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edubn\Downloads\080__202608280316\"/>
    </mc:Choice>
  </mc:AlternateContent>
  <xr:revisionPtr revIDLastSave="0" documentId="13_ncr:1_{B4C80C52-5424-4840-B5C6-0FF33F7D9703}" xr6:coauthVersionLast="47" xr6:coauthVersionMax="47" xr10:uidLastSave="{00000000-0000-0000-0000-000000000000}"/>
  <bookViews>
    <workbookView xWindow="28680" yWindow="-120" windowWidth="29040" windowHeight="15840" tabRatio="701" xr2:uid="{00000000-000D-0000-FFFF-FFFF00000000}"/>
  </bookViews>
  <sheets>
    <sheet name="A - IDENTIFICAÇÃO" sheetId="1" r:id="rId1"/>
    <sheet name="B - PROJETOS E PROGRAMAS" sheetId="2" r:id="rId2"/>
    <sheet name="C - REPASSES" sheetId="3" r:id="rId3"/>
    <sheet name="D - DESPESAS AGREGADAS" sheetId="4" r:id="rId4"/>
    <sheet name="E - INFORMAÇÕES COMPLEMENTARES" sheetId="5" r:id="rId5"/>
    <sheet name="QUADRO RESUMO" sheetId="6" r:id="rId6"/>
    <sheet name="BD_NAO_OPERADORAS" sheetId="8" state="hidden" r:id="rId7"/>
    <sheet name="BD_GERAL" sheetId="7" state="hidden" r:id="rId8"/>
    <sheet name="BD_PROJETOS_PROGRAMAS" sheetId="11" state="hidden" r:id="rId9"/>
    <sheet name="BD_REPASSES" sheetId="9" state="hidden" r:id="rId10"/>
    <sheet name="BD_DESPESAS_AGREGADAS" sheetId="12" state="hidden" r:id="rId11"/>
  </sheets>
  <definedNames>
    <definedName name="_xlnm._FilterDatabase" localSheetId="0" hidden="1">'A - IDENTIFICAÇÃO'!$X$3:$AE$91</definedName>
    <definedName name="_xlnm._FilterDatabase" localSheetId="2" hidden="1">'C - REPASSES'!$A$4:$BQ$506</definedName>
    <definedName name="_xlnm.Print_Area" localSheetId="0">'A - IDENTIFICAÇÃO'!$A$1:$C$35</definedName>
    <definedName name="_xlnm.Print_Area" localSheetId="1">'B - PROJETOS E PROGRAMAS'!$A$1:$I$1005</definedName>
    <definedName name="_xlnm.Print_Area" localSheetId="3">'D - DESPESAS AGREGADAS'!$A$1:$K$106</definedName>
    <definedName name="_xlnm.Print_Area" localSheetId="4">'E - INFORMAÇÕES COMPLEMENTARES'!$A$1:$A$5</definedName>
    <definedName name="_xlnm.Print_Area" localSheetId="5">'QUADRO RESUMO'!$B$2:$I$11</definedName>
    <definedName name="_xlnm.Print_Titles" localSheetId="1">'B - PROJETOS E PROGRAMAS'!$3:$4</definedName>
    <definedName name="_xlnm.Print_Titles" localSheetId="3">'D - DESPESAS AGREGADAS'!$3:$4</definedName>
    <definedName name="Z_0FB5BF58_6DDD_488E_B4F4_AB7D74701538_.wvu.FilterData" localSheetId="0" hidden="1">'A - IDENTIFICAÇÃO'!$X$3:$AE$90</definedName>
    <definedName name="Z_0FB5BF58_6DDD_488E_B4F4_AB7D74701538_.wvu.PrintArea" localSheetId="0" hidden="1">'A - IDENTIFICAÇÃO'!$A$1:$C$35</definedName>
    <definedName name="Z_0FB5BF58_6DDD_488E_B4F4_AB7D74701538_.wvu.PrintArea" localSheetId="1" hidden="1">'B - PROJETOS E PROGRAMAS'!$A$1:$I$1005</definedName>
    <definedName name="Z_0FB5BF58_6DDD_488E_B4F4_AB7D74701538_.wvu.PrintArea" localSheetId="3" hidden="1">'D - DESPESAS AGREGADAS'!$A$1:$K$106</definedName>
    <definedName name="Z_0FB5BF58_6DDD_488E_B4F4_AB7D74701538_.wvu.PrintArea" localSheetId="4" hidden="1">'E - INFORMAÇÕES COMPLEMENTARES'!$A$1:$A$5</definedName>
    <definedName name="Z_0FB5BF58_6DDD_488E_B4F4_AB7D74701538_.wvu.PrintArea" localSheetId="5" hidden="1">'QUADRO RESUMO'!$B$2:$I$11</definedName>
    <definedName name="Z_0FB5BF58_6DDD_488E_B4F4_AB7D74701538_.wvu.PrintTitles" localSheetId="1" hidden="1">'B - PROJETOS E PROGRAMAS'!$3:$4</definedName>
    <definedName name="Z_0FB5BF58_6DDD_488E_B4F4_AB7D74701538_.wvu.PrintTitles" localSheetId="3" hidden="1">'D - DESPESAS AGREGADAS'!$3:$4</definedName>
    <definedName name="Z_76865EEC_E435_4B06_B98D_C2D8AEAD4A29_.wvu.FilterData" localSheetId="0" hidden="1">'A - IDENTIFICAÇÃO'!$X$3:$AE$90</definedName>
    <definedName name="Z_76865EEC_E435_4B06_B98D_C2D8AEAD4A29_.wvu.PrintArea" localSheetId="0" hidden="1">'A - IDENTIFICAÇÃO'!$A$1:$C$35</definedName>
    <definedName name="Z_76865EEC_E435_4B06_B98D_C2D8AEAD4A29_.wvu.PrintArea" localSheetId="1" hidden="1">'B - PROJETOS E PROGRAMAS'!$A$1:$I$1005</definedName>
    <definedName name="Z_76865EEC_E435_4B06_B98D_C2D8AEAD4A29_.wvu.PrintArea" localSheetId="3" hidden="1">'D - DESPESAS AGREGADAS'!$A$1:$K$106</definedName>
    <definedName name="Z_76865EEC_E435_4B06_B98D_C2D8AEAD4A29_.wvu.PrintArea" localSheetId="4" hidden="1">'E - INFORMAÇÕES COMPLEMENTARES'!$A$1:$A$5</definedName>
    <definedName name="Z_76865EEC_E435_4B06_B98D_C2D8AEAD4A29_.wvu.PrintArea" localSheetId="5" hidden="1">'QUADRO RESUMO'!$B$2:$I$11</definedName>
    <definedName name="Z_76865EEC_E435_4B06_B98D_C2D8AEAD4A29_.wvu.PrintTitles" localSheetId="1" hidden="1">'B - PROJETOS E PROGRAMAS'!$3:$4</definedName>
    <definedName name="Z_76865EEC_E435_4B06_B98D_C2D8AEAD4A29_.wvu.PrintTitles" localSheetId="3" hidden="1">'D - DESPESAS AGREGADAS'!$3:$4</definedName>
    <definedName name="Z_ED47398F_BE2D_4CE0_BCF0_B901F27810F5_.wvu.FilterData" localSheetId="0" hidden="1">'A - IDENTIFICAÇÃO'!$X$3:$AE$90</definedName>
    <definedName name="Z_ED47398F_BE2D_4CE0_BCF0_B901F27810F5_.wvu.PrintArea" localSheetId="0" hidden="1">'A - IDENTIFICAÇÃO'!$A$1:$C$35</definedName>
    <definedName name="Z_ED47398F_BE2D_4CE0_BCF0_B901F27810F5_.wvu.PrintArea" localSheetId="1" hidden="1">'B - PROJETOS E PROGRAMAS'!$A$1:$I$1005</definedName>
    <definedName name="Z_ED47398F_BE2D_4CE0_BCF0_B901F27810F5_.wvu.PrintArea" localSheetId="3" hidden="1">'D - DESPESAS AGREGADAS'!$A$1:$K$106</definedName>
    <definedName name="Z_ED47398F_BE2D_4CE0_BCF0_B901F27810F5_.wvu.PrintArea" localSheetId="4" hidden="1">'E - INFORMAÇÕES COMPLEMENTARES'!$A$1:$A$5</definedName>
    <definedName name="Z_ED47398F_BE2D_4CE0_BCF0_B901F27810F5_.wvu.PrintArea" localSheetId="5" hidden="1">'QUADRO RESUMO'!$B$2:$I$11</definedName>
    <definedName name="Z_ED47398F_BE2D_4CE0_BCF0_B901F27810F5_.wvu.PrintTitles" localSheetId="1" hidden="1">'B - PROJETOS E PROGRAMAS'!$3:$4</definedName>
    <definedName name="Z_ED47398F_BE2D_4CE0_BCF0_B901F27810F5_.wvu.PrintTitles" localSheetId="3" hidden="1">'D - DESPESAS AGREGADAS'!$3:$4</definedName>
  </definedNames>
  <calcPr calcId="181029"/>
  <customWorkbookViews>
    <customWorkbookView name="Usuário do Windows - Modo de exibição pessoal" guid="{0FB5BF58-6DDD-488E-B4F4-AB7D74701538}" mergeInterval="0" personalView="1" maximized="1" xWindow="-9" yWindow="-9" windowWidth="1938" windowHeight="1050" tabRatio="890" activeSheetId="4"/>
    <customWorkbookView name="eneves - Modo de exibição pessoal" guid="{76865EEC-E435-4B06-B98D-C2D8AEAD4A29}" mergeInterval="0" personalView="1" maximized="1" xWindow="-9" yWindow="-9" windowWidth="1938" windowHeight="1048" tabRatio="890" activeSheetId="6"/>
    <customWorkbookView name="hesmeraldo - Modo de exibição pessoal" guid="{ED47398F-BE2D-4CE0-BCF0-B901F27810F5}" mergeInterval="0" personalView="1" maximized="1" xWindow="-8" yWindow="-8" windowWidth="1936" windowHeight="1056" tabRatio="890" activeSheetId="6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" i="3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6" i="1"/>
  <c r="AP7" i="1"/>
  <c r="AP8" i="1"/>
  <c r="AP9" i="1"/>
  <c r="AP10" i="1"/>
  <c r="AP11" i="1"/>
  <c r="AP12" i="1"/>
  <c r="AP13" i="1"/>
  <c r="AP14" i="1"/>
  <c r="AH88" i="1"/>
  <c r="AI88" i="1" s="1"/>
  <c r="AH89" i="1"/>
  <c r="AH90" i="1"/>
  <c r="AH91" i="1"/>
  <c r="AG91" i="1" s="1"/>
  <c r="AH6" i="1"/>
  <c r="AI6" i="1" s="1"/>
  <c r="AH7" i="1"/>
  <c r="AI7" i="1" s="1"/>
  <c r="AH8" i="1"/>
  <c r="AI8" i="1" s="1"/>
  <c r="AH9" i="1"/>
  <c r="AI9" i="1" s="1"/>
  <c r="AH10" i="1"/>
  <c r="AI10" i="1" s="1"/>
  <c r="AH11" i="1"/>
  <c r="AI11" i="1" s="1"/>
  <c r="AH12" i="1"/>
  <c r="AI12" i="1" s="1"/>
  <c r="AH13" i="1"/>
  <c r="AG13" i="1" s="1"/>
  <c r="AH14" i="1"/>
  <c r="AG14" i="1" s="1"/>
  <c r="AH15" i="1"/>
  <c r="AI15" i="1" s="1"/>
  <c r="AH16" i="1"/>
  <c r="AI16" i="1" s="1"/>
  <c r="AH17" i="1"/>
  <c r="AI17" i="1" s="1"/>
  <c r="AH18" i="1"/>
  <c r="AI18" i="1" s="1"/>
  <c r="AH19" i="1"/>
  <c r="AH20" i="1"/>
  <c r="AI20" i="1"/>
  <c r="AH21" i="1"/>
  <c r="AH22" i="1"/>
  <c r="AH23" i="1"/>
  <c r="AI23" i="1" s="1"/>
  <c r="AH24" i="1"/>
  <c r="AG24" i="1" s="1"/>
  <c r="AH25" i="1"/>
  <c r="AI25" i="1" s="1"/>
  <c r="AH26" i="1"/>
  <c r="AI26" i="1" s="1"/>
  <c r="AH27" i="1"/>
  <c r="AG27" i="1" s="1"/>
  <c r="AH28" i="1"/>
  <c r="AI28" i="1" s="1"/>
  <c r="AH29" i="1"/>
  <c r="AI29" i="1" s="1"/>
  <c r="AH30" i="1"/>
  <c r="AI30" i="1" s="1"/>
  <c r="AH31" i="1"/>
  <c r="AI31" i="1" s="1"/>
  <c r="AH32" i="1"/>
  <c r="AG32" i="1" s="1"/>
  <c r="AH33" i="1"/>
  <c r="AG33" i="1" s="1"/>
  <c r="AH34" i="1"/>
  <c r="AI34" i="1" s="1"/>
  <c r="AH35" i="1"/>
  <c r="AI35" i="1" s="1"/>
  <c r="AH36" i="1"/>
  <c r="AI36" i="1" s="1"/>
  <c r="AH37" i="1"/>
  <c r="AI37" i="1" s="1"/>
  <c r="AH38" i="1"/>
  <c r="AI38" i="1" s="1"/>
  <c r="AH39" i="1"/>
  <c r="AI39" i="1"/>
  <c r="AH40" i="1"/>
  <c r="AI40" i="1" s="1"/>
  <c r="AH41" i="1"/>
  <c r="AI41" i="1" s="1"/>
  <c r="AH42" i="1"/>
  <c r="AI42" i="1" s="1"/>
  <c r="AH43" i="1"/>
  <c r="AI43" i="1" s="1"/>
  <c r="AH44" i="1"/>
  <c r="AI44" i="1" s="1"/>
  <c r="AH45" i="1"/>
  <c r="AI45" i="1" s="1"/>
  <c r="AH46" i="1"/>
  <c r="AI46" i="1" s="1"/>
  <c r="AH47" i="1"/>
  <c r="AI47" i="1" s="1"/>
  <c r="AH48" i="1"/>
  <c r="AI48" i="1" s="1"/>
  <c r="AH49" i="1"/>
  <c r="AI49" i="1" s="1"/>
  <c r="AH50" i="1"/>
  <c r="AI50" i="1" s="1"/>
  <c r="AH51" i="1"/>
  <c r="AI51" i="1" s="1"/>
  <c r="AH52" i="1"/>
  <c r="AI52" i="1" s="1"/>
  <c r="AH53" i="1"/>
  <c r="AI53" i="1" s="1"/>
  <c r="AH54" i="1"/>
  <c r="AI54" i="1" s="1"/>
  <c r="AH55" i="1"/>
  <c r="AI55" i="1" s="1"/>
  <c r="AH56" i="1"/>
  <c r="AI56" i="1" s="1"/>
  <c r="AH57" i="1"/>
  <c r="AI57" i="1"/>
  <c r="AH58" i="1"/>
  <c r="AI58" i="1" s="1"/>
  <c r="AH59" i="1"/>
  <c r="AI59" i="1" s="1"/>
  <c r="AH60" i="1"/>
  <c r="AI60" i="1" s="1"/>
  <c r="AH61" i="1"/>
  <c r="AI61" i="1" s="1"/>
  <c r="AH62" i="1"/>
  <c r="AI62" i="1" s="1"/>
  <c r="AH63" i="1"/>
  <c r="AI63" i="1" s="1"/>
  <c r="AH64" i="1"/>
  <c r="AI64" i="1" s="1"/>
  <c r="AH65" i="1"/>
  <c r="AI65" i="1" s="1"/>
  <c r="AH66" i="1"/>
  <c r="AI66" i="1" s="1"/>
  <c r="AH67" i="1"/>
  <c r="AI67" i="1" s="1"/>
  <c r="AH68" i="1"/>
  <c r="AI68" i="1" s="1"/>
  <c r="AH69" i="1"/>
  <c r="AG69" i="1" s="1"/>
  <c r="AH70" i="1"/>
  <c r="AG70" i="1" s="1"/>
  <c r="AH71" i="1"/>
  <c r="AG71" i="1" s="1"/>
  <c r="AH72" i="1"/>
  <c r="AG72" i="1" s="1"/>
  <c r="AH73" i="1"/>
  <c r="AG73" i="1" s="1"/>
  <c r="AH74" i="1"/>
  <c r="AI74" i="1" s="1"/>
  <c r="AH75" i="1"/>
  <c r="AI75" i="1" s="1"/>
  <c r="AH76" i="1"/>
  <c r="AG76" i="1" s="1"/>
  <c r="AH77" i="1"/>
  <c r="AI77" i="1" s="1"/>
  <c r="AH78" i="1"/>
  <c r="AI78" i="1" s="1"/>
  <c r="AH79" i="1"/>
  <c r="AI79" i="1" s="1"/>
  <c r="AH80" i="1"/>
  <c r="AG80" i="1" s="1"/>
  <c r="AH81" i="1"/>
  <c r="AG81" i="1" s="1"/>
  <c r="AH82" i="1"/>
  <c r="AI82" i="1" s="1"/>
  <c r="AH83" i="1"/>
  <c r="AI83" i="1" s="1"/>
  <c r="AH84" i="1"/>
  <c r="AI84" i="1" s="1"/>
  <c r="AH85" i="1"/>
  <c r="AI85" i="1" s="1"/>
  <c r="AH86" i="1"/>
  <c r="AI86" i="1" s="1"/>
  <c r="AH87" i="1"/>
  <c r="AI87" i="1" s="1"/>
  <c r="AA6" i="1"/>
  <c r="AA7" i="1"/>
  <c r="AA36" i="1"/>
  <c r="AA18" i="1"/>
  <c r="G18" i="1"/>
  <c r="J7" i="1"/>
  <c r="AP5" i="1"/>
  <c r="AH5" i="1"/>
  <c r="AG5" i="1" s="1"/>
  <c r="AA30" i="1"/>
  <c r="AA14" i="1"/>
  <c r="AI91" i="1" l="1"/>
  <c r="AI90" i="1"/>
  <c r="AG16" i="1"/>
  <c r="AG26" i="1"/>
  <c r="AI32" i="1"/>
  <c r="AI89" i="1"/>
  <c r="AI71" i="1"/>
  <c r="AI70" i="1"/>
  <c r="AI27" i="1"/>
  <c r="AG29" i="1"/>
  <c r="AI69" i="1"/>
  <c r="AG28" i="1"/>
  <c r="AI81" i="1"/>
  <c r="AI22" i="1"/>
  <c r="AI80" i="1"/>
  <c r="AI21" i="1"/>
  <c r="AI14" i="1"/>
  <c r="AI76" i="1"/>
  <c r="AI33" i="1"/>
  <c r="AG79" i="1"/>
  <c r="AI73" i="1"/>
  <c r="AI19" i="1"/>
  <c r="AI13" i="1"/>
  <c r="AI72" i="1"/>
  <c r="AI24" i="1"/>
  <c r="AG34" i="1"/>
  <c r="AG15" i="1"/>
  <c r="AG77" i="1"/>
  <c r="AG30" i="1"/>
  <c r="AG8" i="1"/>
  <c r="AG78" i="1"/>
  <c r="AI5" i="1"/>
  <c r="AG68" i="1"/>
  <c r="AG6" i="1"/>
  <c r="AG7" i="1" s="1"/>
  <c r="AG82" i="1"/>
  <c r="AG10" i="1"/>
  <c r="AG35" i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74" i="1"/>
  <c r="AG17" i="1"/>
  <c r="AG18" i="1" s="1"/>
  <c r="AG19" i="1" s="1"/>
  <c r="AG20" i="1" s="1"/>
  <c r="AG21" i="1" s="1"/>
  <c r="AG22" i="1" s="1"/>
  <c r="AG23" i="1" s="1"/>
  <c r="AG75" i="1"/>
  <c r="AG25" i="1"/>
  <c r="AG9" i="1"/>
  <c r="AG31" i="1"/>
  <c r="AG11" i="1"/>
  <c r="AG12" i="1" s="1"/>
  <c r="AG83" i="1"/>
  <c r="AG84" i="1" s="1"/>
  <c r="AG85" i="1" s="1"/>
  <c r="AG86" i="1" s="1"/>
  <c r="AG87" i="1" s="1"/>
  <c r="AG88" i="1" s="1"/>
  <c r="AG89" i="1" s="1"/>
  <c r="AG90" i="1" s="1"/>
  <c r="I13" i="9"/>
  <c r="Q5" i="3" l="1"/>
  <c r="Q6" i="3"/>
  <c r="M3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2" i="9"/>
  <c r="H2" i="7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" i="3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306" i="9"/>
  <c r="N307" i="9"/>
  <c r="N308" i="9"/>
  <c r="N309" i="9"/>
  <c r="N310" i="9"/>
  <c r="N311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5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391" i="9"/>
  <c r="N392" i="9"/>
  <c r="N393" i="9"/>
  <c r="N394" i="9"/>
  <c r="N395" i="9"/>
  <c r="N396" i="9"/>
  <c r="N397" i="9"/>
  <c r="N398" i="9"/>
  <c r="N399" i="9"/>
  <c r="N400" i="9"/>
  <c r="N401" i="9"/>
  <c r="N402" i="9"/>
  <c r="N403" i="9"/>
  <c r="N404" i="9"/>
  <c r="N405" i="9"/>
  <c r="N406" i="9"/>
  <c r="N407" i="9"/>
  <c r="N408" i="9"/>
  <c r="N409" i="9"/>
  <c r="N410" i="9"/>
  <c r="N411" i="9"/>
  <c r="N412" i="9"/>
  <c r="N413" i="9"/>
  <c r="N414" i="9"/>
  <c r="N415" i="9"/>
  <c r="N416" i="9"/>
  <c r="N417" i="9"/>
  <c r="N418" i="9"/>
  <c r="N419" i="9"/>
  <c r="N420" i="9"/>
  <c r="N421" i="9"/>
  <c r="N422" i="9"/>
  <c r="N423" i="9"/>
  <c r="N424" i="9"/>
  <c r="N425" i="9"/>
  <c r="N426" i="9"/>
  <c r="N427" i="9"/>
  <c r="N428" i="9"/>
  <c r="N429" i="9"/>
  <c r="N430" i="9"/>
  <c r="N431" i="9"/>
  <c r="N432" i="9"/>
  <c r="N433" i="9"/>
  <c r="N434" i="9"/>
  <c r="N435" i="9"/>
  <c r="N436" i="9"/>
  <c r="N437" i="9"/>
  <c r="N438" i="9"/>
  <c r="N439" i="9"/>
  <c r="N440" i="9"/>
  <c r="N441" i="9"/>
  <c r="N442" i="9"/>
  <c r="N443" i="9"/>
  <c r="N444" i="9"/>
  <c r="N445" i="9"/>
  <c r="N446" i="9"/>
  <c r="N447" i="9"/>
  <c r="N448" i="9"/>
  <c r="N449" i="9"/>
  <c r="N450" i="9"/>
  <c r="N451" i="9"/>
  <c r="N452" i="9"/>
  <c r="N453" i="9"/>
  <c r="N454" i="9"/>
  <c r="N455" i="9"/>
  <c r="N456" i="9"/>
  <c r="N457" i="9"/>
  <c r="N458" i="9"/>
  <c r="N459" i="9"/>
  <c r="N460" i="9"/>
  <c r="N461" i="9"/>
  <c r="N462" i="9"/>
  <c r="N463" i="9"/>
  <c r="N464" i="9"/>
  <c r="N465" i="9"/>
  <c r="N466" i="9"/>
  <c r="N467" i="9"/>
  <c r="N468" i="9"/>
  <c r="N469" i="9"/>
  <c r="N470" i="9"/>
  <c r="N471" i="9"/>
  <c r="N472" i="9"/>
  <c r="N473" i="9"/>
  <c r="N474" i="9"/>
  <c r="N475" i="9"/>
  <c r="N476" i="9"/>
  <c r="N477" i="9"/>
  <c r="N478" i="9"/>
  <c r="N479" i="9"/>
  <c r="N480" i="9"/>
  <c r="N481" i="9"/>
  <c r="N482" i="9"/>
  <c r="N483" i="9"/>
  <c r="N484" i="9"/>
  <c r="N485" i="9"/>
  <c r="N486" i="9"/>
  <c r="N487" i="9"/>
  <c r="N488" i="9"/>
  <c r="N489" i="9"/>
  <c r="N490" i="9"/>
  <c r="N491" i="9"/>
  <c r="N492" i="9"/>
  <c r="N493" i="9"/>
  <c r="N494" i="9"/>
  <c r="N495" i="9"/>
  <c r="N496" i="9"/>
  <c r="N497" i="9"/>
  <c r="N498" i="9"/>
  <c r="N499" i="9"/>
  <c r="N500" i="9"/>
  <c r="N501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AK506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Z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Z442" i="3"/>
  <c r="Z443" i="3"/>
  <c r="Z444" i="3"/>
  <c r="Z445" i="3"/>
  <c r="Z446" i="3"/>
  <c r="Z447" i="3"/>
  <c r="Z448" i="3"/>
  <c r="Z449" i="3"/>
  <c r="Z450" i="3"/>
  <c r="Z451" i="3"/>
  <c r="Z452" i="3"/>
  <c r="Z453" i="3"/>
  <c r="Z454" i="3"/>
  <c r="Z455" i="3"/>
  <c r="Z456" i="3"/>
  <c r="Z457" i="3"/>
  <c r="Z458" i="3"/>
  <c r="Z459" i="3"/>
  <c r="Z460" i="3"/>
  <c r="Z461" i="3"/>
  <c r="Z462" i="3"/>
  <c r="Z463" i="3"/>
  <c r="Z464" i="3"/>
  <c r="Z465" i="3"/>
  <c r="Z466" i="3"/>
  <c r="Z467" i="3"/>
  <c r="Z468" i="3"/>
  <c r="Z469" i="3"/>
  <c r="Z470" i="3"/>
  <c r="Z471" i="3"/>
  <c r="Z472" i="3"/>
  <c r="Z473" i="3"/>
  <c r="Z474" i="3"/>
  <c r="Z475" i="3"/>
  <c r="Z476" i="3"/>
  <c r="Z477" i="3"/>
  <c r="Z478" i="3"/>
  <c r="Z479" i="3"/>
  <c r="Z480" i="3"/>
  <c r="Z481" i="3"/>
  <c r="Z482" i="3"/>
  <c r="Z483" i="3"/>
  <c r="Z484" i="3"/>
  <c r="Z485" i="3"/>
  <c r="Z486" i="3"/>
  <c r="Z487" i="3"/>
  <c r="Z488" i="3"/>
  <c r="Z489" i="3"/>
  <c r="Z490" i="3"/>
  <c r="Z491" i="3"/>
  <c r="Z492" i="3"/>
  <c r="Z493" i="3"/>
  <c r="Z494" i="3"/>
  <c r="Z495" i="3"/>
  <c r="Z496" i="3"/>
  <c r="Z497" i="3"/>
  <c r="Z498" i="3"/>
  <c r="Z499" i="3"/>
  <c r="Z500" i="3"/>
  <c r="Z501" i="3"/>
  <c r="Z502" i="3"/>
  <c r="Z503" i="3"/>
  <c r="Z504" i="3"/>
  <c r="Z5" i="3"/>
  <c r="AA76" i="1"/>
  <c r="AA77" i="1"/>
  <c r="AA78" i="1"/>
  <c r="AA79" i="1"/>
  <c r="AA80" i="1"/>
  <c r="AA81" i="1"/>
  <c r="AA82" i="1"/>
  <c r="AA83" i="1"/>
  <c r="AA84" i="1"/>
  <c r="AA85" i="1"/>
  <c r="AA37" i="1"/>
  <c r="AA86" i="1"/>
  <c r="AA87" i="1"/>
  <c r="AA88" i="1"/>
  <c r="AA89" i="1"/>
  <c r="AA90" i="1"/>
  <c r="AA9" i="1"/>
  <c r="AA10" i="1"/>
  <c r="AA11" i="1"/>
  <c r="AA12" i="1"/>
  <c r="AA13" i="1"/>
  <c r="AA16" i="1"/>
  <c r="AA17" i="1"/>
  <c r="AA19" i="1"/>
  <c r="AA20" i="1"/>
  <c r="AA21" i="1"/>
  <c r="AA22" i="1"/>
  <c r="AA23" i="1"/>
  <c r="AA24" i="1"/>
  <c r="AA25" i="1"/>
  <c r="AA27" i="1"/>
  <c r="AA28" i="1"/>
  <c r="AA29" i="1"/>
  <c r="AA35" i="1"/>
  <c r="AA32" i="1"/>
  <c r="AA33" i="1"/>
  <c r="AA34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52" i="1"/>
  <c r="AA91" i="1"/>
  <c r="AA31" i="1"/>
  <c r="AA26" i="1"/>
  <c r="AA15" i="1"/>
  <c r="AA8" i="1"/>
  <c r="AA4" i="1"/>
  <c r="AA5" i="1"/>
  <c r="AP4" i="1" l="1"/>
  <c r="AH4" i="1" l="1"/>
  <c r="AI4" i="1" s="1"/>
  <c r="D3" i="12" l="1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2" i="12"/>
  <c r="E105" i="4" l="1"/>
  <c r="F105" i="4"/>
  <c r="G105" i="4"/>
  <c r="G3" i="11" l="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G487" i="11"/>
  <c r="G488" i="11"/>
  <c r="G489" i="11"/>
  <c r="G490" i="11"/>
  <c r="G491" i="11"/>
  <c r="G492" i="11"/>
  <c r="G493" i="11"/>
  <c r="G494" i="11"/>
  <c r="G495" i="11"/>
  <c r="G496" i="11"/>
  <c r="G497" i="11"/>
  <c r="G498" i="11"/>
  <c r="G499" i="11"/>
  <c r="G500" i="11"/>
  <c r="G501" i="11"/>
  <c r="G502" i="11"/>
  <c r="G503" i="11"/>
  <c r="G504" i="11"/>
  <c r="G505" i="11"/>
  <c r="G506" i="11"/>
  <c r="G507" i="11"/>
  <c r="G508" i="11"/>
  <c r="G509" i="11"/>
  <c r="G510" i="11"/>
  <c r="G511" i="11"/>
  <c r="G512" i="11"/>
  <c r="G513" i="11"/>
  <c r="G514" i="11"/>
  <c r="G515" i="11"/>
  <c r="G516" i="11"/>
  <c r="G517" i="11"/>
  <c r="G518" i="11"/>
  <c r="G519" i="11"/>
  <c r="G520" i="11"/>
  <c r="G521" i="11"/>
  <c r="G522" i="11"/>
  <c r="G523" i="11"/>
  <c r="G524" i="11"/>
  <c r="G525" i="11"/>
  <c r="G526" i="11"/>
  <c r="G527" i="11"/>
  <c r="G528" i="11"/>
  <c r="G529" i="11"/>
  <c r="G530" i="11"/>
  <c r="G531" i="11"/>
  <c r="G532" i="11"/>
  <c r="G533" i="11"/>
  <c r="G534" i="11"/>
  <c r="G535" i="11"/>
  <c r="G536" i="11"/>
  <c r="G537" i="11"/>
  <c r="G538" i="11"/>
  <c r="G539" i="11"/>
  <c r="G540" i="11"/>
  <c r="G541" i="11"/>
  <c r="G542" i="11"/>
  <c r="G543" i="11"/>
  <c r="G544" i="11"/>
  <c r="G545" i="11"/>
  <c r="G546" i="11"/>
  <c r="G547" i="11"/>
  <c r="G548" i="11"/>
  <c r="G549" i="11"/>
  <c r="G550" i="11"/>
  <c r="G551" i="11"/>
  <c r="G552" i="11"/>
  <c r="G553" i="11"/>
  <c r="G554" i="11"/>
  <c r="G555" i="11"/>
  <c r="G556" i="11"/>
  <c r="G557" i="11"/>
  <c r="G558" i="11"/>
  <c r="G559" i="11"/>
  <c r="G560" i="11"/>
  <c r="G561" i="11"/>
  <c r="G562" i="11"/>
  <c r="G563" i="11"/>
  <c r="G564" i="11"/>
  <c r="G565" i="11"/>
  <c r="G566" i="11"/>
  <c r="G567" i="11"/>
  <c r="G568" i="11"/>
  <c r="G569" i="11"/>
  <c r="G570" i="11"/>
  <c r="G571" i="11"/>
  <c r="G572" i="11"/>
  <c r="G573" i="11"/>
  <c r="G574" i="11"/>
  <c r="G575" i="11"/>
  <c r="G576" i="11"/>
  <c r="G577" i="11"/>
  <c r="G578" i="11"/>
  <c r="G579" i="11"/>
  <c r="G580" i="11"/>
  <c r="G581" i="11"/>
  <c r="G582" i="11"/>
  <c r="G583" i="11"/>
  <c r="G584" i="11"/>
  <c r="G585" i="11"/>
  <c r="G586" i="11"/>
  <c r="G587" i="11"/>
  <c r="G588" i="11"/>
  <c r="G589" i="11"/>
  <c r="G590" i="11"/>
  <c r="G591" i="11"/>
  <c r="G592" i="11"/>
  <c r="G593" i="11"/>
  <c r="G594" i="11"/>
  <c r="G595" i="11"/>
  <c r="G596" i="11"/>
  <c r="G597" i="11"/>
  <c r="G598" i="11"/>
  <c r="G599" i="11"/>
  <c r="G600" i="11"/>
  <c r="G601" i="11"/>
  <c r="G602" i="11"/>
  <c r="G603" i="11"/>
  <c r="G604" i="11"/>
  <c r="G605" i="11"/>
  <c r="G606" i="11"/>
  <c r="G607" i="11"/>
  <c r="G608" i="11"/>
  <c r="G609" i="11"/>
  <c r="G610" i="11"/>
  <c r="G611" i="11"/>
  <c r="G612" i="11"/>
  <c r="G613" i="11"/>
  <c r="G614" i="11"/>
  <c r="G615" i="11"/>
  <c r="G616" i="11"/>
  <c r="G617" i="11"/>
  <c r="G618" i="11"/>
  <c r="G619" i="11"/>
  <c r="G620" i="11"/>
  <c r="G621" i="11"/>
  <c r="G622" i="11"/>
  <c r="G623" i="11"/>
  <c r="G624" i="11"/>
  <c r="G625" i="11"/>
  <c r="G626" i="11"/>
  <c r="G627" i="11"/>
  <c r="G628" i="11"/>
  <c r="G629" i="11"/>
  <c r="G630" i="11"/>
  <c r="G631" i="11"/>
  <c r="G632" i="11"/>
  <c r="G633" i="11"/>
  <c r="G634" i="11"/>
  <c r="G635" i="11"/>
  <c r="G636" i="11"/>
  <c r="G637" i="11"/>
  <c r="G638" i="11"/>
  <c r="G639" i="11"/>
  <c r="G640" i="11"/>
  <c r="G641" i="11"/>
  <c r="G642" i="11"/>
  <c r="G643" i="11"/>
  <c r="G644" i="11"/>
  <c r="G645" i="11"/>
  <c r="G646" i="11"/>
  <c r="G647" i="11"/>
  <c r="G648" i="11"/>
  <c r="G649" i="11"/>
  <c r="G650" i="11"/>
  <c r="G651" i="11"/>
  <c r="G652" i="11"/>
  <c r="G653" i="11"/>
  <c r="G654" i="11"/>
  <c r="G655" i="11"/>
  <c r="G656" i="11"/>
  <c r="G657" i="11"/>
  <c r="G658" i="11"/>
  <c r="G659" i="11"/>
  <c r="G660" i="11"/>
  <c r="G661" i="11"/>
  <c r="G662" i="11"/>
  <c r="G663" i="11"/>
  <c r="G664" i="11"/>
  <c r="G665" i="11"/>
  <c r="G666" i="11"/>
  <c r="G667" i="11"/>
  <c r="G668" i="11"/>
  <c r="G669" i="11"/>
  <c r="G670" i="11"/>
  <c r="G671" i="11"/>
  <c r="G672" i="11"/>
  <c r="G673" i="11"/>
  <c r="G674" i="11"/>
  <c r="G675" i="11"/>
  <c r="G676" i="11"/>
  <c r="G677" i="11"/>
  <c r="G678" i="11"/>
  <c r="G679" i="11"/>
  <c r="G680" i="11"/>
  <c r="G681" i="11"/>
  <c r="G682" i="11"/>
  <c r="G683" i="11"/>
  <c r="G684" i="11"/>
  <c r="G685" i="11"/>
  <c r="G686" i="11"/>
  <c r="G687" i="11"/>
  <c r="G688" i="11"/>
  <c r="G689" i="11"/>
  <c r="G690" i="11"/>
  <c r="G691" i="11"/>
  <c r="G692" i="11"/>
  <c r="G693" i="11"/>
  <c r="G694" i="11"/>
  <c r="G695" i="11"/>
  <c r="G696" i="11"/>
  <c r="G697" i="11"/>
  <c r="G698" i="11"/>
  <c r="G699" i="11"/>
  <c r="G700" i="11"/>
  <c r="G701" i="11"/>
  <c r="G702" i="11"/>
  <c r="G703" i="11"/>
  <c r="G704" i="11"/>
  <c r="G705" i="11"/>
  <c r="G706" i="11"/>
  <c r="G707" i="11"/>
  <c r="G708" i="11"/>
  <c r="G709" i="11"/>
  <c r="G710" i="11"/>
  <c r="G711" i="11"/>
  <c r="G712" i="11"/>
  <c r="G713" i="11"/>
  <c r="G714" i="11"/>
  <c r="G715" i="11"/>
  <c r="G716" i="11"/>
  <c r="G717" i="11"/>
  <c r="G718" i="11"/>
  <c r="G719" i="11"/>
  <c r="G720" i="11"/>
  <c r="G721" i="11"/>
  <c r="G722" i="11"/>
  <c r="G723" i="11"/>
  <c r="G724" i="11"/>
  <c r="G725" i="11"/>
  <c r="G726" i="11"/>
  <c r="G727" i="11"/>
  <c r="G728" i="11"/>
  <c r="G729" i="11"/>
  <c r="G730" i="11"/>
  <c r="G731" i="11"/>
  <c r="G732" i="11"/>
  <c r="G733" i="11"/>
  <c r="G734" i="11"/>
  <c r="G735" i="11"/>
  <c r="G736" i="11"/>
  <c r="G737" i="11"/>
  <c r="G738" i="11"/>
  <c r="G739" i="11"/>
  <c r="G740" i="11"/>
  <c r="G741" i="11"/>
  <c r="G742" i="11"/>
  <c r="G743" i="11"/>
  <c r="G744" i="11"/>
  <c r="G745" i="11"/>
  <c r="G746" i="11"/>
  <c r="G747" i="11"/>
  <c r="G748" i="11"/>
  <c r="G749" i="11"/>
  <c r="G750" i="11"/>
  <c r="G751" i="11"/>
  <c r="G752" i="11"/>
  <c r="G753" i="11"/>
  <c r="G754" i="11"/>
  <c r="G755" i="11"/>
  <c r="G756" i="11"/>
  <c r="G757" i="11"/>
  <c r="G758" i="11"/>
  <c r="G759" i="11"/>
  <c r="G760" i="11"/>
  <c r="G761" i="11"/>
  <c r="G762" i="11"/>
  <c r="G763" i="11"/>
  <c r="G764" i="11"/>
  <c r="G765" i="11"/>
  <c r="G766" i="11"/>
  <c r="G767" i="11"/>
  <c r="G768" i="11"/>
  <c r="G769" i="11"/>
  <c r="G770" i="11"/>
  <c r="G771" i="11"/>
  <c r="G772" i="11"/>
  <c r="G773" i="11"/>
  <c r="G774" i="11"/>
  <c r="G775" i="11"/>
  <c r="G776" i="11"/>
  <c r="G777" i="11"/>
  <c r="G778" i="11"/>
  <c r="G779" i="11"/>
  <c r="G780" i="11"/>
  <c r="G781" i="11"/>
  <c r="G782" i="11"/>
  <c r="G783" i="11"/>
  <c r="G784" i="11"/>
  <c r="G785" i="11"/>
  <c r="G786" i="11"/>
  <c r="G787" i="11"/>
  <c r="G788" i="11"/>
  <c r="G789" i="11"/>
  <c r="G790" i="11"/>
  <c r="G791" i="11"/>
  <c r="G792" i="11"/>
  <c r="G793" i="11"/>
  <c r="G794" i="11"/>
  <c r="G795" i="11"/>
  <c r="G796" i="11"/>
  <c r="G797" i="11"/>
  <c r="G798" i="11"/>
  <c r="G799" i="11"/>
  <c r="G800" i="11"/>
  <c r="G801" i="11"/>
  <c r="G802" i="11"/>
  <c r="G803" i="11"/>
  <c r="G804" i="11"/>
  <c r="G805" i="11"/>
  <c r="G806" i="11"/>
  <c r="G807" i="11"/>
  <c r="G808" i="11"/>
  <c r="G809" i="11"/>
  <c r="G810" i="11"/>
  <c r="G811" i="11"/>
  <c r="G812" i="11"/>
  <c r="G813" i="11"/>
  <c r="G814" i="11"/>
  <c r="G815" i="11"/>
  <c r="G816" i="11"/>
  <c r="G817" i="11"/>
  <c r="G818" i="11"/>
  <c r="G819" i="11"/>
  <c r="G820" i="11"/>
  <c r="G821" i="11"/>
  <c r="G822" i="11"/>
  <c r="G823" i="11"/>
  <c r="G824" i="11"/>
  <c r="G825" i="11"/>
  <c r="G826" i="11"/>
  <c r="G827" i="11"/>
  <c r="G828" i="11"/>
  <c r="G829" i="11"/>
  <c r="G830" i="11"/>
  <c r="G831" i="11"/>
  <c r="G832" i="11"/>
  <c r="G833" i="11"/>
  <c r="G834" i="11"/>
  <c r="G835" i="11"/>
  <c r="G836" i="11"/>
  <c r="G837" i="11"/>
  <c r="G838" i="11"/>
  <c r="G839" i="11"/>
  <c r="G840" i="11"/>
  <c r="G841" i="11"/>
  <c r="G842" i="11"/>
  <c r="G843" i="11"/>
  <c r="G844" i="11"/>
  <c r="G845" i="11"/>
  <c r="G846" i="11"/>
  <c r="G847" i="11"/>
  <c r="G848" i="11"/>
  <c r="G849" i="11"/>
  <c r="G850" i="11"/>
  <c r="G851" i="11"/>
  <c r="G852" i="11"/>
  <c r="G853" i="11"/>
  <c r="G854" i="11"/>
  <c r="G855" i="11"/>
  <c r="G856" i="11"/>
  <c r="G857" i="11"/>
  <c r="G858" i="11"/>
  <c r="G859" i="11"/>
  <c r="G860" i="11"/>
  <c r="G861" i="11"/>
  <c r="G862" i="11"/>
  <c r="G863" i="11"/>
  <c r="G864" i="11"/>
  <c r="G865" i="11"/>
  <c r="G866" i="11"/>
  <c r="G867" i="11"/>
  <c r="G868" i="11"/>
  <c r="G869" i="11"/>
  <c r="G870" i="11"/>
  <c r="G871" i="11"/>
  <c r="G872" i="11"/>
  <c r="G873" i="11"/>
  <c r="G874" i="11"/>
  <c r="G875" i="11"/>
  <c r="G876" i="11"/>
  <c r="G877" i="11"/>
  <c r="G878" i="11"/>
  <c r="G879" i="11"/>
  <c r="G880" i="11"/>
  <c r="G881" i="11"/>
  <c r="G882" i="11"/>
  <c r="G883" i="11"/>
  <c r="G884" i="11"/>
  <c r="G885" i="11"/>
  <c r="G886" i="11"/>
  <c r="G887" i="11"/>
  <c r="G888" i="11"/>
  <c r="G889" i="11"/>
  <c r="G890" i="11"/>
  <c r="G891" i="11"/>
  <c r="G892" i="11"/>
  <c r="G893" i="11"/>
  <c r="G894" i="11"/>
  <c r="G895" i="11"/>
  <c r="G896" i="11"/>
  <c r="G897" i="11"/>
  <c r="G898" i="11"/>
  <c r="G899" i="11"/>
  <c r="G900" i="11"/>
  <c r="G901" i="11"/>
  <c r="G902" i="11"/>
  <c r="G903" i="11"/>
  <c r="G904" i="11"/>
  <c r="G905" i="11"/>
  <c r="G906" i="11"/>
  <c r="G907" i="11"/>
  <c r="G908" i="11"/>
  <c r="G909" i="11"/>
  <c r="G910" i="11"/>
  <c r="G911" i="11"/>
  <c r="G912" i="11"/>
  <c r="G913" i="11"/>
  <c r="G914" i="11"/>
  <c r="G915" i="11"/>
  <c r="G916" i="11"/>
  <c r="G917" i="11"/>
  <c r="G918" i="11"/>
  <c r="G919" i="11"/>
  <c r="G920" i="11"/>
  <c r="G921" i="11"/>
  <c r="G922" i="11"/>
  <c r="G923" i="11"/>
  <c r="G924" i="11"/>
  <c r="G925" i="11"/>
  <c r="G926" i="11"/>
  <c r="G927" i="11"/>
  <c r="G928" i="11"/>
  <c r="G929" i="11"/>
  <c r="G930" i="11"/>
  <c r="G931" i="11"/>
  <c r="G932" i="11"/>
  <c r="G933" i="11"/>
  <c r="G934" i="11"/>
  <c r="G935" i="11"/>
  <c r="G936" i="11"/>
  <c r="G937" i="11"/>
  <c r="G938" i="11"/>
  <c r="G939" i="11"/>
  <c r="G940" i="11"/>
  <c r="G941" i="11"/>
  <c r="G942" i="11"/>
  <c r="G943" i="11"/>
  <c r="G944" i="11"/>
  <c r="G945" i="11"/>
  <c r="G946" i="11"/>
  <c r="G947" i="11"/>
  <c r="G948" i="11"/>
  <c r="G949" i="11"/>
  <c r="G950" i="11"/>
  <c r="G951" i="11"/>
  <c r="G952" i="11"/>
  <c r="G953" i="11"/>
  <c r="G954" i="11"/>
  <c r="G955" i="11"/>
  <c r="G956" i="11"/>
  <c r="G957" i="11"/>
  <c r="G958" i="11"/>
  <c r="G959" i="11"/>
  <c r="G960" i="11"/>
  <c r="G961" i="11"/>
  <c r="G962" i="11"/>
  <c r="G963" i="11"/>
  <c r="G964" i="11"/>
  <c r="G965" i="11"/>
  <c r="G966" i="11"/>
  <c r="G967" i="11"/>
  <c r="G968" i="11"/>
  <c r="G969" i="11"/>
  <c r="G970" i="11"/>
  <c r="G971" i="11"/>
  <c r="G972" i="11"/>
  <c r="G973" i="11"/>
  <c r="G974" i="11"/>
  <c r="G975" i="11"/>
  <c r="G976" i="11"/>
  <c r="G977" i="11"/>
  <c r="G978" i="11"/>
  <c r="G979" i="11"/>
  <c r="G980" i="11"/>
  <c r="G981" i="11"/>
  <c r="G982" i="11"/>
  <c r="G983" i="11"/>
  <c r="G984" i="11"/>
  <c r="G985" i="11"/>
  <c r="G986" i="11"/>
  <c r="G987" i="11"/>
  <c r="G988" i="11"/>
  <c r="G989" i="11"/>
  <c r="G990" i="11"/>
  <c r="G991" i="11"/>
  <c r="G992" i="11"/>
  <c r="G993" i="11"/>
  <c r="G994" i="11"/>
  <c r="G995" i="11"/>
  <c r="G996" i="11"/>
  <c r="G997" i="11"/>
  <c r="G998" i="11"/>
  <c r="G999" i="11"/>
  <c r="G1000" i="11"/>
  <c r="G1001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77" i="11"/>
  <c r="K578" i="11"/>
  <c r="K579" i="11"/>
  <c r="K580" i="11"/>
  <c r="K581" i="11"/>
  <c r="K582" i="11"/>
  <c r="K583" i="11"/>
  <c r="K584" i="11"/>
  <c r="K585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5" i="11"/>
  <c r="K606" i="11"/>
  <c r="K607" i="11"/>
  <c r="K608" i="11"/>
  <c r="K609" i="11"/>
  <c r="K610" i="11"/>
  <c r="K611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0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K675" i="11"/>
  <c r="K676" i="11"/>
  <c r="K677" i="11"/>
  <c r="K678" i="11"/>
  <c r="K679" i="11"/>
  <c r="K680" i="11"/>
  <c r="K681" i="11"/>
  <c r="K68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701" i="11"/>
  <c r="K702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22" i="11"/>
  <c r="K823" i="11"/>
  <c r="K824" i="11"/>
  <c r="K825" i="11"/>
  <c r="K826" i="11"/>
  <c r="K827" i="11"/>
  <c r="K828" i="11"/>
  <c r="K829" i="11"/>
  <c r="K830" i="11"/>
  <c r="K831" i="11"/>
  <c r="K832" i="11"/>
  <c r="K833" i="11"/>
  <c r="K834" i="11"/>
  <c r="K835" i="11"/>
  <c r="K836" i="11"/>
  <c r="K837" i="11"/>
  <c r="K838" i="11"/>
  <c r="K839" i="11"/>
  <c r="K840" i="11"/>
  <c r="K841" i="11"/>
  <c r="K842" i="11"/>
  <c r="K843" i="11"/>
  <c r="K844" i="11"/>
  <c r="K845" i="11"/>
  <c r="K846" i="11"/>
  <c r="K847" i="11"/>
  <c r="K848" i="11"/>
  <c r="K849" i="11"/>
  <c r="K850" i="11"/>
  <c r="K851" i="11"/>
  <c r="K852" i="11"/>
  <c r="K853" i="11"/>
  <c r="K854" i="11"/>
  <c r="K855" i="11"/>
  <c r="K856" i="11"/>
  <c r="K857" i="11"/>
  <c r="K858" i="11"/>
  <c r="K859" i="11"/>
  <c r="K860" i="11"/>
  <c r="K861" i="11"/>
  <c r="K862" i="11"/>
  <c r="K863" i="11"/>
  <c r="K864" i="11"/>
  <c r="K865" i="11"/>
  <c r="K866" i="11"/>
  <c r="K867" i="11"/>
  <c r="K868" i="11"/>
  <c r="K869" i="11"/>
  <c r="K870" i="11"/>
  <c r="K871" i="11"/>
  <c r="K872" i="11"/>
  <c r="K873" i="11"/>
  <c r="K874" i="11"/>
  <c r="K875" i="11"/>
  <c r="K876" i="11"/>
  <c r="K877" i="11"/>
  <c r="K878" i="11"/>
  <c r="K879" i="11"/>
  <c r="K880" i="11"/>
  <c r="K881" i="11"/>
  <c r="K882" i="11"/>
  <c r="K883" i="11"/>
  <c r="K884" i="11"/>
  <c r="K885" i="11"/>
  <c r="K886" i="11"/>
  <c r="K887" i="11"/>
  <c r="K888" i="11"/>
  <c r="K889" i="11"/>
  <c r="K890" i="11"/>
  <c r="K891" i="11"/>
  <c r="K892" i="11"/>
  <c r="K893" i="11"/>
  <c r="K894" i="11"/>
  <c r="K895" i="11"/>
  <c r="K896" i="11"/>
  <c r="K897" i="11"/>
  <c r="K898" i="11"/>
  <c r="K899" i="11"/>
  <c r="K900" i="11"/>
  <c r="K901" i="11"/>
  <c r="K902" i="11"/>
  <c r="K903" i="11"/>
  <c r="K904" i="11"/>
  <c r="K905" i="11"/>
  <c r="K906" i="11"/>
  <c r="K907" i="11"/>
  <c r="K908" i="11"/>
  <c r="K909" i="11"/>
  <c r="K910" i="11"/>
  <c r="K911" i="11"/>
  <c r="K912" i="11"/>
  <c r="K913" i="11"/>
  <c r="K914" i="11"/>
  <c r="K915" i="11"/>
  <c r="K916" i="11"/>
  <c r="K917" i="11"/>
  <c r="K918" i="11"/>
  <c r="K919" i="11"/>
  <c r="K920" i="11"/>
  <c r="K921" i="11"/>
  <c r="K922" i="11"/>
  <c r="K923" i="11"/>
  <c r="K924" i="11"/>
  <c r="K925" i="11"/>
  <c r="K926" i="11"/>
  <c r="K927" i="11"/>
  <c r="K928" i="11"/>
  <c r="K929" i="11"/>
  <c r="K930" i="11"/>
  <c r="K931" i="11"/>
  <c r="K932" i="11"/>
  <c r="K933" i="11"/>
  <c r="K934" i="11"/>
  <c r="K935" i="11"/>
  <c r="K936" i="11"/>
  <c r="K937" i="11"/>
  <c r="K938" i="11"/>
  <c r="K939" i="11"/>
  <c r="K940" i="11"/>
  <c r="K941" i="11"/>
  <c r="K942" i="11"/>
  <c r="K943" i="11"/>
  <c r="K944" i="11"/>
  <c r="K945" i="11"/>
  <c r="K946" i="11"/>
  <c r="K947" i="11"/>
  <c r="K948" i="11"/>
  <c r="K949" i="11"/>
  <c r="K950" i="11"/>
  <c r="K951" i="11"/>
  <c r="K952" i="11"/>
  <c r="K953" i="11"/>
  <c r="K954" i="11"/>
  <c r="K955" i="11"/>
  <c r="K956" i="11"/>
  <c r="K957" i="11"/>
  <c r="K958" i="11"/>
  <c r="K959" i="11"/>
  <c r="K960" i="11"/>
  <c r="K961" i="11"/>
  <c r="K962" i="11"/>
  <c r="K963" i="11"/>
  <c r="K964" i="11"/>
  <c r="K965" i="11"/>
  <c r="K966" i="11"/>
  <c r="K967" i="11"/>
  <c r="K968" i="11"/>
  <c r="K969" i="11"/>
  <c r="K970" i="11"/>
  <c r="K971" i="11"/>
  <c r="K972" i="11"/>
  <c r="K973" i="11"/>
  <c r="K974" i="11"/>
  <c r="K975" i="11"/>
  <c r="K976" i="11"/>
  <c r="K977" i="11"/>
  <c r="K978" i="11"/>
  <c r="K979" i="11"/>
  <c r="K980" i="11"/>
  <c r="K981" i="11"/>
  <c r="K982" i="11"/>
  <c r="K983" i="11"/>
  <c r="K984" i="11"/>
  <c r="K985" i="11"/>
  <c r="K986" i="11"/>
  <c r="K987" i="11"/>
  <c r="K988" i="11"/>
  <c r="K989" i="11"/>
  <c r="K990" i="11"/>
  <c r="K991" i="11"/>
  <c r="K992" i="11"/>
  <c r="K993" i="11"/>
  <c r="K994" i="11"/>
  <c r="K995" i="11"/>
  <c r="K996" i="11"/>
  <c r="K997" i="11"/>
  <c r="K998" i="11"/>
  <c r="K999" i="11"/>
  <c r="K1000" i="11"/>
  <c r="K1001" i="11"/>
  <c r="C5" i="12" l="1"/>
  <c r="A6" i="12"/>
  <c r="C9" i="12"/>
  <c r="C10" i="12"/>
  <c r="A12" i="12"/>
  <c r="C18" i="12"/>
  <c r="B22" i="12"/>
  <c r="C25" i="12"/>
  <c r="C26" i="12"/>
  <c r="C30" i="12"/>
  <c r="C34" i="12"/>
  <c r="C38" i="12"/>
  <c r="C41" i="12"/>
  <c r="C42" i="12"/>
  <c r="B46" i="12"/>
  <c r="C50" i="12"/>
  <c r="B54" i="12"/>
  <c r="C57" i="12"/>
  <c r="C58" i="12"/>
  <c r="C61" i="12"/>
  <c r="C62" i="12"/>
  <c r="B65" i="12"/>
  <c r="C66" i="12"/>
  <c r="A69" i="12"/>
  <c r="C70" i="12"/>
  <c r="C73" i="12"/>
  <c r="C74" i="12"/>
  <c r="B77" i="12"/>
  <c r="B78" i="12"/>
  <c r="B81" i="12"/>
  <c r="C82" i="12"/>
  <c r="B85" i="12"/>
  <c r="B86" i="12"/>
  <c r="C89" i="12"/>
  <c r="C90" i="12"/>
  <c r="B93" i="12"/>
  <c r="C94" i="12"/>
  <c r="B97" i="12"/>
  <c r="C98" i="12"/>
  <c r="C101" i="12"/>
  <c r="C2" i="12"/>
  <c r="C3" i="12"/>
  <c r="C4" i="12"/>
  <c r="C7" i="12"/>
  <c r="C8" i="12"/>
  <c r="C11" i="12"/>
  <c r="C12" i="12"/>
  <c r="C13" i="12"/>
  <c r="C14" i="12"/>
  <c r="C15" i="12"/>
  <c r="C16" i="12"/>
  <c r="C17" i="12"/>
  <c r="C19" i="12"/>
  <c r="C20" i="12"/>
  <c r="C21" i="12"/>
  <c r="C23" i="12"/>
  <c r="C24" i="12"/>
  <c r="C27" i="12"/>
  <c r="C28" i="12"/>
  <c r="C29" i="12"/>
  <c r="C31" i="12"/>
  <c r="C32" i="12"/>
  <c r="C33" i="12"/>
  <c r="C35" i="12"/>
  <c r="C36" i="12"/>
  <c r="C37" i="12"/>
  <c r="C39" i="12"/>
  <c r="C40" i="12"/>
  <c r="C43" i="12"/>
  <c r="C44" i="12"/>
  <c r="C45" i="12"/>
  <c r="C47" i="12"/>
  <c r="C48" i="12"/>
  <c r="C49" i="12"/>
  <c r="C51" i="12"/>
  <c r="C52" i="12"/>
  <c r="C53" i="12"/>
  <c r="C55" i="12"/>
  <c r="C56" i="12"/>
  <c r="C59" i="12"/>
  <c r="C60" i="12"/>
  <c r="C63" i="12"/>
  <c r="C64" i="12"/>
  <c r="C65" i="12"/>
  <c r="C67" i="12"/>
  <c r="C68" i="12"/>
  <c r="C69" i="12"/>
  <c r="C71" i="12"/>
  <c r="C72" i="12"/>
  <c r="C75" i="12"/>
  <c r="C76" i="12"/>
  <c r="C77" i="12"/>
  <c r="C79" i="12"/>
  <c r="C80" i="12"/>
  <c r="C81" i="12"/>
  <c r="C83" i="12"/>
  <c r="C84" i="12"/>
  <c r="C87" i="12"/>
  <c r="C88" i="12"/>
  <c r="C91" i="12"/>
  <c r="C92" i="12"/>
  <c r="C95" i="12"/>
  <c r="C96" i="12"/>
  <c r="C99" i="12"/>
  <c r="C100" i="12"/>
  <c r="B16" i="12"/>
  <c r="B17" i="12"/>
  <c r="B19" i="12"/>
  <c r="B20" i="12"/>
  <c r="B21" i="12"/>
  <c r="B23" i="12"/>
  <c r="B24" i="12"/>
  <c r="B25" i="12"/>
  <c r="B27" i="12"/>
  <c r="B28" i="12"/>
  <c r="B29" i="12"/>
  <c r="B31" i="12"/>
  <c r="B32" i="12"/>
  <c r="B33" i="12"/>
  <c r="B35" i="12"/>
  <c r="B36" i="12"/>
  <c r="B37" i="12"/>
  <c r="B39" i="12"/>
  <c r="B40" i="12"/>
  <c r="B41" i="12"/>
  <c r="B43" i="12"/>
  <c r="B44" i="12"/>
  <c r="B45" i="12"/>
  <c r="B47" i="12"/>
  <c r="B48" i="12"/>
  <c r="B49" i="12"/>
  <c r="B51" i="12"/>
  <c r="B52" i="12"/>
  <c r="B53" i="12"/>
  <c r="B55" i="12"/>
  <c r="B56" i="12"/>
  <c r="B57" i="12"/>
  <c r="B59" i="12"/>
  <c r="B60" i="12"/>
  <c r="B63" i="12"/>
  <c r="B64" i="12"/>
  <c r="B67" i="12"/>
  <c r="B68" i="12"/>
  <c r="B69" i="12"/>
  <c r="B71" i="12"/>
  <c r="B72" i="12"/>
  <c r="B73" i="12"/>
  <c r="B75" i="12"/>
  <c r="B76" i="12"/>
  <c r="B79" i="12"/>
  <c r="B80" i="12"/>
  <c r="B83" i="12"/>
  <c r="B84" i="12"/>
  <c r="B87" i="12"/>
  <c r="B88" i="12"/>
  <c r="B91" i="12"/>
  <c r="B92" i="12"/>
  <c r="B95" i="12"/>
  <c r="B96" i="12"/>
  <c r="B99" i="12"/>
  <c r="B100" i="12"/>
  <c r="B101" i="12"/>
  <c r="A3" i="12"/>
  <c r="A4" i="12"/>
  <c r="A7" i="12"/>
  <c r="A8" i="12"/>
  <c r="A11" i="12"/>
  <c r="A13" i="12"/>
  <c r="A15" i="12"/>
  <c r="A16" i="12"/>
  <c r="A17" i="12"/>
  <c r="A19" i="12"/>
  <c r="A20" i="12"/>
  <c r="A21" i="12"/>
  <c r="A23" i="12"/>
  <c r="A24" i="12"/>
  <c r="A25" i="12"/>
  <c r="A27" i="12"/>
  <c r="A28" i="12"/>
  <c r="A29" i="12"/>
  <c r="A31" i="12"/>
  <c r="A32" i="12"/>
  <c r="A33" i="12"/>
  <c r="A35" i="12"/>
  <c r="A36" i="12"/>
  <c r="A37" i="12"/>
  <c r="A39" i="12"/>
  <c r="A40" i="12"/>
  <c r="A41" i="12"/>
  <c r="A43" i="12"/>
  <c r="A44" i="12"/>
  <c r="A45" i="12"/>
  <c r="A47" i="12"/>
  <c r="A48" i="12"/>
  <c r="A49" i="12"/>
  <c r="A51" i="12"/>
  <c r="A52" i="12"/>
  <c r="A53" i="12"/>
  <c r="A55" i="12"/>
  <c r="A56" i="12"/>
  <c r="A57" i="12"/>
  <c r="A59" i="12"/>
  <c r="A60" i="12"/>
  <c r="A61" i="12"/>
  <c r="A63" i="12"/>
  <c r="A64" i="12"/>
  <c r="A67" i="12"/>
  <c r="A68" i="12"/>
  <c r="A71" i="12"/>
  <c r="A72" i="12"/>
  <c r="A73" i="12"/>
  <c r="A75" i="12"/>
  <c r="A76" i="12"/>
  <c r="A77" i="12"/>
  <c r="A79" i="12"/>
  <c r="A80" i="12"/>
  <c r="A83" i="12"/>
  <c r="A84" i="12"/>
  <c r="A87" i="12"/>
  <c r="A88" i="12"/>
  <c r="A89" i="12"/>
  <c r="A91" i="12"/>
  <c r="A92" i="12"/>
  <c r="A93" i="12"/>
  <c r="A95" i="12"/>
  <c r="A96" i="12"/>
  <c r="A99" i="12"/>
  <c r="A100" i="12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I607" i="11"/>
  <c r="I608" i="11"/>
  <c r="I609" i="11"/>
  <c r="I610" i="11"/>
  <c r="I611" i="11"/>
  <c r="I612" i="11"/>
  <c r="I613" i="11"/>
  <c r="I614" i="11"/>
  <c r="I615" i="11"/>
  <c r="I616" i="11"/>
  <c r="I617" i="11"/>
  <c r="I618" i="11"/>
  <c r="I619" i="11"/>
  <c r="I620" i="11"/>
  <c r="I621" i="11"/>
  <c r="I622" i="11"/>
  <c r="I623" i="11"/>
  <c r="I624" i="11"/>
  <c r="I625" i="11"/>
  <c r="I626" i="11"/>
  <c r="I627" i="11"/>
  <c r="I628" i="11"/>
  <c r="I629" i="11"/>
  <c r="I630" i="11"/>
  <c r="I631" i="11"/>
  <c r="I632" i="11"/>
  <c r="I633" i="11"/>
  <c r="I634" i="11"/>
  <c r="I635" i="11"/>
  <c r="I636" i="11"/>
  <c r="I637" i="11"/>
  <c r="I638" i="11"/>
  <c r="I639" i="11"/>
  <c r="I640" i="11"/>
  <c r="I641" i="11"/>
  <c r="I642" i="11"/>
  <c r="I643" i="11"/>
  <c r="I644" i="11"/>
  <c r="I645" i="11"/>
  <c r="I646" i="11"/>
  <c r="I647" i="11"/>
  <c r="I648" i="11"/>
  <c r="I649" i="11"/>
  <c r="I650" i="11"/>
  <c r="I651" i="11"/>
  <c r="I652" i="11"/>
  <c r="I653" i="11"/>
  <c r="I654" i="11"/>
  <c r="I655" i="11"/>
  <c r="I656" i="11"/>
  <c r="I657" i="11"/>
  <c r="I658" i="11"/>
  <c r="I659" i="11"/>
  <c r="I660" i="11"/>
  <c r="I661" i="11"/>
  <c r="I662" i="11"/>
  <c r="I663" i="11"/>
  <c r="I664" i="11"/>
  <c r="I665" i="11"/>
  <c r="I666" i="11"/>
  <c r="I667" i="11"/>
  <c r="I668" i="11"/>
  <c r="I669" i="11"/>
  <c r="I670" i="11"/>
  <c r="I671" i="11"/>
  <c r="I672" i="11"/>
  <c r="I673" i="11"/>
  <c r="I674" i="11"/>
  <c r="I675" i="11"/>
  <c r="I676" i="11"/>
  <c r="I677" i="11"/>
  <c r="I678" i="11"/>
  <c r="I679" i="11"/>
  <c r="I680" i="11"/>
  <c r="I681" i="11"/>
  <c r="I682" i="11"/>
  <c r="I683" i="11"/>
  <c r="I684" i="11"/>
  <c r="I685" i="11"/>
  <c r="I686" i="11"/>
  <c r="I687" i="11"/>
  <c r="I688" i="11"/>
  <c r="I689" i="11"/>
  <c r="I690" i="11"/>
  <c r="I691" i="11"/>
  <c r="I692" i="11"/>
  <c r="I693" i="11"/>
  <c r="I694" i="11"/>
  <c r="I695" i="11"/>
  <c r="I696" i="11"/>
  <c r="I697" i="11"/>
  <c r="I698" i="11"/>
  <c r="I699" i="11"/>
  <c r="I700" i="11"/>
  <c r="I701" i="11"/>
  <c r="I702" i="11"/>
  <c r="I703" i="11"/>
  <c r="I704" i="11"/>
  <c r="I705" i="11"/>
  <c r="I706" i="11"/>
  <c r="I707" i="11"/>
  <c r="I708" i="11"/>
  <c r="I709" i="11"/>
  <c r="I710" i="11"/>
  <c r="I711" i="11"/>
  <c r="I712" i="11"/>
  <c r="I713" i="11"/>
  <c r="I714" i="11"/>
  <c r="I715" i="11"/>
  <c r="I716" i="11"/>
  <c r="I717" i="11"/>
  <c r="I718" i="11"/>
  <c r="I719" i="11"/>
  <c r="I720" i="11"/>
  <c r="I721" i="11"/>
  <c r="I722" i="11"/>
  <c r="I723" i="11"/>
  <c r="I724" i="11"/>
  <c r="I725" i="11"/>
  <c r="I726" i="11"/>
  <c r="I727" i="11"/>
  <c r="I728" i="11"/>
  <c r="I729" i="11"/>
  <c r="I730" i="11"/>
  <c r="I731" i="11"/>
  <c r="I732" i="11"/>
  <c r="I733" i="11"/>
  <c r="I734" i="11"/>
  <c r="I735" i="11"/>
  <c r="I736" i="11"/>
  <c r="I737" i="11"/>
  <c r="I738" i="11"/>
  <c r="I739" i="11"/>
  <c r="I740" i="11"/>
  <c r="I741" i="11"/>
  <c r="I742" i="11"/>
  <c r="I743" i="11"/>
  <c r="I744" i="11"/>
  <c r="I745" i="11"/>
  <c r="I746" i="11"/>
  <c r="I747" i="11"/>
  <c r="I748" i="11"/>
  <c r="I749" i="11"/>
  <c r="I750" i="11"/>
  <c r="I751" i="11"/>
  <c r="I752" i="11"/>
  <c r="I753" i="11"/>
  <c r="I754" i="11"/>
  <c r="I755" i="11"/>
  <c r="I756" i="11"/>
  <c r="I757" i="11"/>
  <c r="I758" i="11"/>
  <c r="I759" i="11"/>
  <c r="I760" i="11"/>
  <c r="I761" i="11"/>
  <c r="I762" i="11"/>
  <c r="I763" i="11"/>
  <c r="I764" i="11"/>
  <c r="I765" i="11"/>
  <c r="I766" i="11"/>
  <c r="I767" i="11"/>
  <c r="I768" i="11"/>
  <c r="I769" i="11"/>
  <c r="I770" i="11"/>
  <c r="I771" i="11"/>
  <c r="I772" i="11"/>
  <c r="I773" i="11"/>
  <c r="I774" i="11"/>
  <c r="I775" i="11"/>
  <c r="I776" i="11"/>
  <c r="I777" i="11"/>
  <c r="I778" i="11"/>
  <c r="I779" i="11"/>
  <c r="I780" i="11"/>
  <c r="I781" i="11"/>
  <c r="I782" i="11"/>
  <c r="I783" i="11"/>
  <c r="I784" i="11"/>
  <c r="I785" i="11"/>
  <c r="I786" i="11"/>
  <c r="I787" i="11"/>
  <c r="I788" i="11"/>
  <c r="I789" i="11"/>
  <c r="I790" i="11"/>
  <c r="I791" i="11"/>
  <c r="I792" i="11"/>
  <c r="I793" i="11"/>
  <c r="I794" i="11"/>
  <c r="I795" i="11"/>
  <c r="I796" i="11"/>
  <c r="I797" i="11"/>
  <c r="I798" i="11"/>
  <c r="I799" i="11"/>
  <c r="I800" i="11"/>
  <c r="I801" i="11"/>
  <c r="I802" i="11"/>
  <c r="I803" i="11"/>
  <c r="I804" i="11"/>
  <c r="I805" i="11"/>
  <c r="I806" i="11"/>
  <c r="I807" i="11"/>
  <c r="I808" i="11"/>
  <c r="I809" i="11"/>
  <c r="I810" i="11"/>
  <c r="I811" i="11"/>
  <c r="I812" i="11"/>
  <c r="I813" i="11"/>
  <c r="I814" i="11"/>
  <c r="I815" i="11"/>
  <c r="I816" i="11"/>
  <c r="I817" i="11"/>
  <c r="I818" i="11"/>
  <c r="I819" i="11"/>
  <c r="I820" i="11"/>
  <c r="I821" i="11"/>
  <c r="I822" i="11"/>
  <c r="I823" i="11"/>
  <c r="I824" i="11"/>
  <c r="I825" i="11"/>
  <c r="I826" i="11"/>
  <c r="I827" i="11"/>
  <c r="I828" i="11"/>
  <c r="I829" i="11"/>
  <c r="I830" i="11"/>
  <c r="I831" i="11"/>
  <c r="I832" i="11"/>
  <c r="I833" i="11"/>
  <c r="I834" i="11"/>
  <c r="I835" i="11"/>
  <c r="I836" i="11"/>
  <c r="I837" i="11"/>
  <c r="I838" i="11"/>
  <c r="I839" i="11"/>
  <c r="I840" i="11"/>
  <c r="I841" i="11"/>
  <c r="I842" i="11"/>
  <c r="I843" i="11"/>
  <c r="I844" i="11"/>
  <c r="I845" i="11"/>
  <c r="I846" i="11"/>
  <c r="I847" i="11"/>
  <c r="I848" i="11"/>
  <c r="I849" i="11"/>
  <c r="I850" i="11"/>
  <c r="I851" i="11"/>
  <c r="I852" i="11"/>
  <c r="I853" i="11"/>
  <c r="I854" i="11"/>
  <c r="I855" i="11"/>
  <c r="I856" i="11"/>
  <c r="I857" i="11"/>
  <c r="I858" i="11"/>
  <c r="I859" i="11"/>
  <c r="I860" i="11"/>
  <c r="I861" i="11"/>
  <c r="I862" i="11"/>
  <c r="I863" i="11"/>
  <c r="I864" i="11"/>
  <c r="I865" i="11"/>
  <c r="I866" i="11"/>
  <c r="I867" i="11"/>
  <c r="I868" i="11"/>
  <c r="I869" i="11"/>
  <c r="I870" i="11"/>
  <c r="I871" i="11"/>
  <c r="I872" i="11"/>
  <c r="I873" i="11"/>
  <c r="I874" i="11"/>
  <c r="I875" i="11"/>
  <c r="I876" i="11"/>
  <c r="I877" i="11"/>
  <c r="I878" i="11"/>
  <c r="I879" i="11"/>
  <c r="I880" i="11"/>
  <c r="I881" i="11"/>
  <c r="I882" i="11"/>
  <c r="I883" i="11"/>
  <c r="I884" i="11"/>
  <c r="I885" i="11"/>
  <c r="I886" i="11"/>
  <c r="I887" i="11"/>
  <c r="I888" i="11"/>
  <c r="I889" i="11"/>
  <c r="I890" i="11"/>
  <c r="I891" i="11"/>
  <c r="I892" i="11"/>
  <c r="I893" i="11"/>
  <c r="I894" i="11"/>
  <c r="I895" i="11"/>
  <c r="I896" i="11"/>
  <c r="I897" i="11"/>
  <c r="I898" i="11"/>
  <c r="I899" i="11"/>
  <c r="I900" i="11"/>
  <c r="I901" i="11"/>
  <c r="I902" i="11"/>
  <c r="I903" i="11"/>
  <c r="I904" i="11"/>
  <c r="I905" i="11"/>
  <c r="I906" i="11"/>
  <c r="I907" i="11"/>
  <c r="I908" i="11"/>
  <c r="I909" i="11"/>
  <c r="I910" i="11"/>
  <c r="I911" i="11"/>
  <c r="I912" i="11"/>
  <c r="I913" i="11"/>
  <c r="I914" i="11"/>
  <c r="I915" i="11"/>
  <c r="I916" i="11"/>
  <c r="I917" i="11"/>
  <c r="I918" i="11"/>
  <c r="I919" i="11"/>
  <c r="I920" i="11"/>
  <c r="I921" i="11"/>
  <c r="I922" i="11"/>
  <c r="I923" i="11"/>
  <c r="I924" i="11"/>
  <c r="I925" i="11"/>
  <c r="I926" i="11"/>
  <c r="I927" i="11"/>
  <c r="I928" i="11"/>
  <c r="I929" i="11"/>
  <c r="I930" i="11"/>
  <c r="I931" i="11"/>
  <c r="I932" i="11"/>
  <c r="I933" i="11"/>
  <c r="I934" i="11"/>
  <c r="I935" i="11"/>
  <c r="I936" i="11"/>
  <c r="I937" i="11"/>
  <c r="I938" i="11"/>
  <c r="I939" i="11"/>
  <c r="I940" i="11"/>
  <c r="I941" i="11"/>
  <c r="I942" i="11"/>
  <c r="I943" i="11"/>
  <c r="I944" i="11"/>
  <c r="I945" i="11"/>
  <c r="I946" i="11"/>
  <c r="I947" i="11"/>
  <c r="I948" i="11"/>
  <c r="I949" i="11"/>
  <c r="I950" i="11"/>
  <c r="I951" i="11"/>
  <c r="I952" i="11"/>
  <c r="I953" i="11"/>
  <c r="I954" i="11"/>
  <c r="I955" i="11"/>
  <c r="I956" i="11"/>
  <c r="I957" i="11"/>
  <c r="I958" i="11"/>
  <c r="I959" i="11"/>
  <c r="I960" i="11"/>
  <c r="I961" i="11"/>
  <c r="I962" i="11"/>
  <c r="I963" i="11"/>
  <c r="I964" i="11"/>
  <c r="I965" i="11"/>
  <c r="I966" i="11"/>
  <c r="I967" i="11"/>
  <c r="I968" i="11"/>
  <c r="I969" i="11"/>
  <c r="I970" i="11"/>
  <c r="I971" i="11"/>
  <c r="I972" i="11"/>
  <c r="I973" i="11"/>
  <c r="I974" i="11"/>
  <c r="I975" i="11"/>
  <c r="I976" i="11"/>
  <c r="I977" i="11"/>
  <c r="I978" i="11"/>
  <c r="I979" i="11"/>
  <c r="I980" i="11"/>
  <c r="I981" i="11"/>
  <c r="I982" i="11"/>
  <c r="I983" i="11"/>
  <c r="I984" i="11"/>
  <c r="I985" i="11"/>
  <c r="I986" i="11"/>
  <c r="I987" i="11"/>
  <c r="I988" i="11"/>
  <c r="I989" i="11"/>
  <c r="I990" i="11"/>
  <c r="I991" i="11"/>
  <c r="I992" i="11"/>
  <c r="I993" i="11"/>
  <c r="I994" i="11"/>
  <c r="I995" i="11"/>
  <c r="I996" i="11"/>
  <c r="I997" i="11"/>
  <c r="I998" i="11"/>
  <c r="I999" i="11"/>
  <c r="I1000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209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60" i="11"/>
  <c r="H261" i="11"/>
  <c r="H262" i="11"/>
  <c r="H263" i="11"/>
  <c r="H264" i="11"/>
  <c r="H265" i="11"/>
  <c r="H266" i="11"/>
  <c r="H267" i="11"/>
  <c r="H268" i="11"/>
  <c r="H269" i="11"/>
  <c r="H270" i="11"/>
  <c r="H271" i="11"/>
  <c r="H272" i="11"/>
  <c r="H273" i="11"/>
  <c r="H274" i="11"/>
  <c r="H275" i="11"/>
  <c r="H276" i="11"/>
  <c r="H277" i="11"/>
  <c r="H278" i="11"/>
  <c r="H279" i="11"/>
  <c r="H280" i="11"/>
  <c r="H281" i="11"/>
  <c r="H282" i="11"/>
  <c r="H283" i="11"/>
  <c r="H284" i="11"/>
  <c r="H285" i="11"/>
  <c r="H286" i="11"/>
  <c r="H287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H300" i="11"/>
  <c r="H301" i="11"/>
  <c r="H302" i="11"/>
  <c r="H303" i="11"/>
  <c r="H304" i="11"/>
  <c r="H305" i="11"/>
  <c r="H306" i="11"/>
  <c r="H307" i="11"/>
  <c r="H308" i="11"/>
  <c r="H309" i="11"/>
  <c r="H310" i="11"/>
  <c r="H311" i="11"/>
  <c r="H312" i="11"/>
  <c r="H313" i="11"/>
  <c r="H314" i="11"/>
  <c r="H315" i="11"/>
  <c r="H316" i="11"/>
  <c r="H317" i="11"/>
  <c r="H318" i="11"/>
  <c r="H319" i="11"/>
  <c r="H320" i="11"/>
  <c r="H321" i="11"/>
  <c r="H322" i="11"/>
  <c r="H323" i="11"/>
  <c r="H324" i="11"/>
  <c r="H325" i="11"/>
  <c r="H326" i="11"/>
  <c r="H327" i="11"/>
  <c r="H328" i="11"/>
  <c r="H329" i="11"/>
  <c r="H330" i="11"/>
  <c r="H331" i="11"/>
  <c r="H332" i="11"/>
  <c r="H333" i="11"/>
  <c r="H334" i="11"/>
  <c r="H335" i="11"/>
  <c r="H336" i="11"/>
  <c r="H337" i="11"/>
  <c r="H338" i="11"/>
  <c r="H339" i="11"/>
  <c r="H340" i="11"/>
  <c r="H341" i="11"/>
  <c r="H342" i="11"/>
  <c r="H343" i="11"/>
  <c r="H344" i="11"/>
  <c r="H345" i="11"/>
  <c r="H346" i="11"/>
  <c r="H347" i="11"/>
  <c r="H348" i="11"/>
  <c r="H349" i="11"/>
  <c r="H350" i="11"/>
  <c r="H351" i="11"/>
  <c r="H352" i="11"/>
  <c r="H353" i="11"/>
  <c r="H354" i="11"/>
  <c r="H355" i="11"/>
  <c r="H356" i="11"/>
  <c r="H357" i="11"/>
  <c r="H358" i="11"/>
  <c r="H359" i="11"/>
  <c r="H360" i="11"/>
  <c r="H361" i="11"/>
  <c r="H362" i="11"/>
  <c r="H363" i="11"/>
  <c r="H364" i="11"/>
  <c r="H365" i="11"/>
  <c r="H366" i="11"/>
  <c r="H367" i="11"/>
  <c r="H368" i="11"/>
  <c r="H369" i="11"/>
  <c r="H370" i="11"/>
  <c r="H371" i="11"/>
  <c r="H372" i="11"/>
  <c r="H373" i="11"/>
  <c r="H374" i="11"/>
  <c r="H375" i="11"/>
  <c r="H376" i="11"/>
  <c r="H377" i="11"/>
  <c r="H378" i="11"/>
  <c r="H379" i="11"/>
  <c r="H380" i="11"/>
  <c r="H381" i="11"/>
  <c r="H382" i="11"/>
  <c r="H383" i="11"/>
  <c r="H384" i="11"/>
  <c r="H385" i="11"/>
  <c r="H386" i="11"/>
  <c r="H387" i="11"/>
  <c r="H388" i="11"/>
  <c r="H389" i="11"/>
  <c r="H390" i="11"/>
  <c r="H391" i="11"/>
  <c r="H392" i="11"/>
  <c r="H393" i="11"/>
  <c r="H394" i="11"/>
  <c r="H395" i="11"/>
  <c r="H396" i="11"/>
  <c r="H397" i="11"/>
  <c r="H398" i="11"/>
  <c r="H399" i="11"/>
  <c r="H400" i="11"/>
  <c r="H401" i="11"/>
  <c r="H402" i="11"/>
  <c r="H403" i="11"/>
  <c r="H404" i="11"/>
  <c r="H405" i="11"/>
  <c r="H406" i="11"/>
  <c r="H407" i="11"/>
  <c r="H408" i="11"/>
  <c r="H409" i="11"/>
  <c r="H410" i="11"/>
  <c r="H411" i="11"/>
  <c r="H412" i="11"/>
  <c r="H413" i="11"/>
  <c r="H414" i="11"/>
  <c r="H415" i="11"/>
  <c r="H416" i="11"/>
  <c r="H417" i="11"/>
  <c r="H418" i="11"/>
  <c r="H419" i="11"/>
  <c r="H420" i="11"/>
  <c r="H421" i="11"/>
  <c r="H422" i="11"/>
  <c r="H423" i="11"/>
  <c r="H424" i="11"/>
  <c r="H425" i="11"/>
  <c r="H426" i="11"/>
  <c r="H427" i="11"/>
  <c r="H428" i="11"/>
  <c r="H429" i="11"/>
  <c r="H430" i="11"/>
  <c r="H431" i="11"/>
  <c r="H432" i="11"/>
  <c r="H433" i="11"/>
  <c r="H434" i="11"/>
  <c r="H435" i="11"/>
  <c r="H436" i="11"/>
  <c r="H437" i="11"/>
  <c r="H438" i="11"/>
  <c r="H439" i="11"/>
  <c r="H440" i="11"/>
  <c r="H441" i="11"/>
  <c r="H442" i="11"/>
  <c r="H443" i="11"/>
  <c r="H444" i="11"/>
  <c r="H445" i="11"/>
  <c r="H446" i="11"/>
  <c r="H447" i="11"/>
  <c r="H448" i="11"/>
  <c r="H449" i="11"/>
  <c r="H450" i="11"/>
  <c r="H451" i="11"/>
  <c r="H452" i="11"/>
  <c r="H453" i="11"/>
  <c r="H454" i="11"/>
  <c r="H455" i="11"/>
  <c r="H456" i="11"/>
  <c r="H457" i="11"/>
  <c r="H458" i="11"/>
  <c r="H459" i="11"/>
  <c r="H460" i="11"/>
  <c r="H461" i="11"/>
  <c r="H462" i="11"/>
  <c r="H463" i="11"/>
  <c r="H464" i="11"/>
  <c r="H465" i="11"/>
  <c r="H466" i="11"/>
  <c r="H467" i="11"/>
  <c r="H468" i="11"/>
  <c r="H469" i="11"/>
  <c r="H470" i="11"/>
  <c r="H471" i="11"/>
  <c r="H472" i="11"/>
  <c r="H473" i="11"/>
  <c r="H474" i="11"/>
  <c r="H475" i="11"/>
  <c r="H476" i="11"/>
  <c r="H477" i="11"/>
  <c r="H478" i="11"/>
  <c r="H479" i="11"/>
  <c r="H480" i="11"/>
  <c r="H481" i="11"/>
  <c r="H482" i="11"/>
  <c r="H483" i="11"/>
  <c r="H484" i="11"/>
  <c r="H485" i="11"/>
  <c r="H486" i="11"/>
  <c r="H487" i="11"/>
  <c r="H488" i="11"/>
  <c r="H489" i="11"/>
  <c r="H490" i="11"/>
  <c r="H491" i="11"/>
  <c r="H492" i="11"/>
  <c r="H493" i="11"/>
  <c r="H494" i="11"/>
  <c r="H495" i="11"/>
  <c r="H496" i="11"/>
  <c r="H497" i="11"/>
  <c r="H498" i="11"/>
  <c r="H499" i="11"/>
  <c r="H500" i="11"/>
  <c r="H501" i="11"/>
  <c r="H502" i="11"/>
  <c r="H503" i="11"/>
  <c r="H504" i="11"/>
  <c r="H505" i="11"/>
  <c r="H506" i="11"/>
  <c r="H507" i="11"/>
  <c r="H508" i="11"/>
  <c r="H509" i="11"/>
  <c r="H510" i="11"/>
  <c r="H511" i="11"/>
  <c r="H512" i="11"/>
  <c r="H513" i="11"/>
  <c r="H514" i="11"/>
  <c r="H515" i="11"/>
  <c r="H516" i="11"/>
  <c r="H517" i="11"/>
  <c r="H518" i="11"/>
  <c r="H519" i="11"/>
  <c r="H520" i="11"/>
  <c r="H521" i="11"/>
  <c r="H522" i="11"/>
  <c r="H523" i="11"/>
  <c r="H524" i="11"/>
  <c r="H525" i="11"/>
  <c r="H526" i="11"/>
  <c r="H527" i="11"/>
  <c r="H528" i="11"/>
  <c r="H529" i="11"/>
  <c r="H530" i="11"/>
  <c r="H531" i="11"/>
  <c r="H532" i="11"/>
  <c r="H533" i="11"/>
  <c r="H534" i="11"/>
  <c r="H535" i="11"/>
  <c r="H536" i="11"/>
  <c r="H537" i="11"/>
  <c r="H538" i="11"/>
  <c r="H539" i="11"/>
  <c r="H540" i="11"/>
  <c r="H541" i="11"/>
  <c r="H542" i="11"/>
  <c r="H543" i="11"/>
  <c r="H544" i="11"/>
  <c r="H545" i="11"/>
  <c r="H546" i="11"/>
  <c r="H547" i="11"/>
  <c r="H548" i="11"/>
  <c r="H549" i="11"/>
  <c r="H550" i="11"/>
  <c r="H551" i="11"/>
  <c r="H552" i="11"/>
  <c r="H553" i="11"/>
  <c r="H554" i="11"/>
  <c r="H555" i="11"/>
  <c r="H556" i="11"/>
  <c r="H557" i="11"/>
  <c r="H558" i="11"/>
  <c r="H559" i="11"/>
  <c r="H560" i="11"/>
  <c r="H561" i="11"/>
  <c r="H562" i="11"/>
  <c r="H563" i="11"/>
  <c r="H564" i="11"/>
  <c r="H565" i="11"/>
  <c r="H566" i="11"/>
  <c r="H567" i="11"/>
  <c r="H568" i="11"/>
  <c r="H569" i="11"/>
  <c r="H570" i="11"/>
  <c r="H571" i="11"/>
  <c r="H572" i="11"/>
  <c r="H573" i="11"/>
  <c r="H574" i="11"/>
  <c r="H575" i="11"/>
  <c r="H576" i="11"/>
  <c r="H577" i="11"/>
  <c r="H578" i="11"/>
  <c r="H579" i="11"/>
  <c r="H580" i="11"/>
  <c r="H581" i="11"/>
  <c r="H582" i="11"/>
  <c r="H583" i="11"/>
  <c r="H584" i="11"/>
  <c r="H585" i="11"/>
  <c r="H586" i="11"/>
  <c r="H587" i="11"/>
  <c r="H588" i="11"/>
  <c r="H589" i="11"/>
  <c r="H590" i="11"/>
  <c r="H591" i="11"/>
  <c r="H592" i="11"/>
  <c r="H593" i="11"/>
  <c r="H594" i="11"/>
  <c r="H595" i="11"/>
  <c r="H596" i="11"/>
  <c r="H597" i="11"/>
  <c r="H598" i="11"/>
  <c r="H599" i="11"/>
  <c r="H600" i="11"/>
  <c r="H601" i="11"/>
  <c r="H602" i="11"/>
  <c r="H603" i="11"/>
  <c r="H604" i="11"/>
  <c r="H605" i="11"/>
  <c r="H606" i="11"/>
  <c r="H607" i="11"/>
  <c r="H608" i="11"/>
  <c r="H609" i="11"/>
  <c r="H610" i="11"/>
  <c r="H611" i="11"/>
  <c r="H612" i="11"/>
  <c r="H613" i="11"/>
  <c r="H614" i="11"/>
  <c r="H615" i="11"/>
  <c r="H616" i="11"/>
  <c r="H617" i="11"/>
  <c r="H618" i="11"/>
  <c r="H619" i="11"/>
  <c r="H620" i="11"/>
  <c r="H621" i="11"/>
  <c r="H622" i="11"/>
  <c r="H623" i="11"/>
  <c r="H624" i="11"/>
  <c r="H625" i="11"/>
  <c r="H626" i="11"/>
  <c r="H627" i="11"/>
  <c r="H628" i="11"/>
  <c r="H629" i="11"/>
  <c r="H630" i="11"/>
  <c r="H631" i="11"/>
  <c r="H632" i="11"/>
  <c r="H633" i="11"/>
  <c r="H634" i="11"/>
  <c r="H635" i="11"/>
  <c r="H636" i="11"/>
  <c r="H637" i="11"/>
  <c r="H638" i="11"/>
  <c r="H639" i="11"/>
  <c r="H640" i="11"/>
  <c r="H641" i="11"/>
  <c r="H642" i="11"/>
  <c r="H643" i="11"/>
  <c r="H644" i="11"/>
  <c r="H645" i="11"/>
  <c r="H646" i="11"/>
  <c r="H647" i="11"/>
  <c r="H648" i="11"/>
  <c r="H649" i="11"/>
  <c r="H650" i="11"/>
  <c r="H651" i="11"/>
  <c r="H652" i="11"/>
  <c r="H653" i="11"/>
  <c r="H654" i="11"/>
  <c r="H655" i="11"/>
  <c r="H656" i="11"/>
  <c r="H657" i="11"/>
  <c r="H658" i="11"/>
  <c r="H659" i="11"/>
  <c r="H660" i="11"/>
  <c r="H661" i="11"/>
  <c r="H662" i="11"/>
  <c r="H663" i="11"/>
  <c r="H664" i="11"/>
  <c r="H665" i="11"/>
  <c r="H666" i="11"/>
  <c r="H667" i="11"/>
  <c r="H668" i="11"/>
  <c r="H669" i="11"/>
  <c r="H670" i="11"/>
  <c r="H671" i="11"/>
  <c r="H672" i="11"/>
  <c r="H673" i="11"/>
  <c r="H674" i="11"/>
  <c r="H675" i="11"/>
  <c r="H676" i="11"/>
  <c r="H677" i="11"/>
  <c r="H678" i="11"/>
  <c r="H679" i="11"/>
  <c r="H680" i="11"/>
  <c r="H681" i="11"/>
  <c r="H682" i="11"/>
  <c r="H683" i="11"/>
  <c r="H684" i="11"/>
  <c r="H685" i="11"/>
  <c r="H686" i="11"/>
  <c r="H687" i="11"/>
  <c r="H688" i="11"/>
  <c r="H689" i="11"/>
  <c r="H690" i="11"/>
  <c r="H691" i="11"/>
  <c r="H692" i="11"/>
  <c r="H693" i="11"/>
  <c r="H694" i="11"/>
  <c r="H695" i="11"/>
  <c r="H696" i="11"/>
  <c r="H697" i="11"/>
  <c r="H698" i="11"/>
  <c r="H699" i="11"/>
  <c r="H700" i="11"/>
  <c r="H701" i="11"/>
  <c r="H702" i="11"/>
  <c r="H703" i="11"/>
  <c r="H704" i="11"/>
  <c r="H705" i="11"/>
  <c r="H706" i="11"/>
  <c r="H707" i="11"/>
  <c r="H708" i="11"/>
  <c r="H709" i="11"/>
  <c r="H710" i="11"/>
  <c r="H711" i="11"/>
  <c r="H712" i="11"/>
  <c r="H713" i="11"/>
  <c r="H714" i="11"/>
  <c r="H715" i="11"/>
  <c r="H716" i="11"/>
  <c r="H717" i="11"/>
  <c r="H718" i="11"/>
  <c r="H719" i="11"/>
  <c r="H720" i="11"/>
  <c r="H721" i="11"/>
  <c r="H722" i="11"/>
  <c r="H723" i="11"/>
  <c r="H724" i="11"/>
  <c r="H725" i="11"/>
  <c r="H726" i="11"/>
  <c r="H727" i="11"/>
  <c r="H728" i="11"/>
  <c r="H729" i="11"/>
  <c r="H730" i="11"/>
  <c r="H731" i="11"/>
  <c r="H732" i="11"/>
  <c r="H733" i="11"/>
  <c r="H734" i="11"/>
  <c r="H735" i="11"/>
  <c r="H736" i="11"/>
  <c r="H737" i="11"/>
  <c r="H738" i="11"/>
  <c r="H739" i="11"/>
  <c r="H740" i="11"/>
  <c r="H741" i="11"/>
  <c r="H742" i="11"/>
  <c r="H743" i="11"/>
  <c r="H744" i="11"/>
  <c r="H745" i="11"/>
  <c r="H746" i="11"/>
  <c r="H747" i="11"/>
  <c r="H748" i="11"/>
  <c r="H749" i="11"/>
  <c r="H750" i="11"/>
  <c r="H751" i="11"/>
  <c r="H752" i="11"/>
  <c r="H753" i="11"/>
  <c r="H754" i="11"/>
  <c r="H755" i="11"/>
  <c r="H756" i="11"/>
  <c r="H757" i="11"/>
  <c r="H758" i="11"/>
  <c r="H759" i="11"/>
  <c r="H760" i="11"/>
  <c r="H761" i="11"/>
  <c r="H762" i="11"/>
  <c r="H763" i="11"/>
  <c r="H764" i="11"/>
  <c r="H765" i="11"/>
  <c r="H766" i="11"/>
  <c r="H767" i="11"/>
  <c r="H768" i="11"/>
  <c r="H769" i="11"/>
  <c r="H770" i="11"/>
  <c r="H771" i="11"/>
  <c r="H772" i="11"/>
  <c r="H773" i="11"/>
  <c r="H774" i="11"/>
  <c r="H775" i="11"/>
  <c r="H776" i="11"/>
  <c r="H777" i="11"/>
  <c r="H778" i="11"/>
  <c r="H779" i="11"/>
  <c r="H780" i="11"/>
  <c r="H781" i="11"/>
  <c r="H782" i="11"/>
  <c r="H783" i="11"/>
  <c r="H784" i="11"/>
  <c r="H785" i="11"/>
  <c r="H786" i="11"/>
  <c r="H787" i="11"/>
  <c r="H788" i="11"/>
  <c r="H789" i="11"/>
  <c r="H790" i="11"/>
  <c r="H791" i="11"/>
  <c r="H792" i="11"/>
  <c r="H793" i="11"/>
  <c r="H794" i="11"/>
  <c r="H795" i="11"/>
  <c r="H796" i="11"/>
  <c r="H797" i="11"/>
  <c r="H798" i="11"/>
  <c r="H799" i="11"/>
  <c r="H800" i="11"/>
  <c r="H801" i="11"/>
  <c r="H802" i="11"/>
  <c r="H803" i="11"/>
  <c r="H804" i="11"/>
  <c r="H805" i="11"/>
  <c r="H806" i="11"/>
  <c r="H807" i="11"/>
  <c r="H808" i="11"/>
  <c r="H809" i="11"/>
  <c r="H810" i="11"/>
  <c r="H811" i="11"/>
  <c r="H812" i="11"/>
  <c r="H813" i="11"/>
  <c r="H814" i="11"/>
  <c r="H815" i="11"/>
  <c r="H816" i="11"/>
  <c r="H817" i="11"/>
  <c r="H818" i="11"/>
  <c r="H819" i="11"/>
  <c r="H820" i="11"/>
  <c r="H821" i="11"/>
  <c r="H822" i="11"/>
  <c r="H823" i="11"/>
  <c r="H824" i="11"/>
  <c r="H825" i="11"/>
  <c r="H826" i="11"/>
  <c r="H827" i="11"/>
  <c r="H828" i="11"/>
  <c r="H829" i="11"/>
  <c r="H830" i="11"/>
  <c r="H831" i="11"/>
  <c r="H832" i="11"/>
  <c r="H833" i="11"/>
  <c r="H834" i="11"/>
  <c r="H835" i="11"/>
  <c r="H836" i="11"/>
  <c r="H837" i="11"/>
  <c r="H838" i="11"/>
  <c r="H839" i="11"/>
  <c r="H840" i="11"/>
  <c r="H841" i="11"/>
  <c r="H842" i="11"/>
  <c r="H843" i="11"/>
  <c r="H844" i="11"/>
  <c r="H845" i="11"/>
  <c r="H846" i="11"/>
  <c r="H847" i="11"/>
  <c r="H848" i="11"/>
  <c r="H849" i="11"/>
  <c r="H850" i="11"/>
  <c r="H851" i="11"/>
  <c r="H852" i="11"/>
  <c r="H853" i="11"/>
  <c r="H854" i="11"/>
  <c r="H855" i="11"/>
  <c r="H856" i="11"/>
  <c r="H857" i="11"/>
  <c r="H858" i="11"/>
  <c r="H859" i="11"/>
  <c r="H860" i="11"/>
  <c r="H861" i="11"/>
  <c r="H862" i="11"/>
  <c r="H863" i="11"/>
  <c r="H864" i="11"/>
  <c r="H865" i="11"/>
  <c r="H866" i="11"/>
  <c r="H867" i="11"/>
  <c r="H868" i="11"/>
  <c r="H869" i="11"/>
  <c r="H870" i="11"/>
  <c r="H871" i="11"/>
  <c r="H872" i="11"/>
  <c r="H873" i="11"/>
  <c r="H874" i="11"/>
  <c r="H875" i="11"/>
  <c r="H876" i="11"/>
  <c r="H877" i="11"/>
  <c r="H878" i="11"/>
  <c r="H879" i="11"/>
  <c r="H880" i="11"/>
  <c r="H881" i="11"/>
  <c r="H882" i="11"/>
  <c r="H883" i="11"/>
  <c r="H884" i="11"/>
  <c r="H885" i="11"/>
  <c r="H886" i="11"/>
  <c r="H887" i="11"/>
  <c r="H888" i="11"/>
  <c r="H889" i="11"/>
  <c r="H890" i="11"/>
  <c r="H891" i="11"/>
  <c r="H892" i="11"/>
  <c r="H893" i="11"/>
  <c r="H894" i="11"/>
  <c r="H895" i="11"/>
  <c r="H896" i="11"/>
  <c r="H897" i="11"/>
  <c r="H898" i="11"/>
  <c r="H899" i="11"/>
  <c r="H900" i="11"/>
  <c r="H901" i="11"/>
  <c r="H902" i="11"/>
  <c r="H903" i="11"/>
  <c r="H904" i="11"/>
  <c r="H905" i="11"/>
  <c r="H906" i="11"/>
  <c r="H907" i="11"/>
  <c r="H908" i="11"/>
  <c r="H909" i="11"/>
  <c r="H910" i="11"/>
  <c r="H911" i="11"/>
  <c r="H912" i="11"/>
  <c r="H913" i="11"/>
  <c r="H914" i="11"/>
  <c r="H915" i="11"/>
  <c r="H916" i="11"/>
  <c r="H917" i="11"/>
  <c r="H918" i="11"/>
  <c r="H919" i="11"/>
  <c r="H920" i="11"/>
  <c r="H921" i="11"/>
  <c r="H922" i="11"/>
  <c r="H923" i="11"/>
  <c r="H924" i="11"/>
  <c r="H925" i="11"/>
  <c r="H926" i="11"/>
  <c r="H927" i="11"/>
  <c r="H928" i="11"/>
  <c r="H929" i="11"/>
  <c r="H930" i="11"/>
  <c r="H931" i="11"/>
  <c r="H932" i="11"/>
  <c r="H933" i="11"/>
  <c r="H934" i="11"/>
  <c r="H935" i="11"/>
  <c r="H936" i="11"/>
  <c r="H937" i="11"/>
  <c r="H938" i="11"/>
  <c r="H939" i="11"/>
  <c r="H940" i="11"/>
  <c r="H941" i="11"/>
  <c r="H942" i="11"/>
  <c r="H943" i="11"/>
  <c r="H944" i="11"/>
  <c r="H945" i="11"/>
  <c r="H946" i="11"/>
  <c r="H947" i="11"/>
  <c r="H948" i="11"/>
  <c r="H949" i="11"/>
  <c r="H950" i="11"/>
  <c r="H951" i="11"/>
  <c r="H952" i="11"/>
  <c r="H953" i="11"/>
  <c r="H954" i="11"/>
  <c r="H955" i="11"/>
  <c r="H956" i="11"/>
  <c r="H957" i="11"/>
  <c r="H958" i="11"/>
  <c r="H959" i="11"/>
  <c r="H960" i="11"/>
  <c r="H961" i="11"/>
  <c r="H962" i="11"/>
  <c r="H963" i="11"/>
  <c r="H964" i="11"/>
  <c r="H965" i="11"/>
  <c r="H966" i="11"/>
  <c r="H967" i="11"/>
  <c r="H968" i="11"/>
  <c r="H969" i="11"/>
  <c r="H970" i="11"/>
  <c r="H971" i="11"/>
  <c r="H972" i="11"/>
  <c r="H973" i="11"/>
  <c r="H974" i="11"/>
  <c r="H975" i="11"/>
  <c r="H976" i="11"/>
  <c r="H977" i="11"/>
  <c r="H978" i="11"/>
  <c r="H979" i="11"/>
  <c r="H980" i="11"/>
  <c r="H981" i="11"/>
  <c r="H982" i="11"/>
  <c r="H983" i="11"/>
  <c r="H984" i="11"/>
  <c r="H985" i="11"/>
  <c r="H986" i="11"/>
  <c r="H987" i="11"/>
  <c r="H988" i="11"/>
  <c r="H989" i="11"/>
  <c r="H990" i="11"/>
  <c r="H991" i="11"/>
  <c r="H992" i="11"/>
  <c r="H993" i="11"/>
  <c r="H994" i="11"/>
  <c r="H995" i="11"/>
  <c r="H996" i="11"/>
  <c r="H997" i="11"/>
  <c r="H998" i="11"/>
  <c r="H999" i="11"/>
  <c r="H1000" i="11"/>
  <c r="G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F303" i="11"/>
  <c r="F304" i="11"/>
  <c r="F305" i="11"/>
  <c r="F306" i="11"/>
  <c r="F307" i="11"/>
  <c r="F308" i="11"/>
  <c r="F309" i="11"/>
  <c r="F310" i="11"/>
  <c r="F311" i="11"/>
  <c r="F312" i="11"/>
  <c r="F313" i="11"/>
  <c r="F314" i="11"/>
  <c r="F315" i="11"/>
  <c r="F316" i="11"/>
  <c r="F317" i="11"/>
  <c r="F318" i="11"/>
  <c r="F319" i="11"/>
  <c r="F320" i="11"/>
  <c r="F321" i="11"/>
  <c r="F322" i="11"/>
  <c r="F323" i="11"/>
  <c r="F324" i="11"/>
  <c r="F325" i="11"/>
  <c r="F326" i="11"/>
  <c r="F327" i="11"/>
  <c r="F328" i="11"/>
  <c r="F329" i="11"/>
  <c r="F330" i="11"/>
  <c r="F331" i="11"/>
  <c r="F332" i="11"/>
  <c r="F333" i="11"/>
  <c r="F334" i="11"/>
  <c r="F335" i="11"/>
  <c r="F336" i="11"/>
  <c r="F337" i="11"/>
  <c r="F338" i="11"/>
  <c r="F339" i="11"/>
  <c r="F340" i="11"/>
  <c r="F341" i="11"/>
  <c r="F342" i="11"/>
  <c r="F343" i="11"/>
  <c r="F344" i="11"/>
  <c r="F345" i="11"/>
  <c r="F346" i="11"/>
  <c r="F347" i="11"/>
  <c r="F348" i="11"/>
  <c r="F349" i="11"/>
  <c r="F350" i="11"/>
  <c r="F351" i="11"/>
  <c r="F352" i="11"/>
  <c r="F353" i="11"/>
  <c r="F354" i="11"/>
  <c r="F355" i="11"/>
  <c r="F356" i="11"/>
  <c r="F357" i="11"/>
  <c r="F358" i="11"/>
  <c r="F359" i="11"/>
  <c r="F360" i="11"/>
  <c r="F361" i="11"/>
  <c r="F362" i="11"/>
  <c r="F363" i="11"/>
  <c r="F364" i="11"/>
  <c r="F365" i="11"/>
  <c r="F366" i="11"/>
  <c r="F367" i="11"/>
  <c r="F368" i="11"/>
  <c r="F369" i="11"/>
  <c r="F370" i="11"/>
  <c r="F371" i="11"/>
  <c r="F372" i="11"/>
  <c r="F373" i="11"/>
  <c r="F374" i="11"/>
  <c r="F375" i="11"/>
  <c r="F376" i="11"/>
  <c r="F377" i="11"/>
  <c r="F378" i="11"/>
  <c r="F379" i="11"/>
  <c r="F380" i="11"/>
  <c r="F381" i="11"/>
  <c r="F382" i="11"/>
  <c r="F383" i="11"/>
  <c r="F384" i="11"/>
  <c r="F385" i="11"/>
  <c r="F386" i="11"/>
  <c r="F387" i="11"/>
  <c r="F388" i="11"/>
  <c r="F389" i="11"/>
  <c r="F390" i="11"/>
  <c r="F391" i="11"/>
  <c r="F392" i="11"/>
  <c r="F393" i="11"/>
  <c r="F394" i="11"/>
  <c r="F395" i="11"/>
  <c r="F396" i="11"/>
  <c r="F397" i="11"/>
  <c r="F398" i="11"/>
  <c r="F399" i="11"/>
  <c r="F400" i="11"/>
  <c r="F401" i="11"/>
  <c r="F402" i="11"/>
  <c r="F403" i="11"/>
  <c r="F404" i="11"/>
  <c r="F405" i="11"/>
  <c r="F406" i="11"/>
  <c r="F407" i="11"/>
  <c r="F408" i="11"/>
  <c r="F409" i="11"/>
  <c r="F410" i="11"/>
  <c r="F411" i="11"/>
  <c r="F412" i="11"/>
  <c r="F413" i="11"/>
  <c r="F414" i="11"/>
  <c r="F415" i="11"/>
  <c r="F416" i="11"/>
  <c r="F417" i="11"/>
  <c r="F418" i="11"/>
  <c r="F419" i="11"/>
  <c r="F420" i="11"/>
  <c r="F421" i="11"/>
  <c r="F422" i="11"/>
  <c r="F423" i="11"/>
  <c r="F424" i="11"/>
  <c r="F425" i="11"/>
  <c r="F426" i="11"/>
  <c r="F427" i="11"/>
  <c r="F428" i="11"/>
  <c r="F429" i="11"/>
  <c r="F430" i="11"/>
  <c r="F431" i="11"/>
  <c r="F432" i="11"/>
  <c r="F433" i="11"/>
  <c r="F434" i="11"/>
  <c r="F435" i="11"/>
  <c r="F436" i="11"/>
  <c r="F437" i="11"/>
  <c r="F438" i="11"/>
  <c r="F439" i="11"/>
  <c r="F440" i="11"/>
  <c r="F441" i="11"/>
  <c r="F442" i="11"/>
  <c r="F443" i="11"/>
  <c r="F444" i="11"/>
  <c r="F445" i="11"/>
  <c r="F446" i="11"/>
  <c r="F447" i="11"/>
  <c r="F448" i="11"/>
  <c r="F449" i="11"/>
  <c r="F450" i="11"/>
  <c r="F451" i="11"/>
  <c r="F452" i="11"/>
  <c r="F453" i="11"/>
  <c r="F454" i="11"/>
  <c r="F455" i="11"/>
  <c r="F456" i="11"/>
  <c r="F457" i="11"/>
  <c r="F458" i="11"/>
  <c r="F459" i="11"/>
  <c r="F460" i="11"/>
  <c r="F461" i="11"/>
  <c r="F462" i="11"/>
  <c r="F463" i="11"/>
  <c r="F464" i="11"/>
  <c r="F465" i="11"/>
  <c r="F466" i="11"/>
  <c r="F467" i="11"/>
  <c r="F468" i="11"/>
  <c r="F469" i="11"/>
  <c r="F470" i="11"/>
  <c r="F471" i="11"/>
  <c r="F472" i="11"/>
  <c r="F473" i="11"/>
  <c r="F474" i="11"/>
  <c r="F475" i="11"/>
  <c r="F476" i="11"/>
  <c r="F477" i="11"/>
  <c r="F478" i="11"/>
  <c r="F479" i="11"/>
  <c r="F480" i="11"/>
  <c r="F481" i="11"/>
  <c r="F482" i="11"/>
  <c r="F483" i="11"/>
  <c r="F484" i="11"/>
  <c r="F485" i="11"/>
  <c r="F486" i="11"/>
  <c r="F487" i="11"/>
  <c r="F488" i="11"/>
  <c r="F489" i="11"/>
  <c r="F490" i="11"/>
  <c r="F491" i="11"/>
  <c r="F492" i="11"/>
  <c r="F493" i="11"/>
  <c r="F494" i="11"/>
  <c r="F495" i="11"/>
  <c r="F496" i="11"/>
  <c r="F497" i="11"/>
  <c r="F498" i="11"/>
  <c r="F499" i="11"/>
  <c r="F500" i="11"/>
  <c r="F501" i="11"/>
  <c r="F502" i="11"/>
  <c r="F503" i="11"/>
  <c r="F504" i="11"/>
  <c r="F505" i="11"/>
  <c r="F506" i="11"/>
  <c r="F507" i="11"/>
  <c r="F508" i="11"/>
  <c r="F509" i="11"/>
  <c r="F510" i="11"/>
  <c r="F511" i="11"/>
  <c r="F512" i="11"/>
  <c r="F513" i="11"/>
  <c r="F514" i="11"/>
  <c r="F515" i="11"/>
  <c r="F516" i="11"/>
  <c r="F517" i="11"/>
  <c r="F518" i="11"/>
  <c r="F519" i="11"/>
  <c r="F520" i="11"/>
  <c r="F521" i="11"/>
  <c r="F522" i="11"/>
  <c r="F523" i="11"/>
  <c r="F524" i="11"/>
  <c r="F525" i="11"/>
  <c r="F526" i="11"/>
  <c r="F527" i="11"/>
  <c r="F528" i="11"/>
  <c r="F529" i="11"/>
  <c r="F530" i="11"/>
  <c r="F531" i="11"/>
  <c r="F532" i="11"/>
  <c r="F533" i="11"/>
  <c r="F534" i="11"/>
  <c r="F535" i="11"/>
  <c r="F536" i="11"/>
  <c r="F537" i="11"/>
  <c r="F538" i="11"/>
  <c r="F539" i="11"/>
  <c r="F540" i="11"/>
  <c r="F541" i="11"/>
  <c r="F542" i="11"/>
  <c r="F543" i="11"/>
  <c r="F544" i="11"/>
  <c r="F545" i="11"/>
  <c r="F546" i="11"/>
  <c r="F547" i="11"/>
  <c r="F548" i="11"/>
  <c r="F549" i="11"/>
  <c r="F550" i="11"/>
  <c r="F551" i="11"/>
  <c r="F552" i="11"/>
  <c r="F553" i="11"/>
  <c r="F554" i="11"/>
  <c r="F555" i="11"/>
  <c r="F556" i="11"/>
  <c r="F557" i="11"/>
  <c r="F558" i="11"/>
  <c r="F559" i="11"/>
  <c r="F560" i="11"/>
  <c r="F561" i="11"/>
  <c r="F562" i="11"/>
  <c r="F563" i="11"/>
  <c r="F564" i="11"/>
  <c r="F565" i="11"/>
  <c r="F566" i="11"/>
  <c r="F567" i="11"/>
  <c r="F568" i="11"/>
  <c r="F569" i="11"/>
  <c r="F570" i="11"/>
  <c r="F571" i="11"/>
  <c r="F572" i="11"/>
  <c r="F573" i="11"/>
  <c r="F574" i="11"/>
  <c r="F575" i="11"/>
  <c r="F576" i="11"/>
  <c r="F577" i="11"/>
  <c r="F578" i="11"/>
  <c r="F579" i="11"/>
  <c r="F580" i="11"/>
  <c r="F581" i="11"/>
  <c r="F582" i="11"/>
  <c r="F583" i="11"/>
  <c r="F584" i="11"/>
  <c r="F585" i="11"/>
  <c r="F586" i="11"/>
  <c r="F587" i="11"/>
  <c r="F588" i="11"/>
  <c r="F589" i="11"/>
  <c r="F590" i="11"/>
  <c r="F591" i="11"/>
  <c r="F592" i="11"/>
  <c r="F593" i="11"/>
  <c r="F594" i="11"/>
  <c r="F595" i="11"/>
  <c r="F596" i="11"/>
  <c r="F597" i="11"/>
  <c r="F598" i="11"/>
  <c r="F599" i="11"/>
  <c r="F600" i="11"/>
  <c r="F601" i="11"/>
  <c r="F602" i="11"/>
  <c r="F603" i="11"/>
  <c r="F604" i="11"/>
  <c r="F605" i="11"/>
  <c r="F606" i="11"/>
  <c r="F607" i="11"/>
  <c r="F608" i="11"/>
  <c r="F609" i="11"/>
  <c r="F610" i="11"/>
  <c r="F611" i="11"/>
  <c r="F612" i="11"/>
  <c r="F613" i="11"/>
  <c r="F614" i="11"/>
  <c r="F615" i="11"/>
  <c r="F616" i="11"/>
  <c r="F617" i="11"/>
  <c r="F618" i="11"/>
  <c r="F619" i="11"/>
  <c r="F620" i="11"/>
  <c r="F621" i="11"/>
  <c r="F622" i="11"/>
  <c r="F623" i="11"/>
  <c r="F624" i="11"/>
  <c r="F625" i="11"/>
  <c r="F626" i="11"/>
  <c r="F627" i="11"/>
  <c r="F628" i="11"/>
  <c r="F629" i="11"/>
  <c r="F630" i="11"/>
  <c r="F631" i="11"/>
  <c r="F632" i="11"/>
  <c r="F633" i="11"/>
  <c r="F634" i="11"/>
  <c r="F635" i="11"/>
  <c r="F636" i="11"/>
  <c r="F637" i="11"/>
  <c r="F638" i="11"/>
  <c r="F639" i="11"/>
  <c r="F640" i="11"/>
  <c r="F641" i="11"/>
  <c r="F642" i="11"/>
  <c r="F643" i="11"/>
  <c r="F644" i="11"/>
  <c r="F645" i="11"/>
  <c r="F646" i="11"/>
  <c r="F647" i="11"/>
  <c r="F648" i="11"/>
  <c r="F649" i="11"/>
  <c r="F650" i="11"/>
  <c r="F651" i="11"/>
  <c r="F652" i="11"/>
  <c r="F653" i="11"/>
  <c r="F654" i="11"/>
  <c r="F655" i="11"/>
  <c r="F656" i="11"/>
  <c r="F657" i="11"/>
  <c r="F658" i="11"/>
  <c r="F659" i="11"/>
  <c r="F660" i="11"/>
  <c r="F661" i="11"/>
  <c r="F662" i="11"/>
  <c r="F663" i="11"/>
  <c r="F664" i="11"/>
  <c r="F665" i="11"/>
  <c r="F666" i="11"/>
  <c r="F667" i="11"/>
  <c r="F668" i="11"/>
  <c r="F669" i="11"/>
  <c r="F670" i="11"/>
  <c r="F671" i="11"/>
  <c r="F672" i="11"/>
  <c r="F673" i="11"/>
  <c r="F674" i="11"/>
  <c r="F675" i="11"/>
  <c r="F676" i="11"/>
  <c r="F677" i="11"/>
  <c r="F678" i="11"/>
  <c r="F679" i="11"/>
  <c r="F680" i="11"/>
  <c r="F681" i="11"/>
  <c r="F682" i="11"/>
  <c r="F683" i="11"/>
  <c r="F684" i="11"/>
  <c r="F685" i="11"/>
  <c r="F686" i="11"/>
  <c r="F687" i="11"/>
  <c r="F688" i="11"/>
  <c r="F689" i="11"/>
  <c r="F690" i="11"/>
  <c r="F691" i="11"/>
  <c r="F692" i="11"/>
  <c r="F693" i="11"/>
  <c r="F694" i="11"/>
  <c r="F695" i="11"/>
  <c r="F696" i="11"/>
  <c r="F697" i="11"/>
  <c r="F698" i="11"/>
  <c r="F699" i="11"/>
  <c r="F700" i="11"/>
  <c r="F701" i="11"/>
  <c r="F702" i="11"/>
  <c r="F703" i="11"/>
  <c r="F704" i="11"/>
  <c r="F705" i="11"/>
  <c r="F706" i="11"/>
  <c r="F707" i="11"/>
  <c r="F708" i="11"/>
  <c r="F709" i="11"/>
  <c r="F710" i="11"/>
  <c r="F711" i="11"/>
  <c r="F712" i="11"/>
  <c r="F713" i="11"/>
  <c r="F714" i="11"/>
  <c r="F715" i="11"/>
  <c r="F716" i="11"/>
  <c r="F717" i="11"/>
  <c r="F718" i="11"/>
  <c r="F719" i="11"/>
  <c r="F720" i="11"/>
  <c r="F721" i="11"/>
  <c r="F722" i="11"/>
  <c r="F723" i="11"/>
  <c r="F724" i="11"/>
  <c r="F725" i="11"/>
  <c r="F726" i="11"/>
  <c r="F727" i="11"/>
  <c r="F728" i="11"/>
  <c r="F729" i="11"/>
  <c r="F730" i="11"/>
  <c r="F731" i="11"/>
  <c r="F732" i="11"/>
  <c r="F733" i="11"/>
  <c r="F734" i="11"/>
  <c r="F735" i="11"/>
  <c r="F736" i="11"/>
  <c r="F737" i="11"/>
  <c r="F738" i="11"/>
  <c r="F739" i="11"/>
  <c r="F740" i="11"/>
  <c r="F741" i="11"/>
  <c r="F742" i="11"/>
  <c r="F743" i="11"/>
  <c r="F744" i="11"/>
  <c r="F745" i="11"/>
  <c r="F746" i="11"/>
  <c r="F747" i="11"/>
  <c r="F748" i="11"/>
  <c r="F749" i="11"/>
  <c r="F750" i="11"/>
  <c r="F751" i="11"/>
  <c r="F752" i="11"/>
  <c r="F753" i="11"/>
  <c r="F754" i="11"/>
  <c r="F755" i="11"/>
  <c r="F756" i="11"/>
  <c r="F757" i="11"/>
  <c r="F758" i="11"/>
  <c r="F759" i="11"/>
  <c r="F760" i="11"/>
  <c r="F761" i="11"/>
  <c r="F762" i="11"/>
  <c r="F763" i="11"/>
  <c r="F764" i="11"/>
  <c r="F765" i="11"/>
  <c r="F766" i="11"/>
  <c r="F767" i="11"/>
  <c r="F768" i="11"/>
  <c r="F769" i="11"/>
  <c r="F770" i="11"/>
  <c r="F771" i="11"/>
  <c r="F772" i="11"/>
  <c r="F773" i="11"/>
  <c r="F774" i="11"/>
  <c r="F775" i="11"/>
  <c r="F776" i="11"/>
  <c r="F777" i="11"/>
  <c r="F778" i="11"/>
  <c r="F779" i="11"/>
  <c r="F780" i="11"/>
  <c r="F781" i="11"/>
  <c r="F782" i="11"/>
  <c r="F783" i="11"/>
  <c r="F784" i="11"/>
  <c r="F785" i="11"/>
  <c r="F786" i="11"/>
  <c r="F787" i="11"/>
  <c r="F788" i="11"/>
  <c r="F789" i="11"/>
  <c r="F790" i="11"/>
  <c r="F791" i="11"/>
  <c r="F792" i="11"/>
  <c r="F793" i="11"/>
  <c r="F794" i="11"/>
  <c r="F795" i="11"/>
  <c r="F796" i="11"/>
  <c r="F797" i="11"/>
  <c r="F798" i="11"/>
  <c r="F799" i="11"/>
  <c r="F800" i="11"/>
  <c r="F801" i="11"/>
  <c r="F802" i="11"/>
  <c r="F803" i="11"/>
  <c r="F804" i="11"/>
  <c r="F805" i="11"/>
  <c r="F806" i="11"/>
  <c r="F807" i="11"/>
  <c r="F808" i="11"/>
  <c r="F809" i="11"/>
  <c r="F810" i="11"/>
  <c r="F811" i="11"/>
  <c r="F812" i="11"/>
  <c r="F813" i="11"/>
  <c r="F814" i="11"/>
  <c r="F815" i="11"/>
  <c r="F816" i="11"/>
  <c r="F817" i="11"/>
  <c r="F818" i="11"/>
  <c r="F819" i="11"/>
  <c r="F820" i="11"/>
  <c r="F821" i="11"/>
  <c r="F822" i="11"/>
  <c r="F823" i="11"/>
  <c r="F824" i="11"/>
  <c r="F825" i="11"/>
  <c r="F826" i="11"/>
  <c r="F827" i="11"/>
  <c r="F828" i="11"/>
  <c r="F829" i="11"/>
  <c r="F830" i="11"/>
  <c r="F831" i="11"/>
  <c r="F832" i="11"/>
  <c r="F833" i="11"/>
  <c r="F834" i="11"/>
  <c r="F835" i="11"/>
  <c r="F836" i="11"/>
  <c r="F837" i="11"/>
  <c r="F838" i="11"/>
  <c r="F839" i="11"/>
  <c r="F840" i="11"/>
  <c r="F841" i="11"/>
  <c r="F842" i="11"/>
  <c r="F843" i="11"/>
  <c r="F844" i="11"/>
  <c r="F845" i="11"/>
  <c r="F846" i="11"/>
  <c r="F847" i="11"/>
  <c r="F848" i="11"/>
  <c r="F849" i="11"/>
  <c r="F850" i="11"/>
  <c r="F851" i="11"/>
  <c r="F852" i="11"/>
  <c r="F853" i="11"/>
  <c r="F854" i="11"/>
  <c r="F855" i="11"/>
  <c r="F856" i="11"/>
  <c r="F857" i="11"/>
  <c r="F858" i="11"/>
  <c r="F859" i="11"/>
  <c r="F860" i="11"/>
  <c r="F861" i="11"/>
  <c r="F862" i="11"/>
  <c r="F863" i="11"/>
  <c r="F864" i="11"/>
  <c r="F865" i="11"/>
  <c r="F866" i="11"/>
  <c r="F867" i="11"/>
  <c r="F868" i="11"/>
  <c r="F869" i="11"/>
  <c r="F870" i="11"/>
  <c r="F871" i="11"/>
  <c r="F872" i="11"/>
  <c r="F873" i="11"/>
  <c r="F874" i="11"/>
  <c r="F875" i="11"/>
  <c r="F876" i="11"/>
  <c r="F877" i="11"/>
  <c r="F878" i="11"/>
  <c r="F879" i="11"/>
  <c r="F880" i="11"/>
  <c r="F881" i="11"/>
  <c r="F882" i="11"/>
  <c r="F883" i="11"/>
  <c r="F884" i="11"/>
  <c r="F885" i="11"/>
  <c r="F886" i="11"/>
  <c r="F887" i="11"/>
  <c r="F888" i="11"/>
  <c r="F889" i="11"/>
  <c r="F890" i="11"/>
  <c r="F891" i="11"/>
  <c r="F892" i="11"/>
  <c r="F893" i="11"/>
  <c r="F894" i="11"/>
  <c r="F895" i="11"/>
  <c r="F896" i="11"/>
  <c r="F897" i="11"/>
  <c r="F898" i="11"/>
  <c r="F899" i="11"/>
  <c r="F900" i="11"/>
  <c r="F901" i="11"/>
  <c r="F902" i="11"/>
  <c r="F903" i="11"/>
  <c r="F904" i="11"/>
  <c r="F905" i="11"/>
  <c r="F906" i="11"/>
  <c r="F907" i="11"/>
  <c r="F908" i="11"/>
  <c r="F909" i="11"/>
  <c r="F910" i="11"/>
  <c r="F911" i="11"/>
  <c r="F912" i="11"/>
  <c r="F913" i="11"/>
  <c r="F914" i="11"/>
  <c r="F915" i="11"/>
  <c r="F916" i="11"/>
  <c r="F917" i="11"/>
  <c r="F918" i="11"/>
  <c r="F919" i="11"/>
  <c r="F920" i="11"/>
  <c r="F921" i="11"/>
  <c r="F922" i="11"/>
  <c r="F923" i="11"/>
  <c r="F924" i="11"/>
  <c r="F925" i="11"/>
  <c r="F926" i="11"/>
  <c r="F927" i="11"/>
  <c r="F928" i="11"/>
  <c r="F929" i="11"/>
  <c r="F930" i="11"/>
  <c r="F931" i="11"/>
  <c r="F932" i="11"/>
  <c r="F933" i="11"/>
  <c r="F934" i="11"/>
  <c r="F935" i="11"/>
  <c r="F936" i="11"/>
  <c r="F937" i="11"/>
  <c r="F938" i="11"/>
  <c r="F939" i="11"/>
  <c r="F940" i="11"/>
  <c r="F941" i="11"/>
  <c r="F942" i="11"/>
  <c r="F943" i="11"/>
  <c r="F944" i="11"/>
  <c r="F945" i="11"/>
  <c r="F946" i="11"/>
  <c r="F947" i="11"/>
  <c r="F948" i="11"/>
  <c r="F949" i="11"/>
  <c r="F950" i="11"/>
  <c r="F951" i="11"/>
  <c r="F952" i="11"/>
  <c r="F953" i="11"/>
  <c r="F954" i="11"/>
  <c r="F955" i="11"/>
  <c r="F956" i="11"/>
  <c r="F957" i="11"/>
  <c r="F958" i="11"/>
  <c r="F959" i="11"/>
  <c r="F960" i="11"/>
  <c r="F961" i="11"/>
  <c r="F962" i="11"/>
  <c r="F963" i="11"/>
  <c r="F964" i="11"/>
  <c r="F965" i="11"/>
  <c r="F966" i="11"/>
  <c r="F967" i="11"/>
  <c r="F968" i="11"/>
  <c r="F969" i="11"/>
  <c r="F970" i="11"/>
  <c r="F971" i="11"/>
  <c r="F972" i="11"/>
  <c r="F973" i="11"/>
  <c r="F974" i="11"/>
  <c r="F975" i="11"/>
  <c r="F976" i="11"/>
  <c r="F977" i="11"/>
  <c r="F978" i="11"/>
  <c r="F979" i="11"/>
  <c r="F980" i="11"/>
  <c r="F981" i="11"/>
  <c r="F982" i="11"/>
  <c r="F983" i="11"/>
  <c r="F984" i="11"/>
  <c r="F985" i="11"/>
  <c r="F986" i="11"/>
  <c r="F987" i="11"/>
  <c r="F988" i="11"/>
  <c r="F989" i="11"/>
  <c r="F990" i="11"/>
  <c r="F991" i="11"/>
  <c r="F992" i="11"/>
  <c r="F993" i="11"/>
  <c r="F994" i="11"/>
  <c r="F995" i="11"/>
  <c r="F996" i="11"/>
  <c r="F997" i="11"/>
  <c r="F998" i="11"/>
  <c r="F999" i="11"/>
  <c r="F1000" i="11"/>
  <c r="F1001" i="11"/>
  <c r="F2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26" i="11"/>
  <c r="E527" i="11"/>
  <c r="E528" i="11"/>
  <c r="E529" i="11"/>
  <c r="E530" i="11"/>
  <c r="E531" i="11"/>
  <c r="E532" i="11"/>
  <c r="E533" i="11"/>
  <c r="E534" i="11"/>
  <c r="E535" i="11"/>
  <c r="E536" i="11"/>
  <c r="E537" i="11"/>
  <c r="E538" i="11"/>
  <c r="E539" i="11"/>
  <c r="E540" i="11"/>
  <c r="E541" i="11"/>
  <c r="E542" i="11"/>
  <c r="E543" i="11"/>
  <c r="E544" i="11"/>
  <c r="E545" i="11"/>
  <c r="E546" i="11"/>
  <c r="E547" i="11"/>
  <c r="E548" i="11"/>
  <c r="E549" i="11"/>
  <c r="E550" i="11"/>
  <c r="E551" i="11"/>
  <c r="E552" i="11"/>
  <c r="E553" i="11"/>
  <c r="E554" i="11"/>
  <c r="E555" i="11"/>
  <c r="E556" i="11"/>
  <c r="E557" i="11"/>
  <c r="E558" i="11"/>
  <c r="E559" i="11"/>
  <c r="E560" i="11"/>
  <c r="E561" i="11"/>
  <c r="E562" i="11"/>
  <c r="E563" i="11"/>
  <c r="E564" i="11"/>
  <c r="E565" i="11"/>
  <c r="E566" i="11"/>
  <c r="E567" i="11"/>
  <c r="E568" i="11"/>
  <c r="E569" i="11"/>
  <c r="E570" i="11"/>
  <c r="E571" i="11"/>
  <c r="E572" i="11"/>
  <c r="E573" i="11"/>
  <c r="E574" i="11"/>
  <c r="E575" i="11"/>
  <c r="E576" i="11"/>
  <c r="E577" i="11"/>
  <c r="E578" i="11"/>
  <c r="E579" i="11"/>
  <c r="E580" i="11"/>
  <c r="E581" i="11"/>
  <c r="E582" i="11"/>
  <c r="E583" i="11"/>
  <c r="E584" i="11"/>
  <c r="E585" i="11"/>
  <c r="E586" i="11"/>
  <c r="E587" i="11"/>
  <c r="E588" i="11"/>
  <c r="E589" i="11"/>
  <c r="E590" i="11"/>
  <c r="E591" i="11"/>
  <c r="E592" i="11"/>
  <c r="E593" i="11"/>
  <c r="E594" i="11"/>
  <c r="E595" i="11"/>
  <c r="E596" i="11"/>
  <c r="E597" i="11"/>
  <c r="E598" i="11"/>
  <c r="E599" i="11"/>
  <c r="E600" i="11"/>
  <c r="E601" i="11"/>
  <c r="E602" i="11"/>
  <c r="E603" i="11"/>
  <c r="E604" i="11"/>
  <c r="E605" i="11"/>
  <c r="E606" i="11"/>
  <c r="E607" i="11"/>
  <c r="E608" i="11"/>
  <c r="E609" i="11"/>
  <c r="E610" i="11"/>
  <c r="E611" i="11"/>
  <c r="E612" i="11"/>
  <c r="E613" i="11"/>
  <c r="E614" i="11"/>
  <c r="E615" i="11"/>
  <c r="E616" i="11"/>
  <c r="E617" i="11"/>
  <c r="E618" i="11"/>
  <c r="E619" i="11"/>
  <c r="E620" i="11"/>
  <c r="E621" i="11"/>
  <c r="E622" i="11"/>
  <c r="E623" i="11"/>
  <c r="E624" i="11"/>
  <c r="E625" i="11"/>
  <c r="E626" i="11"/>
  <c r="E627" i="11"/>
  <c r="E628" i="11"/>
  <c r="E629" i="11"/>
  <c r="E630" i="11"/>
  <c r="E631" i="11"/>
  <c r="E632" i="11"/>
  <c r="E633" i="11"/>
  <c r="E634" i="11"/>
  <c r="E635" i="11"/>
  <c r="E636" i="11"/>
  <c r="E637" i="11"/>
  <c r="E638" i="11"/>
  <c r="E639" i="11"/>
  <c r="E640" i="11"/>
  <c r="E641" i="11"/>
  <c r="E642" i="11"/>
  <c r="E643" i="11"/>
  <c r="E644" i="11"/>
  <c r="E645" i="11"/>
  <c r="E646" i="11"/>
  <c r="E647" i="11"/>
  <c r="E648" i="11"/>
  <c r="E649" i="11"/>
  <c r="E650" i="11"/>
  <c r="E651" i="11"/>
  <c r="E652" i="11"/>
  <c r="E653" i="11"/>
  <c r="E654" i="11"/>
  <c r="E655" i="11"/>
  <c r="E656" i="11"/>
  <c r="E657" i="11"/>
  <c r="E658" i="11"/>
  <c r="E659" i="11"/>
  <c r="E660" i="11"/>
  <c r="E661" i="11"/>
  <c r="E662" i="11"/>
  <c r="E663" i="11"/>
  <c r="E664" i="11"/>
  <c r="E665" i="11"/>
  <c r="E666" i="11"/>
  <c r="E667" i="11"/>
  <c r="E668" i="11"/>
  <c r="E669" i="11"/>
  <c r="E670" i="11"/>
  <c r="E671" i="11"/>
  <c r="E672" i="11"/>
  <c r="E673" i="11"/>
  <c r="E674" i="11"/>
  <c r="E675" i="11"/>
  <c r="E676" i="11"/>
  <c r="E677" i="11"/>
  <c r="E678" i="11"/>
  <c r="E679" i="11"/>
  <c r="E680" i="11"/>
  <c r="E681" i="11"/>
  <c r="E682" i="11"/>
  <c r="E683" i="11"/>
  <c r="E684" i="11"/>
  <c r="E685" i="11"/>
  <c r="E686" i="11"/>
  <c r="E687" i="11"/>
  <c r="E688" i="11"/>
  <c r="E689" i="11"/>
  <c r="E690" i="11"/>
  <c r="E691" i="11"/>
  <c r="E692" i="11"/>
  <c r="E693" i="11"/>
  <c r="E694" i="11"/>
  <c r="E695" i="11"/>
  <c r="E696" i="11"/>
  <c r="E697" i="11"/>
  <c r="E698" i="11"/>
  <c r="E699" i="11"/>
  <c r="E700" i="11"/>
  <c r="E701" i="11"/>
  <c r="E702" i="11"/>
  <c r="E703" i="11"/>
  <c r="E704" i="11"/>
  <c r="E705" i="11"/>
  <c r="E706" i="11"/>
  <c r="E707" i="11"/>
  <c r="E708" i="11"/>
  <c r="E709" i="11"/>
  <c r="E710" i="11"/>
  <c r="E711" i="11"/>
  <c r="E712" i="11"/>
  <c r="E713" i="11"/>
  <c r="E714" i="11"/>
  <c r="E715" i="11"/>
  <c r="E716" i="11"/>
  <c r="E717" i="11"/>
  <c r="E718" i="11"/>
  <c r="E719" i="11"/>
  <c r="E720" i="11"/>
  <c r="E721" i="11"/>
  <c r="E722" i="11"/>
  <c r="E723" i="11"/>
  <c r="E724" i="11"/>
  <c r="E725" i="11"/>
  <c r="E726" i="11"/>
  <c r="E727" i="11"/>
  <c r="E728" i="11"/>
  <c r="E729" i="11"/>
  <c r="E730" i="11"/>
  <c r="E731" i="11"/>
  <c r="E732" i="11"/>
  <c r="E733" i="11"/>
  <c r="E734" i="11"/>
  <c r="E735" i="11"/>
  <c r="E736" i="11"/>
  <c r="E737" i="11"/>
  <c r="E738" i="11"/>
  <c r="E739" i="11"/>
  <c r="E740" i="11"/>
  <c r="E741" i="11"/>
  <c r="E742" i="11"/>
  <c r="E743" i="11"/>
  <c r="E744" i="11"/>
  <c r="E745" i="11"/>
  <c r="E746" i="11"/>
  <c r="E747" i="11"/>
  <c r="E748" i="11"/>
  <c r="E749" i="11"/>
  <c r="E750" i="11"/>
  <c r="E751" i="11"/>
  <c r="E752" i="11"/>
  <c r="E753" i="11"/>
  <c r="E754" i="11"/>
  <c r="E755" i="11"/>
  <c r="E756" i="11"/>
  <c r="E757" i="11"/>
  <c r="E758" i="11"/>
  <c r="E759" i="11"/>
  <c r="E760" i="11"/>
  <c r="E761" i="11"/>
  <c r="E762" i="11"/>
  <c r="E763" i="11"/>
  <c r="E764" i="11"/>
  <c r="E765" i="11"/>
  <c r="E766" i="11"/>
  <c r="E767" i="11"/>
  <c r="E768" i="11"/>
  <c r="E769" i="11"/>
  <c r="E770" i="11"/>
  <c r="E771" i="11"/>
  <c r="E772" i="11"/>
  <c r="E773" i="11"/>
  <c r="E774" i="11"/>
  <c r="E775" i="11"/>
  <c r="E776" i="11"/>
  <c r="E777" i="11"/>
  <c r="E778" i="11"/>
  <c r="E779" i="11"/>
  <c r="E780" i="11"/>
  <c r="E781" i="11"/>
  <c r="E782" i="11"/>
  <c r="E783" i="11"/>
  <c r="E784" i="11"/>
  <c r="E785" i="11"/>
  <c r="E786" i="11"/>
  <c r="E787" i="11"/>
  <c r="E788" i="11"/>
  <c r="E789" i="11"/>
  <c r="E790" i="11"/>
  <c r="E791" i="11"/>
  <c r="E792" i="11"/>
  <c r="E793" i="11"/>
  <c r="E794" i="11"/>
  <c r="E795" i="11"/>
  <c r="E796" i="11"/>
  <c r="E797" i="11"/>
  <c r="E798" i="11"/>
  <c r="E799" i="11"/>
  <c r="E800" i="11"/>
  <c r="E801" i="11"/>
  <c r="E802" i="11"/>
  <c r="E803" i="11"/>
  <c r="E804" i="11"/>
  <c r="E805" i="11"/>
  <c r="E806" i="11"/>
  <c r="E807" i="11"/>
  <c r="E808" i="11"/>
  <c r="E809" i="11"/>
  <c r="E810" i="11"/>
  <c r="E811" i="11"/>
  <c r="E812" i="11"/>
  <c r="E813" i="11"/>
  <c r="E814" i="11"/>
  <c r="E815" i="11"/>
  <c r="E816" i="11"/>
  <c r="E817" i="11"/>
  <c r="E818" i="11"/>
  <c r="E819" i="11"/>
  <c r="E820" i="11"/>
  <c r="E821" i="11"/>
  <c r="E822" i="11"/>
  <c r="E823" i="11"/>
  <c r="E824" i="11"/>
  <c r="E825" i="11"/>
  <c r="E826" i="11"/>
  <c r="E827" i="11"/>
  <c r="E828" i="11"/>
  <c r="E829" i="11"/>
  <c r="E830" i="11"/>
  <c r="E831" i="11"/>
  <c r="E832" i="11"/>
  <c r="E833" i="11"/>
  <c r="E834" i="11"/>
  <c r="E835" i="11"/>
  <c r="E836" i="11"/>
  <c r="E837" i="11"/>
  <c r="E838" i="11"/>
  <c r="E839" i="11"/>
  <c r="E840" i="11"/>
  <c r="E841" i="11"/>
  <c r="E842" i="11"/>
  <c r="E843" i="11"/>
  <c r="E844" i="11"/>
  <c r="E845" i="11"/>
  <c r="E846" i="11"/>
  <c r="E847" i="11"/>
  <c r="E848" i="11"/>
  <c r="E849" i="11"/>
  <c r="E850" i="11"/>
  <c r="E851" i="11"/>
  <c r="E852" i="11"/>
  <c r="E853" i="11"/>
  <c r="E854" i="11"/>
  <c r="E855" i="11"/>
  <c r="E856" i="11"/>
  <c r="E857" i="11"/>
  <c r="E858" i="11"/>
  <c r="E859" i="11"/>
  <c r="E860" i="11"/>
  <c r="E861" i="11"/>
  <c r="E862" i="11"/>
  <c r="E863" i="11"/>
  <c r="E864" i="11"/>
  <c r="E865" i="11"/>
  <c r="E866" i="11"/>
  <c r="E867" i="11"/>
  <c r="E868" i="11"/>
  <c r="E869" i="11"/>
  <c r="E870" i="11"/>
  <c r="E871" i="11"/>
  <c r="E872" i="11"/>
  <c r="E873" i="11"/>
  <c r="E874" i="11"/>
  <c r="E875" i="11"/>
  <c r="E876" i="11"/>
  <c r="E877" i="11"/>
  <c r="E878" i="11"/>
  <c r="E879" i="11"/>
  <c r="E880" i="11"/>
  <c r="E881" i="11"/>
  <c r="E882" i="11"/>
  <c r="E883" i="11"/>
  <c r="E884" i="11"/>
  <c r="E885" i="11"/>
  <c r="E886" i="11"/>
  <c r="E887" i="11"/>
  <c r="E888" i="11"/>
  <c r="E889" i="11"/>
  <c r="E890" i="11"/>
  <c r="E891" i="11"/>
  <c r="E892" i="11"/>
  <c r="E893" i="11"/>
  <c r="E894" i="11"/>
  <c r="E895" i="11"/>
  <c r="E896" i="11"/>
  <c r="E897" i="11"/>
  <c r="E898" i="11"/>
  <c r="E899" i="11"/>
  <c r="E900" i="11"/>
  <c r="E901" i="11"/>
  <c r="E902" i="11"/>
  <c r="E903" i="11"/>
  <c r="E904" i="11"/>
  <c r="E905" i="11"/>
  <c r="E906" i="11"/>
  <c r="E907" i="11"/>
  <c r="E908" i="11"/>
  <c r="E909" i="11"/>
  <c r="E910" i="11"/>
  <c r="E911" i="11"/>
  <c r="E912" i="11"/>
  <c r="E913" i="11"/>
  <c r="E914" i="11"/>
  <c r="E915" i="11"/>
  <c r="E916" i="11"/>
  <c r="E917" i="11"/>
  <c r="E918" i="11"/>
  <c r="E919" i="11"/>
  <c r="E920" i="11"/>
  <c r="E921" i="11"/>
  <c r="E922" i="11"/>
  <c r="E923" i="11"/>
  <c r="E924" i="11"/>
  <c r="E925" i="11"/>
  <c r="E926" i="11"/>
  <c r="E927" i="11"/>
  <c r="E928" i="11"/>
  <c r="E929" i="11"/>
  <c r="E930" i="11"/>
  <c r="E931" i="11"/>
  <c r="E932" i="11"/>
  <c r="E933" i="11"/>
  <c r="E934" i="11"/>
  <c r="E935" i="11"/>
  <c r="E936" i="11"/>
  <c r="E937" i="11"/>
  <c r="E938" i="11"/>
  <c r="E939" i="11"/>
  <c r="E940" i="11"/>
  <c r="E941" i="11"/>
  <c r="E942" i="11"/>
  <c r="E943" i="11"/>
  <c r="E944" i="11"/>
  <c r="E945" i="11"/>
  <c r="E946" i="11"/>
  <c r="E947" i="11"/>
  <c r="E948" i="11"/>
  <c r="E949" i="11"/>
  <c r="E950" i="11"/>
  <c r="E951" i="11"/>
  <c r="E952" i="11"/>
  <c r="E953" i="11"/>
  <c r="E954" i="11"/>
  <c r="E955" i="11"/>
  <c r="E956" i="11"/>
  <c r="E957" i="11"/>
  <c r="E958" i="11"/>
  <c r="E959" i="11"/>
  <c r="E960" i="11"/>
  <c r="E961" i="11"/>
  <c r="E962" i="11"/>
  <c r="E963" i="11"/>
  <c r="E964" i="11"/>
  <c r="E965" i="11"/>
  <c r="E966" i="11"/>
  <c r="E967" i="11"/>
  <c r="E968" i="11"/>
  <c r="E969" i="11"/>
  <c r="E970" i="11"/>
  <c r="E971" i="11"/>
  <c r="E972" i="11"/>
  <c r="E973" i="11"/>
  <c r="E974" i="11"/>
  <c r="E975" i="11"/>
  <c r="E976" i="11"/>
  <c r="E977" i="11"/>
  <c r="E978" i="11"/>
  <c r="E979" i="11"/>
  <c r="E980" i="11"/>
  <c r="E981" i="11"/>
  <c r="E982" i="11"/>
  <c r="E983" i="11"/>
  <c r="E984" i="11"/>
  <c r="E985" i="11"/>
  <c r="E986" i="11"/>
  <c r="E987" i="11"/>
  <c r="E988" i="11"/>
  <c r="E989" i="11"/>
  <c r="E990" i="11"/>
  <c r="E991" i="11"/>
  <c r="E992" i="11"/>
  <c r="E993" i="11"/>
  <c r="E994" i="11"/>
  <c r="E995" i="11"/>
  <c r="E996" i="11"/>
  <c r="E997" i="11"/>
  <c r="E998" i="11"/>
  <c r="E999" i="11"/>
  <c r="E1000" i="11"/>
  <c r="E1001" i="11"/>
  <c r="E2" i="11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194" i="9"/>
  <c r="L195" i="9"/>
  <c r="L196" i="9"/>
  <c r="L197" i="9"/>
  <c r="L198" i="9"/>
  <c r="L199" i="9"/>
  <c r="L200" i="9"/>
  <c r="L201" i="9"/>
  <c r="L202" i="9"/>
  <c r="L203" i="9"/>
  <c r="L204" i="9"/>
  <c r="L205" i="9"/>
  <c r="L206" i="9"/>
  <c r="L207" i="9"/>
  <c r="L208" i="9"/>
  <c r="L209" i="9"/>
  <c r="L210" i="9"/>
  <c r="L211" i="9"/>
  <c r="L212" i="9"/>
  <c r="L213" i="9"/>
  <c r="L214" i="9"/>
  <c r="L215" i="9"/>
  <c r="L216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2" i="9"/>
  <c r="L233" i="9"/>
  <c r="L234" i="9"/>
  <c r="L235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49" i="9"/>
  <c r="L250" i="9"/>
  <c r="L251" i="9"/>
  <c r="L252" i="9"/>
  <c r="L253" i="9"/>
  <c r="L254" i="9"/>
  <c r="L255" i="9"/>
  <c r="L256" i="9"/>
  <c r="L257" i="9"/>
  <c r="L258" i="9"/>
  <c r="L259" i="9"/>
  <c r="L260" i="9"/>
  <c r="L261" i="9"/>
  <c r="L262" i="9"/>
  <c r="L263" i="9"/>
  <c r="L264" i="9"/>
  <c r="L265" i="9"/>
  <c r="L266" i="9"/>
  <c r="L267" i="9"/>
  <c r="L268" i="9"/>
  <c r="L269" i="9"/>
  <c r="L270" i="9"/>
  <c r="L271" i="9"/>
  <c r="L272" i="9"/>
  <c r="L273" i="9"/>
  <c r="L274" i="9"/>
  <c r="L275" i="9"/>
  <c r="L276" i="9"/>
  <c r="L277" i="9"/>
  <c r="L278" i="9"/>
  <c r="L279" i="9"/>
  <c r="L280" i="9"/>
  <c r="L281" i="9"/>
  <c r="L282" i="9"/>
  <c r="L283" i="9"/>
  <c r="L284" i="9"/>
  <c r="L285" i="9"/>
  <c r="L286" i="9"/>
  <c r="L287" i="9"/>
  <c r="L288" i="9"/>
  <c r="L289" i="9"/>
  <c r="L290" i="9"/>
  <c r="L291" i="9"/>
  <c r="L292" i="9"/>
  <c r="L293" i="9"/>
  <c r="L294" i="9"/>
  <c r="L295" i="9"/>
  <c r="L296" i="9"/>
  <c r="L297" i="9"/>
  <c r="L298" i="9"/>
  <c r="L299" i="9"/>
  <c r="L300" i="9"/>
  <c r="L301" i="9"/>
  <c r="L302" i="9"/>
  <c r="L303" i="9"/>
  <c r="L304" i="9"/>
  <c r="L305" i="9"/>
  <c r="L306" i="9"/>
  <c r="L307" i="9"/>
  <c r="L308" i="9"/>
  <c r="L309" i="9"/>
  <c r="L310" i="9"/>
  <c r="L311" i="9"/>
  <c r="L312" i="9"/>
  <c r="L313" i="9"/>
  <c r="L314" i="9"/>
  <c r="L315" i="9"/>
  <c r="L316" i="9"/>
  <c r="L317" i="9"/>
  <c r="L318" i="9"/>
  <c r="L319" i="9"/>
  <c r="L320" i="9"/>
  <c r="L321" i="9"/>
  <c r="L322" i="9"/>
  <c r="L323" i="9"/>
  <c r="L324" i="9"/>
  <c r="L325" i="9"/>
  <c r="L326" i="9"/>
  <c r="L327" i="9"/>
  <c r="L328" i="9"/>
  <c r="L329" i="9"/>
  <c r="L330" i="9"/>
  <c r="L331" i="9"/>
  <c r="L332" i="9"/>
  <c r="L333" i="9"/>
  <c r="L334" i="9"/>
  <c r="L335" i="9"/>
  <c r="L336" i="9"/>
  <c r="L337" i="9"/>
  <c r="L338" i="9"/>
  <c r="L339" i="9"/>
  <c r="L340" i="9"/>
  <c r="L341" i="9"/>
  <c r="L342" i="9"/>
  <c r="L343" i="9"/>
  <c r="L344" i="9"/>
  <c r="L345" i="9"/>
  <c r="L346" i="9"/>
  <c r="L347" i="9"/>
  <c r="L348" i="9"/>
  <c r="L349" i="9"/>
  <c r="L350" i="9"/>
  <c r="L351" i="9"/>
  <c r="L352" i="9"/>
  <c r="L353" i="9"/>
  <c r="L354" i="9"/>
  <c r="L355" i="9"/>
  <c r="L356" i="9"/>
  <c r="L357" i="9"/>
  <c r="L358" i="9"/>
  <c r="L359" i="9"/>
  <c r="L360" i="9"/>
  <c r="L361" i="9"/>
  <c r="L362" i="9"/>
  <c r="L363" i="9"/>
  <c r="L364" i="9"/>
  <c r="L365" i="9"/>
  <c r="L366" i="9"/>
  <c r="L367" i="9"/>
  <c r="L368" i="9"/>
  <c r="L369" i="9"/>
  <c r="L370" i="9"/>
  <c r="L371" i="9"/>
  <c r="L372" i="9"/>
  <c r="L373" i="9"/>
  <c r="L374" i="9"/>
  <c r="L375" i="9"/>
  <c r="L376" i="9"/>
  <c r="L377" i="9"/>
  <c r="L378" i="9"/>
  <c r="L379" i="9"/>
  <c r="L380" i="9"/>
  <c r="L381" i="9"/>
  <c r="L382" i="9"/>
  <c r="L383" i="9"/>
  <c r="L384" i="9"/>
  <c r="L385" i="9"/>
  <c r="L386" i="9"/>
  <c r="L387" i="9"/>
  <c r="L388" i="9"/>
  <c r="L389" i="9"/>
  <c r="L390" i="9"/>
  <c r="L391" i="9"/>
  <c r="L392" i="9"/>
  <c r="L393" i="9"/>
  <c r="L394" i="9"/>
  <c r="L395" i="9"/>
  <c r="L396" i="9"/>
  <c r="L397" i="9"/>
  <c r="L398" i="9"/>
  <c r="L399" i="9"/>
  <c r="L400" i="9"/>
  <c r="L401" i="9"/>
  <c r="L402" i="9"/>
  <c r="L403" i="9"/>
  <c r="L404" i="9"/>
  <c r="L405" i="9"/>
  <c r="L406" i="9"/>
  <c r="L407" i="9"/>
  <c r="L408" i="9"/>
  <c r="L409" i="9"/>
  <c r="L410" i="9"/>
  <c r="L411" i="9"/>
  <c r="L412" i="9"/>
  <c r="L413" i="9"/>
  <c r="L414" i="9"/>
  <c r="L415" i="9"/>
  <c r="L416" i="9"/>
  <c r="L417" i="9"/>
  <c r="L418" i="9"/>
  <c r="L419" i="9"/>
  <c r="L420" i="9"/>
  <c r="L421" i="9"/>
  <c r="L422" i="9"/>
  <c r="L423" i="9"/>
  <c r="L424" i="9"/>
  <c r="L425" i="9"/>
  <c r="L426" i="9"/>
  <c r="L427" i="9"/>
  <c r="L428" i="9"/>
  <c r="L429" i="9"/>
  <c r="L430" i="9"/>
  <c r="L431" i="9"/>
  <c r="L432" i="9"/>
  <c r="L433" i="9"/>
  <c r="L434" i="9"/>
  <c r="L435" i="9"/>
  <c r="L436" i="9"/>
  <c r="L437" i="9"/>
  <c r="L438" i="9"/>
  <c r="L439" i="9"/>
  <c r="L440" i="9"/>
  <c r="L441" i="9"/>
  <c r="L442" i="9"/>
  <c r="L443" i="9"/>
  <c r="L444" i="9"/>
  <c r="L445" i="9"/>
  <c r="L446" i="9"/>
  <c r="L447" i="9"/>
  <c r="L448" i="9"/>
  <c r="L449" i="9"/>
  <c r="L450" i="9"/>
  <c r="L451" i="9"/>
  <c r="L452" i="9"/>
  <c r="L453" i="9"/>
  <c r="L454" i="9"/>
  <c r="L455" i="9"/>
  <c r="L456" i="9"/>
  <c r="L457" i="9"/>
  <c r="L458" i="9"/>
  <c r="L459" i="9"/>
  <c r="L460" i="9"/>
  <c r="L461" i="9"/>
  <c r="L462" i="9"/>
  <c r="L463" i="9"/>
  <c r="L464" i="9"/>
  <c r="L465" i="9"/>
  <c r="L466" i="9"/>
  <c r="L467" i="9"/>
  <c r="L468" i="9"/>
  <c r="L469" i="9"/>
  <c r="L470" i="9"/>
  <c r="L471" i="9"/>
  <c r="L472" i="9"/>
  <c r="L473" i="9"/>
  <c r="L474" i="9"/>
  <c r="L475" i="9"/>
  <c r="L476" i="9"/>
  <c r="L477" i="9"/>
  <c r="L478" i="9"/>
  <c r="L479" i="9"/>
  <c r="L480" i="9"/>
  <c r="L481" i="9"/>
  <c r="L482" i="9"/>
  <c r="L483" i="9"/>
  <c r="L484" i="9"/>
  <c r="L485" i="9"/>
  <c r="L486" i="9"/>
  <c r="L487" i="9"/>
  <c r="L488" i="9"/>
  <c r="L489" i="9"/>
  <c r="L490" i="9"/>
  <c r="L491" i="9"/>
  <c r="L492" i="9"/>
  <c r="L493" i="9"/>
  <c r="L494" i="9"/>
  <c r="L495" i="9"/>
  <c r="L496" i="9"/>
  <c r="L497" i="9"/>
  <c r="L498" i="9"/>
  <c r="L499" i="9"/>
  <c r="L500" i="9"/>
  <c r="L501" i="9"/>
  <c r="L2" i="9"/>
  <c r="K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69" i="9"/>
  <c r="K370" i="9"/>
  <c r="K371" i="9"/>
  <c r="K372" i="9"/>
  <c r="K373" i="9"/>
  <c r="K374" i="9"/>
  <c r="K375" i="9"/>
  <c r="K376" i="9"/>
  <c r="K377" i="9"/>
  <c r="K378" i="9"/>
  <c r="K379" i="9"/>
  <c r="K380" i="9"/>
  <c r="K381" i="9"/>
  <c r="K382" i="9"/>
  <c r="K383" i="9"/>
  <c r="K384" i="9"/>
  <c r="K385" i="9"/>
  <c r="K386" i="9"/>
  <c r="K387" i="9"/>
  <c r="K388" i="9"/>
  <c r="K389" i="9"/>
  <c r="K390" i="9"/>
  <c r="K391" i="9"/>
  <c r="K392" i="9"/>
  <c r="K393" i="9"/>
  <c r="K394" i="9"/>
  <c r="K395" i="9"/>
  <c r="K396" i="9"/>
  <c r="K397" i="9"/>
  <c r="K398" i="9"/>
  <c r="K399" i="9"/>
  <c r="K400" i="9"/>
  <c r="K401" i="9"/>
  <c r="K402" i="9"/>
  <c r="K403" i="9"/>
  <c r="K404" i="9"/>
  <c r="K405" i="9"/>
  <c r="K406" i="9"/>
  <c r="K407" i="9"/>
  <c r="K408" i="9"/>
  <c r="K409" i="9"/>
  <c r="K410" i="9"/>
  <c r="K411" i="9"/>
  <c r="K412" i="9"/>
  <c r="K413" i="9"/>
  <c r="K414" i="9"/>
  <c r="K415" i="9"/>
  <c r="K416" i="9"/>
  <c r="K417" i="9"/>
  <c r="K418" i="9"/>
  <c r="K419" i="9"/>
  <c r="K420" i="9"/>
  <c r="K421" i="9"/>
  <c r="K422" i="9"/>
  <c r="K423" i="9"/>
  <c r="K424" i="9"/>
  <c r="K425" i="9"/>
  <c r="K426" i="9"/>
  <c r="K427" i="9"/>
  <c r="K428" i="9"/>
  <c r="K429" i="9"/>
  <c r="K430" i="9"/>
  <c r="K431" i="9"/>
  <c r="K432" i="9"/>
  <c r="K433" i="9"/>
  <c r="K434" i="9"/>
  <c r="K435" i="9"/>
  <c r="K436" i="9"/>
  <c r="K437" i="9"/>
  <c r="K438" i="9"/>
  <c r="K439" i="9"/>
  <c r="K440" i="9"/>
  <c r="K441" i="9"/>
  <c r="K442" i="9"/>
  <c r="K443" i="9"/>
  <c r="K444" i="9"/>
  <c r="K445" i="9"/>
  <c r="K446" i="9"/>
  <c r="K447" i="9"/>
  <c r="K448" i="9"/>
  <c r="K449" i="9"/>
  <c r="K450" i="9"/>
  <c r="K451" i="9"/>
  <c r="K452" i="9"/>
  <c r="K453" i="9"/>
  <c r="K454" i="9"/>
  <c r="K455" i="9"/>
  <c r="K456" i="9"/>
  <c r="K457" i="9"/>
  <c r="K458" i="9"/>
  <c r="K459" i="9"/>
  <c r="K460" i="9"/>
  <c r="K461" i="9"/>
  <c r="K462" i="9"/>
  <c r="K463" i="9"/>
  <c r="K464" i="9"/>
  <c r="K465" i="9"/>
  <c r="K466" i="9"/>
  <c r="K467" i="9"/>
  <c r="K468" i="9"/>
  <c r="K469" i="9"/>
  <c r="K470" i="9"/>
  <c r="K471" i="9"/>
  <c r="K472" i="9"/>
  <c r="K473" i="9"/>
  <c r="K474" i="9"/>
  <c r="K475" i="9"/>
  <c r="K476" i="9"/>
  <c r="K477" i="9"/>
  <c r="K478" i="9"/>
  <c r="K479" i="9"/>
  <c r="K480" i="9"/>
  <c r="K481" i="9"/>
  <c r="K482" i="9"/>
  <c r="K483" i="9"/>
  <c r="K484" i="9"/>
  <c r="K485" i="9"/>
  <c r="K486" i="9"/>
  <c r="K487" i="9"/>
  <c r="K488" i="9"/>
  <c r="K489" i="9"/>
  <c r="K490" i="9"/>
  <c r="K491" i="9"/>
  <c r="K492" i="9"/>
  <c r="K493" i="9"/>
  <c r="K494" i="9"/>
  <c r="K495" i="9"/>
  <c r="K496" i="9"/>
  <c r="K497" i="9"/>
  <c r="K498" i="9"/>
  <c r="K499" i="9"/>
  <c r="K500" i="9"/>
  <c r="K501" i="9"/>
  <c r="K2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432" i="9"/>
  <c r="G433" i="9"/>
  <c r="G434" i="9"/>
  <c r="G435" i="9"/>
  <c r="G436" i="9"/>
  <c r="G437" i="9"/>
  <c r="G438" i="9"/>
  <c r="G439" i="9"/>
  <c r="G440" i="9"/>
  <c r="G441" i="9"/>
  <c r="G442" i="9"/>
  <c r="G443" i="9"/>
  <c r="G444" i="9"/>
  <c r="G445" i="9"/>
  <c r="G446" i="9"/>
  <c r="G447" i="9"/>
  <c r="G448" i="9"/>
  <c r="G449" i="9"/>
  <c r="G450" i="9"/>
  <c r="G451" i="9"/>
  <c r="G452" i="9"/>
  <c r="G453" i="9"/>
  <c r="G454" i="9"/>
  <c r="G455" i="9"/>
  <c r="G456" i="9"/>
  <c r="G457" i="9"/>
  <c r="G458" i="9"/>
  <c r="G459" i="9"/>
  <c r="G460" i="9"/>
  <c r="G461" i="9"/>
  <c r="G462" i="9"/>
  <c r="G463" i="9"/>
  <c r="G464" i="9"/>
  <c r="G465" i="9"/>
  <c r="G466" i="9"/>
  <c r="G467" i="9"/>
  <c r="G468" i="9"/>
  <c r="G469" i="9"/>
  <c r="G470" i="9"/>
  <c r="G471" i="9"/>
  <c r="G472" i="9"/>
  <c r="G473" i="9"/>
  <c r="G474" i="9"/>
  <c r="G475" i="9"/>
  <c r="G476" i="9"/>
  <c r="G477" i="9"/>
  <c r="G478" i="9"/>
  <c r="G479" i="9"/>
  <c r="G480" i="9"/>
  <c r="G481" i="9"/>
  <c r="G482" i="9"/>
  <c r="G483" i="9"/>
  <c r="G484" i="9"/>
  <c r="G485" i="9"/>
  <c r="G486" i="9"/>
  <c r="G487" i="9"/>
  <c r="G488" i="9"/>
  <c r="G489" i="9"/>
  <c r="G490" i="9"/>
  <c r="G491" i="9"/>
  <c r="G492" i="9"/>
  <c r="G493" i="9"/>
  <c r="G494" i="9"/>
  <c r="G495" i="9"/>
  <c r="G496" i="9"/>
  <c r="G497" i="9"/>
  <c r="G498" i="9"/>
  <c r="G499" i="9"/>
  <c r="G500" i="9"/>
  <c r="G501" i="9"/>
  <c r="G2" i="9"/>
  <c r="E2" i="7"/>
  <c r="D2" i="7"/>
  <c r="C2" i="7"/>
  <c r="C93" i="12" l="1"/>
  <c r="A97" i="12"/>
  <c r="A81" i="12"/>
  <c r="A65" i="12"/>
  <c r="B94" i="12"/>
  <c r="B89" i="12"/>
  <c r="B61" i="12"/>
  <c r="C97" i="12"/>
  <c r="C85" i="12"/>
  <c r="A101" i="12"/>
  <c r="A85" i="12"/>
  <c r="A94" i="12"/>
  <c r="A62" i="12"/>
  <c r="B62" i="12"/>
  <c r="A30" i="12"/>
  <c r="B30" i="12"/>
  <c r="C78" i="12"/>
  <c r="C46" i="12"/>
  <c r="A70" i="12"/>
  <c r="A38" i="12"/>
  <c r="B70" i="12"/>
  <c r="B38" i="12"/>
  <c r="C86" i="12"/>
  <c r="C54" i="12"/>
  <c r="C22" i="12"/>
  <c r="A78" i="12"/>
  <c r="A46" i="12"/>
  <c r="A14" i="12"/>
  <c r="A86" i="12"/>
  <c r="A54" i="12"/>
  <c r="A22" i="12"/>
  <c r="A2" i="12"/>
  <c r="A9" i="12"/>
  <c r="A98" i="12"/>
  <c r="A90" i="12"/>
  <c r="A82" i="12"/>
  <c r="A74" i="12"/>
  <c r="A66" i="12"/>
  <c r="A58" i="12"/>
  <c r="A50" i="12"/>
  <c r="A42" i="12"/>
  <c r="A34" i="12"/>
  <c r="A26" i="12"/>
  <c r="A18" i="12"/>
  <c r="A10" i="12"/>
  <c r="B98" i="12"/>
  <c r="B90" i="12"/>
  <c r="B82" i="12"/>
  <c r="B74" i="12"/>
  <c r="B66" i="12"/>
  <c r="B58" i="12"/>
  <c r="B50" i="12"/>
  <c r="B42" i="12"/>
  <c r="B34" i="12"/>
  <c r="B26" i="12"/>
  <c r="B18" i="12"/>
  <c r="C6" i="12"/>
  <c r="A5" i="12"/>
  <c r="BG504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Y504" i="3"/>
  <c r="X504" i="3"/>
  <c r="W504" i="3"/>
  <c r="U504" i="3"/>
  <c r="T504" i="3"/>
  <c r="S504" i="3"/>
  <c r="R504" i="3"/>
  <c r="Q504" i="3"/>
  <c r="P504" i="3"/>
  <c r="V504" i="3"/>
  <c r="BG503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Y503" i="3"/>
  <c r="X503" i="3"/>
  <c r="W503" i="3"/>
  <c r="U503" i="3"/>
  <c r="T503" i="3"/>
  <c r="S503" i="3"/>
  <c r="R503" i="3"/>
  <c r="Q503" i="3"/>
  <c r="P503" i="3"/>
  <c r="V503" i="3"/>
  <c r="BG502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Y502" i="3"/>
  <c r="X502" i="3"/>
  <c r="W502" i="3"/>
  <c r="U502" i="3"/>
  <c r="T502" i="3"/>
  <c r="S502" i="3"/>
  <c r="R502" i="3"/>
  <c r="Q502" i="3"/>
  <c r="P502" i="3"/>
  <c r="V502" i="3"/>
  <c r="BG501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Y501" i="3"/>
  <c r="X501" i="3"/>
  <c r="W501" i="3"/>
  <c r="U501" i="3"/>
  <c r="T501" i="3"/>
  <c r="S501" i="3"/>
  <c r="R501" i="3"/>
  <c r="Q501" i="3"/>
  <c r="P501" i="3"/>
  <c r="V501" i="3"/>
  <c r="BG500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Y500" i="3"/>
  <c r="X500" i="3"/>
  <c r="W500" i="3"/>
  <c r="U500" i="3"/>
  <c r="T500" i="3"/>
  <c r="S500" i="3"/>
  <c r="R500" i="3"/>
  <c r="Q500" i="3"/>
  <c r="P500" i="3"/>
  <c r="V500" i="3"/>
  <c r="BG499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Y499" i="3"/>
  <c r="X499" i="3"/>
  <c r="W499" i="3"/>
  <c r="U499" i="3"/>
  <c r="T499" i="3"/>
  <c r="S499" i="3"/>
  <c r="R499" i="3"/>
  <c r="Q499" i="3"/>
  <c r="P499" i="3"/>
  <c r="V499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Y498" i="3"/>
  <c r="X498" i="3"/>
  <c r="W498" i="3"/>
  <c r="U498" i="3"/>
  <c r="T498" i="3"/>
  <c r="S498" i="3"/>
  <c r="R498" i="3"/>
  <c r="Q498" i="3"/>
  <c r="P498" i="3"/>
  <c r="V498" i="3"/>
  <c r="BG497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Y497" i="3"/>
  <c r="X497" i="3"/>
  <c r="W497" i="3"/>
  <c r="U497" i="3"/>
  <c r="T497" i="3"/>
  <c r="S497" i="3"/>
  <c r="R497" i="3"/>
  <c r="Q497" i="3"/>
  <c r="P497" i="3"/>
  <c r="V497" i="3"/>
  <c r="BG496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Y496" i="3"/>
  <c r="X496" i="3"/>
  <c r="W496" i="3"/>
  <c r="U496" i="3"/>
  <c r="T496" i="3"/>
  <c r="S496" i="3"/>
  <c r="R496" i="3"/>
  <c r="Q496" i="3"/>
  <c r="P496" i="3"/>
  <c r="V496" i="3"/>
  <c r="BG495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Y495" i="3"/>
  <c r="X495" i="3"/>
  <c r="W495" i="3"/>
  <c r="U495" i="3"/>
  <c r="T495" i="3"/>
  <c r="S495" i="3"/>
  <c r="R495" i="3"/>
  <c r="Q495" i="3"/>
  <c r="P495" i="3"/>
  <c r="V495" i="3"/>
  <c r="BG494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Y494" i="3"/>
  <c r="X494" i="3"/>
  <c r="W494" i="3"/>
  <c r="U494" i="3"/>
  <c r="T494" i="3"/>
  <c r="S494" i="3"/>
  <c r="R494" i="3"/>
  <c r="Q494" i="3"/>
  <c r="P494" i="3"/>
  <c r="V494" i="3"/>
  <c r="BG493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Y493" i="3"/>
  <c r="X493" i="3"/>
  <c r="W493" i="3"/>
  <c r="U493" i="3"/>
  <c r="T493" i="3"/>
  <c r="S493" i="3"/>
  <c r="R493" i="3"/>
  <c r="Q493" i="3"/>
  <c r="P493" i="3"/>
  <c r="V493" i="3"/>
  <c r="BG492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Y492" i="3"/>
  <c r="X492" i="3"/>
  <c r="W492" i="3"/>
  <c r="U492" i="3"/>
  <c r="T492" i="3"/>
  <c r="S492" i="3"/>
  <c r="R492" i="3"/>
  <c r="Q492" i="3"/>
  <c r="P492" i="3"/>
  <c r="V492" i="3"/>
  <c r="BG491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Y491" i="3"/>
  <c r="X491" i="3"/>
  <c r="W491" i="3"/>
  <c r="U491" i="3"/>
  <c r="T491" i="3"/>
  <c r="S491" i="3"/>
  <c r="R491" i="3"/>
  <c r="Q491" i="3"/>
  <c r="P491" i="3"/>
  <c r="V491" i="3"/>
  <c r="BG490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Y490" i="3"/>
  <c r="X490" i="3"/>
  <c r="W490" i="3"/>
  <c r="U490" i="3"/>
  <c r="T490" i="3"/>
  <c r="S490" i="3"/>
  <c r="R490" i="3"/>
  <c r="Q490" i="3"/>
  <c r="P490" i="3"/>
  <c r="V490" i="3"/>
  <c r="BG489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Y489" i="3"/>
  <c r="X489" i="3"/>
  <c r="W489" i="3"/>
  <c r="U489" i="3"/>
  <c r="T489" i="3"/>
  <c r="S489" i="3"/>
  <c r="R489" i="3"/>
  <c r="Q489" i="3"/>
  <c r="P489" i="3"/>
  <c r="V489" i="3"/>
  <c r="BG488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Y488" i="3"/>
  <c r="X488" i="3"/>
  <c r="W488" i="3"/>
  <c r="U488" i="3"/>
  <c r="T488" i="3"/>
  <c r="S488" i="3"/>
  <c r="R488" i="3"/>
  <c r="Q488" i="3"/>
  <c r="P488" i="3"/>
  <c r="V488" i="3"/>
  <c r="BG487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Y487" i="3"/>
  <c r="X487" i="3"/>
  <c r="W487" i="3"/>
  <c r="U487" i="3"/>
  <c r="T487" i="3"/>
  <c r="S487" i="3"/>
  <c r="R487" i="3"/>
  <c r="Q487" i="3"/>
  <c r="P487" i="3"/>
  <c r="V487" i="3"/>
  <c r="BG486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Y486" i="3"/>
  <c r="X486" i="3"/>
  <c r="W486" i="3"/>
  <c r="U486" i="3"/>
  <c r="T486" i="3"/>
  <c r="S486" i="3"/>
  <c r="R486" i="3"/>
  <c r="Q486" i="3"/>
  <c r="P486" i="3"/>
  <c r="V486" i="3"/>
  <c r="BG485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Y485" i="3"/>
  <c r="X485" i="3"/>
  <c r="W485" i="3"/>
  <c r="U485" i="3"/>
  <c r="T485" i="3"/>
  <c r="S485" i="3"/>
  <c r="R485" i="3"/>
  <c r="Q485" i="3"/>
  <c r="P485" i="3"/>
  <c r="V485" i="3"/>
  <c r="BG484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Y484" i="3"/>
  <c r="X484" i="3"/>
  <c r="W484" i="3"/>
  <c r="U484" i="3"/>
  <c r="T484" i="3"/>
  <c r="S484" i="3"/>
  <c r="R484" i="3"/>
  <c r="Q484" i="3"/>
  <c r="P484" i="3"/>
  <c r="V484" i="3"/>
  <c r="BG483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Y483" i="3"/>
  <c r="X483" i="3"/>
  <c r="W483" i="3"/>
  <c r="U483" i="3"/>
  <c r="T483" i="3"/>
  <c r="S483" i="3"/>
  <c r="R483" i="3"/>
  <c r="Q483" i="3"/>
  <c r="P483" i="3"/>
  <c r="V483" i="3"/>
  <c r="BG482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Y482" i="3"/>
  <c r="X482" i="3"/>
  <c r="W482" i="3"/>
  <c r="U482" i="3"/>
  <c r="T482" i="3"/>
  <c r="S482" i="3"/>
  <c r="R482" i="3"/>
  <c r="Q482" i="3"/>
  <c r="P482" i="3"/>
  <c r="V482" i="3"/>
  <c r="BG481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Y481" i="3"/>
  <c r="X481" i="3"/>
  <c r="W481" i="3"/>
  <c r="U481" i="3"/>
  <c r="T481" i="3"/>
  <c r="S481" i="3"/>
  <c r="R481" i="3"/>
  <c r="Q481" i="3"/>
  <c r="P481" i="3"/>
  <c r="V481" i="3"/>
  <c r="BG480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Y480" i="3"/>
  <c r="X480" i="3"/>
  <c r="W480" i="3"/>
  <c r="U480" i="3"/>
  <c r="T480" i="3"/>
  <c r="S480" i="3"/>
  <c r="R480" i="3"/>
  <c r="Q480" i="3"/>
  <c r="P480" i="3"/>
  <c r="V480" i="3"/>
  <c r="BG479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Y479" i="3"/>
  <c r="X479" i="3"/>
  <c r="W479" i="3"/>
  <c r="U479" i="3"/>
  <c r="T479" i="3"/>
  <c r="S479" i="3"/>
  <c r="R479" i="3"/>
  <c r="Q479" i="3"/>
  <c r="P479" i="3"/>
  <c r="V479" i="3"/>
  <c r="BG478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Y478" i="3"/>
  <c r="X478" i="3"/>
  <c r="W478" i="3"/>
  <c r="U478" i="3"/>
  <c r="T478" i="3"/>
  <c r="S478" i="3"/>
  <c r="R478" i="3"/>
  <c r="Q478" i="3"/>
  <c r="P478" i="3"/>
  <c r="V478" i="3"/>
  <c r="BG477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Y477" i="3"/>
  <c r="X477" i="3"/>
  <c r="W477" i="3"/>
  <c r="U477" i="3"/>
  <c r="T477" i="3"/>
  <c r="S477" i="3"/>
  <c r="R477" i="3"/>
  <c r="Q477" i="3"/>
  <c r="P477" i="3"/>
  <c r="V477" i="3"/>
  <c r="BG476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Y476" i="3"/>
  <c r="X476" i="3"/>
  <c r="W476" i="3"/>
  <c r="U476" i="3"/>
  <c r="T476" i="3"/>
  <c r="S476" i="3"/>
  <c r="R476" i="3"/>
  <c r="Q476" i="3"/>
  <c r="P476" i="3"/>
  <c r="V476" i="3"/>
  <c r="BG475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Y475" i="3"/>
  <c r="X475" i="3"/>
  <c r="W475" i="3"/>
  <c r="U475" i="3"/>
  <c r="T475" i="3"/>
  <c r="S475" i="3"/>
  <c r="R475" i="3"/>
  <c r="Q475" i="3"/>
  <c r="P475" i="3"/>
  <c r="V475" i="3"/>
  <c r="BG474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Y474" i="3"/>
  <c r="X474" i="3"/>
  <c r="W474" i="3"/>
  <c r="U474" i="3"/>
  <c r="T474" i="3"/>
  <c r="S474" i="3"/>
  <c r="R474" i="3"/>
  <c r="Q474" i="3"/>
  <c r="P474" i="3"/>
  <c r="V474" i="3"/>
  <c r="BG473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Y473" i="3"/>
  <c r="X473" i="3"/>
  <c r="W473" i="3"/>
  <c r="U473" i="3"/>
  <c r="T473" i="3"/>
  <c r="S473" i="3"/>
  <c r="R473" i="3"/>
  <c r="Q473" i="3"/>
  <c r="P473" i="3"/>
  <c r="V473" i="3"/>
  <c r="BG472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Y472" i="3"/>
  <c r="X472" i="3"/>
  <c r="W472" i="3"/>
  <c r="U472" i="3"/>
  <c r="T472" i="3"/>
  <c r="S472" i="3"/>
  <c r="R472" i="3"/>
  <c r="Q472" i="3"/>
  <c r="P472" i="3"/>
  <c r="V472" i="3"/>
  <c r="BG471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Y471" i="3"/>
  <c r="X471" i="3"/>
  <c r="W471" i="3"/>
  <c r="U471" i="3"/>
  <c r="T471" i="3"/>
  <c r="S471" i="3"/>
  <c r="R471" i="3"/>
  <c r="Q471" i="3"/>
  <c r="P471" i="3"/>
  <c r="V471" i="3"/>
  <c r="BG470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Y470" i="3"/>
  <c r="X470" i="3"/>
  <c r="W470" i="3"/>
  <c r="U470" i="3"/>
  <c r="T470" i="3"/>
  <c r="S470" i="3"/>
  <c r="R470" i="3"/>
  <c r="Q470" i="3"/>
  <c r="P470" i="3"/>
  <c r="V470" i="3"/>
  <c r="BG469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Y469" i="3"/>
  <c r="X469" i="3"/>
  <c r="W469" i="3"/>
  <c r="U469" i="3"/>
  <c r="T469" i="3"/>
  <c r="S469" i="3"/>
  <c r="R469" i="3"/>
  <c r="Q469" i="3"/>
  <c r="P469" i="3"/>
  <c r="V469" i="3"/>
  <c r="BG468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Y468" i="3"/>
  <c r="X468" i="3"/>
  <c r="W468" i="3"/>
  <c r="U468" i="3"/>
  <c r="T468" i="3"/>
  <c r="S468" i="3"/>
  <c r="R468" i="3"/>
  <c r="Q468" i="3"/>
  <c r="P468" i="3"/>
  <c r="V468" i="3"/>
  <c r="BG467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Y467" i="3"/>
  <c r="X467" i="3"/>
  <c r="W467" i="3"/>
  <c r="U467" i="3"/>
  <c r="T467" i="3"/>
  <c r="S467" i="3"/>
  <c r="R467" i="3"/>
  <c r="Q467" i="3"/>
  <c r="P467" i="3"/>
  <c r="V467" i="3"/>
  <c r="BG466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Y466" i="3"/>
  <c r="X466" i="3"/>
  <c r="W466" i="3"/>
  <c r="U466" i="3"/>
  <c r="T466" i="3"/>
  <c r="S466" i="3"/>
  <c r="R466" i="3"/>
  <c r="Q466" i="3"/>
  <c r="P466" i="3"/>
  <c r="V466" i="3"/>
  <c r="BG465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Y465" i="3"/>
  <c r="X465" i="3"/>
  <c r="W465" i="3"/>
  <c r="U465" i="3"/>
  <c r="T465" i="3"/>
  <c r="S465" i="3"/>
  <c r="R465" i="3"/>
  <c r="Q465" i="3"/>
  <c r="P465" i="3"/>
  <c r="V465" i="3"/>
  <c r="BG464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Y464" i="3"/>
  <c r="X464" i="3"/>
  <c r="W464" i="3"/>
  <c r="U464" i="3"/>
  <c r="T464" i="3"/>
  <c r="S464" i="3"/>
  <c r="R464" i="3"/>
  <c r="Q464" i="3"/>
  <c r="P464" i="3"/>
  <c r="V464" i="3"/>
  <c r="BG463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Y463" i="3"/>
  <c r="X463" i="3"/>
  <c r="W463" i="3"/>
  <c r="U463" i="3"/>
  <c r="T463" i="3"/>
  <c r="S463" i="3"/>
  <c r="R463" i="3"/>
  <c r="Q463" i="3"/>
  <c r="P463" i="3"/>
  <c r="V463" i="3"/>
  <c r="BG462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Y462" i="3"/>
  <c r="X462" i="3"/>
  <c r="W462" i="3"/>
  <c r="U462" i="3"/>
  <c r="T462" i="3"/>
  <c r="S462" i="3"/>
  <c r="R462" i="3"/>
  <c r="Q462" i="3"/>
  <c r="P462" i="3"/>
  <c r="V462" i="3"/>
  <c r="BG461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Y461" i="3"/>
  <c r="X461" i="3"/>
  <c r="W461" i="3"/>
  <c r="U461" i="3"/>
  <c r="T461" i="3"/>
  <c r="S461" i="3"/>
  <c r="R461" i="3"/>
  <c r="Q461" i="3"/>
  <c r="P461" i="3"/>
  <c r="V461" i="3"/>
  <c r="BG460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Y460" i="3"/>
  <c r="X460" i="3"/>
  <c r="W460" i="3"/>
  <c r="U460" i="3"/>
  <c r="T460" i="3"/>
  <c r="S460" i="3"/>
  <c r="R460" i="3"/>
  <c r="Q460" i="3"/>
  <c r="P460" i="3"/>
  <c r="V460" i="3"/>
  <c r="BG459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Y459" i="3"/>
  <c r="X459" i="3"/>
  <c r="W459" i="3"/>
  <c r="U459" i="3"/>
  <c r="T459" i="3"/>
  <c r="S459" i="3"/>
  <c r="R459" i="3"/>
  <c r="Q459" i="3"/>
  <c r="P459" i="3"/>
  <c r="V459" i="3"/>
  <c r="BG458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Y458" i="3"/>
  <c r="X458" i="3"/>
  <c r="W458" i="3"/>
  <c r="U458" i="3"/>
  <c r="T458" i="3"/>
  <c r="S458" i="3"/>
  <c r="R458" i="3"/>
  <c r="Q458" i="3"/>
  <c r="P458" i="3"/>
  <c r="V458" i="3"/>
  <c r="BG457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Y457" i="3"/>
  <c r="X457" i="3"/>
  <c r="W457" i="3"/>
  <c r="U457" i="3"/>
  <c r="T457" i="3"/>
  <c r="S457" i="3"/>
  <c r="R457" i="3"/>
  <c r="Q457" i="3"/>
  <c r="P457" i="3"/>
  <c r="V457" i="3"/>
  <c r="BG456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Y456" i="3"/>
  <c r="X456" i="3"/>
  <c r="W456" i="3"/>
  <c r="U456" i="3"/>
  <c r="T456" i="3"/>
  <c r="S456" i="3"/>
  <c r="R456" i="3"/>
  <c r="Q456" i="3"/>
  <c r="P456" i="3"/>
  <c r="V456" i="3"/>
  <c r="BG455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Y455" i="3"/>
  <c r="X455" i="3"/>
  <c r="W455" i="3"/>
  <c r="U455" i="3"/>
  <c r="T455" i="3"/>
  <c r="S455" i="3"/>
  <c r="R455" i="3"/>
  <c r="Q455" i="3"/>
  <c r="P455" i="3"/>
  <c r="V455" i="3"/>
  <c r="BG454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Y454" i="3"/>
  <c r="X454" i="3"/>
  <c r="W454" i="3"/>
  <c r="U454" i="3"/>
  <c r="T454" i="3"/>
  <c r="S454" i="3"/>
  <c r="R454" i="3"/>
  <c r="Q454" i="3"/>
  <c r="P454" i="3"/>
  <c r="V454" i="3"/>
  <c r="BG453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Y453" i="3"/>
  <c r="X453" i="3"/>
  <c r="W453" i="3"/>
  <c r="U453" i="3"/>
  <c r="T453" i="3"/>
  <c r="S453" i="3"/>
  <c r="R453" i="3"/>
  <c r="Q453" i="3"/>
  <c r="P453" i="3"/>
  <c r="V453" i="3"/>
  <c r="BG452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Y452" i="3"/>
  <c r="X452" i="3"/>
  <c r="W452" i="3"/>
  <c r="U452" i="3"/>
  <c r="T452" i="3"/>
  <c r="S452" i="3"/>
  <c r="R452" i="3"/>
  <c r="Q452" i="3"/>
  <c r="P452" i="3"/>
  <c r="V452" i="3"/>
  <c r="BG451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Y451" i="3"/>
  <c r="X451" i="3"/>
  <c r="W451" i="3"/>
  <c r="U451" i="3"/>
  <c r="T451" i="3"/>
  <c r="S451" i="3"/>
  <c r="R451" i="3"/>
  <c r="Q451" i="3"/>
  <c r="P451" i="3"/>
  <c r="V451" i="3"/>
  <c r="BG450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Y450" i="3"/>
  <c r="X450" i="3"/>
  <c r="W450" i="3"/>
  <c r="U450" i="3"/>
  <c r="T450" i="3"/>
  <c r="S450" i="3"/>
  <c r="R450" i="3"/>
  <c r="Q450" i="3"/>
  <c r="P450" i="3"/>
  <c r="V450" i="3"/>
  <c r="BG449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Y449" i="3"/>
  <c r="X449" i="3"/>
  <c r="W449" i="3"/>
  <c r="U449" i="3"/>
  <c r="T449" i="3"/>
  <c r="S449" i="3"/>
  <c r="R449" i="3"/>
  <c r="Q449" i="3"/>
  <c r="P449" i="3"/>
  <c r="V449" i="3"/>
  <c r="BG448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Y448" i="3"/>
  <c r="X448" i="3"/>
  <c r="W448" i="3"/>
  <c r="U448" i="3"/>
  <c r="T448" i="3"/>
  <c r="S448" i="3"/>
  <c r="R448" i="3"/>
  <c r="Q448" i="3"/>
  <c r="P448" i="3"/>
  <c r="V448" i="3"/>
  <c r="BG447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Y447" i="3"/>
  <c r="X447" i="3"/>
  <c r="W447" i="3"/>
  <c r="U447" i="3"/>
  <c r="T447" i="3"/>
  <c r="S447" i="3"/>
  <c r="R447" i="3"/>
  <c r="Q447" i="3"/>
  <c r="P447" i="3"/>
  <c r="V447" i="3"/>
  <c r="BG446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Y446" i="3"/>
  <c r="X446" i="3"/>
  <c r="W446" i="3"/>
  <c r="U446" i="3"/>
  <c r="T446" i="3"/>
  <c r="S446" i="3"/>
  <c r="R446" i="3"/>
  <c r="Q446" i="3"/>
  <c r="P446" i="3"/>
  <c r="V446" i="3"/>
  <c r="BG445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Y445" i="3"/>
  <c r="X445" i="3"/>
  <c r="W445" i="3"/>
  <c r="U445" i="3"/>
  <c r="T445" i="3"/>
  <c r="S445" i="3"/>
  <c r="R445" i="3"/>
  <c r="Q445" i="3"/>
  <c r="P445" i="3"/>
  <c r="V445" i="3"/>
  <c r="BG444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Y444" i="3"/>
  <c r="X444" i="3"/>
  <c r="W444" i="3"/>
  <c r="U444" i="3"/>
  <c r="T444" i="3"/>
  <c r="S444" i="3"/>
  <c r="R444" i="3"/>
  <c r="Q444" i="3"/>
  <c r="P444" i="3"/>
  <c r="V444" i="3"/>
  <c r="BG443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Y443" i="3"/>
  <c r="X443" i="3"/>
  <c r="W443" i="3"/>
  <c r="U443" i="3"/>
  <c r="T443" i="3"/>
  <c r="S443" i="3"/>
  <c r="R443" i="3"/>
  <c r="Q443" i="3"/>
  <c r="P443" i="3"/>
  <c r="V443" i="3"/>
  <c r="BG442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Y442" i="3"/>
  <c r="X442" i="3"/>
  <c r="W442" i="3"/>
  <c r="U442" i="3"/>
  <c r="T442" i="3"/>
  <c r="S442" i="3"/>
  <c r="R442" i="3"/>
  <c r="Q442" i="3"/>
  <c r="P442" i="3"/>
  <c r="V442" i="3"/>
  <c r="BG441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Y441" i="3"/>
  <c r="X441" i="3"/>
  <c r="W441" i="3"/>
  <c r="U441" i="3"/>
  <c r="T441" i="3"/>
  <c r="S441" i="3"/>
  <c r="R441" i="3"/>
  <c r="Q441" i="3"/>
  <c r="P441" i="3"/>
  <c r="V441" i="3"/>
  <c r="BG440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Y440" i="3"/>
  <c r="X440" i="3"/>
  <c r="W440" i="3"/>
  <c r="U440" i="3"/>
  <c r="T440" i="3"/>
  <c r="S440" i="3"/>
  <c r="R440" i="3"/>
  <c r="Q440" i="3"/>
  <c r="P440" i="3"/>
  <c r="V440" i="3"/>
  <c r="BG439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Y439" i="3"/>
  <c r="X439" i="3"/>
  <c r="W439" i="3"/>
  <c r="U439" i="3"/>
  <c r="T439" i="3"/>
  <c r="S439" i="3"/>
  <c r="R439" i="3"/>
  <c r="Q439" i="3"/>
  <c r="P439" i="3"/>
  <c r="V439" i="3"/>
  <c r="BG438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Y438" i="3"/>
  <c r="X438" i="3"/>
  <c r="W438" i="3"/>
  <c r="U438" i="3"/>
  <c r="T438" i="3"/>
  <c r="S438" i="3"/>
  <c r="R438" i="3"/>
  <c r="Q438" i="3"/>
  <c r="P438" i="3"/>
  <c r="V438" i="3"/>
  <c r="BG437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Y437" i="3"/>
  <c r="X437" i="3"/>
  <c r="W437" i="3"/>
  <c r="U437" i="3"/>
  <c r="T437" i="3"/>
  <c r="S437" i="3"/>
  <c r="R437" i="3"/>
  <c r="Q437" i="3"/>
  <c r="P437" i="3"/>
  <c r="V437" i="3"/>
  <c r="BG436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Y436" i="3"/>
  <c r="X436" i="3"/>
  <c r="W436" i="3"/>
  <c r="U436" i="3"/>
  <c r="T436" i="3"/>
  <c r="S436" i="3"/>
  <c r="R436" i="3"/>
  <c r="Q436" i="3"/>
  <c r="P436" i="3"/>
  <c r="V436" i="3"/>
  <c r="BG435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Y435" i="3"/>
  <c r="X435" i="3"/>
  <c r="W435" i="3"/>
  <c r="U435" i="3"/>
  <c r="T435" i="3"/>
  <c r="S435" i="3"/>
  <c r="R435" i="3"/>
  <c r="Q435" i="3"/>
  <c r="P435" i="3"/>
  <c r="V435" i="3"/>
  <c r="BG434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Y434" i="3"/>
  <c r="X434" i="3"/>
  <c r="W434" i="3"/>
  <c r="V434" i="3"/>
  <c r="U434" i="3"/>
  <c r="T434" i="3"/>
  <c r="S434" i="3"/>
  <c r="R434" i="3"/>
  <c r="Q434" i="3"/>
  <c r="P434" i="3"/>
  <c r="BG433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Y433" i="3"/>
  <c r="X433" i="3"/>
  <c r="W433" i="3"/>
  <c r="U433" i="3"/>
  <c r="T433" i="3"/>
  <c r="S433" i="3"/>
  <c r="R433" i="3"/>
  <c r="Q433" i="3"/>
  <c r="P433" i="3"/>
  <c r="V433" i="3"/>
  <c r="BG432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Y432" i="3"/>
  <c r="X432" i="3"/>
  <c r="W432" i="3"/>
  <c r="U432" i="3"/>
  <c r="T432" i="3"/>
  <c r="S432" i="3"/>
  <c r="R432" i="3"/>
  <c r="Q432" i="3"/>
  <c r="P432" i="3"/>
  <c r="V432" i="3"/>
  <c r="BG431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Y431" i="3"/>
  <c r="X431" i="3"/>
  <c r="W431" i="3"/>
  <c r="U431" i="3"/>
  <c r="T431" i="3"/>
  <c r="S431" i="3"/>
  <c r="R431" i="3"/>
  <c r="Q431" i="3"/>
  <c r="P431" i="3"/>
  <c r="V431" i="3"/>
  <c r="BG430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Y430" i="3"/>
  <c r="X430" i="3"/>
  <c r="W430" i="3"/>
  <c r="U430" i="3"/>
  <c r="T430" i="3"/>
  <c r="S430" i="3"/>
  <c r="R430" i="3"/>
  <c r="Q430" i="3"/>
  <c r="P430" i="3"/>
  <c r="V430" i="3"/>
  <c r="BG429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Y429" i="3"/>
  <c r="X429" i="3"/>
  <c r="W429" i="3"/>
  <c r="U429" i="3"/>
  <c r="T429" i="3"/>
  <c r="S429" i="3"/>
  <c r="R429" i="3"/>
  <c r="Q429" i="3"/>
  <c r="P429" i="3"/>
  <c r="V429" i="3"/>
  <c r="BG428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Y428" i="3"/>
  <c r="X428" i="3"/>
  <c r="W428" i="3"/>
  <c r="U428" i="3"/>
  <c r="T428" i="3"/>
  <c r="S428" i="3"/>
  <c r="R428" i="3"/>
  <c r="Q428" i="3"/>
  <c r="P428" i="3"/>
  <c r="V428" i="3"/>
  <c r="BG427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Y427" i="3"/>
  <c r="X427" i="3"/>
  <c r="W427" i="3"/>
  <c r="U427" i="3"/>
  <c r="T427" i="3"/>
  <c r="S427" i="3"/>
  <c r="R427" i="3"/>
  <c r="Q427" i="3"/>
  <c r="P427" i="3"/>
  <c r="V427" i="3"/>
  <c r="BG426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Y426" i="3"/>
  <c r="X426" i="3"/>
  <c r="W426" i="3"/>
  <c r="U426" i="3"/>
  <c r="T426" i="3"/>
  <c r="S426" i="3"/>
  <c r="R426" i="3"/>
  <c r="Q426" i="3"/>
  <c r="P426" i="3"/>
  <c r="V426" i="3"/>
  <c r="BG425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Y425" i="3"/>
  <c r="X425" i="3"/>
  <c r="W425" i="3"/>
  <c r="U425" i="3"/>
  <c r="T425" i="3"/>
  <c r="S425" i="3"/>
  <c r="R425" i="3"/>
  <c r="Q425" i="3"/>
  <c r="P425" i="3"/>
  <c r="V425" i="3"/>
  <c r="BG424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Y424" i="3"/>
  <c r="X424" i="3"/>
  <c r="W424" i="3"/>
  <c r="U424" i="3"/>
  <c r="T424" i="3"/>
  <c r="S424" i="3"/>
  <c r="R424" i="3"/>
  <c r="Q424" i="3"/>
  <c r="P424" i="3"/>
  <c r="V424" i="3"/>
  <c r="BG423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Y423" i="3"/>
  <c r="X423" i="3"/>
  <c r="W423" i="3"/>
  <c r="U423" i="3"/>
  <c r="T423" i="3"/>
  <c r="S423" i="3"/>
  <c r="R423" i="3"/>
  <c r="Q423" i="3"/>
  <c r="P423" i="3"/>
  <c r="V423" i="3"/>
  <c r="BG422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Y422" i="3"/>
  <c r="X422" i="3"/>
  <c r="W422" i="3"/>
  <c r="U422" i="3"/>
  <c r="T422" i="3"/>
  <c r="S422" i="3"/>
  <c r="R422" i="3"/>
  <c r="Q422" i="3"/>
  <c r="P422" i="3"/>
  <c r="V422" i="3"/>
  <c r="BG421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Y421" i="3"/>
  <c r="X421" i="3"/>
  <c r="W421" i="3"/>
  <c r="U421" i="3"/>
  <c r="T421" i="3"/>
  <c r="S421" i="3"/>
  <c r="R421" i="3"/>
  <c r="Q421" i="3"/>
  <c r="P421" i="3"/>
  <c r="V421" i="3"/>
  <c r="BG420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Y420" i="3"/>
  <c r="X420" i="3"/>
  <c r="W420" i="3"/>
  <c r="U420" i="3"/>
  <c r="T420" i="3"/>
  <c r="S420" i="3"/>
  <c r="R420" i="3"/>
  <c r="Q420" i="3"/>
  <c r="P420" i="3"/>
  <c r="V420" i="3"/>
  <c r="BG419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Y419" i="3"/>
  <c r="X419" i="3"/>
  <c r="W419" i="3"/>
  <c r="U419" i="3"/>
  <c r="T419" i="3"/>
  <c r="S419" i="3"/>
  <c r="R419" i="3"/>
  <c r="Q419" i="3"/>
  <c r="P419" i="3"/>
  <c r="V419" i="3"/>
  <c r="BG418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Y418" i="3"/>
  <c r="X418" i="3"/>
  <c r="W418" i="3"/>
  <c r="U418" i="3"/>
  <c r="T418" i="3"/>
  <c r="S418" i="3"/>
  <c r="R418" i="3"/>
  <c r="Q418" i="3"/>
  <c r="P418" i="3"/>
  <c r="V418" i="3"/>
  <c r="BG417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Y417" i="3"/>
  <c r="X417" i="3"/>
  <c r="W417" i="3"/>
  <c r="U417" i="3"/>
  <c r="T417" i="3"/>
  <c r="S417" i="3"/>
  <c r="R417" i="3"/>
  <c r="Q417" i="3"/>
  <c r="P417" i="3"/>
  <c r="V417" i="3"/>
  <c r="BG416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Y416" i="3"/>
  <c r="X416" i="3"/>
  <c r="W416" i="3"/>
  <c r="U416" i="3"/>
  <c r="T416" i="3"/>
  <c r="S416" i="3"/>
  <c r="R416" i="3"/>
  <c r="Q416" i="3"/>
  <c r="P416" i="3"/>
  <c r="V416" i="3"/>
  <c r="BG415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Y415" i="3"/>
  <c r="X415" i="3"/>
  <c r="W415" i="3"/>
  <c r="U415" i="3"/>
  <c r="T415" i="3"/>
  <c r="S415" i="3"/>
  <c r="R415" i="3"/>
  <c r="Q415" i="3"/>
  <c r="P415" i="3"/>
  <c r="V415" i="3"/>
  <c r="BG414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Y414" i="3"/>
  <c r="X414" i="3"/>
  <c r="W414" i="3"/>
  <c r="U414" i="3"/>
  <c r="T414" i="3"/>
  <c r="S414" i="3"/>
  <c r="R414" i="3"/>
  <c r="Q414" i="3"/>
  <c r="P414" i="3"/>
  <c r="V414" i="3"/>
  <c r="BG413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Y413" i="3"/>
  <c r="X413" i="3"/>
  <c r="W413" i="3"/>
  <c r="U413" i="3"/>
  <c r="T413" i="3"/>
  <c r="S413" i="3"/>
  <c r="R413" i="3"/>
  <c r="Q413" i="3"/>
  <c r="P413" i="3"/>
  <c r="V413" i="3"/>
  <c r="BG412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Y412" i="3"/>
  <c r="X412" i="3"/>
  <c r="W412" i="3"/>
  <c r="U412" i="3"/>
  <c r="T412" i="3"/>
  <c r="S412" i="3"/>
  <c r="R412" i="3"/>
  <c r="Q412" i="3"/>
  <c r="P412" i="3"/>
  <c r="V412" i="3"/>
  <c r="BG411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Y411" i="3"/>
  <c r="X411" i="3"/>
  <c r="W411" i="3"/>
  <c r="U411" i="3"/>
  <c r="T411" i="3"/>
  <c r="S411" i="3"/>
  <c r="R411" i="3"/>
  <c r="Q411" i="3"/>
  <c r="P411" i="3"/>
  <c r="V411" i="3"/>
  <c r="BG410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Y410" i="3"/>
  <c r="X410" i="3"/>
  <c r="W410" i="3"/>
  <c r="U410" i="3"/>
  <c r="T410" i="3"/>
  <c r="S410" i="3"/>
  <c r="R410" i="3"/>
  <c r="Q410" i="3"/>
  <c r="P410" i="3"/>
  <c r="V410" i="3"/>
  <c r="BG409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Y409" i="3"/>
  <c r="X409" i="3"/>
  <c r="W409" i="3"/>
  <c r="U409" i="3"/>
  <c r="T409" i="3"/>
  <c r="S409" i="3"/>
  <c r="R409" i="3"/>
  <c r="Q409" i="3"/>
  <c r="P409" i="3"/>
  <c r="V409" i="3"/>
  <c r="BG408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Y408" i="3"/>
  <c r="X408" i="3"/>
  <c r="W408" i="3"/>
  <c r="U408" i="3"/>
  <c r="T408" i="3"/>
  <c r="S408" i="3"/>
  <c r="R408" i="3"/>
  <c r="Q408" i="3"/>
  <c r="P408" i="3"/>
  <c r="V408" i="3"/>
  <c r="BG407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Y407" i="3"/>
  <c r="X407" i="3"/>
  <c r="W407" i="3"/>
  <c r="U407" i="3"/>
  <c r="T407" i="3"/>
  <c r="S407" i="3"/>
  <c r="R407" i="3"/>
  <c r="Q407" i="3"/>
  <c r="P407" i="3"/>
  <c r="V407" i="3"/>
  <c r="BG406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Y406" i="3"/>
  <c r="X406" i="3"/>
  <c r="W406" i="3"/>
  <c r="U406" i="3"/>
  <c r="T406" i="3"/>
  <c r="S406" i="3"/>
  <c r="R406" i="3"/>
  <c r="Q406" i="3"/>
  <c r="P406" i="3"/>
  <c r="V406" i="3"/>
  <c r="BG405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Y405" i="3"/>
  <c r="X405" i="3"/>
  <c r="W405" i="3"/>
  <c r="U405" i="3"/>
  <c r="T405" i="3"/>
  <c r="S405" i="3"/>
  <c r="R405" i="3"/>
  <c r="Q405" i="3"/>
  <c r="P405" i="3"/>
  <c r="V405" i="3"/>
  <c r="BG404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Y404" i="3"/>
  <c r="X404" i="3"/>
  <c r="W404" i="3"/>
  <c r="U404" i="3"/>
  <c r="T404" i="3"/>
  <c r="S404" i="3"/>
  <c r="R404" i="3"/>
  <c r="Q404" i="3"/>
  <c r="P404" i="3"/>
  <c r="V404" i="3"/>
  <c r="BG403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Y403" i="3"/>
  <c r="X403" i="3"/>
  <c r="W403" i="3"/>
  <c r="U403" i="3"/>
  <c r="T403" i="3"/>
  <c r="S403" i="3"/>
  <c r="R403" i="3"/>
  <c r="Q403" i="3"/>
  <c r="P403" i="3"/>
  <c r="V403" i="3"/>
  <c r="BG402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Y402" i="3"/>
  <c r="X402" i="3"/>
  <c r="W402" i="3"/>
  <c r="U402" i="3"/>
  <c r="T402" i="3"/>
  <c r="S402" i="3"/>
  <c r="R402" i="3"/>
  <c r="Q402" i="3"/>
  <c r="P402" i="3"/>
  <c r="V402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Y401" i="3"/>
  <c r="X401" i="3"/>
  <c r="W401" i="3"/>
  <c r="U401" i="3"/>
  <c r="T401" i="3"/>
  <c r="S401" i="3"/>
  <c r="R401" i="3"/>
  <c r="Q401" i="3"/>
  <c r="P401" i="3"/>
  <c r="V401" i="3"/>
  <c r="BG400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Y400" i="3"/>
  <c r="X400" i="3"/>
  <c r="W400" i="3"/>
  <c r="U400" i="3"/>
  <c r="T400" i="3"/>
  <c r="S400" i="3"/>
  <c r="R400" i="3"/>
  <c r="Q400" i="3"/>
  <c r="P400" i="3"/>
  <c r="V400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Y399" i="3"/>
  <c r="X399" i="3"/>
  <c r="W399" i="3"/>
  <c r="U399" i="3"/>
  <c r="T399" i="3"/>
  <c r="S399" i="3"/>
  <c r="R399" i="3"/>
  <c r="Q399" i="3"/>
  <c r="P399" i="3"/>
  <c r="V399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Y398" i="3"/>
  <c r="X398" i="3"/>
  <c r="W398" i="3"/>
  <c r="U398" i="3"/>
  <c r="T398" i="3"/>
  <c r="S398" i="3"/>
  <c r="R398" i="3"/>
  <c r="Q398" i="3"/>
  <c r="P398" i="3"/>
  <c r="V398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Y397" i="3"/>
  <c r="X397" i="3"/>
  <c r="W397" i="3"/>
  <c r="U397" i="3"/>
  <c r="T397" i="3"/>
  <c r="S397" i="3"/>
  <c r="R397" i="3"/>
  <c r="Q397" i="3"/>
  <c r="P397" i="3"/>
  <c r="V397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Y396" i="3"/>
  <c r="X396" i="3"/>
  <c r="W396" i="3"/>
  <c r="U396" i="3"/>
  <c r="T396" i="3"/>
  <c r="S396" i="3"/>
  <c r="R396" i="3"/>
  <c r="Q396" i="3"/>
  <c r="P396" i="3"/>
  <c r="V396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Y395" i="3"/>
  <c r="X395" i="3"/>
  <c r="W395" i="3"/>
  <c r="U395" i="3"/>
  <c r="T395" i="3"/>
  <c r="S395" i="3"/>
  <c r="R395" i="3"/>
  <c r="Q395" i="3"/>
  <c r="P395" i="3"/>
  <c r="V395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Y394" i="3"/>
  <c r="X394" i="3"/>
  <c r="W394" i="3"/>
  <c r="U394" i="3"/>
  <c r="T394" i="3"/>
  <c r="S394" i="3"/>
  <c r="R394" i="3"/>
  <c r="Q394" i="3"/>
  <c r="P394" i="3"/>
  <c r="V394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Y393" i="3"/>
  <c r="X393" i="3"/>
  <c r="W393" i="3"/>
  <c r="U393" i="3"/>
  <c r="T393" i="3"/>
  <c r="S393" i="3"/>
  <c r="R393" i="3"/>
  <c r="Q393" i="3"/>
  <c r="P393" i="3"/>
  <c r="V393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Y392" i="3"/>
  <c r="X392" i="3"/>
  <c r="W392" i="3"/>
  <c r="U392" i="3"/>
  <c r="T392" i="3"/>
  <c r="S392" i="3"/>
  <c r="R392" i="3"/>
  <c r="Q392" i="3"/>
  <c r="P392" i="3"/>
  <c r="V392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Y391" i="3"/>
  <c r="X391" i="3"/>
  <c r="W391" i="3"/>
  <c r="U391" i="3"/>
  <c r="T391" i="3"/>
  <c r="S391" i="3"/>
  <c r="R391" i="3"/>
  <c r="Q391" i="3"/>
  <c r="P391" i="3"/>
  <c r="V391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Y390" i="3"/>
  <c r="X390" i="3"/>
  <c r="W390" i="3"/>
  <c r="U390" i="3"/>
  <c r="T390" i="3"/>
  <c r="S390" i="3"/>
  <c r="R390" i="3"/>
  <c r="Q390" i="3"/>
  <c r="P390" i="3"/>
  <c r="V390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Y389" i="3"/>
  <c r="X389" i="3"/>
  <c r="W389" i="3"/>
  <c r="U389" i="3"/>
  <c r="T389" i="3"/>
  <c r="S389" i="3"/>
  <c r="R389" i="3"/>
  <c r="Q389" i="3"/>
  <c r="P389" i="3"/>
  <c r="V389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Y388" i="3"/>
  <c r="X388" i="3"/>
  <c r="W388" i="3"/>
  <c r="U388" i="3"/>
  <c r="T388" i="3"/>
  <c r="S388" i="3"/>
  <c r="R388" i="3"/>
  <c r="Q388" i="3"/>
  <c r="P388" i="3"/>
  <c r="V388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Y387" i="3"/>
  <c r="X387" i="3"/>
  <c r="W387" i="3"/>
  <c r="U387" i="3"/>
  <c r="T387" i="3"/>
  <c r="S387" i="3"/>
  <c r="R387" i="3"/>
  <c r="Q387" i="3"/>
  <c r="P387" i="3"/>
  <c r="V387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Y386" i="3"/>
  <c r="X386" i="3"/>
  <c r="W386" i="3"/>
  <c r="U386" i="3"/>
  <c r="T386" i="3"/>
  <c r="S386" i="3"/>
  <c r="R386" i="3"/>
  <c r="Q386" i="3"/>
  <c r="P386" i="3"/>
  <c r="V386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Y385" i="3"/>
  <c r="X385" i="3"/>
  <c r="W385" i="3"/>
  <c r="U385" i="3"/>
  <c r="T385" i="3"/>
  <c r="S385" i="3"/>
  <c r="R385" i="3"/>
  <c r="Q385" i="3"/>
  <c r="P385" i="3"/>
  <c r="V385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Y384" i="3"/>
  <c r="X384" i="3"/>
  <c r="W384" i="3"/>
  <c r="U384" i="3"/>
  <c r="T384" i="3"/>
  <c r="S384" i="3"/>
  <c r="R384" i="3"/>
  <c r="Q384" i="3"/>
  <c r="P384" i="3"/>
  <c r="V384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Y383" i="3"/>
  <c r="X383" i="3"/>
  <c r="W383" i="3"/>
  <c r="U383" i="3"/>
  <c r="T383" i="3"/>
  <c r="S383" i="3"/>
  <c r="R383" i="3"/>
  <c r="Q383" i="3"/>
  <c r="P383" i="3"/>
  <c r="V383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Y382" i="3"/>
  <c r="X382" i="3"/>
  <c r="W382" i="3"/>
  <c r="U382" i="3"/>
  <c r="T382" i="3"/>
  <c r="S382" i="3"/>
  <c r="R382" i="3"/>
  <c r="Q382" i="3"/>
  <c r="P382" i="3"/>
  <c r="V382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Y381" i="3"/>
  <c r="X381" i="3"/>
  <c r="W381" i="3"/>
  <c r="U381" i="3"/>
  <c r="T381" i="3"/>
  <c r="S381" i="3"/>
  <c r="R381" i="3"/>
  <c r="Q381" i="3"/>
  <c r="P381" i="3"/>
  <c r="V381" i="3"/>
  <c r="BG380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Y380" i="3"/>
  <c r="X380" i="3"/>
  <c r="W380" i="3"/>
  <c r="U380" i="3"/>
  <c r="T380" i="3"/>
  <c r="S380" i="3"/>
  <c r="R380" i="3"/>
  <c r="Q380" i="3"/>
  <c r="P380" i="3"/>
  <c r="V380" i="3"/>
  <c r="BG379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Y379" i="3"/>
  <c r="X379" i="3"/>
  <c r="W379" i="3"/>
  <c r="U379" i="3"/>
  <c r="T379" i="3"/>
  <c r="S379" i="3"/>
  <c r="R379" i="3"/>
  <c r="Q379" i="3"/>
  <c r="P379" i="3"/>
  <c r="V379" i="3"/>
  <c r="BG378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Y378" i="3"/>
  <c r="X378" i="3"/>
  <c r="W378" i="3"/>
  <c r="U378" i="3"/>
  <c r="T378" i="3"/>
  <c r="S378" i="3"/>
  <c r="R378" i="3"/>
  <c r="Q378" i="3"/>
  <c r="P378" i="3"/>
  <c r="V378" i="3"/>
  <c r="BG377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Y377" i="3"/>
  <c r="X377" i="3"/>
  <c r="W377" i="3"/>
  <c r="U377" i="3"/>
  <c r="T377" i="3"/>
  <c r="S377" i="3"/>
  <c r="R377" i="3"/>
  <c r="Q377" i="3"/>
  <c r="P377" i="3"/>
  <c r="V377" i="3"/>
  <c r="BG376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Y376" i="3"/>
  <c r="X376" i="3"/>
  <c r="W376" i="3"/>
  <c r="U376" i="3"/>
  <c r="T376" i="3"/>
  <c r="S376" i="3"/>
  <c r="R376" i="3"/>
  <c r="Q376" i="3"/>
  <c r="P376" i="3"/>
  <c r="V376" i="3"/>
  <c r="BG375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Y375" i="3"/>
  <c r="X375" i="3"/>
  <c r="W375" i="3"/>
  <c r="U375" i="3"/>
  <c r="T375" i="3"/>
  <c r="S375" i="3"/>
  <c r="R375" i="3"/>
  <c r="Q375" i="3"/>
  <c r="P375" i="3"/>
  <c r="V375" i="3"/>
  <c r="BG374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Y374" i="3"/>
  <c r="X374" i="3"/>
  <c r="W374" i="3"/>
  <c r="U374" i="3"/>
  <c r="T374" i="3"/>
  <c r="S374" i="3"/>
  <c r="R374" i="3"/>
  <c r="Q374" i="3"/>
  <c r="P374" i="3"/>
  <c r="V374" i="3"/>
  <c r="BG373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Y373" i="3"/>
  <c r="X373" i="3"/>
  <c r="W373" i="3"/>
  <c r="U373" i="3"/>
  <c r="T373" i="3"/>
  <c r="S373" i="3"/>
  <c r="R373" i="3"/>
  <c r="Q373" i="3"/>
  <c r="P373" i="3"/>
  <c r="V373" i="3"/>
  <c r="BG372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Y372" i="3"/>
  <c r="X372" i="3"/>
  <c r="W372" i="3"/>
  <c r="U372" i="3"/>
  <c r="T372" i="3"/>
  <c r="S372" i="3"/>
  <c r="R372" i="3"/>
  <c r="Q372" i="3"/>
  <c r="P372" i="3"/>
  <c r="V372" i="3"/>
  <c r="BG371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Y371" i="3"/>
  <c r="X371" i="3"/>
  <c r="W371" i="3"/>
  <c r="U371" i="3"/>
  <c r="T371" i="3"/>
  <c r="S371" i="3"/>
  <c r="R371" i="3"/>
  <c r="Q371" i="3"/>
  <c r="P371" i="3"/>
  <c r="V371" i="3"/>
  <c r="BG370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Y370" i="3"/>
  <c r="X370" i="3"/>
  <c r="W370" i="3"/>
  <c r="U370" i="3"/>
  <c r="T370" i="3"/>
  <c r="S370" i="3"/>
  <c r="R370" i="3"/>
  <c r="Q370" i="3"/>
  <c r="P370" i="3"/>
  <c r="V370" i="3"/>
  <c r="BG369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Y369" i="3"/>
  <c r="X369" i="3"/>
  <c r="W369" i="3"/>
  <c r="U369" i="3"/>
  <c r="T369" i="3"/>
  <c r="S369" i="3"/>
  <c r="R369" i="3"/>
  <c r="Q369" i="3"/>
  <c r="P369" i="3"/>
  <c r="V369" i="3"/>
  <c r="BG368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Y368" i="3"/>
  <c r="X368" i="3"/>
  <c r="W368" i="3"/>
  <c r="U368" i="3"/>
  <c r="T368" i="3"/>
  <c r="S368" i="3"/>
  <c r="R368" i="3"/>
  <c r="Q368" i="3"/>
  <c r="P368" i="3"/>
  <c r="V368" i="3"/>
  <c r="BG367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Y367" i="3"/>
  <c r="X367" i="3"/>
  <c r="W367" i="3"/>
  <c r="U367" i="3"/>
  <c r="T367" i="3"/>
  <c r="S367" i="3"/>
  <c r="R367" i="3"/>
  <c r="Q367" i="3"/>
  <c r="P367" i="3"/>
  <c r="V367" i="3"/>
  <c r="BG366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Y366" i="3"/>
  <c r="X366" i="3"/>
  <c r="W366" i="3"/>
  <c r="U366" i="3"/>
  <c r="T366" i="3"/>
  <c r="S366" i="3"/>
  <c r="R366" i="3"/>
  <c r="Q366" i="3"/>
  <c r="P366" i="3"/>
  <c r="V366" i="3"/>
  <c r="BG365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Y365" i="3"/>
  <c r="X365" i="3"/>
  <c r="W365" i="3"/>
  <c r="U365" i="3"/>
  <c r="T365" i="3"/>
  <c r="S365" i="3"/>
  <c r="R365" i="3"/>
  <c r="Q365" i="3"/>
  <c r="P365" i="3"/>
  <c r="V365" i="3"/>
  <c r="BG364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Y364" i="3"/>
  <c r="X364" i="3"/>
  <c r="W364" i="3"/>
  <c r="U364" i="3"/>
  <c r="T364" i="3"/>
  <c r="S364" i="3"/>
  <c r="R364" i="3"/>
  <c r="Q364" i="3"/>
  <c r="P364" i="3"/>
  <c r="V364" i="3"/>
  <c r="BG363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Y363" i="3"/>
  <c r="X363" i="3"/>
  <c r="W363" i="3"/>
  <c r="U363" i="3"/>
  <c r="T363" i="3"/>
  <c r="S363" i="3"/>
  <c r="R363" i="3"/>
  <c r="Q363" i="3"/>
  <c r="P363" i="3"/>
  <c r="V363" i="3"/>
  <c r="BG362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Y362" i="3"/>
  <c r="X362" i="3"/>
  <c r="W362" i="3"/>
  <c r="U362" i="3"/>
  <c r="T362" i="3"/>
  <c r="S362" i="3"/>
  <c r="R362" i="3"/>
  <c r="Q362" i="3"/>
  <c r="P362" i="3"/>
  <c r="V362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Y361" i="3"/>
  <c r="X361" i="3"/>
  <c r="W361" i="3"/>
  <c r="U361" i="3"/>
  <c r="T361" i="3"/>
  <c r="S361" i="3"/>
  <c r="R361" i="3"/>
  <c r="Q361" i="3"/>
  <c r="P361" i="3"/>
  <c r="V361" i="3"/>
  <c r="BG360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Y360" i="3"/>
  <c r="X360" i="3"/>
  <c r="W360" i="3"/>
  <c r="U360" i="3"/>
  <c r="T360" i="3"/>
  <c r="S360" i="3"/>
  <c r="R360" i="3"/>
  <c r="Q360" i="3"/>
  <c r="P360" i="3"/>
  <c r="V360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Y359" i="3"/>
  <c r="X359" i="3"/>
  <c r="W359" i="3"/>
  <c r="U359" i="3"/>
  <c r="T359" i="3"/>
  <c r="S359" i="3"/>
  <c r="R359" i="3"/>
  <c r="Q359" i="3"/>
  <c r="P359" i="3"/>
  <c r="V359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Y358" i="3"/>
  <c r="X358" i="3"/>
  <c r="W358" i="3"/>
  <c r="U358" i="3"/>
  <c r="T358" i="3"/>
  <c r="S358" i="3"/>
  <c r="R358" i="3"/>
  <c r="Q358" i="3"/>
  <c r="P358" i="3"/>
  <c r="V358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Y357" i="3"/>
  <c r="X357" i="3"/>
  <c r="W357" i="3"/>
  <c r="U357" i="3"/>
  <c r="T357" i="3"/>
  <c r="S357" i="3"/>
  <c r="R357" i="3"/>
  <c r="Q357" i="3"/>
  <c r="P357" i="3"/>
  <c r="V357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Y356" i="3"/>
  <c r="X356" i="3"/>
  <c r="W356" i="3"/>
  <c r="U356" i="3"/>
  <c r="T356" i="3"/>
  <c r="S356" i="3"/>
  <c r="R356" i="3"/>
  <c r="Q356" i="3"/>
  <c r="P356" i="3"/>
  <c r="V356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Y355" i="3"/>
  <c r="X355" i="3"/>
  <c r="W355" i="3"/>
  <c r="U355" i="3"/>
  <c r="T355" i="3"/>
  <c r="S355" i="3"/>
  <c r="R355" i="3"/>
  <c r="Q355" i="3"/>
  <c r="P355" i="3"/>
  <c r="V355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Y354" i="3"/>
  <c r="X354" i="3"/>
  <c r="W354" i="3"/>
  <c r="U354" i="3"/>
  <c r="T354" i="3"/>
  <c r="S354" i="3"/>
  <c r="R354" i="3"/>
  <c r="Q354" i="3"/>
  <c r="P354" i="3"/>
  <c r="V354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Y353" i="3"/>
  <c r="X353" i="3"/>
  <c r="W353" i="3"/>
  <c r="U353" i="3"/>
  <c r="T353" i="3"/>
  <c r="S353" i="3"/>
  <c r="R353" i="3"/>
  <c r="Q353" i="3"/>
  <c r="P353" i="3"/>
  <c r="V353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Y352" i="3"/>
  <c r="X352" i="3"/>
  <c r="W352" i="3"/>
  <c r="U352" i="3"/>
  <c r="T352" i="3"/>
  <c r="S352" i="3"/>
  <c r="R352" i="3"/>
  <c r="Q352" i="3"/>
  <c r="P352" i="3"/>
  <c r="V352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Y351" i="3"/>
  <c r="X351" i="3"/>
  <c r="W351" i="3"/>
  <c r="U351" i="3"/>
  <c r="T351" i="3"/>
  <c r="S351" i="3"/>
  <c r="R351" i="3"/>
  <c r="Q351" i="3"/>
  <c r="P351" i="3"/>
  <c r="V351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Y350" i="3"/>
  <c r="X350" i="3"/>
  <c r="W350" i="3"/>
  <c r="U350" i="3"/>
  <c r="T350" i="3"/>
  <c r="S350" i="3"/>
  <c r="R350" i="3"/>
  <c r="Q350" i="3"/>
  <c r="P350" i="3"/>
  <c r="V350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Y349" i="3"/>
  <c r="X349" i="3"/>
  <c r="W349" i="3"/>
  <c r="U349" i="3"/>
  <c r="T349" i="3"/>
  <c r="S349" i="3"/>
  <c r="R349" i="3"/>
  <c r="Q349" i="3"/>
  <c r="P349" i="3"/>
  <c r="V349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Y348" i="3"/>
  <c r="X348" i="3"/>
  <c r="W348" i="3"/>
  <c r="U348" i="3"/>
  <c r="T348" i="3"/>
  <c r="S348" i="3"/>
  <c r="R348" i="3"/>
  <c r="Q348" i="3"/>
  <c r="P348" i="3"/>
  <c r="V348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Y347" i="3"/>
  <c r="X347" i="3"/>
  <c r="W347" i="3"/>
  <c r="U347" i="3"/>
  <c r="T347" i="3"/>
  <c r="S347" i="3"/>
  <c r="R347" i="3"/>
  <c r="Q347" i="3"/>
  <c r="P347" i="3"/>
  <c r="V347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Y346" i="3"/>
  <c r="X346" i="3"/>
  <c r="W346" i="3"/>
  <c r="U346" i="3"/>
  <c r="T346" i="3"/>
  <c r="S346" i="3"/>
  <c r="R346" i="3"/>
  <c r="Q346" i="3"/>
  <c r="P346" i="3"/>
  <c r="V346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Y345" i="3"/>
  <c r="X345" i="3"/>
  <c r="W345" i="3"/>
  <c r="U345" i="3"/>
  <c r="T345" i="3"/>
  <c r="S345" i="3"/>
  <c r="R345" i="3"/>
  <c r="Q345" i="3"/>
  <c r="P345" i="3"/>
  <c r="V345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Y344" i="3"/>
  <c r="X344" i="3"/>
  <c r="W344" i="3"/>
  <c r="U344" i="3"/>
  <c r="T344" i="3"/>
  <c r="S344" i="3"/>
  <c r="R344" i="3"/>
  <c r="Q344" i="3"/>
  <c r="P344" i="3"/>
  <c r="V344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Y343" i="3"/>
  <c r="X343" i="3"/>
  <c r="W343" i="3"/>
  <c r="U343" i="3"/>
  <c r="T343" i="3"/>
  <c r="S343" i="3"/>
  <c r="R343" i="3"/>
  <c r="Q343" i="3"/>
  <c r="P343" i="3"/>
  <c r="V343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Y342" i="3"/>
  <c r="X342" i="3"/>
  <c r="W342" i="3"/>
  <c r="U342" i="3"/>
  <c r="T342" i="3"/>
  <c r="S342" i="3"/>
  <c r="R342" i="3"/>
  <c r="Q342" i="3"/>
  <c r="P342" i="3"/>
  <c r="V342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Y341" i="3"/>
  <c r="X341" i="3"/>
  <c r="W341" i="3"/>
  <c r="U341" i="3"/>
  <c r="T341" i="3"/>
  <c r="S341" i="3"/>
  <c r="R341" i="3"/>
  <c r="Q341" i="3"/>
  <c r="P341" i="3"/>
  <c r="V341" i="3"/>
  <c r="BG340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Y340" i="3"/>
  <c r="X340" i="3"/>
  <c r="W340" i="3"/>
  <c r="U340" i="3"/>
  <c r="T340" i="3"/>
  <c r="S340" i="3"/>
  <c r="R340" i="3"/>
  <c r="Q340" i="3"/>
  <c r="P340" i="3"/>
  <c r="V340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Y339" i="3"/>
  <c r="X339" i="3"/>
  <c r="W339" i="3"/>
  <c r="U339" i="3"/>
  <c r="T339" i="3"/>
  <c r="S339" i="3"/>
  <c r="R339" i="3"/>
  <c r="Q339" i="3"/>
  <c r="P339" i="3"/>
  <c r="V339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Y338" i="3"/>
  <c r="X338" i="3"/>
  <c r="W338" i="3"/>
  <c r="U338" i="3"/>
  <c r="T338" i="3"/>
  <c r="S338" i="3"/>
  <c r="R338" i="3"/>
  <c r="Q338" i="3"/>
  <c r="P338" i="3"/>
  <c r="V338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Y337" i="3"/>
  <c r="X337" i="3"/>
  <c r="W337" i="3"/>
  <c r="U337" i="3"/>
  <c r="T337" i="3"/>
  <c r="S337" i="3"/>
  <c r="R337" i="3"/>
  <c r="Q337" i="3"/>
  <c r="P337" i="3"/>
  <c r="V337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Y336" i="3"/>
  <c r="X336" i="3"/>
  <c r="W336" i="3"/>
  <c r="U336" i="3"/>
  <c r="T336" i="3"/>
  <c r="S336" i="3"/>
  <c r="R336" i="3"/>
  <c r="Q336" i="3"/>
  <c r="P336" i="3"/>
  <c r="V336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Y335" i="3"/>
  <c r="X335" i="3"/>
  <c r="W335" i="3"/>
  <c r="U335" i="3"/>
  <c r="T335" i="3"/>
  <c r="S335" i="3"/>
  <c r="R335" i="3"/>
  <c r="Q335" i="3"/>
  <c r="P335" i="3"/>
  <c r="V335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Y334" i="3"/>
  <c r="X334" i="3"/>
  <c r="W334" i="3"/>
  <c r="U334" i="3"/>
  <c r="T334" i="3"/>
  <c r="S334" i="3"/>
  <c r="R334" i="3"/>
  <c r="Q334" i="3"/>
  <c r="P334" i="3"/>
  <c r="V334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Y333" i="3"/>
  <c r="X333" i="3"/>
  <c r="W333" i="3"/>
  <c r="U333" i="3"/>
  <c r="T333" i="3"/>
  <c r="S333" i="3"/>
  <c r="R333" i="3"/>
  <c r="Q333" i="3"/>
  <c r="P333" i="3"/>
  <c r="V333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Y332" i="3"/>
  <c r="X332" i="3"/>
  <c r="W332" i="3"/>
  <c r="U332" i="3"/>
  <c r="T332" i="3"/>
  <c r="S332" i="3"/>
  <c r="R332" i="3"/>
  <c r="Q332" i="3"/>
  <c r="P332" i="3"/>
  <c r="V332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Y331" i="3"/>
  <c r="X331" i="3"/>
  <c r="W331" i="3"/>
  <c r="V331" i="3"/>
  <c r="U331" i="3"/>
  <c r="T331" i="3"/>
  <c r="S331" i="3"/>
  <c r="R331" i="3"/>
  <c r="Q331" i="3"/>
  <c r="P331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Y330" i="3"/>
  <c r="X330" i="3"/>
  <c r="W330" i="3"/>
  <c r="U330" i="3"/>
  <c r="T330" i="3"/>
  <c r="S330" i="3"/>
  <c r="R330" i="3"/>
  <c r="Q330" i="3"/>
  <c r="P330" i="3"/>
  <c r="V330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Y329" i="3"/>
  <c r="X329" i="3"/>
  <c r="W329" i="3"/>
  <c r="U329" i="3"/>
  <c r="T329" i="3"/>
  <c r="S329" i="3"/>
  <c r="R329" i="3"/>
  <c r="Q329" i="3"/>
  <c r="P329" i="3"/>
  <c r="V329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Y328" i="3"/>
  <c r="X328" i="3"/>
  <c r="W328" i="3"/>
  <c r="U328" i="3"/>
  <c r="T328" i="3"/>
  <c r="S328" i="3"/>
  <c r="R328" i="3"/>
  <c r="Q328" i="3"/>
  <c r="P328" i="3"/>
  <c r="V328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Y327" i="3"/>
  <c r="X327" i="3"/>
  <c r="W327" i="3"/>
  <c r="U327" i="3"/>
  <c r="T327" i="3"/>
  <c r="S327" i="3"/>
  <c r="R327" i="3"/>
  <c r="Q327" i="3"/>
  <c r="P327" i="3"/>
  <c r="V327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Y326" i="3"/>
  <c r="X326" i="3"/>
  <c r="W326" i="3"/>
  <c r="U326" i="3"/>
  <c r="T326" i="3"/>
  <c r="S326" i="3"/>
  <c r="R326" i="3"/>
  <c r="Q326" i="3"/>
  <c r="P326" i="3"/>
  <c r="V326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Y325" i="3"/>
  <c r="X325" i="3"/>
  <c r="W325" i="3"/>
  <c r="U325" i="3"/>
  <c r="T325" i="3"/>
  <c r="S325" i="3"/>
  <c r="R325" i="3"/>
  <c r="Q325" i="3"/>
  <c r="P325" i="3"/>
  <c r="V325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Y324" i="3"/>
  <c r="X324" i="3"/>
  <c r="W324" i="3"/>
  <c r="U324" i="3"/>
  <c r="T324" i="3"/>
  <c r="S324" i="3"/>
  <c r="R324" i="3"/>
  <c r="Q324" i="3"/>
  <c r="P324" i="3"/>
  <c r="V324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Y323" i="3"/>
  <c r="X323" i="3"/>
  <c r="W323" i="3"/>
  <c r="U323" i="3"/>
  <c r="T323" i="3"/>
  <c r="S323" i="3"/>
  <c r="R323" i="3"/>
  <c r="Q323" i="3"/>
  <c r="P323" i="3"/>
  <c r="V323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Y322" i="3"/>
  <c r="X322" i="3"/>
  <c r="W322" i="3"/>
  <c r="U322" i="3"/>
  <c r="T322" i="3"/>
  <c r="S322" i="3"/>
  <c r="R322" i="3"/>
  <c r="Q322" i="3"/>
  <c r="P322" i="3"/>
  <c r="V322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Y321" i="3"/>
  <c r="X321" i="3"/>
  <c r="W321" i="3"/>
  <c r="U321" i="3"/>
  <c r="T321" i="3"/>
  <c r="S321" i="3"/>
  <c r="R321" i="3"/>
  <c r="Q321" i="3"/>
  <c r="P321" i="3"/>
  <c r="V321" i="3"/>
  <c r="BG320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Y320" i="3"/>
  <c r="X320" i="3"/>
  <c r="W320" i="3"/>
  <c r="U320" i="3"/>
  <c r="T320" i="3"/>
  <c r="S320" i="3"/>
  <c r="R320" i="3"/>
  <c r="Q320" i="3"/>
  <c r="P320" i="3"/>
  <c r="V320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Y319" i="3"/>
  <c r="X319" i="3"/>
  <c r="W319" i="3"/>
  <c r="U319" i="3"/>
  <c r="T319" i="3"/>
  <c r="S319" i="3"/>
  <c r="R319" i="3"/>
  <c r="Q319" i="3"/>
  <c r="P319" i="3"/>
  <c r="V319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Y318" i="3"/>
  <c r="X318" i="3"/>
  <c r="W318" i="3"/>
  <c r="U318" i="3"/>
  <c r="T318" i="3"/>
  <c r="S318" i="3"/>
  <c r="R318" i="3"/>
  <c r="Q318" i="3"/>
  <c r="P318" i="3"/>
  <c r="V318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Y317" i="3"/>
  <c r="X317" i="3"/>
  <c r="W317" i="3"/>
  <c r="U317" i="3"/>
  <c r="T317" i="3"/>
  <c r="S317" i="3"/>
  <c r="R317" i="3"/>
  <c r="Q317" i="3"/>
  <c r="P317" i="3"/>
  <c r="V317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Y316" i="3"/>
  <c r="X316" i="3"/>
  <c r="W316" i="3"/>
  <c r="U316" i="3"/>
  <c r="T316" i="3"/>
  <c r="S316" i="3"/>
  <c r="R316" i="3"/>
  <c r="Q316" i="3"/>
  <c r="P316" i="3"/>
  <c r="V316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Y315" i="3"/>
  <c r="X315" i="3"/>
  <c r="W315" i="3"/>
  <c r="U315" i="3"/>
  <c r="T315" i="3"/>
  <c r="S315" i="3"/>
  <c r="R315" i="3"/>
  <c r="Q315" i="3"/>
  <c r="P315" i="3"/>
  <c r="V315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Y314" i="3"/>
  <c r="X314" i="3"/>
  <c r="W314" i="3"/>
  <c r="U314" i="3"/>
  <c r="T314" i="3"/>
  <c r="S314" i="3"/>
  <c r="R314" i="3"/>
  <c r="Q314" i="3"/>
  <c r="P314" i="3"/>
  <c r="V314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Y313" i="3"/>
  <c r="X313" i="3"/>
  <c r="W313" i="3"/>
  <c r="U313" i="3"/>
  <c r="T313" i="3"/>
  <c r="S313" i="3"/>
  <c r="R313" i="3"/>
  <c r="Q313" i="3"/>
  <c r="P313" i="3"/>
  <c r="V313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Y312" i="3"/>
  <c r="X312" i="3"/>
  <c r="W312" i="3"/>
  <c r="U312" i="3"/>
  <c r="T312" i="3"/>
  <c r="S312" i="3"/>
  <c r="R312" i="3"/>
  <c r="Q312" i="3"/>
  <c r="P312" i="3"/>
  <c r="V312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Y311" i="3"/>
  <c r="X311" i="3"/>
  <c r="W311" i="3"/>
  <c r="U311" i="3"/>
  <c r="T311" i="3"/>
  <c r="S311" i="3"/>
  <c r="R311" i="3"/>
  <c r="Q311" i="3"/>
  <c r="P311" i="3"/>
  <c r="V311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Y310" i="3"/>
  <c r="X310" i="3"/>
  <c r="W310" i="3"/>
  <c r="U310" i="3"/>
  <c r="T310" i="3"/>
  <c r="S310" i="3"/>
  <c r="R310" i="3"/>
  <c r="Q310" i="3"/>
  <c r="P310" i="3"/>
  <c r="V310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Y309" i="3"/>
  <c r="X309" i="3"/>
  <c r="W309" i="3"/>
  <c r="U309" i="3"/>
  <c r="T309" i="3"/>
  <c r="S309" i="3"/>
  <c r="R309" i="3"/>
  <c r="Q309" i="3"/>
  <c r="P309" i="3"/>
  <c r="V309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Y308" i="3"/>
  <c r="X308" i="3"/>
  <c r="W308" i="3"/>
  <c r="U308" i="3"/>
  <c r="T308" i="3"/>
  <c r="S308" i="3"/>
  <c r="R308" i="3"/>
  <c r="Q308" i="3"/>
  <c r="P308" i="3"/>
  <c r="V308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Y307" i="3"/>
  <c r="X307" i="3"/>
  <c r="W307" i="3"/>
  <c r="U307" i="3"/>
  <c r="T307" i="3"/>
  <c r="S307" i="3"/>
  <c r="R307" i="3"/>
  <c r="Q307" i="3"/>
  <c r="P307" i="3"/>
  <c r="V307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Y306" i="3"/>
  <c r="X306" i="3"/>
  <c r="W306" i="3"/>
  <c r="U306" i="3"/>
  <c r="T306" i="3"/>
  <c r="S306" i="3"/>
  <c r="R306" i="3"/>
  <c r="Q306" i="3"/>
  <c r="P306" i="3"/>
  <c r="V306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Y305" i="3"/>
  <c r="X305" i="3"/>
  <c r="W305" i="3"/>
  <c r="U305" i="3"/>
  <c r="T305" i="3"/>
  <c r="S305" i="3"/>
  <c r="R305" i="3"/>
  <c r="Q305" i="3"/>
  <c r="P305" i="3"/>
  <c r="V305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Y304" i="3"/>
  <c r="X304" i="3"/>
  <c r="W304" i="3"/>
  <c r="U304" i="3"/>
  <c r="T304" i="3"/>
  <c r="S304" i="3"/>
  <c r="R304" i="3"/>
  <c r="Q304" i="3"/>
  <c r="P304" i="3"/>
  <c r="V304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Y303" i="3"/>
  <c r="X303" i="3"/>
  <c r="W303" i="3"/>
  <c r="U303" i="3"/>
  <c r="T303" i="3"/>
  <c r="S303" i="3"/>
  <c r="R303" i="3"/>
  <c r="Q303" i="3"/>
  <c r="P303" i="3"/>
  <c r="V303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Y302" i="3"/>
  <c r="X302" i="3"/>
  <c r="W302" i="3"/>
  <c r="U302" i="3"/>
  <c r="T302" i="3"/>
  <c r="S302" i="3"/>
  <c r="R302" i="3"/>
  <c r="Q302" i="3"/>
  <c r="P302" i="3"/>
  <c r="V302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Y301" i="3"/>
  <c r="X301" i="3"/>
  <c r="W301" i="3"/>
  <c r="U301" i="3"/>
  <c r="T301" i="3"/>
  <c r="S301" i="3"/>
  <c r="R301" i="3"/>
  <c r="Q301" i="3"/>
  <c r="P301" i="3"/>
  <c r="V301" i="3"/>
  <c r="BG300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Y300" i="3"/>
  <c r="X300" i="3"/>
  <c r="W300" i="3"/>
  <c r="U300" i="3"/>
  <c r="T300" i="3"/>
  <c r="S300" i="3"/>
  <c r="R300" i="3"/>
  <c r="Q300" i="3"/>
  <c r="P300" i="3"/>
  <c r="V300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Y299" i="3"/>
  <c r="X299" i="3"/>
  <c r="W299" i="3"/>
  <c r="U299" i="3"/>
  <c r="T299" i="3"/>
  <c r="S299" i="3"/>
  <c r="R299" i="3"/>
  <c r="Q299" i="3"/>
  <c r="P299" i="3"/>
  <c r="V299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Y298" i="3"/>
  <c r="X298" i="3"/>
  <c r="W298" i="3"/>
  <c r="U298" i="3"/>
  <c r="T298" i="3"/>
  <c r="S298" i="3"/>
  <c r="R298" i="3"/>
  <c r="Q298" i="3"/>
  <c r="P298" i="3"/>
  <c r="V298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Y297" i="3"/>
  <c r="X297" i="3"/>
  <c r="W297" i="3"/>
  <c r="U297" i="3"/>
  <c r="T297" i="3"/>
  <c r="S297" i="3"/>
  <c r="R297" i="3"/>
  <c r="Q297" i="3"/>
  <c r="P297" i="3"/>
  <c r="V297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Y296" i="3"/>
  <c r="X296" i="3"/>
  <c r="W296" i="3"/>
  <c r="U296" i="3"/>
  <c r="T296" i="3"/>
  <c r="S296" i="3"/>
  <c r="R296" i="3"/>
  <c r="Q296" i="3"/>
  <c r="P296" i="3"/>
  <c r="V296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Y295" i="3"/>
  <c r="X295" i="3"/>
  <c r="W295" i="3"/>
  <c r="U295" i="3"/>
  <c r="T295" i="3"/>
  <c r="S295" i="3"/>
  <c r="R295" i="3"/>
  <c r="Q295" i="3"/>
  <c r="P295" i="3"/>
  <c r="V295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Y294" i="3"/>
  <c r="X294" i="3"/>
  <c r="W294" i="3"/>
  <c r="U294" i="3"/>
  <c r="T294" i="3"/>
  <c r="S294" i="3"/>
  <c r="R294" i="3"/>
  <c r="Q294" i="3"/>
  <c r="P294" i="3"/>
  <c r="V294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Y293" i="3"/>
  <c r="X293" i="3"/>
  <c r="W293" i="3"/>
  <c r="U293" i="3"/>
  <c r="T293" i="3"/>
  <c r="S293" i="3"/>
  <c r="R293" i="3"/>
  <c r="Q293" i="3"/>
  <c r="P293" i="3"/>
  <c r="V293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Y292" i="3"/>
  <c r="X292" i="3"/>
  <c r="W292" i="3"/>
  <c r="U292" i="3"/>
  <c r="T292" i="3"/>
  <c r="S292" i="3"/>
  <c r="R292" i="3"/>
  <c r="Q292" i="3"/>
  <c r="P292" i="3"/>
  <c r="V292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Y291" i="3"/>
  <c r="X291" i="3"/>
  <c r="W291" i="3"/>
  <c r="U291" i="3"/>
  <c r="T291" i="3"/>
  <c r="S291" i="3"/>
  <c r="R291" i="3"/>
  <c r="Q291" i="3"/>
  <c r="P291" i="3"/>
  <c r="V291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Y290" i="3"/>
  <c r="X290" i="3"/>
  <c r="W290" i="3"/>
  <c r="U290" i="3"/>
  <c r="T290" i="3"/>
  <c r="S290" i="3"/>
  <c r="R290" i="3"/>
  <c r="Q290" i="3"/>
  <c r="P290" i="3"/>
  <c r="V290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Y289" i="3"/>
  <c r="X289" i="3"/>
  <c r="W289" i="3"/>
  <c r="U289" i="3"/>
  <c r="T289" i="3"/>
  <c r="S289" i="3"/>
  <c r="R289" i="3"/>
  <c r="Q289" i="3"/>
  <c r="P289" i="3"/>
  <c r="V289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Y288" i="3"/>
  <c r="X288" i="3"/>
  <c r="W288" i="3"/>
  <c r="U288" i="3"/>
  <c r="T288" i="3"/>
  <c r="S288" i="3"/>
  <c r="R288" i="3"/>
  <c r="Q288" i="3"/>
  <c r="P288" i="3"/>
  <c r="V288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Y287" i="3"/>
  <c r="X287" i="3"/>
  <c r="W287" i="3"/>
  <c r="U287" i="3"/>
  <c r="T287" i="3"/>
  <c r="S287" i="3"/>
  <c r="R287" i="3"/>
  <c r="Q287" i="3"/>
  <c r="P287" i="3"/>
  <c r="V287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Y286" i="3"/>
  <c r="X286" i="3"/>
  <c r="W286" i="3"/>
  <c r="U286" i="3"/>
  <c r="T286" i="3"/>
  <c r="S286" i="3"/>
  <c r="R286" i="3"/>
  <c r="Q286" i="3"/>
  <c r="P286" i="3"/>
  <c r="V286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Y285" i="3"/>
  <c r="X285" i="3"/>
  <c r="W285" i="3"/>
  <c r="U285" i="3"/>
  <c r="T285" i="3"/>
  <c r="S285" i="3"/>
  <c r="R285" i="3"/>
  <c r="Q285" i="3"/>
  <c r="P285" i="3"/>
  <c r="V285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Y284" i="3"/>
  <c r="X284" i="3"/>
  <c r="W284" i="3"/>
  <c r="U284" i="3"/>
  <c r="T284" i="3"/>
  <c r="S284" i="3"/>
  <c r="R284" i="3"/>
  <c r="Q284" i="3"/>
  <c r="P284" i="3"/>
  <c r="V284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Y283" i="3"/>
  <c r="X283" i="3"/>
  <c r="W283" i="3"/>
  <c r="U283" i="3"/>
  <c r="T283" i="3"/>
  <c r="S283" i="3"/>
  <c r="R283" i="3"/>
  <c r="Q283" i="3"/>
  <c r="P283" i="3"/>
  <c r="V283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Y282" i="3"/>
  <c r="X282" i="3"/>
  <c r="W282" i="3"/>
  <c r="U282" i="3"/>
  <c r="T282" i="3"/>
  <c r="S282" i="3"/>
  <c r="R282" i="3"/>
  <c r="Q282" i="3"/>
  <c r="P282" i="3"/>
  <c r="V282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Y281" i="3"/>
  <c r="X281" i="3"/>
  <c r="W281" i="3"/>
  <c r="U281" i="3"/>
  <c r="T281" i="3"/>
  <c r="S281" i="3"/>
  <c r="R281" i="3"/>
  <c r="Q281" i="3"/>
  <c r="P281" i="3"/>
  <c r="V281" i="3"/>
  <c r="BG280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Y280" i="3"/>
  <c r="X280" i="3"/>
  <c r="W280" i="3"/>
  <c r="U280" i="3"/>
  <c r="T280" i="3"/>
  <c r="S280" i="3"/>
  <c r="R280" i="3"/>
  <c r="Q280" i="3"/>
  <c r="P280" i="3"/>
  <c r="V280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Y279" i="3"/>
  <c r="X279" i="3"/>
  <c r="W279" i="3"/>
  <c r="U279" i="3"/>
  <c r="T279" i="3"/>
  <c r="S279" i="3"/>
  <c r="R279" i="3"/>
  <c r="Q279" i="3"/>
  <c r="P279" i="3"/>
  <c r="V279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Y278" i="3"/>
  <c r="X278" i="3"/>
  <c r="W278" i="3"/>
  <c r="U278" i="3"/>
  <c r="T278" i="3"/>
  <c r="S278" i="3"/>
  <c r="R278" i="3"/>
  <c r="Q278" i="3"/>
  <c r="P278" i="3"/>
  <c r="V278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Y277" i="3"/>
  <c r="X277" i="3"/>
  <c r="W277" i="3"/>
  <c r="U277" i="3"/>
  <c r="T277" i="3"/>
  <c r="S277" i="3"/>
  <c r="R277" i="3"/>
  <c r="Q277" i="3"/>
  <c r="P277" i="3"/>
  <c r="V277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Y276" i="3"/>
  <c r="X276" i="3"/>
  <c r="W276" i="3"/>
  <c r="U276" i="3"/>
  <c r="T276" i="3"/>
  <c r="S276" i="3"/>
  <c r="R276" i="3"/>
  <c r="Q276" i="3"/>
  <c r="P276" i="3"/>
  <c r="V276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Y275" i="3"/>
  <c r="X275" i="3"/>
  <c r="W275" i="3"/>
  <c r="U275" i="3"/>
  <c r="T275" i="3"/>
  <c r="S275" i="3"/>
  <c r="R275" i="3"/>
  <c r="Q275" i="3"/>
  <c r="P275" i="3"/>
  <c r="V275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Y274" i="3"/>
  <c r="X274" i="3"/>
  <c r="W274" i="3"/>
  <c r="U274" i="3"/>
  <c r="T274" i="3"/>
  <c r="S274" i="3"/>
  <c r="R274" i="3"/>
  <c r="Q274" i="3"/>
  <c r="P274" i="3"/>
  <c r="V274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Y273" i="3"/>
  <c r="X273" i="3"/>
  <c r="W273" i="3"/>
  <c r="U273" i="3"/>
  <c r="T273" i="3"/>
  <c r="S273" i="3"/>
  <c r="R273" i="3"/>
  <c r="Q273" i="3"/>
  <c r="P273" i="3"/>
  <c r="V273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Y272" i="3"/>
  <c r="X272" i="3"/>
  <c r="W272" i="3"/>
  <c r="U272" i="3"/>
  <c r="T272" i="3"/>
  <c r="S272" i="3"/>
  <c r="R272" i="3"/>
  <c r="Q272" i="3"/>
  <c r="P272" i="3"/>
  <c r="V272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Y271" i="3"/>
  <c r="X271" i="3"/>
  <c r="W271" i="3"/>
  <c r="U271" i="3"/>
  <c r="T271" i="3"/>
  <c r="S271" i="3"/>
  <c r="R271" i="3"/>
  <c r="Q271" i="3"/>
  <c r="P271" i="3"/>
  <c r="V271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Y270" i="3"/>
  <c r="X270" i="3"/>
  <c r="W270" i="3"/>
  <c r="U270" i="3"/>
  <c r="T270" i="3"/>
  <c r="S270" i="3"/>
  <c r="R270" i="3"/>
  <c r="Q270" i="3"/>
  <c r="P270" i="3"/>
  <c r="V270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Y269" i="3"/>
  <c r="X269" i="3"/>
  <c r="W269" i="3"/>
  <c r="U269" i="3"/>
  <c r="T269" i="3"/>
  <c r="S269" i="3"/>
  <c r="R269" i="3"/>
  <c r="Q269" i="3"/>
  <c r="P269" i="3"/>
  <c r="V269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Y268" i="3"/>
  <c r="X268" i="3"/>
  <c r="W268" i="3"/>
  <c r="U268" i="3"/>
  <c r="T268" i="3"/>
  <c r="S268" i="3"/>
  <c r="R268" i="3"/>
  <c r="Q268" i="3"/>
  <c r="P268" i="3"/>
  <c r="V268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Y267" i="3"/>
  <c r="X267" i="3"/>
  <c r="W267" i="3"/>
  <c r="U267" i="3"/>
  <c r="T267" i="3"/>
  <c r="S267" i="3"/>
  <c r="R267" i="3"/>
  <c r="Q267" i="3"/>
  <c r="P267" i="3"/>
  <c r="V267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Y266" i="3"/>
  <c r="X266" i="3"/>
  <c r="W266" i="3"/>
  <c r="U266" i="3"/>
  <c r="T266" i="3"/>
  <c r="S266" i="3"/>
  <c r="R266" i="3"/>
  <c r="Q266" i="3"/>
  <c r="P266" i="3"/>
  <c r="V266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Y265" i="3"/>
  <c r="X265" i="3"/>
  <c r="W265" i="3"/>
  <c r="U265" i="3"/>
  <c r="T265" i="3"/>
  <c r="S265" i="3"/>
  <c r="R265" i="3"/>
  <c r="Q265" i="3"/>
  <c r="P265" i="3"/>
  <c r="V265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Y264" i="3"/>
  <c r="X264" i="3"/>
  <c r="W264" i="3"/>
  <c r="U264" i="3"/>
  <c r="T264" i="3"/>
  <c r="S264" i="3"/>
  <c r="R264" i="3"/>
  <c r="Q264" i="3"/>
  <c r="P264" i="3"/>
  <c r="V264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Y263" i="3"/>
  <c r="X263" i="3"/>
  <c r="W263" i="3"/>
  <c r="U263" i="3"/>
  <c r="T263" i="3"/>
  <c r="S263" i="3"/>
  <c r="R263" i="3"/>
  <c r="Q263" i="3"/>
  <c r="P263" i="3"/>
  <c r="V263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Y262" i="3"/>
  <c r="X262" i="3"/>
  <c r="W262" i="3"/>
  <c r="U262" i="3"/>
  <c r="T262" i="3"/>
  <c r="S262" i="3"/>
  <c r="R262" i="3"/>
  <c r="Q262" i="3"/>
  <c r="P262" i="3"/>
  <c r="V262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Y261" i="3"/>
  <c r="X261" i="3"/>
  <c r="W261" i="3"/>
  <c r="U261" i="3"/>
  <c r="T261" i="3"/>
  <c r="S261" i="3"/>
  <c r="R261" i="3"/>
  <c r="Q261" i="3"/>
  <c r="P261" i="3"/>
  <c r="V261" i="3"/>
  <c r="BG260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Y260" i="3"/>
  <c r="X260" i="3"/>
  <c r="W260" i="3"/>
  <c r="U260" i="3"/>
  <c r="T260" i="3"/>
  <c r="S260" i="3"/>
  <c r="R260" i="3"/>
  <c r="Q260" i="3"/>
  <c r="P260" i="3"/>
  <c r="V260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Y259" i="3"/>
  <c r="X259" i="3"/>
  <c r="W259" i="3"/>
  <c r="U259" i="3"/>
  <c r="T259" i="3"/>
  <c r="S259" i="3"/>
  <c r="R259" i="3"/>
  <c r="Q259" i="3"/>
  <c r="P259" i="3"/>
  <c r="V259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Y258" i="3"/>
  <c r="X258" i="3"/>
  <c r="W258" i="3"/>
  <c r="U258" i="3"/>
  <c r="T258" i="3"/>
  <c r="S258" i="3"/>
  <c r="R258" i="3"/>
  <c r="Q258" i="3"/>
  <c r="P258" i="3"/>
  <c r="V258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Y257" i="3"/>
  <c r="X257" i="3"/>
  <c r="W257" i="3"/>
  <c r="U257" i="3"/>
  <c r="T257" i="3"/>
  <c r="S257" i="3"/>
  <c r="R257" i="3"/>
  <c r="Q257" i="3"/>
  <c r="P257" i="3"/>
  <c r="V257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Y256" i="3"/>
  <c r="X256" i="3"/>
  <c r="W256" i="3"/>
  <c r="U256" i="3"/>
  <c r="T256" i="3"/>
  <c r="S256" i="3"/>
  <c r="R256" i="3"/>
  <c r="Q256" i="3"/>
  <c r="P256" i="3"/>
  <c r="V256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Y255" i="3"/>
  <c r="X255" i="3"/>
  <c r="W255" i="3"/>
  <c r="U255" i="3"/>
  <c r="T255" i="3"/>
  <c r="S255" i="3"/>
  <c r="R255" i="3"/>
  <c r="Q255" i="3"/>
  <c r="P255" i="3"/>
  <c r="V255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Y254" i="3"/>
  <c r="X254" i="3"/>
  <c r="W254" i="3"/>
  <c r="U254" i="3"/>
  <c r="T254" i="3"/>
  <c r="S254" i="3"/>
  <c r="R254" i="3"/>
  <c r="Q254" i="3"/>
  <c r="P254" i="3"/>
  <c r="V254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Y253" i="3"/>
  <c r="X253" i="3"/>
  <c r="W253" i="3"/>
  <c r="U253" i="3"/>
  <c r="T253" i="3"/>
  <c r="S253" i="3"/>
  <c r="R253" i="3"/>
  <c r="Q253" i="3"/>
  <c r="P253" i="3"/>
  <c r="V253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Y252" i="3"/>
  <c r="X252" i="3"/>
  <c r="W252" i="3"/>
  <c r="U252" i="3"/>
  <c r="T252" i="3"/>
  <c r="S252" i="3"/>
  <c r="R252" i="3"/>
  <c r="Q252" i="3"/>
  <c r="P252" i="3"/>
  <c r="V252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Y251" i="3"/>
  <c r="X251" i="3"/>
  <c r="W251" i="3"/>
  <c r="U251" i="3"/>
  <c r="T251" i="3"/>
  <c r="S251" i="3"/>
  <c r="R251" i="3"/>
  <c r="Q251" i="3"/>
  <c r="P251" i="3"/>
  <c r="V251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Y250" i="3"/>
  <c r="X250" i="3"/>
  <c r="W250" i="3"/>
  <c r="U250" i="3"/>
  <c r="T250" i="3"/>
  <c r="S250" i="3"/>
  <c r="R250" i="3"/>
  <c r="Q250" i="3"/>
  <c r="P250" i="3"/>
  <c r="V250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Y249" i="3"/>
  <c r="X249" i="3"/>
  <c r="W249" i="3"/>
  <c r="U249" i="3"/>
  <c r="T249" i="3"/>
  <c r="S249" i="3"/>
  <c r="R249" i="3"/>
  <c r="Q249" i="3"/>
  <c r="P249" i="3"/>
  <c r="V249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Y248" i="3"/>
  <c r="X248" i="3"/>
  <c r="W248" i="3"/>
  <c r="U248" i="3"/>
  <c r="T248" i="3"/>
  <c r="S248" i="3"/>
  <c r="R248" i="3"/>
  <c r="Q248" i="3"/>
  <c r="P248" i="3"/>
  <c r="V248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Y247" i="3"/>
  <c r="X247" i="3"/>
  <c r="W247" i="3"/>
  <c r="U247" i="3"/>
  <c r="T247" i="3"/>
  <c r="S247" i="3"/>
  <c r="R247" i="3"/>
  <c r="Q247" i="3"/>
  <c r="P247" i="3"/>
  <c r="V247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Y246" i="3"/>
  <c r="X246" i="3"/>
  <c r="W246" i="3"/>
  <c r="U246" i="3"/>
  <c r="T246" i="3"/>
  <c r="S246" i="3"/>
  <c r="R246" i="3"/>
  <c r="Q246" i="3"/>
  <c r="P246" i="3"/>
  <c r="V246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Y245" i="3"/>
  <c r="X245" i="3"/>
  <c r="W245" i="3"/>
  <c r="U245" i="3"/>
  <c r="T245" i="3"/>
  <c r="S245" i="3"/>
  <c r="R245" i="3"/>
  <c r="Q245" i="3"/>
  <c r="P245" i="3"/>
  <c r="V245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Y244" i="3"/>
  <c r="X244" i="3"/>
  <c r="W244" i="3"/>
  <c r="U244" i="3"/>
  <c r="T244" i="3"/>
  <c r="S244" i="3"/>
  <c r="R244" i="3"/>
  <c r="Q244" i="3"/>
  <c r="P244" i="3"/>
  <c r="V244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Y243" i="3"/>
  <c r="X243" i="3"/>
  <c r="W243" i="3"/>
  <c r="U243" i="3"/>
  <c r="T243" i="3"/>
  <c r="S243" i="3"/>
  <c r="R243" i="3"/>
  <c r="Q243" i="3"/>
  <c r="P243" i="3"/>
  <c r="V243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Y242" i="3"/>
  <c r="X242" i="3"/>
  <c r="W242" i="3"/>
  <c r="U242" i="3"/>
  <c r="T242" i="3"/>
  <c r="S242" i="3"/>
  <c r="R242" i="3"/>
  <c r="Q242" i="3"/>
  <c r="P242" i="3"/>
  <c r="V242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Y241" i="3"/>
  <c r="X241" i="3"/>
  <c r="W241" i="3"/>
  <c r="U241" i="3"/>
  <c r="T241" i="3"/>
  <c r="S241" i="3"/>
  <c r="R241" i="3"/>
  <c r="Q241" i="3"/>
  <c r="P241" i="3"/>
  <c r="V241" i="3"/>
  <c r="BG240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Y240" i="3"/>
  <c r="X240" i="3"/>
  <c r="W240" i="3"/>
  <c r="U240" i="3"/>
  <c r="T240" i="3"/>
  <c r="S240" i="3"/>
  <c r="R240" i="3"/>
  <c r="Q240" i="3"/>
  <c r="P240" i="3"/>
  <c r="V240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Y239" i="3"/>
  <c r="X239" i="3"/>
  <c r="W239" i="3"/>
  <c r="U239" i="3"/>
  <c r="T239" i="3"/>
  <c r="S239" i="3"/>
  <c r="R239" i="3"/>
  <c r="Q239" i="3"/>
  <c r="P239" i="3"/>
  <c r="V239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Y238" i="3"/>
  <c r="X238" i="3"/>
  <c r="W238" i="3"/>
  <c r="U238" i="3"/>
  <c r="T238" i="3"/>
  <c r="S238" i="3"/>
  <c r="R238" i="3"/>
  <c r="Q238" i="3"/>
  <c r="P238" i="3"/>
  <c r="V238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Y237" i="3"/>
  <c r="X237" i="3"/>
  <c r="W237" i="3"/>
  <c r="U237" i="3"/>
  <c r="T237" i="3"/>
  <c r="S237" i="3"/>
  <c r="R237" i="3"/>
  <c r="Q237" i="3"/>
  <c r="P237" i="3"/>
  <c r="V237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Y236" i="3"/>
  <c r="X236" i="3"/>
  <c r="W236" i="3"/>
  <c r="U236" i="3"/>
  <c r="T236" i="3"/>
  <c r="S236" i="3"/>
  <c r="R236" i="3"/>
  <c r="Q236" i="3"/>
  <c r="P236" i="3"/>
  <c r="V236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Y235" i="3"/>
  <c r="X235" i="3"/>
  <c r="W235" i="3"/>
  <c r="U235" i="3"/>
  <c r="T235" i="3"/>
  <c r="S235" i="3"/>
  <c r="R235" i="3"/>
  <c r="Q235" i="3"/>
  <c r="P235" i="3"/>
  <c r="V235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Y234" i="3"/>
  <c r="X234" i="3"/>
  <c r="W234" i="3"/>
  <c r="U234" i="3"/>
  <c r="T234" i="3"/>
  <c r="S234" i="3"/>
  <c r="R234" i="3"/>
  <c r="Q234" i="3"/>
  <c r="P234" i="3"/>
  <c r="V234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Y233" i="3"/>
  <c r="X233" i="3"/>
  <c r="W233" i="3"/>
  <c r="U233" i="3"/>
  <c r="T233" i="3"/>
  <c r="S233" i="3"/>
  <c r="R233" i="3"/>
  <c r="Q233" i="3"/>
  <c r="P233" i="3"/>
  <c r="V233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Y232" i="3"/>
  <c r="X232" i="3"/>
  <c r="W232" i="3"/>
  <c r="U232" i="3"/>
  <c r="T232" i="3"/>
  <c r="S232" i="3"/>
  <c r="R232" i="3"/>
  <c r="Q232" i="3"/>
  <c r="P232" i="3"/>
  <c r="V232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Y231" i="3"/>
  <c r="X231" i="3"/>
  <c r="W231" i="3"/>
  <c r="U231" i="3"/>
  <c r="T231" i="3"/>
  <c r="S231" i="3"/>
  <c r="R231" i="3"/>
  <c r="Q231" i="3"/>
  <c r="P231" i="3"/>
  <c r="V231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Y230" i="3"/>
  <c r="X230" i="3"/>
  <c r="W230" i="3"/>
  <c r="U230" i="3"/>
  <c r="T230" i="3"/>
  <c r="S230" i="3"/>
  <c r="R230" i="3"/>
  <c r="Q230" i="3"/>
  <c r="P230" i="3"/>
  <c r="V230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Y229" i="3"/>
  <c r="X229" i="3"/>
  <c r="W229" i="3"/>
  <c r="U229" i="3"/>
  <c r="T229" i="3"/>
  <c r="S229" i="3"/>
  <c r="R229" i="3"/>
  <c r="Q229" i="3"/>
  <c r="P229" i="3"/>
  <c r="V229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Y228" i="3"/>
  <c r="X228" i="3"/>
  <c r="W228" i="3"/>
  <c r="U228" i="3"/>
  <c r="T228" i="3"/>
  <c r="S228" i="3"/>
  <c r="R228" i="3"/>
  <c r="Q228" i="3"/>
  <c r="P228" i="3"/>
  <c r="V228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Y227" i="3"/>
  <c r="X227" i="3"/>
  <c r="W227" i="3"/>
  <c r="U227" i="3"/>
  <c r="T227" i="3"/>
  <c r="S227" i="3"/>
  <c r="R227" i="3"/>
  <c r="Q227" i="3"/>
  <c r="P227" i="3"/>
  <c r="V227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Y226" i="3"/>
  <c r="X226" i="3"/>
  <c r="W226" i="3"/>
  <c r="U226" i="3"/>
  <c r="T226" i="3"/>
  <c r="S226" i="3"/>
  <c r="R226" i="3"/>
  <c r="Q226" i="3"/>
  <c r="P226" i="3"/>
  <c r="V226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Y225" i="3"/>
  <c r="X225" i="3"/>
  <c r="W225" i="3"/>
  <c r="U225" i="3"/>
  <c r="T225" i="3"/>
  <c r="S225" i="3"/>
  <c r="R225" i="3"/>
  <c r="Q225" i="3"/>
  <c r="P225" i="3"/>
  <c r="V225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Y224" i="3"/>
  <c r="X224" i="3"/>
  <c r="W224" i="3"/>
  <c r="U224" i="3"/>
  <c r="T224" i="3"/>
  <c r="S224" i="3"/>
  <c r="R224" i="3"/>
  <c r="Q224" i="3"/>
  <c r="P224" i="3"/>
  <c r="V224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Y223" i="3"/>
  <c r="X223" i="3"/>
  <c r="W223" i="3"/>
  <c r="U223" i="3"/>
  <c r="T223" i="3"/>
  <c r="S223" i="3"/>
  <c r="R223" i="3"/>
  <c r="Q223" i="3"/>
  <c r="P223" i="3"/>
  <c r="V223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Y222" i="3"/>
  <c r="X222" i="3"/>
  <c r="W222" i="3"/>
  <c r="U222" i="3"/>
  <c r="T222" i="3"/>
  <c r="S222" i="3"/>
  <c r="R222" i="3"/>
  <c r="Q222" i="3"/>
  <c r="P222" i="3"/>
  <c r="V222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Y221" i="3"/>
  <c r="X221" i="3"/>
  <c r="W221" i="3"/>
  <c r="U221" i="3"/>
  <c r="T221" i="3"/>
  <c r="S221" i="3"/>
  <c r="R221" i="3"/>
  <c r="Q221" i="3"/>
  <c r="P221" i="3"/>
  <c r="V221" i="3"/>
  <c r="BG220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Y220" i="3"/>
  <c r="X220" i="3"/>
  <c r="W220" i="3"/>
  <c r="V220" i="3"/>
  <c r="U220" i="3"/>
  <c r="T220" i="3"/>
  <c r="S220" i="3"/>
  <c r="R220" i="3"/>
  <c r="Q220" i="3"/>
  <c r="P220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Y219" i="3"/>
  <c r="X219" i="3"/>
  <c r="W219" i="3"/>
  <c r="U219" i="3"/>
  <c r="T219" i="3"/>
  <c r="S219" i="3"/>
  <c r="R219" i="3"/>
  <c r="Q219" i="3"/>
  <c r="P219" i="3"/>
  <c r="V219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Y218" i="3"/>
  <c r="X218" i="3"/>
  <c r="W218" i="3"/>
  <c r="U218" i="3"/>
  <c r="T218" i="3"/>
  <c r="S218" i="3"/>
  <c r="R218" i="3"/>
  <c r="Q218" i="3"/>
  <c r="P218" i="3"/>
  <c r="V218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Y217" i="3"/>
  <c r="X217" i="3"/>
  <c r="W217" i="3"/>
  <c r="U217" i="3"/>
  <c r="T217" i="3"/>
  <c r="S217" i="3"/>
  <c r="R217" i="3"/>
  <c r="Q217" i="3"/>
  <c r="P217" i="3"/>
  <c r="V217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Y216" i="3"/>
  <c r="X216" i="3"/>
  <c r="W216" i="3"/>
  <c r="U216" i="3"/>
  <c r="T216" i="3"/>
  <c r="S216" i="3"/>
  <c r="R216" i="3"/>
  <c r="Q216" i="3"/>
  <c r="P216" i="3"/>
  <c r="V216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Y215" i="3"/>
  <c r="X215" i="3"/>
  <c r="W215" i="3"/>
  <c r="U215" i="3"/>
  <c r="T215" i="3"/>
  <c r="S215" i="3"/>
  <c r="R215" i="3"/>
  <c r="Q215" i="3"/>
  <c r="P215" i="3"/>
  <c r="V215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Y214" i="3"/>
  <c r="X214" i="3"/>
  <c r="W214" i="3"/>
  <c r="U214" i="3"/>
  <c r="T214" i="3"/>
  <c r="S214" i="3"/>
  <c r="R214" i="3"/>
  <c r="Q214" i="3"/>
  <c r="P214" i="3"/>
  <c r="V214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Y213" i="3"/>
  <c r="X213" i="3"/>
  <c r="W213" i="3"/>
  <c r="U213" i="3"/>
  <c r="T213" i="3"/>
  <c r="S213" i="3"/>
  <c r="R213" i="3"/>
  <c r="Q213" i="3"/>
  <c r="P213" i="3"/>
  <c r="V213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Y212" i="3"/>
  <c r="X212" i="3"/>
  <c r="W212" i="3"/>
  <c r="U212" i="3"/>
  <c r="T212" i="3"/>
  <c r="S212" i="3"/>
  <c r="R212" i="3"/>
  <c r="Q212" i="3"/>
  <c r="P212" i="3"/>
  <c r="V212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Y211" i="3"/>
  <c r="X211" i="3"/>
  <c r="W211" i="3"/>
  <c r="U211" i="3"/>
  <c r="T211" i="3"/>
  <c r="S211" i="3"/>
  <c r="R211" i="3"/>
  <c r="Q211" i="3"/>
  <c r="P211" i="3"/>
  <c r="V211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Y210" i="3"/>
  <c r="X210" i="3"/>
  <c r="W210" i="3"/>
  <c r="U210" i="3"/>
  <c r="T210" i="3"/>
  <c r="S210" i="3"/>
  <c r="R210" i="3"/>
  <c r="Q210" i="3"/>
  <c r="P210" i="3"/>
  <c r="V210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Y209" i="3"/>
  <c r="X209" i="3"/>
  <c r="W209" i="3"/>
  <c r="U209" i="3"/>
  <c r="T209" i="3"/>
  <c r="S209" i="3"/>
  <c r="R209" i="3"/>
  <c r="Q209" i="3"/>
  <c r="P209" i="3"/>
  <c r="V209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Y208" i="3"/>
  <c r="X208" i="3"/>
  <c r="W208" i="3"/>
  <c r="U208" i="3"/>
  <c r="T208" i="3"/>
  <c r="S208" i="3"/>
  <c r="R208" i="3"/>
  <c r="Q208" i="3"/>
  <c r="P208" i="3"/>
  <c r="V208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Y207" i="3"/>
  <c r="X207" i="3"/>
  <c r="W207" i="3"/>
  <c r="U207" i="3"/>
  <c r="T207" i="3"/>
  <c r="S207" i="3"/>
  <c r="R207" i="3"/>
  <c r="Q207" i="3"/>
  <c r="P207" i="3"/>
  <c r="V207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Y206" i="3"/>
  <c r="X206" i="3"/>
  <c r="W206" i="3"/>
  <c r="U206" i="3"/>
  <c r="T206" i="3"/>
  <c r="S206" i="3"/>
  <c r="R206" i="3"/>
  <c r="Q206" i="3"/>
  <c r="P206" i="3"/>
  <c r="V206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Y205" i="3"/>
  <c r="X205" i="3"/>
  <c r="W205" i="3"/>
  <c r="U205" i="3"/>
  <c r="T205" i="3"/>
  <c r="S205" i="3"/>
  <c r="R205" i="3"/>
  <c r="Q205" i="3"/>
  <c r="P205" i="3"/>
  <c r="V205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Y204" i="3"/>
  <c r="X204" i="3"/>
  <c r="W204" i="3"/>
  <c r="U204" i="3"/>
  <c r="T204" i="3"/>
  <c r="S204" i="3"/>
  <c r="R204" i="3"/>
  <c r="Q204" i="3"/>
  <c r="P204" i="3"/>
  <c r="V204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Y203" i="3"/>
  <c r="X203" i="3"/>
  <c r="W203" i="3"/>
  <c r="U203" i="3"/>
  <c r="T203" i="3"/>
  <c r="S203" i="3"/>
  <c r="R203" i="3"/>
  <c r="Q203" i="3"/>
  <c r="P203" i="3"/>
  <c r="V203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Y202" i="3"/>
  <c r="X202" i="3"/>
  <c r="W202" i="3"/>
  <c r="U202" i="3"/>
  <c r="T202" i="3"/>
  <c r="S202" i="3"/>
  <c r="R202" i="3"/>
  <c r="Q202" i="3"/>
  <c r="P202" i="3"/>
  <c r="V202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Y201" i="3"/>
  <c r="X201" i="3"/>
  <c r="W201" i="3"/>
  <c r="U201" i="3"/>
  <c r="T201" i="3"/>
  <c r="S201" i="3"/>
  <c r="R201" i="3"/>
  <c r="Q201" i="3"/>
  <c r="P201" i="3"/>
  <c r="V201" i="3"/>
  <c r="BG200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Y200" i="3"/>
  <c r="X200" i="3"/>
  <c r="W200" i="3"/>
  <c r="U200" i="3"/>
  <c r="T200" i="3"/>
  <c r="S200" i="3"/>
  <c r="R200" i="3"/>
  <c r="Q200" i="3"/>
  <c r="P200" i="3"/>
  <c r="V200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Y199" i="3"/>
  <c r="X199" i="3"/>
  <c r="W199" i="3"/>
  <c r="U199" i="3"/>
  <c r="T199" i="3"/>
  <c r="S199" i="3"/>
  <c r="R199" i="3"/>
  <c r="Q199" i="3"/>
  <c r="P199" i="3"/>
  <c r="V199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Y198" i="3"/>
  <c r="X198" i="3"/>
  <c r="W198" i="3"/>
  <c r="U198" i="3"/>
  <c r="T198" i="3"/>
  <c r="S198" i="3"/>
  <c r="R198" i="3"/>
  <c r="Q198" i="3"/>
  <c r="P198" i="3"/>
  <c r="V198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Y197" i="3"/>
  <c r="X197" i="3"/>
  <c r="W197" i="3"/>
  <c r="U197" i="3"/>
  <c r="T197" i="3"/>
  <c r="S197" i="3"/>
  <c r="R197" i="3"/>
  <c r="Q197" i="3"/>
  <c r="P197" i="3"/>
  <c r="V197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Y196" i="3"/>
  <c r="X196" i="3"/>
  <c r="W196" i="3"/>
  <c r="U196" i="3"/>
  <c r="T196" i="3"/>
  <c r="S196" i="3"/>
  <c r="R196" i="3"/>
  <c r="Q196" i="3"/>
  <c r="P196" i="3"/>
  <c r="V196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Y195" i="3"/>
  <c r="X195" i="3"/>
  <c r="W195" i="3"/>
  <c r="U195" i="3"/>
  <c r="T195" i="3"/>
  <c r="S195" i="3"/>
  <c r="R195" i="3"/>
  <c r="Q195" i="3"/>
  <c r="P195" i="3"/>
  <c r="V195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Y194" i="3"/>
  <c r="X194" i="3"/>
  <c r="W194" i="3"/>
  <c r="U194" i="3"/>
  <c r="T194" i="3"/>
  <c r="S194" i="3"/>
  <c r="R194" i="3"/>
  <c r="Q194" i="3"/>
  <c r="P194" i="3"/>
  <c r="V194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Y193" i="3"/>
  <c r="X193" i="3"/>
  <c r="W193" i="3"/>
  <c r="U193" i="3"/>
  <c r="T193" i="3"/>
  <c r="S193" i="3"/>
  <c r="R193" i="3"/>
  <c r="Q193" i="3"/>
  <c r="P193" i="3"/>
  <c r="V193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Y192" i="3"/>
  <c r="X192" i="3"/>
  <c r="W192" i="3"/>
  <c r="U192" i="3"/>
  <c r="T192" i="3"/>
  <c r="S192" i="3"/>
  <c r="R192" i="3"/>
  <c r="Q192" i="3"/>
  <c r="P192" i="3"/>
  <c r="V192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Y191" i="3"/>
  <c r="X191" i="3"/>
  <c r="W191" i="3"/>
  <c r="U191" i="3"/>
  <c r="T191" i="3"/>
  <c r="S191" i="3"/>
  <c r="R191" i="3"/>
  <c r="Q191" i="3"/>
  <c r="P191" i="3"/>
  <c r="V191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Y190" i="3"/>
  <c r="X190" i="3"/>
  <c r="W190" i="3"/>
  <c r="U190" i="3"/>
  <c r="T190" i="3"/>
  <c r="S190" i="3"/>
  <c r="R190" i="3"/>
  <c r="Q190" i="3"/>
  <c r="P190" i="3"/>
  <c r="V190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Y189" i="3"/>
  <c r="X189" i="3"/>
  <c r="W189" i="3"/>
  <c r="U189" i="3"/>
  <c r="T189" i="3"/>
  <c r="S189" i="3"/>
  <c r="R189" i="3"/>
  <c r="Q189" i="3"/>
  <c r="P189" i="3"/>
  <c r="V189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Y188" i="3"/>
  <c r="X188" i="3"/>
  <c r="W188" i="3"/>
  <c r="U188" i="3"/>
  <c r="T188" i="3"/>
  <c r="S188" i="3"/>
  <c r="R188" i="3"/>
  <c r="Q188" i="3"/>
  <c r="P188" i="3"/>
  <c r="V188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Y187" i="3"/>
  <c r="X187" i="3"/>
  <c r="W187" i="3"/>
  <c r="U187" i="3"/>
  <c r="T187" i="3"/>
  <c r="S187" i="3"/>
  <c r="R187" i="3"/>
  <c r="Q187" i="3"/>
  <c r="P187" i="3"/>
  <c r="V187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Y186" i="3"/>
  <c r="X186" i="3"/>
  <c r="W186" i="3"/>
  <c r="U186" i="3"/>
  <c r="T186" i="3"/>
  <c r="S186" i="3"/>
  <c r="R186" i="3"/>
  <c r="Q186" i="3"/>
  <c r="P186" i="3"/>
  <c r="V186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Y185" i="3"/>
  <c r="X185" i="3"/>
  <c r="W185" i="3"/>
  <c r="U185" i="3"/>
  <c r="T185" i="3"/>
  <c r="S185" i="3"/>
  <c r="R185" i="3"/>
  <c r="Q185" i="3"/>
  <c r="P185" i="3"/>
  <c r="V185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Y184" i="3"/>
  <c r="X184" i="3"/>
  <c r="W184" i="3"/>
  <c r="U184" i="3"/>
  <c r="T184" i="3"/>
  <c r="S184" i="3"/>
  <c r="R184" i="3"/>
  <c r="Q184" i="3"/>
  <c r="P184" i="3"/>
  <c r="V184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Y183" i="3"/>
  <c r="X183" i="3"/>
  <c r="W183" i="3"/>
  <c r="U183" i="3"/>
  <c r="T183" i="3"/>
  <c r="S183" i="3"/>
  <c r="R183" i="3"/>
  <c r="Q183" i="3"/>
  <c r="P183" i="3"/>
  <c r="V183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Y182" i="3"/>
  <c r="X182" i="3"/>
  <c r="W182" i="3"/>
  <c r="U182" i="3"/>
  <c r="T182" i="3"/>
  <c r="S182" i="3"/>
  <c r="R182" i="3"/>
  <c r="Q182" i="3"/>
  <c r="P182" i="3"/>
  <c r="V182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Y181" i="3"/>
  <c r="X181" i="3"/>
  <c r="W181" i="3"/>
  <c r="U181" i="3"/>
  <c r="T181" i="3"/>
  <c r="S181" i="3"/>
  <c r="R181" i="3"/>
  <c r="Q181" i="3"/>
  <c r="P181" i="3"/>
  <c r="V181" i="3"/>
  <c r="BG180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Y180" i="3"/>
  <c r="X180" i="3"/>
  <c r="W180" i="3"/>
  <c r="U180" i="3"/>
  <c r="T180" i="3"/>
  <c r="S180" i="3"/>
  <c r="R180" i="3"/>
  <c r="Q180" i="3"/>
  <c r="P180" i="3"/>
  <c r="V180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Y179" i="3"/>
  <c r="X179" i="3"/>
  <c r="W179" i="3"/>
  <c r="U179" i="3"/>
  <c r="T179" i="3"/>
  <c r="S179" i="3"/>
  <c r="R179" i="3"/>
  <c r="Q179" i="3"/>
  <c r="P179" i="3"/>
  <c r="V179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Y178" i="3"/>
  <c r="X178" i="3"/>
  <c r="W178" i="3"/>
  <c r="U178" i="3"/>
  <c r="T178" i="3"/>
  <c r="S178" i="3"/>
  <c r="R178" i="3"/>
  <c r="Q178" i="3"/>
  <c r="P178" i="3"/>
  <c r="V178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Y177" i="3"/>
  <c r="X177" i="3"/>
  <c r="W177" i="3"/>
  <c r="U177" i="3"/>
  <c r="T177" i="3"/>
  <c r="S177" i="3"/>
  <c r="R177" i="3"/>
  <c r="Q177" i="3"/>
  <c r="P177" i="3"/>
  <c r="V177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Y176" i="3"/>
  <c r="X176" i="3"/>
  <c r="W176" i="3"/>
  <c r="U176" i="3"/>
  <c r="T176" i="3"/>
  <c r="S176" i="3"/>
  <c r="R176" i="3"/>
  <c r="Q176" i="3"/>
  <c r="P176" i="3"/>
  <c r="V176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Y175" i="3"/>
  <c r="X175" i="3"/>
  <c r="W175" i="3"/>
  <c r="U175" i="3"/>
  <c r="T175" i="3"/>
  <c r="S175" i="3"/>
  <c r="R175" i="3"/>
  <c r="Q175" i="3"/>
  <c r="P175" i="3"/>
  <c r="V175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Y174" i="3"/>
  <c r="X174" i="3"/>
  <c r="W174" i="3"/>
  <c r="U174" i="3"/>
  <c r="T174" i="3"/>
  <c r="S174" i="3"/>
  <c r="R174" i="3"/>
  <c r="Q174" i="3"/>
  <c r="P174" i="3"/>
  <c r="V174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Y173" i="3"/>
  <c r="X173" i="3"/>
  <c r="W173" i="3"/>
  <c r="U173" i="3"/>
  <c r="T173" i="3"/>
  <c r="S173" i="3"/>
  <c r="R173" i="3"/>
  <c r="Q173" i="3"/>
  <c r="P173" i="3"/>
  <c r="V173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Y172" i="3"/>
  <c r="X172" i="3"/>
  <c r="W172" i="3"/>
  <c r="U172" i="3"/>
  <c r="T172" i="3"/>
  <c r="S172" i="3"/>
  <c r="R172" i="3"/>
  <c r="Q172" i="3"/>
  <c r="P172" i="3"/>
  <c r="V172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Y171" i="3"/>
  <c r="X171" i="3"/>
  <c r="W171" i="3"/>
  <c r="U171" i="3"/>
  <c r="T171" i="3"/>
  <c r="S171" i="3"/>
  <c r="R171" i="3"/>
  <c r="Q171" i="3"/>
  <c r="P171" i="3"/>
  <c r="V171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Y170" i="3"/>
  <c r="X170" i="3"/>
  <c r="W170" i="3"/>
  <c r="U170" i="3"/>
  <c r="T170" i="3"/>
  <c r="S170" i="3"/>
  <c r="R170" i="3"/>
  <c r="Q170" i="3"/>
  <c r="P170" i="3"/>
  <c r="V170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Y169" i="3"/>
  <c r="X169" i="3"/>
  <c r="W169" i="3"/>
  <c r="U169" i="3"/>
  <c r="T169" i="3"/>
  <c r="S169" i="3"/>
  <c r="R169" i="3"/>
  <c r="Q169" i="3"/>
  <c r="P169" i="3"/>
  <c r="V169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Y168" i="3"/>
  <c r="X168" i="3"/>
  <c r="W168" i="3"/>
  <c r="U168" i="3"/>
  <c r="T168" i="3"/>
  <c r="S168" i="3"/>
  <c r="R168" i="3"/>
  <c r="Q168" i="3"/>
  <c r="P168" i="3"/>
  <c r="V168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Y167" i="3"/>
  <c r="X167" i="3"/>
  <c r="W167" i="3"/>
  <c r="U167" i="3"/>
  <c r="T167" i="3"/>
  <c r="S167" i="3"/>
  <c r="R167" i="3"/>
  <c r="Q167" i="3"/>
  <c r="P167" i="3"/>
  <c r="V167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Y166" i="3"/>
  <c r="X166" i="3"/>
  <c r="W166" i="3"/>
  <c r="U166" i="3"/>
  <c r="T166" i="3"/>
  <c r="S166" i="3"/>
  <c r="R166" i="3"/>
  <c r="Q166" i="3"/>
  <c r="P166" i="3"/>
  <c r="V166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Y165" i="3"/>
  <c r="X165" i="3"/>
  <c r="W165" i="3"/>
  <c r="U165" i="3"/>
  <c r="T165" i="3"/>
  <c r="S165" i="3"/>
  <c r="R165" i="3"/>
  <c r="Q165" i="3"/>
  <c r="P165" i="3"/>
  <c r="V165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Y164" i="3"/>
  <c r="X164" i="3"/>
  <c r="W164" i="3"/>
  <c r="U164" i="3"/>
  <c r="T164" i="3"/>
  <c r="S164" i="3"/>
  <c r="R164" i="3"/>
  <c r="Q164" i="3"/>
  <c r="P164" i="3"/>
  <c r="V164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Y163" i="3"/>
  <c r="X163" i="3"/>
  <c r="W163" i="3"/>
  <c r="U163" i="3"/>
  <c r="T163" i="3"/>
  <c r="S163" i="3"/>
  <c r="R163" i="3"/>
  <c r="Q163" i="3"/>
  <c r="P163" i="3"/>
  <c r="V163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Y162" i="3"/>
  <c r="X162" i="3"/>
  <c r="W162" i="3"/>
  <c r="U162" i="3"/>
  <c r="T162" i="3"/>
  <c r="S162" i="3"/>
  <c r="R162" i="3"/>
  <c r="Q162" i="3"/>
  <c r="P162" i="3"/>
  <c r="V162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Y161" i="3"/>
  <c r="X161" i="3"/>
  <c r="W161" i="3"/>
  <c r="U161" i="3"/>
  <c r="T161" i="3"/>
  <c r="S161" i="3"/>
  <c r="R161" i="3"/>
  <c r="Q161" i="3"/>
  <c r="P161" i="3"/>
  <c r="V161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Y160" i="3"/>
  <c r="X160" i="3"/>
  <c r="W160" i="3"/>
  <c r="U160" i="3"/>
  <c r="T160" i="3"/>
  <c r="S160" i="3"/>
  <c r="R160" i="3"/>
  <c r="Q160" i="3"/>
  <c r="P160" i="3"/>
  <c r="V160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Y159" i="3"/>
  <c r="X159" i="3"/>
  <c r="W159" i="3"/>
  <c r="U159" i="3"/>
  <c r="T159" i="3"/>
  <c r="S159" i="3"/>
  <c r="R159" i="3"/>
  <c r="Q159" i="3"/>
  <c r="P159" i="3"/>
  <c r="V159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Y158" i="3"/>
  <c r="X158" i="3"/>
  <c r="W158" i="3"/>
  <c r="U158" i="3"/>
  <c r="T158" i="3"/>
  <c r="S158" i="3"/>
  <c r="R158" i="3"/>
  <c r="Q158" i="3"/>
  <c r="P158" i="3"/>
  <c r="V158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Y157" i="3"/>
  <c r="X157" i="3"/>
  <c r="W157" i="3"/>
  <c r="U157" i="3"/>
  <c r="T157" i="3"/>
  <c r="S157" i="3"/>
  <c r="R157" i="3"/>
  <c r="Q157" i="3"/>
  <c r="P157" i="3"/>
  <c r="V157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Y156" i="3"/>
  <c r="X156" i="3"/>
  <c r="W156" i="3"/>
  <c r="U156" i="3"/>
  <c r="T156" i="3"/>
  <c r="S156" i="3"/>
  <c r="R156" i="3"/>
  <c r="Q156" i="3"/>
  <c r="P156" i="3"/>
  <c r="V156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Y155" i="3"/>
  <c r="X155" i="3"/>
  <c r="W155" i="3"/>
  <c r="U155" i="3"/>
  <c r="T155" i="3"/>
  <c r="S155" i="3"/>
  <c r="R155" i="3"/>
  <c r="Q155" i="3"/>
  <c r="P155" i="3"/>
  <c r="V155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Y154" i="3"/>
  <c r="X154" i="3"/>
  <c r="W154" i="3"/>
  <c r="U154" i="3"/>
  <c r="T154" i="3"/>
  <c r="S154" i="3"/>
  <c r="R154" i="3"/>
  <c r="Q154" i="3"/>
  <c r="P154" i="3"/>
  <c r="V154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Y153" i="3"/>
  <c r="X153" i="3"/>
  <c r="W153" i="3"/>
  <c r="U153" i="3"/>
  <c r="T153" i="3"/>
  <c r="S153" i="3"/>
  <c r="R153" i="3"/>
  <c r="Q153" i="3"/>
  <c r="P153" i="3"/>
  <c r="V153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Y152" i="3"/>
  <c r="X152" i="3"/>
  <c r="W152" i="3"/>
  <c r="U152" i="3"/>
  <c r="T152" i="3"/>
  <c r="S152" i="3"/>
  <c r="R152" i="3"/>
  <c r="Q152" i="3"/>
  <c r="P152" i="3"/>
  <c r="V152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Y151" i="3"/>
  <c r="X151" i="3"/>
  <c r="W151" i="3"/>
  <c r="U151" i="3"/>
  <c r="T151" i="3"/>
  <c r="S151" i="3"/>
  <c r="R151" i="3"/>
  <c r="Q151" i="3"/>
  <c r="P151" i="3"/>
  <c r="V151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Y150" i="3"/>
  <c r="X150" i="3"/>
  <c r="W150" i="3"/>
  <c r="U150" i="3"/>
  <c r="T150" i="3"/>
  <c r="S150" i="3"/>
  <c r="R150" i="3"/>
  <c r="Q150" i="3"/>
  <c r="P150" i="3"/>
  <c r="V150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Y149" i="3"/>
  <c r="X149" i="3"/>
  <c r="W149" i="3"/>
  <c r="U149" i="3"/>
  <c r="T149" i="3"/>
  <c r="S149" i="3"/>
  <c r="R149" i="3"/>
  <c r="Q149" i="3"/>
  <c r="P149" i="3"/>
  <c r="V149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Y148" i="3"/>
  <c r="X148" i="3"/>
  <c r="W148" i="3"/>
  <c r="U148" i="3"/>
  <c r="T148" i="3"/>
  <c r="S148" i="3"/>
  <c r="R148" i="3"/>
  <c r="Q148" i="3"/>
  <c r="P148" i="3"/>
  <c r="V148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Y147" i="3"/>
  <c r="X147" i="3"/>
  <c r="W147" i="3"/>
  <c r="U147" i="3"/>
  <c r="T147" i="3"/>
  <c r="S147" i="3"/>
  <c r="R147" i="3"/>
  <c r="Q147" i="3"/>
  <c r="P147" i="3"/>
  <c r="V147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Y146" i="3"/>
  <c r="X146" i="3"/>
  <c r="W146" i="3"/>
  <c r="U146" i="3"/>
  <c r="T146" i="3"/>
  <c r="S146" i="3"/>
  <c r="R146" i="3"/>
  <c r="Q146" i="3"/>
  <c r="P146" i="3"/>
  <c r="V146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Y145" i="3"/>
  <c r="X145" i="3"/>
  <c r="W145" i="3"/>
  <c r="U145" i="3"/>
  <c r="T145" i="3"/>
  <c r="S145" i="3"/>
  <c r="R145" i="3"/>
  <c r="Q145" i="3"/>
  <c r="P145" i="3"/>
  <c r="V145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Y144" i="3"/>
  <c r="X144" i="3"/>
  <c r="W144" i="3"/>
  <c r="U144" i="3"/>
  <c r="T144" i="3"/>
  <c r="S144" i="3"/>
  <c r="R144" i="3"/>
  <c r="Q144" i="3"/>
  <c r="P144" i="3"/>
  <c r="V144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Y143" i="3"/>
  <c r="X143" i="3"/>
  <c r="W143" i="3"/>
  <c r="U143" i="3"/>
  <c r="T143" i="3"/>
  <c r="S143" i="3"/>
  <c r="R143" i="3"/>
  <c r="Q143" i="3"/>
  <c r="P143" i="3"/>
  <c r="V143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Y142" i="3"/>
  <c r="X142" i="3"/>
  <c r="W142" i="3"/>
  <c r="U142" i="3"/>
  <c r="T142" i="3"/>
  <c r="S142" i="3"/>
  <c r="R142" i="3"/>
  <c r="Q142" i="3"/>
  <c r="P142" i="3"/>
  <c r="V142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Y141" i="3"/>
  <c r="X141" i="3"/>
  <c r="W141" i="3"/>
  <c r="U141" i="3"/>
  <c r="T141" i="3"/>
  <c r="S141" i="3"/>
  <c r="R141" i="3"/>
  <c r="Q141" i="3"/>
  <c r="P141" i="3"/>
  <c r="V141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Y140" i="3"/>
  <c r="X140" i="3"/>
  <c r="W140" i="3"/>
  <c r="U140" i="3"/>
  <c r="T140" i="3"/>
  <c r="S140" i="3"/>
  <c r="R140" i="3"/>
  <c r="Q140" i="3"/>
  <c r="P140" i="3"/>
  <c r="V140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Y139" i="3"/>
  <c r="X139" i="3"/>
  <c r="W139" i="3"/>
  <c r="U139" i="3"/>
  <c r="T139" i="3"/>
  <c r="S139" i="3"/>
  <c r="R139" i="3"/>
  <c r="Q139" i="3"/>
  <c r="P139" i="3"/>
  <c r="V139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Y138" i="3"/>
  <c r="X138" i="3"/>
  <c r="W138" i="3"/>
  <c r="U138" i="3"/>
  <c r="T138" i="3"/>
  <c r="S138" i="3"/>
  <c r="R138" i="3"/>
  <c r="Q138" i="3"/>
  <c r="P138" i="3"/>
  <c r="V138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Y137" i="3"/>
  <c r="X137" i="3"/>
  <c r="W137" i="3"/>
  <c r="U137" i="3"/>
  <c r="T137" i="3"/>
  <c r="S137" i="3"/>
  <c r="R137" i="3"/>
  <c r="Q137" i="3"/>
  <c r="P137" i="3"/>
  <c r="V137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Y136" i="3"/>
  <c r="X136" i="3"/>
  <c r="W136" i="3"/>
  <c r="U136" i="3"/>
  <c r="T136" i="3"/>
  <c r="S136" i="3"/>
  <c r="R136" i="3"/>
  <c r="Q136" i="3"/>
  <c r="P136" i="3"/>
  <c r="V136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Y135" i="3"/>
  <c r="X135" i="3"/>
  <c r="W135" i="3"/>
  <c r="V135" i="3"/>
  <c r="U135" i="3"/>
  <c r="T135" i="3"/>
  <c r="S135" i="3"/>
  <c r="R135" i="3"/>
  <c r="Q135" i="3"/>
  <c r="P135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Y134" i="3"/>
  <c r="X134" i="3"/>
  <c r="W134" i="3"/>
  <c r="U134" i="3"/>
  <c r="T134" i="3"/>
  <c r="S134" i="3"/>
  <c r="R134" i="3"/>
  <c r="Q134" i="3"/>
  <c r="P134" i="3"/>
  <c r="V134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Y133" i="3"/>
  <c r="X133" i="3"/>
  <c r="W133" i="3"/>
  <c r="U133" i="3"/>
  <c r="T133" i="3"/>
  <c r="S133" i="3"/>
  <c r="R133" i="3"/>
  <c r="Q133" i="3"/>
  <c r="P133" i="3"/>
  <c r="V133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Y132" i="3"/>
  <c r="X132" i="3"/>
  <c r="W132" i="3"/>
  <c r="U132" i="3"/>
  <c r="T132" i="3"/>
  <c r="S132" i="3"/>
  <c r="R132" i="3"/>
  <c r="Q132" i="3"/>
  <c r="P132" i="3"/>
  <c r="V132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Y131" i="3"/>
  <c r="X131" i="3"/>
  <c r="W131" i="3"/>
  <c r="U131" i="3"/>
  <c r="T131" i="3"/>
  <c r="S131" i="3"/>
  <c r="R131" i="3"/>
  <c r="Q131" i="3"/>
  <c r="P131" i="3"/>
  <c r="V131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Y130" i="3"/>
  <c r="X130" i="3"/>
  <c r="W130" i="3"/>
  <c r="U130" i="3"/>
  <c r="T130" i="3"/>
  <c r="S130" i="3"/>
  <c r="R130" i="3"/>
  <c r="Q130" i="3"/>
  <c r="P130" i="3"/>
  <c r="V130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Y129" i="3"/>
  <c r="X129" i="3"/>
  <c r="W129" i="3"/>
  <c r="U129" i="3"/>
  <c r="T129" i="3"/>
  <c r="S129" i="3"/>
  <c r="R129" i="3"/>
  <c r="Q129" i="3"/>
  <c r="P129" i="3"/>
  <c r="V129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Y128" i="3"/>
  <c r="X128" i="3"/>
  <c r="W128" i="3"/>
  <c r="U128" i="3"/>
  <c r="T128" i="3"/>
  <c r="S128" i="3"/>
  <c r="R128" i="3"/>
  <c r="Q128" i="3"/>
  <c r="P128" i="3"/>
  <c r="V128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Y127" i="3"/>
  <c r="X127" i="3"/>
  <c r="W127" i="3"/>
  <c r="U127" i="3"/>
  <c r="T127" i="3"/>
  <c r="S127" i="3"/>
  <c r="R127" i="3"/>
  <c r="Q127" i="3"/>
  <c r="P127" i="3"/>
  <c r="V127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Y126" i="3"/>
  <c r="X126" i="3"/>
  <c r="W126" i="3"/>
  <c r="U126" i="3"/>
  <c r="T126" i="3"/>
  <c r="S126" i="3"/>
  <c r="R126" i="3"/>
  <c r="Q126" i="3"/>
  <c r="P126" i="3"/>
  <c r="V126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Y125" i="3"/>
  <c r="X125" i="3"/>
  <c r="W125" i="3"/>
  <c r="U125" i="3"/>
  <c r="T125" i="3"/>
  <c r="S125" i="3"/>
  <c r="R125" i="3"/>
  <c r="Q125" i="3"/>
  <c r="P125" i="3"/>
  <c r="V125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Y124" i="3"/>
  <c r="X124" i="3"/>
  <c r="W124" i="3"/>
  <c r="U124" i="3"/>
  <c r="T124" i="3"/>
  <c r="S124" i="3"/>
  <c r="R124" i="3"/>
  <c r="Q124" i="3"/>
  <c r="P124" i="3"/>
  <c r="V124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Y123" i="3"/>
  <c r="X123" i="3"/>
  <c r="W123" i="3"/>
  <c r="U123" i="3"/>
  <c r="T123" i="3"/>
  <c r="S123" i="3"/>
  <c r="R123" i="3"/>
  <c r="Q123" i="3"/>
  <c r="P123" i="3"/>
  <c r="V123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Y122" i="3"/>
  <c r="X122" i="3"/>
  <c r="W122" i="3"/>
  <c r="U122" i="3"/>
  <c r="T122" i="3"/>
  <c r="S122" i="3"/>
  <c r="R122" i="3"/>
  <c r="Q122" i="3"/>
  <c r="P122" i="3"/>
  <c r="V122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Y121" i="3"/>
  <c r="X121" i="3"/>
  <c r="W121" i="3"/>
  <c r="U121" i="3"/>
  <c r="T121" i="3"/>
  <c r="S121" i="3"/>
  <c r="R121" i="3"/>
  <c r="Q121" i="3"/>
  <c r="P121" i="3"/>
  <c r="V121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Y120" i="3"/>
  <c r="X120" i="3"/>
  <c r="W120" i="3"/>
  <c r="U120" i="3"/>
  <c r="T120" i="3"/>
  <c r="S120" i="3"/>
  <c r="R120" i="3"/>
  <c r="Q120" i="3"/>
  <c r="P120" i="3"/>
  <c r="V120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Y119" i="3"/>
  <c r="X119" i="3"/>
  <c r="W119" i="3"/>
  <c r="U119" i="3"/>
  <c r="T119" i="3"/>
  <c r="S119" i="3"/>
  <c r="R119" i="3"/>
  <c r="Q119" i="3"/>
  <c r="P119" i="3"/>
  <c r="V119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Y118" i="3"/>
  <c r="X118" i="3"/>
  <c r="W118" i="3"/>
  <c r="U118" i="3"/>
  <c r="T118" i="3"/>
  <c r="S118" i="3"/>
  <c r="R118" i="3"/>
  <c r="Q118" i="3"/>
  <c r="P118" i="3"/>
  <c r="V118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Y117" i="3"/>
  <c r="X117" i="3"/>
  <c r="W117" i="3"/>
  <c r="U117" i="3"/>
  <c r="T117" i="3"/>
  <c r="S117" i="3"/>
  <c r="R117" i="3"/>
  <c r="Q117" i="3"/>
  <c r="P117" i="3"/>
  <c r="V117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Y116" i="3"/>
  <c r="X116" i="3"/>
  <c r="W116" i="3"/>
  <c r="U116" i="3"/>
  <c r="T116" i="3"/>
  <c r="S116" i="3"/>
  <c r="R116" i="3"/>
  <c r="Q116" i="3"/>
  <c r="P116" i="3"/>
  <c r="V116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Y115" i="3"/>
  <c r="X115" i="3"/>
  <c r="W115" i="3"/>
  <c r="U115" i="3"/>
  <c r="T115" i="3"/>
  <c r="S115" i="3"/>
  <c r="R115" i="3"/>
  <c r="Q115" i="3"/>
  <c r="P115" i="3"/>
  <c r="V115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Y114" i="3"/>
  <c r="X114" i="3"/>
  <c r="W114" i="3"/>
  <c r="U114" i="3"/>
  <c r="T114" i="3"/>
  <c r="S114" i="3"/>
  <c r="R114" i="3"/>
  <c r="Q114" i="3"/>
  <c r="P114" i="3"/>
  <c r="V114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Y113" i="3"/>
  <c r="X113" i="3"/>
  <c r="W113" i="3"/>
  <c r="U113" i="3"/>
  <c r="T113" i="3"/>
  <c r="S113" i="3"/>
  <c r="R113" i="3"/>
  <c r="Q113" i="3"/>
  <c r="P113" i="3"/>
  <c r="V113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Y112" i="3"/>
  <c r="X112" i="3"/>
  <c r="W112" i="3"/>
  <c r="U112" i="3"/>
  <c r="T112" i="3"/>
  <c r="S112" i="3"/>
  <c r="R112" i="3"/>
  <c r="Q112" i="3"/>
  <c r="P112" i="3"/>
  <c r="V112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Y111" i="3"/>
  <c r="X111" i="3"/>
  <c r="W111" i="3"/>
  <c r="U111" i="3"/>
  <c r="T111" i="3"/>
  <c r="S111" i="3"/>
  <c r="R111" i="3"/>
  <c r="Q111" i="3"/>
  <c r="P111" i="3"/>
  <c r="V111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Y110" i="3"/>
  <c r="X110" i="3"/>
  <c r="W110" i="3"/>
  <c r="U110" i="3"/>
  <c r="T110" i="3"/>
  <c r="S110" i="3"/>
  <c r="R110" i="3"/>
  <c r="Q110" i="3"/>
  <c r="P110" i="3"/>
  <c r="V110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Y109" i="3"/>
  <c r="X109" i="3"/>
  <c r="W109" i="3"/>
  <c r="U109" i="3"/>
  <c r="T109" i="3"/>
  <c r="S109" i="3"/>
  <c r="R109" i="3"/>
  <c r="Q109" i="3"/>
  <c r="P109" i="3"/>
  <c r="V109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Y108" i="3"/>
  <c r="X108" i="3"/>
  <c r="W108" i="3"/>
  <c r="U108" i="3"/>
  <c r="T108" i="3"/>
  <c r="S108" i="3"/>
  <c r="R108" i="3"/>
  <c r="Q108" i="3"/>
  <c r="P108" i="3"/>
  <c r="V108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Y107" i="3"/>
  <c r="X107" i="3"/>
  <c r="W107" i="3"/>
  <c r="U107" i="3"/>
  <c r="T107" i="3"/>
  <c r="S107" i="3"/>
  <c r="R107" i="3"/>
  <c r="Q107" i="3"/>
  <c r="P107" i="3"/>
  <c r="V107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Y106" i="3"/>
  <c r="X106" i="3"/>
  <c r="W106" i="3"/>
  <c r="U106" i="3"/>
  <c r="T106" i="3"/>
  <c r="S106" i="3"/>
  <c r="R106" i="3"/>
  <c r="Q106" i="3"/>
  <c r="P106" i="3"/>
  <c r="V106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Y105" i="3"/>
  <c r="X105" i="3"/>
  <c r="W105" i="3"/>
  <c r="U105" i="3"/>
  <c r="T105" i="3"/>
  <c r="S105" i="3"/>
  <c r="R105" i="3"/>
  <c r="Q105" i="3"/>
  <c r="P105" i="3"/>
  <c r="V105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Y104" i="3"/>
  <c r="X104" i="3"/>
  <c r="W104" i="3"/>
  <c r="U104" i="3"/>
  <c r="T104" i="3"/>
  <c r="S104" i="3"/>
  <c r="R104" i="3"/>
  <c r="Q104" i="3"/>
  <c r="P104" i="3"/>
  <c r="V104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Y103" i="3"/>
  <c r="X103" i="3"/>
  <c r="W103" i="3"/>
  <c r="U103" i="3"/>
  <c r="T103" i="3"/>
  <c r="S103" i="3"/>
  <c r="R103" i="3"/>
  <c r="Q103" i="3"/>
  <c r="P103" i="3"/>
  <c r="V103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Y102" i="3"/>
  <c r="X102" i="3"/>
  <c r="W102" i="3"/>
  <c r="U102" i="3"/>
  <c r="T102" i="3"/>
  <c r="S102" i="3"/>
  <c r="R102" i="3"/>
  <c r="Q102" i="3"/>
  <c r="P102" i="3"/>
  <c r="V102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Y101" i="3"/>
  <c r="X101" i="3"/>
  <c r="W101" i="3"/>
  <c r="U101" i="3"/>
  <c r="T101" i="3"/>
  <c r="S101" i="3"/>
  <c r="R101" i="3"/>
  <c r="Q101" i="3"/>
  <c r="P101" i="3"/>
  <c r="V101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Y100" i="3"/>
  <c r="X100" i="3"/>
  <c r="W100" i="3"/>
  <c r="U100" i="3"/>
  <c r="T100" i="3"/>
  <c r="S100" i="3"/>
  <c r="R100" i="3"/>
  <c r="Q100" i="3"/>
  <c r="P100" i="3"/>
  <c r="V100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Y99" i="3"/>
  <c r="X99" i="3"/>
  <c r="W99" i="3"/>
  <c r="U99" i="3"/>
  <c r="T99" i="3"/>
  <c r="S99" i="3"/>
  <c r="R99" i="3"/>
  <c r="Q99" i="3"/>
  <c r="P99" i="3"/>
  <c r="V99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Y98" i="3"/>
  <c r="X98" i="3"/>
  <c r="W98" i="3"/>
  <c r="U98" i="3"/>
  <c r="T98" i="3"/>
  <c r="S98" i="3"/>
  <c r="R98" i="3"/>
  <c r="Q98" i="3"/>
  <c r="P98" i="3"/>
  <c r="V98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Y97" i="3"/>
  <c r="X97" i="3"/>
  <c r="W97" i="3"/>
  <c r="U97" i="3"/>
  <c r="T97" i="3"/>
  <c r="S97" i="3"/>
  <c r="R97" i="3"/>
  <c r="Q97" i="3"/>
  <c r="P97" i="3"/>
  <c r="V97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Y96" i="3"/>
  <c r="X96" i="3"/>
  <c r="W96" i="3"/>
  <c r="U96" i="3"/>
  <c r="T96" i="3"/>
  <c r="S96" i="3"/>
  <c r="R96" i="3"/>
  <c r="Q96" i="3"/>
  <c r="P96" i="3"/>
  <c r="V96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Y95" i="3"/>
  <c r="X95" i="3"/>
  <c r="W95" i="3"/>
  <c r="U95" i="3"/>
  <c r="T95" i="3"/>
  <c r="S95" i="3"/>
  <c r="R95" i="3"/>
  <c r="Q95" i="3"/>
  <c r="P95" i="3"/>
  <c r="V95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Y94" i="3"/>
  <c r="X94" i="3"/>
  <c r="W94" i="3"/>
  <c r="U94" i="3"/>
  <c r="T94" i="3"/>
  <c r="S94" i="3"/>
  <c r="R94" i="3"/>
  <c r="Q94" i="3"/>
  <c r="P94" i="3"/>
  <c r="V94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Y93" i="3"/>
  <c r="X93" i="3"/>
  <c r="W93" i="3"/>
  <c r="U93" i="3"/>
  <c r="T93" i="3"/>
  <c r="S93" i="3"/>
  <c r="R93" i="3"/>
  <c r="Q93" i="3"/>
  <c r="P93" i="3"/>
  <c r="V93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Y92" i="3"/>
  <c r="X92" i="3"/>
  <c r="W92" i="3"/>
  <c r="V92" i="3"/>
  <c r="U92" i="3"/>
  <c r="T92" i="3"/>
  <c r="S92" i="3"/>
  <c r="R92" i="3"/>
  <c r="Q92" i="3"/>
  <c r="P92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Y91" i="3"/>
  <c r="X91" i="3"/>
  <c r="W91" i="3"/>
  <c r="U91" i="3"/>
  <c r="T91" i="3"/>
  <c r="S91" i="3"/>
  <c r="R91" i="3"/>
  <c r="Q91" i="3"/>
  <c r="P91" i="3"/>
  <c r="V91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Y90" i="3"/>
  <c r="X90" i="3"/>
  <c r="W90" i="3"/>
  <c r="U90" i="3"/>
  <c r="T90" i="3"/>
  <c r="S90" i="3"/>
  <c r="R90" i="3"/>
  <c r="Q90" i="3"/>
  <c r="P90" i="3"/>
  <c r="V90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Y89" i="3"/>
  <c r="X89" i="3"/>
  <c r="W89" i="3"/>
  <c r="U89" i="3"/>
  <c r="T89" i="3"/>
  <c r="S89" i="3"/>
  <c r="R89" i="3"/>
  <c r="Q89" i="3"/>
  <c r="P89" i="3"/>
  <c r="V89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Y88" i="3"/>
  <c r="X88" i="3"/>
  <c r="W88" i="3"/>
  <c r="U88" i="3"/>
  <c r="T88" i="3"/>
  <c r="S88" i="3"/>
  <c r="R88" i="3"/>
  <c r="Q88" i="3"/>
  <c r="P88" i="3"/>
  <c r="V88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Y87" i="3"/>
  <c r="X87" i="3"/>
  <c r="W87" i="3"/>
  <c r="U87" i="3"/>
  <c r="T87" i="3"/>
  <c r="S87" i="3"/>
  <c r="R87" i="3"/>
  <c r="Q87" i="3"/>
  <c r="P87" i="3"/>
  <c r="V87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Y86" i="3"/>
  <c r="X86" i="3"/>
  <c r="W86" i="3"/>
  <c r="U86" i="3"/>
  <c r="T86" i="3"/>
  <c r="S86" i="3"/>
  <c r="R86" i="3"/>
  <c r="Q86" i="3"/>
  <c r="P86" i="3"/>
  <c r="V86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Y85" i="3"/>
  <c r="X85" i="3"/>
  <c r="W85" i="3"/>
  <c r="U85" i="3"/>
  <c r="T85" i="3"/>
  <c r="S85" i="3"/>
  <c r="R85" i="3"/>
  <c r="Q85" i="3"/>
  <c r="P85" i="3"/>
  <c r="V85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Y84" i="3"/>
  <c r="X84" i="3"/>
  <c r="W84" i="3"/>
  <c r="U84" i="3"/>
  <c r="T84" i="3"/>
  <c r="S84" i="3"/>
  <c r="R84" i="3"/>
  <c r="Q84" i="3"/>
  <c r="P84" i="3"/>
  <c r="V84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Y83" i="3"/>
  <c r="X83" i="3"/>
  <c r="W83" i="3"/>
  <c r="U83" i="3"/>
  <c r="T83" i="3"/>
  <c r="S83" i="3"/>
  <c r="R83" i="3"/>
  <c r="Q83" i="3"/>
  <c r="P83" i="3"/>
  <c r="V83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Y82" i="3"/>
  <c r="X82" i="3"/>
  <c r="W82" i="3"/>
  <c r="U82" i="3"/>
  <c r="T82" i="3"/>
  <c r="S82" i="3"/>
  <c r="R82" i="3"/>
  <c r="Q82" i="3"/>
  <c r="P82" i="3"/>
  <c r="V82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Y81" i="3"/>
  <c r="X81" i="3"/>
  <c r="W81" i="3"/>
  <c r="U81" i="3"/>
  <c r="T81" i="3"/>
  <c r="S81" i="3"/>
  <c r="R81" i="3"/>
  <c r="Q81" i="3"/>
  <c r="P81" i="3"/>
  <c r="V81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Y80" i="3"/>
  <c r="X80" i="3"/>
  <c r="W80" i="3"/>
  <c r="U80" i="3"/>
  <c r="T80" i="3"/>
  <c r="S80" i="3"/>
  <c r="R80" i="3"/>
  <c r="Q80" i="3"/>
  <c r="P80" i="3"/>
  <c r="V80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Y79" i="3"/>
  <c r="X79" i="3"/>
  <c r="W79" i="3"/>
  <c r="U79" i="3"/>
  <c r="T79" i="3"/>
  <c r="S79" i="3"/>
  <c r="R79" i="3"/>
  <c r="Q79" i="3"/>
  <c r="P79" i="3"/>
  <c r="V79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Y78" i="3"/>
  <c r="X78" i="3"/>
  <c r="W78" i="3"/>
  <c r="U78" i="3"/>
  <c r="T78" i="3"/>
  <c r="S78" i="3"/>
  <c r="R78" i="3"/>
  <c r="Q78" i="3"/>
  <c r="P78" i="3"/>
  <c r="V78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Y77" i="3"/>
  <c r="X77" i="3"/>
  <c r="W77" i="3"/>
  <c r="U77" i="3"/>
  <c r="T77" i="3"/>
  <c r="S77" i="3"/>
  <c r="R77" i="3"/>
  <c r="Q77" i="3"/>
  <c r="P77" i="3"/>
  <c r="V77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Y76" i="3"/>
  <c r="X76" i="3"/>
  <c r="W76" i="3"/>
  <c r="U76" i="3"/>
  <c r="T76" i="3"/>
  <c r="S76" i="3"/>
  <c r="R76" i="3"/>
  <c r="Q76" i="3"/>
  <c r="P76" i="3"/>
  <c r="V76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Y75" i="3"/>
  <c r="X75" i="3"/>
  <c r="W75" i="3"/>
  <c r="U75" i="3"/>
  <c r="T75" i="3"/>
  <c r="S75" i="3"/>
  <c r="R75" i="3"/>
  <c r="Q75" i="3"/>
  <c r="P75" i="3"/>
  <c r="V75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Y74" i="3"/>
  <c r="X74" i="3"/>
  <c r="W74" i="3"/>
  <c r="U74" i="3"/>
  <c r="T74" i="3"/>
  <c r="S74" i="3"/>
  <c r="R74" i="3"/>
  <c r="Q74" i="3"/>
  <c r="P74" i="3"/>
  <c r="V74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Y73" i="3"/>
  <c r="X73" i="3"/>
  <c r="W73" i="3"/>
  <c r="U73" i="3"/>
  <c r="T73" i="3"/>
  <c r="S73" i="3"/>
  <c r="R73" i="3"/>
  <c r="Q73" i="3"/>
  <c r="P73" i="3"/>
  <c r="V73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Y72" i="3"/>
  <c r="X72" i="3"/>
  <c r="W72" i="3"/>
  <c r="U72" i="3"/>
  <c r="T72" i="3"/>
  <c r="S72" i="3"/>
  <c r="R72" i="3"/>
  <c r="Q72" i="3"/>
  <c r="P72" i="3"/>
  <c r="V72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Y71" i="3"/>
  <c r="X71" i="3"/>
  <c r="W71" i="3"/>
  <c r="U71" i="3"/>
  <c r="T71" i="3"/>
  <c r="S71" i="3"/>
  <c r="R71" i="3"/>
  <c r="Q71" i="3"/>
  <c r="P71" i="3"/>
  <c r="V71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Y70" i="3"/>
  <c r="X70" i="3"/>
  <c r="W70" i="3"/>
  <c r="U70" i="3"/>
  <c r="T70" i="3"/>
  <c r="S70" i="3"/>
  <c r="R70" i="3"/>
  <c r="Q70" i="3"/>
  <c r="P70" i="3"/>
  <c r="V70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Y69" i="3"/>
  <c r="X69" i="3"/>
  <c r="W69" i="3"/>
  <c r="U69" i="3"/>
  <c r="T69" i="3"/>
  <c r="S69" i="3"/>
  <c r="R69" i="3"/>
  <c r="Q69" i="3"/>
  <c r="P69" i="3"/>
  <c r="V69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Y68" i="3"/>
  <c r="X68" i="3"/>
  <c r="W68" i="3"/>
  <c r="U68" i="3"/>
  <c r="T68" i="3"/>
  <c r="S68" i="3"/>
  <c r="R68" i="3"/>
  <c r="Q68" i="3"/>
  <c r="P68" i="3"/>
  <c r="V68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Y67" i="3"/>
  <c r="X67" i="3"/>
  <c r="W67" i="3"/>
  <c r="U67" i="3"/>
  <c r="T67" i="3"/>
  <c r="S67" i="3"/>
  <c r="R67" i="3"/>
  <c r="Q67" i="3"/>
  <c r="P67" i="3"/>
  <c r="V67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Y66" i="3"/>
  <c r="X66" i="3"/>
  <c r="W66" i="3"/>
  <c r="U66" i="3"/>
  <c r="T66" i="3"/>
  <c r="S66" i="3"/>
  <c r="R66" i="3"/>
  <c r="Q66" i="3"/>
  <c r="P66" i="3"/>
  <c r="V66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Y65" i="3"/>
  <c r="X65" i="3"/>
  <c r="W65" i="3"/>
  <c r="U65" i="3"/>
  <c r="T65" i="3"/>
  <c r="S65" i="3"/>
  <c r="R65" i="3"/>
  <c r="Q65" i="3"/>
  <c r="P65" i="3"/>
  <c r="V65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Y64" i="3"/>
  <c r="X64" i="3"/>
  <c r="W64" i="3"/>
  <c r="U64" i="3"/>
  <c r="T64" i="3"/>
  <c r="S64" i="3"/>
  <c r="R64" i="3"/>
  <c r="Q64" i="3"/>
  <c r="P64" i="3"/>
  <c r="V64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Y63" i="3"/>
  <c r="X63" i="3"/>
  <c r="W63" i="3"/>
  <c r="U63" i="3"/>
  <c r="T63" i="3"/>
  <c r="S63" i="3"/>
  <c r="R63" i="3"/>
  <c r="Q63" i="3"/>
  <c r="P63" i="3"/>
  <c r="V63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Y62" i="3"/>
  <c r="X62" i="3"/>
  <c r="W62" i="3"/>
  <c r="U62" i="3"/>
  <c r="T62" i="3"/>
  <c r="S62" i="3"/>
  <c r="R62" i="3"/>
  <c r="Q62" i="3"/>
  <c r="P62" i="3"/>
  <c r="V62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Y61" i="3"/>
  <c r="X61" i="3"/>
  <c r="W61" i="3"/>
  <c r="U61" i="3"/>
  <c r="T61" i="3"/>
  <c r="S61" i="3"/>
  <c r="R61" i="3"/>
  <c r="Q61" i="3"/>
  <c r="P61" i="3"/>
  <c r="V61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Y60" i="3"/>
  <c r="X60" i="3"/>
  <c r="W60" i="3"/>
  <c r="U60" i="3"/>
  <c r="T60" i="3"/>
  <c r="S60" i="3"/>
  <c r="R60" i="3"/>
  <c r="Q60" i="3"/>
  <c r="P60" i="3"/>
  <c r="V60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Y59" i="3"/>
  <c r="X59" i="3"/>
  <c r="W59" i="3"/>
  <c r="U59" i="3"/>
  <c r="T59" i="3"/>
  <c r="S59" i="3"/>
  <c r="R59" i="3"/>
  <c r="Q59" i="3"/>
  <c r="P59" i="3"/>
  <c r="V59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Y58" i="3"/>
  <c r="X58" i="3"/>
  <c r="W58" i="3"/>
  <c r="U58" i="3"/>
  <c r="T58" i="3"/>
  <c r="S58" i="3"/>
  <c r="R58" i="3"/>
  <c r="Q58" i="3"/>
  <c r="P58" i="3"/>
  <c r="V58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Y57" i="3"/>
  <c r="X57" i="3"/>
  <c r="W57" i="3"/>
  <c r="U57" i="3"/>
  <c r="T57" i="3"/>
  <c r="S57" i="3"/>
  <c r="R57" i="3"/>
  <c r="Q57" i="3"/>
  <c r="P57" i="3"/>
  <c r="V57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Y56" i="3"/>
  <c r="X56" i="3"/>
  <c r="W56" i="3"/>
  <c r="U56" i="3"/>
  <c r="T56" i="3"/>
  <c r="S56" i="3"/>
  <c r="R56" i="3"/>
  <c r="Q56" i="3"/>
  <c r="P56" i="3"/>
  <c r="V56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Y55" i="3"/>
  <c r="X55" i="3"/>
  <c r="W55" i="3"/>
  <c r="U55" i="3"/>
  <c r="T55" i="3"/>
  <c r="S55" i="3"/>
  <c r="R55" i="3"/>
  <c r="Q55" i="3"/>
  <c r="P55" i="3"/>
  <c r="V55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Y54" i="3"/>
  <c r="X54" i="3"/>
  <c r="W54" i="3"/>
  <c r="U54" i="3"/>
  <c r="T54" i="3"/>
  <c r="S54" i="3"/>
  <c r="R54" i="3"/>
  <c r="Q54" i="3"/>
  <c r="P54" i="3"/>
  <c r="V54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Y53" i="3"/>
  <c r="X53" i="3"/>
  <c r="W53" i="3"/>
  <c r="U53" i="3"/>
  <c r="T53" i="3"/>
  <c r="S53" i="3"/>
  <c r="R53" i="3"/>
  <c r="Q53" i="3"/>
  <c r="P53" i="3"/>
  <c r="V53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Y52" i="3"/>
  <c r="X52" i="3"/>
  <c r="W52" i="3"/>
  <c r="U52" i="3"/>
  <c r="T52" i="3"/>
  <c r="S52" i="3"/>
  <c r="R52" i="3"/>
  <c r="Q52" i="3"/>
  <c r="P52" i="3"/>
  <c r="V52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Y51" i="3"/>
  <c r="X51" i="3"/>
  <c r="W51" i="3"/>
  <c r="U51" i="3"/>
  <c r="T51" i="3"/>
  <c r="S51" i="3"/>
  <c r="R51" i="3"/>
  <c r="Q51" i="3"/>
  <c r="P51" i="3"/>
  <c r="V51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Y50" i="3"/>
  <c r="X50" i="3"/>
  <c r="W50" i="3"/>
  <c r="U50" i="3"/>
  <c r="T50" i="3"/>
  <c r="S50" i="3"/>
  <c r="R50" i="3"/>
  <c r="Q50" i="3"/>
  <c r="P50" i="3"/>
  <c r="V50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Y49" i="3"/>
  <c r="X49" i="3"/>
  <c r="W49" i="3"/>
  <c r="U49" i="3"/>
  <c r="T49" i="3"/>
  <c r="S49" i="3"/>
  <c r="R49" i="3"/>
  <c r="Q49" i="3"/>
  <c r="P49" i="3"/>
  <c r="V49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Y48" i="3"/>
  <c r="X48" i="3"/>
  <c r="W48" i="3"/>
  <c r="U48" i="3"/>
  <c r="T48" i="3"/>
  <c r="S48" i="3"/>
  <c r="R48" i="3"/>
  <c r="Q48" i="3"/>
  <c r="P48" i="3"/>
  <c r="V48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Y47" i="3"/>
  <c r="X47" i="3"/>
  <c r="W47" i="3"/>
  <c r="U47" i="3"/>
  <c r="T47" i="3"/>
  <c r="S47" i="3"/>
  <c r="R47" i="3"/>
  <c r="Q47" i="3"/>
  <c r="P47" i="3"/>
  <c r="V47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Y46" i="3"/>
  <c r="X46" i="3"/>
  <c r="W46" i="3"/>
  <c r="U46" i="3"/>
  <c r="T46" i="3"/>
  <c r="S46" i="3"/>
  <c r="R46" i="3"/>
  <c r="Q46" i="3"/>
  <c r="P46" i="3"/>
  <c r="V46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Y45" i="3"/>
  <c r="X45" i="3"/>
  <c r="W45" i="3"/>
  <c r="U45" i="3"/>
  <c r="T45" i="3"/>
  <c r="S45" i="3"/>
  <c r="R45" i="3"/>
  <c r="Q45" i="3"/>
  <c r="P45" i="3"/>
  <c r="V45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Y44" i="3"/>
  <c r="X44" i="3"/>
  <c r="W44" i="3"/>
  <c r="U44" i="3"/>
  <c r="T44" i="3"/>
  <c r="S44" i="3"/>
  <c r="R44" i="3"/>
  <c r="Q44" i="3"/>
  <c r="P44" i="3"/>
  <c r="V44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Y43" i="3"/>
  <c r="X43" i="3"/>
  <c r="W43" i="3"/>
  <c r="U43" i="3"/>
  <c r="T43" i="3"/>
  <c r="S43" i="3"/>
  <c r="R43" i="3"/>
  <c r="Q43" i="3"/>
  <c r="P43" i="3"/>
  <c r="V43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Y42" i="3"/>
  <c r="X42" i="3"/>
  <c r="W42" i="3"/>
  <c r="U42" i="3"/>
  <c r="T42" i="3"/>
  <c r="S42" i="3"/>
  <c r="R42" i="3"/>
  <c r="Q42" i="3"/>
  <c r="P42" i="3"/>
  <c r="V42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Y41" i="3"/>
  <c r="X41" i="3"/>
  <c r="W41" i="3"/>
  <c r="U41" i="3"/>
  <c r="T41" i="3"/>
  <c r="S41" i="3"/>
  <c r="R41" i="3"/>
  <c r="Q41" i="3"/>
  <c r="P41" i="3"/>
  <c r="V41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Y40" i="3"/>
  <c r="X40" i="3"/>
  <c r="W40" i="3"/>
  <c r="U40" i="3"/>
  <c r="T40" i="3"/>
  <c r="S40" i="3"/>
  <c r="R40" i="3"/>
  <c r="Q40" i="3"/>
  <c r="P40" i="3"/>
  <c r="V40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Y39" i="3"/>
  <c r="X39" i="3"/>
  <c r="W39" i="3"/>
  <c r="U39" i="3"/>
  <c r="T39" i="3"/>
  <c r="S39" i="3"/>
  <c r="R39" i="3"/>
  <c r="Q39" i="3"/>
  <c r="P39" i="3"/>
  <c r="V39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Y38" i="3"/>
  <c r="X38" i="3"/>
  <c r="W38" i="3"/>
  <c r="U38" i="3"/>
  <c r="T38" i="3"/>
  <c r="S38" i="3"/>
  <c r="R38" i="3"/>
  <c r="Q38" i="3"/>
  <c r="P38" i="3"/>
  <c r="V38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Y37" i="3"/>
  <c r="X37" i="3"/>
  <c r="W37" i="3"/>
  <c r="U37" i="3"/>
  <c r="T37" i="3"/>
  <c r="S37" i="3"/>
  <c r="R37" i="3"/>
  <c r="Q37" i="3"/>
  <c r="P37" i="3"/>
  <c r="V37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Y36" i="3"/>
  <c r="X36" i="3"/>
  <c r="W36" i="3"/>
  <c r="U36" i="3"/>
  <c r="T36" i="3"/>
  <c r="S36" i="3"/>
  <c r="R36" i="3"/>
  <c r="Q36" i="3"/>
  <c r="P36" i="3"/>
  <c r="V36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Y35" i="3"/>
  <c r="X35" i="3"/>
  <c r="W35" i="3"/>
  <c r="U35" i="3"/>
  <c r="T35" i="3"/>
  <c r="S35" i="3"/>
  <c r="R35" i="3"/>
  <c r="Q35" i="3"/>
  <c r="P35" i="3"/>
  <c r="V35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Y34" i="3"/>
  <c r="X34" i="3"/>
  <c r="W34" i="3"/>
  <c r="U34" i="3"/>
  <c r="T34" i="3"/>
  <c r="S34" i="3"/>
  <c r="R34" i="3"/>
  <c r="Q34" i="3"/>
  <c r="P34" i="3"/>
  <c r="V34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Y33" i="3"/>
  <c r="X33" i="3"/>
  <c r="W33" i="3"/>
  <c r="U33" i="3"/>
  <c r="T33" i="3"/>
  <c r="S33" i="3"/>
  <c r="R33" i="3"/>
  <c r="Q33" i="3"/>
  <c r="P33" i="3"/>
  <c r="V33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Y32" i="3"/>
  <c r="X32" i="3"/>
  <c r="W32" i="3"/>
  <c r="U32" i="3"/>
  <c r="T32" i="3"/>
  <c r="S32" i="3"/>
  <c r="R32" i="3"/>
  <c r="Q32" i="3"/>
  <c r="P32" i="3"/>
  <c r="V32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Y31" i="3"/>
  <c r="X31" i="3"/>
  <c r="W31" i="3"/>
  <c r="U31" i="3"/>
  <c r="T31" i="3"/>
  <c r="S31" i="3"/>
  <c r="R31" i="3"/>
  <c r="Q31" i="3"/>
  <c r="P31" i="3"/>
  <c r="V31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Y30" i="3"/>
  <c r="X30" i="3"/>
  <c r="W30" i="3"/>
  <c r="U30" i="3"/>
  <c r="T30" i="3"/>
  <c r="S30" i="3"/>
  <c r="R30" i="3"/>
  <c r="Q30" i="3"/>
  <c r="P30" i="3"/>
  <c r="V30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Y29" i="3"/>
  <c r="X29" i="3"/>
  <c r="W29" i="3"/>
  <c r="U29" i="3"/>
  <c r="T29" i="3"/>
  <c r="S29" i="3"/>
  <c r="R29" i="3"/>
  <c r="Q29" i="3"/>
  <c r="P29" i="3"/>
  <c r="V29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Y28" i="3"/>
  <c r="X28" i="3"/>
  <c r="W28" i="3"/>
  <c r="U28" i="3"/>
  <c r="T28" i="3"/>
  <c r="S28" i="3"/>
  <c r="R28" i="3"/>
  <c r="Q28" i="3"/>
  <c r="P28" i="3"/>
  <c r="V28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Y27" i="3"/>
  <c r="X27" i="3"/>
  <c r="W27" i="3"/>
  <c r="U27" i="3"/>
  <c r="T27" i="3"/>
  <c r="S27" i="3"/>
  <c r="R27" i="3"/>
  <c r="Q27" i="3"/>
  <c r="P27" i="3"/>
  <c r="V27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Y26" i="3"/>
  <c r="X26" i="3"/>
  <c r="W26" i="3"/>
  <c r="U26" i="3"/>
  <c r="T26" i="3"/>
  <c r="S26" i="3"/>
  <c r="R26" i="3"/>
  <c r="Q26" i="3"/>
  <c r="P26" i="3"/>
  <c r="V26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Y25" i="3"/>
  <c r="X25" i="3"/>
  <c r="W25" i="3"/>
  <c r="U25" i="3"/>
  <c r="T25" i="3"/>
  <c r="S25" i="3"/>
  <c r="R25" i="3"/>
  <c r="Q25" i="3"/>
  <c r="P25" i="3"/>
  <c r="V25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Y24" i="3"/>
  <c r="X24" i="3"/>
  <c r="W24" i="3"/>
  <c r="U24" i="3"/>
  <c r="T24" i="3"/>
  <c r="S24" i="3"/>
  <c r="R24" i="3"/>
  <c r="Q24" i="3"/>
  <c r="P24" i="3"/>
  <c r="V24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Y23" i="3"/>
  <c r="X23" i="3"/>
  <c r="W23" i="3"/>
  <c r="U23" i="3"/>
  <c r="T23" i="3"/>
  <c r="S23" i="3"/>
  <c r="R23" i="3"/>
  <c r="Q23" i="3"/>
  <c r="P23" i="3"/>
  <c r="V23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S22" i="3"/>
  <c r="Y22" i="3"/>
  <c r="X22" i="3"/>
  <c r="W22" i="3"/>
  <c r="U22" i="3"/>
  <c r="T22" i="3"/>
  <c r="S22" i="3"/>
  <c r="R22" i="3"/>
  <c r="Q22" i="3"/>
  <c r="P22" i="3"/>
  <c r="V22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Y21" i="3"/>
  <c r="X21" i="3"/>
  <c r="W21" i="3"/>
  <c r="U21" i="3"/>
  <c r="T21" i="3"/>
  <c r="S21" i="3"/>
  <c r="R21" i="3"/>
  <c r="Q21" i="3"/>
  <c r="P21" i="3"/>
  <c r="V21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Y20" i="3"/>
  <c r="X20" i="3"/>
  <c r="W20" i="3"/>
  <c r="U20" i="3"/>
  <c r="T20" i="3"/>
  <c r="S20" i="3"/>
  <c r="R20" i="3"/>
  <c r="Q20" i="3"/>
  <c r="P20" i="3"/>
  <c r="V20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Y19" i="3"/>
  <c r="X19" i="3"/>
  <c r="W19" i="3"/>
  <c r="U19" i="3"/>
  <c r="T19" i="3"/>
  <c r="S19" i="3"/>
  <c r="R19" i="3"/>
  <c r="Q19" i="3"/>
  <c r="P19" i="3"/>
  <c r="V19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Y18" i="3"/>
  <c r="X18" i="3"/>
  <c r="W18" i="3"/>
  <c r="U18" i="3"/>
  <c r="T18" i="3"/>
  <c r="S18" i="3"/>
  <c r="R18" i="3"/>
  <c r="Q18" i="3"/>
  <c r="P18" i="3"/>
  <c r="V18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Y17" i="3"/>
  <c r="X17" i="3"/>
  <c r="W17" i="3"/>
  <c r="U17" i="3"/>
  <c r="T17" i="3"/>
  <c r="S17" i="3"/>
  <c r="R17" i="3"/>
  <c r="Q17" i="3"/>
  <c r="P17" i="3"/>
  <c r="V17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Y16" i="3"/>
  <c r="X16" i="3"/>
  <c r="W16" i="3"/>
  <c r="U16" i="3"/>
  <c r="T16" i="3"/>
  <c r="S16" i="3"/>
  <c r="R16" i="3"/>
  <c r="Q16" i="3"/>
  <c r="P16" i="3"/>
  <c r="V16" i="3"/>
  <c r="BG15" i="3"/>
  <c r="BA15" i="3"/>
  <c r="AY15" i="3"/>
  <c r="AW15" i="3"/>
  <c r="BB15" i="3" s="1"/>
  <c r="AV15" i="3"/>
  <c r="AU15" i="3"/>
  <c r="AZ15" i="3" s="1"/>
  <c r="AT15" i="3"/>
  <c r="AS15" i="3"/>
  <c r="AX15" i="3" s="1"/>
  <c r="Y15" i="3"/>
  <c r="X15" i="3"/>
  <c r="W15" i="3"/>
  <c r="U15" i="3"/>
  <c r="T15" i="3"/>
  <c r="S15" i="3"/>
  <c r="R15" i="3"/>
  <c r="Q15" i="3"/>
  <c r="P15" i="3"/>
  <c r="V15" i="3"/>
  <c r="BG14" i="3"/>
  <c r="BB14" i="3"/>
  <c r="AX14" i="3"/>
  <c r="AW14" i="3"/>
  <c r="AV14" i="3"/>
  <c r="BA14" i="3" s="1"/>
  <c r="AU14" i="3"/>
  <c r="AZ14" i="3" s="1"/>
  <c r="AT14" i="3"/>
  <c r="AY14" i="3" s="1"/>
  <c r="AS14" i="3"/>
  <c r="Y14" i="3"/>
  <c r="X14" i="3"/>
  <c r="W14" i="3"/>
  <c r="U14" i="3"/>
  <c r="T14" i="3"/>
  <c r="S14" i="3"/>
  <c r="R14" i="3"/>
  <c r="Q14" i="3"/>
  <c r="P14" i="3"/>
  <c r="V14" i="3"/>
  <c r="BG13" i="3"/>
  <c r="AY13" i="3"/>
  <c r="AW13" i="3"/>
  <c r="BB13" i="3" s="1"/>
  <c r="AV13" i="3"/>
  <c r="BA13" i="3" s="1"/>
  <c r="AU13" i="3"/>
  <c r="AZ13" i="3" s="1"/>
  <c r="AT13" i="3"/>
  <c r="AS13" i="3"/>
  <c r="AX13" i="3" s="1"/>
  <c r="BC13" i="3" s="1"/>
  <c r="BD13" i="3" s="1"/>
  <c r="BE13" i="3" s="1"/>
  <c r="BF13" i="3" s="1"/>
  <c r="Y13" i="3"/>
  <c r="X13" i="3"/>
  <c r="W13" i="3"/>
  <c r="U13" i="3"/>
  <c r="T13" i="3"/>
  <c r="S13" i="3"/>
  <c r="R13" i="3"/>
  <c r="Q13" i="3"/>
  <c r="P13" i="3"/>
  <c r="V13" i="3"/>
  <c r="BG12" i="3"/>
  <c r="AZ12" i="3"/>
  <c r="AW12" i="3"/>
  <c r="BB12" i="3" s="1"/>
  <c r="AV12" i="3"/>
  <c r="BA12" i="3" s="1"/>
  <c r="AU12" i="3"/>
  <c r="AT12" i="3"/>
  <c r="AY12" i="3" s="1"/>
  <c r="AS12" i="3"/>
  <c r="AX12" i="3" s="1"/>
  <c r="Y12" i="3"/>
  <c r="X12" i="3"/>
  <c r="W12" i="3"/>
  <c r="U12" i="3"/>
  <c r="T12" i="3"/>
  <c r="S12" i="3"/>
  <c r="R12" i="3"/>
  <c r="Q12" i="3"/>
  <c r="P12" i="3"/>
  <c r="V12" i="3"/>
  <c r="BG11" i="3"/>
  <c r="BA11" i="3"/>
  <c r="AW11" i="3"/>
  <c r="BB11" i="3" s="1"/>
  <c r="AV11" i="3"/>
  <c r="AU11" i="3"/>
  <c r="AZ11" i="3" s="1"/>
  <c r="AT11" i="3"/>
  <c r="AY11" i="3" s="1"/>
  <c r="AS11" i="3"/>
  <c r="AX11" i="3" s="1"/>
  <c r="Y11" i="3"/>
  <c r="X11" i="3"/>
  <c r="W11" i="3"/>
  <c r="U11" i="3"/>
  <c r="T11" i="3"/>
  <c r="S11" i="3"/>
  <c r="R11" i="3"/>
  <c r="Q11" i="3"/>
  <c r="P11" i="3"/>
  <c r="V11" i="3"/>
  <c r="BG10" i="3"/>
  <c r="BB10" i="3"/>
  <c r="AX10" i="3"/>
  <c r="BC10" i="3" s="1"/>
  <c r="BD10" i="3" s="1"/>
  <c r="BE10" i="3" s="1"/>
  <c r="BF10" i="3" s="1"/>
  <c r="AW10" i="3"/>
  <c r="AV10" i="3"/>
  <c r="BA10" i="3" s="1"/>
  <c r="AU10" i="3"/>
  <c r="AZ10" i="3" s="1"/>
  <c r="AT10" i="3"/>
  <c r="AY10" i="3" s="1"/>
  <c r="AS10" i="3"/>
  <c r="Y10" i="3"/>
  <c r="X10" i="3"/>
  <c r="W10" i="3"/>
  <c r="U10" i="3"/>
  <c r="T10" i="3"/>
  <c r="S10" i="3"/>
  <c r="R10" i="3"/>
  <c r="Q10" i="3"/>
  <c r="P10" i="3"/>
  <c r="V10" i="3"/>
  <c r="BG9" i="3"/>
  <c r="AW9" i="3"/>
  <c r="BB9" i="3" s="1"/>
  <c r="AV9" i="3"/>
  <c r="BA9" i="3" s="1"/>
  <c r="AU9" i="3"/>
  <c r="AZ9" i="3" s="1"/>
  <c r="AT9" i="3"/>
  <c r="AY9" i="3" s="1"/>
  <c r="AS9" i="3"/>
  <c r="AX9" i="3" s="1"/>
  <c r="Y9" i="3"/>
  <c r="X9" i="3"/>
  <c r="W9" i="3"/>
  <c r="U9" i="3"/>
  <c r="T9" i="3"/>
  <c r="S9" i="3"/>
  <c r="R9" i="3"/>
  <c r="Q9" i="3"/>
  <c r="P9" i="3"/>
  <c r="V9" i="3"/>
  <c r="BG8" i="3"/>
  <c r="AW8" i="3"/>
  <c r="BB8" i="3" s="1"/>
  <c r="AV8" i="3"/>
  <c r="BA8" i="3" s="1"/>
  <c r="AU8" i="3"/>
  <c r="AZ8" i="3" s="1"/>
  <c r="AT8" i="3"/>
  <c r="AY8" i="3" s="1"/>
  <c r="AS8" i="3"/>
  <c r="AX8" i="3" s="1"/>
  <c r="Y8" i="3"/>
  <c r="X8" i="3"/>
  <c r="W8" i="3"/>
  <c r="U8" i="3"/>
  <c r="T8" i="3"/>
  <c r="S8" i="3"/>
  <c r="R8" i="3"/>
  <c r="Q8" i="3"/>
  <c r="P8" i="3"/>
  <c r="V8" i="3"/>
  <c r="BG7" i="3"/>
  <c r="AW7" i="3"/>
  <c r="BB7" i="3" s="1"/>
  <c r="AV7" i="3"/>
  <c r="BA7" i="3" s="1"/>
  <c r="AU7" i="3"/>
  <c r="AZ7" i="3" s="1"/>
  <c r="AT7" i="3"/>
  <c r="AY7" i="3" s="1"/>
  <c r="AS7" i="3"/>
  <c r="AX7" i="3" s="1"/>
  <c r="Y7" i="3"/>
  <c r="X7" i="3"/>
  <c r="W7" i="3"/>
  <c r="U7" i="3"/>
  <c r="T7" i="3"/>
  <c r="S7" i="3"/>
  <c r="R7" i="3"/>
  <c r="Q7" i="3"/>
  <c r="P7" i="3"/>
  <c r="V7" i="3"/>
  <c r="BG6" i="3"/>
  <c r="AW6" i="3"/>
  <c r="BB6" i="3" s="1"/>
  <c r="AV6" i="3"/>
  <c r="BA6" i="3" s="1"/>
  <c r="AU6" i="3"/>
  <c r="AZ6" i="3" s="1"/>
  <c r="AT6" i="3"/>
  <c r="AY6" i="3" s="1"/>
  <c r="AS6" i="3"/>
  <c r="AX6" i="3" s="1"/>
  <c r="Y6" i="3"/>
  <c r="X6" i="3"/>
  <c r="W6" i="3"/>
  <c r="U6" i="3"/>
  <c r="T6" i="3"/>
  <c r="S6" i="3"/>
  <c r="R6" i="3"/>
  <c r="P6" i="3"/>
  <c r="V6" i="3"/>
  <c r="BG5" i="3"/>
  <c r="AW5" i="3"/>
  <c r="BB5" i="3" s="1"/>
  <c r="AV5" i="3"/>
  <c r="BA5" i="3" s="1"/>
  <c r="AU5" i="3"/>
  <c r="AZ5" i="3" s="1"/>
  <c r="AT5" i="3"/>
  <c r="AY5" i="3" s="1"/>
  <c r="AS5" i="3"/>
  <c r="AX5" i="3" s="1"/>
  <c r="Y5" i="3"/>
  <c r="X5" i="3"/>
  <c r="W5" i="3"/>
  <c r="U5" i="3"/>
  <c r="T5" i="3"/>
  <c r="S5" i="3"/>
  <c r="R5" i="3"/>
  <c r="P5" i="3"/>
  <c r="V5" i="3"/>
  <c r="AD5" i="3" l="1"/>
  <c r="BC12" i="3"/>
  <c r="BD12" i="3" s="1"/>
  <c r="BE12" i="3" s="1"/>
  <c r="BF12" i="3" s="1"/>
  <c r="BC15" i="3"/>
  <c r="BD15" i="3" s="1"/>
  <c r="BE15" i="3" s="1"/>
  <c r="BF15" i="3" s="1"/>
  <c r="BC11" i="3"/>
  <c r="BD11" i="3" s="1"/>
  <c r="BE11" i="3" s="1"/>
  <c r="BF11" i="3" s="1"/>
  <c r="BC14" i="3"/>
  <c r="BD14" i="3" s="1"/>
  <c r="BE14" i="3" s="1"/>
  <c r="BF14" i="3" s="1"/>
  <c r="BC9" i="3"/>
  <c r="BD9" i="3" s="1"/>
  <c r="BE9" i="3" s="1"/>
  <c r="BF9" i="3" s="1"/>
  <c r="AC9" i="3" s="1"/>
  <c r="AC503" i="3"/>
  <c r="AF10" i="3"/>
  <c r="AF13" i="3"/>
  <c r="AF17" i="3"/>
  <c r="AF21" i="3"/>
  <c r="AF25" i="3"/>
  <c r="AF29" i="3"/>
  <c r="AF33" i="3"/>
  <c r="AF37" i="3"/>
  <c r="AF41" i="3"/>
  <c r="AF45" i="3"/>
  <c r="AF49" i="3"/>
  <c r="AF53" i="3"/>
  <c r="AF57" i="3"/>
  <c r="AF61" i="3"/>
  <c r="AF65" i="3"/>
  <c r="AF69" i="3"/>
  <c r="AF73" i="3"/>
  <c r="AF77" i="3"/>
  <c r="AF81" i="3"/>
  <c r="AF85" i="3"/>
  <c r="AF89" i="3"/>
  <c r="AF93" i="3"/>
  <c r="AF97" i="3"/>
  <c r="AF101" i="3"/>
  <c r="AF105" i="3"/>
  <c r="AF109" i="3"/>
  <c r="AF113" i="3"/>
  <c r="AF117" i="3"/>
  <c r="AF121" i="3"/>
  <c r="AF125" i="3"/>
  <c r="AF129" i="3"/>
  <c r="AF133" i="3"/>
  <c r="AF137" i="3"/>
  <c r="AF141" i="3"/>
  <c r="AF145" i="3"/>
  <c r="AF149" i="3"/>
  <c r="AF169" i="3"/>
  <c r="AF173" i="3"/>
  <c r="AF177" i="3"/>
  <c r="AF181" i="3"/>
  <c r="AF185" i="3"/>
  <c r="AF189" i="3"/>
  <c r="AF193" i="3"/>
  <c r="AF197" i="3"/>
  <c r="AF201" i="3"/>
  <c r="AF205" i="3"/>
  <c r="AF209" i="3"/>
  <c r="AF213" i="3"/>
  <c r="AF217" i="3"/>
  <c r="AF221" i="3"/>
  <c r="AF225" i="3"/>
  <c r="AF229" i="3"/>
  <c r="AF233" i="3"/>
  <c r="AF237" i="3"/>
  <c r="AF241" i="3"/>
  <c r="AF245" i="3"/>
  <c r="AF249" i="3"/>
  <c r="AF253" i="3"/>
  <c r="AF257" i="3"/>
  <c r="AF261" i="3"/>
  <c r="AF265" i="3"/>
  <c r="AF269" i="3"/>
  <c r="AF273" i="3"/>
  <c r="AF277" i="3"/>
  <c r="AF281" i="3"/>
  <c r="AF285" i="3"/>
  <c r="AF289" i="3"/>
  <c r="AF293" i="3"/>
  <c r="AF297" i="3"/>
  <c r="AF301" i="3"/>
  <c r="AF305" i="3"/>
  <c r="AF309" i="3"/>
  <c r="AF313" i="3"/>
  <c r="AF317" i="3"/>
  <c r="AF321" i="3"/>
  <c r="AF325" i="3"/>
  <c r="AF329" i="3"/>
  <c r="AF333" i="3"/>
  <c r="AC336" i="3"/>
  <c r="AF337" i="3"/>
  <c r="AF341" i="3"/>
  <c r="AF345" i="3"/>
  <c r="AF349" i="3"/>
  <c r="AF353" i="3"/>
  <c r="AF357" i="3"/>
  <c r="AF361" i="3"/>
  <c r="AF365" i="3"/>
  <c r="AF369" i="3"/>
  <c r="AF373" i="3"/>
  <c r="AF377" i="3"/>
  <c r="AF381" i="3"/>
  <c r="AF385" i="3"/>
  <c r="AF389" i="3"/>
  <c r="AF393" i="3"/>
  <c r="AF397" i="3"/>
  <c r="AF401" i="3"/>
  <c r="AF405" i="3"/>
  <c r="AF409" i="3"/>
  <c r="AF413" i="3"/>
  <c r="AF417" i="3"/>
  <c r="AF421" i="3"/>
  <c r="AF425" i="3"/>
  <c r="AF429" i="3"/>
  <c r="AF433" i="3"/>
  <c r="AF437" i="3"/>
  <c r="AF441" i="3"/>
  <c r="AF445" i="3"/>
  <c r="AF449" i="3"/>
  <c r="AF453" i="3"/>
  <c r="AF457" i="3"/>
  <c r="AF461" i="3"/>
  <c r="AF465" i="3"/>
  <c r="AF469" i="3"/>
  <c r="AF473" i="3"/>
  <c r="AF15" i="3"/>
  <c r="AF19" i="3"/>
  <c r="AF23" i="3"/>
  <c r="AF27" i="3"/>
  <c r="AF31" i="3"/>
  <c r="AF35" i="3"/>
  <c r="AF39" i="3"/>
  <c r="AF43" i="3"/>
  <c r="AF47" i="3"/>
  <c r="AF51" i="3"/>
  <c r="AF55" i="3"/>
  <c r="AF59" i="3"/>
  <c r="AF63" i="3"/>
  <c r="AF67" i="3"/>
  <c r="AF71" i="3"/>
  <c r="AF75" i="3"/>
  <c r="AF79" i="3"/>
  <c r="AF83" i="3"/>
  <c r="AF87" i="3"/>
  <c r="AF91" i="3"/>
  <c r="AF6" i="3"/>
  <c r="AF477" i="3"/>
  <c r="AF481" i="3"/>
  <c r="AF485" i="3"/>
  <c r="AF489" i="3"/>
  <c r="AF493" i="3"/>
  <c r="AF497" i="3"/>
  <c r="AF501" i="3"/>
  <c r="AF434" i="3"/>
  <c r="AF95" i="3"/>
  <c r="AF99" i="3"/>
  <c r="AF103" i="3"/>
  <c r="AF107" i="3"/>
  <c r="AF111" i="3"/>
  <c r="AF115" i="3"/>
  <c r="AF119" i="3"/>
  <c r="AF123" i="3"/>
  <c r="AF127" i="3"/>
  <c r="AF131" i="3"/>
  <c r="AF139" i="3"/>
  <c r="AF143" i="3"/>
  <c r="AF147" i="3"/>
  <c r="AF151" i="3"/>
  <c r="AF155" i="3"/>
  <c r="AF159" i="3"/>
  <c r="AF12" i="3"/>
  <c r="AF163" i="3"/>
  <c r="AF167" i="3"/>
  <c r="AF171" i="3"/>
  <c r="AF175" i="3"/>
  <c r="AF179" i="3"/>
  <c r="AF183" i="3"/>
  <c r="AF187" i="3"/>
  <c r="AF191" i="3"/>
  <c r="AF195" i="3"/>
  <c r="AF199" i="3"/>
  <c r="AF203" i="3"/>
  <c r="AF207" i="3"/>
  <c r="AF211" i="3"/>
  <c r="AF215" i="3"/>
  <c r="AF219" i="3"/>
  <c r="AF223" i="3"/>
  <c r="AF227" i="3"/>
  <c r="AF231" i="3"/>
  <c r="AF235" i="3"/>
  <c r="AF239" i="3"/>
  <c r="AF243" i="3"/>
  <c r="AF247" i="3"/>
  <c r="AF251" i="3"/>
  <c r="AF255" i="3"/>
  <c r="AF259" i="3"/>
  <c r="AF263" i="3"/>
  <c r="AF267" i="3"/>
  <c r="AF271" i="3"/>
  <c r="AF275" i="3"/>
  <c r="AF279" i="3"/>
  <c r="AF283" i="3"/>
  <c r="AF287" i="3"/>
  <c r="AF291" i="3"/>
  <c r="AF295" i="3"/>
  <c r="AF299" i="3"/>
  <c r="AF303" i="3"/>
  <c r="AF307" i="3"/>
  <c r="AF311" i="3"/>
  <c r="AF315" i="3"/>
  <c r="AF319" i="3"/>
  <c r="AF323" i="3"/>
  <c r="AF327" i="3"/>
  <c r="AF335" i="3"/>
  <c r="AF339" i="3"/>
  <c r="AF343" i="3"/>
  <c r="AF347" i="3"/>
  <c r="AF351" i="3"/>
  <c r="AF355" i="3"/>
  <c r="AF359" i="3"/>
  <c r="AF363" i="3"/>
  <c r="AF367" i="3"/>
  <c r="AF371" i="3"/>
  <c r="AF375" i="3"/>
  <c r="AF379" i="3"/>
  <c r="AF383" i="3"/>
  <c r="AF387" i="3"/>
  <c r="AF391" i="3"/>
  <c r="AF395" i="3"/>
  <c r="AF399" i="3"/>
  <c r="AF403" i="3"/>
  <c r="AF407" i="3"/>
  <c r="AF411" i="3"/>
  <c r="AF415" i="3"/>
  <c r="AF419" i="3"/>
  <c r="AF423" i="3"/>
  <c r="AF427" i="3"/>
  <c r="AF431" i="3"/>
  <c r="AF435" i="3"/>
  <c r="AF439" i="3"/>
  <c r="AF443" i="3"/>
  <c r="AF447" i="3"/>
  <c r="AF451" i="3"/>
  <c r="AF455" i="3"/>
  <c r="AF459" i="3"/>
  <c r="AF463" i="3"/>
  <c r="AF467" i="3"/>
  <c r="AF471" i="3"/>
  <c r="AF475" i="3"/>
  <c r="AF479" i="3"/>
  <c r="AF483" i="3"/>
  <c r="AF487" i="3"/>
  <c r="AF491" i="3"/>
  <c r="AF495" i="3"/>
  <c r="AF499" i="3"/>
  <c r="AF503" i="3"/>
  <c r="AF92" i="3"/>
  <c r="AF220" i="3"/>
  <c r="AF153" i="3"/>
  <c r="AF157" i="3"/>
  <c r="AF161" i="3"/>
  <c r="AF165" i="3"/>
  <c r="AF5" i="3"/>
  <c r="AF9" i="3"/>
  <c r="AF14" i="3"/>
  <c r="AF22" i="3"/>
  <c r="AF24" i="3"/>
  <c r="AF32" i="3"/>
  <c r="AF34" i="3"/>
  <c r="AF36" i="3"/>
  <c r="AF44" i="3"/>
  <c r="AF46" i="3"/>
  <c r="AF48" i="3"/>
  <c r="AF50" i="3"/>
  <c r="AF58" i="3"/>
  <c r="AF60" i="3"/>
  <c r="AF70" i="3"/>
  <c r="AF74" i="3"/>
  <c r="AF80" i="3"/>
  <c r="AF86" i="3"/>
  <c r="AF88" i="3"/>
  <c r="AF96" i="3"/>
  <c r="AF98" i="3"/>
  <c r="AF104" i="3"/>
  <c r="AF106" i="3"/>
  <c r="AF110" i="3"/>
  <c r="AF112" i="3"/>
  <c r="AF114" i="3"/>
  <c r="AF116" i="3"/>
  <c r="AF120" i="3"/>
  <c r="AF122" i="3"/>
  <c r="AF126" i="3"/>
  <c r="AF128" i="3"/>
  <c r="AF130" i="3"/>
  <c r="AF134" i="3"/>
  <c r="AF136" i="3"/>
  <c r="AF138" i="3"/>
  <c r="AF142" i="3"/>
  <c r="AF144" i="3"/>
  <c r="AF146" i="3"/>
  <c r="AF150" i="3"/>
  <c r="AF152" i="3"/>
  <c r="AF160" i="3"/>
  <c r="AF162" i="3"/>
  <c r="AF166" i="3"/>
  <c r="AF176" i="3"/>
  <c r="AF178" i="3"/>
  <c r="AF180" i="3"/>
  <c r="AF186" i="3"/>
  <c r="AF192" i="3"/>
  <c r="AF194" i="3"/>
  <c r="AF196" i="3"/>
  <c r="AF198" i="3"/>
  <c r="AF202" i="3"/>
  <c r="AF204" i="3"/>
  <c r="AF210" i="3"/>
  <c r="AF218" i="3"/>
  <c r="AF224" i="3"/>
  <c r="AF226" i="3"/>
  <c r="AF228" i="3"/>
  <c r="AF230" i="3"/>
  <c r="AF232" i="3"/>
  <c r="AF234" i="3"/>
  <c r="AF242" i="3"/>
  <c r="AF244" i="3"/>
  <c r="AF250" i="3"/>
  <c r="AF252" i="3"/>
  <c r="AF254" i="3"/>
  <c r="AF260" i="3"/>
  <c r="AF270" i="3"/>
  <c r="AF272" i="3"/>
  <c r="AF280" i="3"/>
  <c r="AF282" i="3"/>
  <c r="AF284" i="3"/>
  <c r="AF290" i="3"/>
  <c r="AF294" i="3"/>
  <c r="AF300" i="3"/>
  <c r="AF306" i="3"/>
  <c r="AF312" i="3"/>
  <c r="AF314" i="3"/>
  <c r="AF316" i="3"/>
  <c r="AF318" i="3"/>
  <c r="AF320" i="3"/>
  <c r="AF322" i="3"/>
  <c r="AF324" i="3"/>
  <c r="AF326" i="3"/>
  <c r="AF328" i="3"/>
  <c r="AF330" i="3"/>
  <c r="AF332" i="3"/>
  <c r="AF334" i="3"/>
  <c r="AF336" i="3"/>
  <c r="AF338" i="3"/>
  <c r="AF340" i="3"/>
  <c r="AF342" i="3"/>
  <c r="AF344" i="3"/>
  <c r="AF346" i="3"/>
  <c r="AF348" i="3"/>
  <c r="AF350" i="3"/>
  <c r="AF352" i="3"/>
  <c r="AF354" i="3"/>
  <c r="AF356" i="3"/>
  <c r="AF358" i="3"/>
  <c r="AF360" i="3"/>
  <c r="AF362" i="3"/>
  <c r="AF364" i="3"/>
  <c r="AF366" i="3"/>
  <c r="AF368" i="3"/>
  <c r="AF370" i="3"/>
  <c r="AF372" i="3"/>
  <c r="AF374" i="3"/>
  <c r="AF376" i="3"/>
  <c r="AF378" i="3"/>
  <c r="AF380" i="3"/>
  <c r="AF382" i="3"/>
  <c r="AF384" i="3"/>
  <c r="AF386" i="3"/>
  <c r="AF388" i="3"/>
  <c r="AF390" i="3"/>
  <c r="AF392" i="3"/>
  <c r="AF394" i="3"/>
  <c r="AF396" i="3"/>
  <c r="AF398" i="3"/>
  <c r="AF400" i="3"/>
  <c r="AF402" i="3"/>
  <c r="AF404" i="3"/>
  <c r="AF406" i="3"/>
  <c r="AF408" i="3"/>
  <c r="AF410" i="3"/>
  <c r="AF412" i="3"/>
  <c r="AF414" i="3"/>
  <c r="AF416" i="3"/>
  <c r="AF418" i="3"/>
  <c r="AF420" i="3"/>
  <c r="AF422" i="3"/>
  <c r="AF424" i="3"/>
  <c r="AF426" i="3"/>
  <c r="AF428" i="3"/>
  <c r="AF430" i="3"/>
  <c r="AF432" i="3"/>
  <c r="AF436" i="3"/>
  <c r="AF438" i="3"/>
  <c r="AF440" i="3"/>
  <c r="AF442" i="3"/>
  <c r="AF444" i="3"/>
  <c r="AF446" i="3"/>
  <c r="AF448" i="3"/>
  <c r="AF450" i="3"/>
  <c r="AF452" i="3"/>
  <c r="AF454" i="3"/>
  <c r="AF456" i="3"/>
  <c r="AF458" i="3"/>
  <c r="AF460" i="3"/>
  <c r="AF462" i="3"/>
  <c r="AF464" i="3"/>
  <c r="AF466" i="3"/>
  <c r="AF468" i="3"/>
  <c r="AF470" i="3"/>
  <c r="AF472" i="3"/>
  <c r="AF474" i="3"/>
  <c r="AF476" i="3"/>
  <c r="AF478" i="3"/>
  <c r="AF480" i="3"/>
  <c r="AF482" i="3"/>
  <c r="AF484" i="3"/>
  <c r="AF486" i="3"/>
  <c r="AF488" i="3"/>
  <c r="AF490" i="3"/>
  <c r="AF492" i="3"/>
  <c r="AF494" i="3"/>
  <c r="AF496" i="3"/>
  <c r="AF498" i="3"/>
  <c r="AF500" i="3"/>
  <c r="AF502" i="3"/>
  <c r="AF504" i="3"/>
  <c r="AF11" i="3"/>
  <c r="AF16" i="3"/>
  <c r="AF18" i="3"/>
  <c r="AF20" i="3"/>
  <c r="AF26" i="3"/>
  <c r="AF28" i="3"/>
  <c r="AF30" i="3"/>
  <c r="AF38" i="3"/>
  <c r="AF40" i="3"/>
  <c r="AF42" i="3"/>
  <c r="AF52" i="3"/>
  <c r="AF54" i="3"/>
  <c r="AF56" i="3"/>
  <c r="AF62" i="3"/>
  <c r="AF64" i="3"/>
  <c r="AF66" i="3"/>
  <c r="AF68" i="3"/>
  <c r="AF72" i="3"/>
  <c r="AF76" i="3"/>
  <c r="AF78" i="3"/>
  <c r="AF82" i="3"/>
  <c r="AF84" i="3"/>
  <c r="AF90" i="3"/>
  <c r="AF94" i="3"/>
  <c r="AF100" i="3"/>
  <c r="AF102" i="3"/>
  <c r="AF108" i="3"/>
  <c r="AF118" i="3"/>
  <c r="AF124" i="3"/>
  <c r="AF132" i="3"/>
  <c r="AF140" i="3"/>
  <c r="AF148" i="3"/>
  <c r="AF154" i="3"/>
  <c r="AF156" i="3"/>
  <c r="AF158" i="3"/>
  <c r="AF164" i="3"/>
  <c r="AF168" i="3"/>
  <c r="AF170" i="3"/>
  <c r="AF172" i="3"/>
  <c r="AF174" i="3"/>
  <c r="AF182" i="3"/>
  <c r="AF184" i="3"/>
  <c r="AF188" i="3"/>
  <c r="AF190" i="3"/>
  <c r="AF200" i="3"/>
  <c r="AF206" i="3"/>
  <c r="AF208" i="3"/>
  <c r="AF212" i="3"/>
  <c r="AF214" i="3"/>
  <c r="AF216" i="3"/>
  <c r="AF222" i="3"/>
  <c r="AF236" i="3"/>
  <c r="AF238" i="3"/>
  <c r="AF240" i="3"/>
  <c r="AF246" i="3"/>
  <c r="AF248" i="3"/>
  <c r="AF256" i="3"/>
  <c r="AF258" i="3"/>
  <c r="AF262" i="3"/>
  <c r="AF264" i="3"/>
  <c r="AF266" i="3"/>
  <c r="AF268" i="3"/>
  <c r="AF274" i="3"/>
  <c r="AF276" i="3"/>
  <c r="AF278" i="3"/>
  <c r="AF286" i="3"/>
  <c r="AF288" i="3"/>
  <c r="AF292" i="3"/>
  <c r="AF296" i="3"/>
  <c r="AF298" i="3"/>
  <c r="AF302" i="3"/>
  <c r="AF304" i="3"/>
  <c r="AF308" i="3"/>
  <c r="AF310" i="3"/>
  <c r="BC6" i="3"/>
  <c r="BD6" i="3" s="1"/>
  <c r="BE6" i="3" s="1"/>
  <c r="BF6" i="3" s="1"/>
  <c r="AC6" i="3" s="1"/>
  <c r="AF135" i="3"/>
  <c r="AF331" i="3"/>
  <c r="AF7" i="3"/>
  <c r="AE8" i="3"/>
  <c r="AF8" i="3"/>
  <c r="BC8" i="3"/>
  <c r="BD8" i="3" s="1"/>
  <c r="BE8" i="3" s="1"/>
  <c r="BF8" i="3" s="1"/>
  <c r="AC8" i="3" s="1"/>
  <c r="AE6" i="3"/>
  <c r="AG33" i="3"/>
  <c r="AC11" i="3"/>
  <c r="AC15" i="3"/>
  <c r="AC29" i="3"/>
  <c r="AC277" i="3"/>
  <c r="AC437" i="3"/>
  <c r="AC447" i="3"/>
  <c r="AC453" i="3"/>
  <c r="AC491" i="3"/>
  <c r="AC499" i="3"/>
  <c r="AE92" i="3"/>
  <c r="AE220" i="3"/>
  <c r="AE434" i="3"/>
  <c r="AG460" i="3"/>
  <c r="AE501" i="3"/>
  <c r="AE503" i="3"/>
  <c r="AE10" i="3"/>
  <c r="AE12" i="3"/>
  <c r="AE14" i="3"/>
  <c r="AE16" i="3"/>
  <c r="AE18" i="3"/>
  <c r="AE20" i="3"/>
  <c r="AE22" i="3"/>
  <c r="AE24" i="3"/>
  <c r="AE26" i="3"/>
  <c r="AE28" i="3"/>
  <c r="AE30" i="3"/>
  <c r="AE32" i="3"/>
  <c r="AE34" i="3"/>
  <c r="AE36" i="3"/>
  <c r="AE38" i="3"/>
  <c r="AE40" i="3"/>
  <c r="AE42" i="3"/>
  <c r="AE44" i="3"/>
  <c r="AE46" i="3"/>
  <c r="AE48" i="3"/>
  <c r="AE50" i="3"/>
  <c r="AE52" i="3"/>
  <c r="AE54" i="3"/>
  <c r="AE56" i="3"/>
  <c r="AE58" i="3"/>
  <c r="AE60" i="3"/>
  <c r="AE62" i="3"/>
  <c r="AE64" i="3"/>
  <c r="AE66" i="3"/>
  <c r="AE68" i="3"/>
  <c r="AE70" i="3"/>
  <c r="AE72" i="3"/>
  <c r="AE74" i="3"/>
  <c r="AE76" i="3"/>
  <c r="AE78" i="3"/>
  <c r="AE80" i="3"/>
  <c r="AE82" i="3"/>
  <c r="AE84" i="3"/>
  <c r="AE86" i="3"/>
  <c r="AE88" i="3"/>
  <c r="AE90" i="3"/>
  <c r="AE94" i="3"/>
  <c r="AE96" i="3"/>
  <c r="AE98" i="3"/>
  <c r="AE100" i="3"/>
  <c r="AE102" i="3"/>
  <c r="AE104" i="3"/>
  <c r="AE106" i="3"/>
  <c r="AE108" i="3"/>
  <c r="AE110" i="3"/>
  <c r="AE112" i="3"/>
  <c r="AE114" i="3"/>
  <c r="AE116" i="3"/>
  <c r="AE118" i="3"/>
  <c r="AE120" i="3"/>
  <c r="AE122" i="3"/>
  <c r="AE124" i="3"/>
  <c r="AE126" i="3"/>
  <c r="AE128" i="3"/>
  <c r="AE130" i="3"/>
  <c r="AE132" i="3"/>
  <c r="AE134" i="3"/>
  <c r="AE136" i="3"/>
  <c r="AE138" i="3"/>
  <c r="AE140" i="3"/>
  <c r="AE142" i="3"/>
  <c r="AE144" i="3"/>
  <c r="AE146" i="3"/>
  <c r="AE148" i="3"/>
  <c r="AE150" i="3"/>
  <c r="AE152" i="3"/>
  <c r="AE154" i="3"/>
  <c r="AE156" i="3"/>
  <c r="AE158" i="3"/>
  <c r="AE160" i="3"/>
  <c r="AE162" i="3"/>
  <c r="AE164" i="3"/>
  <c r="AE166" i="3"/>
  <c r="AE168" i="3"/>
  <c r="AE170" i="3"/>
  <c r="AE172" i="3"/>
  <c r="AE174" i="3"/>
  <c r="AE176" i="3"/>
  <c r="AE178" i="3"/>
  <c r="AE180" i="3"/>
  <c r="AE182" i="3"/>
  <c r="AE184" i="3"/>
  <c r="AE186" i="3"/>
  <c r="AE188" i="3"/>
  <c r="AE190" i="3"/>
  <c r="AE192" i="3"/>
  <c r="AE194" i="3"/>
  <c r="AE196" i="3"/>
  <c r="AE198" i="3"/>
  <c r="AE200" i="3"/>
  <c r="AE202" i="3"/>
  <c r="AE204" i="3"/>
  <c r="AE206" i="3"/>
  <c r="AE208" i="3"/>
  <c r="AE210" i="3"/>
  <c r="AE212" i="3"/>
  <c r="AE214" i="3"/>
  <c r="AE216" i="3"/>
  <c r="AE218" i="3"/>
  <c r="AE222" i="3"/>
  <c r="AE224" i="3"/>
  <c r="AC225" i="3"/>
  <c r="AE226" i="3"/>
  <c r="AE228" i="3"/>
  <c r="AE230" i="3"/>
  <c r="AE232" i="3"/>
  <c r="AE234" i="3"/>
  <c r="AC235" i="3"/>
  <c r="AE236" i="3"/>
  <c r="AE238" i="3"/>
  <c r="AE240" i="3"/>
  <c r="AE242" i="3"/>
  <c r="AC243" i="3"/>
  <c r="AE244" i="3"/>
  <c r="AE246" i="3"/>
  <c r="AE248" i="3"/>
  <c r="AE250" i="3"/>
  <c r="AE252" i="3"/>
  <c r="AE254" i="3"/>
  <c r="AE256" i="3"/>
  <c r="AE258" i="3"/>
  <c r="AE260" i="3"/>
  <c r="AE262" i="3"/>
  <c r="AE264" i="3"/>
  <c r="AE266" i="3"/>
  <c r="AE268" i="3"/>
  <c r="AE270" i="3"/>
  <c r="AE272" i="3"/>
  <c r="AC273" i="3"/>
  <c r="AE274" i="3"/>
  <c r="AE276" i="3"/>
  <c r="AE278" i="3"/>
  <c r="AE280" i="3"/>
  <c r="AE282" i="3"/>
  <c r="AE284" i="3"/>
  <c r="AE286" i="3"/>
  <c r="AE288" i="3"/>
  <c r="AE290" i="3"/>
  <c r="AE292" i="3"/>
  <c r="AE294" i="3"/>
  <c r="AE296" i="3"/>
  <c r="AE298" i="3"/>
  <c r="AE300" i="3"/>
  <c r="AE302" i="3"/>
  <c r="AE304" i="3"/>
  <c r="AE306" i="3"/>
  <c r="AE308" i="3"/>
  <c r="AE310" i="3"/>
  <c r="AE312" i="3"/>
  <c r="AE314" i="3"/>
  <c r="AE316" i="3"/>
  <c r="AE318" i="3"/>
  <c r="AE320" i="3"/>
  <c r="AE322" i="3"/>
  <c r="AE324" i="3"/>
  <c r="AE326" i="3"/>
  <c r="AE328" i="3"/>
  <c r="AE330" i="3"/>
  <c r="AE332" i="3"/>
  <c r="AE334" i="3"/>
  <c r="AE336" i="3"/>
  <c r="AE338" i="3"/>
  <c r="AE340" i="3"/>
  <c r="AE342" i="3"/>
  <c r="AE344" i="3"/>
  <c r="AE346" i="3"/>
  <c r="AE348" i="3"/>
  <c r="AE350" i="3"/>
  <c r="AE352" i="3"/>
  <c r="AE354" i="3"/>
  <c r="AE356" i="3"/>
  <c r="AE358" i="3"/>
  <c r="AE360" i="3"/>
  <c r="AE362" i="3"/>
  <c r="AE364" i="3"/>
  <c r="AE366" i="3"/>
  <c r="AE368" i="3"/>
  <c r="AE370" i="3"/>
  <c r="AE372" i="3"/>
  <c r="AE374" i="3"/>
  <c r="AE376" i="3"/>
  <c r="AE378" i="3"/>
  <c r="AE380" i="3"/>
  <c r="AE382" i="3"/>
  <c r="AE384" i="3"/>
  <c r="AE386" i="3"/>
  <c r="AE388" i="3"/>
  <c r="AE390" i="3"/>
  <c r="AE392" i="3"/>
  <c r="AE394" i="3"/>
  <c r="AE396" i="3"/>
  <c r="AE398" i="3"/>
  <c r="AE400" i="3"/>
  <c r="AE402" i="3"/>
  <c r="AE404" i="3"/>
  <c r="AE406" i="3"/>
  <c r="AE408" i="3"/>
  <c r="AE410" i="3"/>
  <c r="AE412" i="3"/>
  <c r="AE414" i="3"/>
  <c r="AE416" i="3"/>
  <c r="AE418" i="3"/>
  <c r="AE420" i="3"/>
  <c r="AE422" i="3"/>
  <c r="AE424" i="3"/>
  <c r="AE426" i="3"/>
  <c r="AE428" i="3"/>
  <c r="AE430" i="3"/>
  <c r="AE432" i="3"/>
  <c r="AE436" i="3"/>
  <c r="AE438" i="3"/>
  <c r="AE440" i="3"/>
  <c r="AE442" i="3"/>
  <c r="AE444" i="3"/>
  <c r="AE446" i="3"/>
  <c r="AE448" i="3"/>
  <c r="AE450" i="3"/>
  <c r="AE452" i="3"/>
  <c r="AE454" i="3"/>
  <c r="AE456" i="3"/>
  <c r="AE458" i="3"/>
  <c r="AE460" i="3"/>
  <c r="AE462" i="3"/>
  <c r="AE464" i="3"/>
  <c r="AE466" i="3"/>
  <c r="AE468" i="3"/>
  <c r="AE470" i="3"/>
  <c r="AE472" i="3"/>
  <c r="AE474" i="3"/>
  <c r="AE476" i="3"/>
  <c r="AE478" i="3"/>
  <c r="AE480" i="3"/>
  <c r="AE482" i="3"/>
  <c r="AE484" i="3"/>
  <c r="AE486" i="3"/>
  <c r="AE488" i="3"/>
  <c r="AE490" i="3"/>
  <c r="AE492" i="3"/>
  <c r="AE494" i="3"/>
  <c r="AE496" i="3"/>
  <c r="AE498" i="3"/>
  <c r="AE7" i="3"/>
  <c r="AG66" i="3"/>
  <c r="AG69" i="3"/>
  <c r="AG74" i="3"/>
  <c r="AE135" i="3"/>
  <c r="AE331" i="3"/>
  <c r="AE500" i="3"/>
  <c r="AE502" i="3"/>
  <c r="AE504" i="3"/>
  <c r="AE9" i="3"/>
  <c r="AE11" i="3"/>
  <c r="AE13" i="3"/>
  <c r="AE15" i="3"/>
  <c r="AE17" i="3"/>
  <c r="AE19" i="3"/>
  <c r="AE21" i="3"/>
  <c r="AE23" i="3"/>
  <c r="AE25" i="3"/>
  <c r="AE27" i="3"/>
  <c r="AE29" i="3"/>
  <c r="AE31" i="3"/>
  <c r="AE33" i="3"/>
  <c r="AE35" i="3"/>
  <c r="AE37" i="3"/>
  <c r="AE39" i="3"/>
  <c r="AE41" i="3"/>
  <c r="AE43" i="3"/>
  <c r="AE45" i="3"/>
  <c r="AE47" i="3"/>
  <c r="AE49" i="3"/>
  <c r="AE51" i="3"/>
  <c r="AE53" i="3"/>
  <c r="AE55" i="3"/>
  <c r="AE57" i="3"/>
  <c r="AE59" i="3"/>
  <c r="AE61" i="3"/>
  <c r="AE63" i="3"/>
  <c r="AE65" i="3"/>
  <c r="AC66" i="3"/>
  <c r="AE67" i="3"/>
  <c r="AE69" i="3"/>
  <c r="AE71" i="3"/>
  <c r="AC72" i="3"/>
  <c r="AE73" i="3"/>
  <c r="AE75" i="3"/>
  <c r="AE77" i="3"/>
  <c r="AE79" i="3"/>
  <c r="AE81" i="3"/>
  <c r="AE83" i="3"/>
  <c r="AE85" i="3"/>
  <c r="AE87" i="3"/>
  <c r="AE89" i="3"/>
  <c r="AE91" i="3"/>
  <c r="AE93" i="3"/>
  <c r="AE95" i="3"/>
  <c r="AE97" i="3"/>
  <c r="AE99" i="3"/>
  <c r="AE101" i="3"/>
  <c r="AE103" i="3"/>
  <c r="AE105" i="3"/>
  <c r="AE107" i="3"/>
  <c r="AE109" i="3"/>
  <c r="AE111" i="3"/>
  <c r="AE113" i="3"/>
  <c r="AE115" i="3"/>
  <c r="AE117" i="3"/>
  <c r="AE119" i="3"/>
  <c r="AE121" i="3"/>
  <c r="AE123" i="3"/>
  <c r="AE125" i="3"/>
  <c r="AE127" i="3"/>
  <c r="AE129" i="3"/>
  <c r="AE131" i="3"/>
  <c r="AE133" i="3"/>
  <c r="AE137" i="3"/>
  <c r="AE139" i="3"/>
  <c r="AE141" i="3"/>
  <c r="AE143" i="3"/>
  <c r="AE145" i="3"/>
  <c r="AE147" i="3"/>
  <c r="AE149" i="3"/>
  <c r="AE151" i="3"/>
  <c r="AE153" i="3"/>
  <c r="AE155" i="3"/>
  <c r="AE157" i="3"/>
  <c r="AE159" i="3"/>
  <c r="AE161" i="3"/>
  <c r="AE163" i="3"/>
  <c r="AE165" i="3"/>
  <c r="AE167" i="3"/>
  <c r="AE169" i="3"/>
  <c r="AE171" i="3"/>
  <c r="AE173" i="3"/>
  <c r="AE175" i="3"/>
  <c r="AE177" i="3"/>
  <c r="AE179" i="3"/>
  <c r="AE181" i="3"/>
  <c r="AE183" i="3"/>
  <c r="AE185" i="3"/>
  <c r="AE187" i="3"/>
  <c r="AE189" i="3"/>
  <c r="AE191" i="3"/>
  <c r="AE193" i="3"/>
  <c r="AE195" i="3"/>
  <c r="AE197" i="3"/>
  <c r="AE199" i="3"/>
  <c r="AE201" i="3"/>
  <c r="AE203" i="3"/>
  <c r="AE205" i="3"/>
  <c r="AE207" i="3"/>
  <c r="AE209" i="3"/>
  <c r="AE211" i="3"/>
  <c r="AE213" i="3"/>
  <c r="AE215" i="3"/>
  <c r="AE217" i="3"/>
  <c r="AE219" i="3"/>
  <c r="AE221" i="3"/>
  <c r="AE223" i="3"/>
  <c r="AE225" i="3"/>
  <c r="AE227" i="3"/>
  <c r="AE229" i="3"/>
  <c r="AE231" i="3"/>
  <c r="AE233" i="3"/>
  <c r="AE235" i="3"/>
  <c r="AE237" i="3"/>
  <c r="AE239" i="3"/>
  <c r="AE241" i="3"/>
  <c r="AE243" i="3"/>
  <c r="AE245" i="3"/>
  <c r="AE247" i="3"/>
  <c r="AE249" i="3"/>
  <c r="AE251" i="3"/>
  <c r="AE253" i="3"/>
  <c r="AE255" i="3"/>
  <c r="AE257" i="3"/>
  <c r="AE259" i="3"/>
  <c r="AE261" i="3"/>
  <c r="AE263" i="3"/>
  <c r="AE265" i="3"/>
  <c r="AE267" i="3"/>
  <c r="AE269" i="3"/>
  <c r="AE271" i="3"/>
  <c r="AE273" i="3"/>
  <c r="AE275" i="3"/>
  <c r="AE277" i="3"/>
  <c r="AE279" i="3"/>
  <c r="AE281" i="3"/>
  <c r="AE283" i="3"/>
  <c r="AE285" i="3"/>
  <c r="AE287" i="3"/>
  <c r="AE289" i="3"/>
  <c r="AE291" i="3"/>
  <c r="AE293" i="3"/>
  <c r="AE295" i="3"/>
  <c r="AE297" i="3"/>
  <c r="AE299" i="3"/>
  <c r="AE301" i="3"/>
  <c r="AE303" i="3"/>
  <c r="AE305" i="3"/>
  <c r="AE307" i="3"/>
  <c r="AE309" i="3"/>
  <c r="AE311" i="3"/>
  <c r="AE313" i="3"/>
  <c r="AE315" i="3"/>
  <c r="AE317" i="3"/>
  <c r="AE319" i="3"/>
  <c r="AE321" i="3"/>
  <c r="AE323" i="3"/>
  <c r="AE325" i="3"/>
  <c r="AE327" i="3"/>
  <c r="AE329" i="3"/>
  <c r="AE333" i="3"/>
  <c r="AE335" i="3"/>
  <c r="AE337" i="3"/>
  <c r="AE339" i="3"/>
  <c r="AE341" i="3"/>
  <c r="AE343" i="3"/>
  <c r="AE345" i="3"/>
  <c r="AE347" i="3"/>
  <c r="AE349" i="3"/>
  <c r="AE351" i="3"/>
  <c r="AE353" i="3"/>
  <c r="AE355" i="3"/>
  <c r="AE357" i="3"/>
  <c r="AE359" i="3"/>
  <c r="AE361" i="3"/>
  <c r="AE363" i="3"/>
  <c r="AE365" i="3"/>
  <c r="AE367" i="3"/>
  <c r="AE369" i="3"/>
  <c r="AE371" i="3"/>
  <c r="AE373" i="3"/>
  <c r="AE375" i="3"/>
  <c r="AE377" i="3"/>
  <c r="AE379" i="3"/>
  <c r="AE381" i="3"/>
  <c r="AE383" i="3"/>
  <c r="AE385" i="3"/>
  <c r="AE387" i="3"/>
  <c r="AE389" i="3"/>
  <c r="AE391" i="3"/>
  <c r="AE393" i="3"/>
  <c r="AE395" i="3"/>
  <c r="AE397" i="3"/>
  <c r="AE399" i="3"/>
  <c r="AE401" i="3"/>
  <c r="AE403" i="3"/>
  <c r="AE405" i="3"/>
  <c r="AE407" i="3"/>
  <c r="AE409" i="3"/>
  <c r="AC410" i="3"/>
  <c r="AE411" i="3"/>
  <c r="AE413" i="3"/>
  <c r="AE415" i="3"/>
  <c r="AE417" i="3"/>
  <c r="AE419" i="3"/>
  <c r="AE421" i="3"/>
  <c r="AE423" i="3"/>
  <c r="AE425" i="3"/>
  <c r="AE427" i="3"/>
  <c r="AE429" i="3"/>
  <c r="AE431" i="3"/>
  <c r="AE433" i="3"/>
  <c r="AE435" i="3"/>
  <c r="AE437" i="3"/>
  <c r="AE439" i="3"/>
  <c r="AE441" i="3"/>
  <c r="AE443" i="3"/>
  <c r="AE445" i="3"/>
  <c r="AE447" i="3"/>
  <c r="AE449" i="3"/>
  <c r="AE451" i="3"/>
  <c r="AE453" i="3"/>
  <c r="AE455" i="3"/>
  <c r="AE457" i="3"/>
  <c r="AE459" i="3"/>
  <c r="AE461" i="3"/>
  <c r="AE463" i="3"/>
  <c r="AE465" i="3"/>
  <c r="AE467" i="3"/>
  <c r="AE469" i="3"/>
  <c r="AE471" i="3"/>
  <c r="AE473" i="3"/>
  <c r="AE475" i="3"/>
  <c r="AE477" i="3"/>
  <c r="AE479" i="3"/>
  <c r="AE481" i="3"/>
  <c r="AE483" i="3"/>
  <c r="AE485" i="3"/>
  <c r="AE487" i="3"/>
  <c r="AE489" i="3"/>
  <c r="AE491" i="3"/>
  <c r="AE493" i="3"/>
  <c r="AE495" i="3"/>
  <c r="AE497" i="3"/>
  <c r="AE499" i="3"/>
  <c r="AE5" i="3"/>
  <c r="AC119" i="3"/>
  <c r="AC121" i="3"/>
  <c r="AC123" i="3"/>
  <c r="AC125" i="3"/>
  <c r="AG163" i="3"/>
  <c r="AC198" i="3"/>
  <c r="AC202" i="3"/>
  <c r="AC214" i="3"/>
  <c r="AG262" i="3"/>
  <c r="AG265" i="3"/>
  <c r="AC478" i="3"/>
  <c r="AG187" i="3"/>
  <c r="AC250" i="3"/>
  <c r="AC258" i="3"/>
  <c r="AC266" i="3"/>
  <c r="AG432" i="3"/>
  <c r="AC46" i="3"/>
  <c r="AC83" i="3"/>
  <c r="AC402" i="3"/>
  <c r="AC406" i="3"/>
  <c r="AC425" i="3"/>
  <c r="AC24" i="3"/>
  <c r="AG61" i="3"/>
  <c r="AC184" i="3"/>
  <c r="AC269" i="3"/>
  <c r="AC452" i="3"/>
  <c r="AC419" i="3"/>
  <c r="AG98" i="3"/>
  <c r="AG149" i="3"/>
  <c r="AG157" i="3"/>
  <c r="AG303" i="3"/>
  <c r="AG313" i="3"/>
  <c r="AG323" i="3"/>
  <c r="AG327" i="3"/>
  <c r="AG354" i="3"/>
  <c r="AG368" i="3"/>
  <c r="AG384" i="3"/>
  <c r="AG390" i="3"/>
  <c r="AG400" i="3"/>
  <c r="AC457" i="3"/>
  <c r="AG93" i="3"/>
  <c r="AC98" i="3"/>
  <c r="AC205" i="3"/>
  <c r="AG209" i="3"/>
  <c r="AC246" i="3"/>
  <c r="AG288" i="3"/>
  <c r="AC292" i="3"/>
  <c r="AG296" i="3"/>
  <c r="AC318" i="3"/>
  <c r="AC341" i="3"/>
  <c r="AC359" i="3"/>
  <c r="AC369" i="3"/>
  <c r="AC373" i="3"/>
  <c r="AC375" i="3"/>
  <c r="AC381" i="3"/>
  <c r="AC391" i="3"/>
  <c r="AG469" i="3"/>
  <c r="BC7" i="3"/>
  <c r="BD7" i="3" s="1"/>
  <c r="BE7" i="3" s="1"/>
  <c r="BF7" i="3" s="1"/>
  <c r="AC7" i="3" s="1"/>
  <c r="AC47" i="3"/>
  <c r="AC49" i="3"/>
  <c r="AC149" i="3"/>
  <c r="AC224" i="3"/>
  <c r="AC240" i="3"/>
  <c r="AC242" i="3"/>
  <c r="AC267" i="3"/>
  <c r="AC335" i="3"/>
  <c r="AC354" i="3"/>
  <c r="AC362" i="3"/>
  <c r="AC376" i="3"/>
  <c r="AC378" i="3"/>
  <c r="AC384" i="3"/>
  <c r="AC440" i="3"/>
  <c r="AC444" i="3"/>
  <c r="AC470" i="3"/>
  <c r="AG19" i="3"/>
  <c r="AG25" i="3"/>
  <c r="AG55" i="3"/>
  <c r="AG77" i="3"/>
  <c r="AG85" i="3"/>
  <c r="AG87" i="3"/>
  <c r="AG90" i="3"/>
  <c r="AG118" i="3"/>
  <c r="AG147" i="3"/>
  <c r="AC165" i="3"/>
  <c r="AC167" i="3"/>
  <c r="AG188" i="3"/>
  <c r="AG193" i="3"/>
  <c r="AG196" i="3"/>
  <c r="AC219" i="3"/>
  <c r="AC254" i="3"/>
  <c r="AG277" i="3"/>
  <c r="AG279" i="3"/>
  <c r="AC330" i="3"/>
  <c r="AC471" i="3"/>
  <c r="AG485" i="3"/>
  <c r="AC485" i="3"/>
  <c r="AG497" i="3"/>
  <c r="AG52" i="3"/>
  <c r="AC56" i="3"/>
  <c r="AC63" i="3"/>
  <c r="AC71" i="3"/>
  <c r="AC88" i="3"/>
  <c r="AG131" i="3"/>
  <c r="AG133" i="3"/>
  <c r="AC135" i="3"/>
  <c r="AG152" i="3"/>
  <c r="AC162" i="3"/>
  <c r="AC189" i="3"/>
  <c r="AC195" i="3"/>
  <c r="AC197" i="3"/>
  <c r="AC208" i="3"/>
  <c r="AC216" i="3"/>
  <c r="AG225" i="3"/>
  <c r="AC262" i="3"/>
  <c r="AG270" i="3"/>
  <c r="AC285" i="3"/>
  <c r="AC301" i="3"/>
  <c r="AC305" i="3"/>
  <c r="AC311" i="3"/>
  <c r="AC321" i="3"/>
  <c r="AC323" i="3"/>
  <c r="AC346" i="3"/>
  <c r="AC348" i="3"/>
  <c r="AC367" i="3"/>
  <c r="AG375" i="3"/>
  <c r="AG381" i="3"/>
  <c r="AC397" i="3"/>
  <c r="AG414" i="3"/>
  <c r="AG416" i="3"/>
  <c r="AC428" i="3"/>
  <c r="AG437" i="3"/>
  <c r="AG453" i="3"/>
  <c r="AG478" i="3"/>
  <c r="AC496" i="3"/>
  <c r="AG22" i="3"/>
  <c r="AG39" i="3"/>
  <c r="AC87" i="3"/>
  <c r="AG182" i="3"/>
  <c r="AG214" i="3"/>
  <c r="AG246" i="3"/>
  <c r="AG273" i="3"/>
  <c r="AG415" i="3"/>
  <c r="AC465" i="3"/>
  <c r="AG468" i="3"/>
  <c r="AC469" i="3"/>
  <c r="AC23" i="3"/>
  <c r="AC36" i="3"/>
  <c r="AC38" i="3"/>
  <c r="AG53" i="3"/>
  <c r="AC62" i="3"/>
  <c r="AC69" i="3"/>
  <c r="AC75" i="3"/>
  <c r="AC78" i="3"/>
  <c r="AC91" i="3"/>
  <c r="AC94" i="3"/>
  <c r="AC108" i="3"/>
  <c r="AC117" i="3"/>
  <c r="AG120" i="3"/>
  <c r="AG129" i="3"/>
  <c r="AC129" i="3"/>
  <c r="AC131" i="3"/>
  <c r="AC133" i="3"/>
  <c r="AC138" i="3"/>
  <c r="AC155" i="3"/>
  <c r="AC157" i="3"/>
  <c r="AC159" i="3"/>
  <c r="AC170" i="3"/>
  <c r="AC188" i="3"/>
  <c r="AC200" i="3"/>
  <c r="AC203" i="3"/>
  <c r="AC227" i="3"/>
  <c r="AC256" i="3"/>
  <c r="AC268" i="3"/>
  <c r="AC270" i="3"/>
  <c r="AC279" i="3"/>
  <c r="AC327" i="3"/>
  <c r="AC332" i="3"/>
  <c r="AC342" i="3"/>
  <c r="AC364" i="3"/>
  <c r="AC400" i="3"/>
  <c r="AC403" i="3"/>
  <c r="AC407" i="3"/>
  <c r="AC409" i="3"/>
  <c r="AC441" i="3"/>
  <c r="AC445" i="3"/>
  <c r="AC451" i="3"/>
  <c r="AG461" i="3"/>
  <c r="AC461" i="3"/>
  <c r="AC479" i="3"/>
  <c r="AG500" i="3"/>
  <c r="AG502" i="3"/>
  <c r="AC502" i="3"/>
  <c r="AD462" i="3"/>
  <c r="AG470" i="3"/>
  <c r="AG472" i="3"/>
  <c r="AC477" i="3"/>
  <c r="AG488" i="3"/>
  <c r="AG9" i="3"/>
  <c r="AG17" i="3"/>
  <c r="AG27" i="3"/>
  <c r="AG30" i="3"/>
  <c r="AC39" i="3"/>
  <c r="AC45" i="3"/>
  <c r="AC54" i="3"/>
  <c r="AC68" i="3"/>
  <c r="AC74" i="3"/>
  <c r="AG82" i="3"/>
  <c r="AC90" i="3"/>
  <c r="AC104" i="3"/>
  <c r="AC118" i="3"/>
  <c r="AC139" i="3"/>
  <c r="AC141" i="3"/>
  <c r="AC158" i="3"/>
  <c r="AC171" i="3"/>
  <c r="AG174" i="3"/>
  <c r="AC174" i="3"/>
  <c r="AC180" i="3"/>
  <c r="AC206" i="3"/>
  <c r="AC212" i="3"/>
  <c r="AG222" i="3"/>
  <c r="AG224" i="3"/>
  <c r="AG236" i="3"/>
  <c r="AG238" i="3"/>
  <c r="AC238" i="3"/>
  <c r="AG241" i="3"/>
  <c r="AC244" i="3"/>
  <c r="AC248" i="3"/>
  <c r="AC271" i="3"/>
  <c r="AG275" i="3"/>
  <c r="AC274" i="3"/>
  <c r="AC287" i="3"/>
  <c r="AC293" i="3"/>
  <c r="AC295" i="3"/>
  <c r="AC297" i="3"/>
  <c r="AC324" i="3"/>
  <c r="AC331" i="3"/>
  <c r="AG333" i="3"/>
  <c r="AC343" i="3"/>
  <c r="AG346" i="3"/>
  <c r="AG348" i="3"/>
  <c r="AG355" i="3"/>
  <c r="AG379" i="3"/>
  <c r="AG383" i="3"/>
  <c r="AG387" i="3"/>
  <c r="AG392" i="3"/>
  <c r="AG404" i="3"/>
  <c r="AC418" i="3"/>
  <c r="AC420" i="3"/>
  <c r="AG423" i="3"/>
  <c r="AC429" i="3"/>
  <c r="AC436" i="3"/>
  <c r="AG452" i="3"/>
  <c r="AC454" i="3"/>
  <c r="AC456" i="3"/>
  <c r="AC460" i="3"/>
  <c r="AC462" i="3"/>
  <c r="AC473" i="3"/>
  <c r="AG476" i="3"/>
  <c r="AC487" i="3"/>
  <c r="AG141" i="3"/>
  <c r="AG160" i="3"/>
  <c r="AG201" i="3"/>
  <c r="AG217" i="3"/>
  <c r="AD284" i="3"/>
  <c r="AD341" i="3"/>
  <c r="AG365" i="3"/>
  <c r="AG411" i="3"/>
  <c r="AD413" i="3"/>
  <c r="AG477" i="3"/>
  <c r="AD484" i="3"/>
  <c r="AD497" i="3"/>
  <c r="AG501" i="3"/>
  <c r="AD502" i="3"/>
  <c r="AD104" i="3"/>
  <c r="AC182" i="3"/>
  <c r="AG136" i="3"/>
  <c r="AC21" i="3"/>
  <c r="AC28" i="3"/>
  <c r="AC32" i="3"/>
  <c r="AC35" i="3"/>
  <c r="AC55" i="3"/>
  <c r="AC65" i="3"/>
  <c r="AG72" i="3"/>
  <c r="AC81" i="3"/>
  <c r="AC100" i="3"/>
  <c r="AC154" i="3"/>
  <c r="AC181" i="3"/>
  <c r="AC192" i="3"/>
  <c r="AC211" i="3"/>
  <c r="AC232" i="3"/>
  <c r="AC260" i="3"/>
  <c r="AC306" i="3"/>
  <c r="AC313" i="3"/>
  <c r="AG331" i="3"/>
  <c r="AC333" i="3"/>
  <c r="AG362" i="3"/>
  <c r="AC383" i="3"/>
  <c r="AC387" i="3"/>
  <c r="AC394" i="3"/>
  <c r="AC404" i="3"/>
  <c r="AC426" i="3"/>
  <c r="AG429" i="3"/>
  <c r="AC433" i="3"/>
  <c r="AD446" i="3"/>
  <c r="AD456" i="3"/>
  <c r="AC463" i="3"/>
  <c r="AG492" i="3"/>
  <c r="AC492" i="3"/>
  <c r="AC401" i="3"/>
  <c r="AC408" i="3"/>
  <c r="AC423" i="3"/>
  <c r="AC467" i="3"/>
  <c r="AC303" i="3"/>
  <c r="AC349" i="3"/>
  <c r="AC355" i="3"/>
  <c r="AC372" i="3"/>
  <c r="AC12" i="3"/>
  <c r="AC16" i="3"/>
  <c r="AC19" i="3"/>
  <c r="AC33" i="3"/>
  <c r="AC43" i="3"/>
  <c r="AG46" i="3"/>
  <c r="AC50" i="3"/>
  <c r="AC79" i="3"/>
  <c r="AC82" i="3"/>
  <c r="AC95" i="3"/>
  <c r="AG101" i="3"/>
  <c r="AC105" i="3"/>
  <c r="AC114" i="3"/>
  <c r="AC127" i="3"/>
  <c r="AD128" i="3"/>
  <c r="AC146" i="3"/>
  <c r="AG175" i="3"/>
  <c r="AC179" i="3"/>
  <c r="AC186" i="3"/>
  <c r="AG206" i="3"/>
  <c r="AC222" i="3"/>
  <c r="AD229" i="3"/>
  <c r="AC229" i="3"/>
  <c r="AC251" i="3"/>
  <c r="AG254" i="3"/>
  <c r="AC261" i="3"/>
  <c r="AC264" i="3"/>
  <c r="AG283" i="3"/>
  <c r="AC283" i="3"/>
  <c r="AC289" i="3"/>
  <c r="AD296" i="3"/>
  <c r="AC304" i="3"/>
  <c r="AC314" i="3"/>
  <c r="AC325" i="3"/>
  <c r="AC340" i="3"/>
  <c r="AC350" i="3"/>
  <c r="AC356" i="3"/>
  <c r="AD378" i="3"/>
  <c r="AC388" i="3"/>
  <c r="AC412" i="3"/>
  <c r="AC421" i="3"/>
  <c r="AC427" i="3"/>
  <c r="AC434" i="3"/>
  <c r="AC449" i="3"/>
  <c r="AC476" i="3"/>
  <c r="AD478" i="3"/>
  <c r="AC483" i="3"/>
  <c r="AC486" i="3"/>
  <c r="AC494" i="3"/>
  <c r="AC500" i="3"/>
  <c r="AD82" i="3"/>
  <c r="AG159" i="3"/>
  <c r="AG421" i="3"/>
  <c r="AG449" i="3"/>
  <c r="AD465" i="3"/>
  <c r="AD486" i="3"/>
  <c r="AG494" i="3"/>
  <c r="AC504" i="3"/>
  <c r="AD84" i="3"/>
  <c r="AC52" i="3"/>
  <c r="AD208" i="3"/>
  <c r="AG50" i="3"/>
  <c r="AG79" i="3"/>
  <c r="AD118" i="3"/>
  <c r="AC13" i="3"/>
  <c r="AD14" i="3"/>
  <c r="AC20" i="3"/>
  <c r="AG37" i="3"/>
  <c r="AD46" i="3"/>
  <c r="AG57" i="3"/>
  <c r="AC60" i="3"/>
  <c r="AC70" i="3"/>
  <c r="AC86" i="3"/>
  <c r="AC111" i="3"/>
  <c r="AG115" i="3"/>
  <c r="AG121" i="3"/>
  <c r="AC130" i="3"/>
  <c r="AD136" i="3"/>
  <c r="AC143" i="3"/>
  <c r="AG170" i="3"/>
  <c r="AC190" i="3"/>
  <c r="AG195" i="3"/>
  <c r="AC194" i="3"/>
  <c r="AC210" i="3"/>
  <c r="AG230" i="3"/>
  <c r="AC230" i="3"/>
  <c r="AC234" i="3"/>
  <c r="AC237" i="3"/>
  <c r="AD254" i="3"/>
  <c r="AG287" i="3"/>
  <c r="AG322" i="3"/>
  <c r="AC326" i="3"/>
  <c r="AG339" i="3"/>
  <c r="AC338" i="3"/>
  <c r="AG341" i="3"/>
  <c r="AG347" i="3"/>
  <c r="AC357" i="3"/>
  <c r="AG367" i="3"/>
  <c r="AC382" i="3"/>
  <c r="AC389" i="3"/>
  <c r="AG399" i="3"/>
  <c r="AC399" i="3"/>
  <c r="AC415" i="3"/>
  <c r="AC459" i="3"/>
  <c r="AG465" i="3"/>
  <c r="AG480" i="3"/>
  <c r="AD30" i="3"/>
  <c r="AG280" i="3"/>
  <c r="AG297" i="3"/>
  <c r="AG311" i="3"/>
  <c r="AG325" i="3"/>
  <c r="AD340" i="3"/>
  <c r="AG356" i="3"/>
  <c r="AG373" i="3"/>
  <c r="AG6" i="3"/>
  <c r="AG14" i="3"/>
  <c r="AC17" i="3"/>
  <c r="AG20" i="3"/>
  <c r="AC27" i="3"/>
  <c r="AC31" i="3"/>
  <c r="AC34" i="3"/>
  <c r="AG45" i="3"/>
  <c r="AC58" i="3"/>
  <c r="AC64" i="3"/>
  <c r="AC80" i="3"/>
  <c r="AG96" i="3"/>
  <c r="AC96" i="3"/>
  <c r="AC99" i="3"/>
  <c r="AC103" i="3"/>
  <c r="AC106" i="3"/>
  <c r="AC109" i="3"/>
  <c r="AC115" i="3"/>
  <c r="AC128" i="3"/>
  <c r="AG143" i="3"/>
  <c r="AC147" i="3"/>
  <c r="AC150" i="3"/>
  <c r="AC187" i="3"/>
  <c r="AG204" i="3"/>
  <c r="AD216" i="3"/>
  <c r="AD217" i="3"/>
  <c r="AC220" i="3"/>
  <c r="AC252" i="3"/>
  <c r="AC259" i="3"/>
  <c r="AC284" i="3"/>
  <c r="AC291" i="3"/>
  <c r="AG305" i="3"/>
  <c r="AC312" i="3"/>
  <c r="AC319" i="3"/>
  <c r="AG360" i="3"/>
  <c r="AC374" i="3"/>
  <c r="AD386" i="3"/>
  <c r="AC386" i="3"/>
  <c r="AC393" i="3"/>
  <c r="AC435" i="3"/>
  <c r="AG443" i="3"/>
  <c r="AC442" i="3"/>
  <c r="AC446" i="3"/>
  <c r="AG462" i="3"/>
  <c r="AC468" i="3"/>
  <c r="AD470" i="3"/>
  <c r="AC481" i="3"/>
  <c r="AG484" i="3"/>
  <c r="AC501" i="3"/>
  <c r="AD39" i="3"/>
  <c r="AD235" i="3"/>
  <c r="AG351" i="3"/>
  <c r="AG352" i="3"/>
  <c r="AG10" i="3"/>
  <c r="AG56" i="3"/>
  <c r="AD108" i="3"/>
  <c r="AC136" i="3"/>
  <c r="AG144" i="3"/>
  <c r="AC160" i="3"/>
  <c r="AD171" i="3"/>
  <c r="AG444" i="3"/>
  <c r="AG445" i="3"/>
  <c r="AD6" i="3"/>
  <c r="AG11" i="3"/>
  <c r="AD19" i="3"/>
  <c r="AC44" i="3"/>
  <c r="AG49" i="3"/>
  <c r="AD61" i="3"/>
  <c r="AD74" i="3"/>
  <c r="AD79" i="3"/>
  <c r="AD90" i="3"/>
  <c r="AD95" i="3"/>
  <c r="AD100" i="3"/>
  <c r="AD114" i="3"/>
  <c r="AD115" i="3"/>
  <c r="AD125" i="3"/>
  <c r="AD160" i="3"/>
  <c r="AG179" i="3"/>
  <c r="AG178" i="3"/>
  <c r="AD192" i="3"/>
  <c r="AD193" i="3"/>
  <c r="AG232" i="3"/>
  <c r="AG233" i="3"/>
  <c r="AD257" i="3"/>
  <c r="AG295" i="3"/>
  <c r="AD27" i="3"/>
  <c r="AG43" i="3"/>
  <c r="AD42" i="3"/>
  <c r="AG102" i="3"/>
  <c r="AG248" i="3"/>
  <c r="AG249" i="3"/>
  <c r="AD319" i="3"/>
  <c r="AG319" i="3"/>
  <c r="AD9" i="3"/>
  <c r="AC10" i="3"/>
  <c r="AC37" i="3"/>
  <c r="AD40" i="3"/>
  <c r="AD141" i="3"/>
  <c r="AD149" i="3"/>
  <c r="AG164" i="3"/>
  <c r="AD259" i="3"/>
  <c r="BC5" i="3"/>
  <c r="BD5" i="3" s="1"/>
  <c r="BE5" i="3" s="1"/>
  <c r="BF5" i="3" s="1"/>
  <c r="AC5" i="3" s="1"/>
  <c r="AD11" i="3"/>
  <c r="AG12" i="3"/>
  <c r="AD22" i="3"/>
  <c r="AC25" i="3"/>
  <c r="AG28" i="3"/>
  <c r="AG36" i="3"/>
  <c r="AC40" i="3"/>
  <c r="AC42" i="3"/>
  <c r="AC51" i="3"/>
  <c r="AD52" i="3"/>
  <c r="AD53" i="3"/>
  <c r="AC53" i="3"/>
  <c r="AD55" i="3"/>
  <c r="AG58" i="3"/>
  <c r="AD63" i="3"/>
  <c r="AD66" i="3"/>
  <c r="AC76" i="3"/>
  <c r="AC77" i="3"/>
  <c r="AC84" i="3"/>
  <c r="AC85" i="3"/>
  <c r="AD87" i="3"/>
  <c r="AC92" i="3"/>
  <c r="AC93" i="3"/>
  <c r="AD101" i="3"/>
  <c r="AC101" i="3"/>
  <c r="AC107" i="3"/>
  <c r="AC110" i="3"/>
  <c r="AC113" i="3"/>
  <c r="AC116" i="3"/>
  <c r="AC122" i="3"/>
  <c r="AG126" i="3"/>
  <c r="AG125" i="3"/>
  <c r="AD130" i="3"/>
  <c r="AC140" i="3"/>
  <c r="AC151" i="3"/>
  <c r="AC152" i="3"/>
  <c r="AD157" i="3"/>
  <c r="AC161" i="3"/>
  <c r="AG165" i="3"/>
  <c r="AD165" i="3"/>
  <c r="AG190" i="3"/>
  <c r="AG198" i="3"/>
  <c r="AG256" i="3"/>
  <c r="AG257" i="3"/>
  <c r="AG268" i="3"/>
  <c r="AD282" i="3"/>
  <c r="AD397" i="3"/>
  <c r="AG397" i="3"/>
  <c r="AC168" i="3"/>
  <c r="AC172" i="3"/>
  <c r="AC177" i="3"/>
  <c r="AC178" i="3"/>
  <c r="AC183" i="3"/>
  <c r="AC191" i="3"/>
  <c r="AC201" i="3"/>
  <c r="AC209" i="3"/>
  <c r="AC213" i="3"/>
  <c r="AC217" i="3"/>
  <c r="AC221" i="3"/>
  <c r="AD227" i="3"/>
  <c r="AC228" i="3"/>
  <c r="AC236" i="3"/>
  <c r="AD246" i="3"/>
  <c r="AD262" i="3"/>
  <c r="AG276" i="3"/>
  <c r="AC282" i="3"/>
  <c r="AD288" i="3"/>
  <c r="AC298" i="3"/>
  <c r="AD306" i="3"/>
  <c r="AC308" i="3"/>
  <c r="AD314" i="3"/>
  <c r="AC316" i="3"/>
  <c r="AD318" i="3"/>
  <c r="AG324" i="3"/>
  <c r="AD325" i="3"/>
  <c r="AG330" i="3"/>
  <c r="AD335" i="3"/>
  <c r="AC339" i="3"/>
  <c r="AG343" i="3"/>
  <c r="AD343" i="3"/>
  <c r="AG376" i="3"/>
  <c r="AD203" i="3"/>
  <c r="AD209" i="3"/>
  <c r="AG216" i="3"/>
  <c r="AD219" i="3"/>
  <c r="AD222" i="3"/>
  <c r="AD241" i="3"/>
  <c r="AD248" i="3"/>
  <c r="AD249" i="3"/>
  <c r="AC265" i="3"/>
  <c r="AC275" i="3"/>
  <c r="AC276" i="3"/>
  <c r="AC281" i="3"/>
  <c r="AG289" i="3"/>
  <c r="AC290" i="3"/>
  <c r="AD292" i="3"/>
  <c r="AC296" i="3"/>
  <c r="AD298" i="3"/>
  <c r="AC300" i="3"/>
  <c r="AG304" i="3"/>
  <c r="AC307" i="3"/>
  <c r="AG312" i="3"/>
  <c r="AC315" i="3"/>
  <c r="AC322" i="3"/>
  <c r="AD330" i="3"/>
  <c r="AG332" i="3"/>
  <c r="AD333" i="3"/>
  <c r="AG338" i="3"/>
  <c r="AG345" i="3"/>
  <c r="AD346" i="3"/>
  <c r="AC347" i="3"/>
  <c r="AD349" i="3"/>
  <c r="AD352" i="3"/>
  <c r="AD354" i="3"/>
  <c r="AG357" i="3"/>
  <c r="AG371" i="3"/>
  <c r="AC371" i="3"/>
  <c r="AD372" i="3"/>
  <c r="AG489" i="3"/>
  <c r="AC14" i="3"/>
  <c r="AD17" i="3"/>
  <c r="AG18" i="3"/>
  <c r="AC18" i="3"/>
  <c r="AC22" i="3"/>
  <c r="AD25" i="3"/>
  <c r="AC26" i="3"/>
  <c r="AC30" i="3"/>
  <c r="AD33" i="3"/>
  <c r="AG41" i="3"/>
  <c r="AD45" i="3"/>
  <c r="AC48" i="3"/>
  <c r="AD58" i="3"/>
  <c r="AC59" i="3"/>
  <c r="AD60" i="3"/>
  <c r="AC61" i="3"/>
  <c r="AG63" i="3"/>
  <c r="AC67" i="3"/>
  <c r="AD68" i="3"/>
  <c r="AD69" i="3"/>
  <c r="AD71" i="3"/>
  <c r="AD77" i="3"/>
  <c r="AD85" i="3"/>
  <c r="AC97" i="3"/>
  <c r="AC112" i="3"/>
  <c r="AG119" i="3"/>
  <c r="AC120" i="3"/>
  <c r="AD122" i="3"/>
  <c r="AD126" i="3"/>
  <c r="AG132" i="3"/>
  <c r="AD138" i="3"/>
  <c r="AC144" i="3"/>
  <c r="AD146" i="3"/>
  <c r="AD147" i="3"/>
  <c r="AC148" i="3"/>
  <c r="AD152" i="3"/>
  <c r="AC153" i="3"/>
  <c r="AC163" i="3"/>
  <c r="AD164" i="3"/>
  <c r="AC169" i="3"/>
  <c r="AC173" i="3"/>
  <c r="AC176" i="3"/>
  <c r="AD179" i="3"/>
  <c r="AG180" i="3"/>
  <c r="AC185" i="3"/>
  <c r="AD190" i="3"/>
  <c r="AC193" i="3"/>
  <c r="AD198" i="3"/>
  <c r="AC204" i="3"/>
  <c r="AD214" i="3"/>
  <c r="AC226" i="3"/>
  <c r="AC233" i="3"/>
  <c r="AC241" i="3"/>
  <c r="AC245" i="3"/>
  <c r="AC249" i="3"/>
  <c r="AC253" i="3"/>
  <c r="AC257" i="3"/>
  <c r="AG264" i="3"/>
  <c r="AD267" i="3"/>
  <c r="AD272" i="3"/>
  <c r="AC272" i="3"/>
  <c r="AD276" i="3"/>
  <c r="AG284" i="3"/>
  <c r="AC288" i="3"/>
  <c r="AC299" i="3"/>
  <c r="AC309" i="3"/>
  <c r="AD312" i="3"/>
  <c r="AC317" i="3"/>
  <c r="AG326" i="3"/>
  <c r="AD327" i="3"/>
  <c r="AC328" i="3"/>
  <c r="AD332" i="3"/>
  <c r="AG344" i="3"/>
  <c r="AC344" i="3"/>
  <c r="AC361" i="3"/>
  <c r="AD364" i="3"/>
  <c r="AC370" i="3"/>
  <c r="AD457" i="3"/>
  <c r="AG457" i="3"/>
  <c r="AC475" i="3"/>
  <c r="AC358" i="3"/>
  <c r="AC365" i="3"/>
  <c r="AD370" i="3"/>
  <c r="AC377" i="3"/>
  <c r="AC379" i="3"/>
  <c r="AD391" i="3"/>
  <c r="AC392" i="3"/>
  <c r="AC395" i="3"/>
  <c r="AC413" i="3"/>
  <c r="AC414" i="3"/>
  <c r="AG419" i="3"/>
  <c r="AG418" i="3"/>
  <c r="AC422" i="3"/>
  <c r="AG427" i="3"/>
  <c r="AG426" i="3"/>
  <c r="AD428" i="3"/>
  <c r="AC430" i="3"/>
  <c r="AG435" i="3"/>
  <c r="AG434" i="3"/>
  <c r="AC438" i="3"/>
  <c r="AD439" i="3"/>
  <c r="AG448" i="3"/>
  <c r="AC455" i="3"/>
  <c r="AC458" i="3"/>
  <c r="AG464" i="3"/>
  <c r="AC466" i="3"/>
  <c r="AD468" i="3"/>
  <c r="AG473" i="3"/>
  <c r="AC474" i="3"/>
  <c r="AD476" i="3"/>
  <c r="AG481" i="3"/>
  <c r="AC488" i="3"/>
  <c r="AD496" i="3"/>
  <c r="AC497" i="3"/>
  <c r="AG382" i="3"/>
  <c r="AD383" i="3"/>
  <c r="AD384" i="3"/>
  <c r="AG391" i="3"/>
  <c r="AD392" i="3"/>
  <c r="AD394" i="3"/>
  <c r="AG398" i="3"/>
  <c r="AD403" i="3"/>
  <c r="AG410" i="3"/>
  <c r="AD415" i="3"/>
  <c r="AC417" i="3"/>
  <c r="AD431" i="3"/>
  <c r="AG442" i="3"/>
  <c r="AD451" i="3"/>
  <c r="AD452" i="3"/>
  <c r="AG454" i="3"/>
  <c r="AD464" i="3"/>
  <c r="AD472" i="3"/>
  <c r="AD480" i="3"/>
  <c r="AD489" i="3"/>
  <c r="AD492" i="3"/>
  <c r="AG493" i="3"/>
  <c r="AC493" i="3"/>
  <c r="AG496" i="3"/>
  <c r="AD500" i="3"/>
  <c r="AC334" i="3"/>
  <c r="AD338" i="3"/>
  <c r="AG340" i="3"/>
  <c r="AG349" i="3"/>
  <c r="AD351" i="3"/>
  <c r="AC351" i="3"/>
  <c r="AC352" i="3"/>
  <c r="AC363" i="3"/>
  <c r="AD367" i="3"/>
  <c r="AD368" i="3"/>
  <c r="AC368" i="3"/>
  <c r="AG374" i="3"/>
  <c r="AD375" i="3"/>
  <c r="AD376" i="3"/>
  <c r="AC380" i="3"/>
  <c r="AC385" i="3"/>
  <c r="AD389" i="3"/>
  <c r="AG389" i="3"/>
  <c r="AC396" i="3"/>
  <c r="AG403" i="3"/>
  <c r="AG402" i="3"/>
  <c r="AC405" i="3"/>
  <c r="AC411" i="3"/>
  <c r="AC416" i="3"/>
  <c r="AG420" i="3"/>
  <c r="AG428" i="3"/>
  <c r="AD429" i="3"/>
  <c r="AC431" i="3"/>
  <c r="AG436" i="3"/>
  <c r="AD437" i="3"/>
  <c r="AC439" i="3"/>
  <c r="AC443" i="3"/>
  <c r="AC448" i="3"/>
  <c r="AC450" i="3"/>
  <c r="AD454" i="3"/>
  <c r="AG456" i="3"/>
  <c r="AD461" i="3"/>
  <c r="AC464" i="3"/>
  <c r="AD469" i="3"/>
  <c r="AC472" i="3"/>
  <c r="AD473" i="3"/>
  <c r="AD477" i="3"/>
  <c r="AC480" i="3"/>
  <c r="AD481" i="3"/>
  <c r="AC484" i="3"/>
  <c r="AG486" i="3"/>
  <c r="AD488" i="3"/>
  <c r="AC489" i="3"/>
  <c r="AD494" i="3"/>
  <c r="AC495" i="3"/>
  <c r="AD21" i="3"/>
  <c r="AD29" i="3"/>
  <c r="AD105" i="3"/>
  <c r="AG105" i="3"/>
  <c r="AG106" i="3"/>
  <c r="AD80" i="3"/>
  <c r="AG81" i="3"/>
  <c r="AG80" i="3"/>
  <c r="AD26" i="3"/>
  <c r="AD16" i="3"/>
  <c r="AD36" i="3"/>
  <c r="AD8" i="3"/>
  <c r="AD24" i="3"/>
  <c r="AD32" i="3"/>
  <c r="AD47" i="3"/>
  <c r="AD34" i="3"/>
  <c r="AG48" i="3"/>
  <c r="AD48" i="3"/>
  <c r="AD50" i="3"/>
  <c r="AD93" i="3"/>
  <c r="AD13" i="3"/>
  <c r="AD49" i="3"/>
  <c r="AG75" i="3"/>
  <c r="AD75" i="3"/>
  <c r="AG76" i="3"/>
  <c r="AD98" i="3"/>
  <c r="AG8" i="3"/>
  <c r="AG7" i="3"/>
  <c r="AD7" i="3"/>
  <c r="AG15" i="3"/>
  <c r="AD15" i="3"/>
  <c r="AG16" i="3"/>
  <c r="AG23" i="3"/>
  <c r="AD23" i="3"/>
  <c r="AG24" i="3"/>
  <c r="AG31" i="3"/>
  <c r="AD31" i="3"/>
  <c r="AG32" i="3"/>
  <c r="AD162" i="3"/>
  <c r="AG99" i="3"/>
  <c r="AD99" i="3"/>
  <c r="AG100" i="3"/>
  <c r="AD238" i="3"/>
  <c r="AD44" i="3"/>
  <c r="AG59" i="3"/>
  <c r="AD59" i="3"/>
  <c r="AG60" i="3"/>
  <c r="AD64" i="3"/>
  <c r="AG65" i="3"/>
  <c r="AD89" i="3"/>
  <c r="AG94" i="3"/>
  <c r="AD94" i="3"/>
  <c r="AG83" i="3"/>
  <c r="AD83" i="3"/>
  <c r="AG84" i="3"/>
  <c r="AD88" i="3"/>
  <c r="AG89" i="3"/>
  <c r="AC89" i="3"/>
  <c r="AD103" i="3"/>
  <c r="AG104" i="3"/>
  <c r="AG124" i="3"/>
  <c r="AD124" i="3"/>
  <c r="AD127" i="3"/>
  <c r="AG127" i="3"/>
  <c r="AC137" i="3"/>
  <c r="AD139" i="3"/>
  <c r="AG139" i="3"/>
  <c r="AC156" i="3"/>
  <c r="AD181" i="3"/>
  <c r="AC199" i="3"/>
  <c r="AG239" i="3"/>
  <c r="AD239" i="3"/>
  <c r="AG150" i="3"/>
  <c r="AD150" i="3"/>
  <c r="AD252" i="3"/>
  <c r="AG253" i="3"/>
  <c r="AG252" i="3"/>
  <c r="AD10" i="3"/>
  <c r="AG13" i="3"/>
  <c r="AD18" i="3"/>
  <c r="AG21" i="3"/>
  <c r="AG29" i="3"/>
  <c r="AG34" i="3"/>
  <c r="AG38" i="3"/>
  <c r="AG40" i="3"/>
  <c r="AD73" i="3"/>
  <c r="AG78" i="3"/>
  <c r="AD78" i="3"/>
  <c r="AG134" i="3"/>
  <c r="AD134" i="3"/>
  <c r="AG145" i="3"/>
  <c r="AD145" i="3"/>
  <c r="AG146" i="3"/>
  <c r="AG42" i="3"/>
  <c r="AD112" i="3"/>
  <c r="AG117" i="3"/>
  <c r="AD117" i="3"/>
  <c r="AD133" i="3"/>
  <c r="AD41" i="3"/>
  <c r="AG64" i="3"/>
  <c r="AG67" i="3"/>
  <c r="AD67" i="3"/>
  <c r="AG68" i="3"/>
  <c r="AD72" i="3"/>
  <c r="AG73" i="3"/>
  <c r="AC73" i="3"/>
  <c r="AD92" i="3"/>
  <c r="AD97" i="3"/>
  <c r="AD102" i="3"/>
  <c r="AG107" i="3"/>
  <c r="AD107" i="3"/>
  <c r="AG110" i="3"/>
  <c r="AD110" i="3"/>
  <c r="AD120" i="3"/>
  <c r="AD168" i="3"/>
  <c r="AG266" i="3"/>
  <c r="AD266" i="3"/>
  <c r="AG267" i="3"/>
  <c r="AD285" i="3"/>
  <c r="AG285" i="3"/>
  <c r="AG271" i="3"/>
  <c r="AD271" i="3"/>
  <c r="AG272" i="3"/>
  <c r="AD65" i="3"/>
  <c r="AG70" i="3"/>
  <c r="AD70" i="3"/>
  <c r="AD35" i="3"/>
  <c r="AD109" i="3"/>
  <c r="AG26" i="3"/>
  <c r="AD12" i="3"/>
  <c r="AD20" i="3"/>
  <c r="AD28" i="3"/>
  <c r="AD37" i="3"/>
  <c r="AD43" i="3"/>
  <c r="AG44" i="3"/>
  <c r="AD56" i="3"/>
  <c r="AD57" i="3"/>
  <c r="AG62" i="3"/>
  <c r="AD62" i="3"/>
  <c r="AG71" i="3"/>
  <c r="AG88" i="3"/>
  <c r="AG91" i="3"/>
  <c r="AD91" i="3"/>
  <c r="AG92" i="3"/>
  <c r="AD96" i="3"/>
  <c r="AG97" i="3"/>
  <c r="AG103" i="3"/>
  <c r="AD113" i="3"/>
  <c r="AG114" i="3"/>
  <c r="AG113" i="3"/>
  <c r="AG116" i="3"/>
  <c r="AD116" i="3"/>
  <c r="AG123" i="3"/>
  <c r="AD123" i="3"/>
  <c r="AG140" i="3"/>
  <c r="AD144" i="3"/>
  <c r="AD155" i="3"/>
  <c r="AG155" i="3"/>
  <c r="AC166" i="3"/>
  <c r="AD172" i="3"/>
  <c r="AG172" i="3"/>
  <c r="AD206" i="3"/>
  <c r="AD265" i="3"/>
  <c r="AG35" i="3"/>
  <c r="AD38" i="3"/>
  <c r="AC41" i="3"/>
  <c r="AG47" i="3"/>
  <c r="AG51" i="3"/>
  <c r="AD51" i="3"/>
  <c r="AG54" i="3"/>
  <c r="AD54" i="3"/>
  <c r="AC57" i="3"/>
  <c r="AD76" i="3"/>
  <c r="AD81" i="3"/>
  <c r="AG86" i="3"/>
  <c r="AD86" i="3"/>
  <c r="AG95" i="3"/>
  <c r="AD106" i="3"/>
  <c r="AG111" i="3"/>
  <c r="AG128" i="3"/>
  <c r="AD140" i="3"/>
  <c r="AD154" i="3"/>
  <c r="AD187" i="3"/>
  <c r="AC145" i="3"/>
  <c r="AG148" i="3"/>
  <c r="AG153" i="3"/>
  <c r="AD153" i="3"/>
  <c r="AG154" i="3"/>
  <c r="AG158" i="3"/>
  <c r="AD158" i="3"/>
  <c r="AD163" i="3"/>
  <c r="AC164" i="3"/>
  <c r="AG167" i="3"/>
  <c r="AD169" i="3"/>
  <c r="AG183" i="3"/>
  <c r="AD183" i="3"/>
  <c r="AG185" i="3"/>
  <c r="AD185" i="3"/>
  <c r="AC218" i="3"/>
  <c r="AD220" i="3"/>
  <c r="AG221" i="3"/>
  <c r="AG220" i="3"/>
  <c r="AD225" i="3"/>
  <c r="AD111" i="3"/>
  <c r="AD121" i="3"/>
  <c r="AG122" i="3"/>
  <c r="AC126" i="3"/>
  <c r="AC134" i="3"/>
  <c r="AD148" i="3"/>
  <c r="AG191" i="3"/>
  <c r="AD191" i="3"/>
  <c r="AG207" i="3"/>
  <c r="AD207" i="3"/>
  <c r="AD233" i="3"/>
  <c r="AG234" i="3"/>
  <c r="AD234" i="3"/>
  <c r="AG235" i="3"/>
  <c r="AD253" i="3"/>
  <c r="AC263" i="3"/>
  <c r="AG108" i="3"/>
  <c r="AG109" i="3"/>
  <c r="AG112" i="3"/>
  <c r="AD129" i="3"/>
  <c r="AG130" i="3"/>
  <c r="AG137" i="3"/>
  <c r="AD137" i="3"/>
  <c r="AG138" i="3"/>
  <c r="AG142" i="3"/>
  <c r="AD142" i="3"/>
  <c r="AG151" i="3"/>
  <c r="AD230" i="3"/>
  <c r="AD243" i="3"/>
  <c r="AD244" i="3"/>
  <c r="AG245" i="3"/>
  <c r="AG244" i="3"/>
  <c r="AD293" i="3"/>
  <c r="AG293" i="3"/>
  <c r="AD301" i="3"/>
  <c r="AG301" i="3"/>
  <c r="AC102" i="3"/>
  <c r="AD119" i="3"/>
  <c r="AD131" i="3"/>
  <c r="AG156" i="3"/>
  <c r="AG161" i="3"/>
  <c r="AD161" i="3"/>
  <c r="AG162" i="3"/>
  <c r="AG166" i="3"/>
  <c r="AD166" i="3"/>
  <c r="AG173" i="3"/>
  <c r="AD174" i="3"/>
  <c r="AG176" i="3"/>
  <c r="AD176" i="3"/>
  <c r="AD177" i="3"/>
  <c r="AG177" i="3"/>
  <c r="AG184" i="3"/>
  <c r="AD184" i="3"/>
  <c r="AD195" i="3"/>
  <c r="AD201" i="3"/>
  <c r="AG202" i="3"/>
  <c r="AD202" i="3"/>
  <c r="AG203" i="3"/>
  <c r="AD221" i="3"/>
  <c r="AC231" i="3"/>
  <c r="AD240" i="3"/>
  <c r="AD270" i="3"/>
  <c r="AD300" i="3"/>
  <c r="AC124" i="3"/>
  <c r="AC132" i="3"/>
  <c r="AG135" i="3"/>
  <c r="AC142" i="3"/>
  <c r="AD156" i="3"/>
  <c r="AD182" i="3"/>
  <c r="AD211" i="3"/>
  <c r="AD212" i="3"/>
  <c r="AG213" i="3"/>
  <c r="AG212" i="3"/>
  <c r="AD251" i="3"/>
  <c r="AD135" i="3"/>
  <c r="AD143" i="3"/>
  <c r="AD151" i="3"/>
  <c r="AD159" i="3"/>
  <c r="AD167" i="3"/>
  <c r="AG168" i="3"/>
  <c r="AD170" i="3"/>
  <c r="AG171" i="3"/>
  <c r="AD186" i="3"/>
  <c r="AC196" i="3"/>
  <c r="AC207" i="3"/>
  <c r="AG210" i="3"/>
  <c r="AD210" i="3"/>
  <c r="AG211" i="3"/>
  <c r="AG215" i="3"/>
  <c r="AD215" i="3"/>
  <c r="AC239" i="3"/>
  <c r="AG242" i="3"/>
  <c r="AD242" i="3"/>
  <c r="AG243" i="3"/>
  <c r="AG247" i="3"/>
  <c r="AD247" i="3"/>
  <c r="AD261" i="3"/>
  <c r="AD132" i="3"/>
  <c r="AD178" i="3"/>
  <c r="AG200" i="3"/>
  <c r="AD205" i="3"/>
  <c r="AD224" i="3"/>
  <c r="AD228" i="3"/>
  <c r="AG229" i="3"/>
  <c r="AD237" i="3"/>
  <c r="AD256" i="3"/>
  <c r="AD260" i="3"/>
  <c r="AG261" i="3"/>
  <c r="AD395" i="3"/>
  <c r="AG396" i="3"/>
  <c r="AG395" i="3"/>
  <c r="AG169" i="3"/>
  <c r="AD175" i="3"/>
  <c r="AC215" i="3"/>
  <c r="AG218" i="3"/>
  <c r="AD218" i="3"/>
  <c r="AG219" i="3"/>
  <c r="AG223" i="3"/>
  <c r="AD223" i="3"/>
  <c r="AC247" i="3"/>
  <c r="AG250" i="3"/>
  <c r="AD250" i="3"/>
  <c r="AG251" i="3"/>
  <c r="AG255" i="3"/>
  <c r="AD255" i="3"/>
  <c r="AD269" i="3"/>
  <c r="AD274" i="3"/>
  <c r="AD290" i="3"/>
  <c r="AD188" i="3"/>
  <c r="AG189" i="3"/>
  <c r="AG194" i="3"/>
  <c r="AD194" i="3"/>
  <c r="AD197" i="3"/>
  <c r="AG199" i="3"/>
  <c r="AD199" i="3"/>
  <c r="AD200" i="3"/>
  <c r="AD204" i="3"/>
  <c r="AG205" i="3"/>
  <c r="AG208" i="3"/>
  <c r="AD213" i="3"/>
  <c r="AD232" i="3"/>
  <c r="AD236" i="3"/>
  <c r="AG237" i="3"/>
  <c r="AG240" i="3"/>
  <c r="AD245" i="3"/>
  <c r="AD264" i="3"/>
  <c r="AD268" i="3"/>
  <c r="AG269" i="3"/>
  <c r="AD316" i="3"/>
  <c r="AD317" i="3"/>
  <c r="AG317" i="3"/>
  <c r="AC175" i="3"/>
  <c r="AD180" i="3"/>
  <c r="AG181" i="3"/>
  <c r="AG186" i="3"/>
  <c r="AD189" i="3"/>
  <c r="AG192" i="3"/>
  <c r="AD196" i="3"/>
  <c r="AG197" i="3"/>
  <c r="AC223" i="3"/>
  <c r="AG226" i="3"/>
  <c r="AD226" i="3"/>
  <c r="AG227" i="3"/>
  <c r="AG228" i="3"/>
  <c r="AG231" i="3"/>
  <c r="AD231" i="3"/>
  <c r="AC255" i="3"/>
  <c r="AG258" i="3"/>
  <c r="AD258" i="3"/>
  <c r="AG259" i="3"/>
  <c r="AG260" i="3"/>
  <c r="AG263" i="3"/>
  <c r="AD263" i="3"/>
  <c r="AD280" i="3"/>
  <c r="AD304" i="3"/>
  <c r="AD308" i="3"/>
  <c r="AD309" i="3"/>
  <c r="AG309" i="3"/>
  <c r="AD279" i="3"/>
  <c r="AD287" i="3"/>
  <c r="AD295" i="3"/>
  <c r="AD303" i="3"/>
  <c r="AD311" i="3"/>
  <c r="AD326" i="3"/>
  <c r="AD359" i="3"/>
  <c r="AD360" i="3"/>
  <c r="AD173" i="3"/>
  <c r="AD275" i="3"/>
  <c r="AC280" i="3"/>
  <c r="AD283" i="3"/>
  <c r="AG292" i="3"/>
  <c r="AD357" i="3"/>
  <c r="AD277" i="3"/>
  <c r="AG278" i="3"/>
  <c r="AG321" i="3"/>
  <c r="AG320" i="3"/>
  <c r="AD320" i="3"/>
  <c r="AD336" i="3"/>
  <c r="AG336" i="3"/>
  <c r="AD273" i="3"/>
  <c r="AD278" i="3"/>
  <c r="AG286" i="3"/>
  <c r="AG294" i="3"/>
  <c r="AG302" i="3"/>
  <c r="AG310" i="3"/>
  <c r="AD328" i="3"/>
  <c r="AG328" i="3"/>
  <c r="AG274" i="3"/>
  <c r="AC278" i="3"/>
  <c r="AG281" i="3"/>
  <c r="AD281" i="3"/>
  <c r="AG282" i="3"/>
  <c r="AD286" i="3"/>
  <c r="AC286" i="3"/>
  <c r="AG291" i="3"/>
  <c r="AD291" i="3"/>
  <c r="AD294" i="3"/>
  <c r="AC294" i="3"/>
  <c r="AG299" i="3"/>
  <c r="AD299" i="3"/>
  <c r="AG300" i="3"/>
  <c r="AD302" i="3"/>
  <c r="AC302" i="3"/>
  <c r="AG307" i="3"/>
  <c r="AD307" i="3"/>
  <c r="AG308" i="3"/>
  <c r="AD310" i="3"/>
  <c r="AC310" i="3"/>
  <c r="AG315" i="3"/>
  <c r="AD315" i="3"/>
  <c r="AG316" i="3"/>
  <c r="AG369" i="3"/>
  <c r="AD369" i="3"/>
  <c r="AG370" i="3"/>
  <c r="AG290" i="3"/>
  <c r="AG298" i="3"/>
  <c r="AG306" i="3"/>
  <c r="AG314" i="3"/>
  <c r="AD321" i="3"/>
  <c r="AD331" i="3"/>
  <c r="AG334" i="3"/>
  <c r="AD334" i="3"/>
  <c r="AC337" i="3"/>
  <c r="AD289" i="3"/>
  <c r="AD297" i="3"/>
  <c r="AD305" i="3"/>
  <c r="AD313" i="3"/>
  <c r="AG342" i="3"/>
  <c r="AD342" i="3"/>
  <c r="AC345" i="3"/>
  <c r="AG353" i="3"/>
  <c r="AD363" i="3"/>
  <c r="AG364" i="3"/>
  <c r="AG363" i="3"/>
  <c r="AD322" i="3"/>
  <c r="AD339" i="3"/>
  <c r="AD344" i="3"/>
  <c r="AD348" i="3"/>
  <c r="AD362" i="3"/>
  <c r="AD380" i="3"/>
  <c r="AC320" i="3"/>
  <c r="AD323" i="3"/>
  <c r="AG329" i="3"/>
  <c r="AG335" i="3"/>
  <c r="AD347" i="3"/>
  <c r="AG350" i="3"/>
  <c r="AD350" i="3"/>
  <c r="AC353" i="3"/>
  <c r="AD356" i="3"/>
  <c r="AD365" i="3"/>
  <c r="AG318" i="3"/>
  <c r="AD324" i="3"/>
  <c r="AC329" i="3"/>
  <c r="AG337" i="3"/>
  <c r="AD355" i="3"/>
  <c r="AG358" i="3"/>
  <c r="AD358" i="3"/>
  <c r="AG359" i="3"/>
  <c r="AG377" i="3"/>
  <c r="AD377" i="3"/>
  <c r="AG378" i="3"/>
  <c r="AG366" i="3"/>
  <c r="AD366" i="3"/>
  <c r="AC398" i="3"/>
  <c r="AD407" i="3"/>
  <c r="AD423" i="3"/>
  <c r="AG430" i="3"/>
  <c r="AD430" i="3"/>
  <c r="AG431" i="3"/>
  <c r="AD441" i="3"/>
  <c r="AD329" i="3"/>
  <c r="AD337" i="3"/>
  <c r="AD345" i="3"/>
  <c r="AD353" i="3"/>
  <c r="AC360" i="3"/>
  <c r="AC366" i="3"/>
  <c r="AD373" i="3"/>
  <c r="AD379" i="3"/>
  <c r="AG380" i="3"/>
  <c r="AG385" i="3"/>
  <c r="AD385" i="3"/>
  <c r="AG386" i="3"/>
  <c r="AD388" i="3"/>
  <c r="AD406" i="3"/>
  <c r="AG407" i="3"/>
  <c r="AG406" i="3"/>
  <c r="AD408" i="3"/>
  <c r="AG409" i="3"/>
  <c r="AG408" i="3"/>
  <c r="AD444" i="3"/>
  <c r="AD411" i="3"/>
  <c r="AG412" i="3"/>
  <c r="AD412" i="3"/>
  <c r="AD440" i="3"/>
  <c r="AG441" i="3"/>
  <c r="AG440" i="3"/>
  <c r="AD381" i="3"/>
  <c r="AD387" i="3"/>
  <c r="AG388" i="3"/>
  <c r="AG393" i="3"/>
  <c r="AD393" i="3"/>
  <c r="AG394" i="3"/>
  <c r="AD396" i="3"/>
  <c r="AD399" i="3"/>
  <c r="AD420" i="3"/>
  <c r="AG361" i="3"/>
  <c r="AD361" i="3"/>
  <c r="AD371" i="3"/>
  <c r="AG372" i="3"/>
  <c r="AC390" i="3"/>
  <c r="AG438" i="3"/>
  <c r="AD438" i="3"/>
  <c r="AG439" i="3"/>
  <c r="AD427" i="3"/>
  <c r="AC432" i="3"/>
  <c r="AD436" i="3"/>
  <c r="AD448" i="3"/>
  <c r="AD482" i="3"/>
  <c r="AG483" i="3"/>
  <c r="AG482" i="3"/>
  <c r="AD498" i="3"/>
  <c r="AG499" i="3"/>
  <c r="AG498" i="3"/>
  <c r="AD400" i="3"/>
  <c r="AG401" i="3"/>
  <c r="AG405" i="3"/>
  <c r="AD409" i="3"/>
  <c r="AD421" i="3"/>
  <c r="AD425" i="3"/>
  <c r="AD435" i="3"/>
  <c r="AD443" i="3"/>
  <c r="AD445" i="3"/>
  <c r="AD458" i="3"/>
  <c r="AG459" i="3"/>
  <c r="AG458" i="3"/>
  <c r="AD424" i="3"/>
  <c r="AG425" i="3"/>
  <c r="AD433" i="3"/>
  <c r="AD466" i="3"/>
  <c r="AG467" i="3"/>
  <c r="AG466" i="3"/>
  <c r="AD490" i="3"/>
  <c r="AG491" i="3"/>
  <c r="AG490" i="3"/>
  <c r="AD374" i="3"/>
  <c r="AD382" i="3"/>
  <c r="AD390" i="3"/>
  <c r="AD398" i="3"/>
  <c r="AD405" i="3"/>
  <c r="AD414" i="3"/>
  <c r="AD416" i="3"/>
  <c r="AG417" i="3"/>
  <c r="AG422" i="3"/>
  <c r="AD422" i="3"/>
  <c r="AD432" i="3"/>
  <c r="AG433" i="3"/>
  <c r="AD450" i="3"/>
  <c r="AG450" i="3"/>
  <c r="AG451" i="3"/>
  <c r="AD401" i="3"/>
  <c r="AD404" i="3"/>
  <c r="AG413" i="3"/>
  <c r="AD417" i="3"/>
  <c r="AD419" i="3"/>
  <c r="AG424" i="3"/>
  <c r="AC424" i="3"/>
  <c r="AD474" i="3"/>
  <c r="AG475" i="3"/>
  <c r="AG474" i="3"/>
  <c r="AD402" i="3"/>
  <c r="AD410" i="3"/>
  <c r="AD418" i="3"/>
  <c r="AD426" i="3"/>
  <c r="AD434" i="3"/>
  <c r="AD442" i="3"/>
  <c r="AG504" i="3"/>
  <c r="AG455" i="3"/>
  <c r="AD455" i="3"/>
  <c r="AG463" i="3"/>
  <c r="AD463" i="3"/>
  <c r="AG471" i="3"/>
  <c r="AD471" i="3"/>
  <c r="AG479" i="3"/>
  <c r="AD479" i="3"/>
  <c r="AC482" i="3"/>
  <c r="AG487" i="3"/>
  <c r="AD487" i="3"/>
  <c r="AC490" i="3"/>
  <c r="AD493" i="3"/>
  <c r="AG495" i="3"/>
  <c r="AD495" i="3"/>
  <c r="AC498" i="3"/>
  <c r="AD501" i="3"/>
  <c r="AG446" i="3"/>
  <c r="AG447" i="3"/>
  <c r="AD447" i="3"/>
  <c r="AD460" i="3"/>
  <c r="AG503" i="3"/>
  <c r="AD503" i="3"/>
  <c r="AD449" i="3"/>
  <c r="AD453" i="3"/>
  <c r="AD459" i="3"/>
  <c r="AD467" i="3"/>
  <c r="AD475" i="3"/>
  <c r="AD483" i="3"/>
  <c r="AD491" i="3"/>
  <c r="AD499" i="3"/>
  <c r="AD504" i="3"/>
  <c r="AD485" i="3"/>
  <c r="N5" i="3" l="1"/>
  <c r="AH277" i="3"/>
  <c r="AH5" i="3"/>
  <c r="AH447" i="3"/>
  <c r="AH453" i="3"/>
  <c r="N503" i="3"/>
  <c r="AH437" i="3"/>
  <c r="AK437" i="3" s="1"/>
  <c r="AH499" i="3"/>
  <c r="AK499" i="3" s="1"/>
  <c r="AH491" i="3"/>
  <c r="AH336" i="3"/>
  <c r="AK336" i="3" s="1"/>
  <c r="AE505" i="3"/>
  <c r="N17" i="6" s="1"/>
  <c r="O17" i="6" s="1"/>
  <c r="AF505" i="3"/>
  <c r="N18" i="6" s="1"/>
  <c r="O18" i="6" s="1"/>
  <c r="AH29" i="3"/>
  <c r="AK29" i="3" s="1"/>
  <c r="AH360" i="3"/>
  <c r="AK360" i="3" s="1"/>
  <c r="N360" i="3"/>
  <c r="AH255" i="3"/>
  <c r="AK255" i="3" s="1"/>
  <c r="N255" i="3"/>
  <c r="AH390" i="3"/>
  <c r="AK390" i="3" s="1"/>
  <c r="N390" i="3"/>
  <c r="AH286" i="3"/>
  <c r="AK286" i="3" s="1"/>
  <c r="N286" i="3"/>
  <c r="AH215" i="3"/>
  <c r="AK215" i="3" s="1"/>
  <c r="N215" i="3"/>
  <c r="AH498" i="3"/>
  <c r="AK498" i="3" s="1"/>
  <c r="N498" i="3"/>
  <c r="AH490" i="3"/>
  <c r="AK490" i="3" s="1"/>
  <c r="N490" i="3"/>
  <c r="AH366" i="3"/>
  <c r="AK366" i="3" s="1"/>
  <c r="N366" i="3"/>
  <c r="AH398" i="3"/>
  <c r="AK398" i="3" s="1"/>
  <c r="N398" i="3"/>
  <c r="AH353" i="3"/>
  <c r="AK353" i="3" s="1"/>
  <c r="N353" i="3"/>
  <c r="AH310" i="3"/>
  <c r="AK310" i="3" s="1"/>
  <c r="N310" i="3"/>
  <c r="AH223" i="3"/>
  <c r="AK223" i="3" s="1"/>
  <c r="N223" i="3"/>
  <c r="AH175" i="3"/>
  <c r="AK175" i="3" s="1"/>
  <c r="N175" i="3"/>
  <c r="AH247" i="3"/>
  <c r="AK247" i="3" s="1"/>
  <c r="N247" i="3"/>
  <c r="AH196" i="3"/>
  <c r="AK196" i="3" s="1"/>
  <c r="N196" i="3"/>
  <c r="AH124" i="3"/>
  <c r="AK124" i="3" s="1"/>
  <c r="N124" i="3"/>
  <c r="AH231" i="3"/>
  <c r="AK231" i="3" s="1"/>
  <c r="N231" i="3"/>
  <c r="AH263" i="3"/>
  <c r="AK263" i="3" s="1"/>
  <c r="N263" i="3"/>
  <c r="AH126" i="3"/>
  <c r="AK126" i="3" s="1"/>
  <c r="N126" i="3"/>
  <c r="AH218" i="3"/>
  <c r="AK218" i="3" s="1"/>
  <c r="N218" i="3"/>
  <c r="AH166" i="3"/>
  <c r="AK166" i="3" s="1"/>
  <c r="N166" i="3"/>
  <c r="AH495" i="3"/>
  <c r="AK495" i="3" s="1"/>
  <c r="N495" i="3"/>
  <c r="AH464" i="3"/>
  <c r="AK464" i="3" s="1"/>
  <c r="N464" i="3"/>
  <c r="AH450" i="3"/>
  <c r="AK450" i="3" s="1"/>
  <c r="N450" i="3"/>
  <c r="AH405" i="3"/>
  <c r="AK405" i="3" s="1"/>
  <c r="N405" i="3"/>
  <c r="AH351" i="3"/>
  <c r="AK351" i="3" s="1"/>
  <c r="N351" i="3"/>
  <c r="AH493" i="3"/>
  <c r="N493" i="3"/>
  <c r="AH417" i="3"/>
  <c r="N417" i="3"/>
  <c r="AH474" i="3"/>
  <c r="N474" i="3"/>
  <c r="AH430" i="3"/>
  <c r="N430" i="3"/>
  <c r="AH422" i="3"/>
  <c r="AK422" i="3" s="1"/>
  <c r="N422" i="3"/>
  <c r="AH413" i="3"/>
  <c r="AK413" i="3" s="1"/>
  <c r="N413" i="3"/>
  <c r="AH379" i="3"/>
  <c r="AK379" i="3" s="1"/>
  <c r="N379" i="3"/>
  <c r="AH358" i="3"/>
  <c r="AK358" i="3" s="1"/>
  <c r="N358" i="3"/>
  <c r="AH370" i="3"/>
  <c r="N370" i="3"/>
  <c r="AH299" i="3"/>
  <c r="N299" i="3"/>
  <c r="AH272" i="3"/>
  <c r="AK272" i="3" s="1"/>
  <c r="N272" i="3"/>
  <c r="AH257" i="3"/>
  <c r="AK257" i="3" s="1"/>
  <c r="N257" i="3"/>
  <c r="AH241" i="3"/>
  <c r="N241" i="3"/>
  <c r="AH204" i="3"/>
  <c r="N204" i="3"/>
  <c r="AH185" i="3"/>
  <c r="AK185" i="3" s="1"/>
  <c r="N185" i="3"/>
  <c r="AH173" i="3"/>
  <c r="AK173" i="3" s="1"/>
  <c r="N173" i="3"/>
  <c r="AH153" i="3"/>
  <c r="N153" i="3"/>
  <c r="AH112" i="3"/>
  <c r="N112" i="3"/>
  <c r="AH22" i="3"/>
  <c r="N22" i="3"/>
  <c r="AH322" i="3"/>
  <c r="N322" i="3"/>
  <c r="AH276" i="3"/>
  <c r="AK276" i="3" s="1"/>
  <c r="N276" i="3"/>
  <c r="AH316" i="3"/>
  <c r="AK316" i="3" s="1"/>
  <c r="N316" i="3"/>
  <c r="AH298" i="3"/>
  <c r="N298" i="3"/>
  <c r="AH209" i="3"/>
  <c r="AK209" i="3" s="1"/>
  <c r="N209" i="3"/>
  <c r="AH178" i="3"/>
  <c r="AK178" i="3" s="1"/>
  <c r="N178" i="3"/>
  <c r="AH152" i="3"/>
  <c r="N152" i="3"/>
  <c r="AH113" i="3"/>
  <c r="N113" i="3"/>
  <c r="AH85" i="3"/>
  <c r="AK85" i="3" s="1"/>
  <c r="N85" i="3"/>
  <c r="AH53" i="3"/>
  <c r="AK53" i="3" s="1"/>
  <c r="N53" i="3"/>
  <c r="AH42" i="3"/>
  <c r="N42" i="3"/>
  <c r="AH25" i="3"/>
  <c r="AK25" i="3" s="1"/>
  <c r="N25" i="3"/>
  <c r="AH44" i="3"/>
  <c r="N44" i="3"/>
  <c r="AH442" i="3"/>
  <c r="N442" i="3"/>
  <c r="AH386" i="3"/>
  <c r="AK386" i="3" s="1"/>
  <c r="N386" i="3"/>
  <c r="AH319" i="3"/>
  <c r="AK319" i="3" s="1"/>
  <c r="N319" i="3"/>
  <c r="AH284" i="3"/>
  <c r="N284" i="3"/>
  <c r="AH150" i="3"/>
  <c r="AK150" i="3" s="1"/>
  <c r="N150" i="3"/>
  <c r="AH115" i="3"/>
  <c r="N115" i="3"/>
  <c r="AH99" i="3"/>
  <c r="AK99" i="3" s="1"/>
  <c r="N99" i="3"/>
  <c r="AH64" i="3"/>
  <c r="AK64" i="3" s="1"/>
  <c r="N64" i="3"/>
  <c r="AH31" i="3"/>
  <c r="N31" i="3"/>
  <c r="AH459" i="3"/>
  <c r="N459" i="3"/>
  <c r="AH389" i="3"/>
  <c r="AK389" i="3" s="1"/>
  <c r="N389" i="3"/>
  <c r="AH326" i="3"/>
  <c r="AK326" i="3" s="1"/>
  <c r="N326" i="3"/>
  <c r="AH237" i="3"/>
  <c r="AK237" i="3" s="1"/>
  <c r="N237" i="3"/>
  <c r="AH210" i="3"/>
  <c r="N210" i="3"/>
  <c r="AH70" i="3"/>
  <c r="N70" i="3"/>
  <c r="AH52" i="3"/>
  <c r="AK52" i="3" s="1"/>
  <c r="N52" i="3"/>
  <c r="AH486" i="3"/>
  <c r="N486" i="3"/>
  <c r="AH449" i="3"/>
  <c r="AK449" i="3" s="1"/>
  <c r="N449" i="3"/>
  <c r="AH412" i="3"/>
  <c r="AK412" i="3" s="1"/>
  <c r="N412" i="3"/>
  <c r="AH350" i="3"/>
  <c r="N350" i="3"/>
  <c r="AH304" i="3"/>
  <c r="N304" i="3"/>
  <c r="AH251" i="3"/>
  <c r="N251" i="3"/>
  <c r="AH146" i="3"/>
  <c r="N146" i="3"/>
  <c r="AH105" i="3"/>
  <c r="AK105" i="3" s="1"/>
  <c r="N105" i="3"/>
  <c r="AH79" i="3"/>
  <c r="AK79" i="3" s="1"/>
  <c r="N79" i="3"/>
  <c r="AH33" i="3"/>
  <c r="AK33" i="3" s="1"/>
  <c r="N33" i="3"/>
  <c r="AH372" i="3"/>
  <c r="N372" i="3"/>
  <c r="AH467" i="3"/>
  <c r="N467" i="3"/>
  <c r="AH492" i="3"/>
  <c r="AK492" i="3" s="1"/>
  <c r="N492" i="3"/>
  <c r="AH404" i="3"/>
  <c r="AK404" i="3" s="1"/>
  <c r="N404" i="3"/>
  <c r="AH306" i="3"/>
  <c r="AK306" i="3" s="1"/>
  <c r="N306" i="3"/>
  <c r="AH192" i="3"/>
  <c r="AK192" i="3" s="1"/>
  <c r="N192" i="3"/>
  <c r="AH81" i="3"/>
  <c r="AK81" i="3" s="1"/>
  <c r="N81" i="3"/>
  <c r="AH35" i="3"/>
  <c r="N35" i="3"/>
  <c r="AH473" i="3"/>
  <c r="AK473" i="3" s="1"/>
  <c r="N473" i="3"/>
  <c r="AH454" i="3"/>
  <c r="AK454" i="3" s="1"/>
  <c r="N454" i="3"/>
  <c r="AH295" i="3"/>
  <c r="AK295" i="3" s="1"/>
  <c r="N295" i="3"/>
  <c r="AH180" i="3"/>
  <c r="AK180" i="3" s="1"/>
  <c r="N180" i="3"/>
  <c r="AH158" i="3"/>
  <c r="AK158" i="3" s="1"/>
  <c r="N158" i="3"/>
  <c r="AH104" i="3"/>
  <c r="N104" i="3"/>
  <c r="AH68" i="3"/>
  <c r="AK68" i="3" s="1"/>
  <c r="N68" i="3"/>
  <c r="AH479" i="3"/>
  <c r="AK479" i="3" s="1"/>
  <c r="N479" i="3"/>
  <c r="AH445" i="3"/>
  <c r="AK445" i="3" s="1"/>
  <c r="N445" i="3"/>
  <c r="AH403" i="3"/>
  <c r="AK403" i="3" s="1"/>
  <c r="N403" i="3"/>
  <c r="AH332" i="3"/>
  <c r="N332" i="3"/>
  <c r="AH268" i="3"/>
  <c r="AK268" i="3" s="1"/>
  <c r="N268" i="3"/>
  <c r="AH200" i="3"/>
  <c r="N200" i="3"/>
  <c r="AH157" i="3"/>
  <c r="AK157" i="3" s="1"/>
  <c r="N157" i="3"/>
  <c r="AH131" i="3"/>
  <c r="N131" i="3"/>
  <c r="AH117" i="3"/>
  <c r="AK117" i="3" s="1"/>
  <c r="N117" i="3"/>
  <c r="AH78" i="3"/>
  <c r="AK78" i="3" s="1"/>
  <c r="N78" i="3"/>
  <c r="AH469" i="3"/>
  <c r="N469" i="3"/>
  <c r="AH87" i="3"/>
  <c r="N87" i="3"/>
  <c r="AH323" i="3"/>
  <c r="N323" i="3"/>
  <c r="AH301" i="3"/>
  <c r="AK301" i="3" s="1"/>
  <c r="N301" i="3"/>
  <c r="AH195" i="3"/>
  <c r="AK195" i="3" s="1"/>
  <c r="N195" i="3"/>
  <c r="AH135" i="3"/>
  <c r="AK135" i="3" s="1"/>
  <c r="N135" i="3"/>
  <c r="AH71" i="3"/>
  <c r="AK71" i="3" s="1"/>
  <c r="N71" i="3"/>
  <c r="AH471" i="3"/>
  <c r="AK471" i="3" s="1"/>
  <c r="N471" i="3"/>
  <c r="AH254" i="3"/>
  <c r="AK254" i="3" s="1"/>
  <c r="N254" i="3"/>
  <c r="AH470" i="3"/>
  <c r="N470" i="3"/>
  <c r="AH378" i="3"/>
  <c r="AK378" i="3" s="1"/>
  <c r="N378" i="3"/>
  <c r="AH335" i="3"/>
  <c r="AK335" i="3" s="1"/>
  <c r="N335" i="3"/>
  <c r="AH224" i="3"/>
  <c r="AK224" i="3" s="1"/>
  <c r="N224" i="3"/>
  <c r="AH375" i="3"/>
  <c r="AK375" i="3" s="1"/>
  <c r="N375" i="3"/>
  <c r="AH341" i="3"/>
  <c r="AK341" i="3" s="1"/>
  <c r="N341" i="3"/>
  <c r="AH98" i="3"/>
  <c r="N98" i="3"/>
  <c r="AH452" i="3"/>
  <c r="AK452" i="3" s="1"/>
  <c r="N452" i="3"/>
  <c r="AH24" i="3"/>
  <c r="AK24" i="3" s="1"/>
  <c r="N24" i="3"/>
  <c r="AH83" i="3"/>
  <c r="AK83" i="3" s="1"/>
  <c r="N83" i="3"/>
  <c r="AH258" i="3"/>
  <c r="AK258" i="3" s="1"/>
  <c r="N258" i="3"/>
  <c r="AH198" i="3"/>
  <c r="AK198" i="3" s="1"/>
  <c r="N198" i="3"/>
  <c r="AH121" i="3"/>
  <c r="N121" i="3"/>
  <c r="AH503" i="3"/>
  <c r="AH273" i="3"/>
  <c r="AK273" i="3" s="1"/>
  <c r="N273" i="3"/>
  <c r="AH235" i="3"/>
  <c r="N235" i="3"/>
  <c r="N29" i="3"/>
  <c r="AH302" i="3"/>
  <c r="AK302" i="3" s="1"/>
  <c r="N302" i="3"/>
  <c r="AH142" i="3"/>
  <c r="AK142" i="3" s="1"/>
  <c r="N142" i="3"/>
  <c r="AH41" i="3"/>
  <c r="AK41" i="3" s="1"/>
  <c r="N41" i="3"/>
  <c r="AH73" i="3"/>
  <c r="AK73" i="3" s="1"/>
  <c r="N73" i="3"/>
  <c r="AH199" i="3"/>
  <c r="AK199" i="3" s="1"/>
  <c r="N199" i="3"/>
  <c r="AH89" i="3"/>
  <c r="AK89" i="3" s="1"/>
  <c r="N89" i="3"/>
  <c r="AH484" i="3"/>
  <c r="AK484" i="3" s="1"/>
  <c r="N484" i="3"/>
  <c r="AH448" i="3"/>
  <c r="AK448" i="3" s="1"/>
  <c r="N448" i="3"/>
  <c r="AH334" i="3"/>
  <c r="AK334" i="3" s="1"/>
  <c r="N334" i="3"/>
  <c r="AH488" i="3"/>
  <c r="N488" i="3"/>
  <c r="AH458" i="3"/>
  <c r="N458" i="3"/>
  <c r="AH438" i="3"/>
  <c r="AK438" i="3" s="1"/>
  <c r="N438" i="3"/>
  <c r="AH395" i="3"/>
  <c r="AK395" i="3" s="1"/>
  <c r="N395" i="3"/>
  <c r="AH377" i="3"/>
  <c r="AK377" i="3" s="1"/>
  <c r="N377" i="3"/>
  <c r="AH475" i="3"/>
  <c r="N475" i="3"/>
  <c r="AH317" i="3"/>
  <c r="N317" i="3"/>
  <c r="AH288" i="3"/>
  <c r="AK288" i="3" s="1"/>
  <c r="N288" i="3"/>
  <c r="AH253" i="3"/>
  <c r="AK253" i="3" s="1"/>
  <c r="N253" i="3"/>
  <c r="AH233" i="3"/>
  <c r="AK233" i="3" s="1"/>
  <c r="N233" i="3"/>
  <c r="AH169" i="3"/>
  <c r="AK169" i="3" s="1"/>
  <c r="N169" i="3"/>
  <c r="AH144" i="3"/>
  <c r="AK144" i="3" s="1"/>
  <c r="N144" i="3"/>
  <c r="AH97" i="3"/>
  <c r="AK97" i="3" s="1"/>
  <c r="N97" i="3"/>
  <c r="AH61" i="3"/>
  <c r="AK61" i="3" s="1"/>
  <c r="N61" i="3"/>
  <c r="AH48" i="3"/>
  <c r="AK48" i="3" s="1"/>
  <c r="N48" i="3"/>
  <c r="AH30" i="3"/>
  <c r="AK30" i="3" s="1"/>
  <c r="N30" i="3"/>
  <c r="AH347" i="3"/>
  <c r="N347" i="3"/>
  <c r="AH315" i="3"/>
  <c r="AK315" i="3" s="1"/>
  <c r="N315" i="3"/>
  <c r="AH300" i="3"/>
  <c r="AK300" i="3" s="1"/>
  <c r="N300" i="3"/>
  <c r="AH290" i="3"/>
  <c r="AK290" i="3" s="1"/>
  <c r="N290" i="3"/>
  <c r="AH275" i="3"/>
  <c r="N275" i="3"/>
  <c r="AH221" i="3"/>
  <c r="N221" i="3"/>
  <c r="AH201" i="3"/>
  <c r="AK201" i="3" s="1"/>
  <c r="N201" i="3"/>
  <c r="AH177" i="3"/>
  <c r="AK177" i="3" s="1"/>
  <c r="N177" i="3"/>
  <c r="AH151" i="3"/>
  <c r="AK151" i="3" s="1"/>
  <c r="N151" i="3"/>
  <c r="AH110" i="3"/>
  <c r="N110" i="3"/>
  <c r="AH93" i="3"/>
  <c r="AK93" i="3" s="1"/>
  <c r="N93" i="3"/>
  <c r="AH84" i="3"/>
  <c r="N84" i="3"/>
  <c r="AH40" i="3"/>
  <c r="AK40" i="3" s="1"/>
  <c r="N40" i="3"/>
  <c r="AH136" i="3"/>
  <c r="N136" i="3"/>
  <c r="AH501" i="3"/>
  <c r="N501" i="3"/>
  <c r="AH468" i="3"/>
  <c r="AK468" i="3" s="1"/>
  <c r="N468" i="3"/>
  <c r="AH312" i="3"/>
  <c r="N312" i="3"/>
  <c r="AH259" i="3"/>
  <c r="AK259" i="3" s="1"/>
  <c r="N259" i="3"/>
  <c r="AH147" i="3"/>
  <c r="AK147" i="3" s="1"/>
  <c r="N147" i="3"/>
  <c r="AH109" i="3"/>
  <c r="N109" i="3"/>
  <c r="AH96" i="3"/>
  <c r="AK96" i="3" s="1"/>
  <c r="N96" i="3"/>
  <c r="AH58" i="3"/>
  <c r="AK58" i="3" s="1"/>
  <c r="N58" i="3"/>
  <c r="AH27" i="3"/>
  <c r="N27" i="3"/>
  <c r="AH415" i="3"/>
  <c r="AK415" i="3" s="1"/>
  <c r="N415" i="3"/>
  <c r="AH382" i="3"/>
  <c r="AK382" i="3" s="1"/>
  <c r="N382" i="3"/>
  <c r="AH234" i="3"/>
  <c r="N234" i="3"/>
  <c r="AH194" i="3"/>
  <c r="AK194" i="3" s="1"/>
  <c r="N194" i="3"/>
  <c r="AH143" i="3"/>
  <c r="N143" i="3"/>
  <c r="AH60" i="3"/>
  <c r="N60" i="3"/>
  <c r="AH483" i="3"/>
  <c r="AK483" i="3" s="1"/>
  <c r="N483" i="3"/>
  <c r="AH434" i="3"/>
  <c r="AK434" i="3" s="1"/>
  <c r="N434" i="3"/>
  <c r="AH388" i="3"/>
  <c r="AK388" i="3" s="1"/>
  <c r="N388" i="3"/>
  <c r="AH340" i="3"/>
  <c r="N340" i="3"/>
  <c r="AH264" i="3"/>
  <c r="N264" i="3"/>
  <c r="AH229" i="3"/>
  <c r="N229" i="3"/>
  <c r="AH186" i="3"/>
  <c r="AK186" i="3" s="1"/>
  <c r="N186" i="3"/>
  <c r="AH50" i="3"/>
  <c r="AK50" i="3" s="1"/>
  <c r="N50" i="3"/>
  <c r="AH355" i="3"/>
  <c r="AK355" i="3" s="1"/>
  <c r="N355" i="3"/>
  <c r="AH423" i="3"/>
  <c r="N423" i="3"/>
  <c r="AH433" i="3"/>
  <c r="AK433" i="3" s="1"/>
  <c r="N433" i="3"/>
  <c r="AH394" i="3"/>
  <c r="AK394" i="3" s="1"/>
  <c r="N394" i="3"/>
  <c r="AH333" i="3"/>
  <c r="AK333" i="3" s="1"/>
  <c r="N333" i="3"/>
  <c r="AH260" i="3"/>
  <c r="AK260" i="3" s="1"/>
  <c r="N260" i="3"/>
  <c r="AH181" i="3"/>
  <c r="AK181" i="3" s="1"/>
  <c r="N181" i="3"/>
  <c r="AH32" i="3"/>
  <c r="AK32" i="3" s="1"/>
  <c r="N32" i="3"/>
  <c r="AH182" i="3"/>
  <c r="N182" i="3"/>
  <c r="AH462" i="3"/>
  <c r="AK462" i="3" s="1"/>
  <c r="N462" i="3"/>
  <c r="AH420" i="3"/>
  <c r="AK420" i="3" s="1"/>
  <c r="N420" i="3"/>
  <c r="AH331" i="3"/>
  <c r="AK331" i="3" s="1"/>
  <c r="N331" i="3"/>
  <c r="AH293" i="3"/>
  <c r="AK293" i="3" s="1"/>
  <c r="N293" i="3"/>
  <c r="AH271" i="3"/>
  <c r="AK271" i="3" s="1"/>
  <c r="N271" i="3"/>
  <c r="AH238" i="3"/>
  <c r="AK238" i="3" s="1"/>
  <c r="N238" i="3"/>
  <c r="AH174" i="3"/>
  <c r="AK174" i="3" s="1"/>
  <c r="N174" i="3"/>
  <c r="AH141" i="3"/>
  <c r="AK141" i="3" s="1"/>
  <c r="N141" i="3"/>
  <c r="AH90" i="3"/>
  <c r="AK90" i="3" s="1"/>
  <c r="N90" i="3"/>
  <c r="AH54" i="3"/>
  <c r="N54" i="3"/>
  <c r="AH477" i="3"/>
  <c r="N477" i="3"/>
  <c r="AH502" i="3"/>
  <c r="AK502" i="3" s="1"/>
  <c r="N502" i="3"/>
  <c r="AH461" i="3"/>
  <c r="AK461" i="3" s="1"/>
  <c r="N461" i="3"/>
  <c r="AH441" i="3"/>
  <c r="AK441" i="3" s="1"/>
  <c r="N441" i="3"/>
  <c r="AH400" i="3"/>
  <c r="AK400" i="3" s="1"/>
  <c r="N400" i="3"/>
  <c r="AH327" i="3"/>
  <c r="N327" i="3"/>
  <c r="AH256" i="3"/>
  <c r="AK256" i="3" s="1"/>
  <c r="N256" i="3"/>
  <c r="AH188" i="3"/>
  <c r="AK188" i="3" s="1"/>
  <c r="N188" i="3"/>
  <c r="AH155" i="3"/>
  <c r="AK155" i="3" s="1"/>
  <c r="N155" i="3"/>
  <c r="AH129" i="3"/>
  <c r="N129" i="3"/>
  <c r="AH108" i="3"/>
  <c r="AK108" i="3" s="1"/>
  <c r="N108" i="3"/>
  <c r="AH75" i="3"/>
  <c r="AK75" i="3" s="1"/>
  <c r="N75" i="3"/>
  <c r="AH38" i="3"/>
  <c r="AK38" i="3" s="1"/>
  <c r="N38" i="3"/>
  <c r="AH367" i="3"/>
  <c r="N367" i="3"/>
  <c r="AH321" i="3"/>
  <c r="AK321" i="3" s="1"/>
  <c r="N321" i="3"/>
  <c r="AH285" i="3"/>
  <c r="N285" i="3"/>
  <c r="AH216" i="3"/>
  <c r="N216" i="3"/>
  <c r="AH189" i="3"/>
  <c r="AK189" i="3" s="1"/>
  <c r="N189" i="3"/>
  <c r="AH63" i="3"/>
  <c r="N63" i="3"/>
  <c r="AH330" i="3"/>
  <c r="AK330" i="3" s="1"/>
  <c r="N330" i="3"/>
  <c r="AH219" i="3"/>
  <c r="N219" i="3"/>
  <c r="AH167" i="3"/>
  <c r="N167" i="3"/>
  <c r="AH444" i="3"/>
  <c r="AK444" i="3" s="1"/>
  <c r="N444" i="3"/>
  <c r="AH376" i="3"/>
  <c r="AK376" i="3" s="1"/>
  <c r="N376" i="3"/>
  <c r="AH267" i="3"/>
  <c r="N267" i="3"/>
  <c r="AH149" i="3"/>
  <c r="AK149" i="3" s="1"/>
  <c r="N149" i="3"/>
  <c r="AH373" i="3"/>
  <c r="N373" i="3"/>
  <c r="AH318" i="3"/>
  <c r="AK318" i="3" s="1"/>
  <c r="N318" i="3"/>
  <c r="AH246" i="3"/>
  <c r="AK246" i="3" s="1"/>
  <c r="N246" i="3"/>
  <c r="AH269" i="3"/>
  <c r="N269" i="3"/>
  <c r="AH425" i="3"/>
  <c r="N425" i="3"/>
  <c r="AH46" i="3"/>
  <c r="N46" i="3"/>
  <c r="AH250" i="3"/>
  <c r="AK250" i="3" s="1"/>
  <c r="N250" i="3"/>
  <c r="AH119" i="3"/>
  <c r="N119" i="3"/>
  <c r="N336" i="3"/>
  <c r="AH432" i="3"/>
  <c r="AK432" i="3" s="1"/>
  <c r="N432" i="3"/>
  <c r="AH345" i="3"/>
  <c r="AK345" i="3" s="1"/>
  <c r="N345" i="3"/>
  <c r="AH137" i="3"/>
  <c r="AK137" i="3" s="1"/>
  <c r="N137" i="3"/>
  <c r="AH489" i="3"/>
  <c r="N489" i="3"/>
  <c r="AH472" i="3"/>
  <c r="AK472" i="3" s="1"/>
  <c r="N472" i="3"/>
  <c r="AH443" i="3"/>
  <c r="AK443" i="3" s="1"/>
  <c r="N443" i="3"/>
  <c r="AH431" i="3"/>
  <c r="AK431" i="3" s="1"/>
  <c r="N431" i="3"/>
  <c r="AH416" i="3"/>
  <c r="N416" i="3"/>
  <c r="AH385" i="3"/>
  <c r="N385" i="3"/>
  <c r="AH363" i="3"/>
  <c r="AK363" i="3" s="1"/>
  <c r="N363" i="3"/>
  <c r="AH455" i="3"/>
  <c r="AK455" i="3" s="1"/>
  <c r="N455" i="3"/>
  <c r="AH392" i="3"/>
  <c r="AK392" i="3" s="1"/>
  <c r="N392" i="3"/>
  <c r="AH361" i="3"/>
  <c r="AK361" i="3" s="1"/>
  <c r="N361" i="3"/>
  <c r="AH328" i="3"/>
  <c r="AK328" i="3" s="1"/>
  <c r="N328" i="3"/>
  <c r="AH249" i="3"/>
  <c r="N249" i="3"/>
  <c r="AH226" i="3"/>
  <c r="AK226" i="3" s="1"/>
  <c r="N226" i="3"/>
  <c r="AH193" i="3"/>
  <c r="AK193" i="3" s="1"/>
  <c r="N193" i="3"/>
  <c r="AH148" i="3"/>
  <c r="N148" i="3"/>
  <c r="AH120" i="3"/>
  <c r="N120" i="3"/>
  <c r="AH26" i="3"/>
  <c r="AK26" i="3" s="1"/>
  <c r="N26" i="3"/>
  <c r="AH265" i="3"/>
  <c r="AK265" i="3" s="1"/>
  <c r="N265" i="3"/>
  <c r="AH339" i="3"/>
  <c r="AK339" i="3" s="1"/>
  <c r="N339" i="3"/>
  <c r="AH308" i="3"/>
  <c r="AK308" i="3" s="1"/>
  <c r="N308" i="3"/>
  <c r="AH282" i="3"/>
  <c r="N282" i="3"/>
  <c r="AH236" i="3"/>
  <c r="AK236" i="3" s="1"/>
  <c r="N236" i="3"/>
  <c r="AH217" i="3"/>
  <c r="AK217" i="3" s="1"/>
  <c r="N217" i="3"/>
  <c r="AH191" i="3"/>
  <c r="AK191" i="3" s="1"/>
  <c r="N191" i="3"/>
  <c r="AH172" i="3"/>
  <c r="AK172" i="3" s="1"/>
  <c r="N172" i="3"/>
  <c r="AH161" i="3"/>
  <c r="AK161" i="3" s="1"/>
  <c r="N161" i="3"/>
  <c r="AH140" i="3"/>
  <c r="N140" i="3"/>
  <c r="AH122" i="3"/>
  <c r="N122" i="3"/>
  <c r="AH107" i="3"/>
  <c r="AK107" i="3" s="1"/>
  <c r="N107" i="3"/>
  <c r="AH92" i="3"/>
  <c r="AK92" i="3" s="1"/>
  <c r="N92" i="3"/>
  <c r="AH77" i="3"/>
  <c r="N77" i="3"/>
  <c r="AH37" i="3"/>
  <c r="N37" i="3"/>
  <c r="AH435" i="3"/>
  <c r="AK435" i="3" s="1"/>
  <c r="N435" i="3"/>
  <c r="AH374" i="3"/>
  <c r="AK374" i="3" s="1"/>
  <c r="N374" i="3"/>
  <c r="AH252" i="3"/>
  <c r="AK252" i="3" s="1"/>
  <c r="N252" i="3"/>
  <c r="AH106" i="3"/>
  <c r="N106" i="3"/>
  <c r="AH399" i="3"/>
  <c r="AK399" i="3" s="1"/>
  <c r="N399" i="3"/>
  <c r="AH338" i="3"/>
  <c r="AK338" i="3" s="1"/>
  <c r="N338" i="3"/>
  <c r="AH230" i="3"/>
  <c r="AK230" i="3" s="1"/>
  <c r="N230" i="3"/>
  <c r="AH111" i="3"/>
  <c r="AK111" i="3" s="1"/>
  <c r="N111" i="3"/>
  <c r="AH504" i="3"/>
  <c r="N504" i="3"/>
  <c r="AH500" i="3"/>
  <c r="AK500" i="3" s="1"/>
  <c r="N500" i="3"/>
  <c r="AH427" i="3"/>
  <c r="N427" i="3"/>
  <c r="AH325" i="3"/>
  <c r="AK325" i="3" s="1"/>
  <c r="N325" i="3"/>
  <c r="AH289" i="3"/>
  <c r="N289" i="3"/>
  <c r="AH261" i="3"/>
  <c r="N261" i="3"/>
  <c r="AH179" i="3"/>
  <c r="N179" i="3"/>
  <c r="AH127" i="3"/>
  <c r="N127" i="3"/>
  <c r="AH95" i="3"/>
  <c r="AK95" i="3" s="1"/>
  <c r="N95" i="3"/>
  <c r="AH349" i="3"/>
  <c r="N349" i="3"/>
  <c r="AH408" i="3"/>
  <c r="AK408" i="3" s="1"/>
  <c r="N408" i="3"/>
  <c r="AH463" i="3"/>
  <c r="AK463" i="3" s="1"/>
  <c r="N463" i="3"/>
  <c r="AH387" i="3"/>
  <c r="N387" i="3"/>
  <c r="AH232" i="3"/>
  <c r="N232" i="3"/>
  <c r="AH154" i="3"/>
  <c r="AK154" i="3" s="1"/>
  <c r="N154" i="3"/>
  <c r="AH65" i="3"/>
  <c r="N65" i="3"/>
  <c r="AH28" i="3"/>
  <c r="AK28" i="3" s="1"/>
  <c r="N28" i="3"/>
  <c r="AH487" i="3"/>
  <c r="AK487" i="3" s="1"/>
  <c r="N487" i="3"/>
  <c r="AH460" i="3"/>
  <c r="AK460" i="3" s="1"/>
  <c r="N460" i="3"/>
  <c r="AH436" i="3"/>
  <c r="AK436" i="3" s="1"/>
  <c r="N436" i="3"/>
  <c r="AH418" i="3"/>
  <c r="AK418" i="3" s="1"/>
  <c r="N418" i="3"/>
  <c r="AH324" i="3"/>
  <c r="AK324" i="3" s="1"/>
  <c r="N324" i="3"/>
  <c r="AH287" i="3"/>
  <c r="AK287" i="3" s="1"/>
  <c r="N287" i="3"/>
  <c r="AH248" i="3"/>
  <c r="N248" i="3"/>
  <c r="AH212" i="3"/>
  <c r="AK212" i="3" s="1"/>
  <c r="N212" i="3"/>
  <c r="AH139" i="3"/>
  <c r="AK139" i="3" s="1"/>
  <c r="N139" i="3"/>
  <c r="AH45" i="3"/>
  <c r="N45" i="3"/>
  <c r="AH409" i="3"/>
  <c r="AK409" i="3" s="1"/>
  <c r="N409" i="3"/>
  <c r="AH364" i="3"/>
  <c r="AK364" i="3" s="1"/>
  <c r="N364" i="3"/>
  <c r="AH279" i="3"/>
  <c r="AK279" i="3" s="1"/>
  <c r="N279" i="3"/>
  <c r="AH227" i="3"/>
  <c r="AK227" i="3" s="1"/>
  <c r="N227" i="3"/>
  <c r="AH170" i="3"/>
  <c r="N170" i="3"/>
  <c r="AH138" i="3"/>
  <c r="N138" i="3"/>
  <c r="AH94" i="3"/>
  <c r="AK94" i="3" s="1"/>
  <c r="N94" i="3"/>
  <c r="AH69" i="3"/>
  <c r="AK69" i="3" s="1"/>
  <c r="N69" i="3"/>
  <c r="AH36" i="3"/>
  <c r="AK36" i="3" s="1"/>
  <c r="N36" i="3"/>
  <c r="AH465" i="3"/>
  <c r="N465" i="3"/>
  <c r="AH397" i="3"/>
  <c r="N397" i="3"/>
  <c r="AH348" i="3"/>
  <c r="AK348" i="3" s="1"/>
  <c r="N348" i="3"/>
  <c r="AH311" i="3"/>
  <c r="AK311" i="3" s="1"/>
  <c r="N311" i="3"/>
  <c r="AH208" i="3"/>
  <c r="N208" i="3"/>
  <c r="AH162" i="3"/>
  <c r="AK162" i="3" s="1"/>
  <c r="N162" i="3"/>
  <c r="AH56" i="3"/>
  <c r="AK56" i="3" s="1"/>
  <c r="N56" i="3"/>
  <c r="AH485" i="3"/>
  <c r="AK485" i="3" s="1"/>
  <c r="N485" i="3"/>
  <c r="AH165" i="3"/>
  <c r="AK165" i="3" s="1"/>
  <c r="N165" i="3"/>
  <c r="AH440" i="3"/>
  <c r="N440" i="3"/>
  <c r="AH362" i="3"/>
  <c r="AK362" i="3" s="1"/>
  <c r="N362" i="3"/>
  <c r="AH242" i="3"/>
  <c r="AK242" i="3" s="1"/>
  <c r="N242" i="3"/>
  <c r="AH49" i="3"/>
  <c r="AK49" i="3" s="1"/>
  <c r="N49" i="3"/>
  <c r="AH391" i="3"/>
  <c r="AK391" i="3" s="1"/>
  <c r="N391" i="3"/>
  <c r="AH369" i="3"/>
  <c r="AK369" i="3" s="1"/>
  <c r="N369" i="3"/>
  <c r="AH457" i="3"/>
  <c r="N457" i="3"/>
  <c r="AH184" i="3"/>
  <c r="N184" i="3"/>
  <c r="AH406" i="3"/>
  <c r="N406" i="3"/>
  <c r="AH214" i="3"/>
  <c r="AK214" i="3" s="1"/>
  <c r="N214" i="3"/>
  <c r="AH125" i="3"/>
  <c r="N125" i="3"/>
  <c r="AH410" i="3"/>
  <c r="AK410" i="3" s="1"/>
  <c r="N410" i="3"/>
  <c r="AH66" i="3"/>
  <c r="AK66" i="3" s="1"/>
  <c r="N66" i="3"/>
  <c r="N491" i="3"/>
  <c r="N453" i="3"/>
  <c r="N447" i="3"/>
  <c r="N437" i="3"/>
  <c r="N277" i="3"/>
  <c r="N499" i="3"/>
  <c r="AH337" i="3"/>
  <c r="AK337" i="3" s="1"/>
  <c r="N337" i="3"/>
  <c r="AH239" i="3"/>
  <c r="AK239" i="3" s="1"/>
  <c r="N239" i="3"/>
  <c r="AH424" i="3"/>
  <c r="AK424" i="3" s="1"/>
  <c r="N424" i="3"/>
  <c r="AH294" i="3"/>
  <c r="AK294" i="3" s="1"/>
  <c r="N294" i="3"/>
  <c r="AH482" i="3"/>
  <c r="AK482" i="3" s="1"/>
  <c r="N482" i="3"/>
  <c r="AH329" i="3"/>
  <c r="AK329" i="3" s="1"/>
  <c r="N329" i="3"/>
  <c r="AH320" i="3"/>
  <c r="AK320" i="3" s="1"/>
  <c r="N320" i="3"/>
  <c r="AH278" i="3"/>
  <c r="AK278" i="3" s="1"/>
  <c r="N278" i="3"/>
  <c r="AH280" i="3"/>
  <c r="AK280" i="3" s="1"/>
  <c r="N280" i="3"/>
  <c r="AH207" i="3"/>
  <c r="AK207" i="3" s="1"/>
  <c r="N207" i="3"/>
  <c r="AH132" i="3"/>
  <c r="AK132" i="3" s="1"/>
  <c r="N132" i="3"/>
  <c r="AH102" i="3"/>
  <c r="AK102" i="3" s="1"/>
  <c r="N102" i="3"/>
  <c r="AH134" i="3"/>
  <c r="AK134" i="3" s="1"/>
  <c r="N134" i="3"/>
  <c r="AH164" i="3"/>
  <c r="AK164" i="3" s="1"/>
  <c r="N164" i="3"/>
  <c r="AH145" i="3"/>
  <c r="AK145" i="3" s="1"/>
  <c r="N145" i="3"/>
  <c r="AH57" i="3"/>
  <c r="AK57" i="3" s="1"/>
  <c r="N57" i="3"/>
  <c r="AH156" i="3"/>
  <c r="AK156" i="3" s="1"/>
  <c r="N156" i="3"/>
  <c r="AH480" i="3"/>
  <c r="AK480" i="3" s="1"/>
  <c r="N480" i="3"/>
  <c r="AH439" i="3"/>
  <c r="AK439" i="3" s="1"/>
  <c r="N439" i="3"/>
  <c r="AH411" i="3"/>
  <c r="AK411" i="3" s="1"/>
  <c r="N411" i="3"/>
  <c r="AH396" i="3"/>
  <c r="AK396" i="3" s="1"/>
  <c r="N396" i="3"/>
  <c r="AH380" i="3"/>
  <c r="AK380" i="3" s="1"/>
  <c r="N380" i="3"/>
  <c r="AH368" i="3"/>
  <c r="AK368" i="3" s="1"/>
  <c r="N368" i="3"/>
  <c r="AH352" i="3"/>
  <c r="AK352" i="3" s="1"/>
  <c r="N352" i="3"/>
  <c r="AH497" i="3"/>
  <c r="N497" i="3"/>
  <c r="AH466" i="3"/>
  <c r="AK466" i="3" s="1"/>
  <c r="N466" i="3"/>
  <c r="AH414" i="3"/>
  <c r="N414" i="3"/>
  <c r="AH365" i="3"/>
  <c r="N365" i="3"/>
  <c r="AH344" i="3"/>
  <c r="AK344" i="3" s="1"/>
  <c r="N344" i="3"/>
  <c r="AH309" i="3"/>
  <c r="AK309" i="3" s="1"/>
  <c r="N309" i="3"/>
  <c r="AH245" i="3"/>
  <c r="N245" i="3"/>
  <c r="AH176" i="3"/>
  <c r="N176" i="3"/>
  <c r="AH163" i="3"/>
  <c r="AK163" i="3" s="1"/>
  <c r="N163" i="3"/>
  <c r="AH67" i="3"/>
  <c r="AK67" i="3" s="1"/>
  <c r="N67" i="3"/>
  <c r="AH59" i="3"/>
  <c r="AK59" i="3" s="1"/>
  <c r="N59" i="3"/>
  <c r="AH371" i="3"/>
  <c r="N371" i="3"/>
  <c r="AH307" i="3"/>
  <c r="AK307" i="3" s="1"/>
  <c r="N307" i="3"/>
  <c r="AH296" i="3"/>
  <c r="N296" i="3"/>
  <c r="AH281" i="3"/>
  <c r="N281" i="3"/>
  <c r="AH228" i="3"/>
  <c r="AK228" i="3" s="1"/>
  <c r="N228" i="3"/>
  <c r="AH213" i="3"/>
  <c r="AK213" i="3" s="1"/>
  <c r="N213" i="3"/>
  <c r="AH183" i="3"/>
  <c r="AK183" i="3" s="1"/>
  <c r="N183" i="3"/>
  <c r="AH168" i="3"/>
  <c r="AK168" i="3" s="1"/>
  <c r="N168" i="3"/>
  <c r="AH116" i="3"/>
  <c r="AK116" i="3" s="1"/>
  <c r="N116" i="3"/>
  <c r="AH101" i="3"/>
  <c r="AK101" i="3" s="1"/>
  <c r="N101" i="3"/>
  <c r="AH76" i="3"/>
  <c r="N76" i="3"/>
  <c r="AH51" i="3"/>
  <c r="AK51" i="3" s="1"/>
  <c r="N51" i="3"/>
  <c r="AH160" i="3"/>
  <c r="AK160" i="3" s="1"/>
  <c r="N160" i="3"/>
  <c r="AH481" i="3"/>
  <c r="AK481" i="3" s="1"/>
  <c r="N481" i="3"/>
  <c r="AH446" i="3"/>
  <c r="AK446" i="3" s="1"/>
  <c r="N446" i="3"/>
  <c r="AH393" i="3"/>
  <c r="AK393" i="3" s="1"/>
  <c r="N393" i="3"/>
  <c r="AH291" i="3"/>
  <c r="N291" i="3"/>
  <c r="AH220" i="3"/>
  <c r="AK220" i="3" s="1"/>
  <c r="N220" i="3"/>
  <c r="AH187" i="3"/>
  <c r="AK187" i="3" s="1"/>
  <c r="N187" i="3"/>
  <c r="AH128" i="3"/>
  <c r="N128" i="3"/>
  <c r="AH103" i="3"/>
  <c r="N103" i="3"/>
  <c r="AH80" i="3"/>
  <c r="AK80" i="3" s="1"/>
  <c r="N80" i="3"/>
  <c r="AH34" i="3"/>
  <c r="AK34" i="3" s="1"/>
  <c r="N34" i="3"/>
  <c r="AH357" i="3"/>
  <c r="AK357" i="3" s="1"/>
  <c r="N357" i="3"/>
  <c r="AH190" i="3"/>
  <c r="AK190" i="3" s="1"/>
  <c r="N190" i="3"/>
  <c r="AH130" i="3"/>
  <c r="N130" i="3"/>
  <c r="AH86" i="3"/>
  <c r="AK86" i="3" s="1"/>
  <c r="N86" i="3"/>
  <c r="AH494" i="3"/>
  <c r="N494" i="3"/>
  <c r="AH476" i="3"/>
  <c r="AK476" i="3" s="1"/>
  <c r="N476" i="3"/>
  <c r="AH421" i="3"/>
  <c r="AK421" i="3" s="1"/>
  <c r="N421" i="3"/>
  <c r="AH356" i="3"/>
  <c r="AK356" i="3" s="1"/>
  <c r="N356" i="3"/>
  <c r="AH314" i="3"/>
  <c r="AK314" i="3" s="1"/>
  <c r="N314" i="3"/>
  <c r="AH283" i="3"/>
  <c r="AK283" i="3" s="1"/>
  <c r="N283" i="3"/>
  <c r="AH222" i="3"/>
  <c r="AK222" i="3" s="1"/>
  <c r="N222" i="3"/>
  <c r="AH114" i="3"/>
  <c r="N114" i="3"/>
  <c r="AH82" i="3"/>
  <c r="N82" i="3"/>
  <c r="AH43" i="3"/>
  <c r="N43" i="3"/>
  <c r="AH303" i="3"/>
  <c r="AK303" i="3" s="1"/>
  <c r="N303" i="3"/>
  <c r="AH401" i="3"/>
  <c r="N401" i="3"/>
  <c r="AH426" i="3"/>
  <c r="AK426" i="3" s="1"/>
  <c r="N426" i="3"/>
  <c r="AH383" i="3"/>
  <c r="N383" i="3"/>
  <c r="AH313" i="3"/>
  <c r="AK313" i="3" s="1"/>
  <c r="N313" i="3"/>
  <c r="AH211" i="3"/>
  <c r="AK211" i="3" s="1"/>
  <c r="N211" i="3"/>
  <c r="AH100" i="3"/>
  <c r="N100" i="3"/>
  <c r="AH55" i="3"/>
  <c r="AK55" i="3" s="1"/>
  <c r="N55" i="3"/>
  <c r="AH456" i="3"/>
  <c r="N456" i="3"/>
  <c r="AH429" i="3"/>
  <c r="AK429" i="3" s="1"/>
  <c r="N429" i="3"/>
  <c r="AH343" i="3"/>
  <c r="N343" i="3"/>
  <c r="AH297" i="3"/>
  <c r="AK297" i="3" s="1"/>
  <c r="N297" i="3"/>
  <c r="AH274" i="3"/>
  <c r="AK274" i="3" s="1"/>
  <c r="N274" i="3"/>
  <c r="AH244" i="3"/>
  <c r="AK244" i="3" s="1"/>
  <c r="N244" i="3"/>
  <c r="AH206" i="3"/>
  <c r="N206" i="3"/>
  <c r="AH171" i="3"/>
  <c r="AK171" i="3" s="1"/>
  <c r="N171" i="3"/>
  <c r="AH118" i="3"/>
  <c r="AK118" i="3" s="1"/>
  <c r="N118" i="3"/>
  <c r="AH74" i="3"/>
  <c r="AK74" i="3" s="1"/>
  <c r="N74" i="3"/>
  <c r="AH39" i="3"/>
  <c r="AK39" i="3" s="1"/>
  <c r="N39" i="3"/>
  <c r="AH451" i="3"/>
  <c r="AK451" i="3" s="1"/>
  <c r="N451" i="3"/>
  <c r="AH407" i="3"/>
  <c r="AK407" i="3" s="1"/>
  <c r="N407" i="3"/>
  <c r="AH342" i="3"/>
  <c r="AK342" i="3" s="1"/>
  <c r="N342" i="3"/>
  <c r="AH270" i="3"/>
  <c r="N270" i="3"/>
  <c r="AH203" i="3"/>
  <c r="N203" i="3"/>
  <c r="AH159" i="3"/>
  <c r="N159" i="3"/>
  <c r="AH133" i="3"/>
  <c r="AK133" i="3" s="1"/>
  <c r="N133" i="3"/>
  <c r="AH91" i="3"/>
  <c r="AK91" i="3" s="1"/>
  <c r="N91" i="3"/>
  <c r="AH62" i="3"/>
  <c r="N62" i="3"/>
  <c r="AH23" i="3"/>
  <c r="N23" i="3"/>
  <c r="AH496" i="3"/>
  <c r="N496" i="3"/>
  <c r="AH428" i="3"/>
  <c r="AK428" i="3" s="1"/>
  <c r="N428" i="3"/>
  <c r="AH346" i="3"/>
  <c r="N346" i="3"/>
  <c r="AH305" i="3"/>
  <c r="N305" i="3"/>
  <c r="AH262" i="3"/>
  <c r="AK262" i="3" s="1"/>
  <c r="N262" i="3"/>
  <c r="AH197" i="3"/>
  <c r="N197" i="3"/>
  <c r="AH88" i="3"/>
  <c r="AK88" i="3" s="1"/>
  <c r="N88" i="3"/>
  <c r="AH384" i="3"/>
  <c r="AK384" i="3" s="1"/>
  <c r="N384" i="3"/>
  <c r="AH354" i="3"/>
  <c r="AK354" i="3" s="1"/>
  <c r="N354" i="3"/>
  <c r="AH240" i="3"/>
  <c r="N240" i="3"/>
  <c r="AH47" i="3"/>
  <c r="N47" i="3"/>
  <c r="AH381" i="3"/>
  <c r="N381" i="3"/>
  <c r="AH359" i="3"/>
  <c r="AK359" i="3" s="1"/>
  <c r="N359" i="3"/>
  <c r="AH292" i="3"/>
  <c r="AK292" i="3" s="1"/>
  <c r="N292" i="3"/>
  <c r="AH205" i="3"/>
  <c r="N205" i="3"/>
  <c r="AH419" i="3"/>
  <c r="AK419" i="3" s="1"/>
  <c r="N419" i="3"/>
  <c r="AH402" i="3"/>
  <c r="AK402" i="3" s="1"/>
  <c r="N402" i="3"/>
  <c r="AH266" i="3"/>
  <c r="AK266" i="3" s="1"/>
  <c r="N266" i="3"/>
  <c r="AH478" i="3"/>
  <c r="AK478" i="3" s="1"/>
  <c r="N478" i="3"/>
  <c r="AH202" i="3"/>
  <c r="AK202" i="3" s="1"/>
  <c r="N202" i="3"/>
  <c r="AH123" i="3"/>
  <c r="AK123" i="3" s="1"/>
  <c r="N123" i="3"/>
  <c r="AH72" i="3"/>
  <c r="N72" i="3"/>
  <c r="AH243" i="3"/>
  <c r="AK243" i="3" s="1"/>
  <c r="N243" i="3"/>
  <c r="AH225" i="3"/>
  <c r="AK225" i="3" s="1"/>
  <c r="N225" i="3"/>
  <c r="N20" i="3"/>
  <c r="AH20" i="3"/>
  <c r="AK20" i="3" s="1"/>
  <c r="N15" i="3"/>
  <c r="AH15" i="3"/>
  <c r="AK15" i="3" s="1"/>
  <c r="N8" i="3"/>
  <c r="AH8" i="3"/>
  <c r="N9" i="3"/>
  <c r="AH9" i="3"/>
  <c r="AK9" i="3" s="1"/>
  <c r="AH12" i="3"/>
  <c r="AK12" i="3" s="1"/>
  <c r="N12" i="3"/>
  <c r="AH10" i="3"/>
  <c r="AK10" i="3" s="1"/>
  <c r="N10" i="3"/>
  <c r="N19" i="3"/>
  <c r="AH19" i="3"/>
  <c r="AK19" i="3" s="1"/>
  <c r="N7" i="3"/>
  <c r="AH7" i="3"/>
  <c r="N13" i="3"/>
  <c r="AH13" i="3"/>
  <c r="AH16" i="3"/>
  <c r="N16" i="3"/>
  <c r="AH14" i="3"/>
  <c r="N14" i="3"/>
  <c r="AH18" i="3"/>
  <c r="AK18" i="3" s="1"/>
  <c r="N18" i="3"/>
  <c r="N21" i="3"/>
  <c r="AH21" i="3"/>
  <c r="AK21" i="3" s="1"/>
  <c r="AH17" i="3"/>
  <c r="N17" i="3"/>
  <c r="N11" i="3"/>
  <c r="AH11" i="3"/>
  <c r="AK11" i="3" s="1"/>
  <c r="N6" i="3"/>
  <c r="AH6" i="3"/>
  <c r="AC505" i="3"/>
  <c r="N15" i="6" s="1"/>
  <c r="O15" i="6" s="1"/>
  <c r="AD505" i="3"/>
  <c r="N16" i="6" s="1"/>
  <c r="O16" i="6" s="1"/>
  <c r="AG505" i="3"/>
  <c r="N19" i="6" s="1"/>
  <c r="O19" i="6" s="1"/>
  <c r="AJ317" i="3" l="1"/>
  <c r="AK317" i="3"/>
  <c r="AJ499" i="3"/>
  <c r="AJ269" i="3"/>
  <c r="AK269" i="3"/>
  <c r="AJ327" i="3"/>
  <c r="AK327" i="3"/>
  <c r="AJ54" i="3"/>
  <c r="AK54" i="3"/>
  <c r="AJ234" i="3"/>
  <c r="AK234" i="3"/>
  <c r="AJ109" i="3"/>
  <c r="AK109" i="3"/>
  <c r="AJ136" i="3"/>
  <c r="AK136" i="3"/>
  <c r="AJ475" i="3"/>
  <c r="AK475" i="3"/>
  <c r="AJ121" i="3"/>
  <c r="AK121" i="3"/>
  <c r="AJ98" i="3"/>
  <c r="AK98" i="3"/>
  <c r="AJ470" i="3"/>
  <c r="AK470" i="3"/>
  <c r="AJ131" i="3"/>
  <c r="AK131" i="3"/>
  <c r="AJ442" i="3"/>
  <c r="AK442" i="3"/>
  <c r="AJ113" i="3"/>
  <c r="AK113" i="3"/>
  <c r="AJ370" i="3"/>
  <c r="AK370" i="3"/>
  <c r="AJ474" i="3"/>
  <c r="AK474" i="3"/>
  <c r="AJ350" i="3"/>
  <c r="AK350" i="3"/>
  <c r="AJ430" i="3"/>
  <c r="AK430" i="3"/>
  <c r="AJ197" i="3"/>
  <c r="AK197" i="3"/>
  <c r="AJ261" i="3"/>
  <c r="AK261" i="3"/>
  <c r="AJ14" i="3"/>
  <c r="M11" i="9" s="1"/>
  <c r="AK14" i="3"/>
  <c r="AJ47" i="3"/>
  <c r="AK47" i="3"/>
  <c r="AJ62" i="3"/>
  <c r="AK62" i="3"/>
  <c r="AJ383" i="3"/>
  <c r="AK383" i="3"/>
  <c r="AJ114" i="3"/>
  <c r="AK114" i="3"/>
  <c r="AJ291" i="3"/>
  <c r="AK291" i="3"/>
  <c r="AJ76" i="3"/>
  <c r="AK76" i="3"/>
  <c r="AJ365" i="3"/>
  <c r="AK365" i="3"/>
  <c r="AJ184" i="3"/>
  <c r="AK184" i="3"/>
  <c r="AJ208" i="3"/>
  <c r="AK208" i="3"/>
  <c r="AJ289" i="3"/>
  <c r="AK289" i="3"/>
  <c r="AJ140" i="3"/>
  <c r="AK140" i="3"/>
  <c r="AJ282" i="3"/>
  <c r="AK282" i="3"/>
  <c r="AJ148" i="3"/>
  <c r="AK148" i="3"/>
  <c r="AJ425" i="3"/>
  <c r="AK425" i="3"/>
  <c r="AJ477" i="3"/>
  <c r="AK477" i="3"/>
  <c r="AJ503" i="3"/>
  <c r="AK503" i="3"/>
  <c r="AJ203" i="3"/>
  <c r="AK203" i="3"/>
  <c r="AJ381" i="3"/>
  <c r="AK381" i="3"/>
  <c r="AJ343" i="3"/>
  <c r="AK343" i="3"/>
  <c r="AJ119" i="3"/>
  <c r="AK119" i="3"/>
  <c r="AJ167" i="3"/>
  <c r="AK167" i="3"/>
  <c r="AJ285" i="3"/>
  <c r="AK285" i="3"/>
  <c r="AJ129" i="3"/>
  <c r="AK129" i="3"/>
  <c r="AJ84" i="3"/>
  <c r="AK84" i="3"/>
  <c r="AJ221" i="3"/>
  <c r="AK221" i="3"/>
  <c r="AJ87" i="3"/>
  <c r="AK87" i="3"/>
  <c r="AJ200" i="3"/>
  <c r="AK200" i="3"/>
  <c r="AJ146" i="3"/>
  <c r="AK146" i="3"/>
  <c r="AJ486" i="3"/>
  <c r="AK486" i="3"/>
  <c r="AJ22" i="3"/>
  <c r="AK22" i="3"/>
  <c r="AJ241" i="3"/>
  <c r="AK241" i="3"/>
  <c r="AJ493" i="3"/>
  <c r="AK493" i="3"/>
  <c r="AJ43" i="3"/>
  <c r="AK43" i="3"/>
  <c r="AJ387" i="3"/>
  <c r="AK387" i="3"/>
  <c r="AJ416" i="3"/>
  <c r="AK416" i="3"/>
  <c r="AJ406" i="3"/>
  <c r="AK406" i="3"/>
  <c r="AJ347" i="3"/>
  <c r="AK347" i="3"/>
  <c r="AJ323" i="3"/>
  <c r="AK323" i="3"/>
  <c r="AJ115" i="3"/>
  <c r="AK115" i="3"/>
  <c r="AJ152" i="3"/>
  <c r="AK152" i="3"/>
  <c r="AJ204" i="3"/>
  <c r="AK204" i="3"/>
  <c r="AJ417" i="3"/>
  <c r="AK417" i="3"/>
  <c r="AJ456" i="3"/>
  <c r="AK456" i="3"/>
  <c r="AJ281" i="3"/>
  <c r="AK281" i="3"/>
  <c r="AJ414" i="3"/>
  <c r="AK414" i="3"/>
  <c r="AJ457" i="3"/>
  <c r="AK457" i="3"/>
  <c r="AJ440" i="3"/>
  <c r="AK440" i="3"/>
  <c r="AJ65" i="3"/>
  <c r="AK65" i="3"/>
  <c r="AJ349" i="3"/>
  <c r="AK349" i="3"/>
  <c r="AJ37" i="3"/>
  <c r="AK37" i="3"/>
  <c r="AJ453" i="3"/>
  <c r="AK453" i="3"/>
  <c r="AJ63" i="3"/>
  <c r="AK63" i="3"/>
  <c r="AJ340" i="3"/>
  <c r="AK340" i="3"/>
  <c r="AJ122" i="3"/>
  <c r="AK122" i="3"/>
  <c r="AJ120" i="3"/>
  <c r="AK120" i="3"/>
  <c r="AJ491" i="3"/>
  <c r="AK491" i="3"/>
  <c r="AJ216" i="3"/>
  <c r="AK216" i="3"/>
  <c r="AJ240" i="3"/>
  <c r="AK240" i="3"/>
  <c r="AJ206" i="3"/>
  <c r="AK206" i="3"/>
  <c r="AJ494" i="3"/>
  <c r="AK494" i="3"/>
  <c r="AJ13" i="3"/>
  <c r="M10" i="9" s="1"/>
  <c r="AK13" i="3"/>
  <c r="AK8" i="3"/>
  <c r="AJ373" i="3"/>
  <c r="AK373" i="3"/>
  <c r="AJ219" i="3"/>
  <c r="AK219" i="3"/>
  <c r="AJ229" i="3"/>
  <c r="AK229" i="3"/>
  <c r="AJ60" i="3"/>
  <c r="AK60" i="3"/>
  <c r="AJ27" i="3"/>
  <c r="AK27" i="3"/>
  <c r="AJ312" i="3"/>
  <c r="AK312" i="3"/>
  <c r="AJ275" i="3"/>
  <c r="AK275" i="3"/>
  <c r="AJ469" i="3"/>
  <c r="AK469" i="3"/>
  <c r="AJ104" i="3"/>
  <c r="AK104" i="3"/>
  <c r="AJ35" i="3"/>
  <c r="AK35" i="3"/>
  <c r="AJ467" i="3"/>
  <c r="AK467" i="3"/>
  <c r="AJ251" i="3"/>
  <c r="AK251" i="3"/>
  <c r="AJ459" i="3"/>
  <c r="AK459" i="3"/>
  <c r="AJ284" i="3"/>
  <c r="AK284" i="3"/>
  <c r="AJ42" i="3"/>
  <c r="AK42" i="3"/>
  <c r="AJ112" i="3"/>
  <c r="AK112" i="3"/>
  <c r="AJ447" i="3"/>
  <c r="AK447" i="3"/>
  <c r="AJ179" i="3"/>
  <c r="AK179" i="3"/>
  <c r="AJ205" i="3"/>
  <c r="AK205" i="3"/>
  <c r="AJ346" i="3"/>
  <c r="AK346" i="3"/>
  <c r="AJ401" i="3"/>
  <c r="AK401" i="3"/>
  <c r="AJ103" i="3"/>
  <c r="AK103" i="3"/>
  <c r="AJ296" i="3"/>
  <c r="AK296" i="3"/>
  <c r="AJ176" i="3"/>
  <c r="AK176" i="3"/>
  <c r="AJ138" i="3"/>
  <c r="AK138" i="3"/>
  <c r="AJ45" i="3"/>
  <c r="AK45" i="3"/>
  <c r="AJ427" i="3"/>
  <c r="AK427" i="3"/>
  <c r="AJ77" i="3"/>
  <c r="AK77" i="3"/>
  <c r="AJ489" i="3"/>
  <c r="AK489" i="3"/>
  <c r="AJ235" i="3"/>
  <c r="AK235" i="3"/>
  <c r="AJ501" i="3"/>
  <c r="AK501" i="3"/>
  <c r="AJ488" i="3"/>
  <c r="AK488" i="3"/>
  <c r="AJ210" i="3"/>
  <c r="AK210" i="3"/>
  <c r="AJ465" i="3"/>
  <c r="AK465" i="3"/>
  <c r="AJ504" i="3"/>
  <c r="AK504" i="3"/>
  <c r="AJ23" i="3"/>
  <c r="AK23" i="3"/>
  <c r="AJ82" i="3"/>
  <c r="AK82" i="3"/>
  <c r="AJ248" i="3"/>
  <c r="AK248" i="3"/>
  <c r="AJ16" i="3"/>
  <c r="AK16" i="3"/>
  <c r="AJ72" i="3"/>
  <c r="AK72" i="3"/>
  <c r="AJ305" i="3"/>
  <c r="AK305" i="3"/>
  <c r="AJ46" i="3"/>
  <c r="AK46" i="3"/>
  <c r="AJ367" i="3"/>
  <c r="AK367" i="3"/>
  <c r="AJ182" i="3"/>
  <c r="AK182" i="3"/>
  <c r="AJ264" i="3"/>
  <c r="AK264" i="3"/>
  <c r="AJ143" i="3"/>
  <c r="AK143" i="3"/>
  <c r="AJ110" i="3"/>
  <c r="AK110" i="3"/>
  <c r="AJ458" i="3"/>
  <c r="AK458" i="3"/>
  <c r="AJ332" i="3"/>
  <c r="AK332" i="3"/>
  <c r="AJ372" i="3"/>
  <c r="AK372" i="3"/>
  <c r="AJ304" i="3"/>
  <c r="AK304" i="3"/>
  <c r="AJ70" i="3"/>
  <c r="AK70" i="3"/>
  <c r="AJ31" i="3"/>
  <c r="AK31" i="3"/>
  <c r="AJ298" i="3"/>
  <c r="AK298" i="3"/>
  <c r="AJ153" i="3"/>
  <c r="AK153" i="3"/>
  <c r="AJ277" i="3"/>
  <c r="AK277" i="3"/>
  <c r="AJ267" i="3"/>
  <c r="AK267" i="3"/>
  <c r="AJ423" i="3"/>
  <c r="AK423" i="3"/>
  <c r="AJ299" i="3"/>
  <c r="AK299" i="3"/>
  <c r="AJ496" i="3"/>
  <c r="AK496" i="3"/>
  <c r="AJ371" i="3"/>
  <c r="AK371" i="3"/>
  <c r="AJ270" i="3"/>
  <c r="AK270" i="3"/>
  <c r="AJ44" i="3"/>
  <c r="AK44" i="3"/>
  <c r="AJ322" i="3"/>
  <c r="AK322" i="3"/>
  <c r="AJ17" i="3"/>
  <c r="AK17" i="3"/>
  <c r="AJ159" i="3"/>
  <c r="AK159" i="3"/>
  <c r="AJ100" i="3"/>
  <c r="AK100" i="3"/>
  <c r="AJ130" i="3"/>
  <c r="AK130" i="3"/>
  <c r="AJ128" i="3"/>
  <c r="AK128" i="3"/>
  <c r="AJ245" i="3"/>
  <c r="AK245" i="3"/>
  <c r="AJ497" i="3"/>
  <c r="AK497" i="3"/>
  <c r="AJ125" i="3"/>
  <c r="AK125" i="3"/>
  <c r="AJ397" i="3"/>
  <c r="AK397" i="3"/>
  <c r="AJ170" i="3"/>
  <c r="AK170" i="3"/>
  <c r="AJ232" i="3"/>
  <c r="AK232" i="3"/>
  <c r="AJ127" i="3"/>
  <c r="AK127" i="3"/>
  <c r="AJ106" i="3"/>
  <c r="AK106" i="3"/>
  <c r="AJ249" i="3"/>
  <c r="AK249" i="3"/>
  <c r="AJ385" i="3"/>
  <c r="AK385" i="3"/>
  <c r="AK5" i="3"/>
  <c r="AJ5" i="3"/>
  <c r="M2" i="9" s="1"/>
  <c r="AK7" i="3"/>
  <c r="AK6" i="3"/>
  <c r="AJ386" i="3"/>
  <c r="AJ246" i="3"/>
  <c r="AA340" i="3"/>
  <c r="AJ198" i="3"/>
  <c r="AJ378" i="3"/>
  <c r="AJ321" i="3"/>
  <c r="AA63" i="3"/>
  <c r="AJ253" i="3"/>
  <c r="AA253" i="3" s="1"/>
  <c r="AJ50" i="3"/>
  <c r="AJ97" i="3"/>
  <c r="AA97" i="3" s="1"/>
  <c r="AJ107" i="3"/>
  <c r="AA430" i="3"/>
  <c r="AJ94" i="3"/>
  <c r="AA94" i="3" s="1"/>
  <c r="AJ48" i="3"/>
  <c r="AA48" i="3" s="1"/>
  <c r="AA251" i="3"/>
  <c r="AJ38" i="3"/>
  <c r="AJ256" i="3"/>
  <c r="AA256" i="3" s="1"/>
  <c r="AA206" i="3"/>
  <c r="AJ368" i="3"/>
  <c r="AJ222" i="3"/>
  <c r="AJ39" i="3"/>
  <c r="AJ29" i="3"/>
  <c r="AA29" i="3" s="1"/>
  <c r="AJ311" i="3"/>
  <c r="AJ308" i="3"/>
  <c r="AA308" i="3" s="1"/>
  <c r="AA497" i="3"/>
  <c r="AJ111" i="3"/>
  <c r="AA111" i="3" s="1"/>
  <c r="AA240" i="3"/>
  <c r="AA120" i="3"/>
  <c r="AJ314" i="3"/>
  <c r="AL314" i="3" s="1"/>
  <c r="AA491" i="3"/>
  <c r="AA414" i="3"/>
  <c r="AJ254" i="3"/>
  <c r="AA254" i="3" s="1"/>
  <c r="AJ461" i="3"/>
  <c r="AA461" i="3" s="1"/>
  <c r="AA115" i="3"/>
  <c r="AJ52" i="3"/>
  <c r="AA52" i="3" s="1"/>
  <c r="AA219" i="3"/>
  <c r="AA60" i="3"/>
  <c r="AA125" i="3"/>
  <c r="AJ451" i="3"/>
  <c r="AJ462" i="3"/>
  <c r="AA462" i="3" s="1"/>
  <c r="AL204" i="3"/>
  <c r="AA127" i="3"/>
  <c r="AA35" i="3"/>
  <c r="AJ351" i="3"/>
  <c r="AA425" i="3"/>
  <c r="AA170" i="3"/>
  <c r="AJ64" i="3"/>
  <c r="AA64" i="3" s="1"/>
  <c r="AA270" i="3"/>
  <c r="AJ96" i="3"/>
  <c r="AA96" i="3" s="1"/>
  <c r="AA100" i="3"/>
  <c r="AJ404" i="3"/>
  <c r="AA404" i="3" s="1"/>
  <c r="AA284" i="3"/>
  <c r="AJ117" i="3"/>
  <c r="AA208" i="3"/>
  <c r="AJ450" i="3"/>
  <c r="AA469" i="3"/>
  <c r="AJ377" i="3"/>
  <c r="AJ444" i="3"/>
  <c r="AJ90" i="3"/>
  <c r="AA90" i="3" s="1"/>
  <c r="AJ33" i="3"/>
  <c r="AJ157" i="3"/>
  <c r="AA157" i="3" s="1"/>
  <c r="AJ316" i="3"/>
  <c r="AA316" i="3" s="1"/>
  <c r="AJ326" i="3"/>
  <c r="AA326" i="3" s="1"/>
  <c r="AJ300" i="3"/>
  <c r="AJ85" i="3"/>
  <c r="AL312" i="3"/>
  <c r="AJ476" i="3"/>
  <c r="AJ478" i="3"/>
  <c r="AA282" i="3"/>
  <c r="AJ243" i="3"/>
  <c r="AJ297" i="3"/>
  <c r="AA297" i="3" s="1"/>
  <c r="AA277" i="3"/>
  <c r="AA346" i="3"/>
  <c r="AJ437" i="3"/>
  <c r="AA437" i="3" s="1"/>
  <c r="AJ171" i="3"/>
  <c r="AL176" i="3"/>
  <c r="AA291" i="3"/>
  <c r="AA387" i="3"/>
  <c r="AJ364" i="3"/>
  <c r="AJ333" i="3"/>
  <c r="AA333" i="3" s="1"/>
  <c r="AA465" i="3"/>
  <c r="AJ49" i="3"/>
  <c r="AJ36" i="3"/>
  <c r="AJ26" i="3"/>
  <c r="AA26" i="3" s="1"/>
  <c r="AA281" i="3"/>
  <c r="AJ190" i="3"/>
  <c r="AL190" i="3" s="1"/>
  <c r="AA475" i="3"/>
  <c r="AJ25" i="3"/>
  <c r="AJ139" i="3"/>
  <c r="AL139" i="3" s="1"/>
  <c r="AA456" i="3"/>
  <c r="AJ118" i="3"/>
  <c r="AA118" i="3" s="1"/>
  <c r="AJ303" i="3"/>
  <c r="AJ236" i="3"/>
  <c r="AJ472" i="3"/>
  <c r="AJ428" i="3"/>
  <c r="AJ324" i="3"/>
  <c r="AJ279" i="3"/>
  <c r="AA279" i="3" s="1"/>
  <c r="AJ92" i="3"/>
  <c r="AJ193" i="3"/>
  <c r="AJ396" i="3"/>
  <c r="AA396" i="3" s="1"/>
  <c r="AJ384" i="3"/>
  <c r="AJ161" i="3"/>
  <c r="AJ186" i="3"/>
  <c r="AJ19" i="3"/>
  <c r="AJ407" i="3"/>
  <c r="AA407" i="3" s="1"/>
  <c r="AJ336" i="3"/>
  <c r="AA84" i="3"/>
  <c r="AA143" i="3"/>
  <c r="AA496" i="3"/>
  <c r="AJ214" i="3"/>
  <c r="AA214" i="3" s="1"/>
  <c r="AJ342" i="3"/>
  <c r="AA76" i="3"/>
  <c r="AJ217" i="3"/>
  <c r="AA217" i="3" s="1"/>
  <c r="AJ363" i="3"/>
  <c r="AJ380" i="3"/>
  <c r="AA380" i="3" s="1"/>
  <c r="AJ187" i="3"/>
  <c r="AJ466" i="3"/>
  <c r="AJ287" i="3"/>
  <c r="AJ86" i="3"/>
  <c r="AJ154" i="3"/>
  <c r="AA154" i="3" s="1"/>
  <c r="AJ183" i="3"/>
  <c r="AA183" i="3" s="1"/>
  <c r="AJ12" i="3"/>
  <c r="AA77" i="3"/>
  <c r="AJ34" i="3"/>
  <c r="AA34" i="3" s="1"/>
  <c r="AJ262" i="3"/>
  <c r="AA262" i="3" s="1"/>
  <c r="AJ348" i="3"/>
  <c r="AJ230" i="3"/>
  <c r="AA230" i="3" s="1"/>
  <c r="AJ429" i="3"/>
  <c r="AJ56" i="3"/>
  <c r="AJ369" i="3"/>
  <c r="AJ354" i="3"/>
  <c r="AA354" i="3" s="1"/>
  <c r="AJ211" i="3"/>
  <c r="AJ133" i="3"/>
  <c r="AJ74" i="3"/>
  <c r="AJ402" i="3"/>
  <c r="AA402" i="3" s="1"/>
  <c r="AJ480" i="3"/>
  <c r="AJ81" i="3"/>
  <c r="AA81" i="3" s="1"/>
  <c r="AJ288" i="3"/>
  <c r="AJ68" i="3"/>
  <c r="AJ502" i="3"/>
  <c r="AJ375" i="3"/>
  <c r="AJ445" i="3"/>
  <c r="AA442" i="3"/>
  <c r="AJ259" i="3"/>
  <c r="AA136" i="3"/>
  <c r="AJ11" i="3"/>
  <c r="M8" i="9" s="1"/>
  <c r="AJ441" i="3"/>
  <c r="AJ433" i="3"/>
  <c r="AJ415" i="3"/>
  <c r="AA415" i="3" s="1"/>
  <c r="AJ485" i="3"/>
  <c r="AJ162" i="3"/>
  <c r="AJ436" i="3"/>
  <c r="AJ75" i="3"/>
  <c r="AJ334" i="3"/>
  <c r="AJ53" i="3"/>
  <c r="AJ58" i="3"/>
  <c r="AA58" i="3" s="1"/>
  <c r="AJ202" i="3"/>
  <c r="AJ313" i="3"/>
  <c r="AJ168" i="3"/>
  <c r="AJ213" i="3"/>
  <c r="AJ292" i="3"/>
  <c r="AA298" i="3"/>
  <c r="AJ473" i="3"/>
  <c r="AA473" i="3" s="1"/>
  <c r="AJ420" i="3"/>
  <c r="AJ79" i="3"/>
  <c r="AA79" i="3" s="1"/>
  <c r="AJ330" i="3"/>
  <c r="AJ379" i="3"/>
  <c r="AJ464" i="3"/>
  <c r="AA22" i="3"/>
  <c r="AJ481" i="3"/>
  <c r="AA481" i="3" s="1"/>
  <c r="AJ66" i="3"/>
  <c r="AA121" i="3"/>
  <c r="AJ391" i="3"/>
  <c r="AA245" i="3"/>
  <c r="AA31" i="3"/>
  <c r="AJ483" i="3"/>
  <c r="AJ149" i="3"/>
  <c r="AJ258" i="3"/>
  <c r="AJ237" i="3"/>
  <c r="AJ389" i="3"/>
  <c r="AJ15" i="3"/>
  <c r="M12" i="9" s="1"/>
  <c r="AJ18" i="3"/>
  <c r="AJ10" i="3"/>
  <c r="M7" i="9" s="1"/>
  <c r="AJ393" i="3"/>
  <c r="AJ141" i="3"/>
  <c r="AL141" i="3" s="1"/>
  <c r="AJ468" i="3"/>
  <c r="AJ30" i="3"/>
  <c r="AA119" i="3"/>
  <c r="AJ301" i="3"/>
  <c r="AA301" i="3" s="1"/>
  <c r="AJ91" i="3"/>
  <c r="AJ419" i="3"/>
  <c r="AJ61" i="3"/>
  <c r="AA61" i="3" s="1"/>
  <c r="AA113" i="3"/>
  <c r="AA440" i="3"/>
  <c r="AJ338" i="3"/>
  <c r="AA338" i="3" s="1"/>
  <c r="AJ8" i="3"/>
  <c r="M5" i="9" s="1"/>
  <c r="AJ7" i="3"/>
  <c r="M4" i="9" s="1"/>
  <c r="AJ9" i="3"/>
  <c r="M6" i="9" s="1"/>
  <c r="AJ272" i="3"/>
  <c r="AJ271" i="3"/>
  <c r="AJ169" i="3"/>
  <c r="AJ135" i="3"/>
  <c r="AJ194" i="3"/>
  <c r="AA194" i="3" s="1"/>
  <c r="AJ78" i="3"/>
  <c r="AJ295" i="3"/>
  <c r="AA203" i="3"/>
  <c r="AJ192" i="3"/>
  <c r="AJ446" i="3"/>
  <c r="AJ226" i="3"/>
  <c r="AA285" i="3"/>
  <c r="AJ242" i="3"/>
  <c r="AA467" i="3"/>
  <c r="AJ452" i="3"/>
  <c r="AJ151" i="3"/>
  <c r="AA151" i="3" s="1"/>
  <c r="AJ189" i="3"/>
  <c r="AJ328" i="3"/>
  <c r="AJ344" i="3"/>
  <c r="AA299" i="3"/>
  <c r="AJ6" i="3"/>
  <c r="AJ195" i="3"/>
  <c r="AA195" i="3" s="1"/>
  <c r="AJ250" i="3"/>
  <c r="AJ319" i="3"/>
  <c r="AJ403" i="3"/>
  <c r="AJ431" i="3"/>
  <c r="AJ67" i="3"/>
  <c r="AA67" i="3" s="1"/>
  <c r="AJ209" i="3"/>
  <c r="AJ361" i="3"/>
  <c r="AA361" i="3" s="1"/>
  <c r="AJ116" i="3"/>
  <c r="AJ238" i="3"/>
  <c r="AA238" i="3" s="1"/>
  <c r="AJ388" i="3"/>
  <c r="AJ399" i="3"/>
  <c r="AA399" i="3" s="1"/>
  <c r="AJ165" i="3"/>
  <c r="AA365" i="3"/>
  <c r="AJ484" i="3"/>
  <c r="AJ283" i="3"/>
  <c r="AJ257" i="3"/>
  <c r="AA257" i="3" s="1"/>
  <c r="AJ93" i="3"/>
  <c r="AA93" i="3" s="1"/>
  <c r="AJ55" i="3"/>
  <c r="AJ21" i="3"/>
  <c r="AA21" i="3" s="1"/>
  <c r="AJ293" i="3"/>
  <c r="AA293" i="3" s="1"/>
  <c r="AJ341" i="3"/>
  <c r="AJ268" i="3"/>
  <c r="AJ376" i="3"/>
  <c r="AJ101" i="3"/>
  <c r="AJ352" i="3"/>
  <c r="AJ325" i="3"/>
  <c r="AA325" i="3" s="1"/>
  <c r="AA499" i="3"/>
  <c r="AA112" i="3"/>
  <c r="AA104" i="3"/>
  <c r="AA16" i="3"/>
  <c r="AJ108" i="3"/>
  <c r="AA108" i="3" s="1"/>
  <c r="AJ69" i="3"/>
  <c r="AJ276" i="3"/>
  <c r="AJ266" i="3"/>
  <c r="AL266" i="3" s="1"/>
  <c r="AJ454" i="3"/>
  <c r="AA454" i="3" s="1"/>
  <c r="AA246" i="3"/>
  <c r="AJ438" i="3"/>
  <c r="AJ410" i="3"/>
  <c r="AJ412" i="3"/>
  <c r="AJ307" i="3"/>
  <c r="AJ177" i="3"/>
  <c r="AA177" i="3" s="1"/>
  <c r="AJ500" i="3"/>
  <c r="AJ392" i="3"/>
  <c r="AJ160" i="3"/>
  <c r="AJ492" i="3"/>
  <c r="AJ147" i="3"/>
  <c r="AJ191" i="3"/>
  <c r="AJ123" i="3"/>
  <c r="AJ362" i="3"/>
  <c r="AJ331" i="3"/>
  <c r="AJ356" i="3"/>
  <c r="AJ460" i="3"/>
  <c r="AJ395" i="3"/>
  <c r="AJ366" i="3"/>
  <c r="AJ359" i="3"/>
  <c r="AJ88" i="3"/>
  <c r="AJ318" i="3"/>
  <c r="AJ278" i="3"/>
  <c r="AJ215" i="3"/>
  <c r="AJ358" i="3"/>
  <c r="AJ286" i="3"/>
  <c r="AJ144" i="3"/>
  <c r="AJ471" i="3"/>
  <c r="AJ411" i="3"/>
  <c r="AJ181" i="3"/>
  <c r="AJ132" i="3"/>
  <c r="AJ382" i="3"/>
  <c r="AJ421" i="3"/>
  <c r="AJ495" i="3"/>
  <c r="AJ225" i="3"/>
  <c r="AJ435" i="3"/>
  <c r="AJ320" i="3"/>
  <c r="AJ434" i="3"/>
  <c r="AJ479" i="3"/>
  <c r="AJ142" i="3"/>
  <c r="AJ482" i="3"/>
  <c r="AJ41" i="3"/>
  <c r="AJ73" i="3"/>
  <c r="AJ329" i="3"/>
  <c r="AJ231" i="3"/>
  <c r="AJ28" i="3"/>
  <c r="AJ57" i="3"/>
  <c r="AJ239" i="3"/>
  <c r="AJ247" i="3"/>
  <c r="AJ400" i="3"/>
  <c r="AJ408" i="3"/>
  <c r="AJ455" i="3"/>
  <c r="AJ40" i="3"/>
  <c r="AJ163" i="3"/>
  <c r="AJ134" i="3"/>
  <c r="AJ490" i="3"/>
  <c r="AJ443" i="3"/>
  <c r="AJ233" i="3"/>
  <c r="AJ126" i="3"/>
  <c r="AJ345" i="3"/>
  <c r="AJ315" i="3"/>
  <c r="AJ188" i="3"/>
  <c r="AJ124" i="3"/>
  <c r="AJ199" i="3"/>
  <c r="AJ185" i="3"/>
  <c r="AJ228" i="3"/>
  <c r="AJ102" i="3"/>
  <c r="AJ302" i="3"/>
  <c r="AJ335" i="3"/>
  <c r="AJ409" i="3"/>
  <c r="AJ32" i="3"/>
  <c r="AJ405" i="3"/>
  <c r="AJ164" i="3"/>
  <c r="AJ357" i="3"/>
  <c r="AJ178" i="3"/>
  <c r="AJ227" i="3"/>
  <c r="AJ290" i="3"/>
  <c r="AJ432" i="3"/>
  <c r="AJ252" i="3"/>
  <c r="AJ59" i="3"/>
  <c r="AJ212" i="3"/>
  <c r="AJ426" i="3"/>
  <c r="AJ99" i="3"/>
  <c r="AJ105" i="3"/>
  <c r="AJ137" i="3"/>
  <c r="AJ89" i="3"/>
  <c r="AJ260" i="3"/>
  <c r="AJ398" i="3"/>
  <c r="AJ207" i="3"/>
  <c r="AJ255" i="3"/>
  <c r="AJ422" i="3"/>
  <c r="AJ498" i="3"/>
  <c r="AJ150" i="3"/>
  <c r="AJ273" i="3"/>
  <c r="AJ220" i="3"/>
  <c r="AH505" i="3"/>
  <c r="AK505" i="3" s="1"/>
  <c r="AJ173" i="3"/>
  <c r="AJ449" i="3"/>
  <c r="AJ263" i="3"/>
  <c r="AJ306" i="3"/>
  <c r="AJ95" i="3"/>
  <c r="AJ224" i="3"/>
  <c r="AJ337" i="3"/>
  <c r="AJ145" i="3"/>
  <c r="AJ265" i="3"/>
  <c r="AJ339" i="3"/>
  <c r="AJ166" i="3"/>
  <c r="AJ394" i="3"/>
  <c r="AJ20" i="3"/>
  <c r="AJ51" i="3"/>
  <c r="AJ274" i="3"/>
  <c r="AJ355" i="3"/>
  <c r="AJ390" i="3"/>
  <c r="AJ310" i="3"/>
  <c r="AJ155" i="3"/>
  <c r="AJ309" i="3"/>
  <c r="AJ413" i="3"/>
  <c r="AJ24" i="3"/>
  <c r="AJ353" i="3"/>
  <c r="AJ487" i="3"/>
  <c r="AJ196" i="3"/>
  <c r="AJ418" i="3"/>
  <c r="AJ156" i="3"/>
  <c r="AJ172" i="3"/>
  <c r="AJ158" i="3"/>
  <c r="AJ244" i="3"/>
  <c r="AJ424" i="3"/>
  <c r="AJ180" i="3"/>
  <c r="AJ360" i="3"/>
  <c r="AJ201" i="3"/>
  <c r="AJ374" i="3"/>
  <c r="AJ448" i="3"/>
  <c r="AJ80" i="3"/>
  <c r="AJ294" i="3"/>
  <c r="AJ463" i="3"/>
  <c r="AJ71" i="3"/>
  <c r="AJ439" i="3"/>
  <c r="AJ83" i="3"/>
  <c r="AJ218" i="3"/>
  <c r="AJ174" i="3"/>
  <c r="AJ223" i="3"/>
  <c r="AJ175" i="3"/>
  <c r="AJ280" i="3"/>
  <c r="AA12" i="3" l="1"/>
  <c r="M9" i="9"/>
  <c r="AA9" i="3"/>
  <c r="AA312" i="3"/>
  <c r="AL108" i="3"/>
  <c r="AL430" i="3"/>
  <c r="AL414" i="3"/>
  <c r="AL425" i="3"/>
  <c r="AL251" i="3"/>
  <c r="AL308" i="3"/>
  <c r="AA314" i="3"/>
  <c r="AL497" i="3"/>
  <c r="AL316" i="3"/>
  <c r="AL94" i="3"/>
  <c r="AA176" i="3"/>
  <c r="AL52" i="3"/>
  <c r="AL270" i="3"/>
  <c r="AL326" i="3"/>
  <c r="AA502" i="3"/>
  <c r="AL502" i="3"/>
  <c r="AA56" i="3"/>
  <c r="AL56" i="3"/>
  <c r="AA295" i="3"/>
  <c r="AL295" i="3"/>
  <c r="AL195" i="3"/>
  <c r="AA190" i="3"/>
  <c r="AL475" i="3"/>
  <c r="AL279" i="3"/>
  <c r="AL499" i="3"/>
  <c r="AL297" i="3"/>
  <c r="AL230" i="3"/>
  <c r="AL257" i="3"/>
  <c r="AL183" i="3"/>
  <c r="AA237" i="3"/>
  <c r="AL217" i="3"/>
  <c r="AA313" i="3"/>
  <c r="AA334" i="3"/>
  <c r="AL461" i="3"/>
  <c r="AL387" i="3"/>
  <c r="AL136" i="3"/>
  <c r="AA10" i="3"/>
  <c r="AA75" i="3"/>
  <c r="AL340" i="3"/>
  <c r="AA436" i="3"/>
  <c r="AA433" i="3"/>
  <c r="AL370" i="3"/>
  <c r="AA370" i="3"/>
  <c r="AL68" i="3"/>
  <c r="AA68" i="3"/>
  <c r="AA457" i="3"/>
  <c r="AL457" i="3"/>
  <c r="AL93" i="3"/>
  <c r="AA389" i="3"/>
  <c r="AA202" i="3"/>
  <c r="AL154" i="3"/>
  <c r="AL170" i="3"/>
  <c r="AL262" i="3"/>
  <c r="AA266" i="3"/>
  <c r="AL96" i="3"/>
  <c r="AA149" i="3"/>
  <c r="AA87" i="3"/>
  <c r="AL87" i="3"/>
  <c r="AA375" i="3"/>
  <c r="AL375" i="3"/>
  <c r="AL282" i="3"/>
  <c r="AA258" i="3"/>
  <c r="AL168" i="3"/>
  <c r="AA53" i="3"/>
  <c r="AA162" i="3"/>
  <c r="AL441" i="3"/>
  <c r="AA204" i="3"/>
  <c r="AL84" i="3"/>
  <c r="AL333" i="3"/>
  <c r="AA259" i="3"/>
  <c r="AL259" i="3"/>
  <c r="AA271" i="3"/>
  <c r="AL271" i="3"/>
  <c r="AA72" i="3"/>
  <c r="AL72" i="3"/>
  <c r="AA332" i="3"/>
  <c r="AL332" i="3"/>
  <c r="AA464" i="3"/>
  <c r="AL464" i="3"/>
  <c r="AA17" i="3"/>
  <c r="AL17" i="3"/>
  <c r="AA441" i="3"/>
  <c r="AA344" i="3"/>
  <c r="AL344" i="3"/>
  <c r="AL13" i="3"/>
  <c r="N10" i="9" s="1"/>
  <c r="AA13" i="3"/>
  <c r="AL129" i="3"/>
  <c r="AA129" i="3"/>
  <c r="AL200" i="3"/>
  <c r="AA200" i="3"/>
  <c r="AL253" i="3"/>
  <c r="AL473" i="3"/>
  <c r="AA393" i="3"/>
  <c r="AA18" i="3"/>
  <c r="AL157" i="3"/>
  <c r="AL254" i="3"/>
  <c r="AL22" i="3"/>
  <c r="AL407" i="3"/>
  <c r="AA213" i="3"/>
  <c r="AA485" i="3"/>
  <c r="AL121" i="3"/>
  <c r="AL177" i="3"/>
  <c r="AL281" i="3"/>
  <c r="AL67" i="3"/>
  <c r="AL338" i="3"/>
  <c r="AA6" i="3"/>
  <c r="AA458" i="3"/>
  <c r="AL458" i="3"/>
  <c r="AA379" i="3"/>
  <c r="AL379" i="3"/>
  <c r="AA292" i="3"/>
  <c r="AL292" i="3"/>
  <c r="AA110" i="3"/>
  <c r="AL110" i="3"/>
  <c r="AL208" i="3"/>
  <c r="AA89" i="3"/>
  <c r="AL194" i="3"/>
  <c r="AL26" i="3"/>
  <c r="AL64" i="3"/>
  <c r="AL238" i="3"/>
  <c r="AL97" i="3"/>
  <c r="AL298" i="3"/>
  <c r="AL325" i="3"/>
  <c r="AL118" i="3"/>
  <c r="AA141" i="3"/>
  <c r="AL462" i="3"/>
  <c r="AL245" i="3"/>
  <c r="AL113" i="3"/>
  <c r="AL496" i="3"/>
  <c r="AL346" i="3"/>
  <c r="AL81" i="3"/>
  <c r="AL284" i="3"/>
  <c r="AL58" i="3"/>
  <c r="AL404" i="3"/>
  <c r="AL111" i="3"/>
  <c r="AL31" i="3"/>
  <c r="AL380" i="3"/>
  <c r="AL63" i="3"/>
  <c r="AL90" i="3"/>
  <c r="AL61" i="3"/>
  <c r="AL491" i="3"/>
  <c r="AL120" i="3"/>
  <c r="AL112" i="3"/>
  <c r="AL76" i="3"/>
  <c r="AL79" i="3"/>
  <c r="AA8" i="3"/>
  <c r="AA226" i="3"/>
  <c r="AL226" i="3"/>
  <c r="AL440" i="3"/>
  <c r="AL9" i="3"/>
  <c r="N6" i="9" s="1"/>
  <c r="AA192" i="3"/>
  <c r="AL192" i="3"/>
  <c r="AL119" i="3"/>
  <c r="AA163" i="3"/>
  <c r="AA239" i="3"/>
  <c r="AA28" i="3"/>
  <c r="AL301" i="3"/>
  <c r="AL35" i="3"/>
  <c r="AL206" i="3"/>
  <c r="AL437" i="3"/>
  <c r="AL246" i="3"/>
  <c r="AL454" i="3"/>
  <c r="AL77" i="3"/>
  <c r="AL415" i="3"/>
  <c r="AL100" i="3"/>
  <c r="AL219" i="3"/>
  <c r="AL299" i="3"/>
  <c r="AL143" i="3"/>
  <c r="AL256" i="3"/>
  <c r="AA139" i="3"/>
  <c r="AL467" i="3"/>
  <c r="AA463" i="3"/>
  <c r="AL12" i="3"/>
  <c r="N9" i="9" s="1"/>
  <c r="AA124" i="3"/>
  <c r="AA158" i="3"/>
  <c r="AA418" i="3"/>
  <c r="AA479" i="3"/>
  <c r="AA320" i="3"/>
  <c r="AA225" i="3"/>
  <c r="AA421" i="3"/>
  <c r="AA359" i="3"/>
  <c r="AL285" i="3"/>
  <c r="AA99" i="3"/>
  <c r="AA59" i="3"/>
  <c r="AA80" i="3"/>
  <c r="AA196" i="3"/>
  <c r="AA309" i="3"/>
  <c r="AA265" i="3"/>
  <c r="AA263" i="3"/>
  <c r="AA492" i="3"/>
  <c r="AA480" i="3"/>
  <c r="AL480" i="3"/>
  <c r="AA191" i="3"/>
  <c r="AL341" i="3"/>
  <c r="AA490" i="3"/>
  <c r="AA134" i="3"/>
  <c r="AA231" i="3"/>
  <c r="AA495" i="3"/>
  <c r="AA88" i="3"/>
  <c r="AA460" i="3"/>
  <c r="AA147" i="3"/>
  <c r="AA484" i="3"/>
  <c r="AA420" i="3"/>
  <c r="AL420" i="3"/>
  <c r="AA449" i="3"/>
  <c r="AA300" i="3"/>
  <c r="AL300" i="3"/>
  <c r="AA453" i="3"/>
  <c r="AL453" i="3"/>
  <c r="AA23" i="3"/>
  <c r="AL23" i="3"/>
  <c r="AA175" i="3"/>
  <c r="AA174" i="3"/>
  <c r="AL34" i="3"/>
  <c r="AA185" i="3"/>
  <c r="AA443" i="3"/>
  <c r="AA329" i="3"/>
  <c r="AA144" i="3"/>
  <c r="AA366" i="3"/>
  <c r="AL399" i="3"/>
  <c r="AL127" i="3"/>
  <c r="AL69" i="3"/>
  <c r="AA427" i="3"/>
  <c r="AL427" i="3"/>
  <c r="AA373" i="3"/>
  <c r="AL373" i="3"/>
  <c r="AA350" i="3"/>
  <c r="AL350" i="3"/>
  <c r="AL48" i="3"/>
  <c r="AL115" i="3"/>
  <c r="AA408" i="3"/>
  <c r="AA57" i="3"/>
  <c r="AL293" i="3"/>
  <c r="AL456" i="3"/>
  <c r="AA201" i="3"/>
  <c r="AA290" i="3"/>
  <c r="AL291" i="3"/>
  <c r="AL29" i="3"/>
  <c r="AA318" i="3"/>
  <c r="AA447" i="3"/>
  <c r="AL447" i="3"/>
  <c r="AA448" i="3"/>
  <c r="AL214" i="3"/>
  <c r="AL125" i="3"/>
  <c r="AL203" i="3"/>
  <c r="AA369" i="3"/>
  <c r="AL369" i="3"/>
  <c r="AL21" i="3"/>
  <c r="AA328" i="3"/>
  <c r="AL328" i="3"/>
  <c r="AL354" i="3"/>
  <c r="AL481" i="3"/>
  <c r="AA71" i="3"/>
  <c r="AA172" i="3"/>
  <c r="AA310" i="3"/>
  <c r="AA150" i="3"/>
  <c r="AA255" i="3"/>
  <c r="AL277" i="3"/>
  <c r="AA228" i="3"/>
  <c r="AA41" i="3"/>
  <c r="AA278" i="3"/>
  <c r="AA395" i="3"/>
  <c r="AA356" i="3"/>
  <c r="AA123" i="3"/>
  <c r="AA85" i="3"/>
  <c r="AL85" i="3"/>
  <c r="AA327" i="3"/>
  <c r="AL327" i="3"/>
  <c r="AA343" i="3"/>
  <c r="AL343" i="3"/>
  <c r="AA330" i="3"/>
  <c r="AL330" i="3"/>
  <c r="AA384" i="3"/>
  <c r="AL384" i="3"/>
  <c r="AL442" i="3"/>
  <c r="AA337" i="3"/>
  <c r="AL60" i="3"/>
  <c r="AL465" i="3"/>
  <c r="AA107" i="3"/>
  <c r="AL107" i="3"/>
  <c r="AA128" i="3"/>
  <c r="AL128" i="3"/>
  <c r="AA444" i="3"/>
  <c r="AL444" i="3"/>
  <c r="AA468" i="3"/>
  <c r="AL468" i="3"/>
  <c r="AA161" i="3"/>
  <c r="AL161" i="3"/>
  <c r="AA504" i="3"/>
  <c r="AL504" i="3"/>
  <c r="AA386" i="3"/>
  <c r="AL386" i="3"/>
  <c r="AA376" i="3"/>
  <c r="AL376" i="3"/>
  <c r="AA351" i="3"/>
  <c r="AL351" i="3"/>
  <c r="AA211" i="3"/>
  <c r="AL211" i="3"/>
  <c r="AA27" i="3"/>
  <c r="AL27" i="3"/>
  <c r="AA116" i="3"/>
  <c r="AL116" i="3"/>
  <c r="AA349" i="3"/>
  <c r="AL349" i="3"/>
  <c r="AL104" i="3"/>
  <c r="AA348" i="3"/>
  <c r="AL348" i="3"/>
  <c r="AA423" i="3"/>
  <c r="AL423" i="3"/>
  <c r="AA478" i="3"/>
  <c r="AL478" i="3"/>
  <c r="AA274" i="3"/>
  <c r="AA20" i="3"/>
  <c r="AA398" i="3"/>
  <c r="AL396" i="3"/>
  <c r="AL151" i="3"/>
  <c r="AL240" i="3"/>
  <c r="AA352" i="3"/>
  <c r="AL352" i="3"/>
  <c r="AA66" i="3"/>
  <c r="AL66" i="3"/>
  <c r="AA489" i="3"/>
  <c r="AL489" i="3"/>
  <c r="AA92" i="3"/>
  <c r="AL92" i="3"/>
  <c r="AA241" i="3"/>
  <c r="AL241" i="3"/>
  <c r="AA43" i="3"/>
  <c r="AL43" i="3"/>
  <c r="AA182" i="3"/>
  <c r="AL182" i="3"/>
  <c r="AA450" i="3"/>
  <c r="AL450" i="3"/>
  <c r="AA152" i="3"/>
  <c r="AL152" i="3"/>
  <c r="AL16" i="3"/>
  <c r="AA78" i="3"/>
  <c r="AL78" i="3"/>
  <c r="AA25" i="3"/>
  <c r="AL25" i="3"/>
  <c r="AA140" i="3"/>
  <c r="AL140" i="3"/>
  <c r="AA397" i="3"/>
  <c r="AL397" i="3"/>
  <c r="AA264" i="3"/>
  <c r="AL264" i="3"/>
  <c r="AA280" i="3"/>
  <c r="AA360" i="3"/>
  <c r="AA180" i="3"/>
  <c r="AA394" i="3"/>
  <c r="AL402" i="3"/>
  <c r="AL361" i="3"/>
  <c r="AA145" i="3"/>
  <c r="AA224" i="3"/>
  <c r="AL469" i="3"/>
  <c r="AA422" i="3"/>
  <c r="AA207" i="3"/>
  <c r="AA212" i="3"/>
  <c r="AL365" i="3"/>
  <c r="AA227" i="3"/>
  <c r="AA405" i="3"/>
  <c r="AA315" i="3"/>
  <c r="AA40" i="3"/>
  <c r="AA247" i="3"/>
  <c r="AA434" i="3"/>
  <c r="AA471" i="3"/>
  <c r="AA331" i="3"/>
  <c r="AA169" i="3"/>
  <c r="AL169" i="3"/>
  <c r="AA429" i="3"/>
  <c r="AL429" i="3"/>
  <c r="AA303" i="3"/>
  <c r="AL303" i="3"/>
  <c r="AA378" i="3"/>
  <c r="AL378" i="3"/>
  <c r="AA38" i="3"/>
  <c r="AL38" i="3"/>
  <c r="AA250" i="3"/>
  <c r="AL250" i="3"/>
  <c r="AA114" i="3"/>
  <c r="AL114" i="3"/>
  <c r="AA383" i="3"/>
  <c r="AL383" i="3"/>
  <c r="AA403" i="3"/>
  <c r="AL403" i="3"/>
  <c r="AA388" i="3"/>
  <c r="AL388" i="3"/>
  <c r="AA472" i="3"/>
  <c r="AL472" i="3"/>
  <c r="AA49" i="3"/>
  <c r="AL49" i="3"/>
  <c r="AA205" i="3"/>
  <c r="AL205" i="3"/>
  <c r="AA377" i="3"/>
  <c r="AL377" i="3"/>
  <c r="AA42" i="3"/>
  <c r="AL42" i="3"/>
  <c r="AA267" i="3"/>
  <c r="AL267" i="3"/>
  <c r="AA488" i="3"/>
  <c r="AL488" i="3"/>
  <c r="AA167" i="3"/>
  <c r="AL167" i="3"/>
  <c r="AA501" i="3"/>
  <c r="AL501" i="3"/>
  <c r="AA221" i="3"/>
  <c r="AL221" i="3"/>
  <c r="AA272" i="3"/>
  <c r="AL272" i="3"/>
  <c r="AA307" i="3"/>
  <c r="AL307" i="3"/>
  <c r="AA304" i="3"/>
  <c r="AL304" i="3"/>
  <c r="AA106" i="3"/>
  <c r="AL106" i="3"/>
  <c r="AA242" i="3"/>
  <c r="AL242" i="3"/>
  <c r="AA287" i="3"/>
  <c r="AL287" i="3"/>
  <c r="AA101" i="3"/>
  <c r="AL101" i="3"/>
  <c r="AA296" i="3"/>
  <c r="AL296" i="3"/>
  <c r="AA477" i="3"/>
  <c r="AL477" i="3"/>
  <c r="AA222" i="3"/>
  <c r="AL222" i="3"/>
  <c r="AA187" i="3"/>
  <c r="AL187" i="3"/>
  <c r="AA122" i="3"/>
  <c r="AL122" i="3"/>
  <c r="AA283" i="3"/>
  <c r="AL283" i="3"/>
  <c r="AA323" i="3"/>
  <c r="AL323" i="3"/>
  <c r="AA363" i="3"/>
  <c r="AL363" i="3"/>
  <c r="AA37" i="3"/>
  <c r="AL37" i="3"/>
  <c r="AA36" i="3"/>
  <c r="AL36" i="3"/>
  <c r="AA324" i="3"/>
  <c r="AL324" i="3"/>
  <c r="AA30" i="3"/>
  <c r="AL30" i="3"/>
  <c r="AA153" i="3"/>
  <c r="AL153" i="3"/>
  <c r="AA133" i="3"/>
  <c r="AL133" i="3"/>
  <c r="AA412" i="3"/>
  <c r="AL412" i="3"/>
  <c r="AA288" i="3"/>
  <c r="AL288" i="3"/>
  <c r="AA62" i="3"/>
  <c r="AL62" i="3"/>
  <c r="AA474" i="3"/>
  <c r="AL474" i="3"/>
  <c r="AA184" i="3"/>
  <c r="AL184" i="3"/>
  <c r="AA186" i="3"/>
  <c r="AL186" i="3"/>
  <c r="AA193" i="3"/>
  <c r="AL193" i="3"/>
  <c r="AA381" i="3"/>
  <c r="AL381" i="3"/>
  <c r="AA322" i="3"/>
  <c r="AL322" i="3"/>
  <c r="AA483" i="3"/>
  <c r="AL483" i="3"/>
  <c r="AA103" i="3"/>
  <c r="AL103" i="3"/>
  <c r="AA65" i="3"/>
  <c r="AL65" i="3"/>
  <c r="AA229" i="3"/>
  <c r="AL229" i="3"/>
  <c r="AA347" i="3"/>
  <c r="AL347" i="3"/>
  <c r="AA368" i="3"/>
  <c r="AL368" i="3"/>
  <c r="AA86" i="3"/>
  <c r="AL86" i="3"/>
  <c r="AA232" i="3"/>
  <c r="AL232" i="3"/>
  <c r="AA446" i="3"/>
  <c r="AL446" i="3"/>
  <c r="AA189" i="3"/>
  <c r="AL189" i="3"/>
  <c r="AA419" i="3"/>
  <c r="AL419" i="3"/>
  <c r="AA311" i="3"/>
  <c r="AL311" i="3"/>
  <c r="AA15" i="3"/>
  <c r="AL15" i="3"/>
  <c r="N12" i="9" s="1"/>
  <c r="AA401" i="3"/>
  <c r="AL401" i="3"/>
  <c r="AA130" i="3"/>
  <c r="AL130" i="3"/>
  <c r="AA109" i="3"/>
  <c r="AL109" i="3"/>
  <c r="AA236" i="3"/>
  <c r="AL236" i="3"/>
  <c r="AA493" i="3"/>
  <c r="AL493" i="3"/>
  <c r="AA44" i="3"/>
  <c r="AL44" i="3"/>
  <c r="AA476" i="3"/>
  <c r="AL476" i="3"/>
  <c r="AA486" i="3"/>
  <c r="AL486" i="3"/>
  <c r="AA210" i="3"/>
  <c r="AL210" i="3"/>
  <c r="AA82" i="3"/>
  <c r="AL82" i="3"/>
  <c r="AA33" i="3"/>
  <c r="AL33" i="3"/>
  <c r="AA416" i="3"/>
  <c r="AL416" i="3"/>
  <c r="AA47" i="3"/>
  <c r="AL47" i="3"/>
  <c r="AA249" i="3"/>
  <c r="AL249" i="3"/>
  <c r="AA11" i="3"/>
  <c r="AL11" i="3"/>
  <c r="N8" i="9" s="1"/>
  <c r="AA367" i="3"/>
  <c r="AL367" i="3"/>
  <c r="AA459" i="3"/>
  <c r="AL459" i="3"/>
  <c r="AA319" i="3"/>
  <c r="AL319" i="3"/>
  <c r="AA364" i="3"/>
  <c r="AL364" i="3"/>
  <c r="AA209" i="3"/>
  <c r="AL209" i="3"/>
  <c r="AA451" i="3"/>
  <c r="AL451" i="3"/>
  <c r="AA148" i="3"/>
  <c r="AL148" i="3"/>
  <c r="AA431" i="3"/>
  <c r="AL431" i="3"/>
  <c r="AA19" i="3"/>
  <c r="AL19" i="3"/>
  <c r="AA275" i="3"/>
  <c r="AL275" i="3"/>
  <c r="AA428" i="3"/>
  <c r="AL428" i="3"/>
  <c r="AA198" i="3"/>
  <c r="AL198" i="3"/>
  <c r="AA321" i="3"/>
  <c r="AL321" i="3"/>
  <c r="AA417" i="3"/>
  <c r="AL417" i="3"/>
  <c r="AA50" i="3"/>
  <c r="AL50" i="3"/>
  <c r="AA235" i="3"/>
  <c r="AL235" i="3"/>
  <c r="AA197" i="3"/>
  <c r="AL197" i="3"/>
  <c r="AA135" i="3"/>
  <c r="AL135" i="3"/>
  <c r="AA165" i="3"/>
  <c r="AL165" i="3"/>
  <c r="AA305" i="3"/>
  <c r="AL305" i="3"/>
  <c r="AA261" i="3"/>
  <c r="AL261" i="3"/>
  <c r="AA391" i="3"/>
  <c r="AL391" i="3"/>
  <c r="AA74" i="3"/>
  <c r="AL74" i="3"/>
  <c r="AA39" i="3"/>
  <c r="AL39" i="3"/>
  <c r="AA385" i="3"/>
  <c r="AL385" i="3"/>
  <c r="AA98" i="3"/>
  <c r="AL98" i="3"/>
  <c r="AA243" i="3"/>
  <c r="AL243" i="3"/>
  <c r="AA406" i="3"/>
  <c r="AL406" i="3"/>
  <c r="AA216" i="3"/>
  <c r="AL216" i="3"/>
  <c r="AA268" i="3"/>
  <c r="AL268" i="3"/>
  <c r="AA159" i="3"/>
  <c r="AL159" i="3"/>
  <c r="AA179" i="3"/>
  <c r="AL179" i="3"/>
  <c r="AA372" i="3"/>
  <c r="AL372" i="3"/>
  <c r="AA438" i="3"/>
  <c r="AL438" i="3"/>
  <c r="AA14" i="3"/>
  <c r="AL14" i="3"/>
  <c r="N11" i="9" s="1"/>
  <c r="AA317" i="3"/>
  <c r="AL317" i="3"/>
  <c r="AA445" i="3"/>
  <c r="AL445" i="3"/>
  <c r="AA336" i="3"/>
  <c r="AL336" i="3"/>
  <c r="AA138" i="3"/>
  <c r="AL138" i="3"/>
  <c r="AA46" i="3"/>
  <c r="AL46" i="3"/>
  <c r="AA503" i="3"/>
  <c r="AL503" i="3"/>
  <c r="AA494" i="3"/>
  <c r="AL494" i="3"/>
  <c r="AA289" i="3"/>
  <c r="AL289" i="3"/>
  <c r="AA45" i="3"/>
  <c r="AL45" i="3"/>
  <c r="AA54" i="3"/>
  <c r="AL54" i="3"/>
  <c r="AA171" i="3"/>
  <c r="AL171" i="3"/>
  <c r="AA146" i="3"/>
  <c r="AL146" i="3"/>
  <c r="AA70" i="3"/>
  <c r="AL70" i="3"/>
  <c r="AA131" i="3"/>
  <c r="AL131" i="3"/>
  <c r="AA269" i="3"/>
  <c r="AL269" i="3"/>
  <c r="AA371" i="3"/>
  <c r="AL371" i="3"/>
  <c r="AA410" i="3"/>
  <c r="AL410" i="3"/>
  <c r="AJ505" i="3"/>
  <c r="AJ506" i="3" s="1"/>
  <c r="J506" i="3" s="1"/>
  <c r="AA5" i="3"/>
  <c r="AA234" i="3"/>
  <c r="AL234" i="3"/>
  <c r="AA470" i="3"/>
  <c r="AL470" i="3"/>
  <c r="AA248" i="3"/>
  <c r="AL248" i="3"/>
  <c r="AA117" i="3"/>
  <c r="AL117" i="3"/>
  <c r="AA342" i="3"/>
  <c r="AL342" i="3"/>
  <c r="AA91" i="3"/>
  <c r="AL91" i="3"/>
  <c r="AA466" i="3"/>
  <c r="AL466" i="3"/>
  <c r="AL263" i="3" l="1"/>
  <c r="AL202" i="3"/>
  <c r="AL318" i="3"/>
  <c r="AL395" i="3"/>
  <c r="AL337" i="3"/>
  <c r="AL471" i="3"/>
  <c r="AA168" i="3"/>
  <c r="AL149" i="3"/>
  <c r="AL175" i="3"/>
  <c r="AL313" i="3"/>
  <c r="AL315" i="3"/>
  <c r="AL436" i="3"/>
  <c r="AL334" i="3"/>
  <c r="AL433" i="3"/>
  <c r="AL320" i="3"/>
  <c r="AL408" i="3"/>
  <c r="AL309" i="3"/>
  <c r="AL89" i="3"/>
  <c r="AL490" i="3"/>
  <c r="AL239" i="3"/>
  <c r="AL185" i="3"/>
  <c r="AL237" i="3"/>
  <c r="AL191" i="3"/>
  <c r="AL443" i="3"/>
  <c r="AL8" i="3"/>
  <c r="N5" i="9" s="1"/>
  <c r="AL147" i="3"/>
  <c r="AL80" i="3"/>
  <c r="AL258" i="3"/>
  <c r="AL394" i="3"/>
  <c r="AL75" i="3"/>
  <c r="AL180" i="3"/>
  <c r="AL88" i="3"/>
  <c r="AL212" i="3"/>
  <c r="AL99" i="3"/>
  <c r="AL10" i="3"/>
  <c r="N7" i="9" s="1"/>
  <c r="AL213" i="3"/>
  <c r="AL6" i="3"/>
  <c r="N3" i="9" s="1"/>
  <c r="AL418" i="3"/>
  <c r="AL448" i="3"/>
  <c r="AL421" i="3"/>
  <c r="AL162" i="3"/>
  <c r="AL150" i="3"/>
  <c r="AL389" i="3"/>
  <c r="AL422" i="3"/>
  <c r="AL434" i="3"/>
  <c r="AL20" i="3"/>
  <c r="AL144" i="3"/>
  <c r="AL124" i="3"/>
  <c r="AL123" i="3"/>
  <c r="AL227" i="3"/>
  <c r="AL485" i="3"/>
  <c r="AL53" i="3"/>
  <c r="AL247" i="3"/>
  <c r="AL231" i="3"/>
  <c r="AA341" i="3"/>
  <c r="AL463" i="3"/>
  <c r="AL393" i="3"/>
  <c r="AA452" i="3"/>
  <c r="AL452" i="3"/>
  <c r="AL145" i="3"/>
  <c r="AL196" i="3"/>
  <c r="AA69" i="3"/>
  <c r="AL492" i="3"/>
  <c r="AL18" i="3"/>
  <c r="AL225" i="3"/>
  <c r="AL449" i="3"/>
  <c r="AL158" i="3"/>
  <c r="AL71" i="3"/>
  <c r="AL280" i="3"/>
  <c r="AL495" i="3"/>
  <c r="AL278" i="3"/>
  <c r="AL366" i="3"/>
  <c r="AL28" i="3"/>
  <c r="AL290" i="3"/>
  <c r="AL484" i="3"/>
  <c r="AA7" i="3"/>
  <c r="AL7" i="3"/>
  <c r="N4" i="9" s="1"/>
  <c r="AL479" i="3"/>
  <c r="AL405" i="3"/>
  <c r="AL224" i="3"/>
  <c r="AL360" i="3"/>
  <c r="AL329" i="3"/>
  <c r="AL134" i="3"/>
  <c r="AL201" i="3"/>
  <c r="AL59" i="3"/>
  <c r="AL228" i="3"/>
  <c r="AL274" i="3"/>
  <c r="AL310" i="3"/>
  <c r="AL163" i="3"/>
  <c r="AL460" i="3"/>
  <c r="AL255" i="3"/>
  <c r="AL265" i="3"/>
  <c r="AL359" i="3"/>
  <c r="AL172" i="3"/>
  <c r="AL5" i="3"/>
  <c r="N2" i="9" s="1"/>
  <c r="AL331" i="3"/>
  <c r="AA500" i="3"/>
  <c r="AL500" i="3"/>
  <c r="AA55" i="3"/>
  <c r="AL55" i="3"/>
  <c r="AL356" i="3"/>
  <c r="AL41" i="3"/>
  <c r="AA199" i="3"/>
  <c r="AL199" i="3"/>
  <c r="AA95" i="3"/>
  <c r="AL95" i="3"/>
  <c r="AL174" i="3"/>
  <c r="AL398" i="3"/>
  <c r="AL40" i="3"/>
  <c r="AL57" i="3"/>
  <c r="AL207" i="3"/>
  <c r="AA173" i="3"/>
  <c r="AL173" i="3"/>
  <c r="AA358" i="3"/>
  <c r="AL358" i="3"/>
  <c r="AA126" i="3"/>
  <c r="AL126" i="3"/>
  <c r="AA306" i="3"/>
  <c r="AL306" i="3"/>
  <c r="AA413" i="3"/>
  <c r="AL413" i="3"/>
  <c r="AA353" i="3"/>
  <c r="AL353" i="3"/>
  <c r="AA392" i="3"/>
  <c r="AL392" i="3"/>
  <c r="AA276" i="3"/>
  <c r="AL276" i="3"/>
  <c r="AA181" i="3"/>
  <c r="AL181" i="3"/>
  <c r="AA73" i="3"/>
  <c r="AL73" i="3"/>
  <c r="AL160" i="3"/>
  <c r="AA160" i="3"/>
  <c r="AA302" i="3"/>
  <c r="AL302" i="3"/>
  <c r="AA411" i="3"/>
  <c r="AL411" i="3"/>
  <c r="AA51" i="3"/>
  <c r="AL51" i="3"/>
  <c r="AA155" i="3"/>
  <c r="AL155" i="3"/>
  <c r="AA432" i="3"/>
  <c r="AL432" i="3"/>
  <c r="J505" i="3"/>
  <c r="AA505" i="3" s="1"/>
  <c r="AA294" i="3"/>
  <c r="AL294" i="3"/>
  <c r="AA252" i="3"/>
  <c r="AL252" i="3"/>
  <c r="AA487" i="3"/>
  <c r="AL487" i="3"/>
  <c r="AA223" i="3"/>
  <c r="AL223" i="3"/>
  <c r="AA188" i="3"/>
  <c r="AL188" i="3"/>
  <c r="AA374" i="3"/>
  <c r="AL374" i="3"/>
  <c r="AA137" i="3"/>
  <c r="AL137" i="3"/>
  <c r="AA355" i="3"/>
  <c r="AL355" i="3"/>
  <c r="AA105" i="3"/>
  <c r="AL105" i="3"/>
  <c r="AA390" i="3"/>
  <c r="AL390" i="3"/>
  <c r="AA409" i="3"/>
  <c r="AL409" i="3"/>
  <c r="AA233" i="3"/>
  <c r="AL233" i="3"/>
  <c r="AA156" i="3"/>
  <c r="AL156" i="3"/>
  <c r="AA400" i="3"/>
  <c r="AL400" i="3"/>
  <c r="AA362" i="3"/>
  <c r="AL362" i="3"/>
  <c r="AA220" i="3"/>
  <c r="AL220" i="3"/>
  <c r="AA83" i="3"/>
  <c r="AL83" i="3"/>
  <c r="AA286" i="3"/>
  <c r="AL286" i="3"/>
  <c r="AA357" i="3"/>
  <c r="AL357" i="3"/>
  <c r="AA260" i="3"/>
  <c r="AL260" i="3"/>
  <c r="AA132" i="3"/>
  <c r="AL132" i="3"/>
  <c r="AA345" i="3"/>
  <c r="AL345" i="3"/>
  <c r="AA382" i="3"/>
  <c r="AL382" i="3"/>
  <c r="AA435" i="3"/>
  <c r="AL435" i="3"/>
  <c r="AA439" i="3"/>
  <c r="AL439" i="3"/>
  <c r="AA244" i="3"/>
  <c r="AL244" i="3"/>
  <c r="AA455" i="3"/>
  <c r="AL455" i="3"/>
  <c r="AA335" i="3"/>
  <c r="AL335" i="3"/>
  <c r="AA498" i="3"/>
  <c r="AL498" i="3"/>
  <c r="AA424" i="3"/>
  <c r="AL424" i="3"/>
  <c r="AA32" i="3"/>
  <c r="AL32" i="3"/>
  <c r="AA273" i="3"/>
  <c r="AL273" i="3"/>
  <c r="AA218" i="3"/>
  <c r="AL218" i="3"/>
  <c r="AA102" i="3"/>
  <c r="AL102" i="3"/>
  <c r="AA24" i="3"/>
  <c r="AL24" i="3"/>
  <c r="AA482" i="3"/>
  <c r="AL482" i="3"/>
  <c r="AA178" i="3"/>
  <c r="AL178" i="3"/>
  <c r="AA339" i="3"/>
  <c r="AL339" i="3"/>
  <c r="AA166" i="3"/>
  <c r="AL166" i="3"/>
  <c r="AA215" i="3"/>
  <c r="AL215" i="3"/>
  <c r="AA142" i="3"/>
  <c r="AL142" i="3"/>
  <c r="AA164" i="3"/>
  <c r="AL164" i="3"/>
  <c r="AA426" i="3"/>
  <c r="AL426" i="3"/>
  <c r="AL505" i="3" l="1"/>
  <c r="O5" i="4" l="1"/>
  <c r="P5" i="4"/>
  <c r="Q5" i="4"/>
  <c r="O6" i="4"/>
  <c r="P6" i="4"/>
  <c r="Q6" i="4"/>
  <c r="O7" i="4"/>
  <c r="P7" i="4"/>
  <c r="Q7" i="4"/>
  <c r="O8" i="4"/>
  <c r="P8" i="4"/>
  <c r="Q8" i="4"/>
  <c r="O9" i="4"/>
  <c r="P9" i="4"/>
  <c r="Q9" i="4"/>
  <c r="O10" i="4"/>
  <c r="P10" i="4"/>
  <c r="Q10" i="4"/>
  <c r="O11" i="4"/>
  <c r="P11" i="4"/>
  <c r="Q11" i="4"/>
  <c r="O12" i="4"/>
  <c r="P12" i="4"/>
  <c r="Q12" i="4"/>
  <c r="O13" i="4"/>
  <c r="P13" i="4"/>
  <c r="Q13" i="4"/>
  <c r="O14" i="4"/>
  <c r="P14" i="4"/>
  <c r="Q14" i="4"/>
  <c r="O15" i="4"/>
  <c r="P15" i="4"/>
  <c r="Q15" i="4"/>
  <c r="O16" i="4"/>
  <c r="P16" i="4"/>
  <c r="Q16" i="4"/>
  <c r="O17" i="4"/>
  <c r="P17" i="4"/>
  <c r="Q17" i="4"/>
  <c r="O18" i="4"/>
  <c r="P18" i="4"/>
  <c r="Q18" i="4"/>
  <c r="O19" i="4"/>
  <c r="P19" i="4"/>
  <c r="Q19" i="4"/>
  <c r="O20" i="4"/>
  <c r="P20" i="4"/>
  <c r="Q20" i="4"/>
  <c r="O21" i="4"/>
  <c r="P21" i="4"/>
  <c r="Q21" i="4"/>
  <c r="O22" i="4"/>
  <c r="P22" i="4"/>
  <c r="Q22" i="4"/>
  <c r="O23" i="4"/>
  <c r="P23" i="4"/>
  <c r="Q23" i="4"/>
  <c r="O24" i="4"/>
  <c r="P24" i="4"/>
  <c r="Q24" i="4"/>
  <c r="O25" i="4"/>
  <c r="P25" i="4"/>
  <c r="Q25" i="4"/>
  <c r="O26" i="4"/>
  <c r="P26" i="4"/>
  <c r="Q26" i="4"/>
  <c r="O27" i="4"/>
  <c r="P27" i="4"/>
  <c r="Q27" i="4"/>
  <c r="O28" i="4"/>
  <c r="P28" i="4"/>
  <c r="Q28" i="4"/>
  <c r="O29" i="4"/>
  <c r="P29" i="4"/>
  <c r="Q29" i="4"/>
  <c r="O30" i="4"/>
  <c r="P30" i="4"/>
  <c r="Q30" i="4"/>
  <c r="O31" i="4"/>
  <c r="P31" i="4"/>
  <c r="Q31" i="4"/>
  <c r="O32" i="4"/>
  <c r="P32" i="4"/>
  <c r="Q32" i="4"/>
  <c r="O33" i="4"/>
  <c r="P33" i="4"/>
  <c r="Q33" i="4"/>
  <c r="O34" i="4"/>
  <c r="P34" i="4"/>
  <c r="Q34" i="4"/>
  <c r="O35" i="4"/>
  <c r="P35" i="4"/>
  <c r="Q35" i="4"/>
  <c r="O36" i="4"/>
  <c r="P36" i="4"/>
  <c r="Q36" i="4"/>
  <c r="O37" i="4"/>
  <c r="P37" i="4"/>
  <c r="Q37" i="4"/>
  <c r="O38" i="4"/>
  <c r="P38" i="4"/>
  <c r="Q38" i="4"/>
  <c r="O39" i="4"/>
  <c r="P39" i="4"/>
  <c r="Q39" i="4"/>
  <c r="O40" i="4"/>
  <c r="P40" i="4"/>
  <c r="Q40" i="4"/>
  <c r="O41" i="4"/>
  <c r="P41" i="4"/>
  <c r="Q41" i="4"/>
  <c r="O42" i="4"/>
  <c r="P42" i="4"/>
  <c r="Q42" i="4"/>
  <c r="O43" i="4"/>
  <c r="P43" i="4"/>
  <c r="Q43" i="4"/>
  <c r="O44" i="4"/>
  <c r="P44" i="4"/>
  <c r="Q44" i="4"/>
  <c r="O45" i="4"/>
  <c r="P45" i="4"/>
  <c r="Q45" i="4"/>
  <c r="O46" i="4"/>
  <c r="P46" i="4"/>
  <c r="Q46" i="4"/>
  <c r="O47" i="4"/>
  <c r="P47" i="4"/>
  <c r="Q47" i="4"/>
  <c r="O48" i="4"/>
  <c r="P48" i="4"/>
  <c r="Q48" i="4"/>
  <c r="O49" i="4"/>
  <c r="P49" i="4"/>
  <c r="Q49" i="4"/>
  <c r="O50" i="4"/>
  <c r="P50" i="4"/>
  <c r="Q50" i="4"/>
  <c r="O51" i="4"/>
  <c r="P51" i="4"/>
  <c r="Q51" i="4"/>
  <c r="O52" i="4"/>
  <c r="P52" i="4"/>
  <c r="Q52" i="4"/>
  <c r="O53" i="4"/>
  <c r="P53" i="4"/>
  <c r="Q53" i="4"/>
  <c r="O54" i="4"/>
  <c r="P54" i="4"/>
  <c r="Q54" i="4"/>
  <c r="O55" i="4"/>
  <c r="P55" i="4"/>
  <c r="Q55" i="4"/>
  <c r="O56" i="4"/>
  <c r="P56" i="4"/>
  <c r="Q56" i="4"/>
  <c r="O57" i="4"/>
  <c r="P57" i="4"/>
  <c r="Q57" i="4"/>
  <c r="O58" i="4"/>
  <c r="P58" i="4"/>
  <c r="Q58" i="4"/>
  <c r="O59" i="4"/>
  <c r="P59" i="4"/>
  <c r="Q59" i="4"/>
  <c r="O60" i="4"/>
  <c r="P60" i="4"/>
  <c r="Q60" i="4"/>
  <c r="O61" i="4"/>
  <c r="P61" i="4"/>
  <c r="Q61" i="4"/>
  <c r="O62" i="4"/>
  <c r="P62" i="4"/>
  <c r="Q62" i="4"/>
  <c r="O63" i="4"/>
  <c r="P63" i="4"/>
  <c r="Q63" i="4"/>
  <c r="O64" i="4"/>
  <c r="P64" i="4"/>
  <c r="Q64" i="4"/>
  <c r="O65" i="4"/>
  <c r="P65" i="4"/>
  <c r="Q65" i="4"/>
  <c r="O66" i="4"/>
  <c r="P66" i="4"/>
  <c r="Q66" i="4"/>
  <c r="O67" i="4"/>
  <c r="P67" i="4"/>
  <c r="Q67" i="4"/>
  <c r="O68" i="4"/>
  <c r="P68" i="4"/>
  <c r="Q68" i="4"/>
  <c r="O69" i="4"/>
  <c r="P69" i="4"/>
  <c r="Q69" i="4"/>
  <c r="O70" i="4"/>
  <c r="P70" i="4"/>
  <c r="Q70" i="4"/>
  <c r="O71" i="4"/>
  <c r="P71" i="4"/>
  <c r="Q71" i="4"/>
  <c r="O72" i="4"/>
  <c r="P72" i="4"/>
  <c r="Q72" i="4"/>
  <c r="O73" i="4"/>
  <c r="P73" i="4"/>
  <c r="Q73" i="4"/>
  <c r="O74" i="4"/>
  <c r="P74" i="4"/>
  <c r="Q74" i="4"/>
  <c r="O75" i="4"/>
  <c r="P75" i="4"/>
  <c r="Q75" i="4"/>
  <c r="O76" i="4"/>
  <c r="P76" i="4"/>
  <c r="Q76" i="4"/>
  <c r="O77" i="4"/>
  <c r="P77" i="4"/>
  <c r="Q77" i="4"/>
  <c r="O78" i="4"/>
  <c r="P78" i="4"/>
  <c r="Q78" i="4"/>
  <c r="O79" i="4"/>
  <c r="P79" i="4"/>
  <c r="Q79" i="4"/>
  <c r="O80" i="4"/>
  <c r="P80" i="4"/>
  <c r="Q80" i="4"/>
  <c r="O81" i="4"/>
  <c r="P81" i="4"/>
  <c r="Q81" i="4"/>
  <c r="O82" i="4"/>
  <c r="P82" i="4"/>
  <c r="Q82" i="4"/>
  <c r="O83" i="4"/>
  <c r="P83" i="4"/>
  <c r="Q83" i="4"/>
  <c r="O84" i="4"/>
  <c r="P84" i="4"/>
  <c r="Q84" i="4"/>
  <c r="O85" i="4"/>
  <c r="P85" i="4"/>
  <c r="Q85" i="4"/>
  <c r="O86" i="4"/>
  <c r="P86" i="4"/>
  <c r="Q86" i="4"/>
  <c r="O87" i="4"/>
  <c r="P87" i="4"/>
  <c r="Q87" i="4"/>
  <c r="O88" i="4"/>
  <c r="P88" i="4"/>
  <c r="Q88" i="4"/>
  <c r="O89" i="4"/>
  <c r="P89" i="4"/>
  <c r="Q89" i="4"/>
  <c r="O90" i="4"/>
  <c r="P90" i="4"/>
  <c r="Q90" i="4"/>
  <c r="O91" i="4"/>
  <c r="P91" i="4"/>
  <c r="Q91" i="4"/>
  <c r="O92" i="4"/>
  <c r="P92" i="4"/>
  <c r="Q92" i="4"/>
  <c r="O93" i="4"/>
  <c r="P93" i="4"/>
  <c r="Q93" i="4"/>
  <c r="O94" i="4"/>
  <c r="P94" i="4"/>
  <c r="Q94" i="4"/>
  <c r="O95" i="4"/>
  <c r="P95" i="4"/>
  <c r="Q95" i="4"/>
  <c r="O96" i="4"/>
  <c r="P96" i="4"/>
  <c r="Q96" i="4"/>
  <c r="O97" i="4"/>
  <c r="P97" i="4"/>
  <c r="Q97" i="4"/>
  <c r="O98" i="4"/>
  <c r="P98" i="4"/>
  <c r="Q98" i="4"/>
  <c r="O99" i="4"/>
  <c r="P99" i="4"/>
  <c r="Q99" i="4"/>
  <c r="O100" i="4"/>
  <c r="P100" i="4"/>
  <c r="Q100" i="4"/>
  <c r="O101" i="4"/>
  <c r="P101" i="4"/>
  <c r="Q101" i="4"/>
  <c r="O102" i="4"/>
  <c r="P102" i="4"/>
  <c r="Q102" i="4"/>
  <c r="O103" i="4"/>
  <c r="P103" i="4"/>
  <c r="Q103" i="4"/>
  <c r="O104" i="4"/>
  <c r="P104" i="4"/>
  <c r="Q104" i="4"/>
  <c r="E3" i="12" l="1"/>
  <c r="F3" i="12"/>
  <c r="E4" i="12"/>
  <c r="F4" i="12"/>
  <c r="E5" i="12"/>
  <c r="F5" i="12"/>
  <c r="E6" i="12"/>
  <c r="F6" i="12"/>
  <c r="E7" i="12"/>
  <c r="F7" i="12"/>
  <c r="E8" i="12"/>
  <c r="F8" i="12"/>
  <c r="E9" i="12"/>
  <c r="F9" i="12"/>
  <c r="E10" i="12"/>
  <c r="F10" i="12"/>
  <c r="E11" i="12"/>
  <c r="F11" i="12"/>
  <c r="E12" i="12"/>
  <c r="F12" i="12"/>
  <c r="E13" i="12"/>
  <c r="F13" i="12"/>
  <c r="E14" i="12"/>
  <c r="F14" i="12"/>
  <c r="E15" i="12"/>
  <c r="F15" i="12"/>
  <c r="E16" i="12"/>
  <c r="F16" i="12"/>
  <c r="E17" i="12"/>
  <c r="F17" i="12"/>
  <c r="E18" i="12"/>
  <c r="F18" i="12"/>
  <c r="E19" i="12"/>
  <c r="F19" i="12"/>
  <c r="E20" i="12"/>
  <c r="F20" i="12"/>
  <c r="E21" i="12"/>
  <c r="F21" i="12"/>
  <c r="E22" i="12"/>
  <c r="F22" i="12"/>
  <c r="E23" i="12"/>
  <c r="F23" i="12"/>
  <c r="E24" i="12"/>
  <c r="F24" i="12"/>
  <c r="E25" i="12"/>
  <c r="F25" i="12"/>
  <c r="E26" i="12"/>
  <c r="F26" i="12"/>
  <c r="E27" i="12"/>
  <c r="F27" i="12"/>
  <c r="E28" i="12"/>
  <c r="F28" i="12"/>
  <c r="E29" i="12"/>
  <c r="F29" i="12"/>
  <c r="E30" i="12"/>
  <c r="F30" i="12"/>
  <c r="E31" i="12"/>
  <c r="F31" i="12"/>
  <c r="E32" i="12"/>
  <c r="F32" i="12"/>
  <c r="E33" i="12"/>
  <c r="F33" i="12"/>
  <c r="E34" i="12"/>
  <c r="F34" i="12"/>
  <c r="E35" i="12"/>
  <c r="F35" i="12"/>
  <c r="E36" i="12"/>
  <c r="F36" i="12"/>
  <c r="E37" i="12"/>
  <c r="F37" i="12"/>
  <c r="E38" i="12"/>
  <c r="F38" i="12"/>
  <c r="E39" i="12"/>
  <c r="F39" i="12"/>
  <c r="E40" i="12"/>
  <c r="F40" i="12"/>
  <c r="E41" i="12"/>
  <c r="F41" i="12"/>
  <c r="E42" i="12"/>
  <c r="F42" i="12"/>
  <c r="E43" i="12"/>
  <c r="F43" i="12"/>
  <c r="E44" i="12"/>
  <c r="F44" i="12"/>
  <c r="E45" i="12"/>
  <c r="F45" i="12"/>
  <c r="E46" i="12"/>
  <c r="F46" i="12"/>
  <c r="E47" i="12"/>
  <c r="F47" i="12"/>
  <c r="E48" i="12"/>
  <c r="F48" i="12"/>
  <c r="E49" i="12"/>
  <c r="F49" i="12"/>
  <c r="E50" i="12"/>
  <c r="F50" i="12"/>
  <c r="E51" i="12"/>
  <c r="F51" i="12"/>
  <c r="E52" i="12"/>
  <c r="F52" i="12"/>
  <c r="E53" i="12"/>
  <c r="F53" i="12"/>
  <c r="E54" i="12"/>
  <c r="F54" i="12"/>
  <c r="E55" i="12"/>
  <c r="F55" i="12"/>
  <c r="E56" i="12"/>
  <c r="F56" i="12"/>
  <c r="E57" i="12"/>
  <c r="F57" i="12"/>
  <c r="E58" i="12"/>
  <c r="F58" i="12"/>
  <c r="E59" i="12"/>
  <c r="F59" i="12"/>
  <c r="E60" i="12"/>
  <c r="F60" i="12"/>
  <c r="E61" i="12"/>
  <c r="F61" i="12"/>
  <c r="E62" i="12"/>
  <c r="F62" i="12"/>
  <c r="E63" i="12"/>
  <c r="F63" i="12"/>
  <c r="E64" i="12"/>
  <c r="F64" i="12"/>
  <c r="E65" i="12"/>
  <c r="F65" i="12"/>
  <c r="E66" i="12"/>
  <c r="F66" i="12"/>
  <c r="E67" i="12"/>
  <c r="F67" i="12"/>
  <c r="E68" i="12"/>
  <c r="F68" i="12"/>
  <c r="E69" i="12"/>
  <c r="F69" i="12"/>
  <c r="E70" i="12"/>
  <c r="F70" i="12"/>
  <c r="E71" i="12"/>
  <c r="F71" i="12"/>
  <c r="E72" i="12"/>
  <c r="F72" i="12"/>
  <c r="E73" i="12"/>
  <c r="F73" i="12"/>
  <c r="E74" i="12"/>
  <c r="F74" i="12"/>
  <c r="E75" i="12"/>
  <c r="F75" i="12"/>
  <c r="E76" i="12"/>
  <c r="F76" i="12"/>
  <c r="E77" i="12"/>
  <c r="F77" i="12"/>
  <c r="E78" i="12"/>
  <c r="F78" i="12"/>
  <c r="E79" i="12"/>
  <c r="F79" i="12"/>
  <c r="E80" i="12"/>
  <c r="F80" i="12"/>
  <c r="E81" i="12"/>
  <c r="F81" i="12"/>
  <c r="E82" i="12"/>
  <c r="F82" i="12"/>
  <c r="E83" i="12"/>
  <c r="F83" i="12"/>
  <c r="E84" i="12"/>
  <c r="F84" i="12"/>
  <c r="E85" i="12"/>
  <c r="F85" i="12"/>
  <c r="E86" i="12"/>
  <c r="F86" i="12"/>
  <c r="E87" i="12"/>
  <c r="F87" i="12"/>
  <c r="E88" i="12"/>
  <c r="F88" i="12"/>
  <c r="E89" i="12"/>
  <c r="F89" i="12"/>
  <c r="E90" i="12"/>
  <c r="F90" i="12"/>
  <c r="E91" i="12"/>
  <c r="F91" i="12"/>
  <c r="E92" i="12"/>
  <c r="F92" i="12"/>
  <c r="E93" i="12"/>
  <c r="F93" i="12"/>
  <c r="E94" i="12"/>
  <c r="F94" i="12"/>
  <c r="E95" i="12"/>
  <c r="F95" i="12"/>
  <c r="E96" i="12"/>
  <c r="F96" i="12"/>
  <c r="E97" i="12"/>
  <c r="F97" i="12"/>
  <c r="E98" i="12"/>
  <c r="F98" i="12"/>
  <c r="E99" i="12"/>
  <c r="F99" i="12"/>
  <c r="E100" i="12"/>
  <c r="F100" i="12"/>
  <c r="E101" i="12"/>
  <c r="F101" i="12"/>
  <c r="E2" i="12"/>
  <c r="F2" i="12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3" i="11"/>
  <c r="E1003" i="11"/>
  <c r="F1003" i="11"/>
  <c r="G1003" i="11"/>
  <c r="H1003" i="11"/>
  <c r="I1003" i="11"/>
  <c r="J1003" i="11"/>
  <c r="K1003" i="11"/>
  <c r="D1004" i="11"/>
  <c r="E1004" i="11"/>
  <c r="F1004" i="11"/>
  <c r="G1004" i="11"/>
  <c r="H1004" i="11"/>
  <c r="I1004" i="11"/>
  <c r="J1004" i="11"/>
  <c r="K1004" i="11"/>
  <c r="C997" i="11" l="1"/>
  <c r="B997" i="11"/>
  <c r="A997" i="11"/>
  <c r="C993" i="11"/>
  <c r="B993" i="11"/>
  <c r="A993" i="11"/>
  <c r="C989" i="11"/>
  <c r="B989" i="11"/>
  <c r="A989" i="11"/>
  <c r="C985" i="11"/>
  <c r="B985" i="11"/>
  <c r="A985" i="11"/>
  <c r="C979" i="11"/>
  <c r="B979" i="11"/>
  <c r="A979" i="11"/>
  <c r="C975" i="11"/>
  <c r="B975" i="11"/>
  <c r="A975" i="11"/>
  <c r="C971" i="11"/>
  <c r="B971" i="11"/>
  <c r="A971" i="11"/>
  <c r="C967" i="11"/>
  <c r="B967" i="11"/>
  <c r="A967" i="11"/>
  <c r="C963" i="11"/>
  <c r="B963" i="11"/>
  <c r="A963" i="11"/>
  <c r="C959" i="11"/>
  <c r="B959" i="11"/>
  <c r="A959" i="11"/>
  <c r="C953" i="11"/>
  <c r="B953" i="11"/>
  <c r="A953" i="11"/>
  <c r="C949" i="11"/>
  <c r="B949" i="11"/>
  <c r="A949" i="11"/>
  <c r="C945" i="11"/>
  <c r="B945" i="11"/>
  <c r="A945" i="11"/>
  <c r="C941" i="11"/>
  <c r="B941" i="11"/>
  <c r="A941" i="11"/>
  <c r="C937" i="11"/>
  <c r="B937" i="11"/>
  <c r="A937" i="11"/>
  <c r="C931" i="11"/>
  <c r="B931" i="11"/>
  <c r="A931" i="11"/>
  <c r="C927" i="11"/>
  <c r="B927" i="11"/>
  <c r="A927" i="11"/>
  <c r="C923" i="11"/>
  <c r="B923" i="11"/>
  <c r="A923" i="11"/>
  <c r="C919" i="11"/>
  <c r="B919" i="11"/>
  <c r="A919" i="11"/>
  <c r="B913" i="11"/>
  <c r="C913" i="11"/>
  <c r="A913" i="11"/>
  <c r="C909" i="11"/>
  <c r="B909" i="11"/>
  <c r="A909" i="11"/>
  <c r="C905" i="11"/>
  <c r="B905" i="11"/>
  <c r="A905" i="11"/>
  <c r="C901" i="11"/>
  <c r="B901" i="11"/>
  <c r="A901" i="11"/>
  <c r="C897" i="11"/>
  <c r="B897" i="11"/>
  <c r="A897" i="11"/>
  <c r="C891" i="11"/>
  <c r="B891" i="11"/>
  <c r="A891" i="11"/>
  <c r="C887" i="11"/>
  <c r="B887" i="11"/>
  <c r="A887" i="11"/>
  <c r="C883" i="11"/>
  <c r="B883" i="11"/>
  <c r="A883" i="11"/>
  <c r="C879" i="11"/>
  <c r="B879" i="11"/>
  <c r="A879" i="11"/>
  <c r="C875" i="11"/>
  <c r="B875" i="11"/>
  <c r="A875" i="11"/>
  <c r="C871" i="11"/>
  <c r="B871" i="11"/>
  <c r="A871" i="11"/>
  <c r="C867" i="11"/>
  <c r="B867" i="11"/>
  <c r="A867" i="11"/>
  <c r="C863" i="11"/>
  <c r="B863" i="11"/>
  <c r="A863" i="11"/>
  <c r="C859" i="11"/>
  <c r="B859" i="11"/>
  <c r="A859" i="11"/>
  <c r="C857" i="11"/>
  <c r="B857" i="11"/>
  <c r="A857" i="11"/>
  <c r="C853" i="11"/>
  <c r="B853" i="11"/>
  <c r="A853" i="11"/>
  <c r="C851" i="11"/>
  <c r="B851" i="11"/>
  <c r="A851" i="11"/>
  <c r="B849" i="11"/>
  <c r="A849" i="11"/>
  <c r="C849" i="11"/>
  <c r="C847" i="11"/>
  <c r="B847" i="11"/>
  <c r="A847" i="11"/>
  <c r="C845" i="11"/>
  <c r="B845" i="11"/>
  <c r="A845" i="11"/>
  <c r="C843" i="11"/>
  <c r="B843" i="11"/>
  <c r="A843" i="11"/>
  <c r="C841" i="11"/>
  <c r="B841" i="11"/>
  <c r="A841" i="11"/>
  <c r="C839" i="11"/>
  <c r="B839" i="11"/>
  <c r="A839" i="11"/>
  <c r="C837" i="11"/>
  <c r="B837" i="11"/>
  <c r="A837" i="11"/>
  <c r="C835" i="11"/>
  <c r="B835" i="11"/>
  <c r="A835" i="11"/>
  <c r="C833" i="11"/>
  <c r="B833" i="11"/>
  <c r="A833" i="11"/>
  <c r="C831" i="11"/>
  <c r="B831" i="11"/>
  <c r="A831" i="11"/>
  <c r="C829" i="11"/>
  <c r="B829" i="11"/>
  <c r="A829" i="11"/>
  <c r="C827" i="11"/>
  <c r="B827" i="11"/>
  <c r="A827" i="11"/>
  <c r="C825" i="11"/>
  <c r="B825" i="11"/>
  <c r="A825" i="11"/>
  <c r="C823" i="11"/>
  <c r="B823" i="11"/>
  <c r="A823" i="11"/>
  <c r="C821" i="11"/>
  <c r="B821" i="11"/>
  <c r="A821" i="11"/>
  <c r="C819" i="11"/>
  <c r="B819" i="11"/>
  <c r="A819" i="11"/>
  <c r="C817" i="11"/>
  <c r="B817" i="11"/>
  <c r="A817" i="11"/>
  <c r="C815" i="11"/>
  <c r="B815" i="11"/>
  <c r="A815" i="11"/>
  <c r="C813" i="11"/>
  <c r="B813" i="11"/>
  <c r="A813" i="11"/>
  <c r="C811" i="11"/>
  <c r="B811" i="11"/>
  <c r="A811" i="11"/>
  <c r="C809" i="11"/>
  <c r="B809" i="11"/>
  <c r="A809" i="11"/>
  <c r="C807" i="11"/>
  <c r="B807" i="11"/>
  <c r="A807" i="11"/>
  <c r="C805" i="11"/>
  <c r="B805" i="11"/>
  <c r="A805" i="11"/>
  <c r="C803" i="11"/>
  <c r="B803" i="11"/>
  <c r="A803" i="11"/>
  <c r="C801" i="11"/>
  <c r="B801" i="11"/>
  <c r="A801" i="11"/>
  <c r="C799" i="11"/>
  <c r="B799" i="11"/>
  <c r="A799" i="11"/>
  <c r="C797" i="11"/>
  <c r="B797" i="11"/>
  <c r="A797" i="11"/>
  <c r="C795" i="11"/>
  <c r="B795" i="11"/>
  <c r="A795" i="11"/>
  <c r="C793" i="11"/>
  <c r="B793" i="11"/>
  <c r="A793" i="11"/>
  <c r="C791" i="11"/>
  <c r="B791" i="11"/>
  <c r="A791" i="11"/>
  <c r="C789" i="11"/>
  <c r="B789" i="11"/>
  <c r="A789" i="11"/>
  <c r="C787" i="11"/>
  <c r="B787" i="11"/>
  <c r="A787" i="11"/>
  <c r="B785" i="11"/>
  <c r="A785" i="11"/>
  <c r="C785" i="11"/>
  <c r="C783" i="11"/>
  <c r="B783" i="11"/>
  <c r="A783" i="11"/>
  <c r="C781" i="11"/>
  <c r="B781" i="11"/>
  <c r="A781" i="11"/>
  <c r="C779" i="11"/>
  <c r="B779" i="11"/>
  <c r="A779" i="11"/>
  <c r="C777" i="11"/>
  <c r="B777" i="11"/>
  <c r="A777" i="11"/>
  <c r="C775" i="11"/>
  <c r="B775" i="11"/>
  <c r="A775" i="11"/>
  <c r="C773" i="11"/>
  <c r="B773" i="11"/>
  <c r="A773" i="11"/>
  <c r="C771" i="11"/>
  <c r="B771" i="11"/>
  <c r="A771" i="11"/>
  <c r="C769" i="11"/>
  <c r="B769" i="11"/>
  <c r="A769" i="11"/>
  <c r="C767" i="11"/>
  <c r="B767" i="11"/>
  <c r="A767" i="11"/>
  <c r="C765" i="11"/>
  <c r="B765" i="11"/>
  <c r="A765" i="11"/>
  <c r="C763" i="11"/>
  <c r="B763" i="11"/>
  <c r="A763" i="11"/>
  <c r="C761" i="11"/>
  <c r="B761" i="11"/>
  <c r="A761" i="11"/>
  <c r="C759" i="11"/>
  <c r="B759" i="11"/>
  <c r="A759" i="11"/>
  <c r="C757" i="11"/>
  <c r="B757" i="11"/>
  <c r="A757" i="11"/>
  <c r="C755" i="11"/>
  <c r="B755" i="11"/>
  <c r="A755" i="11"/>
  <c r="C753" i="11"/>
  <c r="B753" i="11"/>
  <c r="A753" i="11"/>
  <c r="C751" i="11"/>
  <c r="B751" i="11"/>
  <c r="A751" i="11"/>
  <c r="C749" i="11"/>
  <c r="B749" i="11"/>
  <c r="A749" i="11"/>
  <c r="C747" i="11"/>
  <c r="B747" i="11"/>
  <c r="A747" i="11"/>
  <c r="C745" i="11"/>
  <c r="B745" i="11"/>
  <c r="A745" i="11"/>
  <c r="C743" i="11"/>
  <c r="B743" i="11"/>
  <c r="A743" i="11"/>
  <c r="C741" i="11"/>
  <c r="B741" i="11"/>
  <c r="A741" i="11"/>
  <c r="C739" i="11"/>
  <c r="B739" i="11"/>
  <c r="A739" i="11"/>
  <c r="C737" i="11"/>
  <c r="B737" i="11"/>
  <c r="A737" i="11"/>
  <c r="C735" i="11"/>
  <c r="B735" i="11"/>
  <c r="A735" i="11"/>
  <c r="C733" i="11"/>
  <c r="B733" i="11"/>
  <c r="A733" i="11"/>
  <c r="C731" i="11"/>
  <c r="B731" i="11"/>
  <c r="A731" i="11"/>
  <c r="C729" i="11"/>
  <c r="B729" i="11"/>
  <c r="A729" i="11"/>
  <c r="C727" i="11"/>
  <c r="B727" i="11"/>
  <c r="A727" i="11"/>
  <c r="C725" i="11"/>
  <c r="B725" i="11"/>
  <c r="A725" i="11"/>
  <c r="C723" i="11"/>
  <c r="B723" i="11"/>
  <c r="A723" i="11"/>
  <c r="B721" i="11"/>
  <c r="A721" i="11"/>
  <c r="C721" i="11"/>
  <c r="C719" i="11"/>
  <c r="B719" i="11"/>
  <c r="A719" i="11"/>
  <c r="C717" i="11"/>
  <c r="B717" i="11"/>
  <c r="A717" i="11"/>
  <c r="C715" i="11"/>
  <c r="B715" i="11"/>
  <c r="A715" i="11"/>
  <c r="C713" i="11"/>
  <c r="B713" i="11"/>
  <c r="A713" i="11"/>
  <c r="C711" i="11"/>
  <c r="B711" i="11"/>
  <c r="A711" i="11"/>
  <c r="C709" i="11"/>
  <c r="B709" i="11"/>
  <c r="A709" i="11"/>
  <c r="C707" i="11"/>
  <c r="B707" i="11"/>
  <c r="A707" i="11"/>
  <c r="C705" i="11"/>
  <c r="B705" i="11"/>
  <c r="A705" i="11"/>
  <c r="C703" i="11"/>
  <c r="B703" i="11"/>
  <c r="A703" i="11"/>
  <c r="C701" i="11"/>
  <c r="B701" i="11"/>
  <c r="A701" i="11"/>
  <c r="C699" i="11"/>
  <c r="B699" i="11"/>
  <c r="A699" i="11"/>
  <c r="C697" i="11"/>
  <c r="B697" i="11"/>
  <c r="A697" i="11"/>
  <c r="C695" i="11"/>
  <c r="B695" i="11"/>
  <c r="A695" i="11"/>
  <c r="C693" i="11"/>
  <c r="B693" i="11"/>
  <c r="A693" i="11"/>
  <c r="C691" i="11"/>
  <c r="B691" i="11"/>
  <c r="A691" i="11"/>
  <c r="C689" i="11"/>
  <c r="B689" i="11"/>
  <c r="A689" i="11"/>
  <c r="C687" i="11"/>
  <c r="B687" i="11"/>
  <c r="A687" i="11"/>
  <c r="C685" i="11"/>
  <c r="B685" i="11"/>
  <c r="A685" i="11"/>
  <c r="C683" i="11"/>
  <c r="B683" i="11"/>
  <c r="A683" i="11"/>
  <c r="C681" i="11"/>
  <c r="B681" i="11"/>
  <c r="A681" i="11"/>
  <c r="C679" i="11"/>
  <c r="B679" i="11"/>
  <c r="A679" i="11"/>
  <c r="C677" i="11"/>
  <c r="A677" i="11"/>
  <c r="B677" i="11"/>
  <c r="C675" i="11"/>
  <c r="B675" i="11"/>
  <c r="A675" i="11"/>
  <c r="C673" i="11"/>
  <c r="B673" i="11"/>
  <c r="A673" i="11"/>
  <c r="C671" i="11"/>
  <c r="B671" i="11"/>
  <c r="A671" i="11"/>
  <c r="C669" i="11"/>
  <c r="B669" i="11"/>
  <c r="A669" i="11"/>
  <c r="B667" i="11"/>
  <c r="C667" i="11"/>
  <c r="A667" i="11"/>
  <c r="C665" i="11"/>
  <c r="B665" i="11"/>
  <c r="A665" i="11"/>
  <c r="C663" i="11"/>
  <c r="B663" i="11"/>
  <c r="A663" i="11"/>
  <c r="C661" i="11"/>
  <c r="B661" i="11"/>
  <c r="A661" i="11"/>
  <c r="C659" i="11"/>
  <c r="B659" i="11"/>
  <c r="A659" i="11"/>
  <c r="C657" i="11"/>
  <c r="B657" i="11"/>
  <c r="A657" i="11"/>
  <c r="C655" i="11"/>
  <c r="B655" i="11"/>
  <c r="A655" i="11"/>
  <c r="C653" i="11"/>
  <c r="B653" i="11"/>
  <c r="A653" i="11"/>
  <c r="C651" i="11"/>
  <c r="B651" i="11"/>
  <c r="A651" i="11"/>
  <c r="C649" i="11"/>
  <c r="B649" i="11"/>
  <c r="A649" i="11"/>
  <c r="C647" i="11"/>
  <c r="B647" i="11"/>
  <c r="A647" i="11"/>
  <c r="C645" i="11"/>
  <c r="B645" i="11"/>
  <c r="A645" i="11"/>
  <c r="C643" i="11"/>
  <c r="B643" i="11"/>
  <c r="A643" i="11"/>
  <c r="C641" i="11"/>
  <c r="B641" i="11"/>
  <c r="A641" i="11"/>
  <c r="C639" i="11"/>
  <c r="B639" i="11"/>
  <c r="A639" i="11"/>
  <c r="C637" i="11"/>
  <c r="B637" i="11"/>
  <c r="A637" i="11"/>
  <c r="B635" i="11"/>
  <c r="C635" i="11"/>
  <c r="A635" i="11"/>
  <c r="C633" i="11"/>
  <c r="B633" i="11"/>
  <c r="A633" i="11"/>
  <c r="C631" i="11"/>
  <c r="B631" i="11"/>
  <c r="A631" i="11"/>
  <c r="C629" i="11"/>
  <c r="B629" i="11"/>
  <c r="A629" i="11"/>
  <c r="C627" i="11"/>
  <c r="B627" i="11"/>
  <c r="A627" i="11"/>
  <c r="C625" i="11"/>
  <c r="B625" i="11"/>
  <c r="A625" i="11"/>
  <c r="C623" i="11"/>
  <c r="B623" i="11"/>
  <c r="A623" i="11"/>
  <c r="C621" i="11"/>
  <c r="B621" i="11"/>
  <c r="A621" i="11"/>
  <c r="C619" i="11"/>
  <c r="B619" i="11"/>
  <c r="A619" i="11"/>
  <c r="C617" i="11"/>
  <c r="B617" i="11"/>
  <c r="A617" i="11"/>
  <c r="C615" i="11"/>
  <c r="B615" i="11"/>
  <c r="A615" i="11"/>
  <c r="C613" i="11"/>
  <c r="B613" i="11"/>
  <c r="A613" i="11"/>
  <c r="C611" i="11"/>
  <c r="B611" i="11"/>
  <c r="A611" i="11"/>
  <c r="C609" i="11"/>
  <c r="B609" i="11"/>
  <c r="A609" i="11"/>
  <c r="C607" i="11"/>
  <c r="B607" i="11"/>
  <c r="A607" i="11"/>
  <c r="C605" i="11"/>
  <c r="B605" i="11"/>
  <c r="A605" i="11"/>
  <c r="B603" i="11"/>
  <c r="C603" i="11"/>
  <c r="A603" i="11"/>
  <c r="C601" i="11"/>
  <c r="B601" i="11"/>
  <c r="A601" i="11"/>
  <c r="C599" i="11"/>
  <c r="B599" i="11"/>
  <c r="A599" i="11"/>
  <c r="C597" i="11"/>
  <c r="B597" i="11"/>
  <c r="A597" i="11"/>
  <c r="C595" i="11"/>
  <c r="B595" i="11"/>
  <c r="A595" i="11"/>
  <c r="C593" i="11"/>
  <c r="B593" i="11"/>
  <c r="A593" i="11"/>
  <c r="C591" i="11"/>
  <c r="B591" i="11"/>
  <c r="A591" i="11"/>
  <c r="C589" i="11"/>
  <c r="B589" i="11"/>
  <c r="A589" i="11"/>
  <c r="C587" i="11"/>
  <c r="B587" i="11"/>
  <c r="A587" i="11"/>
  <c r="C585" i="11"/>
  <c r="B585" i="11"/>
  <c r="A585" i="11"/>
  <c r="C583" i="11"/>
  <c r="B583" i="11"/>
  <c r="A583" i="11"/>
  <c r="C581" i="11"/>
  <c r="B581" i="11"/>
  <c r="A581" i="11"/>
  <c r="C579" i="11"/>
  <c r="B579" i="11"/>
  <c r="A579" i="11"/>
  <c r="C577" i="11"/>
  <c r="B577" i="11"/>
  <c r="A577" i="11"/>
  <c r="C575" i="11"/>
  <c r="B575" i="11"/>
  <c r="A575" i="11"/>
  <c r="C573" i="11"/>
  <c r="B573" i="11"/>
  <c r="A573" i="11"/>
  <c r="B571" i="11"/>
  <c r="C571" i="11"/>
  <c r="A571" i="11"/>
  <c r="C569" i="11"/>
  <c r="B569" i="11"/>
  <c r="A569" i="11"/>
  <c r="C567" i="11"/>
  <c r="B567" i="11"/>
  <c r="A567" i="11"/>
  <c r="C565" i="11"/>
  <c r="B565" i="11"/>
  <c r="A565" i="11"/>
  <c r="C563" i="11"/>
  <c r="B563" i="11"/>
  <c r="A563" i="11"/>
  <c r="C561" i="11"/>
  <c r="B561" i="11"/>
  <c r="A561" i="11"/>
  <c r="C559" i="11"/>
  <c r="B559" i="11"/>
  <c r="A559" i="11"/>
  <c r="C557" i="11"/>
  <c r="B557" i="11"/>
  <c r="A557" i="11"/>
  <c r="C555" i="11"/>
  <c r="B555" i="11"/>
  <c r="A555" i="11"/>
  <c r="C553" i="11"/>
  <c r="B553" i="11"/>
  <c r="A553" i="11"/>
  <c r="C551" i="11"/>
  <c r="B551" i="11"/>
  <c r="A551" i="11"/>
  <c r="C549" i="11"/>
  <c r="B549" i="11"/>
  <c r="A549" i="11"/>
  <c r="C547" i="11"/>
  <c r="B547" i="11"/>
  <c r="A547" i="11"/>
  <c r="C545" i="11"/>
  <c r="B545" i="11"/>
  <c r="A545" i="11"/>
  <c r="C543" i="11"/>
  <c r="B543" i="11"/>
  <c r="A543" i="11"/>
  <c r="C541" i="11"/>
  <c r="B541" i="11"/>
  <c r="A541" i="11"/>
  <c r="B539" i="11"/>
  <c r="C539" i="11"/>
  <c r="A539" i="11"/>
  <c r="C537" i="11"/>
  <c r="B537" i="11"/>
  <c r="A537" i="11"/>
  <c r="C535" i="11"/>
  <c r="B535" i="11"/>
  <c r="A535" i="11"/>
  <c r="C533" i="11"/>
  <c r="B533" i="11"/>
  <c r="A533" i="11"/>
  <c r="C531" i="11"/>
  <c r="B531" i="11"/>
  <c r="A531" i="11"/>
  <c r="C529" i="11"/>
  <c r="B529" i="11"/>
  <c r="A529" i="11"/>
  <c r="C527" i="11"/>
  <c r="B527" i="11"/>
  <c r="A527" i="11"/>
  <c r="C525" i="11"/>
  <c r="B525" i="11"/>
  <c r="A525" i="11"/>
  <c r="C523" i="11"/>
  <c r="B523" i="11"/>
  <c r="A523" i="11"/>
  <c r="C521" i="11"/>
  <c r="B521" i="11"/>
  <c r="A521" i="11"/>
  <c r="C519" i="11"/>
  <c r="B519" i="11"/>
  <c r="A519" i="11"/>
  <c r="C517" i="11"/>
  <c r="B517" i="11"/>
  <c r="A517" i="11"/>
  <c r="C515" i="11"/>
  <c r="B515" i="11"/>
  <c r="A515" i="11"/>
  <c r="C513" i="11"/>
  <c r="B513" i="11"/>
  <c r="A513" i="11"/>
  <c r="C999" i="11"/>
  <c r="B999" i="11"/>
  <c r="A999" i="11"/>
  <c r="C995" i="11"/>
  <c r="B995" i="11"/>
  <c r="A995" i="11"/>
  <c r="C991" i="11"/>
  <c r="B991" i="11"/>
  <c r="A991" i="11"/>
  <c r="C987" i="11"/>
  <c r="B987" i="11"/>
  <c r="A987" i="11"/>
  <c r="C983" i="11"/>
  <c r="B983" i="11"/>
  <c r="A983" i="11"/>
  <c r="C981" i="11"/>
  <c r="B981" i="11"/>
  <c r="A981" i="11"/>
  <c r="B977" i="11"/>
  <c r="A977" i="11"/>
  <c r="C977" i="11"/>
  <c r="C973" i="11"/>
  <c r="B973" i="11"/>
  <c r="A973" i="11"/>
  <c r="C969" i="11"/>
  <c r="B969" i="11"/>
  <c r="A969" i="11"/>
  <c r="C965" i="11"/>
  <c r="B965" i="11"/>
  <c r="A965" i="11"/>
  <c r="C961" i="11"/>
  <c r="B961" i="11"/>
  <c r="A961" i="11"/>
  <c r="C957" i="11"/>
  <c r="B957" i="11"/>
  <c r="A957" i="11"/>
  <c r="C955" i="11"/>
  <c r="B955" i="11"/>
  <c r="A955" i="11"/>
  <c r="C951" i="11"/>
  <c r="B951" i="11"/>
  <c r="A951" i="11"/>
  <c r="C947" i="11"/>
  <c r="B947" i="11"/>
  <c r="A947" i="11"/>
  <c r="C943" i="11"/>
  <c r="B943" i="11"/>
  <c r="A943" i="11"/>
  <c r="C939" i="11"/>
  <c r="B939" i="11"/>
  <c r="A939" i="11"/>
  <c r="C935" i="11"/>
  <c r="B935" i="11"/>
  <c r="A935" i="11"/>
  <c r="C933" i="11"/>
  <c r="B933" i="11"/>
  <c r="A933" i="11"/>
  <c r="C929" i="11"/>
  <c r="B929" i="11"/>
  <c r="A929" i="11"/>
  <c r="C925" i="11"/>
  <c r="B925" i="11"/>
  <c r="A925" i="11"/>
  <c r="C921" i="11"/>
  <c r="B921" i="11"/>
  <c r="A921" i="11"/>
  <c r="C917" i="11"/>
  <c r="B917" i="11"/>
  <c r="A917" i="11"/>
  <c r="C915" i="11"/>
  <c r="B915" i="11"/>
  <c r="A915" i="11"/>
  <c r="C911" i="11"/>
  <c r="B911" i="11"/>
  <c r="A911" i="11"/>
  <c r="C907" i="11"/>
  <c r="B907" i="11"/>
  <c r="A907" i="11"/>
  <c r="C903" i="11"/>
  <c r="B903" i="11"/>
  <c r="A903" i="11"/>
  <c r="C899" i="11"/>
  <c r="B899" i="11"/>
  <c r="A899" i="11"/>
  <c r="C895" i="11"/>
  <c r="B895" i="11"/>
  <c r="A895" i="11"/>
  <c r="C893" i="11"/>
  <c r="B893" i="11"/>
  <c r="A893" i="11"/>
  <c r="C889" i="11"/>
  <c r="B889" i="11"/>
  <c r="A889" i="11"/>
  <c r="C885" i="11"/>
  <c r="B885" i="11"/>
  <c r="A885" i="11"/>
  <c r="C881" i="11"/>
  <c r="B881" i="11"/>
  <c r="A881" i="11"/>
  <c r="C877" i="11"/>
  <c r="B877" i="11"/>
  <c r="A877" i="11"/>
  <c r="C873" i="11"/>
  <c r="B873" i="11"/>
  <c r="A873" i="11"/>
  <c r="C869" i="11"/>
  <c r="B869" i="11"/>
  <c r="A869" i="11"/>
  <c r="C865" i="11"/>
  <c r="B865" i="11"/>
  <c r="A865" i="11"/>
  <c r="C861" i="11"/>
  <c r="B861" i="11"/>
  <c r="A861" i="11"/>
  <c r="C855" i="11"/>
  <c r="B855" i="11"/>
  <c r="A855" i="11"/>
  <c r="C998" i="11"/>
  <c r="B998" i="11"/>
  <c r="A998" i="11"/>
  <c r="C992" i="11"/>
  <c r="B992" i="11"/>
  <c r="A992" i="11"/>
  <c r="C986" i="11"/>
  <c r="A986" i="11"/>
  <c r="B986" i="11"/>
  <c r="C982" i="11"/>
  <c r="B982" i="11"/>
  <c r="A982" i="11"/>
  <c r="C976" i="11"/>
  <c r="B976" i="11"/>
  <c r="A976" i="11"/>
  <c r="C972" i="11"/>
  <c r="B972" i="11"/>
  <c r="A972" i="11"/>
  <c r="C966" i="11"/>
  <c r="B966" i="11"/>
  <c r="A966" i="11"/>
  <c r="C962" i="11"/>
  <c r="B962" i="11"/>
  <c r="A962" i="11"/>
  <c r="C956" i="11"/>
  <c r="B956" i="11"/>
  <c r="A956" i="11"/>
  <c r="C952" i="11"/>
  <c r="B952" i="11"/>
  <c r="A952" i="11"/>
  <c r="C948" i="11"/>
  <c r="B948" i="11"/>
  <c r="A948" i="11"/>
  <c r="C944" i="11"/>
  <c r="B944" i="11"/>
  <c r="A944" i="11"/>
  <c r="C938" i="11"/>
  <c r="A938" i="11"/>
  <c r="B938" i="11"/>
  <c r="C934" i="11"/>
  <c r="B934" i="11"/>
  <c r="A934" i="11"/>
  <c r="C928" i="11"/>
  <c r="B928" i="11"/>
  <c r="A928" i="11"/>
  <c r="C924" i="11"/>
  <c r="B924" i="11"/>
  <c r="A924" i="11"/>
  <c r="C918" i="11"/>
  <c r="B918" i="11"/>
  <c r="A918" i="11"/>
  <c r="C914" i="11"/>
  <c r="B914" i="11"/>
  <c r="A914" i="11"/>
  <c r="C910" i="11"/>
  <c r="A910" i="11"/>
  <c r="B910" i="11"/>
  <c r="C904" i="11"/>
  <c r="B904" i="11"/>
  <c r="A904" i="11"/>
  <c r="C900" i="11"/>
  <c r="B900" i="11"/>
  <c r="A900" i="11"/>
  <c r="C894" i="11"/>
  <c r="A894" i="11"/>
  <c r="B894" i="11"/>
  <c r="C890" i="11"/>
  <c r="A890" i="11"/>
  <c r="B890" i="11"/>
  <c r="C884" i="11"/>
  <c r="B884" i="11"/>
  <c r="A884" i="11"/>
  <c r="C880" i="11"/>
  <c r="B880" i="11"/>
  <c r="A880" i="11"/>
  <c r="C876" i="11"/>
  <c r="B876" i="11"/>
  <c r="A876" i="11"/>
  <c r="C872" i="11"/>
  <c r="B872" i="11"/>
  <c r="A872" i="11"/>
  <c r="C870" i="11"/>
  <c r="B870" i="11"/>
  <c r="A870" i="11"/>
  <c r="C868" i="11"/>
  <c r="B868" i="11"/>
  <c r="A868" i="11"/>
  <c r="C866" i="11"/>
  <c r="B866" i="11"/>
  <c r="A866" i="11"/>
  <c r="C864" i="11"/>
  <c r="B864" i="11"/>
  <c r="A864" i="11"/>
  <c r="C862" i="11"/>
  <c r="A862" i="11"/>
  <c r="B862" i="11"/>
  <c r="C860" i="11"/>
  <c r="B860" i="11"/>
  <c r="A860" i="11"/>
  <c r="C858" i="11"/>
  <c r="A858" i="11"/>
  <c r="B858" i="11"/>
  <c r="C856" i="11"/>
  <c r="B856" i="11"/>
  <c r="A856" i="11"/>
  <c r="C854" i="11"/>
  <c r="B854" i="11"/>
  <c r="A854" i="11"/>
  <c r="C852" i="11"/>
  <c r="B852" i="11"/>
  <c r="A852" i="11"/>
  <c r="C850" i="11"/>
  <c r="B850" i="11"/>
  <c r="A850" i="11"/>
  <c r="C848" i="11"/>
  <c r="B848" i="11"/>
  <c r="A848" i="11"/>
  <c r="C846" i="11"/>
  <c r="A846" i="11"/>
  <c r="B846" i="11"/>
  <c r="C844" i="11"/>
  <c r="B844" i="11"/>
  <c r="A844" i="11"/>
  <c r="C842" i="11"/>
  <c r="A842" i="11"/>
  <c r="B842" i="11"/>
  <c r="C840" i="11"/>
  <c r="B840" i="11"/>
  <c r="A840" i="11"/>
  <c r="C838" i="11"/>
  <c r="B838" i="11"/>
  <c r="A838" i="11"/>
  <c r="C836" i="11"/>
  <c r="B836" i="11"/>
  <c r="A836" i="11"/>
  <c r="C834" i="11"/>
  <c r="B834" i="11"/>
  <c r="A834" i="11"/>
  <c r="C832" i="11"/>
  <c r="B832" i="11"/>
  <c r="A832" i="11"/>
  <c r="C830" i="11"/>
  <c r="A830" i="11"/>
  <c r="B830" i="11"/>
  <c r="C828" i="11"/>
  <c r="B828" i="11"/>
  <c r="A828" i="11"/>
  <c r="C826" i="11"/>
  <c r="A826" i="11"/>
  <c r="B826" i="11"/>
  <c r="C824" i="11"/>
  <c r="B824" i="11"/>
  <c r="A824" i="11"/>
  <c r="C822" i="11"/>
  <c r="B822" i="11"/>
  <c r="A822" i="11"/>
  <c r="C820" i="11"/>
  <c r="B820" i="11"/>
  <c r="A820" i="11"/>
  <c r="C818" i="11"/>
  <c r="B818" i="11"/>
  <c r="A818" i="11"/>
  <c r="C816" i="11"/>
  <c r="B816" i="11"/>
  <c r="A816" i="11"/>
  <c r="C814" i="11"/>
  <c r="A814" i="11"/>
  <c r="B814" i="11"/>
  <c r="C812" i="11"/>
  <c r="B812" i="11"/>
  <c r="A812" i="11"/>
  <c r="C810" i="11"/>
  <c r="A810" i="11"/>
  <c r="B810" i="11"/>
  <c r="C808" i="11"/>
  <c r="B808" i="11"/>
  <c r="A808" i="11"/>
  <c r="C806" i="11"/>
  <c r="B806" i="11"/>
  <c r="A806" i="11"/>
  <c r="C804" i="11"/>
  <c r="B804" i="11"/>
  <c r="A804" i="11"/>
  <c r="C802" i="11"/>
  <c r="B802" i="11"/>
  <c r="A802" i="11"/>
  <c r="C800" i="11"/>
  <c r="B800" i="11"/>
  <c r="A800" i="11"/>
  <c r="C798" i="11"/>
  <c r="A798" i="11"/>
  <c r="B798" i="11"/>
  <c r="C796" i="11"/>
  <c r="B796" i="11"/>
  <c r="A796" i="11"/>
  <c r="C794" i="11"/>
  <c r="A794" i="11"/>
  <c r="B794" i="11"/>
  <c r="C792" i="11"/>
  <c r="B792" i="11"/>
  <c r="A792" i="11"/>
  <c r="C790" i="11"/>
  <c r="B790" i="11"/>
  <c r="A790" i="11"/>
  <c r="C788" i="11"/>
  <c r="B788" i="11"/>
  <c r="A788" i="11"/>
  <c r="C786" i="11"/>
  <c r="B786" i="11"/>
  <c r="A786" i="11"/>
  <c r="C784" i="11"/>
  <c r="B784" i="11"/>
  <c r="A784" i="11"/>
  <c r="C782" i="11"/>
  <c r="A782" i="11"/>
  <c r="B782" i="11"/>
  <c r="C780" i="11"/>
  <c r="B780" i="11"/>
  <c r="A780" i="11"/>
  <c r="C778" i="11"/>
  <c r="A778" i="11"/>
  <c r="B778" i="11"/>
  <c r="C776" i="11"/>
  <c r="B776" i="11"/>
  <c r="A776" i="11"/>
  <c r="C774" i="11"/>
  <c r="B774" i="11"/>
  <c r="A774" i="11"/>
  <c r="C772" i="11"/>
  <c r="B772" i="11"/>
  <c r="A772" i="11"/>
  <c r="C770" i="11"/>
  <c r="B770" i="11"/>
  <c r="A770" i="11"/>
  <c r="C768" i="11"/>
  <c r="B768" i="11"/>
  <c r="A768" i="11"/>
  <c r="C766" i="11"/>
  <c r="A766" i="11"/>
  <c r="B766" i="11"/>
  <c r="C764" i="11"/>
  <c r="B764" i="11"/>
  <c r="A764" i="11"/>
  <c r="C762" i="11"/>
  <c r="A762" i="11"/>
  <c r="B762" i="11"/>
  <c r="C760" i="11"/>
  <c r="B760" i="11"/>
  <c r="A760" i="11"/>
  <c r="C758" i="11"/>
  <c r="B758" i="11"/>
  <c r="A758" i="11"/>
  <c r="C756" i="11"/>
  <c r="B756" i="11"/>
  <c r="A756" i="11"/>
  <c r="C754" i="11"/>
  <c r="B754" i="11"/>
  <c r="A754" i="11"/>
  <c r="C752" i="11"/>
  <c r="B752" i="11"/>
  <c r="A752" i="11"/>
  <c r="C750" i="11"/>
  <c r="A750" i="11"/>
  <c r="B750" i="11"/>
  <c r="C748" i="11"/>
  <c r="B748" i="11"/>
  <c r="A748" i="11"/>
  <c r="C746" i="11"/>
  <c r="A746" i="11"/>
  <c r="B746" i="11"/>
  <c r="C744" i="11"/>
  <c r="B744" i="11"/>
  <c r="A744" i="11"/>
  <c r="C742" i="11"/>
  <c r="B742" i="11"/>
  <c r="A742" i="11"/>
  <c r="C740" i="11"/>
  <c r="B740" i="11"/>
  <c r="A740" i="11"/>
  <c r="C738" i="11"/>
  <c r="B738" i="11"/>
  <c r="A738" i="11"/>
  <c r="C736" i="11"/>
  <c r="B736" i="11"/>
  <c r="A736" i="11"/>
  <c r="C734" i="11"/>
  <c r="A734" i="11"/>
  <c r="B734" i="11"/>
  <c r="C732" i="11"/>
  <c r="B732" i="11"/>
  <c r="A732" i="11"/>
  <c r="C730" i="11"/>
  <c r="A730" i="11"/>
  <c r="B730" i="11"/>
  <c r="C728" i="11"/>
  <c r="B728" i="11"/>
  <c r="A728" i="11"/>
  <c r="C726" i="11"/>
  <c r="B726" i="11"/>
  <c r="A726" i="11"/>
  <c r="C724" i="11"/>
  <c r="B724" i="11"/>
  <c r="A724" i="11"/>
  <c r="C722" i="11"/>
  <c r="B722" i="11"/>
  <c r="A722" i="11"/>
  <c r="C720" i="11"/>
  <c r="B720" i="11"/>
  <c r="A720" i="11"/>
  <c r="C718" i="11"/>
  <c r="A718" i="11"/>
  <c r="B718" i="11"/>
  <c r="C716" i="11"/>
  <c r="B716" i="11"/>
  <c r="A716" i="11"/>
  <c r="C714" i="11"/>
  <c r="A714" i="11"/>
  <c r="B714" i="11"/>
  <c r="C712" i="11"/>
  <c r="B712" i="11"/>
  <c r="A712" i="11"/>
  <c r="C710" i="11"/>
  <c r="B710" i="11"/>
  <c r="A710" i="11"/>
  <c r="C708" i="11"/>
  <c r="B708" i="11"/>
  <c r="A708" i="11"/>
  <c r="C706" i="11"/>
  <c r="B706" i="11"/>
  <c r="A706" i="11"/>
  <c r="C704" i="11"/>
  <c r="B704" i="11"/>
  <c r="A704" i="11"/>
  <c r="C702" i="11"/>
  <c r="A702" i="11"/>
  <c r="B702" i="11"/>
  <c r="C700" i="11"/>
  <c r="B700" i="11"/>
  <c r="A700" i="11"/>
  <c r="C698" i="11"/>
  <c r="A698" i="11"/>
  <c r="B698" i="11"/>
  <c r="C696" i="11"/>
  <c r="B696" i="11"/>
  <c r="A696" i="11"/>
  <c r="C694" i="11"/>
  <c r="B694" i="11"/>
  <c r="A694" i="11"/>
  <c r="C692" i="11"/>
  <c r="B692" i="11"/>
  <c r="A692" i="11"/>
  <c r="C690" i="11"/>
  <c r="B690" i="11"/>
  <c r="A690" i="11"/>
  <c r="C688" i="11"/>
  <c r="B688" i="11"/>
  <c r="A688" i="11"/>
  <c r="C686" i="11"/>
  <c r="A686" i="11"/>
  <c r="B686" i="11"/>
  <c r="C684" i="11"/>
  <c r="B684" i="11"/>
  <c r="A684" i="11"/>
  <c r="C682" i="11"/>
  <c r="A682" i="11"/>
  <c r="B682" i="11"/>
  <c r="C680" i="11"/>
  <c r="B680" i="11"/>
  <c r="A680" i="11"/>
  <c r="C678" i="11"/>
  <c r="B678" i="11"/>
  <c r="A678" i="11"/>
  <c r="C676" i="11"/>
  <c r="B676" i="11"/>
  <c r="A676" i="11"/>
  <c r="C674" i="11"/>
  <c r="B674" i="11"/>
  <c r="A674" i="11"/>
  <c r="C672" i="11"/>
  <c r="B672" i="11"/>
  <c r="A672" i="11"/>
  <c r="C670" i="11"/>
  <c r="B670" i="11"/>
  <c r="A670" i="11"/>
  <c r="C668" i="11"/>
  <c r="B668" i="11"/>
  <c r="A668" i="11"/>
  <c r="C666" i="11"/>
  <c r="B666" i="11"/>
  <c r="A666" i="11"/>
  <c r="C664" i="11"/>
  <c r="B664" i="11"/>
  <c r="A664" i="11"/>
  <c r="C662" i="11"/>
  <c r="B662" i="11"/>
  <c r="A662" i="11"/>
  <c r="C660" i="11"/>
  <c r="A660" i="11"/>
  <c r="B660" i="11"/>
  <c r="C658" i="11"/>
  <c r="B658" i="11"/>
  <c r="A658" i="11"/>
  <c r="C656" i="11"/>
  <c r="B656" i="11"/>
  <c r="A656" i="11"/>
  <c r="C654" i="11"/>
  <c r="B654" i="11"/>
  <c r="A654" i="11"/>
  <c r="C652" i="11"/>
  <c r="B652" i="11"/>
  <c r="A652" i="11"/>
  <c r="C650" i="11"/>
  <c r="B650" i="11"/>
  <c r="A650" i="11"/>
  <c r="C648" i="11"/>
  <c r="B648" i="11"/>
  <c r="A648" i="11"/>
  <c r="C646" i="11"/>
  <c r="B646" i="11"/>
  <c r="A646" i="11"/>
  <c r="C644" i="11"/>
  <c r="A644" i="11"/>
  <c r="B644" i="11"/>
  <c r="C642" i="11"/>
  <c r="B642" i="11"/>
  <c r="A642" i="11"/>
  <c r="C640" i="11"/>
  <c r="B640" i="11"/>
  <c r="A640" i="11"/>
  <c r="C638" i="11"/>
  <c r="B638" i="11"/>
  <c r="A638" i="11"/>
  <c r="C636" i="11"/>
  <c r="B636" i="11"/>
  <c r="A636" i="11"/>
  <c r="C634" i="11"/>
  <c r="B634" i="11"/>
  <c r="A634" i="11"/>
  <c r="C632" i="11"/>
  <c r="B632" i="11"/>
  <c r="A632" i="11"/>
  <c r="C630" i="11"/>
  <c r="B630" i="11"/>
  <c r="A630" i="11"/>
  <c r="C628" i="11"/>
  <c r="B628" i="11"/>
  <c r="A628" i="11"/>
  <c r="C626" i="11"/>
  <c r="B626" i="11"/>
  <c r="A626" i="11"/>
  <c r="C624" i="11"/>
  <c r="B624" i="11"/>
  <c r="A624" i="11"/>
  <c r="C622" i="11"/>
  <c r="B622" i="11"/>
  <c r="A622" i="11"/>
  <c r="C620" i="11"/>
  <c r="B620" i="11"/>
  <c r="A620" i="11"/>
  <c r="C618" i="11"/>
  <c r="B618" i="11"/>
  <c r="A618" i="11"/>
  <c r="C616" i="11"/>
  <c r="B616" i="11"/>
  <c r="A616" i="11"/>
  <c r="C614" i="11"/>
  <c r="B614" i="11"/>
  <c r="A614" i="11"/>
  <c r="C612" i="11"/>
  <c r="B612" i="11"/>
  <c r="A612" i="11"/>
  <c r="C610" i="11"/>
  <c r="B610" i="11"/>
  <c r="A610" i="11"/>
  <c r="C608" i="11"/>
  <c r="B608" i="11"/>
  <c r="A608" i="11"/>
  <c r="C606" i="11"/>
  <c r="B606" i="11"/>
  <c r="A606" i="11"/>
  <c r="C604" i="11"/>
  <c r="B604" i="11"/>
  <c r="A604" i="11"/>
  <c r="C602" i="11"/>
  <c r="B602" i="11"/>
  <c r="A602" i="11"/>
  <c r="C600" i="11"/>
  <c r="B600" i="11"/>
  <c r="A600" i="11"/>
  <c r="C598" i="11"/>
  <c r="B598" i="11"/>
  <c r="A598" i="11"/>
  <c r="C596" i="11"/>
  <c r="B596" i="11"/>
  <c r="A596" i="11"/>
  <c r="C594" i="11"/>
  <c r="B594" i="11"/>
  <c r="A594" i="11"/>
  <c r="C592" i="11"/>
  <c r="B592" i="11"/>
  <c r="A592" i="11"/>
  <c r="C590" i="11"/>
  <c r="B590" i="11"/>
  <c r="A590" i="11"/>
  <c r="C588" i="11"/>
  <c r="B588" i="11"/>
  <c r="A588" i="11"/>
  <c r="C586" i="11"/>
  <c r="B586" i="11"/>
  <c r="A586" i="11"/>
  <c r="C584" i="11"/>
  <c r="B584" i="11"/>
  <c r="A584" i="11"/>
  <c r="C582" i="11"/>
  <c r="B582" i="11"/>
  <c r="A582" i="11"/>
  <c r="C580" i="11"/>
  <c r="B580" i="11"/>
  <c r="A580" i="11"/>
  <c r="C578" i="11"/>
  <c r="B578" i="11"/>
  <c r="A578" i="11"/>
  <c r="C576" i="11"/>
  <c r="B576" i="11"/>
  <c r="A576" i="11"/>
  <c r="C574" i="11"/>
  <c r="B574" i="11"/>
  <c r="A574" i="11"/>
  <c r="C572" i="11"/>
  <c r="B572" i="11"/>
  <c r="A572" i="11"/>
  <c r="C570" i="11"/>
  <c r="B570" i="11"/>
  <c r="A570" i="11"/>
  <c r="C568" i="11"/>
  <c r="B568" i="11"/>
  <c r="A568" i="11"/>
  <c r="C566" i="11"/>
  <c r="B566" i="11"/>
  <c r="A566" i="11"/>
  <c r="C564" i="11"/>
  <c r="B564" i="11"/>
  <c r="A564" i="11"/>
  <c r="C562" i="11"/>
  <c r="B562" i="11"/>
  <c r="A562" i="11"/>
  <c r="C560" i="11"/>
  <c r="B560" i="11"/>
  <c r="A560" i="11"/>
  <c r="C558" i="11"/>
  <c r="B558" i="11"/>
  <c r="A558" i="11"/>
  <c r="C556" i="11"/>
  <c r="B556" i="11"/>
  <c r="A556" i="11"/>
  <c r="C554" i="11"/>
  <c r="B554" i="11"/>
  <c r="A554" i="11"/>
  <c r="C552" i="11"/>
  <c r="B552" i="11"/>
  <c r="A552" i="11"/>
  <c r="C550" i="11"/>
  <c r="B550" i="11"/>
  <c r="A550" i="11"/>
  <c r="C548" i="11"/>
  <c r="B548" i="11"/>
  <c r="A548" i="11"/>
  <c r="C546" i="11"/>
  <c r="B546" i="11"/>
  <c r="A546" i="11"/>
  <c r="C544" i="11"/>
  <c r="B544" i="11"/>
  <c r="A544" i="11"/>
  <c r="C542" i="11"/>
  <c r="B542" i="11"/>
  <c r="A542" i="11"/>
  <c r="C540" i="11"/>
  <c r="B540" i="11"/>
  <c r="A540" i="11"/>
  <c r="C538" i="11"/>
  <c r="B538" i="11"/>
  <c r="A538" i="11"/>
  <c r="C536" i="11"/>
  <c r="B536" i="11"/>
  <c r="A536" i="11"/>
  <c r="C534" i="11"/>
  <c r="B534" i="11"/>
  <c r="A534" i="11"/>
  <c r="C532" i="11"/>
  <c r="B532" i="11"/>
  <c r="A532" i="11"/>
  <c r="C530" i="11"/>
  <c r="B530" i="11"/>
  <c r="A530" i="11"/>
  <c r="C528" i="11"/>
  <c r="B528" i="11"/>
  <c r="A528" i="11"/>
  <c r="C526" i="11"/>
  <c r="B526" i="11"/>
  <c r="A526" i="11"/>
  <c r="C524" i="11"/>
  <c r="B524" i="11"/>
  <c r="A524" i="11"/>
  <c r="C522" i="11"/>
  <c r="B522" i="11"/>
  <c r="A522" i="11"/>
  <c r="C520" i="11"/>
  <c r="B520" i="11"/>
  <c r="A520" i="11"/>
  <c r="C518" i="11"/>
  <c r="B518" i="11"/>
  <c r="A518" i="11"/>
  <c r="C516" i="11"/>
  <c r="B516" i="11"/>
  <c r="A516" i="11"/>
  <c r="C514" i="11"/>
  <c r="B514" i="11"/>
  <c r="A514" i="11"/>
  <c r="C512" i="11"/>
  <c r="B512" i="11"/>
  <c r="A512" i="11"/>
  <c r="C510" i="11"/>
  <c r="B510" i="11"/>
  <c r="A510" i="11"/>
  <c r="C508" i="11"/>
  <c r="B508" i="11"/>
  <c r="A508" i="11"/>
  <c r="C506" i="11"/>
  <c r="B506" i="11"/>
  <c r="A506" i="11"/>
  <c r="B504" i="11"/>
  <c r="C504" i="11"/>
  <c r="A504" i="11"/>
  <c r="C502" i="11"/>
  <c r="B502" i="11"/>
  <c r="A502" i="11"/>
  <c r="C500" i="11"/>
  <c r="B500" i="11"/>
  <c r="A500" i="11"/>
  <c r="C498" i="11"/>
  <c r="B498" i="11"/>
  <c r="A498" i="11"/>
  <c r="C496" i="11"/>
  <c r="B496" i="11"/>
  <c r="A496" i="11"/>
  <c r="C494" i="11"/>
  <c r="B494" i="11"/>
  <c r="A494" i="11"/>
  <c r="C492" i="11"/>
  <c r="B492" i="11"/>
  <c r="A492" i="11"/>
  <c r="C490" i="11"/>
  <c r="B490" i="11"/>
  <c r="A490" i="11"/>
  <c r="C488" i="11"/>
  <c r="B488" i="11"/>
  <c r="A488" i="11"/>
  <c r="C486" i="11"/>
  <c r="B486" i="11"/>
  <c r="A486" i="11"/>
  <c r="C484" i="11"/>
  <c r="B484" i="11"/>
  <c r="A484" i="11"/>
  <c r="C482" i="11"/>
  <c r="B482" i="11"/>
  <c r="A482" i="11"/>
  <c r="C480" i="11"/>
  <c r="B480" i="11"/>
  <c r="A480" i="11"/>
  <c r="C1001" i="11"/>
  <c r="B1001" i="11"/>
  <c r="A1001" i="11"/>
  <c r="C1000" i="11"/>
  <c r="B1000" i="11"/>
  <c r="A1000" i="11"/>
  <c r="C996" i="11"/>
  <c r="B996" i="11"/>
  <c r="A996" i="11"/>
  <c r="C994" i="11"/>
  <c r="B994" i="11"/>
  <c r="A994" i="11"/>
  <c r="C990" i="11"/>
  <c r="A990" i="11"/>
  <c r="B990" i="11"/>
  <c r="C988" i="11"/>
  <c r="B988" i="11"/>
  <c r="A988" i="11"/>
  <c r="C984" i="11"/>
  <c r="B984" i="11"/>
  <c r="A984" i="11"/>
  <c r="C980" i="11"/>
  <c r="B980" i="11"/>
  <c r="A980" i="11"/>
  <c r="C978" i="11"/>
  <c r="B978" i="11"/>
  <c r="A978" i="11"/>
  <c r="C974" i="11"/>
  <c r="A974" i="11"/>
  <c r="B974" i="11"/>
  <c r="C970" i="11"/>
  <c r="A970" i="11"/>
  <c r="B970" i="11"/>
  <c r="C968" i="11"/>
  <c r="B968" i="11"/>
  <c r="A968" i="11"/>
  <c r="C964" i="11"/>
  <c r="B964" i="11"/>
  <c r="A964" i="11"/>
  <c r="C960" i="11"/>
  <c r="B960" i="11"/>
  <c r="A960" i="11"/>
  <c r="C958" i="11"/>
  <c r="A958" i="11"/>
  <c r="B958" i="11"/>
  <c r="C954" i="11"/>
  <c r="A954" i="11"/>
  <c r="B954" i="11"/>
  <c r="C950" i="11"/>
  <c r="B950" i="11"/>
  <c r="A950" i="11"/>
  <c r="C946" i="11"/>
  <c r="B946" i="11"/>
  <c r="A946" i="11"/>
  <c r="C942" i="11"/>
  <c r="A942" i="11"/>
  <c r="B942" i="11"/>
  <c r="C940" i="11"/>
  <c r="B940" i="11"/>
  <c r="A940" i="11"/>
  <c r="C936" i="11"/>
  <c r="B936" i="11"/>
  <c r="A936" i="11"/>
  <c r="C932" i="11"/>
  <c r="B932" i="11"/>
  <c r="A932" i="11"/>
  <c r="C930" i="11"/>
  <c r="B930" i="11"/>
  <c r="A930" i="11"/>
  <c r="C926" i="11"/>
  <c r="A926" i="11"/>
  <c r="B926" i="11"/>
  <c r="C922" i="11"/>
  <c r="A922" i="11"/>
  <c r="B922" i="11"/>
  <c r="C920" i="11"/>
  <c r="B920" i="11"/>
  <c r="A920" i="11"/>
  <c r="C916" i="11"/>
  <c r="B916" i="11"/>
  <c r="A916" i="11"/>
  <c r="C912" i="11"/>
  <c r="B912" i="11"/>
  <c r="A912" i="11"/>
  <c r="C908" i="11"/>
  <c r="B908" i="11"/>
  <c r="A908" i="11"/>
  <c r="C906" i="11"/>
  <c r="A906" i="11"/>
  <c r="B906" i="11"/>
  <c r="C902" i="11"/>
  <c r="B902" i="11"/>
  <c r="A902" i="11"/>
  <c r="C898" i="11"/>
  <c r="B898" i="11"/>
  <c r="A898" i="11"/>
  <c r="C896" i="11"/>
  <c r="B896" i="11"/>
  <c r="A896" i="11"/>
  <c r="C892" i="11"/>
  <c r="B892" i="11"/>
  <c r="A892" i="11"/>
  <c r="C888" i="11"/>
  <c r="B888" i="11"/>
  <c r="A888" i="11"/>
  <c r="C886" i="11"/>
  <c r="B886" i="11"/>
  <c r="A886" i="11"/>
  <c r="C882" i="11"/>
  <c r="B882" i="11"/>
  <c r="A882" i="11"/>
  <c r="C878" i="11"/>
  <c r="A878" i="11"/>
  <c r="B878" i="11"/>
  <c r="C874" i="11"/>
  <c r="A874" i="11"/>
  <c r="B874" i="11"/>
  <c r="C511" i="11"/>
  <c r="B511" i="11"/>
  <c r="A511" i="11"/>
  <c r="C509" i="11"/>
  <c r="B509" i="11"/>
  <c r="A509" i="11"/>
  <c r="C507" i="11"/>
  <c r="B507" i="11"/>
  <c r="A507" i="11"/>
  <c r="C505" i="11"/>
  <c r="B505" i="11"/>
  <c r="A505" i="11"/>
  <c r="C503" i="11"/>
  <c r="B503" i="11"/>
  <c r="A503" i="11"/>
  <c r="C501" i="11"/>
  <c r="B501" i="11"/>
  <c r="A501" i="11"/>
  <c r="C499" i="11"/>
  <c r="B499" i="11"/>
  <c r="A499" i="11"/>
  <c r="C497" i="11"/>
  <c r="B497" i="11"/>
  <c r="A497" i="11"/>
  <c r="C495" i="11"/>
  <c r="B495" i="11"/>
  <c r="A495" i="11"/>
  <c r="C493" i="11"/>
  <c r="B493" i="11"/>
  <c r="A493" i="11"/>
  <c r="C491" i="11"/>
  <c r="B491" i="11"/>
  <c r="A491" i="11"/>
  <c r="C489" i="11"/>
  <c r="B489" i="11"/>
  <c r="A489" i="11"/>
  <c r="C487" i="11"/>
  <c r="B487" i="11"/>
  <c r="A487" i="11"/>
  <c r="C485" i="11"/>
  <c r="B485" i="11"/>
  <c r="A485" i="11"/>
  <c r="C483" i="11"/>
  <c r="B483" i="11"/>
  <c r="A483" i="11"/>
  <c r="C481" i="11"/>
  <c r="B481" i="11"/>
  <c r="A481" i="11"/>
  <c r="C479" i="11"/>
  <c r="B479" i="11"/>
  <c r="A479" i="11"/>
  <c r="C477" i="11"/>
  <c r="B477" i="11"/>
  <c r="A477" i="11"/>
  <c r="C475" i="11"/>
  <c r="B475" i="11"/>
  <c r="A475" i="11"/>
  <c r="C473" i="11"/>
  <c r="B473" i="11"/>
  <c r="A473" i="11"/>
  <c r="C471" i="11"/>
  <c r="B471" i="11"/>
  <c r="A471" i="11"/>
  <c r="C469" i="11"/>
  <c r="B469" i="11"/>
  <c r="A469" i="11"/>
  <c r="C467" i="11"/>
  <c r="B467" i="11"/>
  <c r="A467" i="11"/>
  <c r="C465" i="11"/>
  <c r="B465" i="11"/>
  <c r="A465" i="11"/>
  <c r="C463" i="11"/>
  <c r="B463" i="11"/>
  <c r="A463" i="11"/>
  <c r="C461" i="11"/>
  <c r="B461" i="11"/>
  <c r="A461" i="11"/>
  <c r="C459" i="11"/>
  <c r="B459" i="11"/>
  <c r="A459" i="11"/>
  <c r="C457" i="11"/>
  <c r="B457" i="11"/>
  <c r="A457" i="11"/>
  <c r="C455" i="11"/>
  <c r="B455" i="11"/>
  <c r="A455" i="11"/>
  <c r="C453" i="11"/>
  <c r="B453" i="11"/>
  <c r="A453" i="11"/>
  <c r="C451" i="11"/>
  <c r="B451" i="11"/>
  <c r="A451" i="11"/>
  <c r="C449" i="11"/>
  <c r="B449" i="11"/>
  <c r="A449" i="11"/>
  <c r="C447" i="11"/>
  <c r="B447" i="11"/>
  <c r="A447" i="11"/>
  <c r="C445" i="11"/>
  <c r="B445" i="11"/>
  <c r="A445" i="11"/>
  <c r="C443" i="11"/>
  <c r="B443" i="11"/>
  <c r="A443" i="11"/>
  <c r="C441" i="11"/>
  <c r="B441" i="11"/>
  <c r="A441" i="11"/>
  <c r="C439" i="11"/>
  <c r="B439" i="11"/>
  <c r="A439" i="11"/>
  <c r="C437" i="11"/>
  <c r="B437" i="11"/>
  <c r="A437" i="11"/>
  <c r="C435" i="11"/>
  <c r="B435" i="11"/>
  <c r="A435" i="11"/>
  <c r="C433" i="11"/>
  <c r="B433" i="11"/>
  <c r="A433" i="11"/>
  <c r="C431" i="11"/>
  <c r="B431" i="11"/>
  <c r="A431" i="11"/>
  <c r="C429" i="11"/>
  <c r="B429" i="11"/>
  <c r="A429" i="11"/>
  <c r="C427" i="11"/>
  <c r="B427" i="11"/>
  <c r="A427" i="11"/>
  <c r="C425" i="11"/>
  <c r="B425" i="11"/>
  <c r="A425" i="11"/>
  <c r="C423" i="11"/>
  <c r="B423" i="11"/>
  <c r="A423" i="11"/>
  <c r="C421" i="11"/>
  <c r="B421" i="11"/>
  <c r="A421" i="11"/>
  <c r="C419" i="11"/>
  <c r="B419" i="11"/>
  <c r="A419" i="11"/>
  <c r="C417" i="11"/>
  <c r="B417" i="11"/>
  <c r="A417" i="11"/>
  <c r="C415" i="11"/>
  <c r="B415" i="11"/>
  <c r="A415" i="11"/>
  <c r="C413" i="11"/>
  <c r="B413" i="11"/>
  <c r="A413" i="11"/>
  <c r="C411" i="11"/>
  <c r="B411" i="11"/>
  <c r="A411" i="11"/>
  <c r="C409" i="11"/>
  <c r="B409" i="11"/>
  <c r="A409" i="11"/>
  <c r="C407" i="11"/>
  <c r="B407" i="11"/>
  <c r="A407" i="11"/>
  <c r="C405" i="11"/>
  <c r="B405" i="11"/>
  <c r="A405" i="11"/>
  <c r="C403" i="11"/>
  <c r="B403" i="11"/>
  <c r="A403" i="11"/>
  <c r="C401" i="11"/>
  <c r="B401" i="11"/>
  <c r="A401" i="11"/>
  <c r="C399" i="11"/>
  <c r="B399" i="11"/>
  <c r="A399" i="11"/>
  <c r="C397" i="11"/>
  <c r="B397" i="11"/>
  <c r="A397" i="11"/>
  <c r="C395" i="11"/>
  <c r="B395" i="11"/>
  <c r="A395" i="11"/>
  <c r="C393" i="11"/>
  <c r="B393" i="11"/>
  <c r="A393" i="11"/>
  <c r="C391" i="11"/>
  <c r="B391" i="11"/>
  <c r="A391" i="11"/>
  <c r="C389" i="11"/>
  <c r="B389" i="11"/>
  <c r="A389" i="11"/>
  <c r="C387" i="11"/>
  <c r="B387" i="11"/>
  <c r="A387" i="11"/>
  <c r="C385" i="11"/>
  <c r="B385" i="11"/>
  <c r="A385" i="11"/>
  <c r="C383" i="11"/>
  <c r="B383" i="11"/>
  <c r="A383" i="11"/>
  <c r="C381" i="11"/>
  <c r="B381" i="11"/>
  <c r="A381" i="11"/>
  <c r="C379" i="11"/>
  <c r="B379" i="11"/>
  <c r="A379" i="11"/>
  <c r="C377" i="11"/>
  <c r="B377" i="11"/>
  <c r="A377" i="11"/>
  <c r="C375" i="11"/>
  <c r="B375" i="11"/>
  <c r="A375" i="11"/>
  <c r="C373" i="11"/>
  <c r="B373" i="11"/>
  <c r="A373" i="11"/>
  <c r="C371" i="11"/>
  <c r="B371" i="11"/>
  <c r="A371" i="11"/>
  <c r="C369" i="11"/>
  <c r="B369" i="11"/>
  <c r="A369" i="11"/>
  <c r="C367" i="11"/>
  <c r="B367" i="11"/>
  <c r="A367" i="11"/>
  <c r="C365" i="11"/>
  <c r="B365" i="11"/>
  <c r="A365" i="11"/>
  <c r="C363" i="11"/>
  <c r="B363" i="11"/>
  <c r="A363" i="11"/>
  <c r="C361" i="11"/>
  <c r="B361" i="11"/>
  <c r="A361" i="11"/>
  <c r="C359" i="11"/>
  <c r="B359" i="11"/>
  <c r="A359" i="11"/>
  <c r="C357" i="11"/>
  <c r="B357" i="11"/>
  <c r="A357" i="11"/>
  <c r="C355" i="11"/>
  <c r="B355" i="11"/>
  <c r="A355" i="11"/>
  <c r="C353" i="11"/>
  <c r="B353" i="11"/>
  <c r="A353" i="11"/>
  <c r="C351" i="11"/>
  <c r="B351" i="11"/>
  <c r="A351" i="11"/>
  <c r="C349" i="11"/>
  <c r="B349" i="11"/>
  <c r="A349" i="11"/>
  <c r="C347" i="11"/>
  <c r="B347" i="11"/>
  <c r="A347" i="11"/>
  <c r="C345" i="11"/>
  <c r="B345" i="11"/>
  <c r="A345" i="11"/>
  <c r="C343" i="11"/>
  <c r="B343" i="11"/>
  <c r="A343" i="11"/>
  <c r="C341" i="11"/>
  <c r="B341" i="11"/>
  <c r="A341" i="11"/>
  <c r="C339" i="11"/>
  <c r="B339" i="11"/>
  <c r="A339" i="11"/>
  <c r="C337" i="11"/>
  <c r="B337" i="11"/>
  <c r="A337" i="11"/>
  <c r="C335" i="11"/>
  <c r="B335" i="11"/>
  <c r="A335" i="11"/>
  <c r="C333" i="11"/>
  <c r="B333" i="11"/>
  <c r="A333" i="11"/>
  <c r="C331" i="11"/>
  <c r="B331" i="11"/>
  <c r="A331" i="11"/>
  <c r="C329" i="11"/>
  <c r="B329" i="11"/>
  <c r="A329" i="11"/>
  <c r="C327" i="11"/>
  <c r="B327" i="11"/>
  <c r="A327" i="11"/>
  <c r="C325" i="11"/>
  <c r="B325" i="11"/>
  <c r="A325" i="11"/>
  <c r="C323" i="11"/>
  <c r="B323" i="11"/>
  <c r="A323" i="11"/>
  <c r="C321" i="11"/>
  <c r="B321" i="11"/>
  <c r="A321" i="11"/>
  <c r="C319" i="11"/>
  <c r="B319" i="11"/>
  <c r="A319" i="11"/>
  <c r="C317" i="11"/>
  <c r="B317" i="11"/>
  <c r="A317" i="11"/>
  <c r="C315" i="11"/>
  <c r="B315" i="11"/>
  <c r="A315" i="11"/>
  <c r="C313" i="11"/>
  <c r="B313" i="11"/>
  <c r="A313" i="11"/>
  <c r="C311" i="11"/>
  <c r="B311" i="11"/>
  <c r="A311" i="11"/>
  <c r="C309" i="11"/>
  <c r="B309" i="11"/>
  <c r="A309" i="11"/>
  <c r="C307" i="11"/>
  <c r="B307" i="11"/>
  <c r="A307" i="11"/>
  <c r="C305" i="11"/>
  <c r="B305" i="11"/>
  <c r="A305" i="11"/>
  <c r="C303" i="11"/>
  <c r="B303" i="11"/>
  <c r="A303" i="11"/>
  <c r="C301" i="11"/>
  <c r="B301" i="11"/>
  <c r="A301" i="11"/>
  <c r="C299" i="11"/>
  <c r="B299" i="11"/>
  <c r="A299" i="11"/>
  <c r="B297" i="11"/>
  <c r="C297" i="11"/>
  <c r="A297" i="11"/>
  <c r="C295" i="11"/>
  <c r="B295" i="11"/>
  <c r="A295" i="11"/>
  <c r="C293" i="11"/>
  <c r="B293" i="11"/>
  <c r="A293" i="11"/>
  <c r="C291" i="11"/>
  <c r="B291" i="11"/>
  <c r="A291" i="11"/>
  <c r="C289" i="11"/>
  <c r="B289" i="11"/>
  <c r="A289" i="11"/>
  <c r="C287" i="11"/>
  <c r="B287" i="11"/>
  <c r="A287" i="11"/>
  <c r="C285" i="11"/>
  <c r="B285" i="11"/>
  <c r="A285" i="11"/>
  <c r="C283" i="11"/>
  <c r="B283" i="11"/>
  <c r="A283" i="11"/>
  <c r="C281" i="11"/>
  <c r="B281" i="11"/>
  <c r="A281" i="11"/>
  <c r="C279" i="11"/>
  <c r="B279" i="11"/>
  <c r="A279" i="11"/>
  <c r="C277" i="11"/>
  <c r="B277" i="11"/>
  <c r="A277" i="11"/>
  <c r="C275" i="11"/>
  <c r="B275" i="11"/>
  <c r="A275" i="11"/>
  <c r="C273" i="11"/>
  <c r="B273" i="11"/>
  <c r="A273" i="11"/>
  <c r="C271" i="11"/>
  <c r="B271" i="11"/>
  <c r="A271" i="11"/>
  <c r="C269" i="11"/>
  <c r="B269" i="11"/>
  <c r="A269" i="11"/>
  <c r="C267" i="11"/>
  <c r="B267" i="11"/>
  <c r="A267" i="11"/>
  <c r="B265" i="11"/>
  <c r="C265" i="11"/>
  <c r="A265" i="11"/>
  <c r="C263" i="11"/>
  <c r="B263" i="11"/>
  <c r="A263" i="11"/>
  <c r="C261" i="11"/>
  <c r="B261" i="11"/>
  <c r="A261" i="11"/>
  <c r="C259" i="11"/>
  <c r="B259" i="11"/>
  <c r="A259" i="11"/>
  <c r="C257" i="11"/>
  <c r="B257" i="11"/>
  <c r="A257" i="11"/>
  <c r="C255" i="11"/>
  <c r="B255" i="11"/>
  <c r="A255" i="11"/>
  <c r="C253" i="11"/>
  <c r="B253" i="11"/>
  <c r="A253" i="11"/>
  <c r="C251" i="11"/>
  <c r="B251" i="11"/>
  <c r="A251" i="11"/>
  <c r="C249" i="11"/>
  <c r="B249" i="11"/>
  <c r="A249" i="11"/>
  <c r="C247" i="11"/>
  <c r="B247" i="11"/>
  <c r="A247" i="11"/>
  <c r="C245" i="11"/>
  <c r="B245" i="11"/>
  <c r="A245" i="11"/>
  <c r="C243" i="11"/>
  <c r="B243" i="11"/>
  <c r="A243" i="11"/>
  <c r="C241" i="11"/>
  <c r="B241" i="11"/>
  <c r="A241" i="11"/>
  <c r="C239" i="11"/>
  <c r="B239" i="11"/>
  <c r="A239" i="11"/>
  <c r="C237" i="11"/>
  <c r="B237" i="11"/>
  <c r="A237" i="11"/>
  <c r="C235" i="11"/>
  <c r="B235" i="11"/>
  <c r="A235" i="11"/>
  <c r="B233" i="11"/>
  <c r="C233" i="11"/>
  <c r="A233" i="11"/>
  <c r="C231" i="11"/>
  <c r="B231" i="11"/>
  <c r="A231" i="11"/>
  <c r="C229" i="11"/>
  <c r="B229" i="11"/>
  <c r="A229" i="11"/>
  <c r="C227" i="11"/>
  <c r="B227" i="11"/>
  <c r="A227" i="11"/>
  <c r="C225" i="11"/>
  <c r="B225" i="11"/>
  <c r="A225" i="11"/>
  <c r="C223" i="11"/>
  <c r="B223" i="11"/>
  <c r="A223" i="11"/>
  <c r="C221" i="11"/>
  <c r="B221" i="11"/>
  <c r="A221" i="11"/>
  <c r="C219" i="11"/>
  <c r="B219" i="11"/>
  <c r="A219" i="11"/>
  <c r="C217" i="11"/>
  <c r="B217" i="11"/>
  <c r="A217" i="11"/>
  <c r="C215" i="11"/>
  <c r="B215" i="11"/>
  <c r="A215" i="11"/>
  <c r="C213" i="11"/>
  <c r="B213" i="11"/>
  <c r="A213" i="11"/>
  <c r="C211" i="11"/>
  <c r="B211" i="11"/>
  <c r="A211" i="11"/>
  <c r="C209" i="11"/>
  <c r="B209" i="11"/>
  <c r="A209" i="11"/>
  <c r="C207" i="11"/>
  <c r="B207" i="11"/>
  <c r="A207" i="11"/>
  <c r="C205" i="11"/>
  <c r="B205" i="11"/>
  <c r="A205" i="11"/>
  <c r="C203" i="11"/>
  <c r="B203" i="11"/>
  <c r="A203" i="11"/>
  <c r="C201" i="11"/>
  <c r="B201" i="11"/>
  <c r="A201" i="11"/>
  <c r="C199" i="11"/>
  <c r="B199" i="11"/>
  <c r="A199" i="11"/>
  <c r="C197" i="11"/>
  <c r="B197" i="11"/>
  <c r="A197" i="11"/>
  <c r="C195" i="11"/>
  <c r="B195" i="11"/>
  <c r="A195" i="11"/>
  <c r="C193" i="11"/>
  <c r="B193" i="11"/>
  <c r="A193" i="11"/>
  <c r="C191" i="11"/>
  <c r="B191" i="11"/>
  <c r="A191" i="11"/>
  <c r="C189" i="11"/>
  <c r="B189" i="11"/>
  <c r="A189" i="11"/>
  <c r="C187" i="11"/>
  <c r="B187" i="11"/>
  <c r="A187" i="11"/>
  <c r="C185" i="11"/>
  <c r="B185" i="11"/>
  <c r="A185" i="11"/>
  <c r="C183" i="11"/>
  <c r="B183" i="11"/>
  <c r="A183" i="11"/>
  <c r="C181" i="11"/>
  <c r="B181" i="11"/>
  <c r="A181" i="11"/>
  <c r="C179" i="11"/>
  <c r="B179" i="11"/>
  <c r="A179" i="11"/>
  <c r="C177" i="11"/>
  <c r="B177" i="11"/>
  <c r="A177" i="11"/>
  <c r="C175" i="11"/>
  <c r="B175" i="11"/>
  <c r="A175" i="11"/>
  <c r="C173" i="11"/>
  <c r="B173" i="11"/>
  <c r="A173" i="11"/>
  <c r="C171" i="11"/>
  <c r="B171" i="11"/>
  <c r="A171" i="11"/>
  <c r="B169" i="11"/>
  <c r="A169" i="11"/>
  <c r="C169" i="11"/>
  <c r="C167" i="11"/>
  <c r="B167" i="11"/>
  <c r="A167" i="11"/>
  <c r="C165" i="11"/>
  <c r="B165" i="11"/>
  <c r="A165" i="11"/>
  <c r="C163" i="11"/>
  <c r="B163" i="11"/>
  <c r="A163" i="11"/>
  <c r="C161" i="11"/>
  <c r="B161" i="11"/>
  <c r="A161" i="11"/>
  <c r="C159" i="11"/>
  <c r="B159" i="11"/>
  <c r="A159" i="11"/>
  <c r="C157" i="11"/>
  <c r="B157" i="11"/>
  <c r="A157" i="11"/>
  <c r="C155" i="11"/>
  <c r="B155" i="11"/>
  <c r="A155" i="11"/>
  <c r="C153" i="11"/>
  <c r="B153" i="11"/>
  <c r="A153" i="11"/>
  <c r="C151" i="11"/>
  <c r="B151" i="11"/>
  <c r="A151" i="11"/>
  <c r="C149" i="11"/>
  <c r="B149" i="11"/>
  <c r="A149" i="11"/>
  <c r="C147" i="11"/>
  <c r="B147" i="11"/>
  <c r="A147" i="11"/>
  <c r="C145" i="11"/>
  <c r="B145" i="11"/>
  <c r="A145" i="11"/>
  <c r="C143" i="11"/>
  <c r="B143" i="11"/>
  <c r="A143" i="11"/>
  <c r="C141" i="11"/>
  <c r="B141" i="11"/>
  <c r="A141" i="11"/>
  <c r="C139" i="11"/>
  <c r="B139" i="11"/>
  <c r="A139" i="11"/>
  <c r="B137" i="11"/>
  <c r="C137" i="11"/>
  <c r="A137" i="11"/>
  <c r="C135" i="11"/>
  <c r="B135" i="11"/>
  <c r="A135" i="11"/>
  <c r="C133" i="11"/>
  <c r="B133" i="11"/>
  <c r="A133" i="11"/>
  <c r="C131" i="11"/>
  <c r="B131" i="11"/>
  <c r="A131" i="11"/>
  <c r="C129" i="11"/>
  <c r="B129" i="11"/>
  <c r="A129" i="11"/>
  <c r="C127" i="11"/>
  <c r="B127" i="11"/>
  <c r="A127" i="11"/>
  <c r="C125" i="11"/>
  <c r="B125" i="11"/>
  <c r="A125" i="11"/>
  <c r="C123" i="11"/>
  <c r="B123" i="11"/>
  <c r="A123" i="11"/>
  <c r="C121" i="11"/>
  <c r="B121" i="11"/>
  <c r="A121" i="11"/>
  <c r="C119" i="11"/>
  <c r="B119" i="11"/>
  <c r="A119" i="11"/>
  <c r="C117" i="11"/>
  <c r="B117" i="11"/>
  <c r="A117" i="11"/>
  <c r="C115" i="11"/>
  <c r="B115" i="11"/>
  <c r="A115" i="11"/>
  <c r="C113" i="11"/>
  <c r="B113" i="11"/>
  <c r="A113" i="11"/>
  <c r="C111" i="11"/>
  <c r="B111" i="11"/>
  <c r="A111" i="11"/>
  <c r="C109" i="11"/>
  <c r="B109" i="11"/>
  <c r="A109" i="11"/>
  <c r="C107" i="11"/>
  <c r="B107" i="11"/>
  <c r="A107" i="11"/>
  <c r="B105" i="11"/>
  <c r="C105" i="11"/>
  <c r="A105" i="11"/>
  <c r="C103" i="11"/>
  <c r="B103" i="11"/>
  <c r="A103" i="11"/>
  <c r="C101" i="11"/>
  <c r="B101" i="11"/>
  <c r="A101" i="11"/>
  <c r="C99" i="11"/>
  <c r="B99" i="11"/>
  <c r="A99" i="11"/>
  <c r="C97" i="11"/>
  <c r="B97" i="11"/>
  <c r="A97" i="11"/>
  <c r="C95" i="11"/>
  <c r="B95" i="11"/>
  <c r="A95" i="11"/>
  <c r="C93" i="11"/>
  <c r="B93" i="11"/>
  <c r="A93" i="11"/>
  <c r="C91" i="11"/>
  <c r="B91" i="11"/>
  <c r="A91" i="11"/>
  <c r="C89" i="11"/>
  <c r="B89" i="11"/>
  <c r="A89" i="11"/>
  <c r="C87" i="11"/>
  <c r="B87" i="11"/>
  <c r="A87" i="11"/>
  <c r="C85" i="11"/>
  <c r="B85" i="11"/>
  <c r="A85" i="11"/>
  <c r="C83" i="11"/>
  <c r="B83" i="11"/>
  <c r="A83" i="11"/>
  <c r="C81" i="11"/>
  <c r="B81" i="11"/>
  <c r="A81" i="11"/>
  <c r="C79" i="11"/>
  <c r="B79" i="11"/>
  <c r="A79" i="11"/>
  <c r="C77" i="11"/>
  <c r="B77" i="11"/>
  <c r="A77" i="11"/>
  <c r="C75" i="11"/>
  <c r="B75" i="11"/>
  <c r="A75" i="11"/>
  <c r="B73" i="11"/>
  <c r="C73" i="11"/>
  <c r="A73" i="11"/>
  <c r="C71" i="11"/>
  <c r="B71" i="11"/>
  <c r="A71" i="11"/>
  <c r="C69" i="11"/>
  <c r="B69" i="11"/>
  <c r="A69" i="11"/>
  <c r="C67" i="11"/>
  <c r="B67" i="11"/>
  <c r="A67" i="11"/>
  <c r="C65" i="11"/>
  <c r="B65" i="11"/>
  <c r="A65" i="11"/>
  <c r="C63" i="11"/>
  <c r="B63" i="11"/>
  <c r="A63" i="11"/>
  <c r="C61" i="11"/>
  <c r="B61" i="11"/>
  <c r="A61" i="11"/>
  <c r="C59" i="11"/>
  <c r="B59" i="11"/>
  <c r="A59" i="11"/>
  <c r="C57" i="11"/>
  <c r="B57" i="11"/>
  <c r="A57" i="11"/>
  <c r="C55" i="11"/>
  <c r="B55" i="11"/>
  <c r="A55" i="11"/>
  <c r="C53" i="11"/>
  <c r="B53" i="11"/>
  <c r="A53" i="11"/>
  <c r="C51" i="11"/>
  <c r="B51" i="11"/>
  <c r="A51" i="11"/>
  <c r="C49" i="11"/>
  <c r="B49" i="11"/>
  <c r="A49" i="11"/>
  <c r="C47" i="11"/>
  <c r="B47" i="11"/>
  <c r="A47" i="11"/>
  <c r="C45" i="11"/>
  <c r="B45" i="11"/>
  <c r="A45" i="11"/>
  <c r="C43" i="11"/>
  <c r="A43" i="11"/>
  <c r="B43" i="11"/>
  <c r="B41" i="11"/>
  <c r="A41" i="11"/>
  <c r="C41" i="11"/>
  <c r="C39" i="11"/>
  <c r="B39" i="11"/>
  <c r="A39" i="11"/>
  <c r="C37" i="11"/>
  <c r="B37" i="11"/>
  <c r="A37" i="11"/>
  <c r="C35" i="11"/>
  <c r="B35" i="11"/>
  <c r="A35" i="11"/>
  <c r="C33" i="11"/>
  <c r="B33" i="11"/>
  <c r="A33" i="11"/>
  <c r="C31" i="11"/>
  <c r="B31" i="11"/>
  <c r="A31" i="11"/>
  <c r="C29" i="11"/>
  <c r="B29" i="11"/>
  <c r="A29" i="11"/>
  <c r="C27" i="11"/>
  <c r="B27" i="11"/>
  <c r="A27" i="11"/>
  <c r="C25" i="11"/>
  <c r="B25" i="11"/>
  <c r="A25" i="11"/>
  <c r="C23" i="11"/>
  <c r="A23" i="11"/>
  <c r="C21" i="11"/>
  <c r="A21" i="11"/>
  <c r="C19" i="11"/>
  <c r="A19" i="11"/>
  <c r="C17" i="11"/>
  <c r="A17" i="11"/>
  <c r="C15" i="11"/>
  <c r="A15" i="11"/>
  <c r="C13" i="11"/>
  <c r="A13" i="11"/>
  <c r="C11" i="11"/>
  <c r="A11" i="11"/>
  <c r="C9" i="11"/>
  <c r="A9" i="11"/>
  <c r="C7" i="11"/>
  <c r="A7" i="11"/>
  <c r="C5" i="11"/>
  <c r="A5" i="11"/>
  <c r="C478" i="11"/>
  <c r="B478" i="11"/>
  <c r="A478" i="11"/>
  <c r="C476" i="11"/>
  <c r="B476" i="11"/>
  <c r="A476" i="11"/>
  <c r="C474" i="11"/>
  <c r="B474" i="11"/>
  <c r="A474" i="11"/>
  <c r="C472" i="11"/>
  <c r="B472" i="11"/>
  <c r="A472" i="11"/>
  <c r="C470" i="11"/>
  <c r="B470" i="11"/>
  <c r="A470" i="11"/>
  <c r="C468" i="11"/>
  <c r="B468" i="11"/>
  <c r="A468" i="11"/>
  <c r="C466" i="11"/>
  <c r="B466" i="11"/>
  <c r="A466" i="11"/>
  <c r="C464" i="11"/>
  <c r="B464" i="11"/>
  <c r="A464" i="11"/>
  <c r="C462" i="11"/>
  <c r="B462" i="11"/>
  <c r="A462" i="11"/>
  <c r="C460" i="11"/>
  <c r="B460" i="11"/>
  <c r="A460" i="11"/>
  <c r="C458" i="11"/>
  <c r="B458" i="11"/>
  <c r="A458" i="11"/>
  <c r="C456" i="11"/>
  <c r="B456" i="11"/>
  <c r="A456" i="11"/>
  <c r="C454" i="11"/>
  <c r="B454" i="11"/>
  <c r="A454" i="11"/>
  <c r="C452" i="11"/>
  <c r="A452" i="11"/>
  <c r="B452" i="11"/>
  <c r="C450" i="11"/>
  <c r="B450" i="11"/>
  <c r="A450" i="11"/>
  <c r="C448" i="11"/>
  <c r="B448" i="11"/>
  <c r="A448" i="11"/>
  <c r="C446" i="11"/>
  <c r="B446" i="11"/>
  <c r="A446" i="11"/>
  <c r="C444" i="11"/>
  <c r="B444" i="11"/>
  <c r="A444" i="11"/>
  <c r="C442" i="11"/>
  <c r="B442" i="11"/>
  <c r="A442" i="11"/>
  <c r="B440" i="11"/>
  <c r="C440" i="11"/>
  <c r="A440" i="11"/>
  <c r="C438" i="11"/>
  <c r="B438" i="11"/>
  <c r="A438" i="11"/>
  <c r="C436" i="11"/>
  <c r="B436" i="11"/>
  <c r="A436" i="11"/>
  <c r="C434" i="11"/>
  <c r="B434" i="11"/>
  <c r="A434" i="11"/>
  <c r="C432" i="11"/>
  <c r="B432" i="11"/>
  <c r="A432" i="11"/>
  <c r="C430" i="11"/>
  <c r="B430" i="11"/>
  <c r="A430" i="11"/>
  <c r="C428" i="11"/>
  <c r="B428" i="11"/>
  <c r="A428" i="11"/>
  <c r="C426" i="11"/>
  <c r="B426" i="11"/>
  <c r="A426" i="11"/>
  <c r="C424" i="11"/>
  <c r="B424" i="11"/>
  <c r="A424" i="11"/>
  <c r="C422" i="11"/>
  <c r="B422" i="11"/>
  <c r="A422" i="11"/>
  <c r="C420" i="11"/>
  <c r="B420" i="11"/>
  <c r="A420" i="11"/>
  <c r="C418" i="11"/>
  <c r="B418" i="11"/>
  <c r="A418" i="11"/>
  <c r="C416" i="11"/>
  <c r="B416" i="11"/>
  <c r="A416" i="11"/>
  <c r="C414" i="11"/>
  <c r="B414" i="11"/>
  <c r="A414" i="11"/>
  <c r="C412" i="11"/>
  <c r="B412" i="11"/>
  <c r="A412" i="11"/>
  <c r="C410" i="11"/>
  <c r="B410" i="11"/>
  <c r="A410" i="11"/>
  <c r="C408" i="11"/>
  <c r="B408" i="11"/>
  <c r="A408" i="11"/>
  <c r="C406" i="11"/>
  <c r="B406" i="11"/>
  <c r="A406" i="11"/>
  <c r="C404" i="11"/>
  <c r="A404" i="11"/>
  <c r="B404" i="11"/>
  <c r="C402" i="11"/>
  <c r="B402" i="11"/>
  <c r="A402" i="11"/>
  <c r="C400" i="11"/>
  <c r="B400" i="11"/>
  <c r="A400" i="11"/>
  <c r="C398" i="11"/>
  <c r="B398" i="11"/>
  <c r="A398" i="11"/>
  <c r="C396" i="11"/>
  <c r="B396" i="11"/>
  <c r="A396" i="11"/>
  <c r="C394" i="11"/>
  <c r="B394" i="11"/>
  <c r="A394" i="11"/>
  <c r="C392" i="11"/>
  <c r="B392" i="11"/>
  <c r="A392" i="11"/>
  <c r="C390" i="11"/>
  <c r="B390" i="11"/>
  <c r="A390" i="11"/>
  <c r="C388" i="11"/>
  <c r="A388" i="11"/>
  <c r="B388" i="11"/>
  <c r="C386" i="11"/>
  <c r="B386" i="11"/>
  <c r="A386" i="11"/>
  <c r="C384" i="11"/>
  <c r="B384" i="11"/>
  <c r="A384" i="11"/>
  <c r="C382" i="11"/>
  <c r="B382" i="11"/>
  <c r="A382" i="11"/>
  <c r="C380" i="11"/>
  <c r="B380" i="11"/>
  <c r="A380" i="11"/>
  <c r="C378" i="11"/>
  <c r="B378" i="11"/>
  <c r="A378" i="11"/>
  <c r="B376" i="11"/>
  <c r="C376" i="11"/>
  <c r="A376" i="11"/>
  <c r="C374" i="11"/>
  <c r="B374" i="11"/>
  <c r="A374" i="11"/>
  <c r="C372" i="11"/>
  <c r="B372" i="11"/>
  <c r="A372" i="11"/>
  <c r="C370" i="11"/>
  <c r="B370" i="11"/>
  <c r="A370" i="11"/>
  <c r="C368" i="11"/>
  <c r="B368" i="11"/>
  <c r="A368" i="11"/>
  <c r="C366" i="11"/>
  <c r="B366" i="11"/>
  <c r="A366" i="11"/>
  <c r="C364" i="11"/>
  <c r="B364" i="11"/>
  <c r="A364" i="11"/>
  <c r="C362" i="11"/>
  <c r="B362" i="11"/>
  <c r="A362" i="11"/>
  <c r="C360" i="11"/>
  <c r="B360" i="11"/>
  <c r="A360" i="11"/>
  <c r="C358" i="11"/>
  <c r="B358" i="11"/>
  <c r="A358" i="11"/>
  <c r="C356" i="11"/>
  <c r="B356" i="11"/>
  <c r="A356" i="11"/>
  <c r="C354" i="11"/>
  <c r="B354" i="11"/>
  <c r="A354" i="11"/>
  <c r="C352" i="11"/>
  <c r="B352" i="11"/>
  <c r="A352" i="11"/>
  <c r="C350" i="11"/>
  <c r="B350" i="11"/>
  <c r="A350" i="11"/>
  <c r="C348" i="11"/>
  <c r="B348" i="11"/>
  <c r="A348" i="11"/>
  <c r="C346" i="11"/>
  <c r="B346" i="11"/>
  <c r="A346" i="11"/>
  <c r="C344" i="11"/>
  <c r="B344" i="11"/>
  <c r="A344" i="11"/>
  <c r="C342" i="11"/>
  <c r="B342" i="11"/>
  <c r="A342" i="11"/>
  <c r="C340" i="11"/>
  <c r="A340" i="11"/>
  <c r="B340" i="11"/>
  <c r="C338" i="11"/>
  <c r="B338" i="11"/>
  <c r="A338" i="11"/>
  <c r="C336" i="11"/>
  <c r="B336" i="11"/>
  <c r="A336" i="11"/>
  <c r="C334" i="11"/>
  <c r="B334" i="11"/>
  <c r="A334" i="11"/>
  <c r="C332" i="11"/>
  <c r="B332" i="11"/>
  <c r="A332" i="11"/>
  <c r="C330" i="11"/>
  <c r="B330" i="11"/>
  <c r="A330" i="11"/>
  <c r="C328" i="11"/>
  <c r="B328" i="11"/>
  <c r="A328" i="11"/>
  <c r="C326" i="11"/>
  <c r="B326" i="11"/>
  <c r="A326" i="11"/>
  <c r="C324" i="11"/>
  <c r="A324" i="11"/>
  <c r="B324" i="11"/>
  <c r="C322" i="11"/>
  <c r="B322" i="11"/>
  <c r="A322" i="11"/>
  <c r="C320" i="11"/>
  <c r="B320" i="11"/>
  <c r="A320" i="11"/>
  <c r="C318" i="11"/>
  <c r="B318" i="11"/>
  <c r="A318" i="11"/>
  <c r="C316" i="11"/>
  <c r="B316" i="11"/>
  <c r="A316" i="11"/>
  <c r="C314" i="11"/>
  <c r="B314" i="11"/>
  <c r="A314" i="11"/>
  <c r="C312" i="11"/>
  <c r="B312" i="11"/>
  <c r="A312" i="11"/>
  <c r="C310" i="11"/>
  <c r="B310" i="11"/>
  <c r="A310" i="11"/>
  <c r="C308" i="11"/>
  <c r="B308" i="11"/>
  <c r="A308" i="11"/>
  <c r="C306" i="11"/>
  <c r="B306" i="11"/>
  <c r="A306" i="11"/>
  <c r="C304" i="11"/>
  <c r="B304" i="11"/>
  <c r="A304" i="11"/>
  <c r="C302" i="11"/>
  <c r="B302" i="11"/>
  <c r="A302" i="11"/>
  <c r="C300" i="11"/>
  <c r="B300" i="11"/>
  <c r="A300" i="11"/>
  <c r="C298" i="11"/>
  <c r="B298" i="11"/>
  <c r="A298" i="11"/>
  <c r="C296" i="11"/>
  <c r="B296" i="11"/>
  <c r="A296" i="11"/>
  <c r="C294" i="11"/>
  <c r="B294" i="11"/>
  <c r="A294" i="11"/>
  <c r="C292" i="11"/>
  <c r="B292" i="11"/>
  <c r="A292" i="11"/>
  <c r="C290" i="11"/>
  <c r="B290" i="11"/>
  <c r="A290" i="11"/>
  <c r="C288" i="11"/>
  <c r="B288" i="11"/>
  <c r="A288" i="11"/>
  <c r="C286" i="11"/>
  <c r="B286" i="11"/>
  <c r="A286" i="11"/>
  <c r="C284" i="11"/>
  <c r="B284" i="11"/>
  <c r="A284" i="11"/>
  <c r="C282" i="11"/>
  <c r="B282" i="11"/>
  <c r="A282" i="11"/>
  <c r="C280" i="11"/>
  <c r="B280" i="11"/>
  <c r="A280" i="11"/>
  <c r="C278" i="11"/>
  <c r="B278" i="11"/>
  <c r="A278" i="11"/>
  <c r="C276" i="11"/>
  <c r="A276" i="11"/>
  <c r="B276" i="11"/>
  <c r="C274" i="11"/>
  <c r="B274" i="11"/>
  <c r="A274" i="11"/>
  <c r="C272" i="11"/>
  <c r="B272" i="11"/>
  <c r="A272" i="11"/>
  <c r="C270" i="11"/>
  <c r="B270" i="11"/>
  <c r="A270" i="11"/>
  <c r="C268" i="11"/>
  <c r="B268" i="11"/>
  <c r="A268" i="11"/>
  <c r="C266" i="11"/>
  <c r="B266" i="11"/>
  <c r="A266" i="11"/>
  <c r="C264" i="11"/>
  <c r="B264" i="11"/>
  <c r="A264" i="11"/>
  <c r="C262" i="11"/>
  <c r="B262" i="11"/>
  <c r="A262" i="11"/>
  <c r="C260" i="11"/>
  <c r="A260" i="11"/>
  <c r="B260" i="11"/>
  <c r="C258" i="11"/>
  <c r="B258" i="11"/>
  <c r="A258" i="11"/>
  <c r="C256" i="11"/>
  <c r="B256" i="11"/>
  <c r="A256" i="11"/>
  <c r="C254" i="11"/>
  <c r="B254" i="11"/>
  <c r="A254" i="11"/>
  <c r="C252" i="11"/>
  <c r="B252" i="11"/>
  <c r="A252" i="11"/>
  <c r="C250" i="11"/>
  <c r="B250" i="11"/>
  <c r="A250" i="11"/>
  <c r="C248" i="11"/>
  <c r="B248" i="11"/>
  <c r="A248" i="11"/>
  <c r="C246" i="11"/>
  <c r="B246" i="11"/>
  <c r="A246" i="11"/>
  <c r="C244" i="11"/>
  <c r="B244" i="11"/>
  <c r="A244" i="11"/>
  <c r="C242" i="11"/>
  <c r="B242" i="11"/>
  <c r="A242" i="11"/>
  <c r="C240" i="11"/>
  <c r="B240" i="11"/>
  <c r="A240" i="11"/>
  <c r="C238" i="11"/>
  <c r="B238" i="11"/>
  <c r="A238" i="11"/>
  <c r="C236" i="11"/>
  <c r="B236" i="11"/>
  <c r="A236" i="11"/>
  <c r="C234" i="11"/>
  <c r="B234" i="11"/>
  <c r="A234" i="11"/>
  <c r="C232" i="11"/>
  <c r="B232" i="11"/>
  <c r="A232" i="11"/>
  <c r="C230" i="11"/>
  <c r="B230" i="11"/>
  <c r="A230" i="11"/>
  <c r="C228" i="11"/>
  <c r="B228" i="11"/>
  <c r="A228" i="11"/>
  <c r="C226" i="11"/>
  <c r="B226" i="11"/>
  <c r="A226" i="11"/>
  <c r="C224" i="11"/>
  <c r="B224" i="11"/>
  <c r="A224" i="11"/>
  <c r="C222" i="11"/>
  <c r="B222" i="11"/>
  <c r="A222" i="11"/>
  <c r="C220" i="11"/>
  <c r="B220" i="11"/>
  <c r="A220" i="11"/>
  <c r="C218" i="11"/>
  <c r="B218" i="11"/>
  <c r="A218" i="11"/>
  <c r="C216" i="11"/>
  <c r="B216" i="11"/>
  <c r="A216" i="11"/>
  <c r="C214" i="11"/>
  <c r="B214" i="11"/>
  <c r="A214" i="11"/>
  <c r="C212" i="11"/>
  <c r="A212" i="11"/>
  <c r="B212" i="11"/>
  <c r="C210" i="11"/>
  <c r="B210" i="11"/>
  <c r="A210" i="11"/>
  <c r="C208" i="11"/>
  <c r="B208" i="11"/>
  <c r="A208" i="11"/>
  <c r="C206" i="11"/>
  <c r="B206" i="11"/>
  <c r="A206" i="11"/>
  <c r="C204" i="11"/>
  <c r="B204" i="11"/>
  <c r="A204" i="11"/>
  <c r="C202" i="11"/>
  <c r="B202" i="11"/>
  <c r="A202" i="11"/>
  <c r="C200" i="11"/>
  <c r="B200" i="11"/>
  <c r="A200" i="11"/>
  <c r="C198" i="11"/>
  <c r="B198" i="11"/>
  <c r="A198" i="11"/>
  <c r="C196" i="11"/>
  <c r="A196" i="11"/>
  <c r="B196" i="11"/>
  <c r="C194" i="11"/>
  <c r="B194" i="11"/>
  <c r="A194" i="11"/>
  <c r="C192" i="11"/>
  <c r="B192" i="11"/>
  <c r="A192" i="11"/>
  <c r="C190" i="11"/>
  <c r="B190" i="11"/>
  <c r="A190" i="11"/>
  <c r="C188" i="11"/>
  <c r="B188" i="11"/>
  <c r="A188" i="11"/>
  <c r="C186" i="11"/>
  <c r="B186" i="11"/>
  <c r="A186" i="11"/>
  <c r="C184" i="11"/>
  <c r="B184" i="11"/>
  <c r="A184" i="11"/>
  <c r="C182" i="11"/>
  <c r="B182" i="11"/>
  <c r="A182" i="11"/>
  <c r="C180" i="11"/>
  <c r="B180" i="11"/>
  <c r="A180" i="11"/>
  <c r="C178" i="11"/>
  <c r="B178" i="11"/>
  <c r="A178" i="11"/>
  <c r="C176" i="11"/>
  <c r="B176" i="11"/>
  <c r="A176" i="11"/>
  <c r="C174" i="11"/>
  <c r="B174" i="11"/>
  <c r="A174" i="11"/>
  <c r="C172" i="11"/>
  <c r="B172" i="11"/>
  <c r="A172" i="11"/>
  <c r="C170" i="11"/>
  <c r="A170" i="11"/>
  <c r="B170" i="11"/>
  <c r="C168" i="11"/>
  <c r="B168" i="11"/>
  <c r="A168" i="11"/>
  <c r="C166" i="11"/>
  <c r="B166" i="11"/>
  <c r="A166" i="11"/>
  <c r="C164" i="11"/>
  <c r="B164" i="11"/>
  <c r="A164" i="11"/>
  <c r="C162" i="11"/>
  <c r="A162" i="11"/>
  <c r="B162" i="11"/>
  <c r="C160" i="11"/>
  <c r="B160" i="11"/>
  <c r="A160" i="11"/>
  <c r="C158" i="11"/>
  <c r="B158" i="11"/>
  <c r="A158" i="11"/>
  <c r="C156" i="11"/>
  <c r="B156" i="11"/>
  <c r="A156" i="11"/>
  <c r="C154" i="11"/>
  <c r="B154" i="11"/>
  <c r="A154" i="11"/>
  <c r="C152" i="11"/>
  <c r="B152" i="11"/>
  <c r="A152" i="11"/>
  <c r="C150" i="11"/>
  <c r="B150" i="11"/>
  <c r="A150" i="11"/>
  <c r="C148" i="11"/>
  <c r="B148" i="11"/>
  <c r="A148" i="11"/>
  <c r="C146" i="11"/>
  <c r="B146" i="11"/>
  <c r="A146" i="11"/>
  <c r="C144" i="11"/>
  <c r="B144" i="11"/>
  <c r="A144" i="11"/>
  <c r="C142" i="11"/>
  <c r="B142" i="11"/>
  <c r="A142" i="11"/>
  <c r="C140" i="11"/>
  <c r="B140" i="11"/>
  <c r="A140" i="11"/>
  <c r="C138" i="11"/>
  <c r="A138" i="11"/>
  <c r="B138" i="11"/>
  <c r="C136" i="11"/>
  <c r="B136" i="11"/>
  <c r="A136" i="11"/>
  <c r="C134" i="11"/>
  <c r="B134" i="11"/>
  <c r="A134" i="11"/>
  <c r="C132" i="11"/>
  <c r="B132" i="11"/>
  <c r="A132" i="11"/>
  <c r="C130" i="11"/>
  <c r="A130" i="11"/>
  <c r="B130" i="11"/>
  <c r="C128" i="11"/>
  <c r="B128" i="11"/>
  <c r="A128" i="11"/>
  <c r="C126" i="11"/>
  <c r="B126" i="11"/>
  <c r="A126" i="11"/>
  <c r="C124" i="11"/>
  <c r="B124" i="11"/>
  <c r="A124" i="11"/>
  <c r="C122" i="11"/>
  <c r="B122" i="11"/>
  <c r="A122" i="11"/>
  <c r="C120" i="11"/>
  <c r="B120" i="11"/>
  <c r="A120" i="11"/>
  <c r="C118" i="11"/>
  <c r="B118" i="11"/>
  <c r="A118" i="11"/>
  <c r="C116" i="11"/>
  <c r="B116" i="11"/>
  <c r="A116" i="11"/>
  <c r="C114" i="11"/>
  <c r="B114" i="11"/>
  <c r="A114" i="11"/>
  <c r="C112" i="11"/>
  <c r="B112" i="11"/>
  <c r="A112" i="11"/>
  <c r="C110" i="11"/>
  <c r="B110" i="11"/>
  <c r="A110" i="11"/>
  <c r="C108" i="11"/>
  <c r="B108" i="11"/>
  <c r="A108" i="11"/>
  <c r="C106" i="11"/>
  <c r="A106" i="11"/>
  <c r="B106" i="11"/>
  <c r="C104" i="11"/>
  <c r="B104" i="11"/>
  <c r="A104" i="11"/>
  <c r="C102" i="11"/>
  <c r="B102" i="11"/>
  <c r="A102" i="11"/>
  <c r="C100" i="11"/>
  <c r="B100" i="11"/>
  <c r="A100" i="11"/>
  <c r="C98" i="11"/>
  <c r="B98" i="11"/>
  <c r="A98" i="11"/>
  <c r="C96" i="11"/>
  <c r="B96" i="11"/>
  <c r="A96" i="11"/>
  <c r="C94" i="11"/>
  <c r="B94" i="11"/>
  <c r="A94" i="11"/>
  <c r="C92" i="11"/>
  <c r="B92" i="11"/>
  <c r="A92" i="11"/>
  <c r="C90" i="11"/>
  <c r="B90" i="11"/>
  <c r="A90" i="11"/>
  <c r="C88" i="11"/>
  <c r="B88" i="11"/>
  <c r="A88" i="11"/>
  <c r="C86" i="11"/>
  <c r="B86" i="11"/>
  <c r="A86" i="11"/>
  <c r="C84" i="11"/>
  <c r="B84" i="11"/>
  <c r="A84" i="11"/>
  <c r="C82" i="11"/>
  <c r="B82" i="11"/>
  <c r="A82" i="11"/>
  <c r="C80" i="11"/>
  <c r="B80" i="11"/>
  <c r="A80" i="11"/>
  <c r="C78" i="11"/>
  <c r="B78" i="11"/>
  <c r="A78" i="11"/>
  <c r="C76" i="11"/>
  <c r="B76" i="11"/>
  <c r="A76" i="11"/>
  <c r="C74" i="11"/>
  <c r="B74" i="11"/>
  <c r="A74" i="11"/>
  <c r="C72" i="11"/>
  <c r="B72" i="11"/>
  <c r="A72" i="11"/>
  <c r="C70" i="11"/>
  <c r="B70" i="11"/>
  <c r="A70" i="11"/>
  <c r="C68" i="11"/>
  <c r="B68" i="11"/>
  <c r="A68" i="11"/>
  <c r="C66" i="11"/>
  <c r="B66" i="11"/>
  <c r="A66" i="11"/>
  <c r="C64" i="11"/>
  <c r="B64" i="11"/>
  <c r="A64" i="11"/>
  <c r="C62" i="11"/>
  <c r="B62" i="11"/>
  <c r="A62" i="11"/>
  <c r="C60" i="11"/>
  <c r="B60" i="11"/>
  <c r="A60" i="11"/>
  <c r="C58" i="11"/>
  <c r="B58" i="11"/>
  <c r="A58" i="11"/>
  <c r="C56" i="11"/>
  <c r="B56" i="11"/>
  <c r="A56" i="11"/>
  <c r="C54" i="11"/>
  <c r="B54" i="11"/>
  <c r="A54" i="11"/>
  <c r="C52" i="11"/>
  <c r="B52" i="11"/>
  <c r="A52" i="11"/>
  <c r="C50" i="11"/>
  <c r="B50" i="11"/>
  <c r="A50" i="11"/>
  <c r="C48" i="11"/>
  <c r="B48" i="11"/>
  <c r="A48" i="11"/>
  <c r="C46" i="11"/>
  <c r="B46" i="11"/>
  <c r="A46" i="11"/>
  <c r="C44" i="11"/>
  <c r="B44" i="11"/>
  <c r="A44" i="11"/>
  <c r="C42" i="11"/>
  <c r="B42" i="11"/>
  <c r="A42" i="11"/>
  <c r="C40" i="11"/>
  <c r="B40" i="11"/>
  <c r="A40" i="11"/>
  <c r="C38" i="11"/>
  <c r="B38" i="11"/>
  <c r="A38" i="11"/>
  <c r="C36" i="11"/>
  <c r="B36" i="11"/>
  <c r="A36" i="11"/>
  <c r="C34" i="11"/>
  <c r="B34" i="11"/>
  <c r="A34" i="11"/>
  <c r="C32" i="11"/>
  <c r="B32" i="11"/>
  <c r="A32" i="11"/>
  <c r="C30" i="11"/>
  <c r="B30" i="11"/>
  <c r="A30" i="11"/>
  <c r="C28" i="11"/>
  <c r="B28" i="11"/>
  <c r="A28" i="11"/>
  <c r="C26" i="11"/>
  <c r="B26" i="11"/>
  <c r="A26" i="11"/>
  <c r="C24" i="11"/>
  <c r="A24" i="11"/>
  <c r="C22" i="11"/>
  <c r="A22" i="11"/>
  <c r="C20" i="11"/>
  <c r="A20" i="11"/>
  <c r="C18" i="11"/>
  <c r="A18" i="11"/>
  <c r="C16" i="11"/>
  <c r="A16" i="11"/>
  <c r="C14" i="11"/>
  <c r="A14" i="11"/>
  <c r="C12" i="11"/>
  <c r="A12" i="11"/>
  <c r="C10" i="11"/>
  <c r="A10" i="11"/>
  <c r="C8" i="11"/>
  <c r="A8" i="11"/>
  <c r="C6" i="11"/>
  <c r="A6" i="11"/>
  <c r="C4" i="11"/>
  <c r="A4" i="11"/>
  <c r="C3" i="11"/>
  <c r="A3" i="11"/>
  <c r="K7" i="4"/>
  <c r="D105" i="4" l="1"/>
  <c r="N104" i="4" l="1"/>
  <c r="U104" i="4" s="1"/>
  <c r="M104" i="4"/>
  <c r="L104" i="4"/>
  <c r="K104" i="4"/>
  <c r="N103" i="4"/>
  <c r="U103" i="4" s="1"/>
  <c r="M103" i="4"/>
  <c r="L103" i="4"/>
  <c r="K103" i="4"/>
  <c r="N102" i="4"/>
  <c r="U102" i="4" s="1"/>
  <c r="M102" i="4"/>
  <c r="L102" i="4"/>
  <c r="K102" i="4"/>
  <c r="N101" i="4"/>
  <c r="U101" i="4" s="1"/>
  <c r="M101" i="4"/>
  <c r="L101" i="4"/>
  <c r="K101" i="4"/>
  <c r="N100" i="4"/>
  <c r="U100" i="4" s="1"/>
  <c r="M100" i="4"/>
  <c r="L100" i="4"/>
  <c r="K100" i="4"/>
  <c r="N99" i="4"/>
  <c r="U99" i="4" s="1"/>
  <c r="M99" i="4"/>
  <c r="L99" i="4"/>
  <c r="K99" i="4"/>
  <c r="N98" i="4"/>
  <c r="U98" i="4" s="1"/>
  <c r="M98" i="4"/>
  <c r="L98" i="4"/>
  <c r="K98" i="4"/>
  <c r="N97" i="4"/>
  <c r="U97" i="4" s="1"/>
  <c r="M97" i="4"/>
  <c r="L97" i="4"/>
  <c r="K97" i="4"/>
  <c r="N96" i="4"/>
  <c r="U96" i="4" s="1"/>
  <c r="M96" i="4"/>
  <c r="L96" i="4"/>
  <c r="K96" i="4"/>
  <c r="N95" i="4"/>
  <c r="U95" i="4" s="1"/>
  <c r="M95" i="4"/>
  <c r="L95" i="4"/>
  <c r="K95" i="4"/>
  <c r="N94" i="4"/>
  <c r="U94" i="4" s="1"/>
  <c r="M94" i="4"/>
  <c r="L94" i="4"/>
  <c r="K94" i="4"/>
  <c r="N93" i="4"/>
  <c r="U93" i="4" s="1"/>
  <c r="M93" i="4"/>
  <c r="L93" i="4"/>
  <c r="K93" i="4"/>
  <c r="N92" i="4"/>
  <c r="U92" i="4" s="1"/>
  <c r="M92" i="4"/>
  <c r="L92" i="4"/>
  <c r="K92" i="4"/>
  <c r="N91" i="4"/>
  <c r="U91" i="4" s="1"/>
  <c r="M91" i="4"/>
  <c r="L91" i="4"/>
  <c r="K91" i="4"/>
  <c r="N90" i="4"/>
  <c r="U90" i="4" s="1"/>
  <c r="M90" i="4"/>
  <c r="L90" i="4"/>
  <c r="K90" i="4"/>
  <c r="N89" i="4"/>
  <c r="U89" i="4" s="1"/>
  <c r="M89" i="4"/>
  <c r="L89" i="4"/>
  <c r="K89" i="4"/>
  <c r="N88" i="4"/>
  <c r="U88" i="4" s="1"/>
  <c r="M88" i="4"/>
  <c r="L88" i="4"/>
  <c r="K88" i="4"/>
  <c r="N87" i="4"/>
  <c r="U87" i="4" s="1"/>
  <c r="M87" i="4"/>
  <c r="L87" i="4"/>
  <c r="K87" i="4"/>
  <c r="N86" i="4"/>
  <c r="U86" i="4" s="1"/>
  <c r="M86" i="4"/>
  <c r="L86" i="4"/>
  <c r="K86" i="4"/>
  <c r="N85" i="4"/>
  <c r="U85" i="4" s="1"/>
  <c r="M85" i="4"/>
  <c r="L85" i="4"/>
  <c r="K85" i="4"/>
  <c r="N84" i="4"/>
  <c r="U84" i="4" s="1"/>
  <c r="M84" i="4"/>
  <c r="L84" i="4"/>
  <c r="K84" i="4"/>
  <c r="N83" i="4"/>
  <c r="U83" i="4" s="1"/>
  <c r="M83" i="4"/>
  <c r="L83" i="4"/>
  <c r="K83" i="4"/>
  <c r="N82" i="4"/>
  <c r="U82" i="4" s="1"/>
  <c r="M82" i="4"/>
  <c r="L82" i="4"/>
  <c r="K82" i="4"/>
  <c r="N81" i="4"/>
  <c r="U81" i="4" s="1"/>
  <c r="M81" i="4"/>
  <c r="L81" i="4"/>
  <c r="K81" i="4"/>
  <c r="N80" i="4"/>
  <c r="U80" i="4" s="1"/>
  <c r="M80" i="4"/>
  <c r="L80" i="4"/>
  <c r="K80" i="4"/>
  <c r="N79" i="4"/>
  <c r="U79" i="4" s="1"/>
  <c r="M79" i="4"/>
  <c r="L79" i="4"/>
  <c r="K79" i="4"/>
  <c r="N78" i="4"/>
  <c r="U78" i="4" s="1"/>
  <c r="M78" i="4"/>
  <c r="L78" i="4"/>
  <c r="K78" i="4"/>
  <c r="N77" i="4"/>
  <c r="U77" i="4" s="1"/>
  <c r="M77" i="4"/>
  <c r="L77" i="4"/>
  <c r="K77" i="4"/>
  <c r="N76" i="4"/>
  <c r="U76" i="4" s="1"/>
  <c r="M76" i="4"/>
  <c r="L76" i="4"/>
  <c r="K76" i="4"/>
  <c r="N75" i="4"/>
  <c r="U75" i="4" s="1"/>
  <c r="M75" i="4"/>
  <c r="L75" i="4"/>
  <c r="K75" i="4"/>
  <c r="N74" i="4"/>
  <c r="U74" i="4" s="1"/>
  <c r="M74" i="4"/>
  <c r="L74" i="4"/>
  <c r="K74" i="4"/>
  <c r="N73" i="4"/>
  <c r="U73" i="4" s="1"/>
  <c r="M73" i="4"/>
  <c r="L73" i="4"/>
  <c r="K73" i="4"/>
  <c r="N72" i="4"/>
  <c r="U72" i="4" s="1"/>
  <c r="M72" i="4"/>
  <c r="L72" i="4"/>
  <c r="K72" i="4"/>
  <c r="N71" i="4"/>
  <c r="U71" i="4" s="1"/>
  <c r="M71" i="4"/>
  <c r="L71" i="4"/>
  <c r="K71" i="4"/>
  <c r="N70" i="4"/>
  <c r="U70" i="4" s="1"/>
  <c r="M70" i="4"/>
  <c r="L70" i="4"/>
  <c r="K70" i="4"/>
  <c r="N69" i="4"/>
  <c r="U69" i="4" s="1"/>
  <c r="M69" i="4"/>
  <c r="L69" i="4"/>
  <c r="K69" i="4"/>
  <c r="N68" i="4"/>
  <c r="U68" i="4" s="1"/>
  <c r="M68" i="4"/>
  <c r="L68" i="4"/>
  <c r="K68" i="4"/>
  <c r="N67" i="4"/>
  <c r="U67" i="4" s="1"/>
  <c r="M67" i="4"/>
  <c r="L67" i="4"/>
  <c r="K67" i="4"/>
  <c r="N66" i="4"/>
  <c r="U66" i="4" s="1"/>
  <c r="M66" i="4"/>
  <c r="L66" i="4"/>
  <c r="K66" i="4"/>
  <c r="N65" i="4"/>
  <c r="U65" i="4" s="1"/>
  <c r="M65" i="4"/>
  <c r="L65" i="4"/>
  <c r="K65" i="4"/>
  <c r="N64" i="4"/>
  <c r="U64" i="4" s="1"/>
  <c r="M64" i="4"/>
  <c r="L64" i="4"/>
  <c r="K64" i="4"/>
  <c r="N63" i="4"/>
  <c r="U63" i="4" s="1"/>
  <c r="M63" i="4"/>
  <c r="L63" i="4"/>
  <c r="K63" i="4"/>
  <c r="N62" i="4"/>
  <c r="U62" i="4" s="1"/>
  <c r="M62" i="4"/>
  <c r="L62" i="4"/>
  <c r="K62" i="4"/>
  <c r="N61" i="4"/>
  <c r="U61" i="4" s="1"/>
  <c r="M61" i="4"/>
  <c r="L61" i="4"/>
  <c r="K61" i="4"/>
  <c r="N60" i="4"/>
  <c r="U60" i="4" s="1"/>
  <c r="M60" i="4"/>
  <c r="L60" i="4"/>
  <c r="K60" i="4"/>
  <c r="N59" i="4"/>
  <c r="U59" i="4" s="1"/>
  <c r="M59" i="4"/>
  <c r="L59" i="4"/>
  <c r="K59" i="4"/>
  <c r="N58" i="4"/>
  <c r="U58" i="4" s="1"/>
  <c r="M58" i="4"/>
  <c r="L58" i="4"/>
  <c r="K58" i="4"/>
  <c r="N57" i="4"/>
  <c r="U57" i="4" s="1"/>
  <c r="M57" i="4"/>
  <c r="L57" i="4"/>
  <c r="K57" i="4"/>
  <c r="N56" i="4"/>
  <c r="U56" i="4" s="1"/>
  <c r="M56" i="4"/>
  <c r="L56" i="4"/>
  <c r="K56" i="4"/>
  <c r="N55" i="4"/>
  <c r="U55" i="4" s="1"/>
  <c r="M55" i="4"/>
  <c r="L55" i="4"/>
  <c r="K55" i="4"/>
  <c r="N54" i="4"/>
  <c r="U54" i="4" s="1"/>
  <c r="M54" i="4"/>
  <c r="L54" i="4"/>
  <c r="K54" i="4"/>
  <c r="N53" i="4"/>
  <c r="U53" i="4" s="1"/>
  <c r="M53" i="4"/>
  <c r="L53" i="4"/>
  <c r="K53" i="4"/>
  <c r="N52" i="4"/>
  <c r="U52" i="4" s="1"/>
  <c r="M52" i="4"/>
  <c r="L52" i="4"/>
  <c r="K52" i="4"/>
  <c r="N51" i="4"/>
  <c r="U51" i="4" s="1"/>
  <c r="M51" i="4"/>
  <c r="L51" i="4"/>
  <c r="K51" i="4"/>
  <c r="N50" i="4"/>
  <c r="U50" i="4" s="1"/>
  <c r="M50" i="4"/>
  <c r="L50" i="4"/>
  <c r="K50" i="4"/>
  <c r="N49" i="4"/>
  <c r="U49" i="4" s="1"/>
  <c r="M49" i="4"/>
  <c r="L49" i="4"/>
  <c r="K49" i="4"/>
  <c r="N48" i="4"/>
  <c r="U48" i="4" s="1"/>
  <c r="M48" i="4"/>
  <c r="L48" i="4"/>
  <c r="K48" i="4"/>
  <c r="N47" i="4"/>
  <c r="U47" i="4" s="1"/>
  <c r="M47" i="4"/>
  <c r="L47" i="4"/>
  <c r="K47" i="4"/>
  <c r="N46" i="4"/>
  <c r="U46" i="4" s="1"/>
  <c r="M46" i="4"/>
  <c r="L46" i="4"/>
  <c r="K46" i="4"/>
  <c r="N45" i="4"/>
  <c r="U45" i="4" s="1"/>
  <c r="M45" i="4"/>
  <c r="L45" i="4"/>
  <c r="K45" i="4"/>
  <c r="N44" i="4"/>
  <c r="U44" i="4" s="1"/>
  <c r="M44" i="4"/>
  <c r="L44" i="4"/>
  <c r="K44" i="4"/>
  <c r="N43" i="4"/>
  <c r="U43" i="4" s="1"/>
  <c r="M43" i="4"/>
  <c r="L43" i="4"/>
  <c r="K43" i="4"/>
  <c r="N42" i="4"/>
  <c r="U42" i="4" s="1"/>
  <c r="M42" i="4"/>
  <c r="L42" i="4"/>
  <c r="K42" i="4"/>
  <c r="N41" i="4"/>
  <c r="U41" i="4" s="1"/>
  <c r="M41" i="4"/>
  <c r="L41" i="4"/>
  <c r="K41" i="4"/>
  <c r="N40" i="4"/>
  <c r="U40" i="4" s="1"/>
  <c r="M40" i="4"/>
  <c r="L40" i="4"/>
  <c r="K40" i="4"/>
  <c r="N39" i="4"/>
  <c r="U39" i="4" s="1"/>
  <c r="M39" i="4"/>
  <c r="L39" i="4"/>
  <c r="K39" i="4"/>
  <c r="N38" i="4"/>
  <c r="U38" i="4" s="1"/>
  <c r="M38" i="4"/>
  <c r="L38" i="4"/>
  <c r="K38" i="4"/>
  <c r="N37" i="4"/>
  <c r="U37" i="4" s="1"/>
  <c r="M37" i="4"/>
  <c r="L37" i="4"/>
  <c r="K37" i="4"/>
  <c r="N36" i="4"/>
  <c r="U36" i="4" s="1"/>
  <c r="M36" i="4"/>
  <c r="L36" i="4"/>
  <c r="K36" i="4"/>
  <c r="N35" i="4"/>
  <c r="U35" i="4" s="1"/>
  <c r="M35" i="4"/>
  <c r="L35" i="4"/>
  <c r="K35" i="4"/>
  <c r="N34" i="4"/>
  <c r="U34" i="4" s="1"/>
  <c r="M34" i="4"/>
  <c r="L34" i="4"/>
  <c r="K34" i="4"/>
  <c r="N33" i="4"/>
  <c r="U33" i="4" s="1"/>
  <c r="M33" i="4"/>
  <c r="L33" i="4"/>
  <c r="K33" i="4"/>
  <c r="N32" i="4"/>
  <c r="U32" i="4" s="1"/>
  <c r="M32" i="4"/>
  <c r="L32" i="4"/>
  <c r="K32" i="4"/>
  <c r="N31" i="4"/>
  <c r="U31" i="4" s="1"/>
  <c r="M31" i="4"/>
  <c r="L31" i="4"/>
  <c r="K31" i="4"/>
  <c r="N30" i="4"/>
  <c r="U30" i="4" s="1"/>
  <c r="M30" i="4"/>
  <c r="L30" i="4"/>
  <c r="K30" i="4"/>
  <c r="N29" i="4"/>
  <c r="U29" i="4" s="1"/>
  <c r="M29" i="4"/>
  <c r="L29" i="4"/>
  <c r="K29" i="4"/>
  <c r="N28" i="4"/>
  <c r="U28" i="4" s="1"/>
  <c r="M28" i="4"/>
  <c r="L28" i="4"/>
  <c r="K28" i="4"/>
  <c r="N27" i="4"/>
  <c r="U27" i="4" s="1"/>
  <c r="M27" i="4"/>
  <c r="L27" i="4"/>
  <c r="K27" i="4"/>
  <c r="N26" i="4"/>
  <c r="U26" i="4" s="1"/>
  <c r="M26" i="4"/>
  <c r="L26" i="4"/>
  <c r="K26" i="4"/>
  <c r="N25" i="4"/>
  <c r="U25" i="4" s="1"/>
  <c r="M25" i="4"/>
  <c r="L25" i="4"/>
  <c r="K25" i="4"/>
  <c r="N24" i="4"/>
  <c r="U24" i="4" s="1"/>
  <c r="M24" i="4"/>
  <c r="L24" i="4"/>
  <c r="K24" i="4"/>
  <c r="N23" i="4"/>
  <c r="U23" i="4" s="1"/>
  <c r="M23" i="4"/>
  <c r="L23" i="4"/>
  <c r="K23" i="4"/>
  <c r="N22" i="4"/>
  <c r="U22" i="4" s="1"/>
  <c r="M22" i="4"/>
  <c r="L22" i="4"/>
  <c r="K22" i="4"/>
  <c r="N21" i="4"/>
  <c r="U21" i="4" s="1"/>
  <c r="M21" i="4"/>
  <c r="L21" i="4"/>
  <c r="K21" i="4"/>
  <c r="N20" i="4"/>
  <c r="U20" i="4" s="1"/>
  <c r="M20" i="4"/>
  <c r="L20" i="4"/>
  <c r="K20" i="4"/>
  <c r="N19" i="4"/>
  <c r="U19" i="4" s="1"/>
  <c r="M19" i="4"/>
  <c r="L19" i="4"/>
  <c r="K19" i="4"/>
  <c r="N18" i="4"/>
  <c r="U18" i="4" s="1"/>
  <c r="M18" i="4"/>
  <c r="L18" i="4"/>
  <c r="K18" i="4"/>
  <c r="N17" i="4"/>
  <c r="U17" i="4" s="1"/>
  <c r="M17" i="4"/>
  <c r="L17" i="4"/>
  <c r="K17" i="4"/>
  <c r="N16" i="4"/>
  <c r="U16" i="4" s="1"/>
  <c r="M16" i="4"/>
  <c r="L16" i="4"/>
  <c r="K16" i="4"/>
  <c r="N15" i="4"/>
  <c r="U15" i="4" s="1"/>
  <c r="M15" i="4"/>
  <c r="L15" i="4"/>
  <c r="K15" i="4"/>
  <c r="N14" i="4"/>
  <c r="U14" i="4" s="1"/>
  <c r="M14" i="4"/>
  <c r="L14" i="4"/>
  <c r="K14" i="4"/>
  <c r="N13" i="4"/>
  <c r="U13" i="4" s="1"/>
  <c r="M13" i="4"/>
  <c r="L13" i="4"/>
  <c r="K13" i="4"/>
  <c r="N12" i="4"/>
  <c r="U12" i="4" s="1"/>
  <c r="M12" i="4"/>
  <c r="L12" i="4"/>
  <c r="K12" i="4"/>
  <c r="N11" i="4"/>
  <c r="U11" i="4" s="1"/>
  <c r="M11" i="4"/>
  <c r="L11" i="4"/>
  <c r="K11" i="4"/>
  <c r="N10" i="4"/>
  <c r="U10" i="4" s="1"/>
  <c r="M10" i="4"/>
  <c r="L10" i="4"/>
  <c r="K10" i="4"/>
  <c r="N9" i="4"/>
  <c r="U9" i="4" s="1"/>
  <c r="M9" i="4"/>
  <c r="L9" i="4"/>
  <c r="K9" i="4"/>
  <c r="N8" i="4"/>
  <c r="U8" i="4" s="1"/>
  <c r="M8" i="4"/>
  <c r="L8" i="4"/>
  <c r="K8" i="4"/>
  <c r="N7" i="4"/>
  <c r="U7" i="4" s="1"/>
  <c r="M7" i="4"/>
  <c r="L7" i="4"/>
  <c r="N6" i="4"/>
  <c r="U6" i="4" s="1"/>
  <c r="M6" i="4"/>
  <c r="L6" i="4"/>
  <c r="K6" i="4"/>
  <c r="N5" i="4"/>
  <c r="U5" i="4" s="1"/>
  <c r="M5" i="4"/>
  <c r="L5" i="4"/>
  <c r="K5" i="4"/>
  <c r="S19" i="4" l="1"/>
  <c r="S21" i="4"/>
  <c r="S25" i="4"/>
  <c r="S27" i="4"/>
  <c r="S29" i="4"/>
  <c r="S31" i="4"/>
  <c r="S33" i="4"/>
  <c r="S35" i="4"/>
  <c r="S37" i="4"/>
  <c r="S39" i="4"/>
  <c r="S41" i="4"/>
  <c r="S43" i="4"/>
  <c r="S45" i="4"/>
  <c r="S47" i="4"/>
  <c r="S49" i="4"/>
  <c r="S51" i="4"/>
  <c r="S53" i="4"/>
  <c r="S55" i="4"/>
  <c r="S57" i="4"/>
  <c r="S59" i="4"/>
  <c r="S61" i="4"/>
  <c r="S63" i="4"/>
  <c r="S65" i="4"/>
  <c r="S67" i="4"/>
  <c r="S17" i="4"/>
  <c r="S22" i="4"/>
  <c r="S26" i="4"/>
  <c r="S32" i="4"/>
  <c r="S34" i="4"/>
  <c r="S38" i="4"/>
  <c r="S40" i="4"/>
  <c r="S42" i="4"/>
  <c r="S44" i="4"/>
  <c r="S46" i="4"/>
  <c r="S48" i="4"/>
  <c r="S50" i="4"/>
  <c r="S52" i="4"/>
  <c r="S54" i="4"/>
  <c r="S56" i="4"/>
  <c r="S58" i="4"/>
  <c r="S60" i="4"/>
  <c r="S62" i="4"/>
  <c r="S64" i="4"/>
  <c r="S66" i="4"/>
  <c r="S68" i="4"/>
  <c r="S18" i="4"/>
  <c r="S24" i="4"/>
  <c r="S28" i="4"/>
  <c r="S36" i="4"/>
  <c r="S30" i="4"/>
  <c r="U105" i="4"/>
  <c r="N22" i="6" s="1"/>
  <c r="O22" i="6" s="1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13" i="4"/>
  <c r="S14" i="4"/>
  <c r="S16" i="4"/>
  <c r="S98" i="4"/>
  <c r="S99" i="4"/>
  <c r="S100" i="4"/>
  <c r="S101" i="4"/>
  <c r="S102" i="4"/>
  <c r="S103" i="4"/>
  <c r="S104" i="4"/>
  <c r="S15" i="4"/>
  <c r="S9" i="4"/>
  <c r="S10" i="4"/>
  <c r="S11" i="4"/>
  <c r="S20" i="4"/>
  <c r="S23" i="4"/>
  <c r="S8" i="4"/>
  <c r="S7" i="4"/>
  <c r="S12" i="4"/>
  <c r="S6" i="4"/>
  <c r="S5" i="4"/>
  <c r="T9" i="4"/>
  <c r="T15" i="4"/>
  <c r="T27" i="4"/>
  <c r="T29" i="4"/>
  <c r="I29" i="4" s="1"/>
  <c r="T31" i="4"/>
  <c r="T33" i="4"/>
  <c r="T35" i="4"/>
  <c r="T37" i="4"/>
  <c r="T39" i="4"/>
  <c r="T41" i="4"/>
  <c r="T43" i="4"/>
  <c r="T45" i="4"/>
  <c r="T47" i="4"/>
  <c r="T49" i="4"/>
  <c r="T51" i="4"/>
  <c r="T53" i="4"/>
  <c r="I53" i="4" s="1"/>
  <c r="T55" i="4"/>
  <c r="T57" i="4"/>
  <c r="T59" i="4"/>
  <c r="T61" i="4"/>
  <c r="T63" i="4"/>
  <c r="T65" i="4"/>
  <c r="T67" i="4"/>
  <c r="T69" i="4"/>
  <c r="T71" i="4"/>
  <c r="T73" i="4"/>
  <c r="T75" i="4"/>
  <c r="T77" i="4"/>
  <c r="T79" i="4"/>
  <c r="I79" i="4" s="1"/>
  <c r="T81" i="4"/>
  <c r="T83" i="4"/>
  <c r="T85" i="4"/>
  <c r="T87" i="4"/>
  <c r="T89" i="4"/>
  <c r="T91" i="4"/>
  <c r="T93" i="4"/>
  <c r="T95" i="4"/>
  <c r="I95" i="4" s="1"/>
  <c r="T97" i="4"/>
  <c r="T99" i="4"/>
  <c r="T101" i="4"/>
  <c r="T103" i="4"/>
  <c r="T5" i="4"/>
  <c r="T19" i="4"/>
  <c r="T11" i="4"/>
  <c r="T25" i="4"/>
  <c r="T8" i="4"/>
  <c r="T10" i="4"/>
  <c r="T12" i="4"/>
  <c r="T14" i="4"/>
  <c r="T16" i="4"/>
  <c r="T18" i="4"/>
  <c r="T20" i="4"/>
  <c r="T22" i="4"/>
  <c r="T24" i="4"/>
  <c r="T26" i="4"/>
  <c r="T28" i="4"/>
  <c r="T30" i="4"/>
  <c r="T32" i="4"/>
  <c r="T34" i="4"/>
  <c r="T36" i="4"/>
  <c r="T38" i="4"/>
  <c r="T40" i="4"/>
  <c r="T42" i="4"/>
  <c r="T44" i="4"/>
  <c r="T46" i="4"/>
  <c r="T48" i="4"/>
  <c r="T50" i="4"/>
  <c r="T52" i="4"/>
  <c r="T54" i="4"/>
  <c r="T56" i="4"/>
  <c r="T58" i="4"/>
  <c r="T60" i="4"/>
  <c r="I60" i="4" s="1"/>
  <c r="T62" i="4"/>
  <c r="T64" i="4"/>
  <c r="I64" i="4" s="1"/>
  <c r="T66" i="4"/>
  <c r="T68" i="4"/>
  <c r="T70" i="4"/>
  <c r="T72" i="4"/>
  <c r="T74" i="4"/>
  <c r="T76" i="4"/>
  <c r="T78" i="4"/>
  <c r="T80" i="4"/>
  <c r="T82" i="4"/>
  <c r="T84" i="4"/>
  <c r="T86" i="4"/>
  <c r="T88" i="4"/>
  <c r="T90" i="4"/>
  <c r="T92" i="4"/>
  <c r="T94" i="4"/>
  <c r="T96" i="4"/>
  <c r="T98" i="4"/>
  <c r="T100" i="4"/>
  <c r="I100" i="4" s="1"/>
  <c r="T102" i="4"/>
  <c r="T104" i="4"/>
  <c r="T21" i="4"/>
  <c r="I21" i="4" s="1"/>
  <c r="T6" i="4"/>
  <c r="T7" i="4"/>
  <c r="T17" i="4"/>
  <c r="I17" i="4" s="1"/>
  <c r="T13" i="4"/>
  <c r="T23" i="4"/>
  <c r="I61" i="4" l="1"/>
  <c r="I45" i="4"/>
  <c r="V19" i="4"/>
  <c r="I91" i="4"/>
  <c r="I75" i="4"/>
  <c r="I55" i="4"/>
  <c r="I18" i="4"/>
  <c r="I49" i="4"/>
  <c r="V92" i="4"/>
  <c r="I33" i="4"/>
  <c r="I40" i="4"/>
  <c r="I65" i="4"/>
  <c r="I84" i="4"/>
  <c r="I76" i="4"/>
  <c r="I48" i="4"/>
  <c r="I96" i="4"/>
  <c r="I63" i="4"/>
  <c r="I28" i="4"/>
  <c r="I69" i="4"/>
  <c r="I68" i="4"/>
  <c r="I52" i="4"/>
  <c r="I83" i="4"/>
  <c r="V32" i="4"/>
  <c r="V103" i="4"/>
  <c r="V89" i="4"/>
  <c r="V73" i="4"/>
  <c r="I59" i="4"/>
  <c r="I87" i="4"/>
  <c r="V57" i="4"/>
  <c r="V41" i="4"/>
  <c r="V25" i="4"/>
  <c r="Z25" i="4" s="1"/>
  <c r="I22" i="12" s="1"/>
  <c r="I24" i="4"/>
  <c r="I67" i="4"/>
  <c r="I85" i="4"/>
  <c r="I77" i="4"/>
  <c r="V101" i="4"/>
  <c r="V96" i="4"/>
  <c r="V88" i="4"/>
  <c r="V80" i="4"/>
  <c r="V72" i="4"/>
  <c r="I92" i="4"/>
  <c r="V30" i="4"/>
  <c r="I30" i="4"/>
  <c r="V64" i="4"/>
  <c r="V48" i="4"/>
  <c r="I26" i="4"/>
  <c r="V26" i="4"/>
  <c r="I103" i="4"/>
  <c r="I32" i="4"/>
  <c r="V55" i="4"/>
  <c r="V39" i="4"/>
  <c r="I39" i="4"/>
  <c r="V21" i="4"/>
  <c r="V102" i="4"/>
  <c r="I102" i="4"/>
  <c r="V81" i="4"/>
  <c r="V50" i="4"/>
  <c r="I50" i="4"/>
  <c r="V100" i="4"/>
  <c r="V95" i="4"/>
  <c r="V87" i="4"/>
  <c r="V79" i="4"/>
  <c r="V71" i="4"/>
  <c r="I88" i="4"/>
  <c r="I71" i="4"/>
  <c r="V62" i="4"/>
  <c r="I62" i="4"/>
  <c r="V46" i="4"/>
  <c r="I46" i="4"/>
  <c r="V22" i="4"/>
  <c r="I22" i="4"/>
  <c r="I101" i="4"/>
  <c r="V53" i="4"/>
  <c r="V37" i="4"/>
  <c r="I89" i="4"/>
  <c r="V99" i="4"/>
  <c r="V94" i="4"/>
  <c r="I94" i="4"/>
  <c r="V86" i="4"/>
  <c r="I86" i="4"/>
  <c r="V78" i="4"/>
  <c r="I78" i="4"/>
  <c r="V70" i="4"/>
  <c r="I70" i="4"/>
  <c r="V60" i="4"/>
  <c r="V44" i="4"/>
  <c r="I99" i="4"/>
  <c r="I41" i="4"/>
  <c r="V67" i="4"/>
  <c r="I51" i="4"/>
  <c r="V51" i="4"/>
  <c r="I35" i="4"/>
  <c r="V35" i="4"/>
  <c r="I80" i="4"/>
  <c r="V23" i="4"/>
  <c r="I23" i="4"/>
  <c r="V97" i="4"/>
  <c r="I66" i="4"/>
  <c r="V66" i="4"/>
  <c r="V98" i="4"/>
  <c r="I98" i="4"/>
  <c r="V93" i="4"/>
  <c r="V85" i="4"/>
  <c r="V77" i="4"/>
  <c r="V69" i="4"/>
  <c r="I58" i="4"/>
  <c r="V58" i="4"/>
  <c r="I42" i="4"/>
  <c r="V42" i="4"/>
  <c r="I97" i="4"/>
  <c r="I81" i="4"/>
  <c r="I25" i="4"/>
  <c r="V65" i="4"/>
  <c r="V49" i="4"/>
  <c r="V33" i="4"/>
  <c r="I72" i="4"/>
  <c r="V36" i="4"/>
  <c r="V56" i="4"/>
  <c r="V40" i="4"/>
  <c r="I57" i="4"/>
  <c r="V17" i="4"/>
  <c r="Y17" i="4" s="1"/>
  <c r="H14" i="12" s="1"/>
  <c r="V63" i="4"/>
  <c r="V47" i="4"/>
  <c r="I47" i="4"/>
  <c r="V31" i="4"/>
  <c r="I31" i="4"/>
  <c r="V84" i="4"/>
  <c r="V76" i="4"/>
  <c r="V104" i="4"/>
  <c r="V91" i="4"/>
  <c r="V83" i="4"/>
  <c r="V75" i="4"/>
  <c r="I104" i="4"/>
  <c r="V28" i="4"/>
  <c r="V54" i="4"/>
  <c r="I54" i="4"/>
  <c r="V38" i="4"/>
  <c r="I38" i="4"/>
  <c r="I37" i="4"/>
  <c r="I93" i="4"/>
  <c r="I73" i="4"/>
  <c r="V61" i="4"/>
  <c r="V45" i="4"/>
  <c r="V29" i="4"/>
  <c r="I44" i="4"/>
  <c r="I90" i="4"/>
  <c r="V90" i="4"/>
  <c r="I82" i="4"/>
  <c r="V82" i="4"/>
  <c r="V74" i="4"/>
  <c r="I74" i="4"/>
  <c r="V24" i="4"/>
  <c r="V68" i="4"/>
  <c r="V52" i="4"/>
  <c r="V34" i="4"/>
  <c r="I34" i="4"/>
  <c r="I56" i="4"/>
  <c r="V59" i="4"/>
  <c r="I43" i="4"/>
  <c r="V43" i="4"/>
  <c r="I27" i="4"/>
  <c r="V27" i="4"/>
  <c r="I36" i="4"/>
  <c r="I14" i="4"/>
  <c r="V14" i="4"/>
  <c r="V13" i="4"/>
  <c r="I13" i="4"/>
  <c r="V11" i="4"/>
  <c r="I11" i="4"/>
  <c r="V12" i="4"/>
  <c r="I12" i="4"/>
  <c r="V10" i="4"/>
  <c r="I10" i="4"/>
  <c r="V7" i="4"/>
  <c r="I7" i="4"/>
  <c r="V8" i="4"/>
  <c r="I8" i="4"/>
  <c r="V9" i="4"/>
  <c r="I9" i="4"/>
  <c r="I5" i="4"/>
  <c r="V5" i="4"/>
  <c r="I6" i="4"/>
  <c r="V6" i="4"/>
  <c r="V20" i="4"/>
  <c r="I20" i="4"/>
  <c r="I19" i="4"/>
  <c r="V18" i="4"/>
  <c r="V16" i="4"/>
  <c r="I16" i="4"/>
  <c r="I15" i="4"/>
  <c r="V15" i="4"/>
  <c r="T105" i="4"/>
  <c r="S105" i="4"/>
  <c r="X25" i="4" l="1"/>
  <c r="G22" i="12" s="1"/>
  <c r="Y25" i="4"/>
  <c r="H22" i="12" s="1"/>
  <c r="AA25" i="4"/>
  <c r="J22" i="12" s="1"/>
  <c r="X17" i="4"/>
  <c r="G14" i="12" s="1"/>
  <c r="AA17" i="4"/>
  <c r="J14" i="12" s="1"/>
  <c r="Z17" i="4"/>
  <c r="I14" i="12" s="1"/>
  <c r="N21" i="6"/>
  <c r="O21" i="6" s="1"/>
  <c r="N20" i="6"/>
  <c r="V105" i="4"/>
  <c r="D106" i="4" s="1"/>
  <c r="Y83" i="4"/>
  <c r="H80" i="12" s="1"/>
  <c r="X83" i="4"/>
  <c r="G80" i="12" s="1"/>
  <c r="Z83" i="4"/>
  <c r="I80" i="12" s="1"/>
  <c r="AA83" i="4"/>
  <c r="J80" i="12" s="1"/>
  <c r="Z36" i="4"/>
  <c r="I33" i="12" s="1"/>
  <c r="AA36" i="4"/>
  <c r="J33" i="12" s="1"/>
  <c r="X36" i="4"/>
  <c r="G33" i="12" s="1"/>
  <c r="Y36" i="4"/>
  <c r="H33" i="12" s="1"/>
  <c r="Y23" i="4"/>
  <c r="H20" i="12" s="1"/>
  <c r="X23" i="4"/>
  <c r="G20" i="12" s="1"/>
  <c r="Z23" i="4"/>
  <c r="I20" i="12" s="1"/>
  <c r="AA23" i="4"/>
  <c r="J20" i="12" s="1"/>
  <c r="Y46" i="4"/>
  <c r="H43" i="12" s="1"/>
  <c r="Z46" i="4"/>
  <c r="I43" i="12" s="1"/>
  <c r="X46" i="4"/>
  <c r="G43" i="12" s="1"/>
  <c r="AA46" i="4"/>
  <c r="J43" i="12" s="1"/>
  <c r="Y71" i="4"/>
  <c r="H68" i="12" s="1"/>
  <c r="X71" i="4"/>
  <c r="G68" i="12" s="1"/>
  <c r="Z71" i="4"/>
  <c r="I68" i="12" s="1"/>
  <c r="AA71" i="4"/>
  <c r="J68" i="12" s="1"/>
  <c r="Z88" i="4"/>
  <c r="I85" i="12" s="1"/>
  <c r="AA88" i="4"/>
  <c r="J85" i="12" s="1"/>
  <c r="X88" i="4"/>
  <c r="G85" i="12" s="1"/>
  <c r="Y88" i="4"/>
  <c r="H85" i="12" s="1"/>
  <c r="Y30" i="4"/>
  <c r="H27" i="12" s="1"/>
  <c r="Z30" i="4"/>
  <c r="I27" i="12" s="1"/>
  <c r="X30" i="4"/>
  <c r="G27" i="12" s="1"/>
  <c r="AA30" i="4"/>
  <c r="J27" i="12" s="1"/>
  <c r="AA81" i="4"/>
  <c r="J78" i="12" s="1"/>
  <c r="Y81" i="4"/>
  <c r="H78" i="12" s="1"/>
  <c r="Z81" i="4"/>
  <c r="I78" i="12" s="1"/>
  <c r="X81" i="4"/>
  <c r="G78" i="12" s="1"/>
  <c r="AA49" i="4"/>
  <c r="J46" i="12" s="1"/>
  <c r="Y49" i="4"/>
  <c r="H46" i="12" s="1"/>
  <c r="X49" i="4"/>
  <c r="G46" i="12" s="1"/>
  <c r="Z49" i="4"/>
  <c r="I46" i="12" s="1"/>
  <c r="Y86" i="4"/>
  <c r="H83" i="12" s="1"/>
  <c r="Z86" i="4"/>
  <c r="I83" i="12" s="1"/>
  <c r="X86" i="4"/>
  <c r="G83" i="12" s="1"/>
  <c r="AA86" i="4"/>
  <c r="J83" i="12" s="1"/>
  <c r="Z24" i="4"/>
  <c r="I21" i="12" s="1"/>
  <c r="AA24" i="4"/>
  <c r="J21" i="12" s="1"/>
  <c r="X24" i="4"/>
  <c r="G21" i="12" s="1"/>
  <c r="Y24" i="4"/>
  <c r="H21" i="12" s="1"/>
  <c r="Y103" i="4"/>
  <c r="H100" i="12" s="1"/>
  <c r="X103" i="4"/>
  <c r="G100" i="12" s="1"/>
  <c r="Z103" i="4"/>
  <c r="I100" i="12" s="1"/>
  <c r="AA103" i="4"/>
  <c r="J100" i="12" s="1"/>
  <c r="Y94" i="4"/>
  <c r="H91" i="12" s="1"/>
  <c r="X94" i="4"/>
  <c r="G91" i="12" s="1"/>
  <c r="AA94" i="4"/>
  <c r="J91" i="12" s="1"/>
  <c r="Z94" i="4"/>
  <c r="I91" i="12" s="1"/>
  <c r="Y55" i="4"/>
  <c r="H52" i="12" s="1"/>
  <c r="X55" i="4"/>
  <c r="G52" i="12" s="1"/>
  <c r="Z55" i="4"/>
  <c r="I52" i="12" s="1"/>
  <c r="AA55" i="4"/>
  <c r="J52" i="12" s="1"/>
  <c r="Y54" i="4"/>
  <c r="H51" i="12" s="1"/>
  <c r="Z54" i="4"/>
  <c r="I51" i="12" s="1"/>
  <c r="AA54" i="4"/>
  <c r="J51" i="12" s="1"/>
  <c r="X54" i="4"/>
  <c r="G51" i="12" s="1"/>
  <c r="Z32" i="4"/>
  <c r="I29" i="12" s="1"/>
  <c r="AA32" i="4"/>
  <c r="J29" i="12" s="1"/>
  <c r="X32" i="4"/>
  <c r="G29" i="12" s="1"/>
  <c r="Y32" i="4"/>
  <c r="H29" i="12" s="1"/>
  <c r="AA97" i="4"/>
  <c r="J94" i="12" s="1"/>
  <c r="Z97" i="4"/>
  <c r="I94" i="12" s="1"/>
  <c r="Y97" i="4"/>
  <c r="H94" i="12" s="1"/>
  <c r="X97" i="4"/>
  <c r="G94" i="12" s="1"/>
  <c r="AA16" i="4"/>
  <c r="J13" i="12" s="1"/>
  <c r="Y16" i="4"/>
  <c r="H13" i="12" s="1"/>
  <c r="Z16" i="4"/>
  <c r="I13" i="12" s="1"/>
  <c r="X16" i="4"/>
  <c r="G13" i="12" s="1"/>
  <c r="Y67" i="4"/>
  <c r="H64" i="12" s="1"/>
  <c r="X67" i="4"/>
  <c r="G64" i="12" s="1"/>
  <c r="Z67" i="4"/>
  <c r="I64" i="12" s="1"/>
  <c r="AA67" i="4"/>
  <c r="J64" i="12" s="1"/>
  <c r="Z40" i="4"/>
  <c r="I37" i="12" s="1"/>
  <c r="AA40" i="4"/>
  <c r="J37" i="12" s="1"/>
  <c r="X40" i="4"/>
  <c r="G37" i="12" s="1"/>
  <c r="Y40" i="4"/>
  <c r="H37" i="12" s="1"/>
  <c r="Z72" i="4"/>
  <c r="I69" i="12" s="1"/>
  <c r="AA72" i="4"/>
  <c r="J69" i="12" s="1"/>
  <c r="X72" i="4"/>
  <c r="G69" i="12" s="1"/>
  <c r="Y72" i="4"/>
  <c r="H69" i="12" s="1"/>
  <c r="AA73" i="4"/>
  <c r="J70" i="12" s="1"/>
  <c r="Y73" i="4"/>
  <c r="H70" i="12" s="1"/>
  <c r="Z73" i="4"/>
  <c r="I70" i="12" s="1"/>
  <c r="X73" i="4"/>
  <c r="G70" i="12" s="1"/>
  <c r="AA29" i="4"/>
  <c r="J26" i="12" s="1"/>
  <c r="Y29" i="4"/>
  <c r="H26" i="12" s="1"/>
  <c r="Z29" i="4"/>
  <c r="I26" i="12" s="1"/>
  <c r="X29" i="4"/>
  <c r="G26" i="12" s="1"/>
  <c r="Y98" i="4"/>
  <c r="H95" i="12" s="1"/>
  <c r="AA98" i="4"/>
  <c r="J95" i="12" s="1"/>
  <c r="Z98" i="4"/>
  <c r="I95" i="12" s="1"/>
  <c r="X98" i="4"/>
  <c r="G95" i="12" s="1"/>
  <c r="Z100" i="4"/>
  <c r="I97" i="12" s="1"/>
  <c r="AA100" i="4"/>
  <c r="J97" i="12" s="1"/>
  <c r="X100" i="4"/>
  <c r="G97" i="12" s="1"/>
  <c r="Y100" i="4"/>
  <c r="H97" i="12" s="1"/>
  <c r="Y75" i="4"/>
  <c r="H72" i="12" s="1"/>
  <c r="X75" i="4"/>
  <c r="G72" i="12" s="1"/>
  <c r="Z75" i="4"/>
  <c r="I72" i="12" s="1"/>
  <c r="AA75" i="4"/>
  <c r="J72" i="12" s="1"/>
  <c r="AA61" i="4"/>
  <c r="J58" i="12" s="1"/>
  <c r="Y61" i="4"/>
  <c r="H58" i="12" s="1"/>
  <c r="Z61" i="4"/>
  <c r="I58" i="12" s="1"/>
  <c r="X61" i="4"/>
  <c r="G58" i="12" s="1"/>
  <c r="Y99" i="4"/>
  <c r="H96" i="12" s="1"/>
  <c r="X99" i="4"/>
  <c r="G96" i="12" s="1"/>
  <c r="Z99" i="4"/>
  <c r="I96" i="12" s="1"/>
  <c r="AA99" i="4"/>
  <c r="J96" i="12" s="1"/>
  <c r="AA12" i="4"/>
  <c r="J9" i="12" s="1"/>
  <c r="X12" i="4"/>
  <c r="G9" i="12" s="1"/>
  <c r="Y12" i="4"/>
  <c r="H9" i="12" s="1"/>
  <c r="Z12" i="4"/>
  <c r="I9" i="12" s="1"/>
  <c r="Z19" i="4"/>
  <c r="I16" i="12" s="1"/>
  <c r="AA19" i="4"/>
  <c r="J16" i="12" s="1"/>
  <c r="X19" i="4"/>
  <c r="G16" i="12" s="1"/>
  <c r="Y19" i="4"/>
  <c r="H16" i="12" s="1"/>
  <c r="Y90" i="4"/>
  <c r="H87" i="12" s="1"/>
  <c r="AA90" i="4"/>
  <c r="J87" i="12" s="1"/>
  <c r="X90" i="4"/>
  <c r="G87" i="12" s="1"/>
  <c r="Z90" i="4"/>
  <c r="I87" i="12" s="1"/>
  <c r="Z92" i="4"/>
  <c r="I89" i="12" s="1"/>
  <c r="AA92" i="4"/>
  <c r="J89" i="12" s="1"/>
  <c r="X92" i="4"/>
  <c r="Y92" i="4"/>
  <c r="H89" i="12" s="1"/>
  <c r="Y27" i="4"/>
  <c r="H24" i="12" s="1"/>
  <c r="X27" i="4"/>
  <c r="G24" i="12" s="1"/>
  <c r="Z27" i="4"/>
  <c r="I24" i="12" s="1"/>
  <c r="AA27" i="4"/>
  <c r="J24" i="12" s="1"/>
  <c r="AA101" i="4"/>
  <c r="J98" i="12" s="1"/>
  <c r="Z101" i="4"/>
  <c r="I98" i="12" s="1"/>
  <c r="Y101" i="4"/>
  <c r="H98" i="12" s="1"/>
  <c r="X101" i="4"/>
  <c r="G98" i="12" s="1"/>
  <c r="Y31" i="4"/>
  <c r="H28" i="12" s="1"/>
  <c r="X31" i="4"/>
  <c r="G28" i="12" s="1"/>
  <c r="Z31" i="4"/>
  <c r="I28" i="12" s="1"/>
  <c r="AA31" i="4"/>
  <c r="J28" i="12" s="1"/>
  <c r="Y10" i="4"/>
  <c r="H7" i="12" s="1"/>
  <c r="Z10" i="4"/>
  <c r="I7" i="12" s="1"/>
  <c r="AA10" i="4"/>
  <c r="J7" i="12" s="1"/>
  <c r="X10" i="4"/>
  <c r="G7" i="12" s="1"/>
  <c r="Z60" i="4"/>
  <c r="I57" i="12" s="1"/>
  <c r="AA60" i="4"/>
  <c r="J57" i="12" s="1"/>
  <c r="X60" i="4"/>
  <c r="G57" i="12" s="1"/>
  <c r="Y60" i="4"/>
  <c r="H57" i="12" s="1"/>
  <c r="Y43" i="4"/>
  <c r="H40" i="12" s="1"/>
  <c r="X43" i="4"/>
  <c r="G40" i="12" s="1"/>
  <c r="Z43" i="4"/>
  <c r="I40" i="12" s="1"/>
  <c r="AA43" i="4"/>
  <c r="J40" i="12" s="1"/>
  <c r="AA69" i="4"/>
  <c r="J66" i="12" s="1"/>
  <c r="Y69" i="4"/>
  <c r="H66" i="12" s="1"/>
  <c r="X69" i="4"/>
  <c r="G66" i="12" s="1"/>
  <c r="Z69" i="4"/>
  <c r="I66" i="12" s="1"/>
  <c r="Y50" i="4"/>
  <c r="H47" i="12" s="1"/>
  <c r="Z50" i="4"/>
  <c r="I47" i="12" s="1"/>
  <c r="AA50" i="4"/>
  <c r="J47" i="12" s="1"/>
  <c r="X50" i="4"/>
  <c r="G47" i="12" s="1"/>
  <c r="Y51" i="4"/>
  <c r="H48" i="12" s="1"/>
  <c r="X51" i="4"/>
  <c r="G48" i="12" s="1"/>
  <c r="Z51" i="4"/>
  <c r="I48" i="12" s="1"/>
  <c r="AA51" i="4"/>
  <c r="J48" i="12" s="1"/>
  <c r="AA85" i="4"/>
  <c r="J82" i="12" s="1"/>
  <c r="Y85" i="4"/>
  <c r="H82" i="12" s="1"/>
  <c r="X85" i="4"/>
  <c r="G82" i="12" s="1"/>
  <c r="Z85" i="4"/>
  <c r="I82" i="12" s="1"/>
  <c r="Y26" i="4"/>
  <c r="H23" i="12" s="1"/>
  <c r="Z26" i="4"/>
  <c r="I23" i="12" s="1"/>
  <c r="X26" i="4"/>
  <c r="G23" i="12" s="1"/>
  <c r="AA26" i="4"/>
  <c r="J23" i="12" s="1"/>
  <c r="Z52" i="4"/>
  <c r="I49" i="12" s="1"/>
  <c r="AA52" i="4"/>
  <c r="J49" i="12" s="1"/>
  <c r="X52" i="4"/>
  <c r="G49" i="12" s="1"/>
  <c r="Y52" i="4"/>
  <c r="H49" i="12" s="1"/>
  <c r="AA53" i="4"/>
  <c r="J50" i="12" s="1"/>
  <c r="Y53" i="4"/>
  <c r="H50" i="12" s="1"/>
  <c r="Z53" i="4"/>
  <c r="I50" i="12" s="1"/>
  <c r="X53" i="4"/>
  <c r="G50" i="12" s="1"/>
  <c r="Y42" i="4"/>
  <c r="H39" i="12" s="1"/>
  <c r="Z42" i="4"/>
  <c r="I39" i="12" s="1"/>
  <c r="AA42" i="4"/>
  <c r="J39" i="12" s="1"/>
  <c r="X42" i="4"/>
  <c r="G39" i="12" s="1"/>
  <c r="Y59" i="4"/>
  <c r="H56" i="12" s="1"/>
  <c r="X59" i="4"/>
  <c r="G56" i="12" s="1"/>
  <c r="Z59" i="4"/>
  <c r="I56" i="12" s="1"/>
  <c r="AA59" i="4"/>
  <c r="J56" i="12" s="1"/>
  <c r="AA20" i="4"/>
  <c r="J17" i="12" s="1"/>
  <c r="X20" i="4"/>
  <c r="G17" i="12" s="1"/>
  <c r="Y20" i="4"/>
  <c r="H17" i="12" s="1"/>
  <c r="Z20" i="4"/>
  <c r="I17" i="12" s="1"/>
  <c r="Y70" i="4"/>
  <c r="H67" i="12" s="1"/>
  <c r="Z70" i="4"/>
  <c r="I67" i="12" s="1"/>
  <c r="AA70" i="4"/>
  <c r="J67" i="12" s="1"/>
  <c r="X70" i="4"/>
  <c r="G67" i="12" s="1"/>
  <c r="Y87" i="4"/>
  <c r="H84" i="12" s="1"/>
  <c r="X87" i="4"/>
  <c r="G84" i="12" s="1"/>
  <c r="Z87" i="4"/>
  <c r="I84" i="12" s="1"/>
  <c r="AA87" i="4"/>
  <c r="J84" i="12" s="1"/>
  <c r="AA57" i="4"/>
  <c r="J54" i="12" s="1"/>
  <c r="Y57" i="4"/>
  <c r="H54" i="12" s="1"/>
  <c r="Z57" i="4"/>
  <c r="I54" i="12" s="1"/>
  <c r="X57" i="4"/>
  <c r="G54" i="12" s="1"/>
  <c r="Z96" i="4"/>
  <c r="I93" i="12" s="1"/>
  <c r="AA96" i="4"/>
  <c r="J93" i="12" s="1"/>
  <c r="X96" i="4"/>
  <c r="G93" i="12" s="1"/>
  <c r="Y96" i="4"/>
  <c r="H93" i="12" s="1"/>
  <c r="Y102" i="4"/>
  <c r="H99" i="12" s="1"/>
  <c r="X102" i="4"/>
  <c r="G99" i="12" s="1"/>
  <c r="AA102" i="4"/>
  <c r="J99" i="12" s="1"/>
  <c r="Z102" i="4"/>
  <c r="I99" i="12" s="1"/>
  <c r="Y14" i="4"/>
  <c r="H11" i="12" s="1"/>
  <c r="Z14" i="4"/>
  <c r="I11" i="12" s="1"/>
  <c r="AA14" i="4"/>
  <c r="J11" i="12" s="1"/>
  <c r="X14" i="4"/>
  <c r="G11" i="12" s="1"/>
  <c r="Z104" i="4"/>
  <c r="I101" i="12" s="1"/>
  <c r="AA104" i="4"/>
  <c r="J101" i="12" s="1"/>
  <c r="X104" i="4"/>
  <c r="G101" i="12" s="1"/>
  <c r="Y104" i="4"/>
  <c r="H101" i="12" s="1"/>
  <c r="Y63" i="4"/>
  <c r="H60" i="12" s="1"/>
  <c r="X63" i="4"/>
  <c r="G60" i="12" s="1"/>
  <c r="Z63" i="4"/>
  <c r="I60" i="12" s="1"/>
  <c r="AA63" i="4"/>
  <c r="J60" i="12" s="1"/>
  <c r="Z80" i="4"/>
  <c r="I77" i="12" s="1"/>
  <c r="AA80" i="4"/>
  <c r="J77" i="12" s="1"/>
  <c r="X80" i="4"/>
  <c r="G77" i="12" s="1"/>
  <c r="Y80" i="4"/>
  <c r="H77" i="12" s="1"/>
  <c r="Y79" i="4"/>
  <c r="H76" i="12" s="1"/>
  <c r="X79" i="4"/>
  <c r="G76" i="12" s="1"/>
  <c r="Z79" i="4"/>
  <c r="I76" i="12" s="1"/>
  <c r="AA79" i="4"/>
  <c r="J76" i="12" s="1"/>
  <c r="AA41" i="4"/>
  <c r="J38" i="12" s="1"/>
  <c r="Y41" i="4"/>
  <c r="H38" i="12" s="1"/>
  <c r="Z41" i="4"/>
  <c r="I38" i="12" s="1"/>
  <c r="X41" i="4"/>
  <c r="G38" i="12" s="1"/>
  <c r="Y78" i="4"/>
  <c r="H75" i="12" s="1"/>
  <c r="Z78" i="4"/>
  <c r="I75" i="12" s="1"/>
  <c r="X78" i="4"/>
  <c r="G75" i="12" s="1"/>
  <c r="AA78" i="4"/>
  <c r="J75" i="12" s="1"/>
  <c r="Z48" i="4"/>
  <c r="I45" i="12" s="1"/>
  <c r="AA48" i="4"/>
  <c r="J45" i="12" s="1"/>
  <c r="X48" i="4"/>
  <c r="G45" i="12" s="1"/>
  <c r="Y48" i="4"/>
  <c r="H45" i="12" s="1"/>
  <c r="Z64" i="4"/>
  <c r="I61" i="12" s="1"/>
  <c r="AA64" i="4"/>
  <c r="J61" i="12" s="1"/>
  <c r="X64" i="4"/>
  <c r="G61" i="12" s="1"/>
  <c r="Y64" i="4"/>
  <c r="H61" i="12" s="1"/>
  <c r="Y95" i="4"/>
  <c r="H92" i="12" s="1"/>
  <c r="X95" i="4"/>
  <c r="G92" i="12" s="1"/>
  <c r="Z95" i="4"/>
  <c r="I92" i="12" s="1"/>
  <c r="AA95" i="4"/>
  <c r="J92" i="12" s="1"/>
  <c r="Y47" i="4"/>
  <c r="H44" i="12" s="1"/>
  <c r="X47" i="4"/>
  <c r="G44" i="12" s="1"/>
  <c r="Z47" i="4"/>
  <c r="I44" i="12" s="1"/>
  <c r="AA47" i="4"/>
  <c r="J44" i="12" s="1"/>
  <c r="Y38" i="4"/>
  <c r="H35" i="12" s="1"/>
  <c r="Z38" i="4"/>
  <c r="I35" i="12" s="1"/>
  <c r="X38" i="4"/>
  <c r="G35" i="12" s="1"/>
  <c r="AA38" i="4"/>
  <c r="J35" i="12" s="1"/>
  <c r="Y62" i="4"/>
  <c r="H59" i="12" s="1"/>
  <c r="Z62" i="4"/>
  <c r="I59" i="12" s="1"/>
  <c r="X62" i="4"/>
  <c r="G59" i="12" s="1"/>
  <c r="AA62" i="4"/>
  <c r="J59" i="12" s="1"/>
  <c r="Y22" i="4"/>
  <c r="H19" i="12" s="1"/>
  <c r="Z22" i="4"/>
  <c r="I19" i="12" s="1"/>
  <c r="X22" i="4"/>
  <c r="G19" i="12" s="1"/>
  <c r="AA22" i="4"/>
  <c r="J19" i="12" s="1"/>
  <c r="Y39" i="4"/>
  <c r="H36" i="12" s="1"/>
  <c r="X39" i="4"/>
  <c r="G36" i="12" s="1"/>
  <c r="Z39" i="4"/>
  <c r="I36" i="12" s="1"/>
  <c r="AA39" i="4"/>
  <c r="J36" i="12" s="1"/>
  <c r="Z56" i="4"/>
  <c r="I53" i="12" s="1"/>
  <c r="AA56" i="4"/>
  <c r="J53" i="12" s="1"/>
  <c r="X56" i="4"/>
  <c r="G53" i="12" s="1"/>
  <c r="Y56" i="4"/>
  <c r="H53" i="12" s="1"/>
  <c r="AA65" i="4"/>
  <c r="J62" i="12" s="1"/>
  <c r="Y65" i="4"/>
  <c r="H62" i="12" s="1"/>
  <c r="Z65" i="4"/>
  <c r="I62" i="12" s="1"/>
  <c r="X65" i="4"/>
  <c r="G62" i="12" s="1"/>
  <c r="AA89" i="4"/>
  <c r="J86" i="12" s="1"/>
  <c r="Z89" i="4"/>
  <c r="I86" i="12" s="1"/>
  <c r="Y89" i="4"/>
  <c r="H86" i="12" s="1"/>
  <c r="X89" i="4"/>
  <c r="G86" i="12" s="1"/>
  <c r="Z15" i="4"/>
  <c r="I12" i="12" s="1"/>
  <c r="AA15" i="4"/>
  <c r="J12" i="12" s="1"/>
  <c r="X15" i="4"/>
  <c r="G12" i="12" s="1"/>
  <c r="Y15" i="4"/>
  <c r="H12" i="12" s="1"/>
  <c r="AA93" i="4"/>
  <c r="J90" i="12" s="1"/>
  <c r="Z93" i="4"/>
  <c r="I90" i="12" s="1"/>
  <c r="X93" i="4"/>
  <c r="G90" i="12" s="1"/>
  <c r="Y93" i="4"/>
  <c r="H90" i="12" s="1"/>
  <c r="Y58" i="4"/>
  <c r="H55" i="12" s="1"/>
  <c r="Z58" i="4"/>
  <c r="I55" i="12" s="1"/>
  <c r="X58" i="4"/>
  <c r="G55" i="12" s="1"/>
  <c r="AA58" i="4"/>
  <c r="J55" i="12" s="1"/>
  <c r="Y35" i="4"/>
  <c r="H32" i="12" s="1"/>
  <c r="X35" i="4"/>
  <c r="G32" i="12" s="1"/>
  <c r="Z35" i="4"/>
  <c r="I32" i="12" s="1"/>
  <c r="AA35" i="4"/>
  <c r="J32" i="12" s="1"/>
  <c r="Y13" i="4"/>
  <c r="H10" i="12" s="1"/>
  <c r="Z13" i="4"/>
  <c r="I10" i="12" s="1"/>
  <c r="AA13" i="4"/>
  <c r="J10" i="12" s="1"/>
  <c r="X13" i="4"/>
  <c r="G10" i="12" s="1"/>
  <c r="Z84" i="4"/>
  <c r="I81" i="12" s="1"/>
  <c r="AA84" i="4"/>
  <c r="J81" i="12" s="1"/>
  <c r="X84" i="4"/>
  <c r="G81" i="12" s="1"/>
  <c r="Y84" i="4"/>
  <c r="H81" i="12" s="1"/>
  <c r="AA33" i="4"/>
  <c r="J30" i="12" s="1"/>
  <c r="Y33" i="4"/>
  <c r="H30" i="12" s="1"/>
  <c r="X33" i="4"/>
  <c r="Z33" i="4"/>
  <c r="I30" i="12" s="1"/>
  <c r="AA37" i="4"/>
  <c r="J34" i="12" s="1"/>
  <c r="Y37" i="4"/>
  <c r="H34" i="12" s="1"/>
  <c r="Z37" i="4"/>
  <c r="I34" i="12" s="1"/>
  <c r="X37" i="4"/>
  <c r="G34" i="12" s="1"/>
  <c r="Z44" i="4"/>
  <c r="I41" i="12" s="1"/>
  <c r="AA44" i="4"/>
  <c r="J41" i="12" s="1"/>
  <c r="X44" i="4"/>
  <c r="G41" i="12" s="1"/>
  <c r="Y44" i="4"/>
  <c r="H41" i="12" s="1"/>
  <c r="Y66" i="4"/>
  <c r="H63" i="12" s="1"/>
  <c r="Z66" i="4"/>
  <c r="I63" i="12" s="1"/>
  <c r="AA66" i="4"/>
  <c r="J63" i="12" s="1"/>
  <c r="X66" i="4"/>
  <c r="G63" i="12" s="1"/>
  <c r="Y91" i="4"/>
  <c r="H88" i="12" s="1"/>
  <c r="X91" i="4"/>
  <c r="G88" i="12" s="1"/>
  <c r="Z91" i="4"/>
  <c r="I88" i="12" s="1"/>
  <c r="AA91" i="4"/>
  <c r="J88" i="12" s="1"/>
  <c r="Y74" i="4"/>
  <c r="H71" i="12" s="1"/>
  <c r="Z74" i="4"/>
  <c r="I71" i="12" s="1"/>
  <c r="X74" i="4"/>
  <c r="G71" i="12" s="1"/>
  <c r="AA74" i="4"/>
  <c r="J71" i="12" s="1"/>
  <c r="Z76" i="4"/>
  <c r="I73" i="12" s="1"/>
  <c r="AA76" i="4"/>
  <c r="J73" i="12" s="1"/>
  <c r="X76" i="4"/>
  <c r="Y76" i="4"/>
  <c r="H73" i="12" s="1"/>
  <c r="Y82" i="4"/>
  <c r="H79" i="12" s="1"/>
  <c r="Z82" i="4"/>
  <c r="I79" i="12" s="1"/>
  <c r="AA82" i="4"/>
  <c r="J79" i="12" s="1"/>
  <c r="X82" i="4"/>
  <c r="G79" i="12" s="1"/>
  <c r="Z28" i="4"/>
  <c r="I25" i="12" s="1"/>
  <c r="AA28" i="4"/>
  <c r="J25" i="12" s="1"/>
  <c r="X28" i="4"/>
  <c r="G25" i="12" s="1"/>
  <c r="Y28" i="4"/>
  <c r="H25" i="12" s="1"/>
  <c r="AA45" i="4"/>
  <c r="J42" i="12" s="1"/>
  <c r="Y45" i="4"/>
  <c r="H42" i="12" s="1"/>
  <c r="X45" i="4"/>
  <c r="G42" i="12" s="1"/>
  <c r="Z45" i="4"/>
  <c r="I42" i="12" s="1"/>
  <c r="Z11" i="4"/>
  <c r="I8" i="12" s="1"/>
  <c r="AA11" i="4"/>
  <c r="J8" i="12" s="1"/>
  <c r="X11" i="4"/>
  <c r="G8" i="12" s="1"/>
  <c r="Y11" i="4"/>
  <c r="H8" i="12" s="1"/>
  <c r="Y18" i="4"/>
  <c r="H15" i="12" s="1"/>
  <c r="Z18" i="4"/>
  <c r="I15" i="12" s="1"/>
  <c r="AA18" i="4"/>
  <c r="J15" i="12" s="1"/>
  <c r="X18" i="4"/>
  <c r="G15" i="12" s="1"/>
  <c r="Y9" i="4"/>
  <c r="Z9" i="4"/>
  <c r="X9" i="4"/>
  <c r="AA9" i="4"/>
  <c r="Y34" i="4"/>
  <c r="H31" i="12" s="1"/>
  <c r="Z34" i="4"/>
  <c r="I31" i="12" s="1"/>
  <c r="AA34" i="4"/>
  <c r="J31" i="12" s="1"/>
  <c r="X34" i="4"/>
  <c r="G31" i="12" s="1"/>
  <c r="Z68" i="4"/>
  <c r="I65" i="12" s="1"/>
  <c r="AA68" i="4"/>
  <c r="J65" i="12" s="1"/>
  <c r="X68" i="4"/>
  <c r="G65" i="12" s="1"/>
  <c r="Y68" i="4"/>
  <c r="H65" i="12" s="1"/>
  <c r="AA77" i="4"/>
  <c r="J74" i="12" s="1"/>
  <c r="Y77" i="4"/>
  <c r="H74" i="12" s="1"/>
  <c r="Z77" i="4"/>
  <c r="I74" i="12" s="1"/>
  <c r="X77" i="4"/>
  <c r="G74" i="12" s="1"/>
  <c r="Y21" i="4"/>
  <c r="H18" i="12" s="1"/>
  <c r="Z21" i="4"/>
  <c r="I18" i="12" s="1"/>
  <c r="AA21" i="4"/>
  <c r="J18" i="12" s="1"/>
  <c r="X21" i="4"/>
  <c r="G18" i="12" s="1"/>
  <c r="X8" i="4"/>
  <c r="AA8" i="4"/>
  <c r="Y8" i="4"/>
  <c r="Z8" i="4"/>
  <c r="AA7" i="4"/>
  <c r="J4" i="12" s="1"/>
  <c r="X7" i="4"/>
  <c r="G4" i="12" s="1"/>
  <c r="Y7" i="4"/>
  <c r="H4" i="12" s="1"/>
  <c r="Z7" i="4"/>
  <c r="I4" i="12" s="1"/>
  <c r="Y6" i="4"/>
  <c r="H3" i="12" s="1"/>
  <c r="AA6" i="4"/>
  <c r="Z6" i="4"/>
  <c r="I3" i="12" s="1"/>
  <c r="X6" i="4"/>
  <c r="Z5" i="4"/>
  <c r="E8" i="6" s="1"/>
  <c r="Y5" i="4"/>
  <c r="AA5" i="4"/>
  <c r="X5" i="4"/>
  <c r="C8" i="6" s="1"/>
  <c r="H17" i="4"/>
  <c r="H25" i="4"/>
  <c r="X503" i="2"/>
  <c r="V503" i="2"/>
  <c r="X502" i="2"/>
  <c r="V502" i="2"/>
  <c r="X501" i="2"/>
  <c r="V501" i="2"/>
  <c r="X500" i="2"/>
  <c r="V500" i="2"/>
  <c r="X499" i="2"/>
  <c r="V499" i="2"/>
  <c r="X498" i="2"/>
  <c r="V498" i="2"/>
  <c r="X497" i="2"/>
  <c r="V497" i="2"/>
  <c r="X496" i="2"/>
  <c r="V496" i="2"/>
  <c r="X495" i="2"/>
  <c r="V495" i="2"/>
  <c r="X494" i="2"/>
  <c r="V494" i="2"/>
  <c r="X493" i="2"/>
  <c r="V493" i="2"/>
  <c r="X492" i="2"/>
  <c r="V492" i="2"/>
  <c r="X491" i="2"/>
  <c r="V491" i="2"/>
  <c r="X490" i="2"/>
  <c r="V490" i="2"/>
  <c r="X489" i="2"/>
  <c r="V489" i="2"/>
  <c r="X488" i="2"/>
  <c r="V488" i="2"/>
  <c r="X487" i="2"/>
  <c r="V487" i="2"/>
  <c r="X486" i="2"/>
  <c r="V486" i="2"/>
  <c r="X485" i="2"/>
  <c r="V485" i="2"/>
  <c r="X484" i="2"/>
  <c r="V484" i="2"/>
  <c r="X483" i="2"/>
  <c r="V483" i="2"/>
  <c r="X482" i="2"/>
  <c r="V482" i="2"/>
  <c r="X481" i="2"/>
  <c r="V481" i="2"/>
  <c r="X480" i="2"/>
  <c r="V480" i="2"/>
  <c r="X479" i="2"/>
  <c r="V479" i="2"/>
  <c r="X478" i="2"/>
  <c r="V478" i="2"/>
  <c r="X477" i="2"/>
  <c r="V477" i="2"/>
  <c r="X476" i="2"/>
  <c r="V476" i="2"/>
  <c r="X475" i="2"/>
  <c r="V475" i="2"/>
  <c r="X474" i="2"/>
  <c r="V474" i="2"/>
  <c r="X473" i="2"/>
  <c r="V473" i="2"/>
  <c r="X472" i="2"/>
  <c r="V472" i="2"/>
  <c r="X471" i="2"/>
  <c r="V471" i="2"/>
  <c r="X470" i="2"/>
  <c r="V470" i="2"/>
  <c r="X469" i="2"/>
  <c r="V469" i="2"/>
  <c r="X468" i="2"/>
  <c r="V468" i="2"/>
  <c r="X467" i="2"/>
  <c r="V467" i="2"/>
  <c r="X466" i="2"/>
  <c r="V466" i="2"/>
  <c r="X465" i="2"/>
  <c r="V465" i="2"/>
  <c r="X464" i="2"/>
  <c r="V464" i="2"/>
  <c r="X463" i="2"/>
  <c r="V463" i="2"/>
  <c r="X462" i="2"/>
  <c r="V462" i="2"/>
  <c r="X461" i="2"/>
  <c r="V461" i="2"/>
  <c r="X460" i="2"/>
  <c r="V460" i="2"/>
  <c r="X459" i="2"/>
  <c r="V459" i="2"/>
  <c r="X458" i="2"/>
  <c r="V458" i="2"/>
  <c r="X457" i="2"/>
  <c r="V457" i="2"/>
  <c r="X456" i="2"/>
  <c r="V456" i="2"/>
  <c r="X455" i="2"/>
  <c r="V455" i="2"/>
  <c r="X454" i="2"/>
  <c r="V454" i="2"/>
  <c r="X453" i="2"/>
  <c r="V453" i="2"/>
  <c r="X452" i="2"/>
  <c r="V452" i="2"/>
  <c r="X451" i="2"/>
  <c r="V451" i="2"/>
  <c r="X450" i="2"/>
  <c r="V450" i="2"/>
  <c r="X449" i="2"/>
  <c r="V449" i="2"/>
  <c r="X448" i="2"/>
  <c r="V448" i="2"/>
  <c r="X447" i="2"/>
  <c r="V447" i="2"/>
  <c r="X446" i="2"/>
  <c r="V446" i="2"/>
  <c r="X445" i="2"/>
  <c r="V445" i="2"/>
  <c r="X444" i="2"/>
  <c r="V444" i="2"/>
  <c r="X443" i="2"/>
  <c r="V443" i="2"/>
  <c r="X442" i="2"/>
  <c r="V442" i="2"/>
  <c r="X441" i="2"/>
  <c r="V441" i="2"/>
  <c r="X440" i="2"/>
  <c r="V440" i="2"/>
  <c r="X439" i="2"/>
  <c r="V439" i="2"/>
  <c r="X438" i="2"/>
  <c r="V438" i="2"/>
  <c r="X437" i="2"/>
  <c r="V437" i="2"/>
  <c r="X436" i="2"/>
  <c r="V436" i="2"/>
  <c r="X435" i="2"/>
  <c r="V435" i="2"/>
  <c r="X434" i="2"/>
  <c r="V434" i="2"/>
  <c r="X433" i="2"/>
  <c r="V433" i="2"/>
  <c r="X432" i="2"/>
  <c r="V432" i="2"/>
  <c r="X431" i="2"/>
  <c r="V431" i="2"/>
  <c r="X430" i="2"/>
  <c r="V430" i="2"/>
  <c r="X429" i="2"/>
  <c r="V429" i="2"/>
  <c r="X428" i="2"/>
  <c r="V428" i="2"/>
  <c r="X427" i="2"/>
  <c r="V427" i="2"/>
  <c r="X426" i="2"/>
  <c r="V426" i="2"/>
  <c r="X425" i="2"/>
  <c r="V425" i="2"/>
  <c r="X424" i="2"/>
  <c r="V424" i="2"/>
  <c r="X423" i="2"/>
  <c r="V423" i="2"/>
  <c r="X422" i="2"/>
  <c r="V422" i="2"/>
  <c r="X421" i="2"/>
  <c r="V421" i="2"/>
  <c r="X420" i="2"/>
  <c r="V420" i="2"/>
  <c r="X419" i="2"/>
  <c r="V419" i="2"/>
  <c r="X418" i="2"/>
  <c r="V418" i="2"/>
  <c r="X417" i="2"/>
  <c r="V417" i="2"/>
  <c r="X416" i="2"/>
  <c r="V416" i="2"/>
  <c r="X415" i="2"/>
  <c r="V415" i="2"/>
  <c r="X414" i="2"/>
  <c r="V414" i="2"/>
  <c r="X413" i="2"/>
  <c r="V413" i="2"/>
  <c r="X412" i="2"/>
  <c r="V412" i="2"/>
  <c r="X411" i="2"/>
  <c r="V411" i="2"/>
  <c r="X410" i="2"/>
  <c r="V410" i="2"/>
  <c r="X409" i="2"/>
  <c r="V409" i="2"/>
  <c r="X408" i="2"/>
  <c r="V408" i="2"/>
  <c r="X407" i="2"/>
  <c r="V407" i="2"/>
  <c r="X406" i="2"/>
  <c r="V406" i="2"/>
  <c r="X405" i="2"/>
  <c r="V405" i="2"/>
  <c r="X404" i="2"/>
  <c r="V404" i="2"/>
  <c r="X403" i="2"/>
  <c r="V403" i="2"/>
  <c r="X402" i="2"/>
  <c r="V402" i="2"/>
  <c r="X401" i="2"/>
  <c r="V401" i="2"/>
  <c r="X400" i="2"/>
  <c r="V400" i="2"/>
  <c r="X399" i="2"/>
  <c r="V399" i="2"/>
  <c r="X398" i="2"/>
  <c r="V398" i="2"/>
  <c r="X397" i="2"/>
  <c r="V397" i="2"/>
  <c r="X396" i="2"/>
  <c r="V396" i="2"/>
  <c r="X395" i="2"/>
  <c r="V395" i="2"/>
  <c r="X394" i="2"/>
  <c r="V394" i="2"/>
  <c r="X393" i="2"/>
  <c r="V393" i="2"/>
  <c r="X392" i="2"/>
  <c r="V392" i="2"/>
  <c r="X391" i="2"/>
  <c r="V391" i="2"/>
  <c r="X390" i="2"/>
  <c r="V390" i="2"/>
  <c r="X389" i="2"/>
  <c r="V389" i="2"/>
  <c r="X388" i="2"/>
  <c r="V388" i="2"/>
  <c r="X387" i="2"/>
  <c r="V387" i="2"/>
  <c r="X386" i="2"/>
  <c r="V386" i="2"/>
  <c r="X385" i="2"/>
  <c r="V385" i="2"/>
  <c r="X384" i="2"/>
  <c r="V384" i="2"/>
  <c r="X383" i="2"/>
  <c r="V383" i="2"/>
  <c r="X382" i="2"/>
  <c r="V382" i="2"/>
  <c r="X381" i="2"/>
  <c r="V381" i="2"/>
  <c r="X380" i="2"/>
  <c r="V380" i="2"/>
  <c r="X379" i="2"/>
  <c r="V379" i="2"/>
  <c r="X378" i="2"/>
  <c r="V378" i="2"/>
  <c r="X377" i="2"/>
  <c r="V377" i="2"/>
  <c r="X376" i="2"/>
  <c r="V376" i="2"/>
  <c r="X375" i="2"/>
  <c r="V375" i="2"/>
  <c r="X374" i="2"/>
  <c r="V374" i="2"/>
  <c r="X373" i="2"/>
  <c r="V373" i="2"/>
  <c r="X372" i="2"/>
  <c r="V372" i="2"/>
  <c r="X371" i="2"/>
  <c r="V371" i="2"/>
  <c r="X370" i="2"/>
  <c r="V370" i="2"/>
  <c r="X369" i="2"/>
  <c r="V369" i="2"/>
  <c r="X368" i="2"/>
  <c r="V368" i="2"/>
  <c r="X367" i="2"/>
  <c r="V367" i="2"/>
  <c r="X366" i="2"/>
  <c r="V366" i="2"/>
  <c r="X365" i="2"/>
  <c r="V365" i="2"/>
  <c r="X364" i="2"/>
  <c r="V364" i="2"/>
  <c r="X363" i="2"/>
  <c r="V363" i="2"/>
  <c r="X362" i="2"/>
  <c r="V362" i="2"/>
  <c r="X361" i="2"/>
  <c r="V361" i="2"/>
  <c r="X360" i="2"/>
  <c r="V360" i="2"/>
  <c r="X359" i="2"/>
  <c r="V359" i="2"/>
  <c r="X358" i="2"/>
  <c r="V358" i="2"/>
  <c r="X357" i="2"/>
  <c r="V357" i="2"/>
  <c r="X356" i="2"/>
  <c r="V356" i="2"/>
  <c r="X355" i="2"/>
  <c r="V355" i="2"/>
  <c r="X354" i="2"/>
  <c r="V354" i="2"/>
  <c r="X353" i="2"/>
  <c r="V353" i="2"/>
  <c r="X352" i="2"/>
  <c r="V352" i="2"/>
  <c r="X351" i="2"/>
  <c r="V351" i="2"/>
  <c r="X350" i="2"/>
  <c r="V350" i="2"/>
  <c r="X349" i="2"/>
  <c r="V349" i="2"/>
  <c r="X348" i="2"/>
  <c r="V348" i="2"/>
  <c r="X347" i="2"/>
  <c r="V347" i="2"/>
  <c r="X346" i="2"/>
  <c r="V346" i="2"/>
  <c r="X345" i="2"/>
  <c r="V345" i="2"/>
  <c r="X344" i="2"/>
  <c r="V344" i="2"/>
  <c r="X343" i="2"/>
  <c r="V343" i="2"/>
  <c r="X342" i="2"/>
  <c r="V342" i="2"/>
  <c r="X341" i="2"/>
  <c r="V341" i="2"/>
  <c r="X340" i="2"/>
  <c r="V340" i="2"/>
  <c r="X339" i="2"/>
  <c r="V339" i="2"/>
  <c r="X338" i="2"/>
  <c r="V338" i="2"/>
  <c r="X337" i="2"/>
  <c r="V337" i="2"/>
  <c r="X336" i="2"/>
  <c r="V336" i="2"/>
  <c r="X335" i="2"/>
  <c r="V335" i="2"/>
  <c r="X334" i="2"/>
  <c r="V334" i="2"/>
  <c r="X333" i="2"/>
  <c r="V333" i="2"/>
  <c r="X332" i="2"/>
  <c r="V332" i="2"/>
  <c r="X331" i="2"/>
  <c r="V331" i="2"/>
  <c r="X330" i="2"/>
  <c r="V330" i="2"/>
  <c r="X329" i="2"/>
  <c r="V329" i="2"/>
  <c r="X328" i="2"/>
  <c r="V328" i="2"/>
  <c r="X327" i="2"/>
  <c r="V327" i="2"/>
  <c r="X326" i="2"/>
  <c r="V326" i="2"/>
  <c r="X325" i="2"/>
  <c r="V325" i="2"/>
  <c r="X324" i="2"/>
  <c r="V324" i="2"/>
  <c r="X323" i="2"/>
  <c r="V323" i="2"/>
  <c r="X322" i="2"/>
  <c r="V322" i="2"/>
  <c r="X321" i="2"/>
  <c r="V321" i="2"/>
  <c r="X320" i="2"/>
  <c r="V320" i="2"/>
  <c r="X319" i="2"/>
  <c r="V319" i="2"/>
  <c r="X318" i="2"/>
  <c r="V318" i="2"/>
  <c r="X317" i="2"/>
  <c r="V317" i="2"/>
  <c r="X316" i="2"/>
  <c r="V316" i="2"/>
  <c r="X315" i="2"/>
  <c r="V315" i="2"/>
  <c r="X314" i="2"/>
  <c r="V314" i="2"/>
  <c r="X313" i="2"/>
  <c r="V313" i="2"/>
  <c r="X312" i="2"/>
  <c r="V312" i="2"/>
  <c r="X311" i="2"/>
  <c r="V311" i="2"/>
  <c r="X310" i="2"/>
  <c r="V310" i="2"/>
  <c r="X309" i="2"/>
  <c r="V309" i="2"/>
  <c r="X308" i="2"/>
  <c r="V308" i="2"/>
  <c r="X307" i="2"/>
  <c r="V307" i="2"/>
  <c r="X306" i="2"/>
  <c r="V306" i="2"/>
  <c r="X305" i="2"/>
  <c r="V305" i="2"/>
  <c r="X304" i="2"/>
  <c r="V304" i="2"/>
  <c r="X303" i="2"/>
  <c r="V303" i="2"/>
  <c r="X302" i="2"/>
  <c r="V302" i="2"/>
  <c r="X301" i="2"/>
  <c r="V301" i="2"/>
  <c r="X300" i="2"/>
  <c r="V300" i="2"/>
  <c r="X299" i="2"/>
  <c r="V299" i="2"/>
  <c r="X298" i="2"/>
  <c r="V298" i="2"/>
  <c r="X297" i="2"/>
  <c r="V297" i="2"/>
  <c r="X296" i="2"/>
  <c r="V296" i="2"/>
  <c r="X295" i="2"/>
  <c r="V295" i="2"/>
  <c r="X294" i="2"/>
  <c r="V294" i="2"/>
  <c r="X293" i="2"/>
  <c r="V293" i="2"/>
  <c r="X292" i="2"/>
  <c r="V292" i="2"/>
  <c r="X291" i="2"/>
  <c r="V291" i="2"/>
  <c r="X290" i="2"/>
  <c r="V290" i="2"/>
  <c r="X289" i="2"/>
  <c r="V289" i="2"/>
  <c r="X288" i="2"/>
  <c r="V288" i="2"/>
  <c r="X287" i="2"/>
  <c r="V287" i="2"/>
  <c r="X286" i="2"/>
  <c r="V286" i="2"/>
  <c r="X285" i="2"/>
  <c r="V285" i="2"/>
  <c r="X284" i="2"/>
  <c r="V284" i="2"/>
  <c r="X283" i="2"/>
  <c r="V283" i="2"/>
  <c r="X282" i="2"/>
  <c r="V282" i="2"/>
  <c r="X281" i="2"/>
  <c r="V281" i="2"/>
  <c r="X280" i="2"/>
  <c r="V280" i="2"/>
  <c r="X279" i="2"/>
  <c r="V279" i="2"/>
  <c r="X278" i="2"/>
  <c r="V278" i="2"/>
  <c r="X277" i="2"/>
  <c r="V277" i="2"/>
  <c r="X276" i="2"/>
  <c r="V276" i="2"/>
  <c r="X275" i="2"/>
  <c r="V275" i="2"/>
  <c r="X274" i="2"/>
  <c r="V274" i="2"/>
  <c r="X273" i="2"/>
  <c r="V273" i="2"/>
  <c r="X272" i="2"/>
  <c r="V272" i="2"/>
  <c r="X271" i="2"/>
  <c r="V271" i="2"/>
  <c r="X270" i="2"/>
  <c r="V270" i="2"/>
  <c r="X269" i="2"/>
  <c r="V269" i="2"/>
  <c r="X268" i="2"/>
  <c r="V268" i="2"/>
  <c r="X267" i="2"/>
  <c r="V267" i="2"/>
  <c r="X266" i="2"/>
  <c r="V266" i="2"/>
  <c r="X265" i="2"/>
  <c r="V265" i="2"/>
  <c r="X264" i="2"/>
  <c r="V264" i="2"/>
  <c r="X263" i="2"/>
  <c r="V263" i="2"/>
  <c r="X262" i="2"/>
  <c r="V262" i="2"/>
  <c r="X261" i="2"/>
  <c r="V261" i="2"/>
  <c r="X260" i="2"/>
  <c r="V260" i="2"/>
  <c r="X259" i="2"/>
  <c r="V259" i="2"/>
  <c r="X258" i="2"/>
  <c r="V258" i="2"/>
  <c r="X257" i="2"/>
  <c r="V257" i="2"/>
  <c r="X256" i="2"/>
  <c r="V256" i="2"/>
  <c r="X255" i="2"/>
  <c r="V255" i="2"/>
  <c r="X254" i="2"/>
  <c r="V254" i="2"/>
  <c r="X253" i="2"/>
  <c r="V253" i="2"/>
  <c r="X252" i="2"/>
  <c r="V252" i="2"/>
  <c r="X251" i="2"/>
  <c r="V251" i="2"/>
  <c r="X250" i="2"/>
  <c r="V250" i="2"/>
  <c r="X249" i="2"/>
  <c r="V249" i="2"/>
  <c r="X248" i="2"/>
  <c r="V248" i="2"/>
  <c r="X247" i="2"/>
  <c r="V247" i="2"/>
  <c r="X246" i="2"/>
  <c r="V246" i="2"/>
  <c r="X245" i="2"/>
  <c r="V245" i="2"/>
  <c r="X244" i="2"/>
  <c r="V244" i="2"/>
  <c r="X243" i="2"/>
  <c r="V243" i="2"/>
  <c r="X242" i="2"/>
  <c r="V242" i="2"/>
  <c r="X241" i="2"/>
  <c r="V241" i="2"/>
  <c r="X240" i="2"/>
  <c r="V240" i="2"/>
  <c r="X239" i="2"/>
  <c r="V239" i="2"/>
  <c r="X238" i="2"/>
  <c r="V238" i="2"/>
  <c r="X237" i="2"/>
  <c r="V237" i="2"/>
  <c r="X236" i="2"/>
  <c r="V236" i="2"/>
  <c r="X235" i="2"/>
  <c r="V235" i="2"/>
  <c r="X234" i="2"/>
  <c r="V234" i="2"/>
  <c r="X233" i="2"/>
  <c r="V233" i="2"/>
  <c r="X232" i="2"/>
  <c r="V232" i="2"/>
  <c r="X231" i="2"/>
  <c r="V231" i="2"/>
  <c r="X230" i="2"/>
  <c r="V230" i="2"/>
  <c r="X229" i="2"/>
  <c r="V229" i="2"/>
  <c r="X228" i="2"/>
  <c r="V228" i="2"/>
  <c r="X227" i="2"/>
  <c r="V227" i="2"/>
  <c r="X226" i="2"/>
  <c r="V226" i="2"/>
  <c r="X225" i="2"/>
  <c r="V225" i="2"/>
  <c r="X224" i="2"/>
  <c r="V224" i="2"/>
  <c r="X223" i="2"/>
  <c r="V223" i="2"/>
  <c r="X222" i="2"/>
  <c r="V222" i="2"/>
  <c r="X221" i="2"/>
  <c r="V221" i="2"/>
  <c r="X220" i="2"/>
  <c r="V220" i="2"/>
  <c r="X219" i="2"/>
  <c r="V219" i="2"/>
  <c r="X218" i="2"/>
  <c r="V218" i="2"/>
  <c r="X217" i="2"/>
  <c r="V217" i="2"/>
  <c r="X216" i="2"/>
  <c r="V216" i="2"/>
  <c r="X215" i="2"/>
  <c r="V215" i="2"/>
  <c r="X214" i="2"/>
  <c r="V214" i="2"/>
  <c r="X213" i="2"/>
  <c r="V213" i="2"/>
  <c r="X212" i="2"/>
  <c r="V212" i="2"/>
  <c r="X211" i="2"/>
  <c r="V211" i="2"/>
  <c r="X210" i="2"/>
  <c r="V210" i="2"/>
  <c r="X209" i="2"/>
  <c r="V209" i="2"/>
  <c r="X208" i="2"/>
  <c r="V208" i="2"/>
  <c r="X207" i="2"/>
  <c r="V207" i="2"/>
  <c r="X206" i="2"/>
  <c r="V206" i="2"/>
  <c r="X205" i="2"/>
  <c r="V205" i="2"/>
  <c r="X204" i="2"/>
  <c r="V204" i="2"/>
  <c r="X203" i="2"/>
  <c r="V203" i="2"/>
  <c r="X202" i="2"/>
  <c r="V202" i="2"/>
  <c r="X201" i="2"/>
  <c r="V201" i="2"/>
  <c r="X200" i="2"/>
  <c r="V200" i="2"/>
  <c r="X199" i="2"/>
  <c r="V199" i="2"/>
  <c r="X198" i="2"/>
  <c r="V198" i="2"/>
  <c r="X197" i="2"/>
  <c r="V197" i="2"/>
  <c r="X196" i="2"/>
  <c r="V196" i="2"/>
  <c r="X195" i="2"/>
  <c r="V195" i="2"/>
  <c r="X194" i="2"/>
  <c r="V194" i="2"/>
  <c r="X193" i="2"/>
  <c r="V193" i="2"/>
  <c r="X192" i="2"/>
  <c r="V192" i="2"/>
  <c r="X191" i="2"/>
  <c r="V191" i="2"/>
  <c r="X190" i="2"/>
  <c r="V190" i="2"/>
  <c r="X189" i="2"/>
  <c r="V189" i="2"/>
  <c r="X188" i="2"/>
  <c r="V188" i="2"/>
  <c r="X187" i="2"/>
  <c r="V187" i="2"/>
  <c r="X186" i="2"/>
  <c r="V186" i="2"/>
  <c r="X185" i="2"/>
  <c r="V185" i="2"/>
  <c r="X184" i="2"/>
  <c r="V184" i="2"/>
  <c r="X183" i="2"/>
  <c r="V183" i="2"/>
  <c r="X182" i="2"/>
  <c r="V182" i="2"/>
  <c r="X181" i="2"/>
  <c r="V181" i="2"/>
  <c r="X180" i="2"/>
  <c r="V180" i="2"/>
  <c r="X179" i="2"/>
  <c r="V179" i="2"/>
  <c r="X178" i="2"/>
  <c r="V178" i="2"/>
  <c r="X177" i="2"/>
  <c r="V177" i="2"/>
  <c r="X176" i="2"/>
  <c r="V176" i="2"/>
  <c r="X175" i="2"/>
  <c r="V175" i="2"/>
  <c r="X174" i="2"/>
  <c r="V174" i="2"/>
  <c r="X173" i="2"/>
  <c r="V173" i="2"/>
  <c r="X172" i="2"/>
  <c r="V172" i="2"/>
  <c r="X171" i="2"/>
  <c r="V171" i="2"/>
  <c r="X170" i="2"/>
  <c r="V170" i="2"/>
  <c r="X169" i="2"/>
  <c r="V169" i="2"/>
  <c r="X168" i="2"/>
  <c r="V168" i="2"/>
  <c r="X167" i="2"/>
  <c r="V167" i="2"/>
  <c r="X166" i="2"/>
  <c r="V166" i="2"/>
  <c r="X165" i="2"/>
  <c r="V165" i="2"/>
  <c r="X164" i="2"/>
  <c r="V164" i="2"/>
  <c r="X163" i="2"/>
  <c r="V163" i="2"/>
  <c r="X162" i="2"/>
  <c r="V162" i="2"/>
  <c r="X161" i="2"/>
  <c r="V161" i="2"/>
  <c r="X160" i="2"/>
  <c r="V160" i="2"/>
  <c r="X159" i="2"/>
  <c r="V159" i="2"/>
  <c r="X158" i="2"/>
  <c r="V158" i="2"/>
  <c r="X157" i="2"/>
  <c r="V157" i="2"/>
  <c r="X156" i="2"/>
  <c r="V156" i="2"/>
  <c r="X155" i="2"/>
  <c r="V155" i="2"/>
  <c r="X154" i="2"/>
  <c r="V154" i="2"/>
  <c r="X153" i="2"/>
  <c r="V153" i="2"/>
  <c r="X152" i="2"/>
  <c r="V152" i="2"/>
  <c r="X151" i="2"/>
  <c r="V151" i="2"/>
  <c r="X150" i="2"/>
  <c r="V150" i="2"/>
  <c r="X149" i="2"/>
  <c r="V149" i="2"/>
  <c r="X148" i="2"/>
  <c r="V148" i="2"/>
  <c r="X147" i="2"/>
  <c r="V147" i="2"/>
  <c r="X146" i="2"/>
  <c r="V146" i="2"/>
  <c r="X145" i="2"/>
  <c r="V145" i="2"/>
  <c r="X144" i="2"/>
  <c r="V144" i="2"/>
  <c r="X143" i="2"/>
  <c r="V143" i="2"/>
  <c r="X142" i="2"/>
  <c r="V142" i="2"/>
  <c r="X141" i="2"/>
  <c r="V141" i="2"/>
  <c r="X140" i="2"/>
  <c r="V140" i="2"/>
  <c r="X139" i="2"/>
  <c r="V139" i="2"/>
  <c r="X138" i="2"/>
  <c r="V138" i="2"/>
  <c r="X137" i="2"/>
  <c r="V137" i="2"/>
  <c r="X136" i="2"/>
  <c r="V136" i="2"/>
  <c r="X135" i="2"/>
  <c r="V135" i="2"/>
  <c r="X134" i="2"/>
  <c r="V134" i="2"/>
  <c r="X133" i="2"/>
  <c r="V133" i="2"/>
  <c r="X132" i="2"/>
  <c r="V132" i="2"/>
  <c r="X131" i="2"/>
  <c r="V131" i="2"/>
  <c r="X130" i="2"/>
  <c r="V130" i="2"/>
  <c r="X129" i="2"/>
  <c r="V129" i="2"/>
  <c r="X128" i="2"/>
  <c r="V128" i="2"/>
  <c r="X127" i="2"/>
  <c r="V127" i="2"/>
  <c r="X126" i="2"/>
  <c r="V126" i="2"/>
  <c r="X125" i="2"/>
  <c r="V125" i="2"/>
  <c r="X124" i="2"/>
  <c r="V124" i="2"/>
  <c r="X123" i="2"/>
  <c r="V123" i="2"/>
  <c r="X122" i="2"/>
  <c r="V122" i="2"/>
  <c r="X121" i="2"/>
  <c r="V121" i="2"/>
  <c r="X120" i="2"/>
  <c r="V120" i="2"/>
  <c r="X119" i="2"/>
  <c r="V119" i="2"/>
  <c r="X118" i="2"/>
  <c r="V118" i="2"/>
  <c r="X117" i="2"/>
  <c r="V117" i="2"/>
  <c r="X116" i="2"/>
  <c r="V116" i="2"/>
  <c r="X115" i="2"/>
  <c r="V115" i="2"/>
  <c r="X114" i="2"/>
  <c r="V114" i="2"/>
  <c r="X113" i="2"/>
  <c r="V113" i="2"/>
  <c r="X112" i="2"/>
  <c r="V112" i="2"/>
  <c r="X111" i="2"/>
  <c r="V111" i="2"/>
  <c r="X110" i="2"/>
  <c r="V110" i="2"/>
  <c r="X109" i="2"/>
  <c r="V109" i="2"/>
  <c r="X108" i="2"/>
  <c r="V108" i="2"/>
  <c r="X107" i="2"/>
  <c r="V107" i="2"/>
  <c r="X106" i="2"/>
  <c r="V106" i="2"/>
  <c r="X105" i="2"/>
  <c r="V105" i="2"/>
  <c r="X104" i="2"/>
  <c r="V104" i="2"/>
  <c r="X103" i="2"/>
  <c r="V103" i="2"/>
  <c r="X102" i="2"/>
  <c r="V102" i="2"/>
  <c r="X101" i="2"/>
  <c r="V101" i="2"/>
  <c r="X100" i="2"/>
  <c r="V100" i="2"/>
  <c r="X99" i="2"/>
  <c r="V99" i="2"/>
  <c r="X98" i="2"/>
  <c r="V98" i="2"/>
  <c r="X97" i="2"/>
  <c r="V97" i="2"/>
  <c r="X96" i="2"/>
  <c r="V96" i="2"/>
  <c r="X95" i="2"/>
  <c r="V95" i="2"/>
  <c r="X94" i="2"/>
  <c r="V94" i="2"/>
  <c r="X93" i="2"/>
  <c r="V93" i="2"/>
  <c r="X92" i="2"/>
  <c r="V92" i="2"/>
  <c r="X91" i="2"/>
  <c r="V91" i="2"/>
  <c r="X90" i="2"/>
  <c r="V90" i="2"/>
  <c r="X89" i="2"/>
  <c r="V89" i="2"/>
  <c r="X88" i="2"/>
  <c r="V88" i="2"/>
  <c r="X87" i="2"/>
  <c r="V87" i="2"/>
  <c r="X86" i="2"/>
  <c r="V86" i="2"/>
  <c r="X85" i="2"/>
  <c r="V85" i="2"/>
  <c r="X84" i="2"/>
  <c r="V84" i="2"/>
  <c r="X83" i="2"/>
  <c r="V83" i="2"/>
  <c r="X82" i="2"/>
  <c r="V82" i="2"/>
  <c r="X81" i="2"/>
  <c r="V81" i="2"/>
  <c r="X80" i="2"/>
  <c r="V80" i="2"/>
  <c r="X79" i="2"/>
  <c r="V79" i="2"/>
  <c r="X78" i="2"/>
  <c r="V78" i="2"/>
  <c r="X77" i="2"/>
  <c r="V77" i="2"/>
  <c r="X76" i="2"/>
  <c r="V76" i="2"/>
  <c r="X75" i="2"/>
  <c r="V75" i="2"/>
  <c r="X74" i="2"/>
  <c r="V74" i="2"/>
  <c r="X73" i="2"/>
  <c r="V73" i="2"/>
  <c r="X72" i="2"/>
  <c r="V72" i="2"/>
  <c r="X71" i="2"/>
  <c r="V71" i="2"/>
  <c r="X70" i="2"/>
  <c r="V70" i="2"/>
  <c r="X69" i="2"/>
  <c r="V69" i="2"/>
  <c r="X68" i="2"/>
  <c r="V68" i="2"/>
  <c r="X67" i="2"/>
  <c r="V67" i="2"/>
  <c r="X66" i="2"/>
  <c r="V66" i="2"/>
  <c r="X65" i="2"/>
  <c r="V65" i="2"/>
  <c r="X64" i="2"/>
  <c r="V64" i="2"/>
  <c r="X63" i="2"/>
  <c r="V63" i="2"/>
  <c r="X62" i="2"/>
  <c r="V62" i="2"/>
  <c r="X61" i="2"/>
  <c r="V61" i="2"/>
  <c r="X60" i="2"/>
  <c r="V60" i="2"/>
  <c r="X59" i="2"/>
  <c r="V59" i="2"/>
  <c r="X58" i="2"/>
  <c r="V58" i="2"/>
  <c r="X57" i="2"/>
  <c r="V57" i="2"/>
  <c r="X56" i="2"/>
  <c r="V56" i="2"/>
  <c r="X55" i="2"/>
  <c r="V55" i="2"/>
  <c r="X54" i="2"/>
  <c r="V54" i="2"/>
  <c r="X53" i="2"/>
  <c r="V53" i="2"/>
  <c r="X52" i="2"/>
  <c r="V52" i="2"/>
  <c r="X51" i="2"/>
  <c r="V51" i="2"/>
  <c r="X50" i="2"/>
  <c r="V50" i="2"/>
  <c r="X49" i="2"/>
  <c r="V49" i="2"/>
  <c r="X48" i="2"/>
  <c r="V48" i="2"/>
  <c r="X47" i="2"/>
  <c r="V47" i="2"/>
  <c r="X46" i="2"/>
  <c r="V46" i="2"/>
  <c r="X45" i="2"/>
  <c r="V45" i="2"/>
  <c r="X44" i="2"/>
  <c r="V44" i="2"/>
  <c r="X43" i="2"/>
  <c r="V43" i="2"/>
  <c r="X42" i="2"/>
  <c r="V42" i="2"/>
  <c r="X41" i="2"/>
  <c r="V41" i="2"/>
  <c r="X40" i="2"/>
  <c r="V40" i="2"/>
  <c r="X39" i="2"/>
  <c r="V39" i="2"/>
  <c r="X38" i="2"/>
  <c r="V38" i="2"/>
  <c r="X37" i="2"/>
  <c r="V37" i="2"/>
  <c r="X36" i="2"/>
  <c r="V36" i="2"/>
  <c r="X35" i="2"/>
  <c r="V35" i="2"/>
  <c r="X34" i="2"/>
  <c r="V34" i="2"/>
  <c r="X33" i="2"/>
  <c r="V33" i="2"/>
  <c r="X32" i="2"/>
  <c r="V32" i="2"/>
  <c r="X31" i="2"/>
  <c r="V31" i="2"/>
  <c r="X30" i="2"/>
  <c r="V30" i="2"/>
  <c r="X29" i="2"/>
  <c r="V29" i="2"/>
  <c r="X28" i="2"/>
  <c r="V28" i="2"/>
  <c r="X27" i="2"/>
  <c r="V27" i="2"/>
  <c r="X26" i="2"/>
  <c r="V26" i="2"/>
  <c r="X25" i="2"/>
  <c r="V25" i="2"/>
  <c r="X24" i="2"/>
  <c r="V24" i="2"/>
  <c r="X23" i="2"/>
  <c r="V23" i="2"/>
  <c r="X22" i="2"/>
  <c r="V22" i="2"/>
  <c r="X21" i="2"/>
  <c r="V21" i="2"/>
  <c r="X20" i="2"/>
  <c r="V20" i="2"/>
  <c r="X19" i="2"/>
  <c r="V19" i="2"/>
  <c r="X18" i="2"/>
  <c r="V18" i="2"/>
  <c r="X17" i="2"/>
  <c r="V17" i="2"/>
  <c r="X16" i="2"/>
  <c r="V16" i="2"/>
  <c r="X15" i="2"/>
  <c r="V15" i="2"/>
  <c r="X14" i="2"/>
  <c r="V14" i="2"/>
  <c r="X13" i="2"/>
  <c r="V13" i="2"/>
  <c r="X12" i="2"/>
  <c r="V12" i="2"/>
  <c r="X11" i="2"/>
  <c r="V11" i="2"/>
  <c r="X10" i="2"/>
  <c r="V10" i="2"/>
  <c r="X9" i="2"/>
  <c r="V9" i="2"/>
  <c r="X8" i="2"/>
  <c r="V8" i="2"/>
  <c r="X7" i="2"/>
  <c r="V7" i="2"/>
  <c r="X6" i="2"/>
  <c r="V6" i="2"/>
  <c r="S503" i="2"/>
  <c r="R503" i="2"/>
  <c r="Q503" i="2"/>
  <c r="P503" i="2"/>
  <c r="O503" i="2"/>
  <c r="N503" i="2"/>
  <c r="M503" i="2"/>
  <c r="L503" i="2"/>
  <c r="S502" i="2"/>
  <c r="R502" i="2"/>
  <c r="Q502" i="2"/>
  <c r="P502" i="2"/>
  <c r="O502" i="2"/>
  <c r="N502" i="2"/>
  <c r="M502" i="2"/>
  <c r="L502" i="2"/>
  <c r="S501" i="2"/>
  <c r="R501" i="2"/>
  <c r="Q501" i="2"/>
  <c r="P501" i="2"/>
  <c r="O501" i="2"/>
  <c r="N501" i="2"/>
  <c r="M501" i="2"/>
  <c r="L501" i="2"/>
  <c r="S500" i="2"/>
  <c r="R500" i="2"/>
  <c r="Q500" i="2"/>
  <c r="P500" i="2"/>
  <c r="O500" i="2"/>
  <c r="N500" i="2"/>
  <c r="M500" i="2"/>
  <c r="L500" i="2"/>
  <c r="S499" i="2"/>
  <c r="R499" i="2"/>
  <c r="Q499" i="2"/>
  <c r="P499" i="2"/>
  <c r="O499" i="2"/>
  <c r="N499" i="2"/>
  <c r="M499" i="2"/>
  <c r="L499" i="2"/>
  <c r="S498" i="2"/>
  <c r="R498" i="2"/>
  <c r="Q498" i="2"/>
  <c r="P498" i="2"/>
  <c r="O498" i="2"/>
  <c r="N498" i="2"/>
  <c r="M498" i="2"/>
  <c r="L498" i="2"/>
  <c r="S497" i="2"/>
  <c r="R497" i="2"/>
  <c r="Q497" i="2"/>
  <c r="P497" i="2"/>
  <c r="O497" i="2"/>
  <c r="N497" i="2"/>
  <c r="M497" i="2"/>
  <c r="L497" i="2"/>
  <c r="S496" i="2"/>
  <c r="R496" i="2"/>
  <c r="Q496" i="2"/>
  <c r="P496" i="2"/>
  <c r="O496" i="2"/>
  <c r="N496" i="2"/>
  <c r="M496" i="2"/>
  <c r="L496" i="2"/>
  <c r="S495" i="2"/>
  <c r="R495" i="2"/>
  <c r="Q495" i="2"/>
  <c r="P495" i="2"/>
  <c r="O495" i="2"/>
  <c r="N495" i="2"/>
  <c r="M495" i="2"/>
  <c r="L495" i="2"/>
  <c r="S494" i="2"/>
  <c r="R494" i="2"/>
  <c r="Q494" i="2"/>
  <c r="P494" i="2"/>
  <c r="O494" i="2"/>
  <c r="N494" i="2"/>
  <c r="M494" i="2"/>
  <c r="L494" i="2"/>
  <c r="S493" i="2"/>
  <c r="R493" i="2"/>
  <c r="Q493" i="2"/>
  <c r="P493" i="2"/>
  <c r="O493" i="2"/>
  <c r="N493" i="2"/>
  <c r="M493" i="2"/>
  <c r="L493" i="2"/>
  <c r="S492" i="2"/>
  <c r="R492" i="2"/>
  <c r="Q492" i="2"/>
  <c r="P492" i="2"/>
  <c r="O492" i="2"/>
  <c r="N492" i="2"/>
  <c r="M492" i="2"/>
  <c r="L492" i="2"/>
  <c r="S491" i="2"/>
  <c r="R491" i="2"/>
  <c r="Q491" i="2"/>
  <c r="P491" i="2"/>
  <c r="O491" i="2"/>
  <c r="N491" i="2"/>
  <c r="M491" i="2"/>
  <c r="L491" i="2"/>
  <c r="S490" i="2"/>
  <c r="R490" i="2"/>
  <c r="Q490" i="2"/>
  <c r="P490" i="2"/>
  <c r="O490" i="2"/>
  <c r="N490" i="2"/>
  <c r="M490" i="2"/>
  <c r="L490" i="2"/>
  <c r="S489" i="2"/>
  <c r="R489" i="2"/>
  <c r="Q489" i="2"/>
  <c r="P489" i="2"/>
  <c r="O489" i="2"/>
  <c r="N489" i="2"/>
  <c r="M489" i="2"/>
  <c r="L489" i="2"/>
  <c r="S488" i="2"/>
  <c r="R488" i="2"/>
  <c r="Q488" i="2"/>
  <c r="P488" i="2"/>
  <c r="O488" i="2"/>
  <c r="N488" i="2"/>
  <c r="M488" i="2"/>
  <c r="L488" i="2"/>
  <c r="S487" i="2"/>
  <c r="R487" i="2"/>
  <c r="Q487" i="2"/>
  <c r="P487" i="2"/>
  <c r="O487" i="2"/>
  <c r="N487" i="2"/>
  <c r="M487" i="2"/>
  <c r="L487" i="2"/>
  <c r="S486" i="2"/>
  <c r="R486" i="2"/>
  <c r="Q486" i="2"/>
  <c r="P486" i="2"/>
  <c r="O486" i="2"/>
  <c r="N486" i="2"/>
  <c r="M486" i="2"/>
  <c r="L486" i="2"/>
  <c r="S485" i="2"/>
  <c r="R485" i="2"/>
  <c r="Q485" i="2"/>
  <c r="P485" i="2"/>
  <c r="O485" i="2"/>
  <c r="N485" i="2"/>
  <c r="M485" i="2"/>
  <c r="L485" i="2"/>
  <c r="S484" i="2"/>
  <c r="R484" i="2"/>
  <c r="Q484" i="2"/>
  <c r="P484" i="2"/>
  <c r="O484" i="2"/>
  <c r="N484" i="2"/>
  <c r="M484" i="2"/>
  <c r="L484" i="2"/>
  <c r="S483" i="2"/>
  <c r="R483" i="2"/>
  <c r="Q483" i="2"/>
  <c r="P483" i="2"/>
  <c r="O483" i="2"/>
  <c r="N483" i="2"/>
  <c r="M483" i="2"/>
  <c r="L483" i="2"/>
  <c r="S482" i="2"/>
  <c r="R482" i="2"/>
  <c r="Q482" i="2"/>
  <c r="P482" i="2"/>
  <c r="O482" i="2"/>
  <c r="N482" i="2"/>
  <c r="M482" i="2"/>
  <c r="L482" i="2"/>
  <c r="S481" i="2"/>
  <c r="R481" i="2"/>
  <c r="Q481" i="2"/>
  <c r="P481" i="2"/>
  <c r="O481" i="2"/>
  <c r="N481" i="2"/>
  <c r="M481" i="2"/>
  <c r="L481" i="2"/>
  <c r="S480" i="2"/>
  <c r="R480" i="2"/>
  <c r="Q480" i="2"/>
  <c r="P480" i="2"/>
  <c r="O480" i="2"/>
  <c r="N480" i="2"/>
  <c r="M480" i="2"/>
  <c r="L480" i="2"/>
  <c r="S479" i="2"/>
  <c r="R479" i="2"/>
  <c r="Q479" i="2"/>
  <c r="P479" i="2"/>
  <c r="O479" i="2"/>
  <c r="N479" i="2"/>
  <c r="M479" i="2"/>
  <c r="L479" i="2"/>
  <c r="S478" i="2"/>
  <c r="R478" i="2"/>
  <c r="Q478" i="2"/>
  <c r="P478" i="2"/>
  <c r="O478" i="2"/>
  <c r="N478" i="2"/>
  <c r="M478" i="2"/>
  <c r="L478" i="2"/>
  <c r="S477" i="2"/>
  <c r="R477" i="2"/>
  <c r="Q477" i="2"/>
  <c r="P477" i="2"/>
  <c r="O477" i="2"/>
  <c r="N477" i="2"/>
  <c r="M477" i="2"/>
  <c r="L477" i="2"/>
  <c r="S476" i="2"/>
  <c r="R476" i="2"/>
  <c r="Q476" i="2"/>
  <c r="P476" i="2"/>
  <c r="O476" i="2"/>
  <c r="N476" i="2"/>
  <c r="M476" i="2"/>
  <c r="L476" i="2"/>
  <c r="S475" i="2"/>
  <c r="R475" i="2"/>
  <c r="Q475" i="2"/>
  <c r="P475" i="2"/>
  <c r="O475" i="2"/>
  <c r="N475" i="2"/>
  <c r="M475" i="2"/>
  <c r="L475" i="2"/>
  <c r="S474" i="2"/>
  <c r="R474" i="2"/>
  <c r="Q474" i="2"/>
  <c r="P474" i="2"/>
  <c r="O474" i="2"/>
  <c r="N474" i="2"/>
  <c r="M474" i="2"/>
  <c r="L474" i="2"/>
  <c r="S473" i="2"/>
  <c r="R473" i="2"/>
  <c r="Q473" i="2"/>
  <c r="P473" i="2"/>
  <c r="O473" i="2"/>
  <c r="N473" i="2"/>
  <c r="M473" i="2"/>
  <c r="L473" i="2"/>
  <c r="S472" i="2"/>
  <c r="R472" i="2"/>
  <c r="Q472" i="2"/>
  <c r="P472" i="2"/>
  <c r="O472" i="2"/>
  <c r="N472" i="2"/>
  <c r="M472" i="2"/>
  <c r="L472" i="2"/>
  <c r="S471" i="2"/>
  <c r="R471" i="2"/>
  <c r="Q471" i="2"/>
  <c r="P471" i="2"/>
  <c r="O471" i="2"/>
  <c r="N471" i="2"/>
  <c r="M471" i="2"/>
  <c r="L471" i="2"/>
  <c r="S470" i="2"/>
  <c r="R470" i="2"/>
  <c r="Q470" i="2"/>
  <c r="P470" i="2"/>
  <c r="O470" i="2"/>
  <c r="N470" i="2"/>
  <c r="M470" i="2"/>
  <c r="L470" i="2"/>
  <c r="S469" i="2"/>
  <c r="R469" i="2"/>
  <c r="Q469" i="2"/>
  <c r="P469" i="2"/>
  <c r="O469" i="2"/>
  <c r="N469" i="2"/>
  <c r="M469" i="2"/>
  <c r="L469" i="2"/>
  <c r="S468" i="2"/>
  <c r="R468" i="2"/>
  <c r="Q468" i="2"/>
  <c r="P468" i="2"/>
  <c r="O468" i="2"/>
  <c r="N468" i="2"/>
  <c r="M468" i="2"/>
  <c r="L468" i="2"/>
  <c r="S467" i="2"/>
  <c r="R467" i="2"/>
  <c r="Q467" i="2"/>
  <c r="P467" i="2"/>
  <c r="O467" i="2"/>
  <c r="N467" i="2"/>
  <c r="M467" i="2"/>
  <c r="L467" i="2"/>
  <c r="S466" i="2"/>
  <c r="R466" i="2"/>
  <c r="Q466" i="2"/>
  <c r="P466" i="2"/>
  <c r="O466" i="2"/>
  <c r="N466" i="2"/>
  <c r="M466" i="2"/>
  <c r="L466" i="2"/>
  <c r="S465" i="2"/>
  <c r="R465" i="2"/>
  <c r="Q465" i="2"/>
  <c r="P465" i="2"/>
  <c r="O465" i="2"/>
  <c r="N465" i="2"/>
  <c r="M465" i="2"/>
  <c r="L465" i="2"/>
  <c r="S464" i="2"/>
  <c r="R464" i="2"/>
  <c r="Q464" i="2"/>
  <c r="P464" i="2"/>
  <c r="O464" i="2"/>
  <c r="N464" i="2"/>
  <c r="M464" i="2"/>
  <c r="L464" i="2"/>
  <c r="S463" i="2"/>
  <c r="R463" i="2"/>
  <c r="Q463" i="2"/>
  <c r="P463" i="2"/>
  <c r="O463" i="2"/>
  <c r="N463" i="2"/>
  <c r="M463" i="2"/>
  <c r="L463" i="2"/>
  <c r="S462" i="2"/>
  <c r="R462" i="2"/>
  <c r="Q462" i="2"/>
  <c r="P462" i="2"/>
  <c r="O462" i="2"/>
  <c r="N462" i="2"/>
  <c r="M462" i="2"/>
  <c r="L462" i="2"/>
  <c r="S461" i="2"/>
  <c r="R461" i="2"/>
  <c r="Q461" i="2"/>
  <c r="P461" i="2"/>
  <c r="O461" i="2"/>
  <c r="N461" i="2"/>
  <c r="M461" i="2"/>
  <c r="L461" i="2"/>
  <c r="S460" i="2"/>
  <c r="R460" i="2"/>
  <c r="Q460" i="2"/>
  <c r="P460" i="2"/>
  <c r="O460" i="2"/>
  <c r="N460" i="2"/>
  <c r="M460" i="2"/>
  <c r="L460" i="2"/>
  <c r="S459" i="2"/>
  <c r="R459" i="2"/>
  <c r="Q459" i="2"/>
  <c r="P459" i="2"/>
  <c r="O459" i="2"/>
  <c r="N459" i="2"/>
  <c r="M459" i="2"/>
  <c r="L459" i="2"/>
  <c r="S458" i="2"/>
  <c r="R458" i="2"/>
  <c r="Q458" i="2"/>
  <c r="P458" i="2"/>
  <c r="O458" i="2"/>
  <c r="N458" i="2"/>
  <c r="M458" i="2"/>
  <c r="L458" i="2"/>
  <c r="S457" i="2"/>
  <c r="R457" i="2"/>
  <c r="Q457" i="2"/>
  <c r="P457" i="2"/>
  <c r="O457" i="2"/>
  <c r="N457" i="2"/>
  <c r="M457" i="2"/>
  <c r="L457" i="2"/>
  <c r="S456" i="2"/>
  <c r="R456" i="2"/>
  <c r="Q456" i="2"/>
  <c r="P456" i="2"/>
  <c r="O456" i="2"/>
  <c r="N456" i="2"/>
  <c r="M456" i="2"/>
  <c r="L456" i="2"/>
  <c r="S455" i="2"/>
  <c r="R455" i="2"/>
  <c r="Q455" i="2"/>
  <c r="P455" i="2"/>
  <c r="O455" i="2"/>
  <c r="N455" i="2"/>
  <c r="M455" i="2"/>
  <c r="L455" i="2"/>
  <c r="S454" i="2"/>
  <c r="R454" i="2"/>
  <c r="Q454" i="2"/>
  <c r="P454" i="2"/>
  <c r="O454" i="2"/>
  <c r="N454" i="2"/>
  <c r="M454" i="2"/>
  <c r="L454" i="2"/>
  <c r="S453" i="2"/>
  <c r="R453" i="2"/>
  <c r="Q453" i="2"/>
  <c r="P453" i="2"/>
  <c r="O453" i="2"/>
  <c r="N453" i="2"/>
  <c r="M453" i="2"/>
  <c r="L453" i="2"/>
  <c r="S452" i="2"/>
  <c r="R452" i="2"/>
  <c r="Q452" i="2"/>
  <c r="P452" i="2"/>
  <c r="O452" i="2"/>
  <c r="N452" i="2"/>
  <c r="M452" i="2"/>
  <c r="L452" i="2"/>
  <c r="S451" i="2"/>
  <c r="R451" i="2"/>
  <c r="Q451" i="2"/>
  <c r="P451" i="2"/>
  <c r="O451" i="2"/>
  <c r="N451" i="2"/>
  <c r="M451" i="2"/>
  <c r="L451" i="2"/>
  <c r="S450" i="2"/>
  <c r="R450" i="2"/>
  <c r="Q450" i="2"/>
  <c r="P450" i="2"/>
  <c r="O450" i="2"/>
  <c r="N450" i="2"/>
  <c r="M450" i="2"/>
  <c r="L450" i="2"/>
  <c r="S449" i="2"/>
  <c r="R449" i="2"/>
  <c r="Q449" i="2"/>
  <c r="P449" i="2"/>
  <c r="O449" i="2"/>
  <c r="N449" i="2"/>
  <c r="M449" i="2"/>
  <c r="L449" i="2"/>
  <c r="S448" i="2"/>
  <c r="R448" i="2"/>
  <c r="Q448" i="2"/>
  <c r="P448" i="2"/>
  <c r="O448" i="2"/>
  <c r="N448" i="2"/>
  <c r="M448" i="2"/>
  <c r="L448" i="2"/>
  <c r="S447" i="2"/>
  <c r="R447" i="2"/>
  <c r="Q447" i="2"/>
  <c r="P447" i="2"/>
  <c r="O447" i="2"/>
  <c r="N447" i="2"/>
  <c r="M447" i="2"/>
  <c r="L447" i="2"/>
  <c r="S446" i="2"/>
  <c r="R446" i="2"/>
  <c r="Q446" i="2"/>
  <c r="P446" i="2"/>
  <c r="O446" i="2"/>
  <c r="N446" i="2"/>
  <c r="M446" i="2"/>
  <c r="L446" i="2"/>
  <c r="S445" i="2"/>
  <c r="R445" i="2"/>
  <c r="Q445" i="2"/>
  <c r="P445" i="2"/>
  <c r="O445" i="2"/>
  <c r="N445" i="2"/>
  <c r="M445" i="2"/>
  <c r="L445" i="2"/>
  <c r="S444" i="2"/>
  <c r="R444" i="2"/>
  <c r="Q444" i="2"/>
  <c r="P444" i="2"/>
  <c r="O444" i="2"/>
  <c r="N444" i="2"/>
  <c r="M444" i="2"/>
  <c r="L444" i="2"/>
  <c r="S443" i="2"/>
  <c r="R443" i="2"/>
  <c r="Q443" i="2"/>
  <c r="P443" i="2"/>
  <c r="O443" i="2"/>
  <c r="N443" i="2"/>
  <c r="M443" i="2"/>
  <c r="L443" i="2"/>
  <c r="S442" i="2"/>
  <c r="R442" i="2"/>
  <c r="Q442" i="2"/>
  <c r="P442" i="2"/>
  <c r="O442" i="2"/>
  <c r="N442" i="2"/>
  <c r="M442" i="2"/>
  <c r="L442" i="2"/>
  <c r="S441" i="2"/>
  <c r="R441" i="2"/>
  <c r="Q441" i="2"/>
  <c r="P441" i="2"/>
  <c r="O441" i="2"/>
  <c r="N441" i="2"/>
  <c r="M441" i="2"/>
  <c r="L441" i="2"/>
  <c r="S440" i="2"/>
  <c r="R440" i="2"/>
  <c r="Q440" i="2"/>
  <c r="P440" i="2"/>
  <c r="O440" i="2"/>
  <c r="N440" i="2"/>
  <c r="M440" i="2"/>
  <c r="L440" i="2"/>
  <c r="S439" i="2"/>
  <c r="R439" i="2"/>
  <c r="Q439" i="2"/>
  <c r="P439" i="2"/>
  <c r="O439" i="2"/>
  <c r="N439" i="2"/>
  <c r="M439" i="2"/>
  <c r="L439" i="2"/>
  <c r="S438" i="2"/>
  <c r="R438" i="2"/>
  <c r="Q438" i="2"/>
  <c r="P438" i="2"/>
  <c r="O438" i="2"/>
  <c r="N438" i="2"/>
  <c r="M438" i="2"/>
  <c r="L438" i="2"/>
  <c r="S437" i="2"/>
  <c r="R437" i="2"/>
  <c r="Q437" i="2"/>
  <c r="P437" i="2"/>
  <c r="O437" i="2"/>
  <c r="N437" i="2"/>
  <c r="M437" i="2"/>
  <c r="L437" i="2"/>
  <c r="S436" i="2"/>
  <c r="R436" i="2"/>
  <c r="Q436" i="2"/>
  <c r="P436" i="2"/>
  <c r="O436" i="2"/>
  <c r="N436" i="2"/>
  <c r="M436" i="2"/>
  <c r="L436" i="2"/>
  <c r="S435" i="2"/>
  <c r="R435" i="2"/>
  <c r="Q435" i="2"/>
  <c r="P435" i="2"/>
  <c r="O435" i="2"/>
  <c r="N435" i="2"/>
  <c r="M435" i="2"/>
  <c r="L435" i="2"/>
  <c r="S434" i="2"/>
  <c r="R434" i="2"/>
  <c r="Q434" i="2"/>
  <c r="P434" i="2"/>
  <c r="O434" i="2"/>
  <c r="N434" i="2"/>
  <c r="M434" i="2"/>
  <c r="L434" i="2"/>
  <c r="S433" i="2"/>
  <c r="R433" i="2"/>
  <c r="Q433" i="2"/>
  <c r="P433" i="2"/>
  <c r="O433" i="2"/>
  <c r="N433" i="2"/>
  <c r="M433" i="2"/>
  <c r="L433" i="2"/>
  <c r="S432" i="2"/>
  <c r="R432" i="2"/>
  <c r="Q432" i="2"/>
  <c r="P432" i="2"/>
  <c r="O432" i="2"/>
  <c r="N432" i="2"/>
  <c r="M432" i="2"/>
  <c r="L432" i="2"/>
  <c r="S431" i="2"/>
  <c r="R431" i="2"/>
  <c r="Q431" i="2"/>
  <c r="P431" i="2"/>
  <c r="O431" i="2"/>
  <c r="N431" i="2"/>
  <c r="M431" i="2"/>
  <c r="L431" i="2"/>
  <c r="S430" i="2"/>
  <c r="R430" i="2"/>
  <c r="Q430" i="2"/>
  <c r="P430" i="2"/>
  <c r="O430" i="2"/>
  <c r="N430" i="2"/>
  <c r="M430" i="2"/>
  <c r="L430" i="2"/>
  <c r="S429" i="2"/>
  <c r="R429" i="2"/>
  <c r="Q429" i="2"/>
  <c r="P429" i="2"/>
  <c r="O429" i="2"/>
  <c r="N429" i="2"/>
  <c r="M429" i="2"/>
  <c r="L429" i="2"/>
  <c r="S428" i="2"/>
  <c r="R428" i="2"/>
  <c r="Q428" i="2"/>
  <c r="P428" i="2"/>
  <c r="O428" i="2"/>
  <c r="N428" i="2"/>
  <c r="M428" i="2"/>
  <c r="L428" i="2"/>
  <c r="S427" i="2"/>
  <c r="R427" i="2"/>
  <c r="Q427" i="2"/>
  <c r="P427" i="2"/>
  <c r="O427" i="2"/>
  <c r="N427" i="2"/>
  <c r="M427" i="2"/>
  <c r="L427" i="2"/>
  <c r="S426" i="2"/>
  <c r="R426" i="2"/>
  <c r="Q426" i="2"/>
  <c r="P426" i="2"/>
  <c r="O426" i="2"/>
  <c r="N426" i="2"/>
  <c r="M426" i="2"/>
  <c r="L426" i="2"/>
  <c r="S425" i="2"/>
  <c r="R425" i="2"/>
  <c r="Q425" i="2"/>
  <c r="P425" i="2"/>
  <c r="O425" i="2"/>
  <c r="N425" i="2"/>
  <c r="M425" i="2"/>
  <c r="L425" i="2"/>
  <c r="S424" i="2"/>
  <c r="R424" i="2"/>
  <c r="Q424" i="2"/>
  <c r="P424" i="2"/>
  <c r="O424" i="2"/>
  <c r="N424" i="2"/>
  <c r="M424" i="2"/>
  <c r="L424" i="2"/>
  <c r="S423" i="2"/>
  <c r="R423" i="2"/>
  <c r="Q423" i="2"/>
  <c r="P423" i="2"/>
  <c r="O423" i="2"/>
  <c r="N423" i="2"/>
  <c r="M423" i="2"/>
  <c r="L423" i="2"/>
  <c r="S422" i="2"/>
  <c r="R422" i="2"/>
  <c r="Q422" i="2"/>
  <c r="P422" i="2"/>
  <c r="O422" i="2"/>
  <c r="N422" i="2"/>
  <c r="M422" i="2"/>
  <c r="L422" i="2"/>
  <c r="S421" i="2"/>
  <c r="R421" i="2"/>
  <c r="Q421" i="2"/>
  <c r="P421" i="2"/>
  <c r="O421" i="2"/>
  <c r="N421" i="2"/>
  <c r="M421" i="2"/>
  <c r="L421" i="2"/>
  <c r="S420" i="2"/>
  <c r="R420" i="2"/>
  <c r="Q420" i="2"/>
  <c r="P420" i="2"/>
  <c r="O420" i="2"/>
  <c r="N420" i="2"/>
  <c r="M420" i="2"/>
  <c r="L420" i="2"/>
  <c r="S419" i="2"/>
  <c r="R419" i="2"/>
  <c r="Q419" i="2"/>
  <c r="P419" i="2"/>
  <c r="O419" i="2"/>
  <c r="N419" i="2"/>
  <c r="M419" i="2"/>
  <c r="L419" i="2"/>
  <c r="S418" i="2"/>
  <c r="R418" i="2"/>
  <c r="Q418" i="2"/>
  <c r="P418" i="2"/>
  <c r="O418" i="2"/>
  <c r="N418" i="2"/>
  <c r="M418" i="2"/>
  <c r="L418" i="2"/>
  <c r="S417" i="2"/>
  <c r="R417" i="2"/>
  <c r="Q417" i="2"/>
  <c r="P417" i="2"/>
  <c r="O417" i="2"/>
  <c r="N417" i="2"/>
  <c r="M417" i="2"/>
  <c r="L417" i="2"/>
  <c r="S416" i="2"/>
  <c r="R416" i="2"/>
  <c r="Q416" i="2"/>
  <c r="P416" i="2"/>
  <c r="O416" i="2"/>
  <c r="N416" i="2"/>
  <c r="M416" i="2"/>
  <c r="L416" i="2"/>
  <c r="S415" i="2"/>
  <c r="R415" i="2"/>
  <c r="Q415" i="2"/>
  <c r="P415" i="2"/>
  <c r="O415" i="2"/>
  <c r="N415" i="2"/>
  <c r="M415" i="2"/>
  <c r="L415" i="2"/>
  <c r="S414" i="2"/>
  <c r="R414" i="2"/>
  <c r="Q414" i="2"/>
  <c r="P414" i="2"/>
  <c r="O414" i="2"/>
  <c r="N414" i="2"/>
  <c r="M414" i="2"/>
  <c r="L414" i="2"/>
  <c r="S413" i="2"/>
  <c r="R413" i="2"/>
  <c r="Q413" i="2"/>
  <c r="P413" i="2"/>
  <c r="O413" i="2"/>
  <c r="N413" i="2"/>
  <c r="M413" i="2"/>
  <c r="L413" i="2"/>
  <c r="S412" i="2"/>
  <c r="R412" i="2"/>
  <c r="Q412" i="2"/>
  <c r="P412" i="2"/>
  <c r="O412" i="2"/>
  <c r="N412" i="2"/>
  <c r="M412" i="2"/>
  <c r="L412" i="2"/>
  <c r="S411" i="2"/>
  <c r="R411" i="2"/>
  <c r="Q411" i="2"/>
  <c r="P411" i="2"/>
  <c r="O411" i="2"/>
  <c r="N411" i="2"/>
  <c r="M411" i="2"/>
  <c r="L411" i="2"/>
  <c r="S410" i="2"/>
  <c r="R410" i="2"/>
  <c r="Q410" i="2"/>
  <c r="P410" i="2"/>
  <c r="O410" i="2"/>
  <c r="N410" i="2"/>
  <c r="M410" i="2"/>
  <c r="L410" i="2"/>
  <c r="S409" i="2"/>
  <c r="R409" i="2"/>
  <c r="Q409" i="2"/>
  <c r="P409" i="2"/>
  <c r="O409" i="2"/>
  <c r="N409" i="2"/>
  <c r="M409" i="2"/>
  <c r="L409" i="2"/>
  <c r="S408" i="2"/>
  <c r="R408" i="2"/>
  <c r="Q408" i="2"/>
  <c r="P408" i="2"/>
  <c r="O408" i="2"/>
  <c r="N408" i="2"/>
  <c r="M408" i="2"/>
  <c r="L408" i="2"/>
  <c r="S407" i="2"/>
  <c r="R407" i="2"/>
  <c r="Q407" i="2"/>
  <c r="P407" i="2"/>
  <c r="O407" i="2"/>
  <c r="N407" i="2"/>
  <c r="M407" i="2"/>
  <c r="L407" i="2"/>
  <c r="S406" i="2"/>
  <c r="R406" i="2"/>
  <c r="Q406" i="2"/>
  <c r="P406" i="2"/>
  <c r="O406" i="2"/>
  <c r="N406" i="2"/>
  <c r="M406" i="2"/>
  <c r="L406" i="2"/>
  <c r="S405" i="2"/>
  <c r="R405" i="2"/>
  <c r="Q405" i="2"/>
  <c r="P405" i="2"/>
  <c r="O405" i="2"/>
  <c r="N405" i="2"/>
  <c r="M405" i="2"/>
  <c r="L405" i="2"/>
  <c r="S404" i="2"/>
  <c r="R404" i="2"/>
  <c r="Q404" i="2"/>
  <c r="P404" i="2"/>
  <c r="O404" i="2"/>
  <c r="N404" i="2"/>
  <c r="M404" i="2"/>
  <c r="L404" i="2"/>
  <c r="S403" i="2"/>
  <c r="R403" i="2"/>
  <c r="Q403" i="2"/>
  <c r="P403" i="2"/>
  <c r="O403" i="2"/>
  <c r="N403" i="2"/>
  <c r="M403" i="2"/>
  <c r="L403" i="2"/>
  <c r="S402" i="2"/>
  <c r="R402" i="2"/>
  <c r="Q402" i="2"/>
  <c r="P402" i="2"/>
  <c r="O402" i="2"/>
  <c r="N402" i="2"/>
  <c r="M402" i="2"/>
  <c r="L402" i="2"/>
  <c r="S401" i="2"/>
  <c r="R401" i="2"/>
  <c r="Q401" i="2"/>
  <c r="P401" i="2"/>
  <c r="O401" i="2"/>
  <c r="N401" i="2"/>
  <c r="M401" i="2"/>
  <c r="L401" i="2"/>
  <c r="S400" i="2"/>
  <c r="R400" i="2"/>
  <c r="Q400" i="2"/>
  <c r="P400" i="2"/>
  <c r="O400" i="2"/>
  <c r="N400" i="2"/>
  <c r="M400" i="2"/>
  <c r="L400" i="2"/>
  <c r="S399" i="2"/>
  <c r="R399" i="2"/>
  <c r="Q399" i="2"/>
  <c r="P399" i="2"/>
  <c r="O399" i="2"/>
  <c r="N399" i="2"/>
  <c r="M399" i="2"/>
  <c r="L399" i="2"/>
  <c r="S398" i="2"/>
  <c r="R398" i="2"/>
  <c r="Q398" i="2"/>
  <c r="P398" i="2"/>
  <c r="O398" i="2"/>
  <c r="N398" i="2"/>
  <c r="M398" i="2"/>
  <c r="L398" i="2"/>
  <c r="S397" i="2"/>
  <c r="R397" i="2"/>
  <c r="Q397" i="2"/>
  <c r="P397" i="2"/>
  <c r="O397" i="2"/>
  <c r="N397" i="2"/>
  <c r="M397" i="2"/>
  <c r="L397" i="2"/>
  <c r="S396" i="2"/>
  <c r="R396" i="2"/>
  <c r="Q396" i="2"/>
  <c r="P396" i="2"/>
  <c r="O396" i="2"/>
  <c r="N396" i="2"/>
  <c r="M396" i="2"/>
  <c r="L396" i="2"/>
  <c r="S395" i="2"/>
  <c r="R395" i="2"/>
  <c r="Q395" i="2"/>
  <c r="P395" i="2"/>
  <c r="O395" i="2"/>
  <c r="N395" i="2"/>
  <c r="M395" i="2"/>
  <c r="L395" i="2"/>
  <c r="S394" i="2"/>
  <c r="R394" i="2"/>
  <c r="Q394" i="2"/>
  <c r="P394" i="2"/>
  <c r="O394" i="2"/>
  <c r="N394" i="2"/>
  <c r="M394" i="2"/>
  <c r="L394" i="2"/>
  <c r="S393" i="2"/>
  <c r="R393" i="2"/>
  <c r="Q393" i="2"/>
  <c r="P393" i="2"/>
  <c r="O393" i="2"/>
  <c r="N393" i="2"/>
  <c r="M393" i="2"/>
  <c r="L393" i="2"/>
  <c r="S392" i="2"/>
  <c r="R392" i="2"/>
  <c r="Q392" i="2"/>
  <c r="P392" i="2"/>
  <c r="O392" i="2"/>
  <c r="N392" i="2"/>
  <c r="M392" i="2"/>
  <c r="L392" i="2"/>
  <c r="S391" i="2"/>
  <c r="R391" i="2"/>
  <c r="Q391" i="2"/>
  <c r="P391" i="2"/>
  <c r="O391" i="2"/>
  <c r="N391" i="2"/>
  <c r="M391" i="2"/>
  <c r="L391" i="2"/>
  <c r="S390" i="2"/>
  <c r="R390" i="2"/>
  <c r="Q390" i="2"/>
  <c r="P390" i="2"/>
  <c r="O390" i="2"/>
  <c r="N390" i="2"/>
  <c r="M390" i="2"/>
  <c r="L390" i="2"/>
  <c r="S389" i="2"/>
  <c r="R389" i="2"/>
  <c r="Q389" i="2"/>
  <c r="P389" i="2"/>
  <c r="O389" i="2"/>
  <c r="N389" i="2"/>
  <c r="M389" i="2"/>
  <c r="L389" i="2"/>
  <c r="S388" i="2"/>
  <c r="R388" i="2"/>
  <c r="Q388" i="2"/>
  <c r="P388" i="2"/>
  <c r="O388" i="2"/>
  <c r="N388" i="2"/>
  <c r="M388" i="2"/>
  <c r="L388" i="2"/>
  <c r="S387" i="2"/>
  <c r="R387" i="2"/>
  <c r="Q387" i="2"/>
  <c r="P387" i="2"/>
  <c r="O387" i="2"/>
  <c r="N387" i="2"/>
  <c r="M387" i="2"/>
  <c r="L387" i="2"/>
  <c r="S386" i="2"/>
  <c r="R386" i="2"/>
  <c r="Q386" i="2"/>
  <c r="P386" i="2"/>
  <c r="O386" i="2"/>
  <c r="N386" i="2"/>
  <c r="M386" i="2"/>
  <c r="L386" i="2"/>
  <c r="S385" i="2"/>
  <c r="R385" i="2"/>
  <c r="Q385" i="2"/>
  <c r="P385" i="2"/>
  <c r="O385" i="2"/>
  <c r="N385" i="2"/>
  <c r="M385" i="2"/>
  <c r="L385" i="2"/>
  <c r="S384" i="2"/>
  <c r="R384" i="2"/>
  <c r="Q384" i="2"/>
  <c r="P384" i="2"/>
  <c r="O384" i="2"/>
  <c r="N384" i="2"/>
  <c r="M384" i="2"/>
  <c r="L384" i="2"/>
  <c r="S383" i="2"/>
  <c r="R383" i="2"/>
  <c r="Q383" i="2"/>
  <c r="P383" i="2"/>
  <c r="O383" i="2"/>
  <c r="N383" i="2"/>
  <c r="M383" i="2"/>
  <c r="L383" i="2"/>
  <c r="S382" i="2"/>
  <c r="R382" i="2"/>
  <c r="Q382" i="2"/>
  <c r="P382" i="2"/>
  <c r="O382" i="2"/>
  <c r="N382" i="2"/>
  <c r="M382" i="2"/>
  <c r="L382" i="2"/>
  <c r="S381" i="2"/>
  <c r="R381" i="2"/>
  <c r="Q381" i="2"/>
  <c r="P381" i="2"/>
  <c r="O381" i="2"/>
  <c r="N381" i="2"/>
  <c r="M381" i="2"/>
  <c r="L381" i="2"/>
  <c r="S380" i="2"/>
  <c r="R380" i="2"/>
  <c r="Q380" i="2"/>
  <c r="P380" i="2"/>
  <c r="O380" i="2"/>
  <c r="N380" i="2"/>
  <c r="M380" i="2"/>
  <c r="L380" i="2"/>
  <c r="S379" i="2"/>
  <c r="R379" i="2"/>
  <c r="Q379" i="2"/>
  <c r="P379" i="2"/>
  <c r="O379" i="2"/>
  <c r="N379" i="2"/>
  <c r="M379" i="2"/>
  <c r="L379" i="2"/>
  <c r="S378" i="2"/>
  <c r="R378" i="2"/>
  <c r="Q378" i="2"/>
  <c r="P378" i="2"/>
  <c r="O378" i="2"/>
  <c r="N378" i="2"/>
  <c r="M378" i="2"/>
  <c r="L378" i="2"/>
  <c r="S377" i="2"/>
  <c r="R377" i="2"/>
  <c r="Q377" i="2"/>
  <c r="P377" i="2"/>
  <c r="O377" i="2"/>
  <c r="N377" i="2"/>
  <c r="M377" i="2"/>
  <c r="L377" i="2"/>
  <c r="S376" i="2"/>
  <c r="R376" i="2"/>
  <c r="Q376" i="2"/>
  <c r="P376" i="2"/>
  <c r="O376" i="2"/>
  <c r="N376" i="2"/>
  <c r="M376" i="2"/>
  <c r="L376" i="2"/>
  <c r="S375" i="2"/>
  <c r="R375" i="2"/>
  <c r="Q375" i="2"/>
  <c r="P375" i="2"/>
  <c r="O375" i="2"/>
  <c r="N375" i="2"/>
  <c r="M375" i="2"/>
  <c r="L375" i="2"/>
  <c r="S374" i="2"/>
  <c r="R374" i="2"/>
  <c r="Q374" i="2"/>
  <c r="P374" i="2"/>
  <c r="O374" i="2"/>
  <c r="N374" i="2"/>
  <c r="M374" i="2"/>
  <c r="L374" i="2"/>
  <c r="S373" i="2"/>
  <c r="R373" i="2"/>
  <c r="Q373" i="2"/>
  <c r="P373" i="2"/>
  <c r="O373" i="2"/>
  <c r="N373" i="2"/>
  <c r="M373" i="2"/>
  <c r="L373" i="2"/>
  <c r="S372" i="2"/>
  <c r="R372" i="2"/>
  <c r="Q372" i="2"/>
  <c r="P372" i="2"/>
  <c r="O372" i="2"/>
  <c r="N372" i="2"/>
  <c r="M372" i="2"/>
  <c r="L372" i="2"/>
  <c r="S371" i="2"/>
  <c r="R371" i="2"/>
  <c r="Q371" i="2"/>
  <c r="P371" i="2"/>
  <c r="O371" i="2"/>
  <c r="N371" i="2"/>
  <c r="M371" i="2"/>
  <c r="L371" i="2"/>
  <c r="S370" i="2"/>
  <c r="R370" i="2"/>
  <c r="Q370" i="2"/>
  <c r="P370" i="2"/>
  <c r="O370" i="2"/>
  <c r="N370" i="2"/>
  <c r="M370" i="2"/>
  <c r="L370" i="2"/>
  <c r="S369" i="2"/>
  <c r="R369" i="2"/>
  <c r="Q369" i="2"/>
  <c r="P369" i="2"/>
  <c r="O369" i="2"/>
  <c r="N369" i="2"/>
  <c r="M369" i="2"/>
  <c r="L369" i="2"/>
  <c r="S368" i="2"/>
  <c r="R368" i="2"/>
  <c r="Q368" i="2"/>
  <c r="P368" i="2"/>
  <c r="O368" i="2"/>
  <c r="N368" i="2"/>
  <c r="M368" i="2"/>
  <c r="L368" i="2"/>
  <c r="S367" i="2"/>
  <c r="R367" i="2"/>
  <c r="Q367" i="2"/>
  <c r="P367" i="2"/>
  <c r="O367" i="2"/>
  <c r="N367" i="2"/>
  <c r="M367" i="2"/>
  <c r="L367" i="2"/>
  <c r="S366" i="2"/>
  <c r="R366" i="2"/>
  <c r="Q366" i="2"/>
  <c r="P366" i="2"/>
  <c r="O366" i="2"/>
  <c r="N366" i="2"/>
  <c r="M366" i="2"/>
  <c r="L366" i="2"/>
  <c r="S365" i="2"/>
  <c r="R365" i="2"/>
  <c r="Q365" i="2"/>
  <c r="P365" i="2"/>
  <c r="O365" i="2"/>
  <c r="N365" i="2"/>
  <c r="M365" i="2"/>
  <c r="L365" i="2"/>
  <c r="S364" i="2"/>
  <c r="R364" i="2"/>
  <c r="Q364" i="2"/>
  <c r="P364" i="2"/>
  <c r="O364" i="2"/>
  <c r="N364" i="2"/>
  <c r="M364" i="2"/>
  <c r="L364" i="2"/>
  <c r="S363" i="2"/>
  <c r="R363" i="2"/>
  <c r="Q363" i="2"/>
  <c r="P363" i="2"/>
  <c r="O363" i="2"/>
  <c r="N363" i="2"/>
  <c r="M363" i="2"/>
  <c r="L363" i="2"/>
  <c r="S362" i="2"/>
  <c r="R362" i="2"/>
  <c r="Q362" i="2"/>
  <c r="P362" i="2"/>
  <c r="O362" i="2"/>
  <c r="N362" i="2"/>
  <c r="M362" i="2"/>
  <c r="L362" i="2"/>
  <c r="S361" i="2"/>
  <c r="R361" i="2"/>
  <c r="Q361" i="2"/>
  <c r="P361" i="2"/>
  <c r="O361" i="2"/>
  <c r="N361" i="2"/>
  <c r="M361" i="2"/>
  <c r="L361" i="2"/>
  <c r="S360" i="2"/>
  <c r="R360" i="2"/>
  <c r="Q360" i="2"/>
  <c r="P360" i="2"/>
  <c r="O360" i="2"/>
  <c r="N360" i="2"/>
  <c r="M360" i="2"/>
  <c r="L360" i="2"/>
  <c r="S359" i="2"/>
  <c r="R359" i="2"/>
  <c r="Q359" i="2"/>
  <c r="P359" i="2"/>
  <c r="O359" i="2"/>
  <c r="N359" i="2"/>
  <c r="M359" i="2"/>
  <c r="L359" i="2"/>
  <c r="S358" i="2"/>
  <c r="R358" i="2"/>
  <c r="Q358" i="2"/>
  <c r="P358" i="2"/>
  <c r="O358" i="2"/>
  <c r="N358" i="2"/>
  <c r="M358" i="2"/>
  <c r="L358" i="2"/>
  <c r="S357" i="2"/>
  <c r="R357" i="2"/>
  <c r="Q357" i="2"/>
  <c r="P357" i="2"/>
  <c r="O357" i="2"/>
  <c r="N357" i="2"/>
  <c r="M357" i="2"/>
  <c r="L357" i="2"/>
  <c r="S356" i="2"/>
  <c r="R356" i="2"/>
  <c r="Q356" i="2"/>
  <c r="P356" i="2"/>
  <c r="O356" i="2"/>
  <c r="N356" i="2"/>
  <c r="M356" i="2"/>
  <c r="L356" i="2"/>
  <c r="S355" i="2"/>
  <c r="R355" i="2"/>
  <c r="Q355" i="2"/>
  <c r="P355" i="2"/>
  <c r="O355" i="2"/>
  <c r="N355" i="2"/>
  <c r="M355" i="2"/>
  <c r="L355" i="2"/>
  <c r="S354" i="2"/>
  <c r="R354" i="2"/>
  <c r="Q354" i="2"/>
  <c r="P354" i="2"/>
  <c r="O354" i="2"/>
  <c r="N354" i="2"/>
  <c r="M354" i="2"/>
  <c r="L354" i="2"/>
  <c r="S353" i="2"/>
  <c r="R353" i="2"/>
  <c r="Q353" i="2"/>
  <c r="P353" i="2"/>
  <c r="O353" i="2"/>
  <c r="N353" i="2"/>
  <c r="M353" i="2"/>
  <c r="L353" i="2"/>
  <c r="S352" i="2"/>
  <c r="R352" i="2"/>
  <c r="Q352" i="2"/>
  <c r="P352" i="2"/>
  <c r="O352" i="2"/>
  <c r="N352" i="2"/>
  <c r="M352" i="2"/>
  <c r="L352" i="2"/>
  <c r="S351" i="2"/>
  <c r="R351" i="2"/>
  <c r="Q351" i="2"/>
  <c r="P351" i="2"/>
  <c r="O351" i="2"/>
  <c r="N351" i="2"/>
  <c r="M351" i="2"/>
  <c r="L351" i="2"/>
  <c r="S350" i="2"/>
  <c r="R350" i="2"/>
  <c r="Q350" i="2"/>
  <c r="P350" i="2"/>
  <c r="O350" i="2"/>
  <c r="N350" i="2"/>
  <c r="M350" i="2"/>
  <c r="L350" i="2"/>
  <c r="S349" i="2"/>
  <c r="R349" i="2"/>
  <c r="Q349" i="2"/>
  <c r="P349" i="2"/>
  <c r="O349" i="2"/>
  <c r="N349" i="2"/>
  <c r="M349" i="2"/>
  <c r="L349" i="2"/>
  <c r="S348" i="2"/>
  <c r="R348" i="2"/>
  <c r="Q348" i="2"/>
  <c r="P348" i="2"/>
  <c r="O348" i="2"/>
  <c r="N348" i="2"/>
  <c r="M348" i="2"/>
  <c r="L348" i="2"/>
  <c r="S347" i="2"/>
  <c r="R347" i="2"/>
  <c r="Q347" i="2"/>
  <c r="P347" i="2"/>
  <c r="O347" i="2"/>
  <c r="N347" i="2"/>
  <c r="M347" i="2"/>
  <c r="L347" i="2"/>
  <c r="S346" i="2"/>
  <c r="R346" i="2"/>
  <c r="Q346" i="2"/>
  <c r="P346" i="2"/>
  <c r="O346" i="2"/>
  <c r="N346" i="2"/>
  <c r="M346" i="2"/>
  <c r="L346" i="2"/>
  <c r="S345" i="2"/>
  <c r="R345" i="2"/>
  <c r="Q345" i="2"/>
  <c r="P345" i="2"/>
  <c r="O345" i="2"/>
  <c r="N345" i="2"/>
  <c r="M345" i="2"/>
  <c r="L345" i="2"/>
  <c r="S344" i="2"/>
  <c r="R344" i="2"/>
  <c r="Q344" i="2"/>
  <c r="P344" i="2"/>
  <c r="O344" i="2"/>
  <c r="N344" i="2"/>
  <c r="M344" i="2"/>
  <c r="L344" i="2"/>
  <c r="S343" i="2"/>
  <c r="R343" i="2"/>
  <c r="Q343" i="2"/>
  <c r="P343" i="2"/>
  <c r="O343" i="2"/>
  <c r="N343" i="2"/>
  <c r="M343" i="2"/>
  <c r="L343" i="2"/>
  <c r="S342" i="2"/>
  <c r="R342" i="2"/>
  <c r="Q342" i="2"/>
  <c r="P342" i="2"/>
  <c r="O342" i="2"/>
  <c r="N342" i="2"/>
  <c r="M342" i="2"/>
  <c r="L342" i="2"/>
  <c r="S341" i="2"/>
  <c r="R341" i="2"/>
  <c r="Q341" i="2"/>
  <c r="P341" i="2"/>
  <c r="O341" i="2"/>
  <c r="N341" i="2"/>
  <c r="M341" i="2"/>
  <c r="L341" i="2"/>
  <c r="S340" i="2"/>
  <c r="R340" i="2"/>
  <c r="Q340" i="2"/>
  <c r="P340" i="2"/>
  <c r="O340" i="2"/>
  <c r="N340" i="2"/>
  <c r="M340" i="2"/>
  <c r="L340" i="2"/>
  <c r="S339" i="2"/>
  <c r="R339" i="2"/>
  <c r="Q339" i="2"/>
  <c r="P339" i="2"/>
  <c r="O339" i="2"/>
  <c r="N339" i="2"/>
  <c r="M339" i="2"/>
  <c r="L339" i="2"/>
  <c r="S338" i="2"/>
  <c r="R338" i="2"/>
  <c r="Q338" i="2"/>
  <c r="P338" i="2"/>
  <c r="O338" i="2"/>
  <c r="N338" i="2"/>
  <c r="M338" i="2"/>
  <c r="L338" i="2"/>
  <c r="S337" i="2"/>
  <c r="R337" i="2"/>
  <c r="Q337" i="2"/>
  <c r="P337" i="2"/>
  <c r="O337" i="2"/>
  <c r="N337" i="2"/>
  <c r="M337" i="2"/>
  <c r="L337" i="2"/>
  <c r="S336" i="2"/>
  <c r="R336" i="2"/>
  <c r="Q336" i="2"/>
  <c r="P336" i="2"/>
  <c r="O336" i="2"/>
  <c r="N336" i="2"/>
  <c r="M336" i="2"/>
  <c r="L336" i="2"/>
  <c r="S335" i="2"/>
  <c r="R335" i="2"/>
  <c r="Q335" i="2"/>
  <c r="P335" i="2"/>
  <c r="O335" i="2"/>
  <c r="N335" i="2"/>
  <c r="M335" i="2"/>
  <c r="L335" i="2"/>
  <c r="S334" i="2"/>
  <c r="R334" i="2"/>
  <c r="Q334" i="2"/>
  <c r="P334" i="2"/>
  <c r="O334" i="2"/>
  <c r="N334" i="2"/>
  <c r="M334" i="2"/>
  <c r="L334" i="2"/>
  <c r="S333" i="2"/>
  <c r="R333" i="2"/>
  <c r="Q333" i="2"/>
  <c r="P333" i="2"/>
  <c r="O333" i="2"/>
  <c r="N333" i="2"/>
  <c r="M333" i="2"/>
  <c r="L333" i="2"/>
  <c r="S332" i="2"/>
  <c r="R332" i="2"/>
  <c r="Q332" i="2"/>
  <c r="P332" i="2"/>
  <c r="O332" i="2"/>
  <c r="N332" i="2"/>
  <c r="M332" i="2"/>
  <c r="L332" i="2"/>
  <c r="S331" i="2"/>
  <c r="R331" i="2"/>
  <c r="Q331" i="2"/>
  <c r="P331" i="2"/>
  <c r="O331" i="2"/>
  <c r="N331" i="2"/>
  <c r="M331" i="2"/>
  <c r="L331" i="2"/>
  <c r="S330" i="2"/>
  <c r="R330" i="2"/>
  <c r="Q330" i="2"/>
  <c r="P330" i="2"/>
  <c r="O330" i="2"/>
  <c r="N330" i="2"/>
  <c r="M330" i="2"/>
  <c r="L330" i="2"/>
  <c r="S329" i="2"/>
  <c r="R329" i="2"/>
  <c r="Q329" i="2"/>
  <c r="P329" i="2"/>
  <c r="O329" i="2"/>
  <c r="N329" i="2"/>
  <c r="M329" i="2"/>
  <c r="L329" i="2"/>
  <c r="S328" i="2"/>
  <c r="R328" i="2"/>
  <c r="Q328" i="2"/>
  <c r="P328" i="2"/>
  <c r="O328" i="2"/>
  <c r="N328" i="2"/>
  <c r="M328" i="2"/>
  <c r="L328" i="2"/>
  <c r="S327" i="2"/>
  <c r="R327" i="2"/>
  <c r="Q327" i="2"/>
  <c r="P327" i="2"/>
  <c r="O327" i="2"/>
  <c r="N327" i="2"/>
  <c r="M327" i="2"/>
  <c r="L327" i="2"/>
  <c r="S326" i="2"/>
  <c r="R326" i="2"/>
  <c r="Q326" i="2"/>
  <c r="P326" i="2"/>
  <c r="O326" i="2"/>
  <c r="N326" i="2"/>
  <c r="M326" i="2"/>
  <c r="L326" i="2"/>
  <c r="S325" i="2"/>
  <c r="R325" i="2"/>
  <c r="Q325" i="2"/>
  <c r="P325" i="2"/>
  <c r="O325" i="2"/>
  <c r="N325" i="2"/>
  <c r="M325" i="2"/>
  <c r="L325" i="2"/>
  <c r="S324" i="2"/>
  <c r="R324" i="2"/>
  <c r="Q324" i="2"/>
  <c r="P324" i="2"/>
  <c r="O324" i="2"/>
  <c r="N324" i="2"/>
  <c r="M324" i="2"/>
  <c r="L324" i="2"/>
  <c r="S323" i="2"/>
  <c r="R323" i="2"/>
  <c r="Q323" i="2"/>
  <c r="P323" i="2"/>
  <c r="O323" i="2"/>
  <c r="N323" i="2"/>
  <c r="M323" i="2"/>
  <c r="L323" i="2"/>
  <c r="S322" i="2"/>
  <c r="R322" i="2"/>
  <c r="Q322" i="2"/>
  <c r="P322" i="2"/>
  <c r="O322" i="2"/>
  <c r="N322" i="2"/>
  <c r="M322" i="2"/>
  <c r="L322" i="2"/>
  <c r="S321" i="2"/>
  <c r="R321" i="2"/>
  <c r="Q321" i="2"/>
  <c r="P321" i="2"/>
  <c r="O321" i="2"/>
  <c r="N321" i="2"/>
  <c r="M321" i="2"/>
  <c r="L321" i="2"/>
  <c r="S320" i="2"/>
  <c r="R320" i="2"/>
  <c r="Q320" i="2"/>
  <c r="P320" i="2"/>
  <c r="O320" i="2"/>
  <c r="N320" i="2"/>
  <c r="M320" i="2"/>
  <c r="L320" i="2"/>
  <c r="S319" i="2"/>
  <c r="R319" i="2"/>
  <c r="Q319" i="2"/>
  <c r="P319" i="2"/>
  <c r="O319" i="2"/>
  <c r="N319" i="2"/>
  <c r="M319" i="2"/>
  <c r="L319" i="2"/>
  <c r="S318" i="2"/>
  <c r="R318" i="2"/>
  <c r="Q318" i="2"/>
  <c r="P318" i="2"/>
  <c r="O318" i="2"/>
  <c r="N318" i="2"/>
  <c r="M318" i="2"/>
  <c r="L318" i="2"/>
  <c r="S317" i="2"/>
  <c r="R317" i="2"/>
  <c r="Q317" i="2"/>
  <c r="P317" i="2"/>
  <c r="O317" i="2"/>
  <c r="N317" i="2"/>
  <c r="M317" i="2"/>
  <c r="L317" i="2"/>
  <c r="S316" i="2"/>
  <c r="R316" i="2"/>
  <c r="Q316" i="2"/>
  <c r="P316" i="2"/>
  <c r="O316" i="2"/>
  <c r="N316" i="2"/>
  <c r="M316" i="2"/>
  <c r="L316" i="2"/>
  <c r="S315" i="2"/>
  <c r="R315" i="2"/>
  <c r="Q315" i="2"/>
  <c r="P315" i="2"/>
  <c r="O315" i="2"/>
  <c r="N315" i="2"/>
  <c r="M315" i="2"/>
  <c r="L315" i="2"/>
  <c r="S314" i="2"/>
  <c r="R314" i="2"/>
  <c r="Q314" i="2"/>
  <c r="P314" i="2"/>
  <c r="O314" i="2"/>
  <c r="N314" i="2"/>
  <c r="M314" i="2"/>
  <c r="L314" i="2"/>
  <c r="S313" i="2"/>
  <c r="R313" i="2"/>
  <c r="Q313" i="2"/>
  <c r="P313" i="2"/>
  <c r="O313" i="2"/>
  <c r="N313" i="2"/>
  <c r="M313" i="2"/>
  <c r="L313" i="2"/>
  <c r="S312" i="2"/>
  <c r="R312" i="2"/>
  <c r="Q312" i="2"/>
  <c r="P312" i="2"/>
  <c r="O312" i="2"/>
  <c r="N312" i="2"/>
  <c r="M312" i="2"/>
  <c r="L312" i="2"/>
  <c r="S311" i="2"/>
  <c r="R311" i="2"/>
  <c r="Q311" i="2"/>
  <c r="P311" i="2"/>
  <c r="O311" i="2"/>
  <c r="N311" i="2"/>
  <c r="M311" i="2"/>
  <c r="L311" i="2"/>
  <c r="S310" i="2"/>
  <c r="R310" i="2"/>
  <c r="Q310" i="2"/>
  <c r="P310" i="2"/>
  <c r="O310" i="2"/>
  <c r="N310" i="2"/>
  <c r="M310" i="2"/>
  <c r="L310" i="2"/>
  <c r="S309" i="2"/>
  <c r="R309" i="2"/>
  <c r="Q309" i="2"/>
  <c r="P309" i="2"/>
  <c r="O309" i="2"/>
  <c r="N309" i="2"/>
  <c r="M309" i="2"/>
  <c r="L309" i="2"/>
  <c r="S308" i="2"/>
  <c r="R308" i="2"/>
  <c r="Q308" i="2"/>
  <c r="P308" i="2"/>
  <c r="O308" i="2"/>
  <c r="N308" i="2"/>
  <c r="M308" i="2"/>
  <c r="L308" i="2"/>
  <c r="S307" i="2"/>
  <c r="R307" i="2"/>
  <c r="Q307" i="2"/>
  <c r="P307" i="2"/>
  <c r="O307" i="2"/>
  <c r="N307" i="2"/>
  <c r="M307" i="2"/>
  <c r="L307" i="2"/>
  <c r="S306" i="2"/>
  <c r="R306" i="2"/>
  <c r="Q306" i="2"/>
  <c r="P306" i="2"/>
  <c r="O306" i="2"/>
  <c r="N306" i="2"/>
  <c r="M306" i="2"/>
  <c r="L306" i="2"/>
  <c r="S305" i="2"/>
  <c r="R305" i="2"/>
  <c r="Q305" i="2"/>
  <c r="P305" i="2"/>
  <c r="O305" i="2"/>
  <c r="N305" i="2"/>
  <c r="M305" i="2"/>
  <c r="L305" i="2"/>
  <c r="S304" i="2"/>
  <c r="R304" i="2"/>
  <c r="Q304" i="2"/>
  <c r="P304" i="2"/>
  <c r="O304" i="2"/>
  <c r="N304" i="2"/>
  <c r="M304" i="2"/>
  <c r="L304" i="2"/>
  <c r="S303" i="2"/>
  <c r="R303" i="2"/>
  <c r="Q303" i="2"/>
  <c r="P303" i="2"/>
  <c r="O303" i="2"/>
  <c r="N303" i="2"/>
  <c r="M303" i="2"/>
  <c r="L303" i="2"/>
  <c r="S302" i="2"/>
  <c r="R302" i="2"/>
  <c r="Q302" i="2"/>
  <c r="P302" i="2"/>
  <c r="O302" i="2"/>
  <c r="N302" i="2"/>
  <c r="M302" i="2"/>
  <c r="L302" i="2"/>
  <c r="S301" i="2"/>
  <c r="R301" i="2"/>
  <c r="Q301" i="2"/>
  <c r="P301" i="2"/>
  <c r="O301" i="2"/>
  <c r="N301" i="2"/>
  <c r="M301" i="2"/>
  <c r="L301" i="2"/>
  <c r="S300" i="2"/>
  <c r="R300" i="2"/>
  <c r="Q300" i="2"/>
  <c r="P300" i="2"/>
  <c r="O300" i="2"/>
  <c r="N300" i="2"/>
  <c r="M300" i="2"/>
  <c r="L300" i="2"/>
  <c r="S299" i="2"/>
  <c r="R299" i="2"/>
  <c r="Q299" i="2"/>
  <c r="P299" i="2"/>
  <c r="O299" i="2"/>
  <c r="N299" i="2"/>
  <c r="M299" i="2"/>
  <c r="L299" i="2"/>
  <c r="S298" i="2"/>
  <c r="R298" i="2"/>
  <c r="Q298" i="2"/>
  <c r="P298" i="2"/>
  <c r="O298" i="2"/>
  <c r="N298" i="2"/>
  <c r="M298" i="2"/>
  <c r="L298" i="2"/>
  <c r="S297" i="2"/>
  <c r="R297" i="2"/>
  <c r="Q297" i="2"/>
  <c r="P297" i="2"/>
  <c r="O297" i="2"/>
  <c r="N297" i="2"/>
  <c r="M297" i="2"/>
  <c r="L297" i="2"/>
  <c r="S296" i="2"/>
  <c r="R296" i="2"/>
  <c r="Q296" i="2"/>
  <c r="P296" i="2"/>
  <c r="O296" i="2"/>
  <c r="N296" i="2"/>
  <c r="M296" i="2"/>
  <c r="L296" i="2"/>
  <c r="S295" i="2"/>
  <c r="R295" i="2"/>
  <c r="Q295" i="2"/>
  <c r="P295" i="2"/>
  <c r="O295" i="2"/>
  <c r="N295" i="2"/>
  <c r="M295" i="2"/>
  <c r="L295" i="2"/>
  <c r="S294" i="2"/>
  <c r="R294" i="2"/>
  <c r="Q294" i="2"/>
  <c r="P294" i="2"/>
  <c r="O294" i="2"/>
  <c r="N294" i="2"/>
  <c r="M294" i="2"/>
  <c r="L294" i="2"/>
  <c r="S293" i="2"/>
  <c r="R293" i="2"/>
  <c r="Q293" i="2"/>
  <c r="P293" i="2"/>
  <c r="O293" i="2"/>
  <c r="N293" i="2"/>
  <c r="M293" i="2"/>
  <c r="L293" i="2"/>
  <c r="S292" i="2"/>
  <c r="R292" i="2"/>
  <c r="Q292" i="2"/>
  <c r="P292" i="2"/>
  <c r="O292" i="2"/>
  <c r="N292" i="2"/>
  <c r="M292" i="2"/>
  <c r="L292" i="2"/>
  <c r="S291" i="2"/>
  <c r="R291" i="2"/>
  <c r="Q291" i="2"/>
  <c r="P291" i="2"/>
  <c r="O291" i="2"/>
  <c r="N291" i="2"/>
  <c r="M291" i="2"/>
  <c r="L291" i="2"/>
  <c r="S290" i="2"/>
  <c r="R290" i="2"/>
  <c r="Q290" i="2"/>
  <c r="P290" i="2"/>
  <c r="O290" i="2"/>
  <c r="N290" i="2"/>
  <c r="M290" i="2"/>
  <c r="L290" i="2"/>
  <c r="S289" i="2"/>
  <c r="R289" i="2"/>
  <c r="Q289" i="2"/>
  <c r="P289" i="2"/>
  <c r="O289" i="2"/>
  <c r="N289" i="2"/>
  <c r="M289" i="2"/>
  <c r="L289" i="2"/>
  <c r="S288" i="2"/>
  <c r="R288" i="2"/>
  <c r="Q288" i="2"/>
  <c r="P288" i="2"/>
  <c r="O288" i="2"/>
  <c r="N288" i="2"/>
  <c r="M288" i="2"/>
  <c r="L288" i="2"/>
  <c r="S287" i="2"/>
  <c r="R287" i="2"/>
  <c r="Q287" i="2"/>
  <c r="P287" i="2"/>
  <c r="O287" i="2"/>
  <c r="N287" i="2"/>
  <c r="M287" i="2"/>
  <c r="L287" i="2"/>
  <c r="S286" i="2"/>
  <c r="R286" i="2"/>
  <c r="Q286" i="2"/>
  <c r="P286" i="2"/>
  <c r="O286" i="2"/>
  <c r="N286" i="2"/>
  <c r="M286" i="2"/>
  <c r="L286" i="2"/>
  <c r="S285" i="2"/>
  <c r="R285" i="2"/>
  <c r="Q285" i="2"/>
  <c r="P285" i="2"/>
  <c r="O285" i="2"/>
  <c r="N285" i="2"/>
  <c r="M285" i="2"/>
  <c r="L285" i="2"/>
  <c r="S284" i="2"/>
  <c r="R284" i="2"/>
  <c r="Q284" i="2"/>
  <c r="P284" i="2"/>
  <c r="O284" i="2"/>
  <c r="N284" i="2"/>
  <c r="M284" i="2"/>
  <c r="L284" i="2"/>
  <c r="S283" i="2"/>
  <c r="R283" i="2"/>
  <c r="Q283" i="2"/>
  <c r="P283" i="2"/>
  <c r="O283" i="2"/>
  <c r="N283" i="2"/>
  <c r="M283" i="2"/>
  <c r="L283" i="2"/>
  <c r="S282" i="2"/>
  <c r="R282" i="2"/>
  <c r="Q282" i="2"/>
  <c r="P282" i="2"/>
  <c r="O282" i="2"/>
  <c r="N282" i="2"/>
  <c r="M282" i="2"/>
  <c r="L282" i="2"/>
  <c r="S281" i="2"/>
  <c r="R281" i="2"/>
  <c r="Q281" i="2"/>
  <c r="P281" i="2"/>
  <c r="O281" i="2"/>
  <c r="N281" i="2"/>
  <c r="M281" i="2"/>
  <c r="L281" i="2"/>
  <c r="S280" i="2"/>
  <c r="R280" i="2"/>
  <c r="Q280" i="2"/>
  <c r="P280" i="2"/>
  <c r="O280" i="2"/>
  <c r="N280" i="2"/>
  <c r="M280" i="2"/>
  <c r="L280" i="2"/>
  <c r="S279" i="2"/>
  <c r="R279" i="2"/>
  <c r="Q279" i="2"/>
  <c r="P279" i="2"/>
  <c r="O279" i="2"/>
  <c r="N279" i="2"/>
  <c r="M279" i="2"/>
  <c r="L279" i="2"/>
  <c r="S278" i="2"/>
  <c r="R278" i="2"/>
  <c r="Q278" i="2"/>
  <c r="P278" i="2"/>
  <c r="O278" i="2"/>
  <c r="N278" i="2"/>
  <c r="M278" i="2"/>
  <c r="L278" i="2"/>
  <c r="S277" i="2"/>
  <c r="R277" i="2"/>
  <c r="Q277" i="2"/>
  <c r="P277" i="2"/>
  <c r="O277" i="2"/>
  <c r="N277" i="2"/>
  <c r="M277" i="2"/>
  <c r="L277" i="2"/>
  <c r="S276" i="2"/>
  <c r="R276" i="2"/>
  <c r="Q276" i="2"/>
  <c r="P276" i="2"/>
  <c r="O276" i="2"/>
  <c r="N276" i="2"/>
  <c r="M276" i="2"/>
  <c r="L276" i="2"/>
  <c r="S275" i="2"/>
  <c r="R275" i="2"/>
  <c r="Q275" i="2"/>
  <c r="P275" i="2"/>
  <c r="O275" i="2"/>
  <c r="N275" i="2"/>
  <c r="M275" i="2"/>
  <c r="L275" i="2"/>
  <c r="S274" i="2"/>
  <c r="R274" i="2"/>
  <c r="Q274" i="2"/>
  <c r="P274" i="2"/>
  <c r="O274" i="2"/>
  <c r="N274" i="2"/>
  <c r="M274" i="2"/>
  <c r="L274" i="2"/>
  <c r="S273" i="2"/>
  <c r="R273" i="2"/>
  <c r="Q273" i="2"/>
  <c r="P273" i="2"/>
  <c r="O273" i="2"/>
  <c r="N273" i="2"/>
  <c r="M273" i="2"/>
  <c r="L273" i="2"/>
  <c r="S272" i="2"/>
  <c r="R272" i="2"/>
  <c r="Q272" i="2"/>
  <c r="P272" i="2"/>
  <c r="O272" i="2"/>
  <c r="N272" i="2"/>
  <c r="M272" i="2"/>
  <c r="L272" i="2"/>
  <c r="S271" i="2"/>
  <c r="R271" i="2"/>
  <c r="Q271" i="2"/>
  <c r="P271" i="2"/>
  <c r="O271" i="2"/>
  <c r="N271" i="2"/>
  <c r="M271" i="2"/>
  <c r="L271" i="2"/>
  <c r="S270" i="2"/>
  <c r="R270" i="2"/>
  <c r="Q270" i="2"/>
  <c r="P270" i="2"/>
  <c r="O270" i="2"/>
  <c r="N270" i="2"/>
  <c r="M270" i="2"/>
  <c r="L270" i="2"/>
  <c r="S269" i="2"/>
  <c r="R269" i="2"/>
  <c r="Q269" i="2"/>
  <c r="P269" i="2"/>
  <c r="O269" i="2"/>
  <c r="N269" i="2"/>
  <c r="M269" i="2"/>
  <c r="L269" i="2"/>
  <c r="S268" i="2"/>
  <c r="R268" i="2"/>
  <c r="Q268" i="2"/>
  <c r="P268" i="2"/>
  <c r="O268" i="2"/>
  <c r="N268" i="2"/>
  <c r="M268" i="2"/>
  <c r="L268" i="2"/>
  <c r="S267" i="2"/>
  <c r="R267" i="2"/>
  <c r="Q267" i="2"/>
  <c r="P267" i="2"/>
  <c r="O267" i="2"/>
  <c r="N267" i="2"/>
  <c r="M267" i="2"/>
  <c r="L267" i="2"/>
  <c r="S266" i="2"/>
  <c r="R266" i="2"/>
  <c r="Q266" i="2"/>
  <c r="P266" i="2"/>
  <c r="O266" i="2"/>
  <c r="N266" i="2"/>
  <c r="M266" i="2"/>
  <c r="L266" i="2"/>
  <c r="S265" i="2"/>
  <c r="R265" i="2"/>
  <c r="Q265" i="2"/>
  <c r="P265" i="2"/>
  <c r="O265" i="2"/>
  <c r="N265" i="2"/>
  <c r="M265" i="2"/>
  <c r="L265" i="2"/>
  <c r="S264" i="2"/>
  <c r="R264" i="2"/>
  <c r="Q264" i="2"/>
  <c r="P264" i="2"/>
  <c r="O264" i="2"/>
  <c r="N264" i="2"/>
  <c r="M264" i="2"/>
  <c r="L264" i="2"/>
  <c r="S263" i="2"/>
  <c r="R263" i="2"/>
  <c r="Q263" i="2"/>
  <c r="P263" i="2"/>
  <c r="O263" i="2"/>
  <c r="N263" i="2"/>
  <c r="M263" i="2"/>
  <c r="L263" i="2"/>
  <c r="S262" i="2"/>
  <c r="R262" i="2"/>
  <c r="Q262" i="2"/>
  <c r="P262" i="2"/>
  <c r="O262" i="2"/>
  <c r="N262" i="2"/>
  <c r="M262" i="2"/>
  <c r="L262" i="2"/>
  <c r="S261" i="2"/>
  <c r="R261" i="2"/>
  <c r="Q261" i="2"/>
  <c r="P261" i="2"/>
  <c r="O261" i="2"/>
  <c r="N261" i="2"/>
  <c r="M261" i="2"/>
  <c r="L261" i="2"/>
  <c r="S260" i="2"/>
  <c r="R260" i="2"/>
  <c r="Q260" i="2"/>
  <c r="P260" i="2"/>
  <c r="O260" i="2"/>
  <c r="N260" i="2"/>
  <c r="M260" i="2"/>
  <c r="L260" i="2"/>
  <c r="S259" i="2"/>
  <c r="R259" i="2"/>
  <c r="Q259" i="2"/>
  <c r="P259" i="2"/>
  <c r="O259" i="2"/>
  <c r="N259" i="2"/>
  <c r="M259" i="2"/>
  <c r="L259" i="2"/>
  <c r="S258" i="2"/>
  <c r="R258" i="2"/>
  <c r="Q258" i="2"/>
  <c r="P258" i="2"/>
  <c r="O258" i="2"/>
  <c r="N258" i="2"/>
  <c r="M258" i="2"/>
  <c r="L258" i="2"/>
  <c r="S257" i="2"/>
  <c r="R257" i="2"/>
  <c r="Q257" i="2"/>
  <c r="P257" i="2"/>
  <c r="O257" i="2"/>
  <c r="N257" i="2"/>
  <c r="M257" i="2"/>
  <c r="L257" i="2"/>
  <c r="S256" i="2"/>
  <c r="R256" i="2"/>
  <c r="Q256" i="2"/>
  <c r="P256" i="2"/>
  <c r="O256" i="2"/>
  <c r="N256" i="2"/>
  <c r="M256" i="2"/>
  <c r="L256" i="2"/>
  <c r="S255" i="2"/>
  <c r="R255" i="2"/>
  <c r="Q255" i="2"/>
  <c r="P255" i="2"/>
  <c r="O255" i="2"/>
  <c r="N255" i="2"/>
  <c r="M255" i="2"/>
  <c r="L255" i="2"/>
  <c r="S254" i="2"/>
  <c r="R254" i="2"/>
  <c r="Q254" i="2"/>
  <c r="P254" i="2"/>
  <c r="O254" i="2"/>
  <c r="N254" i="2"/>
  <c r="M254" i="2"/>
  <c r="L254" i="2"/>
  <c r="S253" i="2"/>
  <c r="R253" i="2"/>
  <c r="Q253" i="2"/>
  <c r="P253" i="2"/>
  <c r="O253" i="2"/>
  <c r="N253" i="2"/>
  <c r="M253" i="2"/>
  <c r="L253" i="2"/>
  <c r="S252" i="2"/>
  <c r="R252" i="2"/>
  <c r="Q252" i="2"/>
  <c r="P252" i="2"/>
  <c r="O252" i="2"/>
  <c r="N252" i="2"/>
  <c r="M252" i="2"/>
  <c r="L252" i="2"/>
  <c r="S251" i="2"/>
  <c r="R251" i="2"/>
  <c r="Q251" i="2"/>
  <c r="P251" i="2"/>
  <c r="O251" i="2"/>
  <c r="N251" i="2"/>
  <c r="M251" i="2"/>
  <c r="L251" i="2"/>
  <c r="S250" i="2"/>
  <c r="R250" i="2"/>
  <c r="Q250" i="2"/>
  <c r="P250" i="2"/>
  <c r="O250" i="2"/>
  <c r="N250" i="2"/>
  <c r="M250" i="2"/>
  <c r="L250" i="2"/>
  <c r="S249" i="2"/>
  <c r="R249" i="2"/>
  <c r="Q249" i="2"/>
  <c r="P249" i="2"/>
  <c r="O249" i="2"/>
  <c r="N249" i="2"/>
  <c r="M249" i="2"/>
  <c r="L249" i="2"/>
  <c r="S248" i="2"/>
  <c r="R248" i="2"/>
  <c r="Q248" i="2"/>
  <c r="P248" i="2"/>
  <c r="O248" i="2"/>
  <c r="N248" i="2"/>
  <c r="M248" i="2"/>
  <c r="L248" i="2"/>
  <c r="S247" i="2"/>
  <c r="R247" i="2"/>
  <c r="Q247" i="2"/>
  <c r="P247" i="2"/>
  <c r="O247" i="2"/>
  <c r="N247" i="2"/>
  <c r="M247" i="2"/>
  <c r="L247" i="2"/>
  <c r="S246" i="2"/>
  <c r="R246" i="2"/>
  <c r="Q246" i="2"/>
  <c r="P246" i="2"/>
  <c r="O246" i="2"/>
  <c r="N246" i="2"/>
  <c r="M246" i="2"/>
  <c r="L246" i="2"/>
  <c r="S245" i="2"/>
  <c r="R245" i="2"/>
  <c r="Q245" i="2"/>
  <c r="P245" i="2"/>
  <c r="O245" i="2"/>
  <c r="N245" i="2"/>
  <c r="M245" i="2"/>
  <c r="L245" i="2"/>
  <c r="S244" i="2"/>
  <c r="R244" i="2"/>
  <c r="Q244" i="2"/>
  <c r="P244" i="2"/>
  <c r="O244" i="2"/>
  <c r="N244" i="2"/>
  <c r="M244" i="2"/>
  <c r="L244" i="2"/>
  <c r="S243" i="2"/>
  <c r="R243" i="2"/>
  <c r="Q243" i="2"/>
  <c r="P243" i="2"/>
  <c r="O243" i="2"/>
  <c r="N243" i="2"/>
  <c r="M243" i="2"/>
  <c r="L243" i="2"/>
  <c r="S242" i="2"/>
  <c r="R242" i="2"/>
  <c r="Q242" i="2"/>
  <c r="P242" i="2"/>
  <c r="O242" i="2"/>
  <c r="N242" i="2"/>
  <c r="M242" i="2"/>
  <c r="L242" i="2"/>
  <c r="S241" i="2"/>
  <c r="R241" i="2"/>
  <c r="Q241" i="2"/>
  <c r="P241" i="2"/>
  <c r="O241" i="2"/>
  <c r="N241" i="2"/>
  <c r="M241" i="2"/>
  <c r="L241" i="2"/>
  <c r="S240" i="2"/>
  <c r="R240" i="2"/>
  <c r="Q240" i="2"/>
  <c r="P240" i="2"/>
  <c r="O240" i="2"/>
  <c r="N240" i="2"/>
  <c r="M240" i="2"/>
  <c r="L240" i="2"/>
  <c r="S239" i="2"/>
  <c r="R239" i="2"/>
  <c r="Q239" i="2"/>
  <c r="P239" i="2"/>
  <c r="O239" i="2"/>
  <c r="N239" i="2"/>
  <c r="M239" i="2"/>
  <c r="L239" i="2"/>
  <c r="S238" i="2"/>
  <c r="R238" i="2"/>
  <c r="Q238" i="2"/>
  <c r="P238" i="2"/>
  <c r="O238" i="2"/>
  <c r="N238" i="2"/>
  <c r="M238" i="2"/>
  <c r="L238" i="2"/>
  <c r="S237" i="2"/>
  <c r="R237" i="2"/>
  <c r="Q237" i="2"/>
  <c r="P237" i="2"/>
  <c r="O237" i="2"/>
  <c r="N237" i="2"/>
  <c r="M237" i="2"/>
  <c r="L237" i="2"/>
  <c r="S236" i="2"/>
  <c r="R236" i="2"/>
  <c r="Q236" i="2"/>
  <c r="P236" i="2"/>
  <c r="O236" i="2"/>
  <c r="N236" i="2"/>
  <c r="M236" i="2"/>
  <c r="L236" i="2"/>
  <c r="S235" i="2"/>
  <c r="R235" i="2"/>
  <c r="Q235" i="2"/>
  <c r="P235" i="2"/>
  <c r="O235" i="2"/>
  <c r="N235" i="2"/>
  <c r="M235" i="2"/>
  <c r="L235" i="2"/>
  <c r="S234" i="2"/>
  <c r="R234" i="2"/>
  <c r="Q234" i="2"/>
  <c r="P234" i="2"/>
  <c r="O234" i="2"/>
  <c r="N234" i="2"/>
  <c r="M234" i="2"/>
  <c r="L234" i="2"/>
  <c r="S233" i="2"/>
  <c r="R233" i="2"/>
  <c r="Q233" i="2"/>
  <c r="P233" i="2"/>
  <c r="O233" i="2"/>
  <c r="N233" i="2"/>
  <c r="M233" i="2"/>
  <c r="L233" i="2"/>
  <c r="S232" i="2"/>
  <c r="R232" i="2"/>
  <c r="Q232" i="2"/>
  <c r="P232" i="2"/>
  <c r="O232" i="2"/>
  <c r="N232" i="2"/>
  <c r="M232" i="2"/>
  <c r="L232" i="2"/>
  <c r="S231" i="2"/>
  <c r="R231" i="2"/>
  <c r="Q231" i="2"/>
  <c r="P231" i="2"/>
  <c r="O231" i="2"/>
  <c r="N231" i="2"/>
  <c r="M231" i="2"/>
  <c r="L231" i="2"/>
  <c r="S230" i="2"/>
  <c r="R230" i="2"/>
  <c r="Q230" i="2"/>
  <c r="P230" i="2"/>
  <c r="O230" i="2"/>
  <c r="N230" i="2"/>
  <c r="M230" i="2"/>
  <c r="L230" i="2"/>
  <c r="S229" i="2"/>
  <c r="R229" i="2"/>
  <c r="Q229" i="2"/>
  <c r="P229" i="2"/>
  <c r="O229" i="2"/>
  <c r="N229" i="2"/>
  <c r="M229" i="2"/>
  <c r="L229" i="2"/>
  <c r="S228" i="2"/>
  <c r="R228" i="2"/>
  <c r="Q228" i="2"/>
  <c r="P228" i="2"/>
  <c r="O228" i="2"/>
  <c r="N228" i="2"/>
  <c r="M228" i="2"/>
  <c r="L228" i="2"/>
  <c r="S227" i="2"/>
  <c r="R227" i="2"/>
  <c r="Q227" i="2"/>
  <c r="P227" i="2"/>
  <c r="O227" i="2"/>
  <c r="N227" i="2"/>
  <c r="M227" i="2"/>
  <c r="L227" i="2"/>
  <c r="S226" i="2"/>
  <c r="R226" i="2"/>
  <c r="Q226" i="2"/>
  <c r="P226" i="2"/>
  <c r="O226" i="2"/>
  <c r="N226" i="2"/>
  <c r="M226" i="2"/>
  <c r="L226" i="2"/>
  <c r="S225" i="2"/>
  <c r="R225" i="2"/>
  <c r="Q225" i="2"/>
  <c r="P225" i="2"/>
  <c r="O225" i="2"/>
  <c r="N225" i="2"/>
  <c r="M225" i="2"/>
  <c r="L225" i="2"/>
  <c r="S224" i="2"/>
  <c r="R224" i="2"/>
  <c r="Q224" i="2"/>
  <c r="P224" i="2"/>
  <c r="O224" i="2"/>
  <c r="N224" i="2"/>
  <c r="M224" i="2"/>
  <c r="L224" i="2"/>
  <c r="S223" i="2"/>
  <c r="R223" i="2"/>
  <c r="Q223" i="2"/>
  <c r="P223" i="2"/>
  <c r="O223" i="2"/>
  <c r="N223" i="2"/>
  <c r="M223" i="2"/>
  <c r="L223" i="2"/>
  <c r="S222" i="2"/>
  <c r="R222" i="2"/>
  <c r="Q222" i="2"/>
  <c r="P222" i="2"/>
  <c r="O222" i="2"/>
  <c r="N222" i="2"/>
  <c r="M222" i="2"/>
  <c r="L222" i="2"/>
  <c r="S221" i="2"/>
  <c r="R221" i="2"/>
  <c r="Q221" i="2"/>
  <c r="P221" i="2"/>
  <c r="O221" i="2"/>
  <c r="N221" i="2"/>
  <c r="M221" i="2"/>
  <c r="L221" i="2"/>
  <c r="S220" i="2"/>
  <c r="R220" i="2"/>
  <c r="Q220" i="2"/>
  <c r="P220" i="2"/>
  <c r="O220" i="2"/>
  <c r="N220" i="2"/>
  <c r="M220" i="2"/>
  <c r="L220" i="2"/>
  <c r="S219" i="2"/>
  <c r="R219" i="2"/>
  <c r="Q219" i="2"/>
  <c r="P219" i="2"/>
  <c r="O219" i="2"/>
  <c r="N219" i="2"/>
  <c r="M219" i="2"/>
  <c r="L219" i="2"/>
  <c r="S218" i="2"/>
  <c r="R218" i="2"/>
  <c r="Q218" i="2"/>
  <c r="P218" i="2"/>
  <c r="O218" i="2"/>
  <c r="N218" i="2"/>
  <c r="M218" i="2"/>
  <c r="L218" i="2"/>
  <c r="S217" i="2"/>
  <c r="R217" i="2"/>
  <c r="Q217" i="2"/>
  <c r="P217" i="2"/>
  <c r="O217" i="2"/>
  <c r="N217" i="2"/>
  <c r="M217" i="2"/>
  <c r="L217" i="2"/>
  <c r="S216" i="2"/>
  <c r="R216" i="2"/>
  <c r="Q216" i="2"/>
  <c r="P216" i="2"/>
  <c r="O216" i="2"/>
  <c r="N216" i="2"/>
  <c r="M216" i="2"/>
  <c r="L216" i="2"/>
  <c r="S215" i="2"/>
  <c r="R215" i="2"/>
  <c r="Q215" i="2"/>
  <c r="P215" i="2"/>
  <c r="O215" i="2"/>
  <c r="N215" i="2"/>
  <c r="M215" i="2"/>
  <c r="L215" i="2"/>
  <c r="S214" i="2"/>
  <c r="R214" i="2"/>
  <c r="Q214" i="2"/>
  <c r="P214" i="2"/>
  <c r="O214" i="2"/>
  <c r="N214" i="2"/>
  <c r="M214" i="2"/>
  <c r="L214" i="2"/>
  <c r="S213" i="2"/>
  <c r="R213" i="2"/>
  <c r="Q213" i="2"/>
  <c r="P213" i="2"/>
  <c r="O213" i="2"/>
  <c r="N213" i="2"/>
  <c r="M213" i="2"/>
  <c r="L213" i="2"/>
  <c r="S212" i="2"/>
  <c r="R212" i="2"/>
  <c r="Q212" i="2"/>
  <c r="P212" i="2"/>
  <c r="O212" i="2"/>
  <c r="N212" i="2"/>
  <c r="M212" i="2"/>
  <c r="L212" i="2"/>
  <c r="S211" i="2"/>
  <c r="R211" i="2"/>
  <c r="Q211" i="2"/>
  <c r="P211" i="2"/>
  <c r="O211" i="2"/>
  <c r="N211" i="2"/>
  <c r="M211" i="2"/>
  <c r="L211" i="2"/>
  <c r="S210" i="2"/>
  <c r="R210" i="2"/>
  <c r="Q210" i="2"/>
  <c r="P210" i="2"/>
  <c r="O210" i="2"/>
  <c r="N210" i="2"/>
  <c r="M210" i="2"/>
  <c r="L210" i="2"/>
  <c r="S209" i="2"/>
  <c r="R209" i="2"/>
  <c r="Q209" i="2"/>
  <c r="P209" i="2"/>
  <c r="O209" i="2"/>
  <c r="N209" i="2"/>
  <c r="M209" i="2"/>
  <c r="L209" i="2"/>
  <c r="S208" i="2"/>
  <c r="R208" i="2"/>
  <c r="Q208" i="2"/>
  <c r="P208" i="2"/>
  <c r="O208" i="2"/>
  <c r="N208" i="2"/>
  <c r="M208" i="2"/>
  <c r="L208" i="2"/>
  <c r="S207" i="2"/>
  <c r="R207" i="2"/>
  <c r="Q207" i="2"/>
  <c r="P207" i="2"/>
  <c r="O207" i="2"/>
  <c r="N207" i="2"/>
  <c r="M207" i="2"/>
  <c r="L207" i="2"/>
  <c r="S206" i="2"/>
  <c r="R206" i="2"/>
  <c r="Q206" i="2"/>
  <c r="P206" i="2"/>
  <c r="O206" i="2"/>
  <c r="N206" i="2"/>
  <c r="M206" i="2"/>
  <c r="L206" i="2"/>
  <c r="S205" i="2"/>
  <c r="R205" i="2"/>
  <c r="Q205" i="2"/>
  <c r="P205" i="2"/>
  <c r="O205" i="2"/>
  <c r="N205" i="2"/>
  <c r="M205" i="2"/>
  <c r="L205" i="2"/>
  <c r="S204" i="2"/>
  <c r="R204" i="2"/>
  <c r="Q204" i="2"/>
  <c r="P204" i="2"/>
  <c r="O204" i="2"/>
  <c r="N204" i="2"/>
  <c r="M204" i="2"/>
  <c r="L204" i="2"/>
  <c r="S203" i="2"/>
  <c r="R203" i="2"/>
  <c r="Q203" i="2"/>
  <c r="P203" i="2"/>
  <c r="O203" i="2"/>
  <c r="N203" i="2"/>
  <c r="M203" i="2"/>
  <c r="L203" i="2"/>
  <c r="S202" i="2"/>
  <c r="R202" i="2"/>
  <c r="Q202" i="2"/>
  <c r="P202" i="2"/>
  <c r="O202" i="2"/>
  <c r="N202" i="2"/>
  <c r="M202" i="2"/>
  <c r="L202" i="2"/>
  <c r="S201" i="2"/>
  <c r="R201" i="2"/>
  <c r="Q201" i="2"/>
  <c r="P201" i="2"/>
  <c r="O201" i="2"/>
  <c r="N201" i="2"/>
  <c r="M201" i="2"/>
  <c r="L201" i="2"/>
  <c r="S200" i="2"/>
  <c r="R200" i="2"/>
  <c r="Q200" i="2"/>
  <c r="P200" i="2"/>
  <c r="O200" i="2"/>
  <c r="N200" i="2"/>
  <c r="M200" i="2"/>
  <c r="L200" i="2"/>
  <c r="S199" i="2"/>
  <c r="R199" i="2"/>
  <c r="Q199" i="2"/>
  <c r="P199" i="2"/>
  <c r="O199" i="2"/>
  <c r="N199" i="2"/>
  <c r="M199" i="2"/>
  <c r="L199" i="2"/>
  <c r="S198" i="2"/>
  <c r="R198" i="2"/>
  <c r="Q198" i="2"/>
  <c r="P198" i="2"/>
  <c r="O198" i="2"/>
  <c r="N198" i="2"/>
  <c r="M198" i="2"/>
  <c r="L198" i="2"/>
  <c r="S197" i="2"/>
  <c r="R197" i="2"/>
  <c r="Q197" i="2"/>
  <c r="P197" i="2"/>
  <c r="O197" i="2"/>
  <c r="N197" i="2"/>
  <c r="M197" i="2"/>
  <c r="L197" i="2"/>
  <c r="S196" i="2"/>
  <c r="R196" i="2"/>
  <c r="Q196" i="2"/>
  <c r="P196" i="2"/>
  <c r="O196" i="2"/>
  <c r="N196" i="2"/>
  <c r="M196" i="2"/>
  <c r="L196" i="2"/>
  <c r="S195" i="2"/>
  <c r="R195" i="2"/>
  <c r="Q195" i="2"/>
  <c r="P195" i="2"/>
  <c r="O195" i="2"/>
  <c r="N195" i="2"/>
  <c r="M195" i="2"/>
  <c r="L195" i="2"/>
  <c r="S194" i="2"/>
  <c r="R194" i="2"/>
  <c r="Q194" i="2"/>
  <c r="P194" i="2"/>
  <c r="O194" i="2"/>
  <c r="N194" i="2"/>
  <c r="M194" i="2"/>
  <c r="L194" i="2"/>
  <c r="S193" i="2"/>
  <c r="R193" i="2"/>
  <c r="Q193" i="2"/>
  <c r="P193" i="2"/>
  <c r="O193" i="2"/>
  <c r="N193" i="2"/>
  <c r="M193" i="2"/>
  <c r="L193" i="2"/>
  <c r="S192" i="2"/>
  <c r="R192" i="2"/>
  <c r="Q192" i="2"/>
  <c r="P192" i="2"/>
  <c r="O192" i="2"/>
  <c r="N192" i="2"/>
  <c r="M192" i="2"/>
  <c r="L192" i="2"/>
  <c r="S191" i="2"/>
  <c r="R191" i="2"/>
  <c r="Q191" i="2"/>
  <c r="P191" i="2"/>
  <c r="O191" i="2"/>
  <c r="N191" i="2"/>
  <c r="M191" i="2"/>
  <c r="L191" i="2"/>
  <c r="S190" i="2"/>
  <c r="R190" i="2"/>
  <c r="Q190" i="2"/>
  <c r="P190" i="2"/>
  <c r="O190" i="2"/>
  <c r="N190" i="2"/>
  <c r="M190" i="2"/>
  <c r="L190" i="2"/>
  <c r="S189" i="2"/>
  <c r="R189" i="2"/>
  <c r="Q189" i="2"/>
  <c r="P189" i="2"/>
  <c r="O189" i="2"/>
  <c r="N189" i="2"/>
  <c r="M189" i="2"/>
  <c r="L189" i="2"/>
  <c r="S188" i="2"/>
  <c r="R188" i="2"/>
  <c r="Q188" i="2"/>
  <c r="P188" i="2"/>
  <c r="O188" i="2"/>
  <c r="N188" i="2"/>
  <c r="M188" i="2"/>
  <c r="L188" i="2"/>
  <c r="S187" i="2"/>
  <c r="R187" i="2"/>
  <c r="Q187" i="2"/>
  <c r="P187" i="2"/>
  <c r="O187" i="2"/>
  <c r="N187" i="2"/>
  <c r="M187" i="2"/>
  <c r="L187" i="2"/>
  <c r="S186" i="2"/>
  <c r="R186" i="2"/>
  <c r="Q186" i="2"/>
  <c r="P186" i="2"/>
  <c r="O186" i="2"/>
  <c r="N186" i="2"/>
  <c r="M186" i="2"/>
  <c r="L186" i="2"/>
  <c r="S185" i="2"/>
  <c r="R185" i="2"/>
  <c r="Q185" i="2"/>
  <c r="P185" i="2"/>
  <c r="O185" i="2"/>
  <c r="N185" i="2"/>
  <c r="M185" i="2"/>
  <c r="L185" i="2"/>
  <c r="S184" i="2"/>
  <c r="R184" i="2"/>
  <c r="Q184" i="2"/>
  <c r="P184" i="2"/>
  <c r="O184" i="2"/>
  <c r="N184" i="2"/>
  <c r="M184" i="2"/>
  <c r="L184" i="2"/>
  <c r="S183" i="2"/>
  <c r="R183" i="2"/>
  <c r="Q183" i="2"/>
  <c r="P183" i="2"/>
  <c r="O183" i="2"/>
  <c r="N183" i="2"/>
  <c r="M183" i="2"/>
  <c r="L183" i="2"/>
  <c r="S182" i="2"/>
  <c r="R182" i="2"/>
  <c r="Q182" i="2"/>
  <c r="P182" i="2"/>
  <c r="O182" i="2"/>
  <c r="N182" i="2"/>
  <c r="M182" i="2"/>
  <c r="L182" i="2"/>
  <c r="S181" i="2"/>
  <c r="R181" i="2"/>
  <c r="Q181" i="2"/>
  <c r="P181" i="2"/>
  <c r="O181" i="2"/>
  <c r="N181" i="2"/>
  <c r="M181" i="2"/>
  <c r="L181" i="2"/>
  <c r="S180" i="2"/>
  <c r="R180" i="2"/>
  <c r="Q180" i="2"/>
  <c r="P180" i="2"/>
  <c r="O180" i="2"/>
  <c r="N180" i="2"/>
  <c r="M180" i="2"/>
  <c r="L180" i="2"/>
  <c r="S179" i="2"/>
  <c r="R179" i="2"/>
  <c r="Q179" i="2"/>
  <c r="P179" i="2"/>
  <c r="O179" i="2"/>
  <c r="N179" i="2"/>
  <c r="M179" i="2"/>
  <c r="L179" i="2"/>
  <c r="S178" i="2"/>
  <c r="R178" i="2"/>
  <c r="Q178" i="2"/>
  <c r="P178" i="2"/>
  <c r="O178" i="2"/>
  <c r="N178" i="2"/>
  <c r="M178" i="2"/>
  <c r="L178" i="2"/>
  <c r="S177" i="2"/>
  <c r="R177" i="2"/>
  <c r="Q177" i="2"/>
  <c r="P177" i="2"/>
  <c r="O177" i="2"/>
  <c r="N177" i="2"/>
  <c r="M177" i="2"/>
  <c r="L177" i="2"/>
  <c r="S176" i="2"/>
  <c r="R176" i="2"/>
  <c r="Q176" i="2"/>
  <c r="P176" i="2"/>
  <c r="O176" i="2"/>
  <c r="N176" i="2"/>
  <c r="M176" i="2"/>
  <c r="L176" i="2"/>
  <c r="S175" i="2"/>
  <c r="R175" i="2"/>
  <c r="Q175" i="2"/>
  <c r="P175" i="2"/>
  <c r="O175" i="2"/>
  <c r="N175" i="2"/>
  <c r="M175" i="2"/>
  <c r="L175" i="2"/>
  <c r="S174" i="2"/>
  <c r="R174" i="2"/>
  <c r="Q174" i="2"/>
  <c r="P174" i="2"/>
  <c r="O174" i="2"/>
  <c r="N174" i="2"/>
  <c r="M174" i="2"/>
  <c r="L174" i="2"/>
  <c r="S173" i="2"/>
  <c r="R173" i="2"/>
  <c r="Q173" i="2"/>
  <c r="P173" i="2"/>
  <c r="O173" i="2"/>
  <c r="N173" i="2"/>
  <c r="M173" i="2"/>
  <c r="L173" i="2"/>
  <c r="S172" i="2"/>
  <c r="R172" i="2"/>
  <c r="Q172" i="2"/>
  <c r="P172" i="2"/>
  <c r="O172" i="2"/>
  <c r="N172" i="2"/>
  <c r="M172" i="2"/>
  <c r="L172" i="2"/>
  <c r="S171" i="2"/>
  <c r="R171" i="2"/>
  <c r="Q171" i="2"/>
  <c r="P171" i="2"/>
  <c r="O171" i="2"/>
  <c r="N171" i="2"/>
  <c r="M171" i="2"/>
  <c r="L171" i="2"/>
  <c r="S170" i="2"/>
  <c r="R170" i="2"/>
  <c r="Q170" i="2"/>
  <c r="P170" i="2"/>
  <c r="O170" i="2"/>
  <c r="N170" i="2"/>
  <c r="M170" i="2"/>
  <c r="L170" i="2"/>
  <c r="S169" i="2"/>
  <c r="R169" i="2"/>
  <c r="Q169" i="2"/>
  <c r="P169" i="2"/>
  <c r="O169" i="2"/>
  <c r="N169" i="2"/>
  <c r="M169" i="2"/>
  <c r="L169" i="2"/>
  <c r="S168" i="2"/>
  <c r="R168" i="2"/>
  <c r="Q168" i="2"/>
  <c r="P168" i="2"/>
  <c r="O168" i="2"/>
  <c r="N168" i="2"/>
  <c r="M168" i="2"/>
  <c r="L168" i="2"/>
  <c r="S167" i="2"/>
  <c r="R167" i="2"/>
  <c r="Q167" i="2"/>
  <c r="P167" i="2"/>
  <c r="O167" i="2"/>
  <c r="N167" i="2"/>
  <c r="M167" i="2"/>
  <c r="L167" i="2"/>
  <c r="S166" i="2"/>
  <c r="R166" i="2"/>
  <c r="Q166" i="2"/>
  <c r="P166" i="2"/>
  <c r="O166" i="2"/>
  <c r="N166" i="2"/>
  <c r="M166" i="2"/>
  <c r="L166" i="2"/>
  <c r="S165" i="2"/>
  <c r="R165" i="2"/>
  <c r="Q165" i="2"/>
  <c r="P165" i="2"/>
  <c r="O165" i="2"/>
  <c r="N165" i="2"/>
  <c r="M165" i="2"/>
  <c r="L165" i="2"/>
  <c r="S164" i="2"/>
  <c r="R164" i="2"/>
  <c r="Q164" i="2"/>
  <c r="P164" i="2"/>
  <c r="O164" i="2"/>
  <c r="N164" i="2"/>
  <c r="M164" i="2"/>
  <c r="L164" i="2"/>
  <c r="S163" i="2"/>
  <c r="R163" i="2"/>
  <c r="Q163" i="2"/>
  <c r="P163" i="2"/>
  <c r="O163" i="2"/>
  <c r="N163" i="2"/>
  <c r="M163" i="2"/>
  <c r="L163" i="2"/>
  <c r="S162" i="2"/>
  <c r="R162" i="2"/>
  <c r="Q162" i="2"/>
  <c r="P162" i="2"/>
  <c r="O162" i="2"/>
  <c r="N162" i="2"/>
  <c r="M162" i="2"/>
  <c r="L162" i="2"/>
  <c r="S161" i="2"/>
  <c r="R161" i="2"/>
  <c r="Q161" i="2"/>
  <c r="P161" i="2"/>
  <c r="O161" i="2"/>
  <c r="N161" i="2"/>
  <c r="M161" i="2"/>
  <c r="L161" i="2"/>
  <c r="S160" i="2"/>
  <c r="R160" i="2"/>
  <c r="Q160" i="2"/>
  <c r="P160" i="2"/>
  <c r="O160" i="2"/>
  <c r="N160" i="2"/>
  <c r="M160" i="2"/>
  <c r="L160" i="2"/>
  <c r="S159" i="2"/>
  <c r="R159" i="2"/>
  <c r="Q159" i="2"/>
  <c r="P159" i="2"/>
  <c r="O159" i="2"/>
  <c r="N159" i="2"/>
  <c r="M159" i="2"/>
  <c r="L159" i="2"/>
  <c r="S158" i="2"/>
  <c r="R158" i="2"/>
  <c r="Q158" i="2"/>
  <c r="P158" i="2"/>
  <c r="O158" i="2"/>
  <c r="N158" i="2"/>
  <c r="M158" i="2"/>
  <c r="L158" i="2"/>
  <c r="S157" i="2"/>
  <c r="R157" i="2"/>
  <c r="Q157" i="2"/>
  <c r="P157" i="2"/>
  <c r="O157" i="2"/>
  <c r="N157" i="2"/>
  <c r="M157" i="2"/>
  <c r="L157" i="2"/>
  <c r="S156" i="2"/>
  <c r="R156" i="2"/>
  <c r="Q156" i="2"/>
  <c r="P156" i="2"/>
  <c r="O156" i="2"/>
  <c r="N156" i="2"/>
  <c r="M156" i="2"/>
  <c r="L156" i="2"/>
  <c r="S155" i="2"/>
  <c r="R155" i="2"/>
  <c r="Q155" i="2"/>
  <c r="P155" i="2"/>
  <c r="O155" i="2"/>
  <c r="N155" i="2"/>
  <c r="M155" i="2"/>
  <c r="L155" i="2"/>
  <c r="S154" i="2"/>
  <c r="R154" i="2"/>
  <c r="Q154" i="2"/>
  <c r="P154" i="2"/>
  <c r="O154" i="2"/>
  <c r="N154" i="2"/>
  <c r="M154" i="2"/>
  <c r="L154" i="2"/>
  <c r="S153" i="2"/>
  <c r="R153" i="2"/>
  <c r="Q153" i="2"/>
  <c r="P153" i="2"/>
  <c r="O153" i="2"/>
  <c r="N153" i="2"/>
  <c r="M153" i="2"/>
  <c r="L153" i="2"/>
  <c r="S152" i="2"/>
  <c r="R152" i="2"/>
  <c r="Q152" i="2"/>
  <c r="P152" i="2"/>
  <c r="O152" i="2"/>
  <c r="N152" i="2"/>
  <c r="M152" i="2"/>
  <c r="L152" i="2"/>
  <c r="S151" i="2"/>
  <c r="R151" i="2"/>
  <c r="Q151" i="2"/>
  <c r="P151" i="2"/>
  <c r="O151" i="2"/>
  <c r="N151" i="2"/>
  <c r="M151" i="2"/>
  <c r="L151" i="2"/>
  <c r="S150" i="2"/>
  <c r="R150" i="2"/>
  <c r="Q150" i="2"/>
  <c r="P150" i="2"/>
  <c r="O150" i="2"/>
  <c r="N150" i="2"/>
  <c r="M150" i="2"/>
  <c r="L150" i="2"/>
  <c r="S149" i="2"/>
  <c r="R149" i="2"/>
  <c r="Q149" i="2"/>
  <c r="P149" i="2"/>
  <c r="O149" i="2"/>
  <c r="N149" i="2"/>
  <c r="M149" i="2"/>
  <c r="L149" i="2"/>
  <c r="S148" i="2"/>
  <c r="R148" i="2"/>
  <c r="Q148" i="2"/>
  <c r="P148" i="2"/>
  <c r="O148" i="2"/>
  <c r="N148" i="2"/>
  <c r="M148" i="2"/>
  <c r="L148" i="2"/>
  <c r="S147" i="2"/>
  <c r="R147" i="2"/>
  <c r="Q147" i="2"/>
  <c r="P147" i="2"/>
  <c r="O147" i="2"/>
  <c r="N147" i="2"/>
  <c r="M147" i="2"/>
  <c r="L147" i="2"/>
  <c r="S146" i="2"/>
  <c r="R146" i="2"/>
  <c r="Q146" i="2"/>
  <c r="P146" i="2"/>
  <c r="O146" i="2"/>
  <c r="N146" i="2"/>
  <c r="M146" i="2"/>
  <c r="L146" i="2"/>
  <c r="S145" i="2"/>
  <c r="R145" i="2"/>
  <c r="Q145" i="2"/>
  <c r="P145" i="2"/>
  <c r="O145" i="2"/>
  <c r="N145" i="2"/>
  <c r="M145" i="2"/>
  <c r="L145" i="2"/>
  <c r="S144" i="2"/>
  <c r="R144" i="2"/>
  <c r="Q144" i="2"/>
  <c r="P144" i="2"/>
  <c r="O144" i="2"/>
  <c r="N144" i="2"/>
  <c r="M144" i="2"/>
  <c r="L144" i="2"/>
  <c r="S143" i="2"/>
  <c r="R143" i="2"/>
  <c r="Q143" i="2"/>
  <c r="P143" i="2"/>
  <c r="O143" i="2"/>
  <c r="N143" i="2"/>
  <c r="M143" i="2"/>
  <c r="L143" i="2"/>
  <c r="S142" i="2"/>
  <c r="R142" i="2"/>
  <c r="Q142" i="2"/>
  <c r="P142" i="2"/>
  <c r="O142" i="2"/>
  <c r="N142" i="2"/>
  <c r="M142" i="2"/>
  <c r="L142" i="2"/>
  <c r="S141" i="2"/>
  <c r="R141" i="2"/>
  <c r="Q141" i="2"/>
  <c r="P141" i="2"/>
  <c r="O141" i="2"/>
  <c r="N141" i="2"/>
  <c r="M141" i="2"/>
  <c r="L141" i="2"/>
  <c r="S140" i="2"/>
  <c r="R140" i="2"/>
  <c r="Q140" i="2"/>
  <c r="P140" i="2"/>
  <c r="O140" i="2"/>
  <c r="N140" i="2"/>
  <c r="M140" i="2"/>
  <c r="L140" i="2"/>
  <c r="S139" i="2"/>
  <c r="R139" i="2"/>
  <c r="Q139" i="2"/>
  <c r="P139" i="2"/>
  <c r="O139" i="2"/>
  <c r="N139" i="2"/>
  <c r="M139" i="2"/>
  <c r="L139" i="2"/>
  <c r="S138" i="2"/>
  <c r="R138" i="2"/>
  <c r="Q138" i="2"/>
  <c r="P138" i="2"/>
  <c r="O138" i="2"/>
  <c r="N138" i="2"/>
  <c r="M138" i="2"/>
  <c r="L138" i="2"/>
  <c r="S137" i="2"/>
  <c r="R137" i="2"/>
  <c r="Q137" i="2"/>
  <c r="P137" i="2"/>
  <c r="O137" i="2"/>
  <c r="N137" i="2"/>
  <c r="M137" i="2"/>
  <c r="L137" i="2"/>
  <c r="S136" i="2"/>
  <c r="R136" i="2"/>
  <c r="Q136" i="2"/>
  <c r="P136" i="2"/>
  <c r="O136" i="2"/>
  <c r="N136" i="2"/>
  <c r="M136" i="2"/>
  <c r="L136" i="2"/>
  <c r="S135" i="2"/>
  <c r="R135" i="2"/>
  <c r="Q135" i="2"/>
  <c r="P135" i="2"/>
  <c r="O135" i="2"/>
  <c r="N135" i="2"/>
  <c r="M135" i="2"/>
  <c r="L135" i="2"/>
  <c r="S134" i="2"/>
  <c r="R134" i="2"/>
  <c r="Q134" i="2"/>
  <c r="P134" i="2"/>
  <c r="O134" i="2"/>
  <c r="N134" i="2"/>
  <c r="M134" i="2"/>
  <c r="L134" i="2"/>
  <c r="S133" i="2"/>
  <c r="R133" i="2"/>
  <c r="Q133" i="2"/>
  <c r="P133" i="2"/>
  <c r="O133" i="2"/>
  <c r="N133" i="2"/>
  <c r="M133" i="2"/>
  <c r="L133" i="2"/>
  <c r="S132" i="2"/>
  <c r="R132" i="2"/>
  <c r="Q132" i="2"/>
  <c r="P132" i="2"/>
  <c r="O132" i="2"/>
  <c r="N132" i="2"/>
  <c r="M132" i="2"/>
  <c r="L132" i="2"/>
  <c r="S131" i="2"/>
  <c r="R131" i="2"/>
  <c r="Q131" i="2"/>
  <c r="P131" i="2"/>
  <c r="O131" i="2"/>
  <c r="N131" i="2"/>
  <c r="M131" i="2"/>
  <c r="L131" i="2"/>
  <c r="S130" i="2"/>
  <c r="R130" i="2"/>
  <c r="Q130" i="2"/>
  <c r="P130" i="2"/>
  <c r="O130" i="2"/>
  <c r="N130" i="2"/>
  <c r="M130" i="2"/>
  <c r="L130" i="2"/>
  <c r="S129" i="2"/>
  <c r="R129" i="2"/>
  <c r="Q129" i="2"/>
  <c r="P129" i="2"/>
  <c r="O129" i="2"/>
  <c r="N129" i="2"/>
  <c r="M129" i="2"/>
  <c r="L129" i="2"/>
  <c r="S128" i="2"/>
  <c r="R128" i="2"/>
  <c r="Q128" i="2"/>
  <c r="P128" i="2"/>
  <c r="O128" i="2"/>
  <c r="N128" i="2"/>
  <c r="M128" i="2"/>
  <c r="L128" i="2"/>
  <c r="S127" i="2"/>
  <c r="R127" i="2"/>
  <c r="Q127" i="2"/>
  <c r="P127" i="2"/>
  <c r="O127" i="2"/>
  <c r="N127" i="2"/>
  <c r="M127" i="2"/>
  <c r="L127" i="2"/>
  <c r="S126" i="2"/>
  <c r="R126" i="2"/>
  <c r="Q126" i="2"/>
  <c r="P126" i="2"/>
  <c r="O126" i="2"/>
  <c r="N126" i="2"/>
  <c r="M126" i="2"/>
  <c r="L126" i="2"/>
  <c r="S125" i="2"/>
  <c r="R125" i="2"/>
  <c r="Q125" i="2"/>
  <c r="P125" i="2"/>
  <c r="O125" i="2"/>
  <c r="N125" i="2"/>
  <c r="M125" i="2"/>
  <c r="L125" i="2"/>
  <c r="S124" i="2"/>
  <c r="R124" i="2"/>
  <c r="Q124" i="2"/>
  <c r="P124" i="2"/>
  <c r="O124" i="2"/>
  <c r="N124" i="2"/>
  <c r="M124" i="2"/>
  <c r="L124" i="2"/>
  <c r="S123" i="2"/>
  <c r="R123" i="2"/>
  <c r="Q123" i="2"/>
  <c r="P123" i="2"/>
  <c r="O123" i="2"/>
  <c r="N123" i="2"/>
  <c r="M123" i="2"/>
  <c r="L123" i="2"/>
  <c r="S122" i="2"/>
  <c r="R122" i="2"/>
  <c r="Q122" i="2"/>
  <c r="P122" i="2"/>
  <c r="O122" i="2"/>
  <c r="N122" i="2"/>
  <c r="M122" i="2"/>
  <c r="L122" i="2"/>
  <c r="S121" i="2"/>
  <c r="R121" i="2"/>
  <c r="Q121" i="2"/>
  <c r="P121" i="2"/>
  <c r="O121" i="2"/>
  <c r="N121" i="2"/>
  <c r="M121" i="2"/>
  <c r="L121" i="2"/>
  <c r="S120" i="2"/>
  <c r="R120" i="2"/>
  <c r="Q120" i="2"/>
  <c r="P120" i="2"/>
  <c r="O120" i="2"/>
  <c r="N120" i="2"/>
  <c r="M120" i="2"/>
  <c r="L120" i="2"/>
  <c r="S119" i="2"/>
  <c r="R119" i="2"/>
  <c r="Q119" i="2"/>
  <c r="P119" i="2"/>
  <c r="O119" i="2"/>
  <c r="N119" i="2"/>
  <c r="M119" i="2"/>
  <c r="L119" i="2"/>
  <c r="S118" i="2"/>
  <c r="R118" i="2"/>
  <c r="Q118" i="2"/>
  <c r="P118" i="2"/>
  <c r="O118" i="2"/>
  <c r="N118" i="2"/>
  <c r="M118" i="2"/>
  <c r="L118" i="2"/>
  <c r="S117" i="2"/>
  <c r="R117" i="2"/>
  <c r="Q117" i="2"/>
  <c r="P117" i="2"/>
  <c r="O117" i="2"/>
  <c r="N117" i="2"/>
  <c r="M117" i="2"/>
  <c r="L117" i="2"/>
  <c r="S116" i="2"/>
  <c r="R116" i="2"/>
  <c r="Q116" i="2"/>
  <c r="P116" i="2"/>
  <c r="O116" i="2"/>
  <c r="N116" i="2"/>
  <c r="M116" i="2"/>
  <c r="L116" i="2"/>
  <c r="S115" i="2"/>
  <c r="R115" i="2"/>
  <c r="Q115" i="2"/>
  <c r="P115" i="2"/>
  <c r="O115" i="2"/>
  <c r="N115" i="2"/>
  <c r="M115" i="2"/>
  <c r="L115" i="2"/>
  <c r="S114" i="2"/>
  <c r="R114" i="2"/>
  <c r="Q114" i="2"/>
  <c r="P114" i="2"/>
  <c r="O114" i="2"/>
  <c r="N114" i="2"/>
  <c r="M114" i="2"/>
  <c r="L114" i="2"/>
  <c r="S113" i="2"/>
  <c r="R113" i="2"/>
  <c r="Q113" i="2"/>
  <c r="P113" i="2"/>
  <c r="O113" i="2"/>
  <c r="N113" i="2"/>
  <c r="M113" i="2"/>
  <c r="L113" i="2"/>
  <c r="S112" i="2"/>
  <c r="R112" i="2"/>
  <c r="Q112" i="2"/>
  <c r="P112" i="2"/>
  <c r="O112" i="2"/>
  <c r="N112" i="2"/>
  <c r="M112" i="2"/>
  <c r="L112" i="2"/>
  <c r="S111" i="2"/>
  <c r="R111" i="2"/>
  <c r="Q111" i="2"/>
  <c r="P111" i="2"/>
  <c r="O111" i="2"/>
  <c r="N111" i="2"/>
  <c r="M111" i="2"/>
  <c r="L111" i="2"/>
  <c r="S110" i="2"/>
  <c r="R110" i="2"/>
  <c r="Q110" i="2"/>
  <c r="P110" i="2"/>
  <c r="O110" i="2"/>
  <c r="N110" i="2"/>
  <c r="M110" i="2"/>
  <c r="L110" i="2"/>
  <c r="S109" i="2"/>
  <c r="R109" i="2"/>
  <c r="Q109" i="2"/>
  <c r="P109" i="2"/>
  <c r="O109" i="2"/>
  <c r="N109" i="2"/>
  <c r="M109" i="2"/>
  <c r="L109" i="2"/>
  <c r="S108" i="2"/>
  <c r="R108" i="2"/>
  <c r="Q108" i="2"/>
  <c r="P108" i="2"/>
  <c r="O108" i="2"/>
  <c r="N108" i="2"/>
  <c r="M108" i="2"/>
  <c r="L108" i="2"/>
  <c r="S107" i="2"/>
  <c r="R107" i="2"/>
  <c r="Q107" i="2"/>
  <c r="P107" i="2"/>
  <c r="O107" i="2"/>
  <c r="N107" i="2"/>
  <c r="M107" i="2"/>
  <c r="L107" i="2"/>
  <c r="S106" i="2"/>
  <c r="R106" i="2"/>
  <c r="Q106" i="2"/>
  <c r="P106" i="2"/>
  <c r="O106" i="2"/>
  <c r="N106" i="2"/>
  <c r="M106" i="2"/>
  <c r="L106" i="2"/>
  <c r="S105" i="2"/>
  <c r="R105" i="2"/>
  <c r="Q105" i="2"/>
  <c r="P105" i="2"/>
  <c r="O105" i="2"/>
  <c r="N105" i="2"/>
  <c r="M105" i="2"/>
  <c r="L105" i="2"/>
  <c r="S104" i="2"/>
  <c r="R104" i="2"/>
  <c r="Q104" i="2"/>
  <c r="P104" i="2"/>
  <c r="O104" i="2"/>
  <c r="N104" i="2"/>
  <c r="M104" i="2"/>
  <c r="L104" i="2"/>
  <c r="S103" i="2"/>
  <c r="R103" i="2"/>
  <c r="Q103" i="2"/>
  <c r="P103" i="2"/>
  <c r="O103" i="2"/>
  <c r="N103" i="2"/>
  <c r="M103" i="2"/>
  <c r="L103" i="2"/>
  <c r="S102" i="2"/>
  <c r="R102" i="2"/>
  <c r="Q102" i="2"/>
  <c r="P102" i="2"/>
  <c r="O102" i="2"/>
  <c r="N102" i="2"/>
  <c r="M102" i="2"/>
  <c r="L102" i="2"/>
  <c r="S101" i="2"/>
  <c r="R101" i="2"/>
  <c r="Q101" i="2"/>
  <c r="P101" i="2"/>
  <c r="O101" i="2"/>
  <c r="N101" i="2"/>
  <c r="M101" i="2"/>
  <c r="L101" i="2"/>
  <c r="S100" i="2"/>
  <c r="R100" i="2"/>
  <c r="Q100" i="2"/>
  <c r="P100" i="2"/>
  <c r="O100" i="2"/>
  <c r="N100" i="2"/>
  <c r="M100" i="2"/>
  <c r="L100" i="2"/>
  <c r="S99" i="2"/>
  <c r="R99" i="2"/>
  <c r="Q99" i="2"/>
  <c r="P99" i="2"/>
  <c r="O99" i="2"/>
  <c r="N99" i="2"/>
  <c r="M99" i="2"/>
  <c r="L99" i="2"/>
  <c r="S98" i="2"/>
  <c r="R98" i="2"/>
  <c r="Q98" i="2"/>
  <c r="P98" i="2"/>
  <c r="O98" i="2"/>
  <c r="N98" i="2"/>
  <c r="M98" i="2"/>
  <c r="L98" i="2"/>
  <c r="S97" i="2"/>
  <c r="R97" i="2"/>
  <c r="Q97" i="2"/>
  <c r="P97" i="2"/>
  <c r="O97" i="2"/>
  <c r="N97" i="2"/>
  <c r="M97" i="2"/>
  <c r="L97" i="2"/>
  <c r="S96" i="2"/>
  <c r="R96" i="2"/>
  <c r="Q96" i="2"/>
  <c r="P96" i="2"/>
  <c r="O96" i="2"/>
  <c r="N96" i="2"/>
  <c r="M96" i="2"/>
  <c r="L96" i="2"/>
  <c r="S95" i="2"/>
  <c r="R95" i="2"/>
  <c r="Q95" i="2"/>
  <c r="P95" i="2"/>
  <c r="O95" i="2"/>
  <c r="N95" i="2"/>
  <c r="M95" i="2"/>
  <c r="L95" i="2"/>
  <c r="S94" i="2"/>
  <c r="R94" i="2"/>
  <c r="Q94" i="2"/>
  <c r="P94" i="2"/>
  <c r="O94" i="2"/>
  <c r="N94" i="2"/>
  <c r="M94" i="2"/>
  <c r="L94" i="2"/>
  <c r="S93" i="2"/>
  <c r="R93" i="2"/>
  <c r="Q93" i="2"/>
  <c r="P93" i="2"/>
  <c r="O93" i="2"/>
  <c r="N93" i="2"/>
  <c r="M93" i="2"/>
  <c r="L93" i="2"/>
  <c r="S92" i="2"/>
  <c r="R92" i="2"/>
  <c r="Q92" i="2"/>
  <c r="P92" i="2"/>
  <c r="O92" i="2"/>
  <c r="N92" i="2"/>
  <c r="M92" i="2"/>
  <c r="L92" i="2"/>
  <c r="S91" i="2"/>
  <c r="R91" i="2"/>
  <c r="Q91" i="2"/>
  <c r="P91" i="2"/>
  <c r="O91" i="2"/>
  <c r="N91" i="2"/>
  <c r="M91" i="2"/>
  <c r="L91" i="2"/>
  <c r="S90" i="2"/>
  <c r="R90" i="2"/>
  <c r="Q90" i="2"/>
  <c r="P90" i="2"/>
  <c r="O90" i="2"/>
  <c r="N90" i="2"/>
  <c r="M90" i="2"/>
  <c r="L90" i="2"/>
  <c r="S89" i="2"/>
  <c r="R89" i="2"/>
  <c r="Q89" i="2"/>
  <c r="P89" i="2"/>
  <c r="O89" i="2"/>
  <c r="N89" i="2"/>
  <c r="M89" i="2"/>
  <c r="L89" i="2"/>
  <c r="S88" i="2"/>
  <c r="R88" i="2"/>
  <c r="Q88" i="2"/>
  <c r="P88" i="2"/>
  <c r="O88" i="2"/>
  <c r="N88" i="2"/>
  <c r="M88" i="2"/>
  <c r="L88" i="2"/>
  <c r="S87" i="2"/>
  <c r="R87" i="2"/>
  <c r="Q87" i="2"/>
  <c r="P87" i="2"/>
  <c r="O87" i="2"/>
  <c r="N87" i="2"/>
  <c r="M87" i="2"/>
  <c r="L87" i="2"/>
  <c r="S86" i="2"/>
  <c r="R86" i="2"/>
  <c r="Q86" i="2"/>
  <c r="P86" i="2"/>
  <c r="O86" i="2"/>
  <c r="N86" i="2"/>
  <c r="M86" i="2"/>
  <c r="L86" i="2"/>
  <c r="S85" i="2"/>
  <c r="R85" i="2"/>
  <c r="Q85" i="2"/>
  <c r="P85" i="2"/>
  <c r="O85" i="2"/>
  <c r="N85" i="2"/>
  <c r="M85" i="2"/>
  <c r="L85" i="2"/>
  <c r="S84" i="2"/>
  <c r="R84" i="2"/>
  <c r="Q84" i="2"/>
  <c r="P84" i="2"/>
  <c r="O84" i="2"/>
  <c r="N84" i="2"/>
  <c r="M84" i="2"/>
  <c r="L84" i="2"/>
  <c r="S83" i="2"/>
  <c r="R83" i="2"/>
  <c r="Q83" i="2"/>
  <c r="P83" i="2"/>
  <c r="O83" i="2"/>
  <c r="N83" i="2"/>
  <c r="M83" i="2"/>
  <c r="L83" i="2"/>
  <c r="S82" i="2"/>
  <c r="R82" i="2"/>
  <c r="Q82" i="2"/>
  <c r="P82" i="2"/>
  <c r="O82" i="2"/>
  <c r="N82" i="2"/>
  <c r="M82" i="2"/>
  <c r="L82" i="2"/>
  <c r="S81" i="2"/>
  <c r="R81" i="2"/>
  <c r="Q81" i="2"/>
  <c r="P81" i="2"/>
  <c r="O81" i="2"/>
  <c r="N81" i="2"/>
  <c r="M81" i="2"/>
  <c r="L81" i="2"/>
  <c r="S80" i="2"/>
  <c r="R80" i="2"/>
  <c r="Q80" i="2"/>
  <c r="P80" i="2"/>
  <c r="O80" i="2"/>
  <c r="N80" i="2"/>
  <c r="M80" i="2"/>
  <c r="L80" i="2"/>
  <c r="S79" i="2"/>
  <c r="R79" i="2"/>
  <c r="Q79" i="2"/>
  <c r="P79" i="2"/>
  <c r="O79" i="2"/>
  <c r="N79" i="2"/>
  <c r="M79" i="2"/>
  <c r="L79" i="2"/>
  <c r="S78" i="2"/>
  <c r="R78" i="2"/>
  <c r="Q78" i="2"/>
  <c r="P78" i="2"/>
  <c r="O78" i="2"/>
  <c r="N78" i="2"/>
  <c r="M78" i="2"/>
  <c r="L78" i="2"/>
  <c r="S77" i="2"/>
  <c r="R77" i="2"/>
  <c r="Q77" i="2"/>
  <c r="P77" i="2"/>
  <c r="O77" i="2"/>
  <c r="N77" i="2"/>
  <c r="M77" i="2"/>
  <c r="L77" i="2"/>
  <c r="S76" i="2"/>
  <c r="R76" i="2"/>
  <c r="Q76" i="2"/>
  <c r="P76" i="2"/>
  <c r="O76" i="2"/>
  <c r="N76" i="2"/>
  <c r="M76" i="2"/>
  <c r="L76" i="2"/>
  <c r="S75" i="2"/>
  <c r="R75" i="2"/>
  <c r="Q75" i="2"/>
  <c r="P75" i="2"/>
  <c r="O75" i="2"/>
  <c r="N75" i="2"/>
  <c r="M75" i="2"/>
  <c r="L75" i="2"/>
  <c r="S74" i="2"/>
  <c r="R74" i="2"/>
  <c r="Q74" i="2"/>
  <c r="P74" i="2"/>
  <c r="O74" i="2"/>
  <c r="N74" i="2"/>
  <c r="M74" i="2"/>
  <c r="L74" i="2"/>
  <c r="S73" i="2"/>
  <c r="R73" i="2"/>
  <c r="Q73" i="2"/>
  <c r="P73" i="2"/>
  <c r="O73" i="2"/>
  <c r="N73" i="2"/>
  <c r="M73" i="2"/>
  <c r="L73" i="2"/>
  <c r="S72" i="2"/>
  <c r="R72" i="2"/>
  <c r="Q72" i="2"/>
  <c r="P72" i="2"/>
  <c r="O72" i="2"/>
  <c r="N72" i="2"/>
  <c r="M72" i="2"/>
  <c r="L72" i="2"/>
  <c r="S71" i="2"/>
  <c r="R71" i="2"/>
  <c r="Q71" i="2"/>
  <c r="P71" i="2"/>
  <c r="O71" i="2"/>
  <c r="N71" i="2"/>
  <c r="M71" i="2"/>
  <c r="L71" i="2"/>
  <c r="S70" i="2"/>
  <c r="R70" i="2"/>
  <c r="Q70" i="2"/>
  <c r="P70" i="2"/>
  <c r="O70" i="2"/>
  <c r="N70" i="2"/>
  <c r="M70" i="2"/>
  <c r="L70" i="2"/>
  <c r="S69" i="2"/>
  <c r="R69" i="2"/>
  <c r="Q69" i="2"/>
  <c r="P69" i="2"/>
  <c r="O69" i="2"/>
  <c r="N69" i="2"/>
  <c r="M69" i="2"/>
  <c r="L69" i="2"/>
  <c r="S68" i="2"/>
  <c r="R68" i="2"/>
  <c r="Q68" i="2"/>
  <c r="P68" i="2"/>
  <c r="O68" i="2"/>
  <c r="N68" i="2"/>
  <c r="M68" i="2"/>
  <c r="L68" i="2"/>
  <c r="S67" i="2"/>
  <c r="R67" i="2"/>
  <c r="Q67" i="2"/>
  <c r="P67" i="2"/>
  <c r="O67" i="2"/>
  <c r="N67" i="2"/>
  <c r="M67" i="2"/>
  <c r="L67" i="2"/>
  <c r="S66" i="2"/>
  <c r="R66" i="2"/>
  <c r="Q66" i="2"/>
  <c r="P66" i="2"/>
  <c r="O66" i="2"/>
  <c r="N66" i="2"/>
  <c r="M66" i="2"/>
  <c r="L66" i="2"/>
  <c r="S65" i="2"/>
  <c r="R65" i="2"/>
  <c r="Q65" i="2"/>
  <c r="P65" i="2"/>
  <c r="O65" i="2"/>
  <c r="N65" i="2"/>
  <c r="M65" i="2"/>
  <c r="L65" i="2"/>
  <c r="S64" i="2"/>
  <c r="R64" i="2"/>
  <c r="Q64" i="2"/>
  <c r="P64" i="2"/>
  <c r="O64" i="2"/>
  <c r="N64" i="2"/>
  <c r="M64" i="2"/>
  <c r="L64" i="2"/>
  <c r="S63" i="2"/>
  <c r="R63" i="2"/>
  <c r="Q63" i="2"/>
  <c r="P63" i="2"/>
  <c r="O63" i="2"/>
  <c r="N63" i="2"/>
  <c r="M63" i="2"/>
  <c r="L63" i="2"/>
  <c r="S62" i="2"/>
  <c r="R62" i="2"/>
  <c r="Q62" i="2"/>
  <c r="P62" i="2"/>
  <c r="O62" i="2"/>
  <c r="N62" i="2"/>
  <c r="M62" i="2"/>
  <c r="L62" i="2"/>
  <c r="S61" i="2"/>
  <c r="R61" i="2"/>
  <c r="Q61" i="2"/>
  <c r="P61" i="2"/>
  <c r="O61" i="2"/>
  <c r="N61" i="2"/>
  <c r="M61" i="2"/>
  <c r="L61" i="2"/>
  <c r="S60" i="2"/>
  <c r="R60" i="2"/>
  <c r="Q60" i="2"/>
  <c r="P60" i="2"/>
  <c r="O60" i="2"/>
  <c r="N60" i="2"/>
  <c r="M60" i="2"/>
  <c r="L60" i="2"/>
  <c r="S59" i="2"/>
  <c r="R59" i="2"/>
  <c r="Q59" i="2"/>
  <c r="P59" i="2"/>
  <c r="O59" i="2"/>
  <c r="N59" i="2"/>
  <c r="M59" i="2"/>
  <c r="L59" i="2"/>
  <c r="S58" i="2"/>
  <c r="R58" i="2"/>
  <c r="Q58" i="2"/>
  <c r="P58" i="2"/>
  <c r="O58" i="2"/>
  <c r="N58" i="2"/>
  <c r="M58" i="2"/>
  <c r="L58" i="2"/>
  <c r="S57" i="2"/>
  <c r="R57" i="2"/>
  <c r="Q57" i="2"/>
  <c r="P57" i="2"/>
  <c r="O57" i="2"/>
  <c r="N57" i="2"/>
  <c r="M57" i="2"/>
  <c r="L57" i="2"/>
  <c r="S56" i="2"/>
  <c r="R56" i="2"/>
  <c r="Q56" i="2"/>
  <c r="P56" i="2"/>
  <c r="O56" i="2"/>
  <c r="N56" i="2"/>
  <c r="M56" i="2"/>
  <c r="L56" i="2"/>
  <c r="S55" i="2"/>
  <c r="R55" i="2"/>
  <c r="Q55" i="2"/>
  <c r="P55" i="2"/>
  <c r="O55" i="2"/>
  <c r="N55" i="2"/>
  <c r="M55" i="2"/>
  <c r="L55" i="2"/>
  <c r="S54" i="2"/>
  <c r="R54" i="2"/>
  <c r="Q54" i="2"/>
  <c r="P54" i="2"/>
  <c r="O54" i="2"/>
  <c r="N54" i="2"/>
  <c r="M54" i="2"/>
  <c r="L54" i="2"/>
  <c r="S53" i="2"/>
  <c r="R53" i="2"/>
  <c r="Q53" i="2"/>
  <c r="P53" i="2"/>
  <c r="O53" i="2"/>
  <c r="N53" i="2"/>
  <c r="M53" i="2"/>
  <c r="L53" i="2"/>
  <c r="S52" i="2"/>
  <c r="R52" i="2"/>
  <c r="Q52" i="2"/>
  <c r="P52" i="2"/>
  <c r="O52" i="2"/>
  <c r="N52" i="2"/>
  <c r="M52" i="2"/>
  <c r="L52" i="2"/>
  <c r="S51" i="2"/>
  <c r="R51" i="2"/>
  <c r="Q51" i="2"/>
  <c r="P51" i="2"/>
  <c r="O51" i="2"/>
  <c r="N51" i="2"/>
  <c r="M51" i="2"/>
  <c r="L51" i="2"/>
  <c r="S50" i="2"/>
  <c r="R50" i="2"/>
  <c r="Q50" i="2"/>
  <c r="P50" i="2"/>
  <c r="O50" i="2"/>
  <c r="N50" i="2"/>
  <c r="M50" i="2"/>
  <c r="L50" i="2"/>
  <c r="S49" i="2"/>
  <c r="R49" i="2"/>
  <c r="Q49" i="2"/>
  <c r="P49" i="2"/>
  <c r="O49" i="2"/>
  <c r="N49" i="2"/>
  <c r="M49" i="2"/>
  <c r="L49" i="2"/>
  <c r="S48" i="2"/>
  <c r="R48" i="2"/>
  <c r="Q48" i="2"/>
  <c r="P48" i="2"/>
  <c r="O48" i="2"/>
  <c r="N48" i="2"/>
  <c r="M48" i="2"/>
  <c r="L48" i="2"/>
  <c r="S47" i="2"/>
  <c r="R47" i="2"/>
  <c r="Q47" i="2"/>
  <c r="P47" i="2"/>
  <c r="O47" i="2"/>
  <c r="N47" i="2"/>
  <c r="M47" i="2"/>
  <c r="L47" i="2"/>
  <c r="S46" i="2"/>
  <c r="R46" i="2"/>
  <c r="Q46" i="2"/>
  <c r="P46" i="2"/>
  <c r="O46" i="2"/>
  <c r="N46" i="2"/>
  <c r="M46" i="2"/>
  <c r="L46" i="2"/>
  <c r="S45" i="2"/>
  <c r="R45" i="2"/>
  <c r="Q45" i="2"/>
  <c r="P45" i="2"/>
  <c r="O45" i="2"/>
  <c r="N45" i="2"/>
  <c r="M45" i="2"/>
  <c r="L45" i="2"/>
  <c r="S44" i="2"/>
  <c r="R44" i="2"/>
  <c r="Q44" i="2"/>
  <c r="P44" i="2"/>
  <c r="O44" i="2"/>
  <c r="N44" i="2"/>
  <c r="M44" i="2"/>
  <c r="L44" i="2"/>
  <c r="S43" i="2"/>
  <c r="R43" i="2"/>
  <c r="Q43" i="2"/>
  <c r="P43" i="2"/>
  <c r="O43" i="2"/>
  <c r="N43" i="2"/>
  <c r="M43" i="2"/>
  <c r="L43" i="2"/>
  <c r="S42" i="2"/>
  <c r="R42" i="2"/>
  <c r="Q42" i="2"/>
  <c r="P42" i="2"/>
  <c r="O42" i="2"/>
  <c r="N42" i="2"/>
  <c r="M42" i="2"/>
  <c r="L42" i="2"/>
  <c r="S41" i="2"/>
  <c r="R41" i="2"/>
  <c r="Q41" i="2"/>
  <c r="P41" i="2"/>
  <c r="O41" i="2"/>
  <c r="N41" i="2"/>
  <c r="M41" i="2"/>
  <c r="L41" i="2"/>
  <c r="S40" i="2"/>
  <c r="R40" i="2"/>
  <c r="Q40" i="2"/>
  <c r="P40" i="2"/>
  <c r="O40" i="2"/>
  <c r="N40" i="2"/>
  <c r="M40" i="2"/>
  <c r="L40" i="2"/>
  <c r="S39" i="2"/>
  <c r="R39" i="2"/>
  <c r="Q39" i="2"/>
  <c r="P39" i="2"/>
  <c r="O39" i="2"/>
  <c r="N39" i="2"/>
  <c r="M39" i="2"/>
  <c r="L39" i="2"/>
  <c r="S38" i="2"/>
  <c r="R38" i="2"/>
  <c r="Q38" i="2"/>
  <c r="P38" i="2"/>
  <c r="O38" i="2"/>
  <c r="N38" i="2"/>
  <c r="M38" i="2"/>
  <c r="L38" i="2"/>
  <c r="S37" i="2"/>
  <c r="R37" i="2"/>
  <c r="Q37" i="2"/>
  <c r="P37" i="2"/>
  <c r="O37" i="2"/>
  <c r="N37" i="2"/>
  <c r="M37" i="2"/>
  <c r="L37" i="2"/>
  <c r="S36" i="2"/>
  <c r="R36" i="2"/>
  <c r="Q36" i="2"/>
  <c r="P36" i="2"/>
  <c r="O36" i="2"/>
  <c r="N36" i="2"/>
  <c r="M36" i="2"/>
  <c r="L36" i="2"/>
  <c r="S35" i="2"/>
  <c r="R35" i="2"/>
  <c r="Q35" i="2"/>
  <c r="P35" i="2"/>
  <c r="O35" i="2"/>
  <c r="N35" i="2"/>
  <c r="M35" i="2"/>
  <c r="L35" i="2"/>
  <c r="S34" i="2"/>
  <c r="R34" i="2"/>
  <c r="Q34" i="2"/>
  <c r="P34" i="2"/>
  <c r="O34" i="2"/>
  <c r="N34" i="2"/>
  <c r="M34" i="2"/>
  <c r="L34" i="2"/>
  <c r="S33" i="2"/>
  <c r="R33" i="2"/>
  <c r="Q33" i="2"/>
  <c r="P33" i="2"/>
  <c r="O33" i="2"/>
  <c r="N33" i="2"/>
  <c r="M33" i="2"/>
  <c r="L33" i="2"/>
  <c r="S32" i="2"/>
  <c r="R32" i="2"/>
  <c r="Q32" i="2"/>
  <c r="P32" i="2"/>
  <c r="O32" i="2"/>
  <c r="N32" i="2"/>
  <c r="M32" i="2"/>
  <c r="L32" i="2"/>
  <c r="S31" i="2"/>
  <c r="R31" i="2"/>
  <c r="Q31" i="2"/>
  <c r="P31" i="2"/>
  <c r="O31" i="2"/>
  <c r="N31" i="2"/>
  <c r="M31" i="2"/>
  <c r="L31" i="2"/>
  <c r="S30" i="2"/>
  <c r="R30" i="2"/>
  <c r="Q30" i="2"/>
  <c r="P30" i="2"/>
  <c r="O30" i="2"/>
  <c r="N30" i="2"/>
  <c r="M30" i="2"/>
  <c r="L30" i="2"/>
  <c r="S29" i="2"/>
  <c r="R29" i="2"/>
  <c r="Q29" i="2"/>
  <c r="P29" i="2"/>
  <c r="O29" i="2"/>
  <c r="N29" i="2"/>
  <c r="M29" i="2"/>
  <c r="L29" i="2"/>
  <c r="S28" i="2"/>
  <c r="R28" i="2"/>
  <c r="Q28" i="2"/>
  <c r="P28" i="2"/>
  <c r="O28" i="2"/>
  <c r="N28" i="2"/>
  <c r="M28" i="2"/>
  <c r="L28" i="2"/>
  <c r="S27" i="2"/>
  <c r="R27" i="2"/>
  <c r="Q27" i="2"/>
  <c r="P27" i="2"/>
  <c r="O27" i="2"/>
  <c r="N27" i="2"/>
  <c r="M27" i="2"/>
  <c r="L27" i="2"/>
  <c r="S26" i="2"/>
  <c r="R26" i="2"/>
  <c r="Q26" i="2"/>
  <c r="P26" i="2"/>
  <c r="O26" i="2"/>
  <c r="N26" i="2"/>
  <c r="M26" i="2"/>
  <c r="L26" i="2"/>
  <c r="S25" i="2"/>
  <c r="R25" i="2"/>
  <c r="Q25" i="2"/>
  <c r="P25" i="2"/>
  <c r="O25" i="2"/>
  <c r="N25" i="2"/>
  <c r="M25" i="2"/>
  <c r="L25" i="2"/>
  <c r="S24" i="2"/>
  <c r="R24" i="2"/>
  <c r="Q24" i="2"/>
  <c r="P24" i="2"/>
  <c r="O24" i="2"/>
  <c r="N24" i="2"/>
  <c r="M24" i="2"/>
  <c r="L24" i="2"/>
  <c r="S23" i="2"/>
  <c r="R23" i="2"/>
  <c r="Q23" i="2"/>
  <c r="P23" i="2"/>
  <c r="O23" i="2"/>
  <c r="N23" i="2"/>
  <c r="M23" i="2"/>
  <c r="L23" i="2"/>
  <c r="S22" i="2"/>
  <c r="R22" i="2"/>
  <c r="Q22" i="2"/>
  <c r="P22" i="2"/>
  <c r="O22" i="2"/>
  <c r="N22" i="2"/>
  <c r="M22" i="2"/>
  <c r="L22" i="2"/>
  <c r="S21" i="2"/>
  <c r="R21" i="2"/>
  <c r="Q21" i="2"/>
  <c r="P21" i="2"/>
  <c r="O21" i="2"/>
  <c r="N21" i="2"/>
  <c r="M21" i="2"/>
  <c r="L21" i="2"/>
  <c r="S20" i="2"/>
  <c r="R20" i="2"/>
  <c r="Q20" i="2"/>
  <c r="P20" i="2"/>
  <c r="O20" i="2"/>
  <c r="N20" i="2"/>
  <c r="M20" i="2"/>
  <c r="L20" i="2"/>
  <c r="S19" i="2"/>
  <c r="R19" i="2"/>
  <c r="Q19" i="2"/>
  <c r="P19" i="2"/>
  <c r="O19" i="2"/>
  <c r="N19" i="2"/>
  <c r="M19" i="2"/>
  <c r="L19" i="2"/>
  <c r="S18" i="2"/>
  <c r="R18" i="2"/>
  <c r="Q18" i="2"/>
  <c r="P18" i="2"/>
  <c r="O18" i="2"/>
  <c r="N18" i="2"/>
  <c r="M18" i="2"/>
  <c r="L18" i="2"/>
  <c r="S17" i="2"/>
  <c r="R17" i="2"/>
  <c r="Q17" i="2"/>
  <c r="P17" i="2"/>
  <c r="O17" i="2"/>
  <c r="N17" i="2"/>
  <c r="M17" i="2"/>
  <c r="L17" i="2"/>
  <c r="S16" i="2"/>
  <c r="R16" i="2"/>
  <c r="Q16" i="2"/>
  <c r="P16" i="2"/>
  <c r="O16" i="2"/>
  <c r="N16" i="2"/>
  <c r="M16" i="2"/>
  <c r="L16" i="2"/>
  <c r="S15" i="2"/>
  <c r="R15" i="2"/>
  <c r="Q15" i="2"/>
  <c r="P15" i="2"/>
  <c r="O15" i="2"/>
  <c r="N15" i="2"/>
  <c r="M15" i="2"/>
  <c r="L15" i="2"/>
  <c r="S14" i="2"/>
  <c r="R14" i="2"/>
  <c r="Q14" i="2"/>
  <c r="P14" i="2"/>
  <c r="O14" i="2"/>
  <c r="N14" i="2"/>
  <c r="M14" i="2"/>
  <c r="L14" i="2"/>
  <c r="S13" i="2"/>
  <c r="R13" i="2"/>
  <c r="Q13" i="2"/>
  <c r="P13" i="2"/>
  <c r="O13" i="2"/>
  <c r="N13" i="2"/>
  <c r="M13" i="2"/>
  <c r="L13" i="2"/>
  <c r="S12" i="2"/>
  <c r="R12" i="2"/>
  <c r="Q12" i="2"/>
  <c r="P12" i="2"/>
  <c r="O12" i="2"/>
  <c r="N12" i="2"/>
  <c r="M12" i="2"/>
  <c r="L12" i="2"/>
  <c r="S11" i="2"/>
  <c r="R11" i="2"/>
  <c r="Q11" i="2"/>
  <c r="P11" i="2"/>
  <c r="O11" i="2"/>
  <c r="N11" i="2"/>
  <c r="M11" i="2"/>
  <c r="L11" i="2"/>
  <c r="S10" i="2"/>
  <c r="R10" i="2"/>
  <c r="Q10" i="2"/>
  <c r="P10" i="2"/>
  <c r="O10" i="2"/>
  <c r="N10" i="2"/>
  <c r="M10" i="2"/>
  <c r="L10" i="2"/>
  <c r="S9" i="2"/>
  <c r="R9" i="2"/>
  <c r="Q9" i="2"/>
  <c r="P9" i="2"/>
  <c r="O9" i="2"/>
  <c r="N9" i="2"/>
  <c r="M9" i="2"/>
  <c r="L9" i="2"/>
  <c r="S8" i="2"/>
  <c r="R8" i="2"/>
  <c r="Q8" i="2"/>
  <c r="P8" i="2"/>
  <c r="O8" i="2"/>
  <c r="N8" i="2"/>
  <c r="M8" i="2"/>
  <c r="L8" i="2"/>
  <c r="S7" i="2"/>
  <c r="R7" i="2"/>
  <c r="Q7" i="2"/>
  <c r="P7" i="2"/>
  <c r="O7" i="2"/>
  <c r="N7" i="2"/>
  <c r="M7" i="2"/>
  <c r="L7" i="2"/>
  <c r="S6" i="2"/>
  <c r="R6" i="2"/>
  <c r="Q6" i="2"/>
  <c r="P6" i="2"/>
  <c r="O6" i="2"/>
  <c r="N6" i="2"/>
  <c r="M6" i="2"/>
  <c r="L6" i="2"/>
  <c r="Y7" i="2" s="1"/>
  <c r="S1001" i="2"/>
  <c r="R1001" i="2"/>
  <c r="Q1001" i="2"/>
  <c r="P1001" i="2"/>
  <c r="O1001" i="2"/>
  <c r="N1001" i="2"/>
  <c r="M1001" i="2"/>
  <c r="L1001" i="2"/>
  <c r="S1000" i="2"/>
  <c r="R1000" i="2"/>
  <c r="Q1000" i="2"/>
  <c r="P1000" i="2"/>
  <c r="O1000" i="2"/>
  <c r="N1000" i="2"/>
  <c r="M1000" i="2"/>
  <c r="L1000" i="2"/>
  <c r="S999" i="2"/>
  <c r="R999" i="2"/>
  <c r="Q999" i="2"/>
  <c r="P999" i="2"/>
  <c r="O999" i="2"/>
  <c r="N999" i="2"/>
  <c r="M999" i="2"/>
  <c r="L999" i="2"/>
  <c r="S998" i="2"/>
  <c r="R998" i="2"/>
  <c r="Q998" i="2"/>
  <c r="P998" i="2"/>
  <c r="O998" i="2"/>
  <c r="N998" i="2"/>
  <c r="M998" i="2"/>
  <c r="L998" i="2"/>
  <c r="S997" i="2"/>
  <c r="R997" i="2"/>
  <c r="Q997" i="2"/>
  <c r="P997" i="2"/>
  <c r="O997" i="2"/>
  <c r="N997" i="2"/>
  <c r="M997" i="2"/>
  <c r="L997" i="2"/>
  <c r="S996" i="2"/>
  <c r="R996" i="2"/>
  <c r="Q996" i="2"/>
  <c r="P996" i="2"/>
  <c r="O996" i="2"/>
  <c r="N996" i="2"/>
  <c r="M996" i="2"/>
  <c r="L996" i="2"/>
  <c r="X1004" i="2"/>
  <c r="V1004" i="2"/>
  <c r="X1003" i="2"/>
  <c r="V1003" i="2"/>
  <c r="X1002" i="2"/>
  <c r="V1002" i="2"/>
  <c r="X1001" i="2"/>
  <c r="V1001" i="2"/>
  <c r="X1000" i="2"/>
  <c r="V1000" i="2"/>
  <c r="X999" i="2"/>
  <c r="V999" i="2"/>
  <c r="X998" i="2"/>
  <c r="V998" i="2"/>
  <c r="X997" i="2"/>
  <c r="V997" i="2"/>
  <c r="X996" i="2"/>
  <c r="V996" i="2"/>
  <c r="AL996" i="2"/>
  <c r="AM996" i="2"/>
  <c r="AN996" i="2"/>
  <c r="AO996" i="2"/>
  <c r="AP996" i="2"/>
  <c r="AQ996" i="2"/>
  <c r="AR996" i="2"/>
  <c r="AS996" i="2"/>
  <c r="AT996" i="2"/>
  <c r="AU996" i="2"/>
  <c r="AV996" i="2"/>
  <c r="AW996" i="2"/>
  <c r="AX996" i="2"/>
  <c r="AY996" i="2"/>
  <c r="AZ996" i="2"/>
  <c r="AL997" i="2"/>
  <c r="AM997" i="2"/>
  <c r="AN997" i="2"/>
  <c r="AO997" i="2"/>
  <c r="AP997" i="2"/>
  <c r="AQ997" i="2"/>
  <c r="AR997" i="2"/>
  <c r="AS997" i="2"/>
  <c r="AT997" i="2"/>
  <c r="AU997" i="2"/>
  <c r="AV997" i="2"/>
  <c r="AW997" i="2"/>
  <c r="AX997" i="2"/>
  <c r="AY997" i="2"/>
  <c r="AZ997" i="2"/>
  <c r="AL998" i="2"/>
  <c r="AM998" i="2"/>
  <c r="AN998" i="2"/>
  <c r="AO998" i="2"/>
  <c r="AP998" i="2"/>
  <c r="AQ998" i="2"/>
  <c r="AR998" i="2"/>
  <c r="AS998" i="2"/>
  <c r="AT998" i="2"/>
  <c r="AU998" i="2"/>
  <c r="AV998" i="2"/>
  <c r="AW998" i="2"/>
  <c r="AX998" i="2"/>
  <c r="AY998" i="2"/>
  <c r="AZ998" i="2"/>
  <c r="AL999" i="2"/>
  <c r="AM999" i="2"/>
  <c r="AN999" i="2"/>
  <c r="AO999" i="2"/>
  <c r="AP999" i="2"/>
  <c r="AQ999" i="2"/>
  <c r="AR999" i="2"/>
  <c r="AS999" i="2"/>
  <c r="AT999" i="2"/>
  <c r="AU999" i="2"/>
  <c r="AV999" i="2"/>
  <c r="AW999" i="2"/>
  <c r="AX999" i="2"/>
  <c r="AY999" i="2"/>
  <c r="U999" i="2" s="1"/>
  <c r="AZ999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AL1001" i="2"/>
  <c r="AM1001" i="2"/>
  <c r="AN1001" i="2"/>
  <c r="AO1001" i="2"/>
  <c r="AP1001" i="2"/>
  <c r="AQ1001" i="2"/>
  <c r="AR1001" i="2"/>
  <c r="AS1001" i="2"/>
  <c r="AT1001" i="2"/>
  <c r="AU1001" i="2"/>
  <c r="AV1001" i="2"/>
  <c r="AW1001" i="2"/>
  <c r="AX1001" i="2"/>
  <c r="AY1001" i="2"/>
  <c r="AZ1001" i="2"/>
  <c r="AL1002" i="2"/>
  <c r="AM1002" i="2"/>
  <c r="AN1002" i="2"/>
  <c r="AO1002" i="2"/>
  <c r="AP1002" i="2"/>
  <c r="AQ1002" i="2"/>
  <c r="AR1002" i="2"/>
  <c r="AS1002" i="2"/>
  <c r="AT1002" i="2"/>
  <c r="AU1002" i="2"/>
  <c r="AV1002" i="2"/>
  <c r="AW1002" i="2"/>
  <c r="AX1002" i="2"/>
  <c r="AY1002" i="2"/>
  <c r="AZ1002" i="2"/>
  <c r="AL1003" i="2"/>
  <c r="AM1003" i="2"/>
  <c r="AN1003" i="2"/>
  <c r="AO1003" i="2"/>
  <c r="AP1003" i="2"/>
  <c r="AQ1003" i="2"/>
  <c r="AR1003" i="2"/>
  <c r="AS1003" i="2"/>
  <c r="AT1003" i="2"/>
  <c r="AU1003" i="2"/>
  <c r="AV1003" i="2"/>
  <c r="AW1003" i="2"/>
  <c r="AX1003" i="2"/>
  <c r="AY1003" i="2"/>
  <c r="AZ1003" i="2"/>
  <c r="AL1004" i="2"/>
  <c r="AM1004" i="2"/>
  <c r="AN1004" i="2"/>
  <c r="AS1004" i="2" s="1"/>
  <c r="AO1004" i="2"/>
  <c r="AP1004" i="2"/>
  <c r="AQ1004" i="2"/>
  <c r="AR1004" i="2"/>
  <c r="AT1004" i="2"/>
  <c r="AU1004" i="2"/>
  <c r="AZ1004" i="2"/>
  <c r="AZ503" i="2"/>
  <c r="AY503" i="2"/>
  <c r="AX503" i="2"/>
  <c r="AW503" i="2"/>
  <c r="AV503" i="2"/>
  <c r="AU503" i="2"/>
  <c r="AT503" i="2"/>
  <c r="AS503" i="2"/>
  <c r="AR503" i="2"/>
  <c r="AQ503" i="2"/>
  <c r="AP503" i="2"/>
  <c r="AO503" i="2"/>
  <c r="AN503" i="2"/>
  <c r="AM503" i="2"/>
  <c r="AL503" i="2"/>
  <c r="AZ502" i="2"/>
  <c r="AY502" i="2"/>
  <c r="AX502" i="2"/>
  <c r="AW502" i="2"/>
  <c r="AV502" i="2"/>
  <c r="AU502" i="2"/>
  <c r="AT502" i="2"/>
  <c r="AS502" i="2"/>
  <c r="AR502" i="2"/>
  <c r="AQ502" i="2"/>
  <c r="AP502" i="2"/>
  <c r="AO502" i="2"/>
  <c r="AN502" i="2"/>
  <c r="AM502" i="2"/>
  <c r="AL502" i="2"/>
  <c r="AZ501" i="2"/>
  <c r="AY501" i="2"/>
  <c r="AX501" i="2"/>
  <c r="AW501" i="2"/>
  <c r="AV501" i="2"/>
  <c r="AU501" i="2"/>
  <c r="AT501" i="2"/>
  <c r="AS501" i="2"/>
  <c r="AR501" i="2"/>
  <c r="AQ501" i="2"/>
  <c r="AP501" i="2"/>
  <c r="AO501" i="2"/>
  <c r="AN501" i="2"/>
  <c r="AM501" i="2"/>
  <c r="AL501" i="2"/>
  <c r="AZ500" i="2"/>
  <c r="AY500" i="2"/>
  <c r="AX500" i="2"/>
  <c r="AW500" i="2"/>
  <c r="AV500" i="2"/>
  <c r="AU500" i="2"/>
  <c r="AT500" i="2"/>
  <c r="AS500" i="2"/>
  <c r="AR500" i="2"/>
  <c r="AQ500" i="2"/>
  <c r="AP500" i="2"/>
  <c r="AO500" i="2"/>
  <c r="AN500" i="2"/>
  <c r="AM500" i="2"/>
  <c r="AL500" i="2"/>
  <c r="AZ499" i="2"/>
  <c r="AY499" i="2"/>
  <c r="AX499" i="2"/>
  <c r="AW499" i="2"/>
  <c r="AV499" i="2"/>
  <c r="AU499" i="2"/>
  <c r="AT499" i="2"/>
  <c r="AS499" i="2"/>
  <c r="AR499" i="2"/>
  <c r="AQ499" i="2"/>
  <c r="AP499" i="2"/>
  <c r="AO499" i="2"/>
  <c r="AN499" i="2"/>
  <c r="AM499" i="2"/>
  <c r="AL499" i="2"/>
  <c r="AZ498" i="2"/>
  <c r="AY498" i="2"/>
  <c r="AX498" i="2"/>
  <c r="AW498" i="2"/>
  <c r="AV498" i="2"/>
  <c r="AU498" i="2"/>
  <c r="AT498" i="2"/>
  <c r="AS498" i="2"/>
  <c r="AR498" i="2"/>
  <c r="AQ498" i="2"/>
  <c r="AP498" i="2"/>
  <c r="AO498" i="2"/>
  <c r="AN498" i="2"/>
  <c r="AM498" i="2"/>
  <c r="AL498" i="2"/>
  <c r="AZ497" i="2"/>
  <c r="AY497" i="2"/>
  <c r="AX497" i="2"/>
  <c r="AW497" i="2"/>
  <c r="AV497" i="2"/>
  <c r="AU497" i="2"/>
  <c r="AT497" i="2"/>
  <c r="AS497" i="2"/>
  <c r="AR497" i="2"/>
  <c r="AQ497" i="2"/>
  <c r="AP497" i="2"/>
  <c r="AO497" i="2"/>
  <c r="AN497" i="2"/>
  <c r="AM497" i="2"/>
  <c r="AL497" i="2"/>
  <c r="AZ496" i="2"/>
  <c r="AY496" i="2"/>
  <c r="AX496" i="2"/>
  <c r="AW496" i="2"/>
  <c r="AV496" i="2"/>
  <c r="AU496" i="2"/>
  <c r="AT496" i="2"/>
  <c r="AS496" i="2"/>
  <c r="AR496" i="2"/>
  <c r="AQ496" i="2"/>
  <c r="AP496" i="2"/>
  <c r="AO496" i="2"/>
  <c r="AN496" i="2"/>
  <c r="AM496" i="2"/>
  <c r="AL496" i="2"/>
  <c r="AZ495" i="2"/>
  <c r="AY495" i="2"/>
  <c r="AX495" i="2"/>
  <c r="AW495" i="2"/>
  <c r="AV495" i="2"/>
  <c r="AU495" i="2"/>
  <c r="AT495" i="2"/>
  <c r="AS495" i="2"/>
  <c r="AR495" i="2"/>
  <c r="AQ495" i="2"/>
  <c r="AP495" i="2"/>
  <c r="AO495" i="2"/>
  <c r="AN495" i="2"/>
  <c r="AM495" i="2"/>
  <c r="AL495" i="2"/>
  <c r="AZ494" i="2"/>
  <c r="AY494" i="2"/>
  <c r="AX494" i="2"/>
  <c r="AW494" i="2"/>
  <c r="AV494" i="2"/>
  <c r="AU494" i="2"/>
  <c r="AT494" i="2"/>
  <c r="AS494" i="2"/>
  <c r="AR494" i="2"/>
  <c r="AQ494" i="2"/>
  <c r="AP494" i="2"/>
  <c r="AO494" i="2"/>
  <c r="AN494" i="2"/>
  <c r="AM494" i="2"/>
  <c r="AL494" i="2"/>
  <c r="AZ493" i="2"/>
  <c r="AY493" i="2"/>
  <c r="AX493" i="2"/>
  <c r="AW493" i="2"/>
  <c r="AV493" i="2"/>
  <c r="AU493" i="2"/>
  <c r="AT493" i="2"/>
  <c r="AS493" i="2"/>
  <c r="AR493" i="2"/>
  <c r="AQ493" i="2"/>
  <c r="AP493" i="2"/>
  <c r="AO493" i="2"/>
  <c r="AN493" i="2"/>
  <c r="AM493" i="2"/>
  <c r="AL493" i="2"/>
  <c r="AZ492" i="2"/>
  <c r="AY492" i="2"/>
  <c r="AX492" i="2"/>
  <c r="AW492" i="2"/>
  <c r="AV492" i="2"/>
  <c r="AU492" i="2"/>
  <c r="AT492" i="2"/>
  <c r="AS492" i="2"/>
  <c r="AR492" i="2"/>
  <c r="AQ492" i="2"/>
  <c r="AP492" i="2"/>
  <c r="AO492" i="2"/>
  <c r="AN492" i="2"/>
  <c r="AM492" i="2"/>
  <c r="AL492" i="2"/>
  <c r="AZ491" i="2"/>
  <c r="AY491" i="2"/>
  <c r="AX491" i="2"/>
  <c r="AW491" i="2"/>
  <c r="AV491" i="2"/>
  <c r="AU491" i="2"/>
  <c r="AT491" i="2"/>
  <c r="AS491" i="2"/>
  <c r="AR491" i="2"/>
  <c r="AQ491" i="2"/>
  <c r="AP491" i="2"/>
  <c r="AO491" i="2"/>
  <c r="AN491" i="2"/>
  <c r="AM491" i="2"/>
  <c r="AL491" i="2"/>
  <c r="AZ490" i="2"/>
  <c r="AY490" i="2"/>
  <c r="AX490" i="2"/>
  <c r="AW490" i="2"/>
  <c r="AV490" i="2"/>
  <c r="AU490" i="2"/>
  <c r="AT490" i="2"/>
  <c r="AS490" i="2"/>
  <c r="AR490" i="2"/>
  <c r="AQ490" i="2"/>
  <c r="AP490" i="2"/>
  <c r="AO490" i="2"/>
  <c r="AN490" i="2"/>
  <c r="AM490" i="2"/>
  <c r="AL490" i="2"/>
  <c r="AZ489" i="2"/>
  <c r="AY489" i="2"/>
  <c r="AX489" i="2"/>
  <c r="AW489" i="2"/>
  <c r="AV489" i="2"/>
  <c r="AU489" i="2"/>
  <c r="AT489" i="2"/>
  <c r="AS489" i="2"/>
  <c r="AR489" i="2"/>
  <c r="AQ489" i="2"/>
  <c r="AP489" i="2"/>
  <c r="AO489" i="2"/>
  <c r="AN489" i="2"/>
  <c r="AM489" i="2"/>
  <c r="AL489" i="2"/>
  <c r="AZ488" i="2"/>
  <c r="AY488" i="2"/>
  <c r="AX488" i="2"/>
  <c r="AW488" i="2"/>
  <c r="AV488" i="2"/>
  <c r="AU488" i="2"/>
  <c r="AT488" i="2"/>
  <c r="AS488" i="2"/>
  <c r="AR488" i="2"/>
  <c r="AQ488" i="2"/>
  <c r="AP488" i="2"/>
  <c r="AO488" i="2"/>
  <c r="AN488" i="2"/>
  <c r="AM488" i="2"/>
  <c r="AL488" i="2"/>
  <c r="AZ487" i="2"/>
  <c r="AY487" i="2"/>
  <c r="AX487" i="2"/>
  <c r="AW487" i="2"/>
  <c r="AV487" i="2"/>
  <c r="AU487" i="2"/>
  <c r="AT487" i="2"/>
  <c r="AS487" i="2"/>
  <c r="AR487" i="2"/>
  <c r="AQ487" i="2"/>
  <c r="AP487" i="2"/>
  <c r="AO487" i="2"/>
  <c r="AN487" i="2"/>
  <c r="AM487" i="2"/>
  <c r="AL487" i="2"/>
  <c r="AZ486" i="2"/>
  <c r="AY486" i="2"/>
  <c r="AX486" i="2"/>
  <c r="AW486" i="2"/>
  <c r="AV486" i="2"/>
  <c r="AU486" i="2"/>
  <c r="AT486" i="2"/>
  <c r="AS486" i="2"/>
  <c r="AR486" i="2"/>
  <c r="AQ486" i="2"/>
  <c r="AP486" i="2"/>
  <c r="AO486" i="2"/>
  <c r="AN486" i="2"/>
  <c r="AM486" i="2"/>
  <c r="AL486" i="2"/>
  <c r="AZ485" i="2"/>
  <c r="AY485" i="2"/>
  <c r="AX485" i="2"/>
  <c r="AW485" i="2"/>
  <c r="AV485" i="2"/>
  <c r="AU485" i="2"/>
  <c r="AT485" i="2"/>
  <c r="AS485" i="2"/>
  <c r="AR485" i="2"/>
  <c r="AQ485" i="2"/>
  <c r="AP485" i="2"/>
  <c r="AO485" i="2"/>
  <c r="AN485" i="2"/>
  <c r="AM485" i="2"/>
  <c r="AL485" i="2"/>
  <c r="AZ484" i="2"/>
  <c r="AY484" i="2"/>
  <c r="AX484" i="2"/>
  <c r="AW484" i="2"/>
  <c r="AV484" i="2"/>
  <c r="AU484" i="2"/>
  <c r="AT484" i="2"/>
  <c r="AS484" i="2"/>
  <c r="AR484" i="2"/>
  <c r="AQ484" i="2"/>
  <c r="AP484" i="2"/>
  <c r="AO484" i="2"/>
  <c r="AN484" i="2"/>
  <c r="AM484" i="2"/>
  <c r="AL484" i="2"/>
  <c r="AZ483" i="2"/>
  <c r="AY483" i="2"/>
  <c r="AX483" i="2"/>
  <c r="AW483" i="2"/>
  <c r="AV483" i="2"/>
  <c r="AU483" i="2"/>
  <c r="AT483" i="2"/>
  <c r="AS483" i="2"/>
  <c r="AR483" i="2"/>
  <c r="AQ483" i="2"/>
  <c r="AP483" i="2"/>
  <c r="AO483" i="2"/>
  <c r="AN483" i="2"/>
  <c r="AM483" i="2"/>
  <c r="AL483" i="2"/>
  <c r="AZ482" i="2"/>
  <c r="AY482" i="2"/>
  <c r="AX482" i="2"/>
  <c r="AW482" i="2"/>
  <c r="AV482" i="2"/>
  <c r="AU482" i="2"/>
  <c r="AT482" i="2"/>
  <c r="AS482" i="2"/>
  <c r="AR482" i="2"/>
  <c r="AQ482" i="2"/>
  <c r="AP482" i="2"/>
  <c r="AO482" i="2"/>
  <c r="AN482" i="2"/>
  <c r="AM482" i="2"/>
  <c r="AL482" i="2"/>
  <c r="AZ481" i="2"/>
  <c r="AY481" i="2"/>
  <c r="AX481" i="2"/>
  <c r="AW481" i="2"/>
  <c r="AV481" i="2"/>
  <c r="AU481" i="2"/>
  <c r="AT481" i="2"/>
  <c r="AS481" i="2"/>
  <c r="AR481" i="2"/>
  <c r="AQ481" i="2"/>
  <c r="AP481" i="2"/>
  <c r="AO481" i="2"/>
  <c r="AN481" i="2"/>
  <c r="AM481" i="2"/>
  <c r="AL481" i="2"/>
  <c r="AZ480" i="2"/>
  <c r="AY480" i="2"/>
  <c r="AX480" i="2"/>
  <c r="AW480" i="2"/>
  <c r="AV480" i="2"/>
  <c r="AU480" i="2"/>
  <c r="AT480" i="2"/>
  <c r="AS480" i="2"/>
  <c r="AR480" i="2"/>
  <c r="AQ480" i="2"/>
  <c r="AP480" i="2"/>
  <c r="AO480" i="2"/>
  <c r="AN480" i="2"/>
  <c r="AM480" i="2"/>
  <c r="AL480" i="2"/>
  <c r="AZ479" i="2"/>
  <c r="AY479" i="2"/>
  <c r="AX479" i="2"/>
  <c r="AW479" i="2"/>
  <c r="AV479" i="2"/>
  <c r="AU479" i="2"/>
  <c r="AT479" i="2"/>
  <c r="AS479" i="2"/>
  <c r="AR479" i="2"/>
  <c r="AQ479" i="2"/>
  <c r="AP479" i="2"/>
  <c r="AO479" i="2"/>
  <c r="AN479" i="2"/>
  <c r="AM479" i="2"/>
  <c r="AL479" i="2"/>
  <c r="AZ478" i="2"/>
  <c r="AY478" i="2"/>
  <c r="AX478" i="2"/>
  <c r="AW478" i="2"/>
  <c r="AV478" i="2"/>
  <c r="AU478" i="2"/>
  <c r="AT478" i="2"/>
  <c r="AS478" i="2"/>
  <c r="AR478" i="2"/>
  <c r="AQ478" i="2"/>
  <c r="AP478" i="2"/>
  <c r="AO478" i="2"/>
  <c r="AN478" i="2"/>
  <c r="AM478" i="2"/>
  <c r="AL478" i="2"/>
  <c r="AZ477" i="2"/>
  <c r="AY477" i="2"/>
  <c r="AX477" i="2"/>
  <c r="AW477" i="2"/>
  <c r="AV477" i="2"/>
  <c r="AU477" i="2"/>
  <c r="AT477" i="2"/>
  <c r="AS477" i="2"/>
  <c r="AR477" i="2"/>
  <c r="AQ477" i="2"/>
  <c r="AP477" i="2"/>
  <c r="AO477" i="2"/>
  <c r="AN477" i="2"/>
  <c r="AM477" i="2"/>
  <c r="AL477" i="2"/>
  <c r="AZ476" i="2"/>
  <c r="AY476" i="2"/>
  <c r="AX476" i="2"/>
  <c r="AW476" i="2"/>
  <c r="AV476" i="2"/>
  <c r="AU476" i="2"/>
  <c r="AT476" i="2"/>
  <c r="AS476" i="2"/>
  <c r="AR476" i="2"/>
  <c r="AQ476" i="2"/>
  <c r="AP476" i="2"/>
  <c r="AO476" i="2"/>
  <c r="AN476" i="2"/>
  <c r="AM476" i="2"/>
  <c r="AL476" i="2"/>
  <c r="AZ475" i="2"/>
  <c r="AY475" i="2"/>
  <c r="AX475" i="2"/>
  <c r="AW475" i="2"/>
  <c r="AV475" i="2"/>
  <c r="AU475" i="2"/>
  <c r="AT475" i="2"/>
  <c r="AS475" i="2"/>
  <c r="AR475" i="2"/>
  <c r="AQ475" i="2"/>
  <c r="AP475" i="2"/>
  <c r="AO475" i="2"/>
  <c r="AN475" i="2"/>
  <c r="AM475" i="2"/>
  <c r="AL475" i="2"/>
  <c r="AZ474" i="2"/>
  <c r="AY474" i="2"/>
  <c r="AX474" i="2"/>
  <c r="AW474" i="2"/>
  <c r="AV474" i="2"/>
  <c r="AU474" i="2"/>
  <c r="AT474" i="2"/>
  <c r="AS474" i="2"/>
  <c r="AR474" i="2"/>
  <c r="AQ474" i="2"/>
  <c r="AP474" i="2"/>
  <c r="AO474" i="2"/>
  <c r="AN474" i="2"/>
  <c r="AM474" i="2"/>
  <c r="AL474" i="2"/>
  <c r="AZ473" i="2"/>
  <c r="AY473" i="2"/>
  <c r="AX473" i="2"/>
  <c r="AW473" i="2"/>
  <c r="AV473" i="2"/>
  <c r="AU473" i="2"/>
  <c r="AT473" i="2"/>
  <c r="AS473" i="2"/>
  <c r="AR473" i="2"/>
  <c r="AQ473" i="2"/>
  <c r="AP473" i="2"/>
  <c r="AO473" i="2"/>
  <c r="AN473" i="2"/>
  <c r="AM473" i="2"/>
  <c r="AL473" i="2"/>
  <c r="AZ472" i="2"/>
  <c r="AY472" i="2"/>
  <c r="AX472" i="2"/>
  <c r="AW472" i="2"/>
  <c r="AV472" i="2"/>
  <c r="AU472" i="2"/>
  <c r="AT472" i="2"/>
  <c r="AS472" i="2"/>
  <c r="AR472" i="2"/>
  <c r="AQ472" i="2"/>
  <c r="AP472" i="2"/>
  <c r="AO472" i="2"/>
  <c r="AN472" i="2"/>
  <c r="AM472" i="2"/>
  <c r="AL472" i="2"/>
  <c r="AZ471" i="2"/>
  <c r="AY471" i="2"/>
  <c r="AX471" i="2"/>
  <c r="AW471" i="2"/>
  <c r="AV471" i="2"/>
  <c r="AU471" i="2"/>
  <c r="AT471" i="2"/>
  <c r="AS471" i="2"/>
  <c r="AR471" i="2"/>
  <c r="AQ471" i="2"/>
  <c r="AP471" i="2"/>
  <c r="AO471" i="2"/>
  <c r="AN471" i="2"/>
  <c r="AM471" i="2"/>
  <c r="AL471" i="2"/>
  <c r="AZ470" i="2"/>
  <c r="AY470" i="2"/>
  <c r="AX470" i="2"/>
  <c r="AW470" i="2"/>
  <c r="AV470" i="2"/>
  <c r="AU470" i="2"/>
  <c r="AT470" i="2"/>
  <c r="AS470" i="2"/>
  <c r="AR470" i="2"/>
  <c r="AQ470" i="2"/>
  <c r="AP470" i="2"/>
  <c r="AO470" i="2"/>
  <c r="AN470" i="2"/>
  <c r="AM470" i="2"/>
  <c r="AL470" i="2"/>
  <c r="AZ469" i="2"/>
  <c r="AY469" i="2"/>
  <c r="AX469" i="2"/>
  <c r="AW469" i="2"/>
  <c r="AV469" i="2"/>
  <c r="AU469" i="2"/>
  <c r="AT469" i="2"/>
  <c r="AS469" i="2"/>
  <c r="AR469" i="2"/>
  <c r="AQ469" i="2"/>
  <c r="AP469" i="2"/>
  <c r="AO469" i="2"/>
  <c r="AN469" i="2"/>
  <c r="AM469" i="2"/>
  <c r="AL469" i="2"/>
  <c r="AZ468" i="2"/>
  <c r="AY468" i="2"/>
  <c r="AX468" i="2"/>
  <c r="AW468" i="2"/>
  <c r="AV468" i="2"/>
  <c r="AU468" i="2"/>
  <c r="AT468" i="2"/>
  <c r="AS468" i="2"/>
  <c r="AR468" i="2"/>
  <c r="AQ468" i="2"/>
  <c r="AP468" i="2"/>
  <c r="AO468" i="2"/>
  <c r="AN468" i="2"/>
  <c r="AM468" i="2"/>
  <c r="AL468" i="2"/>
  <c r="AZ467" i="2"/>
  <c r="AY467" i="2"/>
  <c r="AX467" i="2"/>
  <c r="AW467" i="2"/>
  <c r="AV467" i="2"/>
  <c r="AU467" i="2"/>
  <c r="AT467" i="2"/>
  <c r="AS467" i="2"/>
  <c r="AR467" i="2"/>
  <c r="AQ467" i="2"/>
  <c r="AP467" i="2"/>
  <c r="AO467" i="2"/>
  <c r="AN467" i="2"/>
  <c r="AM467" i="2"/>
  <c r="AL467" i="2"/>
  <c r="AZ466" i="2"/>
  <c r="AY466" i="2"/>
  <c r="AX466" i="2"/>
  <c r="AW466" i="2"/>
  <c r="AV466" i="2"/>
  <c r="AU466" i="2"/>
  <c r="AT466" i="2"/>
  <c r="AS466" i="2"/>
  <c r="AR466" i="2"/>
  <c r="AQ466" i="2"/>
  <c r="AP466" i="2"/>
  <c r="AO466" i="2"/>
  <c r="AN466" i="2"/>
  <c r="AM466" i="2"/>
  <c r="AL466" i="2"/>
  <c r="AZ465" i="2"/>
  <c r="AY465" i="2"/>
  <c r="AX465" i="2"/>
  <c r="AW465" i="2"/>
  <c r="AV465" i="2"/>
  <c r="AU465" i="2"/>
  <c r="AT465" i="2"/>
  <c r="AS465" i="2"/>
  <c r="AR465" i="2"/>
  <c r="AQ465" i="2"/>
  <c r="AP465" i="2"/>
  <c r="AO465" i="2"/>
  <c r="AN465" i="2"/>
  <c r="AM465" i="2"/>
  <c r="AL465" i="2"/>
  <c r="AZ464" i="2"/>
  <c r="AY464" i="2"/>
  <c r="AX464" i="2"/>
  <c r="AW464" i="2"/>
  <c r="AV464" i="2"/>
  <c r="AU464" i="2"/>
  <c r="AT464" i="2"/>
  <c r="AS464" i="2"/>
  <c r="AR464" i="2"/>
  <c r="AQ464" i="2"/>
  <c r="AP464" i="2"/>
  <c r="AO464" i="2"/>
  <c r="AN464" i="2"/>
  <c r="AM464" i="2"/>
  <c r="AL464" i="2"/>
  <c r="AZ463" i="2"/>
  <c r="AY463" i="2"/>
  <c r="AX463" i="2"/>
  <c r="AW463" i="2"/>
  <c r="AV463" i="2"/>
  <c r="AU463" i="2"/>
  <c r="AT463" i="2"/>
  <c r="AS463" i="2"/>
  <c r="AR463" i="2"/>
  <c r="AQ463" i="2"/>
  <c r="AP463" i="2"/>
  <c r="AO463" i="2"/>
  <c r="AN463" i="2"/>
  <c r="AM463" i="2"/>
  <c r="AL463" i="2"/>
  <c r="AZ462" i="2"/>
  <c r="AY462" i="2"/>
  <c r="AX462" i="2"/>
  <c r="AW462" i="2"/>
  <c r="AV462" i="2"/>
  <c r="AU462" i="2"/>
  <c r="AT462" i="2"/>
  <c r="AS462" i="2"/>
  <c r="AR462" i="2"/>
  <c r="AQ462" i="2"/>
  <c r="AP462" i="2"/>
  <c r="AO462" i="2"/>
  <c r="AN462" i="2"/>
  <c r="AM462" i="2"/>
  <c r="AL462" i="2"/>
  <c r="AZ461" i="2"/>
  <c r="AY461" i="2"/>
  <c r="AX461" i="2"/>
  <c r="AW461" i="2"/>
  <c r="AV461" i="2"/>
  <c r="AU461" i="2"/>
  <c r="AT461" i="2"/>
  <c r="AS461" i="2"/>
  <c r="AR461" i="2"/>
  <c r="AQ461" i="2"/>
  <c r="AP461" i="2"/>
  <c r="AO461" i="2"/>
  <c r="AN461" i="2"/>
  <c r="AM461" i="2"/>
  <c r="AL461" i="2"/>
  <c r="AZ460" i="2"/>
  <c r="AY460" i="2"/>
  <c r="AX460" i="2"/>
  <c r="AW460" i="2"/>
  <c r="AV460" i="2"/>
  <c r="AU460" i="2"/>
  <c r="AT460" i="2"/>
  <c r="AS460" i="2"/>
  <c r="AR460" i="2"/>
  <c r="AQ460" i="2"/>
  <c r="AP460" i="2"/>
  <c r="AO460" i="2"/>
  <c r="AN460" i="2"/>
  <c r="AM460" i="2"/>
  <c r="AL460" i="2"/>
  <c r="AZ459" i="2"/>
  <c r="AY459" i="2"/>
  <c r="AX459" i="2"/>
  <c r="AW459" i="2"/>
  <c r="AV459" i="2"/>
  <c r="AU459" i="2"/>
  <c r="AT459" i="2"/>
  <c r="AS459" i="2"/>
  <c r="AR459" i="2"/>
  <c r="AQ459" i="2"/>
  <c r="AP459" i="2"/>
  <c r="AO459" i="2"/>
  <c r="AN459" i="2"/>
  <c r="AM459" i="2"/>
  <c r="AL459" i="2"/>
  <c r="AZ458" i="2"/>
  <c r="AY458" i="2"/>
  <c r="AX458" i="2"/>
  <c r="AW458" i="2"/>
  <c r="AV458" i="2"/>
  <c r="AU458" i="2"/>
  <c r="AT458" i="2"/>
  <c r="AS458" i="2"/>
  <c r="AR458" i="2"/>
  <c r="AQ458" i="2"/>
  <c r="AP458" i="2"/>
  <c r="AO458" i="2"/>
  <c r="AN458" i="2"/>
  <c r="AM458" i="2"/>
  <c r="AL458" i="2"/>
  <c r="AZ457" i="2"/>
  <c r="AY457" i="2"/>
  <c r="AX457" i="2"/>
  <c r="AW457" i="2"/>
  <c r="AV457" i="2"/>
  <c r="AU457" i="2"/>
  <c r="AT457" i="2"/>
  <c r="AS457" i="2"/>
  <c r="AR457" i="2"/>
  <c r="AQ457" i="2"/>
  <c r="AP457" i="2"/>
  <c r="AO457" i="2"/>
  <c r="AN457" i="2"/>
  <c r="AM457" i="2"/>
  <c r="AL457" i="2"/>
  <c r="AZ456" i="2"/>
  <c r="AY456" i="2"/>
  <c r="AX456" i="2"/>
  <c r="AW456" i="2"/>
  <c r="AV456" i="2"/>
  <c r="AU456" i="2"/>
  <c r="AT456" i="2"/>
  <c r="AS456" i="2"/>
  <c r="AR456" i="2"/>
  <c r="AQ456" i="2"/>
  <c r="AP456" i="2"/>
  <c r="AO456" i="2"/>
  <c r="AN456" i="2"/>
  <c r="AM456" i="2"/>
  <c r="AL456" i="2"/>
  <c r="AZ455" i="2"/>
  <c r="AY455" i="2"/>
  <c r="AX455" i="2"/>
  <c r="AW455" i="2"/>
  <c r="AV455" i="2"/>
  <c r="AU455" i="2"/>
  <c r="AT455" i="2"/>
  <c r="AS455" i="2"/>
  <c r="AR455" i="2"/>
  <c r="AQ455" i="2"/>
  <c r="AP455" i="2"/>
  <c r="AO455" i="2"/>
  <c r="AN455" i="2"/>
  <c r="AM455" i="2"/>
  <c r="AL455" i="2"/>
  <c r="AZ454" i="2"/>
  <c r="AY454" i="2"/>
  <c r="AX454" i="2"/>
  <c r="AW454" i="2"/>
  <c r="AV454" i="2"/>
  <c r="AU454" i="2"/>
  <c r="AT454" i="2"/>
  <c r="AS454" i="2"/>
  <c r="AR454" i="2"/>
  <c r="AQ454" i="2"/>
  <c r="AP454" i="2"/>
  <c r="AO454" i="2"/>
  <c r="AN454" i="2"/>
  <c r="AM454" i="2"/>
  <c r="AL454" i="2"/>
  <c r="AZ453" i="2"/>
  <c r="AY453" i="2"/>
  <c r="AX453" i="2"/>
  <c r="AW453" i="2"/>
  <c r="AV453" i="2"/>
  <c r="AU453" i="2"/>
  <c r="AT453" i="2"/>
  <c r="AS453" i="2"/>
  <c r="AR453" i="2"/>
  <c r="AQ453" i="2"/>
  <c r="AP453" i="2"/>
  <c r="AO453" i="2"/>
  <c r="AN453" i="2"/>
  <c r="AM453" i="2"/>
  <c r="AL453" i="2"/>
  <c r="AZ452" i="2"/>
  <c r="AY452" i="2"/>
  <c r="AX452" i="2"/>
  <c r="AW452" i="2"/>
  <c r="AV452" i="2"/>
  <c r="AU452" i="2"/>
  <c r="AT452" i="2"/>
  <c r="AS452" i="2"/>
  <c r="AR452" i="2"/>
  <c r="AQ452" i="2"/>
  <c r="AP452" i="2"/>
  <c r="AO452" i="2"/>
  <c r="AN452" i="2"/>
  <c r="AM452" i="2"/>
  <c r="AL452" i="2"/>
  <c r="AZ451" i="2"/>
  <c r="AY451" i="2"/>
  <c r="AX451" i="2"/>
  <c r="AW451" i="2"/>
  <c r="AV451" i="2"/>
  <c r="AU451" i="2"/>
  <c r="AT451" i="2"/>
  <c r="AS451" i="2"/>
  <c r="AR451" i="2"/>
  <c r="AQ451" i="2"/>
  <c r="AP451" i="2"/>
  <c r="AO451" i="2"/>
  <c r="AN451" i="2"/>
  <c r="AM451" i="2"/>
  <c r="AL451" i="2"/>
  <c r="AZ450" i="2"/>
  <c r="AY450" i="2"/>
  <c r="AX450" i="2"/>
  <c r="AW450" i="2"/>
  <c r="AV450" i="2"/>
  <c r="AU450" i="2"/>
  <c r="AT450" i="2"/>
  <c r="AS450" i="2"/>
  <c r="AR450" i="2"/>
  <c r="AQ450" i="2"/>
  <c r="AP450" i="2"/>
  <c r="AO450" i="2"/>
  <c r="AN450" i="2"/>
  <c r="AM450" i="2"/>
  <c r="AL450" i="2"/>
  <c r="AZ449" i="2"/>
  <c r="AY449" i="2"/>
  <c r="AX449" i="2"/>
  <c r="AW449" i="2"/>
  <c r="AV449" i="2"/>
  <c r="AU449" i="2"/>
  <c r="AT449" i="2"/>
  <c r="AS449" i="2"/>
  <c r="AR449" i="2"/>
  <c r="AQ449" i="2"/>
  <c r="AP449" i="2"/>
  <c r="AO449" i="2"/>
  <c r="AN449" i="2"/>
  <c r="AM449" i="2"/>
  <c r="AL449" i="2"/>
  <c r="AZ448" i="2"/>
  <c r="AY448" i="2"/>
  <c r="AX448" i="2"/>
  <c r="AW448" i="2"/>
  <c r="AV448" i="2"/>
  <c r="AU448" i="2"/>
  <c r="AT448" i="2"/>
  <c r="AS448" i="2"/>
  <c r="AR448" i="2"/>
  <c r="AQ448" i="2"/>
  <c r="AP448" i="2"/>
  <c r="AO448" i="2"/>
  <c r="AN448" i="2"/>
  <c r="AM448" i="2"/>
  <c r="AL448" i="2"/>
  <c r="AZ447" i="2"/>
  <c r="AY447" i="2"/>
  <c r="AX447" i="2"/>
  <c r="AW447" i="2"/>
  <c r="AV447" i="2"/>
  <c r="AU447" i="2"/>
  <c r="AT447" i="2"/>
  <c r="AS447" i="2"/>
  <c r="AR447" i="2"/>
  <c r="AQ447" i="2"/>
  <c r="AP447" i="2"/>
  <c r="AO447" i="2"/>
  <c r="AN447" i="2"/>
  <c r="AM447" i="2"/>
  <c r="AL447" i="2"/>
  <c r="AZ446" i="2"/>
  <c r="AY446" i="2"/>
  <c r="AX446" i="2"/>
  <c r="AW446" i="2"/>
  <c r="AV446" i="2"/>
  <c r="AU446" i="2"/>
  <c r="AT446" i="2"/>
  <c r="AS446" i="2"/>
  <c r="AR446" i="2"/>
  <c r="AQ446" i="2"/>
  <c r="AP446" i="2"/>
  <c r="AO446" i="2"/>
  <c r="AN446" i="2"/>
  <c r="AM446" i="2"/>
  <c r="AL446" i="2"/>
  <c r="AZ445" i="2"/>
  <c r="AY445" i="2"/>
  <c r="AX445" i="2"/>
  <c r="AW445" i="2"/>
  <c r="AV445" i="2"/>
  <c r="AU445" i="2"/>
  <c r="AT445" i="2"/>
  <c r="AS445" i="2"/>
  <c r="AR445" i="2"/>
  <c r="AQ445" i="2"/>
  <c r="AP445" i="2"/>
  <c r="AO445" i="2"/>
  <c r="AN445" i="2"/>
  <c r="AM445" i="2"/>
  <c r="AL445" i="2"/>
  <c r="AZ444" i="2"/>
  <c r="AY444" i="2"/>
  <c r="AX444" i="2"/>
  <c r="AW444" i="2"/>
  <c r="AV444" i="2"/>
  <c r="AU444" i="2"/>
  <c r="AT444" i="2"/>
  <c r="AS444" i="2"/>
  <c r="AR444" i="2"/>
  <c r="AQ444" i="2"/>
  <c r="AP444" i="2"/>
  <c r="AO444" i="2"/>
  <c r="AN444" i="2"/>
  <c r="AM444" i="2"/>
  <c r="AL444" i="2"/>
  <c r="AZ443" i="2"/>
  <c r="AY443" i="2"/>
  <c r="AX443" i="2"/>
  <c r="AW443" i="2"/>
  <c r="AV443" i="2"/>
  <c r="AU443" i="2"/>
  <c r="AT443" i="2"/>
  <c r="AS443" i="2"/>
  <c r="AR443" i="2"/>
  <c r="AQ443" i="2"/>
  <c r="AP443" i="2"/>
  <c r="AO443" i="2"/>
  <c r="AN443" i="2"/>
  <c r="AM443" i="2"/>
  <c r="AL443" i="2"/>
  <c r="AZ442" i="2"/>
  <c r="AY442" i="2"/>
  <c r="AX442" i="2"/>
  <c r="AW442" i="2"/>
  <c r="AV442" i="2"/>
  <c r="AU442" i="2"/>
  <c r="AT442" i="2"/>
  <c r="AS442" i="2"/>
  <c r="AR442" i="2"/>
  <c r="AQ442" i="2"/>
  <c r="AP442" i="2"/>
  <c r="AO442" i="2"/>
  <c r="AN442" i="2"/>
  <c r="AM442" i="2"/>
  <c r="AL442" i="2"/>
  <c r="AZ441" i="2"/>
  <c r="AY441" i="2"/>
  <c r="AX441" i="2"/>
  <c r="AW441" i="2"/>
  <c r="AV441" i="2"/>
  <c r="AU441" i="2"/>
  <c r="AT441" i="2"/>
  <c r="AS441" i="2"/>
  <c r="AR441" i="2"/>
  <c r="AQ441" i="2"/>
  <c r="AP441" i="2"/>
  <c r="AO441" i="2"/>
  <c r="AN441" i="2"/>
  <c r="AM441" i="2"/>
  <c r="AL441" i="2"/>
  <c r="AZ440" i="2"/>
  <c r="AY440" i="2"/>
  <c r="AX440" i="2"/>
  <c r="AW440" i="2"/>
  <c r="AV440" i="2"/>
  <c r="AU440" i="2"/>
  <c r="AT440" i="2"/>
  <c r="AS440" i="2"/>
  <c r="AR440" i="2"/>
  <c r="AQ440" i="2"/>
  <c r="AP440" i="2"/>
  <c r="AO440" i="2"/>
  <c r="AN440" i="2"/>
  <c r="AM440" i="2"/>
  <c r="AL440" i="2"/>
  <c r="AZ439" i="2"/>
  <c r="AY439" i="2"/>
  <c r="AX439" i="2"/>
  <c r="AW439" i="2"/>
  <c r="AV439" i="2"/>
  <c r="AU439" i="2"/>
  <c r="AT439" i="2"/>
  <c r="AS439" i="2"/>
  <c r="AR439" i="2"/>
  <c r="AQ439" i="2"/>
  <c r="AP439" i="2"/>
  <c r="AO439" i="2"/>
  <c r="AN439" i="2"/>
  <c r="AM439" i="2"/>
  <c r="AL439" i="2"/>
  <c r="AZ438" i="2"/>
  <c r="AY438" i="2"/>
  <c r="AX438" i="2"/>
  <c r="AW438" i="2"/>
  <c r="AV438" i="2"/>
  <c r="AU438" i="2"/>
  <c r="AT438" i="2"/>
  <c r="AS438" i="2"/>
  <c r="AR438" i="2"/>
  <c r="AQ438" i="2"/>
  <c r="AP438" i="2"/>
  <c r="AO438" i="2"/>
  <c r="AN438" i="2"/>
  <c r="AM438" i="2"/>
  <c r="AL438" i="2"/>
  <c r="AZ437" i="2"/>
  <c r="AY437" i="2"/>
  <c r="AX437" i="2"/>
  <c r="AW437" i="2"/>
  <c r="AV437" i="2"/>
  <c r="AU437" i="2"/>
  <c r="AT437" i="2"/>
  <c r="AS437" i="2"/>
  <c r="AR437" i="2"/>
  <c r="AQ437" i="2"/>
  <c r="AP437" i="2"/>
  <c r="AO437" i="2"/>
  <c r="AN437" i="2"/>
  <c r="AM437" i="2"/>
  <c r="AL437" i="2"/>
  <c r="AZ436" i="2"/>
  <c r="AY436" i="2"/>
  <c r="AX436" i="2"/>
  <c r="AW436" i="2"/>
  <c r="AV436" i="2"/>
  <c r="AU436" i="2"/>
  <c r="AT436" i="2"/>
  <c r="AS436" i="2"/>
  <c r="AR436" i="2"/>
  <c r="AQ436" i="2"/>
  <c r="AP436" i="2"/>
  <c r="AO436" i="2"/>
  <c r="AN436" i="2"/>
  <c r="AM436" i="2"/>
  <c r="AL436" i="2"/>
  <c r="AZ435" i="2"/>
  <c r="AY435" i="2"/>
  <c r="AX435" i="2"/>
  <c r="AW435" i="2"/>
  <c r="AV435" i="2"/>
  <c r="AU435" i="2"/>
  <c r="AT435" i="2"/>
  <c r="AS435" i="2"/>
  <c r="AR435" i="2"/>
  <c r="AQ435" i="2"/>
  <c r="AP435" i="2"/>
  <c r="AO435" i="2"/>
  <c r="AN435" i="2"/>
  <c r="AM435" i="2"/>
  <c r="AL435" i="2"/>
  <c r="AZ434" i="2"/>
  <c r="AY434" i="2"/>
  <c r="AX434" i="2"/>
  <c r="AW434" i="2"/>
  <c r="AV434" i="2"/>
  <c r="AU434" i="2"/>
  <c r="AT434" i="2"/>
  <c r="AS434" i="2"/>
  <c r="AR434" i="2"/>
  <c r="AQ434" i="2"/>
  <c r="AP434" i="2"/>
  <c r="AO434" i="2"/>
  <c r="AN434" i="2"/>
  <c r="AM434" i="2"/>
  <c r="AL434" i="2"/>
  <c r="AZ433" i="2"/>
  <c r="AY433" i="2"/>
  <c r="AX433" i="2"/>
  <c r="AW433" i="2"/>
  <c r="AV433" i="2"/>
  <c r="AU433" i="2"/>
  <c r="AT433" i="2"/>
  <c r="AS433" i="2"/>
  <c r="AR433" i="2"/>
  <c r="AQ433" i="2"/>
  <c r="AP433" i="2"/>
  <c r="AO433" i="2"/>
  <c r="AN433" i="2"/>
  <c r="AM433" i="2"/>
  <c r="AL433" i="2"/>
  <c r="AZ432" i="2"/>
  <c r="AY432" i="2"/>
  <c r="AX432" i="2"/>
  <c r="AW432" i="2"/>
  <c r="AV432" i="2"/>
  <c r="AU432" i="2"/>
  <c r="AT432" i="2"/>
  <c r="AS432" i="2"/>
  <c r="AR432" i="2"/>
  <c r="AQ432" i="2"/>
  <c r="AP432" i="2"/>
  <c r="AO432" i="2"/>
  <c r="AN432" i="2"/>
  <c r="AM432" i="2"/>
  <c r="AL432" i="2"/>
  <c r="AZ431" i="2"/>
  <c r="AY431" i="2"/>
  <c r="AX431" i="2"/>
  <c r="AW431" i="2"/>
  <c r="AV431" i="2"/>
  <c r="AU431" i="2"/>
  <c r="AT431" i="2"/>
  <c r="AS431" i="2"/>
  <c r="AR431" i="2"/>
  <c r="AQ431" i="2"/>
  <c r="AP431" i="2"/>
  <c r="AO431" i="2"/>
  <c r="AN431" i="2"/>
  <c r="AM431" i="2"/>
  <c r="AL431" i="2"/>
  <c r="AZ430" i="2"/>
  <c r="AY430" i="2"/>
  <c r="AX430" i="2"/>
  <c r="AW430" i="2"/>
  <c r="AV430" i="2"/>
  <c r="AU430" i="2"/>
  <c r="AT430" i="2"/>
  <c r="AS430" i="2"/>
  <c r="AR430" i="2"/>
  <c r="AQ430" i="2"/>
  <c r="AP430" i="2"/>
  <c r="AO430" i="2"/>
  <c r="AN430" i="2"/>
  <c r="AM430" i="2"/>
  <c r="AL430" i="2"/>
  <c r="AZ429" i="2"/>
  <c r="AY429" i="2"/>
  <c r="AX429" i="2"/>
  <c r="AW429" i="2"/>
  <c r="AV429" i="2"/>
  <c r="AU429" i="2"/>
  <c r="AT429" i="2"/>
  <c r="AS429" i="2"/>
  <c r="AR429" i="2"/>
  <c r="AQ429" i="2"/>
  <c r="AP429" i="2"/>
  <c r="AO429" i="2"/>
  <c r="AN429" i="2"/>
  <c r="AM429" i="2"/>
  <c r="AL429" i="2"/>
  <c r="AZ428" i="2"/>
  <c r="AY428" i="2"/>
  <c r="AX428" i="2"/>
  <c r="AW428" i="2"/>
  <c r="AV428" i="2"/>
  <c r="AU428" i="2"/>
  <c r="AT428" i="2"/>
  <c r="AS428" i="2"/>
  <c r="AR428" i="2"/>
  <c r="AQ428" i="2"/>
  <c r="AP428" i="2"/>
  <c r="AO428" i="2"/>
  <c r="AN428" i="2"/>
  <c r="AM428" i="2"/>
  <c r="AL428" i="2"/>
  <c r="AZ427" i="2"/>
  <c r="AY427" i="2"/>
  <c r="AX427" i="2"/>
  <c r="AW427" i="2"/>
  <c r="AV427" i="2"/>
  <c r="AU427" i="2"/>
  <c r="AT427" i="2"/>
  <c r="AS427" i="2"/>
  <c r="AR427" i="2"/>
  <c r="AQ427" i="2"/>
  <c r="AP427" i="2"/>
  <c r="AO427" i="2"/>
  <c r="AN427" i="2"/>
  <c r="AM427" i="2"/>
  <c r="AL427" i="2"/>
  <c r="AZ426" i="2"/>
  <c r="AY426" i="2"/>
  <c r="AX426" i="2"/>
  <c r="AW426" i="2"/>
  <c r="AV426" i="2"/>
  <c r="AU426" i="2"/>
  <c r="AT426" i="2"/>
  <c r="AS426" i="2"/>
  <c r="AR426" i="2"/>
  <c r="AQ426" i="2"/>
  <c r="AP426" i="2"/>
  <c r="AO426" i="2"/>
  <c r="AN426" i="2"/>
  <c r="AM426" i="2"/>
  <c r="AL426" i="2"/>
  <c r="AZ425" i="2"/>
  <c r="AY425" i="2"/>
  <c r="AX425" i="2"/>
  <c r="AW425" i="2"/>
  <c r="AV425" i="2"/>
  <c r="AU425" i="2"/>
  <c r="AT425" i="2"/>
  <c r="AS425" i="2"/>
  <c r="AR425" i="2"/>
  <c r="AQ425" i="2"/>
  <c r="AP425" i="2"/>
  <c r="AO425" i="2"/>
  <c r="AN425" i="2"/>
  <c r="AM425" i="2"/>
  <c r="AL425" i="2"/>
  <c r="AZ424" i="2"/>
  <c r="AY424" i="2"/>
  <c r="AX424" i="2"/>
  <c r="AW424" i="2"/>
  <c r="AV424" i="2"/>
  <c r="AU424" i="2"/>
  <c r="AT424" i="2"/>
  <c r="AS424" i="2"/>
  <c r="AR424" i="2"/>
  <c r="AQ424" i="2"/>
  <c r="AP424" i="2"/>
  <c r="AO424" i="2"/>
  <c r="AN424" i="2"/>
  <c r="AM424" i="2"/>
  <c r="AL424" i="2"/>
  <c r="AZ423" i="2"/>
  <c r="AY423" i="2"/>
  <c r="AX423" i="2"/>
  <c r="AW423" i="2"/>
  <c r="AV423" i="2"/>
  <c r="AU423" i="2"/>
  <c r="AT423" i="2"/>
  <c r="AS423" i="2"/>
  <c r="AR423" i="2"/>
  <c r="AQ423" i="2"/>
  <c r="AP423" i="2"/>
  <c r="AO423" i="2"/>
  <c r="AN423" i="2"/>
  <c r="AM423" i="2"/>
  <c r="AL423" i="2"/>
  <c r="AZ422" i="2"/>
  <c r="AY422" i="2"/>
  <c r="AX422" i="2"/>
  <c r="AW422" i="2"/>
  <c r="AV422" i="2"/>
  <c r="AU422" i="2"/>
  <c r="AT422" i="2"/>
  <c r="AS422" i="2"/>
  <c r="AR422" i="2"/>
  <c r="AQ422" i="2"/>
  <c r="AP422" i="2"/>
  <c r="AO422" i="2"/>
  <c r="AN422" i="2"/>
  <c r="AM422" i="2"/>
  <c r="AL422" i="2"/>
  <c r="AZ421" i="2"/>
  <c r="AY421" i="2"/>
  <c r="AX421" i="2"/>
  <c r="AW421" i="2"/>
  <c r="AV421" i="2"/>
  <c r="AU421" i="2"/>
  <c r="AT421" i="2"/>
  <c r="AS421" i="2"/>
  <c r="AR421" i="2"/>
  <c r="AQ421" i="2"/>
  <c r="AP421" i="2"/>
  <c r="AO421" i="2"/>
  <c r="AN421" i="2"/>
  <c r="AM421" i="2"/>
  <c r="AL421" i="2"/>
  <c r="AZ420" i="2"/>
  <c r="AY420" i="2"/>
  <c r="AX420" i="2"/>
  <c r="AW420" i="2"/>
  <c r="AV420" i="2"/>
  <c r="AU420" i="2"/>
  <c r="AT420" i="2"/>
  <c r="AS420" i="2"/>
  <c r="AR420" i="2"/>
  <c r="AQ420" i="2"/>
  <c r="AP420" i="2"/>
  <c r="AO420" i="2"/>
  <c r="AN420" i="2"/>
  <c r="AM420" i="2"/>
  <c r="AL420" i="2"/>
  <c r="AZ419" i="2"/>
  <c r="AY419" i="2"/>
  <c r="AX419" i="2"/>
  <c r="AW419" i="2"/>
  <c r="AV419" i="2"/>
  <c r="AU419" i="2"/>
  <c r="AT419" i="2"/>
  <c r="AS419" i="2"/>
  <c r="AR419" i="2"/>
  <c r="AQ419" i="2"/>
  <c r="AP419" i="2"/>
  <c r="AO419" i="2"/>
  <c r="AN419" i="2"/>
  <c r="AM419" i="2"/>
  <c r="AL419" i="2"/>
  <c r="AZ418" i="2"/>
  <c r="AY418" i="2"/>
  <c r="AX418" i="2"/>
  <c r="AW418" i="2"/>
  <c r="AV418" i="2"/>
  <c r="AU418" i="2"/>
  <c r="AT418" i="2"/>
  <c r="AS418" i="2"/>
  <c r="AR418" i="2"/>
  <c r="AQ418" i="2"/>
  <c r="AP418" i="2"/>
  <c r="AO418" i="2"/>
  <c r="AN418" i="2"/>
  <c r="AM418" i="2"/>
  <c r="AL418" i="2"/>
  <c r="AZ417" i="2"/>
  <c r="AY417" i="2"/>
  <c r="AX417" i="2"/>
  <c r="AW417" i="2"/>
  <c r="AV417" i="2"/>
  <c r="AU417" i="2"/>
  <c r="AT417" i="2"/>
  <c r="AS417" i="2"/>
  <c r="AR417" i="2"/>
  <c r="AQ417" i="2"/>
  <c r="AP417" i="2"/>
  <c r="AO417" i="2"/>
  <c r="AN417" i="2"/>
  <c r="AM417" i="2"/>
  <c r="AL417" i="2"/>
  <c r="AZ416" i="2"/>
  <c r="AY416" i="2"/>
  <c r="AX416" i="2"/>
  <c r="AW416" i="2"/>
  <c r="AV416" i="2"/>
  <c r="AU416" i="2"/>
  <c r="AT416" i="2"/>
  <c r="AS416" i="2"/>
  <c r="AR416" i="2"/>
  <c r="AQ416" i="2"/>
  <c r="AP416" i="2"/>
  <c r="AO416" i="2"/>
  <c r="AN416" i="2"/>
  <c r="AM416" i="2"/>
  <c r="AL416" i="2"/>
  <c r="AZ415" i="2"/>
  <c r="AY415" i="2"/>
  <c r="AX415" i="2"/>
  <c r="AW415" i="2"/>
  <c r="AV415" i="2"/>
  <c r="AU415" i="2"/>
  <c r="AT415" i="2"/>
  <c r="AS415" i="2"/>
  <c r="AR415" i="2"/>
  <c r="AQ415" i="2"/>
  <c r="AP415" i="2"/>
  <c r="AO415" i="2"/>
  <c r="AN415" i="2"/>
  <c r="AM415" i="2"/>
  <c r="AL415" i="2"/>
  <c r="AZ414" i="2"/>
  <c r="AY414" i="2"/>
  <c r="AX414" i="2"/>
  <c r="AW414" i="2"/>
  <c r="AV414" i="2"/>
  <c r="AU414" i="2"/>
  <c r="AT414" i="2"/>
  <c r="AS414" i="2"/>
  <c r="AR414" i="2"/>
  <c r="AQ414" i="2"/>
  <c r="AP414" i="2"/>
  <c r="AO414" i="2"/>
  <c r="AN414" i="2"/>
  <c r="AM414" i="2"/>
  <c r="AL414" i="2"/>
  <c r="AZ413" i="2"/>
  <c r="AY413" i="2"/>
  <c r="AX413" i="2"/>
  <c r="AW413" i="2"/>
  <c r="AV413" i="2"/>
  <c r="AU413" i="2"/>
  <c r="AT413" i="2"/>
  <c r="AS413" i="2"/>
  <c r="AR413" i="2"/>
  <c r="AQ413" i="2"/>
  <c r="AP413" i="2"/>
  <c r="AO413" i="2"/>
  <c r="AN413" i="2"/>
  <c r="AM413" i="2"/>
  <c r="AL413" i="2"/>
  <c r="AZ412" i="2"/>
  <c r="AY412" i="2"/>
  <c r="AX412" i="2"/>
  <c r="AW412" i="2"/>
  <c r="AV412" i="2"/>
  <c r="AU412" i="2"/>
  <c r="AT412" i="2"/>
  <c r="AS412" i="2"/>
  <c r="AR412" i="2"/>
  <c r="AQ412" i="2"/>
  <c r="AP412" i="2"/>
  <c r="AO412" i="2"/>
  <c r="AN412" i="2"/>
  <c r="AM412" i="2"/>
  <c r="AL412" i="2"/>
  <c r="AZ411" i="2"/>
  <c r="AY411" i="2"/>
  <c r="AX411" i="2"/>
  <c r="AW411" i="2"/>
  <c r="AV411" i="2"/>
  <c r="AU411" i="2"/>
  <c r="AT411" i="2"/>
  <c r="AS411" i="2"/>
  <c r="AR411" i="2"/>
  <c r="AQ411" i="2"/>
  <c r="AP411" i="2"/>
  <c r="AO411" i="2"/>
  <c r="AN411" i="2"/>
  <c r="AM411" i="2"/>
  <c r="AL411" i="2"/>
  <c r="AZ410" i="2"/>
  <c r="AY410" i="2"/>
  <c r="AX410" i="2"/>
  <c r="AW410" i="2"/>
  <c r="AV410" i="2"/>
  <c r="AU410" i="2"/>
  <c r="AT410" i="2"/>
  <c r="AS410" i="2"/>
  <c r="AR410" i="2"/>
  <c r="AQ410" i="2"/>
  <c r="AP410" i="2"/>
  <c r="AO410" i="2"/>
  <c r="AN410" i="2"/>
  <c r="AM410" i="2"/>
  <c r="AL410" i="2"/>
  <c r="AZ409" i="2"/>
  <c r="AY409" i="2"/>
  <c r="AX409" i="2"/>
  <c r="AW409" i="2"/>
  <c r="AV409" i="2"/>
  <c r="AU409" i="2"/>
  <c r="AT409" i="2"/>
  <c r="AS409" i="2"/>
  <c r="AR409" i="2"/>
  <c r="AQ409" i="2"/>
  <c r="AP409" i="2"/>
  <c r="AO409" i="2"/>
  <c r="AN409" i="2"/>
  <c r="AM409" i="2"/>
  <c r="AL409" i="2"/>
  <c r="AZ408" i="2"/>
  <c r="AY408" i="2"/>
  <c r="AX408" i="2"/>
  <c r="AW408" i="2"/>
  <c r="AV408" i="2"/>
  <c r="AU408" i="2"/>
  <c r="AT408" i="2"/>
  <c r="AS408" i="2"/>
  <c r="AR408" i="2"/>
  <c r="AQ408" i="2"/>
  <c r="AP408" i="2"/>
  <c r="AO408" i="2"/>
  <c r="AN408" i="2"/>
  <c r="AM408" i="2"/>
  <c r="AL408" i="2"/>
  <c r="AZ407" i="2"/>
  <c r="AY407" i="2"/>
  <c r="AX407" i="2"/>
  <c r="AW407" i="2"/>
  <c r="AV407" i="2"/>
  <c r="AU407" i="2"/>
  <c r="AT407" i="2"/>
  <c r="AS407" i="2"/>
  <c r="AR407" i="2"/>
  <c r="AQ407" i="2"/>
  <c r="AP407" i="2"/>
  <c r="AO407" i="2"/>
  <c r="AN407" i="2"/>
  <c r="AM407" i="2"/>
  <c r="AL407" i="2"/>
  <c r="AZ406" i="2"/>
  <c r="AY406" i="2"/>
  <c r="AX406" i="2"/>
  <c r="AW406" i="2"/>
  <c r="AV406" i="2"/>
  <c r="AU406" i="2"/>
  <c r="AT406" i="2"/>
  <c r="AS406" i="2"/>
  <c r="AR406" i="2"/>
  <c r="AQ406" i="2"/>
  <c r="AP406" i="2"/>
  <c r="AO406" i="2"/>
  <c r="AN406" i="2"/>
  <c r="AM406" i="2"/>
  <c r="AL406" i="2"/>
  <c r="AZ405" i="2"/>
  <c r="AY405" i="2"/>
  <c r="AX405" i="2"/>
  <c r="AW405" i="2"/>
  <c r="AV405" i="2"/>
  <c r="AU405" i="2"/>
  <c r="AT405" i="2"/>
  <c r="AS405" i="2"/>
  <c r="AR405" i="2"/>
  <c r="AQ405" i="2"/>
  <c r="AP405" i="2"/>
  <c r="AO405" i="2"/>
  <c r="AN405" i="2"/>
  <c r="AM405" i="2"/>
  <c r="AL405" i="2"/>
  <c r="AZ404" i="2"/>
  <c r="AY404" i="2"/>
  <c r="AX404" i="2"/>
  <c r="AW404" i="2"/>
  <c r="AV404" i="2"/>
  <c r="AU404" i="2"/>
  <c r="AT404" i="2"/>
  <c r="AS404" i="2"/>
  <c r="AR404" i="2"/>
  <c r="AQ404" i="2"/>
  <c r="AP404" i="2"/>
  <c r="AO404" i="2"/>
  <c r="AN404" i="2"/>
  <c r="AM404" i="2"/>
  <c r="AL404" i="2"/>
  <c r="AZ403" i="2"/>
  <c r="AY403" i="2"/>
  <c r="AX403" i="2"/>
  <c r="AW403" i="2"/>
  <c r="AV403" i="2"/>
  <c r="AU403" i="2"/>
  <c r="AT403" i="2"/>
  <c r="AS403" i="2"/>
  <c r="AR403" i="2"/>
  <c r="AQ403" i="2"/>
  <c r="AP403" i="2"/>
  <c r="AO403" i="2"/>
  <c r="AN403" i="2"/>
  <c r="AM403" i="2"/>
  <c r="AL403" i="2"/>
  <c r="AZ402" i="2"/>
  <c r="AY402" i="2"/>
  <c r="AX402" i="2"/>
  <c r="AW402" i="2"/>
  <c r="AV402" i="2"/>
  <c r="AU402" i="2"/>
  <c r="AT402" i="2"/>
  <c r="AS402" i="2"/>
  <c r="AR402" i="2"/>
  <c r="AQ402" i="2"/>
  <c r="AP402" i="2"/>
  <c r="AO402" i="2"/>
  <c r="AN402" i="2"/>
  <c r="AM402" i="2"/>
  <c r="AL402" i="2"/>
  <c r="AZ401" i="2"/>
  <c r="AY401" i="2"/>
  <c r="AX401" i="2"/>
  <c r="AW401" i="2"/>
  <c r="AV401" i="2"/>
  <c r="AU401" i="2"/>
  <c r="AT401" i="2"/>
  <c r="AS401" i="2"/>
  <c r="AR401" i="2"/>
  <c r="AQ401" i="2"/>
  <c r="AP401" i="2"/>
  <c r="AO401" i="2"/>
  <c r="AN401" i="2"/>
  <c r="AM401" i="2"/>
  <c r="AL401" i="2"/>
  <c r="AZ400" i="2"/>
  <c r="AY400" i="2"/>
  <c r="AX400" i="2"/>
  <c r="AW400" i="2"/>
  <c r="AV400" i="2"/>
  <c r="AU400" i="2"/>
  <c r="AT400" i="2"/>
  <c r="AS400" i="2"/>
  <c r="AR400" i="2"/>
  <c r="AQ400" i="2"/>
  <c r="AP400" i="2"/>
  <c r="AO400" i="2"/>
  <c r="AN400" i="2"/>
  <c r="AM400" i="2"/>
  <c r="AL400" i="2"/>
  <c r="AZ399" i="2"/>
  <c r="AY399" i="2"/>
  <c r="AX399" i="2"/>
  <c r="AW399" i="2"/>
  <c r="AV399" i="2"/>
  <c r="AU399" i="2"/>
  <c r="AT399" i="2"/>
  <c r="AS399" i="2"/>
  <c r="AR399" i="2"/>
  <c r="AQ399" i="2"/>
  <c r="AP399" i="2"/>
  <c r="AO399" i="2"/>
  <c r="AN399" i="2"/>
  <c r="AM399" i="2"/>
  <c r="AL399" i="2"/>
  <c r="AZ398" i="2"/>
  <c r="AY398" i="2"/>
  <c r="AX398" i="2"/>
  <c r="AW398" i="2"/>
  <c r="AV398" i="2"/>
  <c r="AU398" i="2"/>
  <c r="AT398" i="2"/>
  <c r="AS398" i="2"/>
  <c r="AR398" i="2"/>
  <c r="AQ398" i="2"/>
  <c r="AP398" i="2"/>
  <c r="AO398" i="2"/>
  <c r="AN398" i="2"/>
  <c r="AM398" i="2"/>
  <c r="AL398" i="2"/>
  <c r="AZ397" i="2"/>
  <c r="AY397" i="2"/>
  <c r="AX397" i="2"/>
  <c r="AW397" i="2"/>
  <c r="AV397" i="2"/>
  <c r="AU397" i="2"/>
  <c r="AT397" i="2"/>
  <c r="AS397" i="2"/>
  <c r="AR397" i="2"/>
  <c r="AQ397" i="2"/>
  <c r="AP397" i="2"/>
  <c r="AO397" i="2"/>
  <c r="AN397" i="2"/>
  <c r="AM397" i="2"/>
  <c r="AL397" i="2"/>
  <c r="AZ396" i="2"/>
  <c r="AY396" i="2"/>
  <c r="AX396" i="2"/>
  <c r="AW396" i="2"/>
  <c r="AV396" i="2"/>
  <c r="AU396" i="2"/>
  <c r="AT396" i="2"/>
  <c r="AS396" i="2"/>
  <c r="AR396" i="2"/>
  <c r="AQ396" i="2"/>
  <c r="AP396" i="2"/>
  <c r="AO396" i="2"/>
  <c r="AN396" i="2"/>
  <c r="AM396" i="2"/>
  <c r="AL396" i="2"/>
  <c r="AZ395" i="2"/>
  <c r="AY395" i="2"/>
  <c r="AX395" i="2"/>
  <c r="AW395" i="2"/>
  <c r="AV395" i="2"/>
  <c r="AU395" i="2"/>
  <c r="AT395" i="2"/>
  <c r="AS395" i="2"/>
  <c r="AR395" i="2"/>
  <c r="AQ395" i="2"/>
  <c r="AP395" i="2"/>
  <c r="AO395" i="2"/>
  <c r="AN395" i="2"/>
  <c r="AM395" i="2"/>
  <c r="AL395" i="2"/>
  <c r="AZ394" i="2"/>
  <c r="AY394" i="2"/>
  <c r="AX394" i="2"/>
  <c r="AW394" i="2"/>
  <c r="AV394" i="2"/>
  <c r="AU394" i="2"/>
  <c r="AT394" i="2"/>
  <c r="AS394" i="2"/>
  <c r="AR394" i="2"/>
  <c r="AQ394" i="2"/>
  <c r="AP394" i="2"/>
  <c r="AO394" i="2"/>
  <c r="AN394" i="2"/>
  <c r="AM394" i="2"/>
  <c r="AL394" i="2"/>
  <c r="AZ393" i="2"/>
  <c r="AY393" i="2"/>
  <c r="AX393" i="2"/>
  <c r="AW393" i="2"/>
  <c r="AV393" i="2"/>
  <c r="AU393" i="2"/>
  <c r="AT393" i="2"/>
  <c r="AS393" i="2"/>
  <c r="AR393" i="2"/>
  <c r="AQ393" i="2"/>
  <c r="AP393" i="2"/>
  <c r="AO393" i="2"/>
  <c r="AN393" i="2"/>
  <c r="AM393" i="2"/>
  <c r="AL393" i="2"/>
  <c r="AZ392" i="2"/>
  <c r="AY392" i="2"/>
  <c r="AX392" i="2"/>
  <c r="AW392" i="2"/>
  <c r="AV392" i="2"/>
  <c r="AU392" i="2"/>
  <c r="AT392" i="2"/>
  <c r="AS392" i="2"/>
  <c r="AR392" i="2"/>
  <c r="AQ392" i="2"/>
  <c r="AP392" i="2"/>
  <c r="AO392" i="2"/>
  <c r="AN392" i="2"/>
  <c r="AM392" i="2"/>
  <c r="AL392" i="2"/>
  <c r="AZ391" i="2"/>
  <c r="AY391" i="2"/>
  <c r="AX391" i="2"/>
  <c r="AW391" i="2"/>
  <c r="AV391" i="2"/>
  <c r="AU391" i="2"/>
  <c r="AT391" i="2"/>
  <c r="AS391" i="2"/>
  <c r="AR391" i="2"/>
  <c r="AQ391" i="2"/>
  <c r="AP391" i="2"/>
  <c r="AO391" i="2"/>
  <c r="AN391" i="2"/>
  <c r="AM391" i="2"/>
  <c r="AL391" i="2"/>
  <c r="AZ390" i="2"/>
  <c r="AY390" i="2"/>
  <c r="AX390" i="2"/>
  <c r="AW390" i="2"/>
  <c r="AV390" i="2"/>
  <c r="AU390" i="2"/>
  <c r="AT390" i="2"/>
  <c r="AS390" i="2"/>
  <c r="AR390" i="2"/>
  <c r="AQ390" i="2"/>
  <c r="AP390" i="2"/>
  <c r="AO390" i="2"/>
  <c r="AN390" i="2"/>
  <c r="AM390" i="2"/>
  <c r="AL390" i="2"/>
  <c r="AZ389" i="2"/>
  <c r="AY389" i="2"/>
  <c r="AX389" i="2"/>
  <c r="AW389" i="2"/>
  <c r="AV389" i="2"/>
  <c r="AU389" i="2"/>
  <c r="AT389" i="2"/>
  <c r="AS389" i="2"/>
  <c r="AR389" i="2"/>
  <c r="AQ389" i="2"/>
  <c r="AP389" i="2"/>
  <c r="AO389" i="2"/>
  <c r="AN389" i="2"/>
  <c r="AM389" i="2"/>
  <c r="AL389" i="2"/>
  <c r="AZ388" i="2"/>
  <c r="AY388" i="2"/>
  <c r="AX388" i="2"/>
  <c r="AW388" i="2"/>
  <c r="AV388" i="2"/>
  <c r="AU388" i="2"/>
  <c r="AT388" i="2"/>
  <c r="AS388" i="2"/>
  <c r="AR388" i="2"/>
  <c r="AQ388" i="2"/>
  <c r="AP388" i="2"/>
  <c r="AO388" i="2"/>
  <c r="AN388" i="2"/>
  <c r="AM388" i="2"/>
  <c r="AL388" i="2"/>
  <c r="AZ387" i="2"/>
  <c r="AY387" i="2"/>
  <c r="AX387" i="2"/>
  <c r="AW387" i="2"/>
  <c r="AV387" i="2"/>
  <c r="AU387" i="2"/>
  <c r="AT387" i="2"/>
  <c r="AS387" i="2"/>
  <c r="AR387" i="2"/>
  <c r="AQ387" i="2"/>
  <c r="AP387" i="2"/>
  <c r="AO387" i="2"/>
  <c r="AN387" i="2"/>
  <c r="AM387" i="2"/>
  <c r="AL387" i="2"/>
  <c r="AZ386" i="2"/>
  <c r="AY386" i="2"/>
  <c r="AX386" i="2"/>
  <c r="AW386" i="2"/>
  <c r="AV386" i="2"/>
  <c r="AU386" i="2"/>
  <c r="AT386" i="2"/>
  <c r="AS386" i="2"/>
  <c r="AR386" i="2"/>
  <c r="AQ386" i="2"/>
  <c r="AP386" i="2"/>
  <c r="AO386" i="2"/>
  <c r="AN386" i="2"/>
  <c r="AM386" i="2"/>
  <c r="AL386" i="2"/>
  <c r="AZ385" i="2"/>
  <c r="AY385" i="2"/>
  <c r="AX385" i="2"/>
  <c r="AW385" i="2"/>
  <c r="AV385" i="2"/>
  <c r="AU385" i="2"/>
  <c r="AT385" i="2"/>
  <c r="AS385" i="2"/>
  <c r="AR385" i="2"/>
  <c r="AQ385" i="2"/>
  <c r="AP385" i="2"/>
  <c r="AO385" i="2"/>
  <c r="AN385" i="2"/>
  <c r="AM385" i="2"/>
  <c r="AL385" i="2"/>
  <c r="AZ384" i="2"/>
  <c r="AY384" i="2"/>
  <c r="AX384" i="2"/>
  <c r="AW384" i="2"/>
  <c r="AV384" i="2"/>
  <c r="AU384" i="2"/>
  <c r="AT384" i="2"/>
  <c r="AS384" i="2"/>
  <c r="AR384" i="2"/>
  <c r="AQ384" i="2"/>
  <c r="AP384" i="2"/>
  <c r="AO384" i="2"/>
  <c r="AN384" i="2"/>
  <c r="AM384" i="2"/>
  <c r="AL384" i="2"/>
  <c r="AZ383" i="2"/>
  <c r="AY383" i="2"/>
  <c r="AX383" i="2"/>
  <c r="AW383" i="2"/>
  <c r="AV383" i="2"/>
  <c r="AU383" i="2"/>
  <c r="AT383" i="2"/>
  <c r="AS383" i="2"/>
  <c r="AR383" i="2"/>
  <c r="AQ383" i="2"/>
  <c r="AP383" i="2"/>
  <c r="AO383" i="2"/>
  <c r="AN383" i="2"/>
  <c r="AM383" i="2"/>
  <c r="AL383" i="2"/>
  <c r="AZ382" i="2"/>
  <c r="AY382" i="2"/>
  <c r="AX382" i="2"/>
  <c r="AW382" i="2"/>
  <c r="AV382" i="2"/>
  <c r="AU382" i="2"/>
  <c r="AT382" i="2"/>
  <c r="AS382" i="2"/>
  <c r="AR382" i="2"/>
  <c r="AQ382" i="2"/>
  <c r="AP382" i="2"/>
  <c r="AO382" i="2"/>
  <c r="AN382" i="2"/>
  <c r="AM382" i="2"/>
  <c r="AL382" i="2"/>
  <c r="AZ381" i="2"/>
  <c r="AY381" i="2"/>
  <c r="AX381" i="2"/>
  <c r="AW381" i="2"/>
  <c r="AV381" i="2"/>
  <c r="AU381" i="2"/>
  <c r="AT381" i="2"/>
  <c r="AS381" i="2"/>
  <c r="AR381" i="2"/>
  <c r="AQ381" i="2"/>
  <c r="AP381" i="2"/>
  <c r="AO381" i="2"/>
  <c r="AN381" i="2"/>
  <c r="AM381" i="2"/>
  <c r="AL381" i="2"/>
  <c r="AZ380" i="2"/>
  <c r="AY380" i="2"/>
  <c r="AX380" i="2"/>
  <c r="AW380" i="2"/>
  <c r="AV380" i="2"/>
  <c r="AU380" i="2"/>
  <c r="AT380" i="2"/>
  <c r="AS380" i="2"/>
  <c r="AR380" i="2"/>
  <c r="AQ380" i="2"/>
  <c r="AP380" i="2"/>
  <c r="AO380" i="2"/>
  <c r="AN380" i="2"/>
  <c r="AM380" i="2"/>
  <c r="AL380" i="2"/>
  <c r="AZ379" i="2"/>
  <c r="AY379" i="2"/>
  <c r="AX379" i="2"/>
  <c r="AW379" i="2"/>
  <c r="AV379" i="2"/>
  <c r="AU379" i="2"/>
  <c r="AT379" i="2"/>
  <c r="AS379" i="2"/>
  <c r="AR379" i="2"/>
  <c r="AQ379" i="2"/>
  <c r="AP379" i="2"/>
  <c r="AO379" i="2"/>
  <c r="AN379" i="2"/>
  <c r="AM379" i="2"/>
  <c r="AL379" i="2"/>
  <c r="AZ378" i="2"/>
  <c r="AY378" i="2"/>
  <c r="AX378" i="2"/>
  <c r="AW378" i="2"/>
  <c r="AV378" i="2"/>
  <c r="AU378" i="2"/>
  <c r="AT378" i="2"/>
  <c r="AS378" i="2"/>
  <c r="AR378" i="2"/>
  <c r="AQ378" i="2"/>
  <c r="AP378" i="2"/>
  <c r="AO378" i="2"/>
  <c r="AN378" i="2"/>
  <c r="AM378" i="2"/>
  <c r="AL378" i="2"/>
  <c r="AZ377" i="2"/>
  <c r="AY377" i="2"/>
  <c r="AX377" i="2"/>
  <c r="AW377" i="2"/>
  <c r="AV377" i="2"/>
  <c r="AU377" i="2"/>
  <c r="AT377" i="2"/>
  <c r="AS377" i="2"/>
  <c r="AR377" i="2"/>
  <c r="AQ377" i="2"/>
  <c r="AP377" i="2"/>
  <c r="AO377" i="2"/>
  <c r="AN377" i="2"/>
  <c r="AM377" i="2"/>
  <c r="AL377" i="2"/>
  <c r="AZ376" i="2"/>
  <c r="AY376" i="2"/>
  <c r="AX376" i="2"/>
  <c r="AW376" i="2"/>
  <c r="AV376" i="2"/>
  <c r="AU376" i="2"/>
  <c r="AT376" i="2"/>
  <c r="AS376" i="2"/>
  <c r="AR376" i="2"/>
  <c r="AQ376" i="2"/>
  <c r="AP376" i="2"/>
  <c r="AO376" i="2"/>
  <c r="AN376" i="2"/>
  <c r="AM376" i="2"/>
  <c r="AL376" i="2"/>
  <c r="AZ375" i="2"/>
  <c r="AY375" i="2"/>
  <c r="AX375" i="2"/>
  <c r="AW375" i="2"/>
  <c r="AV375" i="2"/>
  <c r="AU375" i="2"/>
  <c r="AT375" i="2"/>
  <c r="AS375" i="2"/>
  <c r="AR375" i="2"/>
  <c r="AQ375" i="2"/>
  <c r="AP375" i="2"/>
  <c r="AO375" i="2"/>
  <c r="AN375" i="2"/>
  <c r="AM375" i="2"/>
  <c r="AL375" i="2"/>
  <c r="AZ374" i="2"/>
  <c r="AY374" i="2"/>
  <c r="AX374" i="2"/>
  <c r="AW374" i="2"/>
  <c r="AV374" i="2"/>
  <c r="AU374" i="2"/>
  <c r="AT374" i="2"/>
  <c r="AS374" i="2"/>
  <c r="AR374" i="2"/>
  <c r="AQ374" i="2"/>
  <c r="AP374" i="2"/>
  <c r="AO374" i="2"/>
  <c r="AN374" i="2"/>
  <c r="AM374" i="2"/>
  <c r="AL374" i="2"/>
  <c r="AZ373" i="2"/>
  <c r="AY373" i="2"/>
  <c r="AX373" i="2"/>
  <c r="AW373" i="2"/>
  <c r="AV373" i="2"/>
  <c r="AU373" i="2"/>
  <c r="AT373" i="2"/>
  <c r="AS373" i="2"/>
  <c r="AR373" i="2"/>
  <c r="AQ373" i="2"/>
  <c r="AP373" i="2"/>
  <c r="AO373" i="2"/>
  <c r="AN373" i="2"/>
  <c r="AM373" i="2"/>
  <c r="AL373" i="2"/>
  <c r="AZ372" i="2"/>
  <c r="AY372" i="2"/>
  <c r="AX372" i="2"/>
  <c r="AW372" i="2"/>
  <c r="AV372" i="2"/>
  <c r="AU372" i="2"/>
  <c r="AT372" i="2"/>
  <c r="AS372" i="2"/>
  <c r="AR372" i="2"/>
  <c r="AQ372" i="2"/>
  <c r="AP372" i="2"/>
  <c r="AO372" i="2"/>
  <c r="AN372" i="2"/>
  <c r="AM372" i="2"/>
  <c r="AL372" i="2"/>
  <c r="AZ371" i="2"/>
  <c r="AY371" i="2"/>
  <c r="AX371" i="2"/>
  <c r="AW371" i="2"/>
  <c r="AV371" i="2"/>
  <c r="AU371" i="2"/>
  <c r="AT371" i="2"/>
  <c r="AS371" i="2"/>
  <c r="AR371" i="2"/>
  <c r="AQ371" i="2"/>
  <c r="AP371" i="2"/>
  <c r="AO371" i="2"/>
  <c r="AN371" i="2"/>
  <c r="AM371" i="2"/>
  <c r="AL371" i="2"/>
  <c r="AZ370" i="2"/>
  <c r="AY370" i="2"/>
  <c r="AX370" i="2"/>
  <c r="AW370" i="2"/>
  <c r="AV370" i="2"/>
  <c r="AU370" i="2"/>
  <c r="AT370" i="2"/>
  <c r="AS370" i="2"/>
  <c r="AR370" i="2"/>
  <c r="AQ370" i="2"/>
  <c r="AP370" i="2"/>
  <c r="AO370" i="2"/>
  <c r="AN370" i="2"/>
  <c r="AM370" i="2"/>
  <c r="AL370" i="2"/>
  <c r="AZ369" i="2"/>
  <c r="AY369" i="2"/>
  <c r="AX369" i="2"/>
  <c r="AW369" i="2"/>
  <c r="AV369" i="2"/>
  <c r="AU369" i="2"/>
  <c r="AT369" i="2"/>
  <c r="AS369" i="2"/>
  <c r="AR369" i="2"/>
  <c r="AQ369" i="2"/>
  <c r="AP369" i="2"/>
  <c r="AO369" i="2"/>
  <c r="AN369" i="2"/>
  <c r="AM369" i="2"/>
  <c r="AL369" i="2"/>
  <c r="AZ368" i="2"/>
  <c r="AY368" i="2"/>
  <c r="AX368" i="2"/>
  <c r="AW368" i="2"/>
  <c r="AV368" i="2"/>
  <c r="AU368" i="2"/>
  <c r="AT368" i="2"/>
  <c r="AS368" i="2"/>
  <c r="AR368" i="2"/>
  <c r="AQ368" i="2"/>
  <c r="AP368" i="2"/>
  <c r="AO368" i="2"/>
  <c r="AN368" i="2"/>
  <c r="AM368" i="2"/>
  <c r="AL368" i="2"/>
  <c r="AZ367" i="2"/>
  <c r="AY367" i="2"/>
  <c r="AX367" i="2"/>
  <c r="AW367" i="2"/>
  <c r="AV367" i="2"/>
  <c r="AU367" i="2"/>
  <c r="AT367" i="2"/>
  <c r="AS367" i="2"/>
  <c r="AR367" i="2"/>
  <c r="AQ367" i="2"/>
  <c r="AP367" i="2"/>
  <c r="AO367" i="2"/>
  <c r="AN367" i="2"/>
  <c r="AM367" i="2"/>
  <c r="AL367" i="2"/>
  <c r="AZ366" i="2"/>
  <c r="AY366" i="2"/>
  <c r="AX366" i="2"/>
  <c r="AW366" i="2"/>
  <c r="AV366" i="2"/>
  <c r="AU366" i="2"/>
  <c r="AT366" i="2"/>
  <c r="AS366" i="2"/>
  <c r="AR366" i="2"/>
  <c r="AQ366" i="2"/>
  <c r="AP366" i="2"/>
  <c r="AO366" i="2"/>
  <c r="AN366" i="2"/>
  <c r="AM366" i="2"/>
  <c r="AL366" i="2"/>
  <c r="AZ365" i="2"/>
  <c r="AY365" i="2"/>
  <c r="AX365" i="2"/>
  <c r="AW365" i="2"/>
  <c r="AV365" i="2"/>
  <c r="AU365" i="2"/>
  <c r="AT365" i="2"/>
  <c r="AS365" i="2"/>
  <c r="AR365" i="2"/>
  <c r="AQ365" i="2"/>
  <c r="AP365" i="2"/>
  <c r="AO365" i="2"/>
  <c r="AN365" i="2"/>
  <c r="AM365" i="2"/>
  <c r="AL365" i="2"/>
  <c r="AZ364" i="2"/>
  <c r="AY364" i="2"/>
  <c r="AX364" i="2"/>
  <c r="AW364" i="2"/>
  <c r="AV364" i="2"/>
  <c r="AU364" i="2"/>
  <c r="AT364" i="2"/>
  <c r="AS364" i="2"/>
  <c r="AR364" i="2"/>
  <c r="AQ364" i="2"/>
  <c r="AP364" i="2"/>
  <c r="AO364" i="2"/>
  <c r="AN364" i="2"/>
  <c r="AM364" i="2"/>
  <c r="AL364" i="2"/>
  <c r="AZ363" i="2"/>
  <c r="AY363" i="2"/>
  <c r="AX363" i="2"/>
  <c r="AW363" i="2"/>
  <c r="AV363" i="2"/>
  <c r="AU363" i="2"/>
  <c r="AT363" i="2"/>
  <c r="AS363" i="2"/>
  <c r="AR363" i="2"/>
  <c r="AQ363" i="2"/>
  <c r="AP363" i="2"/>
  <c r="AO363" i="2"/>
  <c r="AN363" i="2"/>
  <c r="AM363" i="2"/>
  <c r="AL363" i="2"/>
  <c r="AZ362" i="2"/>
  <c r="AY362" i="2"/>
  <c r="AX362" i="2"/>
  <c r="AW362" i="2"/>
  <c r="AV362" i="2"/>
  <c r="AU362" i="2"/>
  <c r="AT362" i="2"/>
  <c r="AS362" i="2"/>
  <c r="AR362" i="2"/>
  <c r="AQ362" i="2"/>
  <c r="AP362" i="2"/>
  <c r="AO362" i="2"/>
  <c r="AN362" i="2"/>
  <c r="AM362" i="2"/>
  <c r="AL362" i="2"/>
  <c r="AZ361" i="2"/>
  <c r="AY361" i="2"/>
  <c r="AX361" i="2"/>
  <c r="AW361" i="2"/>
  <c r="AV361" i="2"/>
  <c r="AU361" i="2"/>
  <c r="AT361" i="2"/>
  <c r="AS361" i="2"/>
  <c r="AR361" i="2"/>
  <c r="AQ361" i="2"/>
  <c r="AP361" i="2"/>
  <c r="AO361" i="2"/>
  <c r="AN361" i="2"/>
  <c r="AM361" i="2"/>
  <c r="AL361" i="2"/>
  <c r="AZ360" i="2"/>
  <c r="AY360" i="2"/>
  <c r="AX360" i="2"/>
  <c r="AW360" i="2"/>
  <c r="AV360" i="2"/>
  <c r="AU360" i="2"/>
  <c r="AT360" i="2"/>
  <c r="AS360" i="2"/>
  <c r="AR360" i="2"/>
  <c r="AQ360" i="2"/>
  <c r="AP360" i="2"/>
  <c r="AO360" i="2"/>
  <c r="AN360" i="2"/>
  <c r="AM360" i="2"/>
  <c r="AL360" i="2"/>
  <c r="AZ359" i="2"/>
  <c r="AY359" i="2"/>
  <c r="AX359" i="2"/>
  <c r="AW359" i="2"/>
  <c r="AV359" i="2"/>
  <c r="AU359" i="2"/>
  <c r="AT359" i="2"/>
  <c r="AS359" i="2"/>
  <c r="AR359" i="2"/>
  <c r="AQ359" i="2"/>
  <c r="AP359" i="2"/>
  <c r="AO359" i="2"/>
  <c r="AN359" i="2"/>
  <c r="AM359" i="2"/>
  <c r="AL359" i="2"/>
  <c r="AZ358" i="2"/>
  <c r="AY358" i="2"/>
  <c r="AX358" i="2"/>
  <c r="AW358" i="2"/>
  <c r="AV358" i="2"/>
  <c r="AU358" i="2"/>
  <c r="AT358" i="2"/>
  <c r="AS358" i="2"/>
  <c r="AR358" i="2"/>
  <c r="AQ358" i="2"/>
  <c r="AP358" i="2"/>
  <c r="AO358" i="2"/>
  <c r="AN358" i="2"/>
  <c r="AM358" i="2"/>
  <c r="AL358" i="2"/>
  <c r="AZ357" i="2"/>
  <c r="AY357" i="2"/>
  <c r="AX357" i="2"/>
  <c r="AW357" i="2"/>
  <c r="AV357" i="2"/>
  <c r="AU357" i="2"/>
  <c r="AT357" i="2"/>
  <c r="AS357" i="2"/>
  <c r="AR357" i="2"/>
  <c r="AQ357" i="2"/>
  <c r="AP357" i="2"/>
  <c r="AO357" i="2"/>
  <c r="AN357" i="2"/>
  <c r="AM357" i="2"/>
  <c r="AL357" i="2"/>
  <c r="AZ356" i="2"/>
  <c r="AY356" i="2"/>
  <c r="AX356" i="2"/>
  <c r="AW356" i="2"/>
  <c r="AV356" i="2"/>
  <c r="AU356" i="2"/>
  <c r="AT356" i="2"/>
  <c r="AS356" i="2"/>
  <c r="AR356" i="2"/>
  <c r="AQ356" i="2"/>
  <c r="AP356" i="2"/>
  <c r="AO356" i="2"/>
  <c r="AN356" i="2"/>
  <c r="AM356" i="2"/>
  <c r="AL356" i="2"/>
  <c r="AZ355" i="2"/>
  <c r="AY355" i="2"/>
  <c r="AX355" i="2"/>
  <c r="AW355" i="2"/>
  <c r="AV355" i="2"/>
  <c r="AU355" i="2"/>
  <c r="AT355" i="2"/>
  <c r="AS355" i="2"/>
  <c r="AR355" i="2"/>
  <c r="AQ355" i="2"/>
  <c r="AP355" i="2"/>
  <c r="AO355" i="2"/>
  <c r="AN355" i="2"/>
  <c r="AM355" i="2"/>
  <c r="AL355" i="2"/>
  <c r="AZ354" i="2"/>
  <c r="AY354" i="2"/>
  <c r="AX354" i="2"/>
  <c r="AW354" i="2"/>
  <c r="AV354" i="2"/>
  <c r="AU354" i="2"/>
  <c r="AT354" i="2"/>
  <c r="AS354" i="2"/>
  <c r="AR354" i="2"/>
  <c r="AQ354" i="2"/>
  <c r="AP354" i="2"/>
  <c r="AO354" i="2"/>
  <c r="AN354" i="2"/>
  <c r="AM354" i="2"/>
  <c r="AL354" i="2"/>
  <c r="AZ353" i="2"/>
  <c r="AY353" i="2"/>
  <c r="AX353" i="2"/>
  <c r="AW353" i="2"/>
  <c r="AV353" i="2"/>
  <c r="AU353" i="2"/>
  <c r="AT353" i="2"/>
  <c r="AS353" i="2"/>
  <c r="AR353" i="2"/>
  <c r="AQ353" i="2"/>
  <c r="AP353" i="2"/>
  <c r="AO353" i="2"/>
  <c r="AN353" i="2"/>
  <c r="AM353" i="2"/>
  <c r="AL353" i="2"/>
  <c r="AZ352" i="2"/>
  <c r="AY352" i="2"/>
  <c r="AX352" i="2"/>
  <c r="AW352" i="2"/>
  <c r="AV352" i="2"/>
  <c r="AU352" i="2"/>
  <c r="AT352" i="2"/>
  <c r="AS352" i="2"/>
  <c r="AR352" i="2"/>
  <c r="AQ352" i="2"/>
  <c r="AP352" i="2"/>
  <c r="AO352" i="2"/>
  <c r="AN352" i="2"/>
  <c r="AM352" i="2"/>
  <c r="AL352" i="2"/>
  <c r="AZ351" i="2"/>
  <c r="AY351" i="2"/>
  <c r="AX351" i="2"/>
  <c r="AW351" i="2"/>
  <c r="AV351" i="2"/>
  <c r="AU351" i="2"/>
  <c r="AT351" i="2"/>
  <c r="AS351" i="2"/>
  <c r="AR351" i="2"/>
  <c r="AQ351" i="2"/>
  <c r="AP351" i="2"/>
  <c r="AO351" i="2"/>
  <c r="AN351" i="2"/>
  <c r="AM351" i="2"/>
  <c r="AL351" i="2"/>
  <c r="AZ350" i="2"/>
  <c r="AY350" i="2"/>
  <c r="AX350" i="2"/>
  <c r="AW350" i="2"/>
  <c r="AV350" i="2"/>
  <c r="AU350" i="2"/>
  <c r="AT350" i="2"/>
  <c r="AS350" i="2"/>
  <c r="AR350" i="2"/>
  <c r="AQ350" i="2"/>
  <c r="AP350" i="2"/>
  <c r="AO350" i="2"/>
  <c r="AN350" i="2"/>
  <c r="AM350" i="2"/>
  <c r="AL350" i="2"/>
  <c r="AZ349" i="2"/>
  <c r="AY349" i="2"/>
  <c r="AX349" i="2"/>
  <c r="AW349" i="2"/>
  <c r="AV349" i="2"/>
  <c r="AU349" i="2"/>
  <c r="AT349" i="2"/>
  <c r="AS349" i="2"/>
  <c r="AR349" i="2"/>
  <c r="AQ349" i="2"/>
  <c r="AP349" i="2"/>
  <c r="AO349" i="2"/>
  <c r="AN349" i="2"/>
  <c r="AM349" i="2"/>
  <c r="AL349" i="2"/>
  <c r="AZ348" i="2"/>
  <c r="AY348" i="2"/>
  <c r="AX348" i="2"/>
  <c r="AW348" i="2"/>
  <c r="AV348" i="2"/>
  <c r="AU348" i="2"/>
  <c r="AT348" i="2"/>
  <c r="AS348" i="2"/>
  <c r="AR348" i="2"/>
  <c r="AQ348" i="2"/>
  <c r="AP348" i="2"/>
  <c r="AO348" i="2"/>
  <c r="AN348" i="2"/>
  <c r="AM348" i="2"/>
  <c r="AL348" i="2"/>
  <c r="AZ347" i="2"/>
  <c r="AY347" i="2"/>
  <c r="AX347" i="2"/>
  <c r="AW347" i="2"/>
  <c r="AV347" i="2"/>
  <c r="AU347" i="2"/>
  <c r="AT347" i="2"/>
  <c r="AS347" i="2"/>
  <c r="AR347" i="2"/>
  <c r="AQ347" i="2"/>
  <c r="AP347" i="2"/>
  <c r="AO347" i="2"/>
  <c r="AN347" i="2"/>
  <c r="AM347" i="2"/>
  <c r="AL347" i="2"/>
  <c r="AZ346" i="2"/>
  <c r="AY346" i="2"/>
  <c r="AX346" i="2"/>
  <c r="AW346" i="2"/>
  <c r="AV346" i="2"/>
  <c r="AU346" i="2"/>
  <c r="AT346" i="2"/>
  <c r="AS346" i="2"/>
  <c r="AR346" i="2"/>
  <c r="AQ346" i="2"/>
  <c r="AP346" i="2"/>
  <c r="AO346" i="2"/>
  <c r="AN346" i="2"/>
  <c r="AM346" i="2"/>
  <c r="AL346" i="2"/>
  <c r="AZ345" i="2"/>
  <c r="AY345" i="2"/>
  <c r="AX345" i="2"/>
  <c r="AW345" i="2"/>
  <c r="AV345" i="2"/>
  <c r="AU345" i="2"/>
  <c r="AT345" i="2"/>
  <c r="AS345" i="2"/>
  <c r="AR345" i="2"/>
  <c r="AQ345" i="2"/>
  <c r="AP345" i="2"/>
  <c r="AO345" i="2"/>
  <c r="AN345" i="2"/>
  <c r="AM345" i="2"/>
  <c r="AL345" i="2"/>
  <c r="AZ344" i="2"/>
  <c r="AY344" i="2"/>
  <c r="AX344" i="2"/>
  <c r="AW344" i="2"/>
  <c r="AV344" i="2"/>
  <c r="AU344" i="2"/>
  <c r="AT344" i="2"/>
  <c r="AS344" i="2"/>
  <c r="AR344" i="2"/>
  <c r="AQ344" i="2"/>
  <c r="AP344" i="2"/>
  <c r="AO344" i="2"/>
  <c r="AN344" i="2"/>
  <c r="AM344" i="2"/>
  <c r="AL344" i="2"/>
  <c r="AZ343" i="2"/>
  <c r="AY343" i="2"/>
  <c r="AX343" i="2"/>
  <c r="AW343" i="2"/>
  <c r="AV343" i="2"/>
  <c r="AU343" i="2"/>
  <c r="AT343" i="2"/>
  <c r="AS343" i="2"/>
  <c r="AR343" i="2"/>
  <c r="AQ343" i="2"/>
  <c r="AP343" i="2"/>
  <c r="AO343" i="2"/>
  <c r="AN343" i="2"/>
  <c r="AM343" i="2"/>
  <c r="AL343" i="2"/>
  <c r="AZ342" i="2"/>
  <c r="AY342" i="2"/>
  <c r="AX342" i="2"/>
  <c r="AW342" i="2"/>
  <c r="AV342" i="2"/>
  <c r="AU342" i="2"/>
  <c r="AT342" i="2"/>
  <c r="AS342" i="2"/>
  <c r="AR342" i="2"/>
  <c r="AQ342" i="2"/>
  <c r="AP342" i="2"/>
  <c r="AO342" i="2"/>
  <c r="AN342" i="2"/>
  <c r="AM342" i="2"/>
  <c r="AL342" i="2"/>
  <c r="AZ341" i="2"/>
  <c r="AY341" i="2"/>
  <c r="AX341" i="2"/>
  <c r="AW341" i="2"/>
  <c r="AV341" i="2"/>
  <c r="AU341" i="2"/>
  <c r="AT341" i="2"/>
  <c r="AS341" i="2"/>
  <c r="AR341" i="2"/>
  <c r="AQ341" i="2"/>
  <c r="AP341" i="2"/>
  <c r="AO341" i="2"/>
  <c r="AN341" i="2"/>
  <c r="AM341" i="2"/>
  <c r="AL341" i="2"/>
  <c r="AZ340" i="2"/>
  <c r="AY340" i="2"/>
  <c r="AX340" i="2"/>
  <c r="AW340" i="2"/>
  <c r="AV340" i="2"/>
  <c r="AU340" i="2"/>
  <c r="AT340" i="2"/>
  <c r="AS340" i="2"/>
  <c r="AR340" i="2"/>
  <c r="AQ340" i="2"/>
  <c r="AP340" i="2"/>
  <c r="AO340" i="2"/>
  <c r="AN340" i="2"/>
  <c r="AM340" i="2"/>
  <c r="AL340" i="2"/>
  <c r="AZ339" i="2"/>
  <c r="AY339" i="2"/>
  <c r="AX339" i="2"/>
  <c r="AW339" i="2"/>
  <c r="AV339" i="2"/>
  <c r="AU339" i="2"/>
  <c r="AT339" i="2"/>
  <c r="AS339" i="2"/>
  <c r="AR339" i="2"/>
  <c r="AQ339" i="2"/>
  <c r="AP339" i="2"/>
  <c r="AO339" i="2"/>
  <c r="AN339" i="2"/>
  <c r="AM339" i="2"/>
  <c r="AL339" i="2"/>
  <c r="AZ338" i="2"/>
  <c r="AY338" i="2"/>
  <c r="AX338" i="2"/>
  <c r="AW338" i="2"/>
  <c r="AV338" i="2"/>
  <c r="AU338" i="2"/>
  <c r="AT338" i="2"/>
  <c r="AS338" i="2"/>
  <c r="AR338" i="2"/>
  <c r="AQ338" i="2"/>
  <c r="AP338" i="2"/>
  <c r="AO338" i="2"/>
  <c r="AN338" i="2"/>
  <c r="AM338" i="2"/>
  <c r="AL338" i="2"/>
  <c r="AZ337" i="2"/>
  <c r="AY337" i="2"/>
  <c r="AX337" i="2"/>
  <c r="AW337" i="2"/>
  <c r="AV337" i="2"/>
  <c r="AU337" i="2"/>
  <c r="AT337" i="2"/>
  <c r="AS337" i="2"/>
  <c r="AR337" i="2"/>
  <c r="AQ337" i="2"/>
  <c r="AP337" i="2"/>
  <c r="AO337" i="2"/>
  <c r="AN337" i="2"/>
  <c r="AM337" i="2"/>
  <c r="AL337" i="2"/>
  <c r="AZ336" i="2"/>
  <c r="AY336" i="2"/>
  <c r="AX336" i="2"/>
  <c r="AW336" i="2"/>
  <c r="AV336" i="2"/>
  <c r="AU336" i="2"/>
  <c r="AT336" i="2"/>
  <c r="AS336" i="2"/>
  <c r="AR336" i="2"/>
  <c r="AQ336" i="2"/>
  <c r="AP336" i="2"/>
  <c r="AO336" i="2"/>
  <c r="AN336" i="2"/>
  <c r="AM336" i="2"/>
  <c r="AL336" i="2"/>
  <c r="AZ335" i="2"/>
  <c r="AY335" i="2"/>
  <c r="AX335" i="2"/>
  <c r="AW335" i="2"/>
  <c r="AV335" i="2"/>
  <c r="AU335" i="2"/>
  <c r="AT335" i="2"/>
  <c r="AS335" i="2"/>
  <c r="AR335" i="2"/>
  <c r="AQ335" i="2"/>
  <c r="AP335" i="2"/>
  <c r="AO335" i="2"/>
  <c r="AN335" i="2"/>
  <c r="AM335" i="2"/>
  <c r="AL335" i="2"/>
  <c r="AZ334" i="2"/>
  <c r="AY334" i="2"/>
  <c r="AX334" i="2"/>
  <c r="AW334" i="2"/>
  <c r="AV334" i="2"/>
  <c r="AU334" i="2"/>
  <c r="AT334" i="2"/>
  <c r="AS334" i="2"/>
  <c r="AR334" i="2"/>
  <c r="AQ334" i="2"/>
  <c r="AP334" i="2"/>
  <c r="AO334" i="2"/>
  <c r="AN334" i="2"/>
  <c r="AM334" i="2"/>
  <c r="AL334" i="2"/>
  <c r="AZ333" i="2"/>
  <c r="AY333" i="2"/>
  <c r="AX333" i="2"/>
  <c r="AW333" i="2"/>
  <c r="AV333" i="2"/>
  <c r="AU333" i="2"/>
  <c r="AT333" i="2"/>
  <c r="AS333" i="2"/>
  <c r="AR333" i="2"/>
  <c r="AQ333" i="2"/>
  <c r="AP333" i="2"/>
  <c r="AO333" i="2"/>
  <c r="AN333" i="2"/>
  <c r="AM333" i="2"/>
  <c r="AL333" i="2"/>
  <c r="AZ332" i="2"/>
  <c r="AY332" i="2"/>
  <c r="AX332" i="2"/>
  <c r="AW332" i="2"/>
  <c r="AV332" i="2"/>
  <c r="AU332" i="2"/>
  <c r="AT332" i="2"/>
  <c r="AS332" i="2"/>
  <c r="AR332" i="2"/>
  <c r="AQ332" i="2"/>
  <c r="AP332" i="2"/>
  <c r="AO332" i="2"/>
  <c r="AN332" i="2"/>
  <c r="AM332" i="2"/>
  <c r="AL332" i="2"/>
  <c r="AZ331" i="2"/>
  <c r="AY331" i="2"/>
  <c r="AX331" i="2"/>
  <c r="AW331" i="2"/>
  <c r="AV331" i="2"/>
  <c r="AU331" i="2"/>
  <c r="AT331" i="2"/>
  <c r="AS331" i="2"/>
  <c r="AR331" i="2"/>
  <c r="AQ331" i="2"/>
  <c r="AP331" i="2"/>
  <c r="AO331" i="2"/>
  <c r="AN331" i="2"/>
  <c r="AM331" i="2"/>
  <c r="AL331" i="2"/>
  <c r="AZ330" i="2"/>
  <c r="AY330" i="2"/>
  <c r="AX330" i="2"/>
  <c r="AW330" i="2"/>
  <c r="AV330" i="2"/>
  <c r="AU330" i="2"/>
  <c r="AT330" i="2"/>
  <c r="AS330" i="2"/>
  <c r="AR330" i="2"/>
  <c r="AQ330" i="2"/>
  <c r="AP330" i="2"/>
  <c r="AO330" i="2"/>
  <c r="AN330" i="2"/>
  <c r="AM330" i="2"/>
  <c r="AL330" i="2"/>
  <c r="AZ329" i="2"/>
  <c r="AY329" i="2"/>
  <c r="AX329" i="2"/>
  <c r="AW329" i="2"/>
  <c r="AV329" i="2"/>
  <c r="AU329" i="2"/>
  <c r="AT329" i="2"/>
  <c r="AS329" i="2"/>
  <c r="AR329" i="2"/>
  <c r="AQ329" i="2"/>
  <c r="AP329" i="2"/>
  <c r="AO329" i="2"/>
  <c r="AN329" i="2"/>
  <c r="AM329" i="2"/>
  <c r="AL329" i="2"/>
  <c r="AZ328" i="2"/>
  <c r="AY328" i="2"/>
  <c r="AX328" i="2"/>
  <c r="AW328" i="2"/>
  <c r="AV328" i="2"/>
  <c r="AU328" i="2"/>
  <c r="AT328" i="2"/>
  <c r="AS328" i="2"/>
  <c r="AR328" i="2"/>
  <c r="AQ328" i="2"/>
  <c r="AP328" i="2"/>
  <c r="AO328" i="2"/>
  <c r="AN328" i="2"/>
  <c r="AM328" i="2"/>
  <c r="AL328" i="2"/>
  <c r="AZ327" i="2"/>
  <c r="AY327" i="2"/>
  <c r="AX327" i="2"/>
  <c r="AW327" i="2"/>
  <c r="AV327" i="2"/>
  <c r="AU327" i="2"/>
  <c r="AT327" i="2"/>
  <c r="AS327" i="2"/>
  <c r="AR327" i="2"/>
  <c r="AQ327" i="2"/>
  <c r="AP327" i="2"/>
  <c r="AO327" i="2"/>
  <c r="AN327" i="2"/>
  <c r="AM327" i="2"/>
  <c r="AL327" i="2"/>
  <c r="AZ326" i="2"/>
  <c r="AY326" i="2"/>
  <c r="AX326" i="2"/>
  <c r="AW326" i="2"/>
  <c r="AV326" i="2"/>
  <c r="AU326" i="2"/>
  <c r="AT326" i="2"/>
  <c r="AS326" i="2"/>
  <c r="AR326" i="2"/>
  <c r="AQ326" i="2"/>
  <c r="AP326" i="2"/>
  <c r="AO326" i="2"/>
  <c r="AN326" i="2"/>
  <c r="AM326" i="2"/>
  <c r="AL326" i="2"/>
  <c r="AZ325" i="2"/>
  <c r="AY325" i="2"/>
  <c r="AX325" i="2"/>
  <c r="AW325" i="2"/>
  <c r="AV325" i="2"/>
  <c r="AU325" i="2"/>
  <c r="AT325" i="2"/>
  <c r="AS325" i="2"/>
  <c r="AR325" i="2"/>
  <c r="AQ325" i="2"/>
  <c r="AP325" i="2"/>
  <c r="AO325" i="2"/>
  <c r="AN325" i="2"/>
  <c r="AM325" i="2"/>
  <c r="AL325" i="2"/>
  <c r="AZ324" i="2"/>
  <c r="AY324" i="2"/>
  <c r="AX324" i="2"/>
  <c r="AW324" i="2"/>
  <c r="AV324" i="2"/>
  <c r="AU324" i="2"/>
  <c r="AT324" i="2"/>
  <c r="AS324" i="2"/>
  <c r="AR324" i="2"/>
  <c r="AQ324" i="2"/>
  <c r="AP324" i="2"/>
  <c r="AO324" i="2"/>
  <c r="AN324" i="2"/>
  <c r="AM324" i="2"/>
  <c r="AL324" i="2"/>
  <c r="AZ323" i="2"/>
  <c r="AY323" i="2"/>
  <c r="AX323" i="2"/>
  <c r="AW323" i="2"/>
  <c r="AV323" i="2"/>
  <c r="AU323" i="2"/>
  <c r="AT323" i="2"/>
  <c r="AS323" i="2"/>
  <c r="AR323" i="2"/>
  <c r="AQ323" i="2"/>
  <c r="AP323" i="2"/>
  <c r="AO323" i="2"/>
  <c r="AN323" i="2"/>
  <c r="AM323" i="2"/>
  <c r="AL323" i="2"/>
  <c r="AZ322" i="2"/>
  <c r="AY322" i="2"/>
  <c r="AX322" i="2"/>
  <c r="AW322" i="2"/>
  <c r="AV322" i="2"/>
  <c r="AU322" i="2"/>
  <c r="AT322" i="2"/>
  <c r="AS322" i="2"/>
  <c r="AR322" i="2"/>
  <c r="AQ322" i="2"/>
  <c r="AP322" i="2"/>
  <c r="AO322" i="2"/>
  <c r="AN322" i="2"/>
  <c r="AM322" i="2"/>
  <c r="AL322" i="2"/>
  <c r="AZ321" i="2"/>
  <c r="AY321" i="2"/>
  <c r="AX321" i="2"/>
  <c r="AW321" i="2"/>
  <c r="AV321" i="2"/>
  <c r="AU321" i="2"/>
  <c r="AT321" i="2"/>
  <c r="AS321" i="2"/>
  <c r="AR321" i="2"/>
  <c r="AQ321" i="2"/>
  <c r="AP321" i="2"/>
  <c r="AO321" i="2"/>
  <c r="AN321" i="2"/>
  <c r="AM321" i="2"/>
  <c r="AL321" i="2"/>
  <c r="AZ320" i="2"/>
  <c r="AY320" i="2"/>
  <c r="AX320" i="2"/>
  <c r="AW320" i="2"/>
  <c r="AV320" i="2"/>
  <c r="AU320" i="2"/>
  <c r="AT320" i="2"/>
  <c r="AS320" i="2"/>
  <c r="AR320" i="2"/>
  <c r="AQ320" i="2"/>
  <c r="AP320" i="2"/>
  <c r="AO320" i="2"/>
  <c r="AN320" i="2"/>
  <c r="AM320" i="2"/>
  <c r="AL320" i="2"/>
  <c r="AZ319" i="2"/>
  <c r="AY319" i="2"/>
  <c r="AX319" i="2"/>
  <c r="AW319" i="2"/>
  <c r="AV319" i="2"/>
  <c r="AU319" i="2"/>
  <c r="AT319" i="2"/>
  <c r="AS319" i="2"/>
  <c r="AR319" i="2"/>
  <c r="AQ319" i="2"/>
  <c r="AP319" i="2"/>
  <c r="AO319" i="2"/>
  <c r="AN319" i="2"/>
  <c r="AM319" i="2"/>
  <c r="AL319" i="2"/>
  <c r="AZ318" i="2"/>
  <c r="AY318" i="2"/>
  <c r="AX318" i="2"/>
  <c r="AW318" i="2"/>
  <c r="AV318" i="2"/>
  <c r="AU318" i="2"/>
  <c r="AT318" i="2"/>
  <c r="AS318" i="2"/>
  <c r="AR318" i="2"/>
  <c r="AQ318" i="2"/>
  <c r="AP318" i="2"/>
  <c r="AO318" i="2"/>
  <c r="AN318" i="2"/>
  <c r="AM318" i="2"/>
  <c r="AL318" i="2"/>
  <c r="AZ317" i="2"/>
  <c r="AY317" i="2"/>
  <c r="AX317" i="2"/>
  <c r="AW317" i="2"/>
  <c r="AV317" i="2"/>
  <c r="AU317" i="2"/>
  <c r="AT317" i="2"/>
  <c r="AS317" i="2"/>
  <c r="AR317" i="2"/>
  <c r="AQ317" i="2"/>
  <c r="AP317" i="2"/>
  <c r="AO317" i="2"/>
  <c r="AN317" i="2"/>
  <c r="AM317" i="2"/>
  <c r="AL317" i="2"/>
  <c r="AZ316" i="2"/>
  <c r="AY316" i="2"/>
  <c r="AX316" i="2"/>
  <c r="AW316" i="2"/>
  <c r="AV316" i="2"/>
  <c r="AU316" i="2"/>
  <c r="AT316" i="2"/>
  <c r="AS316" i="2"/>
  <c r="AR316" i="2"/>
  <c r="AQ316" i="2"/>
  <c r="AP316" i="2"/>
  <c r="AO316" i="2"/>
  <c r="AN316" i="2"/>
  <c r="AM316" i="2"/>
  <c r="AL316" i="2"/>
  <c r="AZ315" i="2"/>
  <c r="AY315" i="2"/>
  <c r="AX315" i="2"/>
  <c r="AW315" i="2"/>
  <c r="AV315" i="2"/>
  <c r="AU315" i="2"/>
  <c r="AT315" i="2"/>
  <c r="AS315" i="2"/>
  <c r="AR315" i="2"/>
  <c r="AQ315" i="2"/>
  <c r="AP315" i="2"/>
  <c r="AO315" i="2"/>
  <c r="AN315" i="2"/>
  <c r="AM315" i="2"/>
  <c r="AL315" i="2"/>
  <c r="AZ314" i="2"/>
  <c r="AY314" i="2"/>
  <c r="AX314" i="2"/>
  <c r="AW314" i="2"/>
  <c r="AV314" i="2"/>
  <c r="AU314" i="2"/>
  <c r="AT314" i="2"/>
  <c r="AS314" i="2"/>
  <c r="AR314" i="2"/>
  <c r="AQ314" i="2"/>
  <c r="AP314" i="2"/>
  <c r="AO314" i="2"/>
  <c r="AN314" i="2"/>
  <c r="AM314" i="2"/>
  <c r="AL314" i="2"/>
  <c r="AZ313" i="2"/>
  <c r="AY313" i="2"/>
  <c r="AX313" i="2"/>
  <c r="AW313" i="2"/>
  <c r="AV313" i="2"/>
  <c r="AU313" i="2"/>
  <c r="AT313" i="2"/>
  <c r="AS313" i="2"/>
  <c r="AR313" i="2"/>
  <c r="AQ313" i="2"/>
  <c r="AP313" i="2"/>
  <c r="AO313" i="2"/>
  <c r="AN313" i="2"/>
  <c r="AM313" i="2"/>
  <c r="AL313" i="2"/>
  <c r="AZ312" i="2"/>
  <c r="AY312" i="2"/>
  <c r="AX312" i="2"/>
  <c r="AW312" i="2"/>
  <c r="AV312" i="2"/>
  <c r="AU312" i="2"/>
  <c r="AT312" i="2"/>
  <c r="AS312" i="2"/>
  <c r="AR312" i="2"/>
  <c r="AQ312" i="2"/>
  <c r="AP312" i="2"/>
  <c r="AO312" i="2"/>
  <c r="AN312" i="2"/>
  <c r="AM312" i="2"/>
  <c r="AL312" i="2"/>
  <c r="AZ311" i="2"/>
  <c r="AY311" i="2"/>
  <c r="AX311" i="2"/>
  <c r="AW311" i="2"/>
  <c r="AV311" i="2"/>
  <c r="AU311" i="2"/>
  <c r="AT311" i="2"/>
  <c r="AS311" i="2"/>
  <c r="AR311" i="2"/>
  <c r="AQ311" i="2"/>
  <c r="AP311" i="2"/>
  <c r="AO311" i="2"/>
  <c r="AN311" i="2"/>
  <c r="AM311" i="2"/>
  <c r="AL311" i="2"/>
  <c r="AZ310" i="2"/>
  <c r="AY310" i="2"/>
  <c r="AX310" i="2"/>
  <c r="AW310" i="2"/>
  <c r="AV310" i="2"/>
  <c r="AU310" i="2"/>
  <c r="AT310" i="2"/>
  <c r="AS310" i="2"/>
  <c r="AR310" i="2"/>
  <c r="AQ310" i="2"/>
  <c r="AP310" i="2"/>
  <c r="AO310" i="2"/>
  <c r="AN310" i="2"/>
  <c r="AM310" i="2"/>
  <c r="AL310" i="2"/>
  <c r="AZ309" i="2"/>
  <c r="AY309" i="2"/>
  <c r="AX309" i="2"/>
  <c r="AW309" i="2"/>
  <c r="AV309" i="2"/>
  <c r="AU309" i="2"/>
  <c r="AT309" i="2"/>
  <c r="AS309" i="2"/>
  <c r="AR309" i="2"/>
  <c r="AQ309" i="2"/>
  <c r="AP309" i="2"/>
  <c r="AO309" i="2"/>
  <c r="AN309" i="2"/>
  <c r="AM309" i="2"/>
  <c r="AL309" i="2"/>
  <c r="AZ308" i="2"/>
  <c r="AY308" i="2"/>
  <c r="AX308" i="2"/>
  <c r="AW308" i="2"/>
  <c r="AV308" i="2"/>
  <c r="AU308" i="2"/>
  <c r="AT308" i="2"/>
  <c r="AS308" i="2"/>
  <c r="AR308" i="2"/>
  <c r="AQ308" i="2"/>
  <c r="AP308" i="2"/>
  <c r="AO308" i="2"/>
  <c r="AN308" i="2"/>
  <c r="AM308" i="2"/>
  <c r="AL308" i="2"/>
  <c r="AZ307" i="2"/>
  <c r="AY307" i="2"/>
  <c r="AX307" i="2"/>
  <c r="AW307" i="2"/>
  <c r="AV307" i="2"/>
  <c r="AU307" i="2"/>
  <c r="AT307" i="2"/>
  <c r="AS307" i="2"/>
  <c r="AR307" i="2"/>
  <c r="AQ307" i="2"/>
  <c r="AP307" i="2"/>
  <c r="AO307" i="2"/>
  <c r="AN307" i="2"/>
  <c r="AM307" i="2"/>
  <c r="AL307" i="2"/>
  <c r="AZ306" i="2"/>
  <c r="AY306" i="2"/>
  <c r="AX306" i="2"/>
  <c r="AW306" i="2"/>
  <c r="AV306" i="2"/>
  <c r="AU306" i="2"/>
  <c r="AT306" i="2"/>
  <c r="AS306" i="2"/>
  <c r="AR306" i="2"/>
  <c r="AQ306" i="2"/>
  <c r="AP306" i="2"/>
  <c r="AO306" i="2"/>
  <c r="AN306" i="2"/>
  <c r="AM306" i="2"/>
  <c r="AL306" i="2"/>
  <c r="AZ305" i="2"/>
  <c r="AY305" i="2"/>
  <c r="AX305" i="2"/>
  <c r="AW305" i="2"/>
  <c r="AV305" i="2"/>
  <c r="AU305" i="2"/>
  <c r="AT305" i="2"/>
  <c r="AS305" i="2"/>
  <c r="AR305" i="2"/>
  <c r="AQ305" i="2"/>
  <c r="AP305" i="2"/>
  <c r="AO305" i="2"/>
  <c r="AN305" i="2"/>
  <c r="AM305" i="2"/>
  <c r="AL305" i="2"/>
  <c r="AZ304" i="2"/>
  <c r="AY304" i="2"/>
  <c r="AX304" i="2"/>
  <c r="AW304" i="2"/>
  <c r="AV304" i="2"/>
  <c r="AU304" i="2"/>
  <c r="AT304" i="2"/>
  <c r="AS304" i="2"/>
  <c r="AR304" i="2"/>
  <c r="AQ304" i="2"/>
  <c r="AP304" i="2"/>
  <c r="AO304" i="2"/>
  <c r="AN304" i="2"/>
  <c r="AM304" i="2"/>
  <c r="AL304" i="2"/>
  <c r="AZ303" i="2"/>
  <c r="AY303" i="2"/>
  <c r="AX303" i="2"/>
  <c r="AW303" i="2"/>
  <c r="AV303" i="2"/>
  <c r="AU303" i="2"/>
  <c r="AT303" i="2"/>
  <c r="AS303" i="2"/>
  <c r="AR303" i="2"/>
  <c r="AQ303" i="2"/>
  <c r="AP303" i="2"/>
  <c r="AO303" i="2"/>
  <c r="AN303" i="2"/>
  <c r="AM303" i="2"/>
  <c r="AL303" i="2"/>
  <c r="AZ302" i="2"/>
  <c r="AY302" i="2"/>
  <c r="AX302" i="2"/>
  <c r="AW302" i="2"/>
  <c r="AV302" i="2"/>
  <c r="AU302" i="2"/>
  <c r="AT302" i="2"/>
  <c r="AS302" i="2"/>
  <c r="AR302" i="2"/>
  <c r="AQ302" i="2"/>
  <c r="AP302" i="2"/>
  <c r="AO302" i="2"/>
  <c r="AN302" i="2"/>
  <c r="AM302" i="2"/>
  <c r="AL302" i="2"/>
  <c r="AZ301" i="2"/>
  <c r="AY301" i="2"/>
  <c r="AX301" i="2"/>
  <c r="AW301" i="2"/>
  <c r="AV301" i="2"/>
  <c r="AU301" i="2"/>
  <c r="AT301" i="2"/>
  <c r="AS301" i="2"/>
  <c r="AR301" i="2"/>
  <c r="AQ301" i="2"/>
  <c r="AP301" i="2"/>
  <c r="AO301" i="2"/>
  <c r="AN301" i="2"/>
  <c r="AM301" i="2"/>
  <c r="AL301" i="2"/>
  <c r="AZ300" i="2"/>
  <c r="AY300" i="2"/>
  <c r="AX300" i="2"/>
  <c r="AW300" i="2"/>
  <c r="AV300" i="2"/>
  <c r="AU300" i="2"/>
  <c r="AT300" i="2"/>
  <c r="AS300" i="2"/>
  <c r="AR300" i="2"/>
  <c r="AQ300" i="2"/>
  <c r="AP300" i="2"/>
  <c r="AO300" i="2"/>
  <c r="AN300" i="2"/>
  <c r="AM300" i="2"/>
  <c r="AL300" i="2"/>
  <c r="AZ299" i="2"/>
  <c r="AY299" i="2"/>
  <c r="AX299" i="2"/>
  <c r="AW299" i="2"/>
  <c r="AV299" i="2"/>
  <c r="AU299" i="2"/>
  <c r="AT299" i="2"/>
  <c r="AS299" i="2"/>
  <c r="AR299" i="2"/>
  <c r="AQ299" i="2"/>
  <c r="AP299" i="2"/>
  <c r="AO299" i="2"/>
  <c r="AN299" i="2"/>
  <c r="AM299" i="2"/>
  <c r="AL299" i="2"/>
  <c r="AZ298" i="2"/>
  <c r="AY298" i="2"/>
  <c r="AX298" i="2"/>
  <c r="AW298" i="2"/>
  <c r="AV298" i="2"/>
  <c r="AU298" i="2"/>
  <c r="AT298" i="2"/>
  <c r="AS298" i="2"/>
  <c r="AR298" i="2"/>
  <c r="AQ298" i="2"/>
  <c r="AP298" i="2"/>
  <c r="AO298" i="2"/>
  <c r="AN298" i="2"/>
  <c r="AM298" i="2"/>
  <c r="AL298" i="2"/>
  <c r="AZ297" i="2"/>
  <c r="AY297" i="2"/>
  <c r="AX297" i="2"/>
  <c r="AW297" i="2"/>
  <c r="AV297" i="2"/>
  <c r="AU297" i="2"/>
  <c r="AT297" i="2"/>
  <c r="AS297" i="2"/>
  <c r="AR297" i="2"/>
  <c r="AQ297" i="2"/>
  <c r="AP297" i="2"/>
  <c r="AO297" i="2"/>
  <c r="AN297" i="2"/>
  <c r="AM297" i="2"/>
  <c r="AL297" i="2"/>
  <c r="AZ296" i="2"/>
  <c r="AY296" i="2"/>
  <c r="AX296" i="2"/>
  <c r="AW296" i="2"/>
  <c r="AV296" i="2"/>
  <c r="AU296" i="2"/>
  <c r="AT296" i="2"/>
  <c r="AS296" i="2"/>
  <c r="AR296" i="2"/>
  <c r="AQ296" i="2"/>
  <c r="AP296" i="2"/>
  <c r="AO296" i="2"/>
  <c r="AN296" i="2"/>
  <c r="AM296" i="2"/>
  <c r="AL296" i="2"/>
  <c r="AZ295" i="2"/>
  <c r="AY295" i="2"/>
  <c r="AX295" i="2"/>
  <c r="AW295" i="2"/>
  <c r="AV295" i="2"/>
  <c r="AU295" i="2"/>
  <c r="AT295" i="2"/>
  <c r="AS295" i="2"/>
  <c r="AR295" i="2"/>
  <c r="AQ295" i="2"/>
  <c r="AP295" i="2"/>
  <c r="AO295" i="2"/>
  <c r="AN295" i="2"/>
  <c r="AM295" i="2"/>
  <c r="AL295" i="2"/>
  <c r="AZ294" i="2"/>
  <c r="AY294" i="2"/>
  <c r="AX294" i="2"/>
  <c r="AW294" i="2"/>
  <c r="AV294" i="2"/>
  <c r="AU294" i="2"/>
  <c r="AT294" i="2"/>
  <c r="AS294" i="2"/>
  <c r="AR294" i="2"/>
  <c r="AQ294" i="2"/>
  <c r="AP294" i="2"/>
  <c r="AO294" i="2"/>
  <c r="AN294" i="2"/>
  <c r="AM294" i="2"/>
  <c r="AL294" i="2"/>
  <c r="AZ293" i="2"/>
  <c r="AY293" i="2"/>
  <c r="AX293" i="2"/>
  <c r="AW293" i="2"/>
  <c r="AV293" i="2"/>
  <c r="AU293" i="2"/>
  <c r="AT293" i="2"/>
  <c r="AS293" i="2"/>
  <c r="AR293" i="2"/>
  <c r="AQ293" i="2"/>
  <c r="AP293" i="2"/>
  <c r="AO293" i="2"/>
  <c r="AN293" i="2"/>
  <c r="AM293" i="2"/>
  <c r="AL293" i="2"/>
  <c r="AZ292" i="2"/>
  <c r="AY292" i="2"/>
  <c r="AX292" i="2"/>
  <c r="AW292" i="2"/>
  <c r="AV292" i="2"/>
  <c r="AU292" i="2"/>
  <c r="AT292" i="2"/>
  <c r="AS292" i="2"/>
  <c r="AR292" i="2"/>
  <c r="AQ292" i="2"/>
  <c r="AP292" i="2"/>
  <c r="AO292" i="2"/>
  <c r="AN292" i="2"/>
  <c r="AM292" i="2"/>
  <c r="AL292" i="2"/>
  <c r="AZ291" i="2"/>
  <c r="AY291" i="2"/>
  <c r="AX291" i="2"/>
  <c r="AW291" i="2"/>
  <c r="AV291" i="2"/>
  <c r="AU291" i="2"/>
  <c r="AT291" i="2"/>
  <c r="AS291" i="2"/>
  <c r="AR291" i="2"/>
  <c r="AQ291" i="2"/>
  <c r="AP291" i="2"/>
  <c r="AO291" i="2"/>
  <c r="AN291" i="2"/>
  <c r="AM291" i="2"/>
  <c r="AL291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Z289" i="2"/>
  <c r="AY289" i="2"/>
  <c r="AX289" i="2"/>
  <c r="AW289" i="2"/>
  <c r="AV289" i="2"/>
  <c r="AU289" i="2"/>
  <c r="AT289" i="2"/>
  <c r="AS289" i="2"/>
  <c r="AR289" i="2"/>
  <c r="AQ289" i="2"/>
  <c r="AP289" i="2"/>
  <c r="AO289" i="2"/>
  <c r="AN289" i="2"/>
  <c r="AM289" i="2"/>
  <c r="AL289" i="2"/>
  <c r="AZ288" i="2"/>
  <c r="AY288" i="2"/>
  <c r="AX288" i="2"/>
  <c r="AW288" i="2"/>
  <c r="AV288" i="2"/>
  <c r="AU288" i="2"/>
  <c r="AT288" i="2"/>
  <c r="AS288" i="2"/>
  <c r="AR288" i="2"/>
  <c r="AQ288" i="2"/>
  <c r="AP288" i="2"/>
  <c r="AO288" i="2"/>
  <c r="AN288" i="2"/>
  <c r="AM288" i="2"/>
  <c r="AL288" i="2"/>
  <c r="AZ287" i="2"/>
  <c r="AY287" i="2"/>
  <c r="AX287" i="2"/>
  <c r="AW287" i="2"/>
  <c r="AV287" i="2"/>
  <c r="AU287" i="2"/>
  <c r="AT287" i="2"/>
  <c r="AS287" i="2"/>
  <c r="AR287" i="2"/>
  <c r="AQ287" i="2"/>
  <c r="AP287" i="2"/>
  <c r="AO287" i="2"/>
  <c r="AN287" i="2"/>
  <c r="AM287" i="2"/>
  <c r="AL287" i="2"/>
  <c r="AZ286" i="2"/>
  <c r="AY286" i="2"/>
  <c r="AX286" i="2"/>
  <c r="AW286" i="2"/>
  <c r="AV286" i="2"/>
  <c r="AU286" i="2"/>
  <c r="AT286" i="2"/>
  <c r="AS286" i="2"/>
  <c r="AR286" i="2"/>
  <c r="AQ286" i="2"/>
  <c r="AP286" i="2"/>
  <c r="AO286" i="2"/>
  <c r="AN286" i="2"/>
  <c r="AM286" i="2"/>
  <c r="AL286" i="2"/>
  <c r="AZ285" i="2"/>
  <c r="AY285" i="2"/>
  <c r="AX285" i="2"/>
  <c r="AW285" i="2"/>
  <c r="AV285" i="2"/>
  <c r="AU285" i="2"/>
  <c r="AT285" i="2"/>
  <c r="AS285" i="2"/>
  <c r="AR285" i="2"/>
  <c r="AQ285" i="2"/>
  <c r="AP285" i="2"/>
  <c r="AO285" i="2"/>
  <c r="AN285" i="2"/>
  <c r="AM285" i="2"/>
  <c r="AL285" i="2"/>
  <c r="AZ284" i="2"/>
  <c r="AY284" i="2"/>
  <c r="AX284" i="2"/>
  <c r="AW284" i="2"/>
  <c r="AV284" i="2"/>
  <c r="AU284" i="2"/>
  <c r="AT284" i="2"/>
  <c r="AS284" i="2"/>
  <c r="AR284" i="2"/>
  <c r="AQ284" i="2"/>
  <c r="AP284" i="2"/>
  <c r="AO284" i="2"/>
  <c r="AN284" i="2"/>
  <c r="AM284" i="2"/>
  <c r="AL284" i="2"/>
  <c r="AZ283" i="2"/>
  <c r="AY283" i="2"/>
  <c r="AX283" i="2"/>
  <c r="AW283" i="2"/>
  <c r="AV283" i="2"/>
  <c r="AU283" i="2"/>
  <c r="AT283" i="2"/>
  <c r="AS283" i="2"/>
  <c r="AR283" i="2"/>
  <c r="AQ283" i="2"/>
  <c r="AP283" i="2"/>
  <c r="AO283" i="2"/>
  <c r="AN283" i="2"/>
  <c r="AM283" i="2"/>
  <c r="AL283" i="2"/>
  <c r="AZ282" i="2"/>
  <c r="AY282" i="2"/>
  <c r="AX282" i="2"/>
  <c r="AW282" i="2"/>
  <c r="AV282" i="2"/>
  <c r="AU282" i="2"/>
  <c r="AT282" i="2"/>
  <c r="AS282" i="2"/>
  <c r="AR282" i="2"/>
  <c r="AQ282" i="2"/>
  <c r="AP282" i="2"/>
  <c r="AO282" i="2"/>
  <c r="AN282" i="2"/>
  <c r="AM282" i="2"/>
  <c r="AL282" i="2"/>
  <c r="AZ281" i="2"/>
  <c r="AY281" i="2"/>
  <c r="AX281" i="2"/>
  <c r="AW281" i="2"/>
  <c r="AV281" i="2"/>
  <c r="AU281" i="2"/>
  <c r="AT281" i="2"/>
  <c r="AS281" i="2"/>
  <c r="AR281" i="2"/>
  <c r="AQ281" i="2"/>
  <c r="AP281" i="2"/>
  <c r="AO281" i="2"/>
  <c r="AN281" i="2"/>
  <c r="AM281" i="2"/>
  <c r="AL281" i="2"/>
  <c r="AZ280" i="2"/>
  <c r="AY280" i="2"/>
  <c r="AX280" i="2"/>
  <c r="AW280" i="2"/>
  <c r="AV280" i="2"/>
  <c r="AU280" i="2"/>
  <c r="AT280" i="2"/>
  <c r="AS280" i="2"/>
  <c r="AR280" i="2"/>
  <c r="AQ280" i="2"/>
  <c r="AP280" i="2"/>
  <c r="AO280" i="2"/>
  <c r="AN280" i="2"/>
  <c r="AM280" i="2"/>
  <c r="AL280" i="2"/>
  <c r="AZ279" i="2"/>
  <c r="AY279" i="2"/>
  <c r="AX279" i="2"/>
  <c r="AW279" i="2"/>
  <c r="AV279" i="2"/>
  <c r="AU279" i="2"/>
  <c r="AT279" i="2"/>
  <c r="AS279" i="2"/>
  <c r="AR279" i="2"/>
  <c r="AQ279" i="2"/>
  <c r="AP279" i="2"/>
  <c r="AO279" i="2"/>
  <c r="AN279" i="2"/>
  <c r="AM279" i="2"/>
  <c r="AL279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Z277" i="2"/>
  <c r="AY277" i="2"/>
  <c r="AX277" i="2"/>
  <c r="AW277" i="2"/>
  <c r="AV277" i="2"/>
  <c r="AU277" i="2"/>
  <c r="AT277" i="2"/>
  <c r="AS277" i="2"/>
  <c r="AR277" i="2"/>
  <c r="AQ277" i="2"/>
  <c r="AP277" i="2"/>
  <c r="AO277" i="2"/>
  <c r="AN277" i="2"/>
  <c r="AM277" i="2"/>
  <c r="AL277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AZ275" i="2"/>
  <c r="AY275" i="2"/>
  <c r="AX275" i="2"/>
  <c r="AW275" i="2"/>
  <c r="AV275" i="2"/>
  <c r="AU275" i="2"/>
  <c r="AT275" i="2"/>
  <c r="AS275" i="2"/>
  <c r="AR275" i="2"/>
  <c r="AQ275" i="2"/>
  <c r="AP275" i="2"/>
  <c r="AO275" i="2"/>
  <c r="AN275" i="2"/>
  <c r="AM275" i="2"/>
  <c r="AL275" i="2"/>
  <c r="AZ274" i="2"/>
  <c r="AY274" i="2"/>
  <c r="AX274" i="2"/>
  <c r="AW274" i="2"/>
  <c r="AV274" i="2"/>
  <c r="AU274" i="2"/>
  <c r="AT274" i="2"/>
  <c r="AS274" i="2"/>
  <c r="AR274" i="2"/>
  <c r="AQ274" i="2"/>
  <c r="AP274" i="2"/>
  <c r="AO274" i="2"/>
  <c r="AN274" i="2"/>
  <c r="AM274" i="2"/>
  <c r="AL274" i="2"/>
  <c r="AZ273" i="2"/>
  <c r="AY273" i="2"/>
  <c r="AX273" i="2"/>
  <c r="AW273" i="2"/>
  <c r="AV273" i="2"/>
  <c r="AU273" i="2"/>
  <c r="AT273" i="2"/>
  <c r="AS273" i="2"/>
  <c r="AR273" i="2"/>
  <c r="AQ273" i="2"/>
  <c r="AP273" i="2"/>
  <c r="AO273" i="2"/>
  <c r="AN273" i="2"/>
  <c r="AM273" i="2"/>
  <c r="AL273" i="2"/>
  <c r="AZ272" i="2"/>
  <c r="AY272" i="2"/>
  <c r="AX272" i="2"/>
  <c r="AW272" i="2"/>
  <c r="AV272" i="2"/>
  <c r="AU272" i="2"/>
  <c r="AT272" i="2"/>
  <c r="AS272" i="2"/>
  <c r="AR272" i="2"/>
  <c r="AQ272" i="2"/>
  <c r="AP272" i="2"/>
  <c r="AO272" i="2"/>
  <c r="AN272" i="2"/>
  <c r="AM272" i="2"/>
  <c r="AL272" i="2"/>
  <c r="AZ271" i="2"/>
  <c r="AY271" i="2"/>
  <c r="AX271" i="2"/>
  <c r="AW271" i="2"/>
  <c r="AV271" i="2"/>
  <c r="AU271" i="2"/>
  <c r="AT271" i="2"/>
  <c r="AS271" i="2"/>
  <c r="AR271" i="2"/>
  <c r="AQ271" i="2"/>
  <c r="AP271" i="2"/>
  <c r="AO271" i="2"/>
  <c r="AN271" i="2"/>
  <c r="AM271" i="2"/>
  <c r="AL271" i="2"/>
  <c r="AZ270" i="2"/>
  <c r="AY270" i="2"/>
  <c r="AX270" i="2"/>
  <c r="AW270" i="2"/>
  <c r="AV270" i="2"/>
  <c r="AU270" i="2"/>
  <c r="AT270" i="2"/>
  <c r="AS270" i="2"/>
  <c r="AR270" i="2"/>
  <c r="AQ270" i="2"/>
  <c r="AP270" i="2"/>
  <c r="AO270" i="2"/>
  <c r="AN270" i="2"/>
  <c r="AM270" i="2"/>
  <c r="AL270" i="2"/>
  <c r="AZ269" i="2"/>
  <c r="AY269" i="2"/>
  <c r="AX269" i="2"/>
  <c r="AW269" i="2"/>
  <c r="AV269" i="2"/>
  <c r="AU269" i="2"/>
  <c r="AT269" i="2"/>
  <c r="AS269" i="2"/>
  <c r="AR269" i="2"/>
  <c r="AQ269" i="2"/>
  <c r="AP269" i="2"/>
  <c r="AO269" i="2"/>
  <c r="AN269" i="2"/>
  <c r="AM269" i="2"/>
  <c r="AL269" i="2"/>
  <c r="AZ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AM268" i="2"/>
  <c r="AL268" i="2"/>
  <c r="AZ267" i="2"/>
  <c r="AY267" i="2"/>
  <c r="AX267" i="2"/>
  <c r="AW267" i="2"/>
  <c r="AV267" i="2"/>
  <c r="AU267" i="2"/>
  <c r="AT267" i="2"/>
  <c r="AS267" i="2"/>
  <c r="AR267" i="2"/>
  <c r="AQ267" i="2"/>
  <c r="AP267" i="2"/>
  <c r="AO267" i="2"/>
  <c r="AN267" i="2"/>
  <c r="AM267" i="2"/>
  <c r="AL267" i="2"/>
  <c r="AZ266" i="2"/>
  <c r="AY266" i="2"/>
  <c r="AX266" i="2"/>
  <c r="AW266" i="2"/>
  <c r="AV266" i="2"/>
  <c r="AU266" i="2"/>
  <c r="AT266" i="2"/>
  <c r="AS266" i="2"/>
  <c r="AR266" i="2"/>
  <c r="AQ266" i="2"/>
  <c r="AP266" i="2"/>
  <c r="AO266" i="2"/>
  <c r="AN266" i="2"/>
  <c r="AM266" i="2"/>
  <c r="AL266" i="2"/>
  <c r="AZ265" i="2"/>
  <c r="AY265" i="2"/>
  <c r="AX265" i="2"/>
  <c r="AW265" i="2"/>
  <c r="AV265" i="2"/>
  <c r="AU265" i="2"/>
  <c r="AT265" i="2"/>
  <c r="AS265" i="2"/>
  <c r="AR265" i="2"/>
  <c r="AQ265" i="2"/>
  <c r="AP265" i="2"/>
  <c r="AO265" i="2"/>
  <c r="AN265" i="2"/>
  <c r="AM265" i="2"/>
  <c r="AL265" i="2"/>
  <c r="AZ264" i="2"/>
  <c r="AY264" i="2"/>
  <c r="AX264" i="2"/>
  <c r="AW264" i="2"/>
  <c r="AV264" i="2"/>
  <c r="AU264" i="2"/>
  <c r="AT264" i="2"/>
  <c r="AS264" i="2"/>
  <c r="AR264" i="2"/>
  <c r="AQ264" i="2"/>
  <c r="AP264" i="2"/>
  <c r="AO264" i="2"/>
  <c r="AN264" i="2"/>
  <c r="AM264" i="2"/>
  <c r="AL264" i="2"/>
  <c r="AZ263" i="2"/>
  <c r="AY263" i="2"/>
  <c r="AX263" i="2"/>
  <c r="AW263" i="2"/>
  <c r="AV263" i="2"/>
  <c r="AU263" i="2"/>
  <c r="AT263" i="2"/>
  <c r="AS263" i="2"/>
  <c r="AR263" i="2"/>
  <c r="AQ263" i="2"/>
  <c r="AP263" i="2"/>
  <c r="AO263" i="2"/>
  <c r="AN263" i="2"/>
  <c r="AM263" i="2"/>
  <c r="AL263" i="2"/>
  <c r="AZ262" i="2"/>
  <c r="AY262" i="2"/>
  <c r="AX262" i="2"/>
  <c r="AW262" i="2"/>
  <c r="AV262" i="2"/>
  <c r="AU262" i="2"/>
  <c r="AT262" i="2"/>
  <c r="AS262" i="2"/>
  <c r="AR262" i="2"/>
  <c r="AQ262" i="2"/>
  <c r="AP262" i="2"/>
  <c r="AO262" i="2"/>
  <c r="AN262" i="2"/>
  <c r="AM262" i="2"/>
  <c r="AL262" i="2"/>
  <c r="AZ261" i="2"/>
  <c r="AY261" i="2"/>
  <c r="AX261" i="2"/>
  <c r="AW261" i="2"/>
  <c r="AV261" i="2"/>
  <c r="AU261" i="2"/>
  <c r="AT261" i="2"/>
  <c r="AS261" i="2"/>
  <c r="AR261" i="2"/>
  <c r="AQ261" i="2"/>
  <c r="AP261" i="2"/>
  <c r="AO261" i="2"/>
  <c r="AN261" i="2"/>
  <c r="AM261" i="2"/>
  <c r="AL261" i="2"/>
  <c r="AZ260" i="2"/>
  <c r="AY260" i="2"/>
  <c r="AX260" i="2"/>
  <c r="AW260" i="2"/>
  <c r="AV260" i="2"/>
  <c r="AU260" i="2"/>
  <c r="AT260" i="2"/>
  <c r="AS260" i="2"/>
  <c r="AR260" i="2"/>
  <c r="AQ260" i="2"/>
  <c r="AP260" i="2"/>
  <c r="AO260" i="2"/>
  <c r="AN260" i="2"/>
  <c r="AM260" i="2"/>
  <c r="AL260" i="2"/>
  <c r="AZ259" i="2"/>
  <c r="AY259" i="2"/>
  <c r="AX259" i="2"/>
  <c r="AW259" i="2"/>
  <c r="AV259" i="2"/>
  <c r="AU259" i="2"/>
  <c r="AT259" i="2"/>
  <c r="AS259" i="2"/>
  <c r="AR259" i="2"/>
  <c r="AQ259" i="2"/>
  <c r="AP259" i="2"/>
  <c r="AO259" i="2"/>
  <c r="AN259" i="2"/>
  <c r="AM259" i="2"/>
  <c r="AL259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AM258" i="2"/>
  <c r="AL258" i="2"/>
  <c r="AZ257" i="2"/>
  <c r="AY257" i="2"/>
  <c r="AX257" i="2"/>
  <c r="AW257" i="2"/>
  <c r="AV257" i="2"/>
  <c r="AU257" i="2"/>
  <c r="AT257" i="2"/>
  <c r="AS257" i="2"/>
  <c r="AR257" i="2"/>
  <c r="AQ257" i="2"/>
  <c r="AP257" i="2"/>
  <c r="AO257" i="2"/>
  <c r="AN257" i="2"/>
  <c r="AM257" i="2"/>
  <c r="AL257" i="2"/>
  <c r="AZ256" i="2"/>
  <c r="AY256" i="2"/>
  <c r="AX256" i="2"/>
  <c r="AW256" i="2"/>
  <c r="AV256" i="2"/>
  <c r="AU256" i="2"/>
  <c r="AT256" i="2"/>
  <c r="AS256" i="2"/>
  <c r="AR256" i="2"/>
  <c r="AQ256" i="2"/>
  <c r="AP256" i="2"/>
  <c r="AO256" i="2"/>
  <c r="AN256" i="2"/>
  <c r="AM256" i="2"/>
  <c r="AL256" i="2"/>
  <c r="AZ255" i="2"/>
  <c r="AY255" i="2"/>
  <c r="AX255" i="2"/>
  <c r="AW255" i="2"/>
  <c r="AV255" i="2"/>
  <c r="AU255" i="2"/>
  <c r="AT255" i="2"/>
  <c r="AS255" i="2"/>
  <c r="AR255" i="2"/>
  <c r="AQ255" i="2"/>
  <c r="AP255" i="2"/>
  <c r="AO255" i="2"/>
  <c r="AN255" i="2"/>
  <c r="AM255" i="2"/>
  <c r="AL255" i="2"/>
  <c r="AZ254" i="2"/>
  <c r="AY254" i="2"/>
  <c r="AX254" i="2"/>
  <c r="AW254" i="2"/>
  <c r="AV254" i="2"/>
  <c r="AU254" i="2"/>
  <c r="AT254" i="2"/>
  <c r="AS254" i="2"/>
  <c r="AR254" i="2"/>
  <c r="AQ254" i="2"/>
  <c r="AP254" i="2"/>
  <c r="AO254" i="2"/>
  <c r="AN254" i="2"/>
  <c r="AM254" i="2"/>
  <c r="AL254" i="2"/>
  <c r="AZ253" i="2"/>
  <c r="AY253" i="2"/>
  <c r="AX253" i="2"/>
  <c r="AW253" i="2"/>
  <c r="AV253" i="2"/>
  <c r="AU253" i="2"/>
  <c r="AT253" i="2"/>
  <c r="AS253" i="2"/>
  <c r="AR253" i="2"/>
  <c r="AQ253" i="2"/>
  <c r="AP253" i="2"/>
  <c r="AO253" i="2"/>
  <c r="AN253" i="2"/>
  <c r="AM253" i="2"/>
  <c r="AL253" i="2"/>
  <c r="AZ252" i="2"/>
  <c r="AY252" i="2"/>
  <c r="AX252" i="2"/>
  <c r="AW252" i="2"/>
  <c r="AV252" i="2"/>
  <c r="AU252" i="2"/>
  <c r="AT252" i="2"/>
  <c r="AS252" i="2"/>
  <c r="AR252" i="2"/>
  <c r="AQ252" i="2"/>
  <c r="AP252" i="2"/>
  <c r="AO252" i="2"/>
  <c r="AN252" i="2"/>
  <c r="AM252" i="2"/>
  <c r="AL252" i="2"/>
  <c r="AZ251" i="2"/>
  <c r="AY251" i="2"/>
  <c r="AX251" i="2"/>
  <c r="AW251" i="2"/>
  <c r="AV251" i="2"/>
  <c r="AU251" i="2"/>
  <c r="AT251" i="2"/>
  <c r="AS251" i="2"/>
  <c r="AR251" i="2"/>
  <c r="AQ251" i="2"/>
  <c r="AP251" i="2"/>
  <c r="AO251" i="2"/>
  <c r="AN251" i="2"/>
  <c r="AM251" i="2"/>
  <c r="AL251" i="2"/>
  <c r="AZ250" i="2"/>
  <c r="AY250" i="2"/>
  <c r="AX250" i="2"/>
  <c r="AW250" i="2"/>
  <c r="AV250" i="2"/>
  <c r="AU250" i="2"/>
  <c r="AT250" i="2"/>
  <c r="AS250" i="2"/>
  <c r="AR250" i="2"/>
  <c r="AQ250" i="2"/>
  <c r="AP250" i="2"/>
  <c r="AO250" i="2"/>
  <c r="AN250" i="2"/>
  <c r="AM250" i="2"/>
  <c r="AL250" i="2"/>
  <c r="AZ249" i="2"/>
  <c r="AY249" i="2"/>
  <c r="AX249" i="2"/>
  <c r="AW249" i="2"/>
  <c r="AV249" i="2"/>
  <c r="AU249" i="2"/>
  <c r="AT249" i="2"/>
  <c r="AS249" i="2"/>
  <c r="AR249" i="2"/>
  <c r="AQ249" i="2"/>
  <c r="AP249" i="2"/>
  <c r="AO249" i="2"/>
  <c r="AN249" i="2"/>
  <c r="AM249" i="2"/>
  <c r="AL249" i="2"/>
  <c r="AZ248" i="2"/>
  <c r="AY248" i="2"/>
  <c r="AX248" i="2"/>
  <c r="AW248" i="2"/>
  <c r="AV248" i="2"/>
  <c r="AU248" i="2"/>
  <c r="AT248" i="2"/>
  <c r="AS248" i="2"/>
  <c r="AR248" i="2"/>
  <c r="AQ248" i="2"/>
  <c r="AP248" i="2"/>
  <c r="AO248" i="2"/>
  <c r="AN248" i="2"/>
  <c r="AM248" i="2"/>
  <c r="AL248" i="2"/>
  <c r="AZ247" i="2"/>
  <c r="AY247" i="2"/>
  <c r="AX247" i="2"/>
  <c r="AW247" i="2"/>
  <c r="AV247" i="2"/>
  <c r="AU247" i="2"/>
  <c r="AT247" i="2"/>
  <c r="AS247" i="2"/>
  <c r="AR247" i="2"/>
  <c r="AQ247" i="2"/>
  <c r="AP247" i="2"/>
  <c r="AO247" i="2"/>
  <c r="AN247" i="2"/>
  <c r="AM247" i="2"/>
  <c r="AL247" i="2"/>
  <c r="AZ246" i="2"/>
  <c r="AY246" i="2"/>
  <c r="AX246" i="2"/>
  <c r="AW246" i="2"/>
  <c r="AV246" i="2"/>
  <c r="AU246" i="2"/>
  <c r="AT246" i="2"/>
  <c r="AS246" i="2"/>
  <c r="AR246" i="2"/>
  <c r="AQ246" i="2"/>
  <c r="AP246" i="2"/>
  <c r="AO246" i="2"/>
  <c r="AN246" i="2"/>
  <c r="AM246" i="2"/>
  <c r="AL246" i="2"/>
  <c r="AZ245" i="2"/>
  <c r="AY245" i="2"/>
  <c r="AX245" i="2"/>
  <c r="AW245" i="2"/>
  <c r="AV245" i="2"/>
  <c r="AU245" i="2"/>
  <c r="AT245" i="2"/>
  <c r="AS245" i="2"/>
  <c r="AR245" i="2"/>
  <c r="AQ245" i="2"/>
  <c r="AP245" i="2"/>
  <c r="AO245" i="2"/>
  <c r="AN245" i="2"/>
  <c r="AM245" i="2"/>
  <c r="AL245" i="2"/>
  <c r="AZ244" i="2"/>
  <c r="AY244" i="2"/>
  <c r="AX244" i="2"/>
  <c r="AW244" i="2"/>
  <c r="AV244" i="2"/>
  <c r="AU244" i="2"/>
  <c r="AT244" i="2"/>
  <c r="AS244" i="2"/>
  <c r="AR244" i="2"/>
  <c r="AQ244" i="2"/>
  <c r="AP244" i="2"/>
  <c r="AO244" i="2"/>
  <c r="AN244" i="2"/>
  <c r="AM244" i="2"/>
  <c r="AL244" i="2"/>
  <c r="AZ243" i="2"/>
  <c r="AY243" i="2"/>
  <c r="AX243" i="2"/>
  <c r="AW243" i="2"/>
  <c r="AV243" i="2"/>
  <c r="AU243" i="2"/>
  <c r="AT243" i="2"/>
  <c r="AS243" i="2"/>
  <c r="AR243" i="2"/>
  <c r="AQ243" i="2"/>
  <c r="AP243" i="2"/>
  <c r="AO243" i="2"/>
  <c r="AN243" i="2"/>
  <c r="AM243" i="2"/>
  <c r="AL243" i="2"/>
  <c r="AZ242" i="2"/>
  <c r="AY242" i="2"/>
  <c r="AX242" i="2"/>
  <c r="AW242" i="2"/>
  <c r="AV242" i="2"/>
  <c r="AU242" i="2"/>
  <c r="AT242" i="2"/>
  <c r="AS242" i="2"/>
  <c r="AR242" i="2"/>
  <c r="AQ242" i="2"/>
  <c r="AP242" i="2"/>
  <c r="AO242" i="2"/>
  <c r="AN242" i="2"/>
  <c r="AM242" i="2"/>
  <c r="AL242" i="2"/>
  <c r="AZ241" i="2"/>
  <c r="AY241" i="2"/>
  <c r="AX241" i="2"/>
  <c r="AW241" i="2"/>
  <c r="AV241" i="2"/>
  <c r="AU241" i="2"/>
  <c r="AT241" i="2"/>
  <c r="AS241" i="2"/>
  <c r="AR241" i="2"/>
  <c r="AQ241" i="2"/>
  <c r="AP241" i="2"/>
  <c r="AO241" i="2"/>
  <c r="AN241" i="2"/>
  <c r="AM241" i="2"/>
  <c r="AL241" i="2"/>
  <c r="AZ240" i="2"/>
  <c r="AY240" i="2"/>
  <c r="AX240" i="2"/>
  <c r="AW240" i="2"/>
  <c r="AV240" i="2"/>
  <c r="AU240" i="2"/>
  <c r="AT240" i="2"/>
  <c r="AS240" i="2"/>
  <c r="AR240" i="2"/>
  <c r="AQ240" i="2"/>
  <c r="AP240" i="2"/>
  <c r="AO240" i="2"/>
  <c r="AN240" i="2"/>
  <c r="AM240" i="2"/>
  <c r="AL240" i="2"/>
  <c r="AZ239" i="2"/>
  <c r="AY239" i="2"/>
  <c r="AX239" i="2"/>
  <c r="AW239" i="2"/>
  <c r="AV239" i="2"/>
  <c r="AU239" i="2"/>
  <c r="AT239" i="2"/>
  <c r="AS239" i="2"/>
  <c r="AR239" i="2"/>
  <c r="AQ239" i="2"/>
  <c r="AP239" i="2"/>
  <c r="AO239" i="2"/>
  <c r="AN239" i="2"/>
  <c r="AM239" i="2"/>
  <c r="AL239" i="2"/>
  <c r="AZ238" i="2"/>
  <c r="AY238" i="2"/>
  <c r="AX238" i="2"/>
  <c r="AW238" i="2"/>
  <c r="AV238" i="2"/>
  <c r="AU238" i="2"/>
  <c r="AT238" i="2"/>
  <c r="AS238" i="2"/>
  <c r="AR238" i="2"/>
  <c r="AQ238" i="2"/>
  <c r="AP238" i="2"/>
  <c r="AO238" i="2"/>
  <c r="AN238" i="2"/>
  <c r="AM238" i="2"/>
  <c r="AL238" i="2"/>
  <c r="AZ237" i="2"/>
  <c r="AY237" i="2"/>
  <c r="AX237" i="2"/>
  <c r="AW237" i="2"/>
  <c r="AV237" i="2"/>
  <c r="AU237" i="2"/>
  <c r="AT237" i="2"/>
  <c r="AS237" i="2"/>
  <c r="AR237" i="2"/>
  <c r="AQ237" i="2"/>
  <c r="AP237" i="2"/>
  <c r="AO237" i="2"/>
  <c r="AN237" i="2"/>
  <c r="AM237" i="2"/>
  <c r="AL237" i="2"/>
  <c r="AZ236" i="2"/>
  <c r="AY236" i="2"/>
  <c r="AX236" i="2"/>
  <c r="AW236" i="2"/>
  <c r="AV236" i="2"/>
  <c r="AU236" i="2"/>
  <c r="AT236" i="2"/>
  <c r="AS236" i="2"/>
  <c r="AR236" i="2"/>
  <c r="AQ236" i="2"/>
  <c r="AP236" i="2"/>
  <c r="AO236" i="2"/>
  <c r="AN236" i="2"/>
  <c r="AM236" i="2"/>
  <c r="AL236" i="2"/>
  <c r="AZ235" i="2"/>
  <c r="AY235" i="2"/>
  <c r="AX235" i="2"/>
  <c r="AW235" i="2"/>
  <c r="AV235" i="2"/>
  <c r="AU235" i="2"/>
  <c r="AT235" i="2"/>
  <c r="AS235" i="2"/>
  <c r="AR235" i="2"/>
  <c r="AQ235" i="2"/>
  <c r="AP235" i="2"/>
  <c r="AO235" i="2"/>
  <c r="AN235" i="2"/>
  <c r="AM235" i="2"/>
  <c r="AL235" i="2"/>
  <c r="AZ234" i="2"/>
  <c r="AY234" i="2"/>
  <c r="AX234" i="2"/>
  <c r="AW234" i="2"/>
  <c r="AV234" i="2"/>
  <c r="AU234" i="2"/>
  <c r="AT234" i="2"/>
  <c r="AS234" i="2"/>
  <c r="AR234" i="2"/>
  <c r="AQ234" i="2"/>
  <c r="AP234" i="2"/>
  <c r="AO234" i="2"/>
  <c r="AN234" i="2"/>
  <c r="AM234" i="2"/>
  <c r="AL234" i="2"/>
  <c r="AZ233" i="2"/>
  <c r="AY233" i="2"/>
  <c r="AX233" i="2"/>
  <c r="AW233" i="2"/>
  <c r="AV233" i="2"/>
  <c r="AU233" i="2"/>
  <c r="AT233" i="2"/>
  <c r="AS233" i="2"/>
  <c r="AR233" i="2"/>
  <c r="AQ233" i="2"/>
  <c r="AP233" i="2"/>
  <c r="AO233" i="2"/>
  <c r="AN233" i="2"/>
  <c r="AM233" i="2"/>
  <c r="AL233" i="2"/>
  <c r="AZ232" i="2"/>
  <c r="AY232" i="2"/>
  <c r="AX232" i="2"/>
  <c r="AW232" i="2"/>
  <c r="AV232" i="2"/>
  <c r="AU232" i="2"/>
  <c r="AT232" i="2"/>
  <c r="AS232" i="2"/>
  <c r="AR232" i="2"/>
  <c r="AQ232" i="2"/>
  <c r="AP232" i="2"/>
  <c r="AO232" i="2"/>
  <c r="AN232" i="2"/>
  <c r="AM232" i="2"/>
  <c r="AL232" i="2"/>
  <c r="AZ231" i="2"/>
  <c r="AY231" i="2"/>
  <c r="AX231" i="2"/>
  <c r="AW231" i="2"/>
  <c r="AV231" i="2"/>
  <c r="AU231" i="2"/>
  <c r="AT231" i="2"/>
  <c r="AS231" i="2"/>
  <c r="AR231" i="2"/>
  <c r="AQ231" i="2"/>
  <c r="AP231" i="2"/>
  <c r="AO231" i="2"/>
  <c r="AN231" i="2"/>
  <c r="AM231" i="2"/>
  <c r="AL231" i="2"/>
  <c r="AZ230" i="2"/>
  <c r="AY230" i="2"/>
  <c r="AX230" i="2"/>
  <c r="AW230" i="2"/>
  <c r="AV230" i="2"/>
  <c r="AU230" i="2"/>
  <c r="AT230" i="2"/>
  <c r="AS230" i="2"/>
  <c r="AR230" i="2"/>
  <c r="AQ230" i="2"/>
  <c r="AP230" i="2"/>
  <c r="AO230" i="2"/>
  <c r="AN230" i="2"/>
  <c r="AM230" i="2"/>
  <c r="AL230" i="2"/>
  <c r="AZ229" i="2"/>
  <c r="AY229" i="2"/>
  <c r="AX229" i="2"/>
  <c r="AW229" i="2"/>
  <c r="AV229" i="2"/>
  <c r="AU229" i="2"/>
  <c r="AT229" i="2"/>
  <c r="AS229" i="2"/>
  <c r="AR229" i="2"/>
  <c r="AQ229" i="2"/>
  <c r="AP229" i="2"/>
  <c r="AO229" i="2"/>
  <c r="AN229" i="2"/>
  <c r="AM229" i="2"/>
  <c r="AL229" i="2"/>
  <c r="AZ228" i="2"/>
  <c r="AY228" i="2"/>
  <c r="AX228" i="2"/>
  <c r="AW228" i="2"/>
  <c r="AV228" i="2"/>
  <c r="AU228" i="2"/>
  <c r="AT228" i="2"/>
  <c r="AS228" i="2"/>
  <c r="AR228" i="2"/>
  <c r="AQ228" i="2"/>
  <c r="AP228" i="2"/>
  <c r="AO228" i="2"/>
  <c r="AN228" i="2"/>
  <c r="AM228" i="2"/>
  <c r="AL228" i="2"/>
  <c r="AZ227" i="2"/>
  <c r="AY227" i="2"/>
  <c r="AX227" i="2"/>
  <c r="AW227" i="2"/>
  <c r="AV227" i="2"/>
  <c r="AU227" i="2"/>
  <c r="AT227" i="2"/>
  <c r="AS227" i="2"/>
  <c r="AR227" i="2"/>
  <c r="AQ227" i="2"/>
  <c r="AP227" i="2"/>
  <c r="AO227" i="2"/>
  <c r="AN227" i="2"/>
  <c r="AM227" i="2"/>
  <c r="AL227" i="2"/>
  <c r="AZ226" i="2"/>
  <c r="AY226" i="2"/>
  <c r="AX226" i="2"/>
  <c r="AW226" i="2"/>
  <c r="AV226" i="2"/>
  <c r="AU226" i="2"/>
  <c r="AT226" i="2"/>
  <c r="AS226" i="2"/>
  <c r="AR226" i="2"/>
  <c r="AQ226" i="2"/>
  <c r="AP226" i="2"/>
  <c r="AO226" i="2"/>
  <c r="AN226" i="2"/>
  <c r="AM226" i="2"/>
  <c r="AL226" i="2"/>
  <c r="AZ225" i="2"/>
  <c r="AY225" i="2"/>
  <c r="AX225" i="2"/>
  <c r="AW225" i="2"/>
  <c r="AV225" i="2"/>
  <c r="AU225" i="2"/>
  <c r="AT225" i="2"/>
  <c r="AS225" i="2"/>
  <c r="AR225" i="2"/>
  <c r="AQ225" i="2"/>
  <c r="AP225" i="2"/>
  <c r="AO225" i="2"/>
  <c r="AN225" i="2"/>
  <c r="AM225" i="2"/>
  <c r="AL225" i="2"/>
  <c r="AZ224" i="2"/>
  <c r="AY224" i="2"/>
  <c r="AX224" i="2"/>
  <c r="AW224" i="2"/>
  <c r="AV224" i="2"/>
  <c r="AU224" i="2"/>
  <c r="AT224" i="2"/>
  <c r="AS224" i="2"/>
  <c r="AR224" i="2"/>
  <c r="AQ224" i="2"/>
  <c r="AP224" i="2"/>
  <c r="AO224" i="2"/>
  <c r="AN224" i="2"/>
  <c r="AM224" i="2"/>
  <c r="AL224" i="2"/>
  <c r="AZ223" i="2"/>
  <c r="AY223" i="2"/>
  <c r="AX223" i="2"/>
  <c r="AW223" i="2"/>
  <c r="AV223" i="2"/>
  <c r="AU223" i="2"/>
  <c r="AT223" i="2"/>
  <c r="AS223" i="2"/>
  <c r="AR223" i="2"/>
  <c r="AQ223" i="2"/>
  <c r="AP223" i="2"/>
  <c r="AO223" i="2"/>
  <c r="AN223" i="2"/>
  <c r="AM223" i="2"/>
  <c r="AL223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AM222" i="2"/>
  <c r="AL222" i="2"/>
  <c r="AZ221" i="2"/>
  <c r="AY221" i="2"/>
  <c r="AX221" i="2"/>
  <c r="AW221" i="2"/>
  <c r="AV221" i="2"/>
  <c r="AU221" i="2"/>
  <c r="AT221" i="2"/>
  <c r="AS221" i="2"/>
  <c r="AR221" i="2"/>
  <c r="AQ221" i="2"/>
  <c r="AP221" i="2"/>
  <c r="AO221" i="2"/>
  <c r="AN221" i="2"/>
  <c r="AM221" i="2"/>
  <c r="AL221" i="2"/>
  <c r="AZ220" i="2"/>
  <c r="AY220" i="2"/>
  <c r="AX220" i="2"/>
  <c r="AW220" i="2"/>
  <c r="AV220" i="2"/>
  <c r="AU220" i="2"/>
  <c r="AT220" i="2"/>
  <c r="AS220" i="2"/>
  <c r="AR220" i="2"/>
  <c r="AQ220" i="2"/>
  <c r="AP220" i="2"/>
  <c r="AO220" i="2"/>
  <c r="AN220" i="2"/>
  <c r="AM220" i="2"/>
  <c r="AL220" i="2"/>
  <c r="AZ219" i="2"/>
  <c r="AY219" i="2"/>
  <c r="AX219" i="2"/>
  <c r="AW219" i="2"/>
  <c r="AV219" i="2"/>
  <c r="AU219" i="2"/>
  <c r="AT219" i="2"/>
  <c r="AS219" i="2"/>
  <c r="AR219" i="2"/>
  <c r="AQ219" i="2"/>
  <c r="AP219" i="2"/>
  <c r="AO219" i="2"/>
  <c r="AN219" i="2"/>
  <c r="AM219" i="2"/>
  <c r="AL219" i="2"/>
  <c r="AZ218" i="2"/>
  <c r="AY218" i="2"/>
  <c r="AX218" i="2"/>
  <c r="AW218" i="2"/>
  <c r="AV218" i="2"/>
  <c r="AU218" i="2"/>
  <c r="AT218" i="2"/>
  <c r="AS218" i="2"/>
  <c r="AR218" i="2"/>
  <c r="AQ218" i="2"/>
  <c r="AP218" i="2"/>
  <c r="AO218" i="2"/>
  <c r="AN218" i="2"/>
  <c r="AM218" i="2"/>
  <c r="AL218" i="2"/>
  <c r="AZ217" i="2"/>
  <c r="AY217" i="2"/>
  <c r="AX217" i="2"/>
  <c r="AW217" i="2"/>
  <c r="AV217" i="2"/>
  <c r="AU217" i="2"/>
  <c r="AT217" i="2"/>
  <c r="AS217" i="2"/>
  <c r="AR217" i="2"/>
  <c r="AQ217" i="2"/>
  <c r="AP217" i="2"/>
  <c r="AO217" i="2"/>
  <c r="AN217" i="2"/>
  <c r="AM217" i="2"/>
  <c r="AL217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AM216" i="2"/>
  <c r="AL216" i="2"/>
  <c r="AZ215" i="2"/>
  <c r="AY215" i="2"/>
  <c r="AX215" i="2"/>
  <c r="AW215" i="2"/>
  <c r="AV215" i="2"/>
  <c r="AU215" i="2"/>
  <c r="AT215" i="2"/>
  <c r="AS215" i="2"/>
  <c r="AR215" i="2"/>
  <c r="AQ215" i="2"/>
  <c r="AP215" i="2"/>
  <c r="AO215" i="2"/>
  <c r="AN215" i="2"/>
  <c r="AM215" i="2"/>
  <c r="AL215" i="2"/>
  <c r="AZ214" i="2"/>
  <c r="AY214" i="2"/>
  <c r="AX214" i="2"/>
  <c r="AW214" i="2"/>
  <c r="AV214" i="2"/>
  <c r="AU214" i="2"/>
  <c r="AT214" i="2"/>
  <c r="AS214" i="2"/>
  <c r="AR214" i="2"/>
  <c r="AQ214" i="2"/>
  <c r="AP214" i="2"/>
  <c r="AO214" i="2"/>
  <c r="AN214" i="2"/>
  <c r="AM214" i="2"/>
  <c r="AL214" i="2"/>
  <c r="AZ213" i="2"/>
  <c r="AY213" i="2"/>
  <c r="AX213" i="2"/>
  <c r="AW213" i="2"/>
  <c r="AV213" i="2"/>
  <c r="AU213" i="2"/>
  <c r="AT213" i="2"/>
  <c r="AS213" i="2"/>
  <c r="AR213" i="2"/>
  <c r="AQ213" i="2"/>
  <c r="AP213" i="2"/>
  <c r="AO213" i="2"/>
  <c r="AN213" i="2"/>
  <c r="AM213" i="2"/>
  <c r="AL213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AM212" i="2"/>
  <c r="AL212" i="2"/>
  <c r="AZ211" i="2"/>
  <c r="AY211" i="2"/>
  <c r="AX211" i="2"/>
  <c r="AW211" i="2"/>
  <c r="AV211" i="2"/>
  <c r="AU211" i="2"/>
  <c r="AT211" i="2"/>
  <c r="AS211" i="2"/>
  <c r="AR211" i="2"/>
  <c r="AQ211" i="2"/>
  <c r="AP211" i="2"/>
  <c r="AO211" i="2"/>
  <c r="AN211" i="2"/>
  <c r="AM211" i="2"/>
  <c r="AL211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AM210" i="2"/>
  <c r="AL210" i="2"/>
  <c r="AZ209" i="2"/>
  <c r="AY209" i="2"/>
  <c r="AX209" i="2"/>
  <c r="AW209" i="2"/>
  <c r="AV209" i="2"/>
  <c r="AU209" i="2"/>
  <c r="AT209" i="2"/>
  <c r="AS209" i="2"/>
  <c r="AR209" i="2"/>
  <c r="AQ209" i="2"/>
  <c r="AP209" i="2"/>
  <c r="AO209" i="2"/>
  <c r="AN209" i="2"/>
  <c r="AM209" i="2"/>
  <c r="AL209" i="2"/>
  <c r="AZ208" i="2"/>
  <c r="AY208" i="2"/>
  <c r="AX208" i="2"/>
  <c r="AW208" i="2"/>
  <c r="AV208" i="2"/>
  <c r="AU208" i="2"/>
  <c r="AT208" i="2"/>
  <c r="AS208" i="2"/>
  <c r="AR208" i="2"/>
  <c r="AQ208" i="2"/>
  <c r="AP208" i="2"/>
  <c r="AO208" i="2"/>
  <c r="AN208" i="2"/>
  <c r="AM208" i="2"/>
  <c r="AL208" i="2"/>
  <c r="AZ207" i="2"/>
  <c r="AY207" i="2"/>
  <c r="AX207" i="2"/>
  <c r="AW207" i="2"/>
  <c r="AV207" i="2"/>
  <c r="AU207" i="2"/>
  <c r="AT207" i="2"/>
  <c r="AS207" i="2"/>
  <c r="AR207" i="2"/>
  <c r="AQ207" i="2"/>
  <c r="AP207" i="2"/>
  <c r="AO207" i="2"/>
  <c r="AN207" i="2"/>
  <c r="AM207" i="2"/>
  <c r="AL207" i="2"/>
  <c r="AZ206" i="2"/>
  <c r="AY206" i="2"/>
  <c r="AX206" i="2"/>
  <c r="AW206" i="2"/>
  <c r="AV206" i="2"/>
  <c r="AU206" i="2"/>
  <c r="AT206" i="2"/>
  <c r="AS206" i="2"/>
  <c r="AR206" i="2"/>
  <c r="AQ206" i="2"/>
  <c r="AP206" i="2"/>
  <c r="AO206" i="2"/>
  <c r="AN206" i="2"/>
  <c r="AM206" i="2"/>
  <c r="AL206" i="2"/>
  <c r="AZ205" i="2"/>
  <c r="AY205" i="2"/>
  <c r="AX205" i="2"/>
  <c r="AW205" i="2"/>
  <c r="AV205" i="2"/>
  <c r="AU205" i="2"/>
  <c r="AT205" i="2"/>
  <c r="AS205" i="2"/>
  <c r="AR205" i="2"/>
  <c r="AQ205" i="2"/>
  <c r="AP205" i="2"/>
  <c r="AO205" i="2"/>
  <c r="AN205" i="2"/>
  <c r="AM205" i="2"/>
  <c r="AL205" i="2"/>
  <c r="AZ204" i="2"/>
  <c r="AY204" i="2"/>
  <c r="AX204" i="2"/>
  <c r="AW204" i="2"/>
  <c r="AV204" i="2"/>
  <c r="AU204" i="2"/>
  <c r="AT204" i="2"/>
  <c r="AS204" i="2"/>
  <c r="AR204" i="2"/>
  <c r="AQ204" i="2"/>
  <c r="AP204" i="2"/>
  <c r="AO204" i="2"/>
  <c r="AN204" i="2"/>
  <c r="AM204" i="2"/>
  <c r="AL204" i="2"/>
  <c r="AZ203" i="2"/>
  <c r="AY203" i="2"/>
  <c r="AX203" i="2"/>
  <c r="AW203" i="2"/>
  <c r="AV203" i="2"/>
  <c r="AU203" i="2"/>
  <c r="AT203" i="2"/>
  <c r="AS203" i="2"/>
  <c r="AR203" i="2"/>
  <c r="AQ203" i="2"/>
  <c r="AP203" i="2"/>
  <c r="AO203" i="2"/>
  <c r="AN203" i="2"/>
  <c r="AM203" i="2"/>
  <c r="AL203" i="2"/>
  <c r="AZ202" i="2"/>
  <c r="AY202" i="2"/>
  <c r="AX202" i="2"/>
  <c r="AW202" i="2"/>
  <c r="AV202" i="2"/>
  <c r="AU202" i="2"/>
  <c r="AT202" i="2"/>
  <c r="AS202" i="2"/>
  <c r="AR202" i="2"/>
  <c r="AQ202" i="2"/>
  <c r="AP202" i="2"/>
  <c r="AO202" i="2"/>
  <c r="AN202" i="2"/>
  <c r="AM202" i="2"/>
  <c r="AL202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AM201" i="2"/>
  <c r="AL201" i="2"/>
  <c r="AZ200" i="2"/>
  <c r="AY200" i="2"/>
  <c r="AX200" i="2"/>
  <c r="AW200" i="2"/>
  <c r="AV200" i="2"/>
  <c r="AU200" i="2"/>
  <c r="AT200" i="2"/>
  <c r="AS200" i="2"/>
  <c r="AR200" i="2"/>
  <c r="AQ200" i="2"/>
  <c r="AP200" i="2"/>
  <c r="AO200" i="2"/>
  <c r="AN200" i="2"/>
  <c r="AM200" i="2"/>
  <c r="AL200" i="2"/>
  <c r="AZ199" i="2"/>
  <c r="AY199" i="2"/>
  <c r="AX199" i="2"/>
  <c r="AW199" i="2"/>
  <c r="AV199" i="2"/>
  <c r="AU199" i="2"/>
  <c r="AT199" i="2"/>
  <c r="AS199" i="2"/>
  <c r="AR199" i="2"/>
  <c r="AQ199" i="2"/>
  <c r="AP199" i="2"/>
  <c r="AO199" i="2"/>
  <c r="AN199" i="2"/>
  <c r="AM199" i="2"/>
  <c r="AL199" i="2"/>
  <c r="AZ198" i="2"/>
  <c r="AY198" i="2"/>
  <c r="AX198" i="2"/>
  <c r="AW198" i="2"/>
  <c r="AV198" i="2"/>
  <c r="AU198" i="2"/>
  <c r="AT198" i="2"/>
  <c r="AS198" i="2"/>
  <c r="AR198" i="2"/>
  <c r="AQ198" i="2"/>
  <c r="AP198" i="2"/>
  <c r="AO198" i="2"/>
  <c r="AN198" i="2"/>
  <c r="AM198" i="2"/>
  <c r="AL198" i="2"/>
  <c r="AZ197" i="2"/>
  <c r="AY197" i="2"/>
  <c r="AX197" i="2"/>
  <c r="AW197" i="2"/>
  <c r="AV197" i="2"/>
  <c r="AU197" i="2"/>
  <c r="AT197" i="2"/>
  <c r="AS197" i="2"/>
  <c r="AR197" i="2"/>
  <c r="AQ197" i="2"/>
  <c r="AP197" i="2"/>
  <c r="AO197" i="2"/>
  <c r="AN197" i="2"/>
  <c r="AM197" i="2"/>
  <c r="AL197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L196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AM195" i="2"/>
  <c r="AL195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AM194" i="2"/>
  <c r="AL194" i="2"/>
  <c r="AZ193" i="2"/>
  <c r="AY193" i="2"/>
  <c r="AX193" i="2"/>
  <c r="AW193" i="2"/>
  <c r="AV193" i="2"/>
  <c r="AU193" i="2"/>
  <c r="AT193" i="2"/>
  <c r="AS193" i="2"/>
  <c r="AR193" i="2"/>
  <c r="AQ193" i="2"/>
  <c r="AP193" i="2"/>
  <c r="AO193" i="2"/>
  <c r="AN193" i="2"/>
  <c r="AM193" i="2"/>
  <c r="AL193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Z191" i="2"/>
  <c r="AY191" i="2"/>
  <c r="AX191" i="2"/>
  <c r="AW191" i="2"/>
  <c r="AV191" i="2"/>
  <c r="AU191" i="2"/>
  <c r="AT191" i="2"/>
  <c r="AS191" i="2"/>
  <c r="AR191" i="2"/>
  <c r="AQ191" i="2"/>
  <c r="AP191" i="2"/>
  <c r="AO191" i="2"/>
  <c r="AN191" i="2"/>
  <c r="AM191" i="2"/>
  <c r="AL191" i="2"/>
  <c r="AZ190" i="2"/>
  <c r="AY190" i="2"/>
  <c r="AX190" i="2"/>
  <c r="AW190" i="2"/>
  <c r="AV190" i="2"/>
  <c r="AU190" i="2"/>
  <c r="AT190" i="2"/>
  <c r="AS190" i="2"/>
  <c r="AR190" i="2"/>
  <c r="AQ190" i="2"/>
  <c r="AP190" i="2"/>
  <c r="AO190" i="2"/>
  <c r="AN190" i="2"/>
  <c r="AM190" i="2"/>
  <c r="AL190" i="2"/>
  <c r="AZ189" i="2"/>
  <c r="AY189" i="2"/>
  <c r="AX189" i="2"/>
  <c r="AW189" i="2"/>
  <c r="AV189" i="2"/>
  <c r="AU189" i="2"/>
  <c r="AT189" i="2"/>
  <c r="AS189" i="2"/>
  <c r="AR189" i="2"/>
  <c r="AQ189" i="2"/>
  <c r="AP189" i="2"/>
  <c r="AO189" i="2"/>
  <c r="AN189" i="2"/>
  <c r="AM189" i="2"/>
  <c r="AL189" i="2"/>
  <c r="AZ188" i="2"/>
  <c r="AY188" i="2"/>
  <c r="AX188" i="2"/>
  <c r="AW188" i="2"/>
  <c r="AV188" i="2"/>
  <c r="AU188" i="2"/>
  <c r="AT188" i="2"/>
  <c r="AS188" i="2"/>
  <c r="AR188" i="2"/>
  <c r="AQ188" i="2"/>
  <c r="AP188" i="2"/>
  <c r="AO188" i="2"/>
  <c r="AN188" i="2"/>
  <c r="AM188" i="2"/>
  <c r="AL188" i="2"/>
  <c r="AZ187" i="2"/>
  <c r="AY187" i="2"/>
  <c r="AX187" i="2"/>
  <c r="AW187" i="2"/>
  <c r="AV187" i="2"/>
  <c r="AU187" i="2"/>
  <c r="AT187" i="2"/>
  <c r="AS187" i="2"/>
  <c r="AR187" i="2"/>
  <c r="AQ187" i="2"/>
  <c r="AP187" i="2"/>
  <c r="AO187" i="2"/>
  <c r="AN187" i="2"/>
  <c r="AM187" i="2"/>
  <c r="AL187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M186" i="2"/>
  <c r="AL186" i="2"/>
  <c r="AZ185" i="2"/>
  <c r="AY185" i="2"/>
  <c r="AX185" i="2"/>
  <c r="AW185" i="2"/>
  <c r="AV185" i="2"/>
  <c r="AU185" i="2"/>
  <c r="AT185" i="2"/>
  <c r="AS185" i="2"/>
  <c r="AR185" i="2"/>
  <c r="AQ185" i="2"/>
  <c r="AP185" i="2"/>
  <c r="AO185" i="2"/>
  <c r="AN185" i="2"/>
  <c r="AM185" i="2"/>
  <c r="AL185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Z183" i="2"/>
  <c r="AY183" i="2"/>
  <c r="AX183" i="2"/>
  <c r="AW183" i="2"/>
  <c r="AV183" i="2"/>
  <c r="AU183" i="2"/>
  <c r="AT183" i="2"/>
  <c r="AS183" i="2"/>
  <c r="AR183" i="2"/>
  <c r="AQ183" i="2"/>
  <c r="AP183" i="2"/>
  <c r="AO183" i="2"/>
  <c r="AN183" i="2"/>
  <c r="AM183" i="2"/>
  <c r="AL183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M182" i="2"/>
  <c r="AL182" i="2"/>
  <c r="AZ181" i="2"/>
  <c r="AY181" i="2"/>
  <c r="AX181" i="2"/>
  <c r="AW181" i="2"/>
  <c r="AV181" i="2"/>
  <c r="AU181" i="2"/>
  <c r="AT181" i="2"/>
  <c r="AS181" i="2"/>
  <c r="AR181" i="2"/>
  <c r="AQ181" i="2"/>
  <c r="AP181" i="2"/>
  <c r="AO181" i="2"/>
  <c r="AN181" i="2"/>
  <c r="AM181" i="2"/>
  <c r="AL181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Z179" i="2"/>
  <c r="AY179" i="2"/>
  <c r="AX179" i="2"/>
  <c r="AW179" i="2"/>
  <c r="AV179" i="2"/>
  <c r="AU179" i="2"/>
  <c r="AT179" i="2"/>
  <c r="AS179" i="2"/>
  <c r="AR179" i="2"/>
  <c r="AQ179" i="2"/>
  <c r="AP179" i="2"/>
  <c r="AO179" i="2"/>
  <c r="AN179" i="2"/>
  <c r="AM179" i="2"/>
  <c r="AL179" i="2"/>
  <c r="AZ178" i="2"/>
  <c r="AY178" i="2"/>
  <c r="AX178" i="2"/>
  <c r="AW178" i="2"/>
  <c r="AV178" i="2"/>
  <c r="AU178" i="2"/>
  <c r="AT178" i="2"/>
  <c r="AS178" i="2"/>
  <c r="AR178" i="2"/>
  <c r="AQ178" i="2"/>
  <c r="AP178" i="2"/>
  <c r="AO178" i="2"/>
  <c r="AN178" i="2"/>
  <c r="AM178" i="2"/>
  <c r="AL178" i="2"/>
  <c r="AZ177" i="2"/>
  <c r="AY177" i="2"/>
  <c r="AX177" i="2"/>
  <c r="AW177" i="2"/>
  <c r="AV177" i="2"/>
  <c r="AU177" i="2"/>
  <c r="AT177" i="2"/>
  <c r="AS177" i="2"/>
  <c r="AR177" i="2"/>
  <c r="AQ177" i="2"/>
  <c r="AP177" i="2"/>
  <c r="AO177" i="2"/>
  <c r="AN177" i="2"/>
  <c r="AM177" i="2"/>
  <c r="AL177" i="2"/>
  <c r="AZ176" i="2"/>
  <c r="AY176" i="2"/>
  <c r="AX176" i="2"/>
  <c r="AW176" i="2"/>
  <c r="AV176" i="2"/>
  <c r="AU176" i="2"/>
  <c r="AT176" i="2"/>
  <c r="AS176" i="2"/>
  <c r="AR176" i="2"/>
  <c r="AQ176" i="2"/>
  <c r="AP176" i="2"/>
  <c r="AO176" i="2"/>
  <c r="AN176" i="2"/>
  <c r="AM176" i="2"/>
  <c r="AL176" i="2"/>
  <c r="AZ175" i="2"/>
  <c r="AY175" i="2"/>
  <c r="AX175" i="2"/>
  <c r="AW175" i="2"/>
  <c r="AV175" i="2"/>
  <c r="AU175" i="2"/>
  <c r="AT175" i="2"/>
  <c r="AS175" i="2"/>
  <c r="AR175" i="2"/>
  <c r="AQ175" i="2"/>
  <c r="AP175" i="2"/>
  <c r="AO175" i="2"/>
  <c r="AN175" i="2"/>
  <c r="AM175" i="2"/>
  <c r="AL175" i="2"/>
  <c r="AZ174" i="2"/>
  <c r="AY174" i="2"/>
  <c r="AX174" i="2"/>
  <c r="AW174" i="2"/>
  <c r="AV174" i="2"/>
  <c r="AU174" i="2"/>
  <c r="AT174" i="2"/>
  <c r="AS174" i="2"/>
  <c r="AR174" i="2"/>
  <c r="AQ174" i="2"/>
  <c r="AP174" i="2"/>
  <c r="AO174" i="2"/>
  <c r="AN174" i="2"/>
  <c r="AM174" i="2"/>
  <c r="AL174" i="2"/>
  <c r="AZ173" i="2"/>
  <c r="AY173" i="2"/>
  <c r="AX173" i="2"/>
  <c r="AW173" i="2"/>
  <c r="AV173" i="2"/>
  <c r="AU173" i="2"/>
  <c r="AT173" i="2"/>
  <c r="AS173" i="2"/>
  <c r="AR173" i="2"/>
  <c r="AQ173" i="2"/>
  <c r="AP173" i="2"/>
  <c r="AO173" i="2"/>
  <c r="AN173" i="2"/>
  <c r="AM173" i="2"/>
  <c r="AL173" i="2"/>
  <c r="AZ172" i="2"/>
  <c r="AY172" i="2"/>
  <c r="AX172" i="2"/>
  <c r="AW172" i="2"/>
  <c r="AV172" i="2"/>
  <c r="AU172" i="2"/>
  <c r="AT172" i="2"/>
  <c r="AS172" i="2"/>
  <c r="AR172" i="2"/>
  <c r="AQ172" i="2"/>
  <c r="AP172" i="2"/>
  <c r="AO172" i="2"/>
  <c r="AN172" i="2"/>
  <c r="AM172" i="2"/>
  <c r="AL172" i="2"/>
  <c r="AZ171" i="2"/>
  <c r="AY171" i="2"/>
  <c r="AX171" i="2"/>
  <c r="AW171" i="2"/>
  <c r="AV171" i="2"/>
  <c r="AU171" i="2"/>
  <c r="AT171" i="2"/>
  <c r="AS171" i="2"/>
  <c r="AR171" i="2"/>
  <c r="AQ171" i="2"/>
  <c r="AP171" i="2"/>
  <c r="AO171" i="2"/>
  <c r="AN171" i="2"/>
  <c r="AM171" i="2"/>
  <c r="AL171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Z168" i="2"/>
  <c r="AY168" i="2"/>
  <c r="AX168" i="2"/>
  <c r="AW168" i="2"/>
  <c r="AV168" i="2"/>
  <c r="AU168" i="2"/>
  <c r="AT168" i="2"/>
  <c r="AS168" i="2"/>
  <c r="AR168" i="2"/>
  <c r="AQ168" i="2"/>
  <c r="AP168" i="2"/>
  <c r="AO168" i="2"/>
  <c r="AN168" i="2"/>
  <c r="AM168" i="2"/>
  <c r="AL168" i="2"/>
  <c r="AZ167" i="2"/>
  <c r="AY167" i="2"/>
  <c r="AX167" i="2"/>
  <c r="AW167" i="2"/>
  <c r="AV167" i="2"/>
  <c r="AU167" i="2"/>
  <c r="AT167" i="2"/>
  <c r="AS167" i="2"/>
  <c r="AR167" i="2"/>
  <c r="AQ167" i="2"/>
  <c r="AP167" i="2"/>
  <c r="AO167" i="2"/>
  <c r="AN167" i="2"/>
  <c r="AM167" i="2"/>
  <c r="AL167" i="2"/>
  <c r="AZ166" i="2"/>
  <c r="AY166" i="2"/>
  <c r="AX166" i="2"/>
  <c r="AW166" i="2"/>
  <c r="AV166" i="2"/>
  <c r="AU166" i="2"/>
  <c r="AT166" i="2"/>
  <c r="AS166" i="2"/>
  <c r="AR166" i="2"/>
  <c r="AQ166" i="2"/>
  <c r="AP166" i="2"/>
  <c r="AO166" i="2"/>
  <c r="AN166" i="2"/>
  <c r="AM166" i="2"/>
  <c r="AL166" i="2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M165" i="2"/>
  <c r="AL165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Z163" i="2"/>
  <c r="AY163" i="2"/>
  <c r="AX163" i="2"/>
  <c r="AW163" i="2"/>
  <c r="AV163" i="2"/>
  <c r="AU163" i="2"/>
  <c r="AT163" i="2"/>
  <c r="AS163" i="2"/>
  <c r="AR163" i="2"/>
  <c r="AQ163" i="2"/>
  <c r="AP163" i="2"/>
  <c r="AO163" i="2"/>
  <c r="AN163" i="2"/>
  <c r="AM163" i="2"/>
  <c r="AL163" i="2"/>
  <c r="AZ162" i="2"/>
  <c r="AY162" i="2"/>
  <c r="AX162" i="2"/>
  <c r="AW162" i="2"/>
  <c r="AV162" i="2"/>
  <c r="AU162" i="2"/>
  <c r="AT162" i="2"/>
  <c r="AS162" i="2"/>
  <c r="AR162" i="2"/>
  <c r="AQ162" i="2"/>
  <c r="AP162" i="2"/>
  <c r="AO162" i="2"/>
  <c r="AN162" i="2"/>
  <c r="AM162" i="2"/>
  <c r="AL162" i="2"/>
  <c r="AZ161" i="2"/>
  <c r="AY161" i="2"/>
  <c r="AX161" i="2"/>
  <c r="AW161" i="2"/>
  <c r="AV161" i="2"/>
  <c r="AU161" i="2"/>
  <c r="AT161" i="2"/>
  <c r="AS161" i="2"/>
  <c r="AR161" i="2"/>
  <c r="AQ161" i="2"/>
  <c r="AP161" i="2"/>
  <c r="AO161" i="2"/>
  <c r="AN161" i="2"/>
  <c r="AM161" i="2"/>
  <c r="AL161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M160" i="2"/>
  <c r="AL160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Z157" i="2"/>
  <c r="AY157" i="2"/>
  <c r="AX157" i="2"/>
  <c r="AW157" i="2"/>
  <c r="AV157" i="2"/>
  <c r="AU157" i="2"/>
  <c r="AT157" i="2"/>
  <c r="AS157" i="2"/>
  <c r="AR157" i="2"/>
  <c r="AQ157" i="2"/>
  <c r="AP157" i="2"/>
  <c r="AO157" i="2"/>
  <c r="AN157" i="2"/>
  <c r="AM157" i="2"/>
  <c r="AL157" i="2"/>
  <c r="AZ156" i="2"/>
  <c r="AY156" i="2"/>
  <c r="AX156" i="2"/>
  <c r="AW156" i="2"/>
  <c r="AV156" i="2"/>
  <c r="AU156" i="2"/>
  <c r="AT156" i="2"/>
  <c r="AS156" i="2"/>
  <c r="AR156" i="2"/>
  <c r="AQ156" i="2"/>
  <c r="AP156" i="2"/>
  <c r="AO156" i="2"/>
  <c r="AN156" i="2"/>
  <c r="AM156" i="2"/>
  <c r="AL156" i="2"/>
  <c r="AZ155" i="2"/>
  <c r="AY155" i="2"/>
  <c r="AX155" i="2"/>
  <c r="AW155" i="2"/>
  <c r="AV155" i="2"/>
  <c r="AU155" i="2"/>
  <c r="AT155" i="2"/>
  <c r="AS155" i="2"/>
  <c r="AR155" i="2"/>
  <c r="AQ155" i="2"/>
  <c r="AP155" i="2"/>
  <c r="AO155" i="2"/>
  <c r="AN155" i="2"/>
  <c r="AM155" i="2"/>
  <c r="AL155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Z153" i="2"/>
  <c r="AY153" i="2"/>
  <c r="AX153" i="2"/>
  <c r="AW153" i="2"/>
  <c r="AV153" i="2"/>
  <c r="AU153" i="2"/>
  <c r="AT153" i="2"/>
  <c r="AS153" i="2"/>
  <c r="AR153" i="2"/>
  <c r="AQ153" i="2"/>
  <c r="AP153" i="2"/>
  <c r="AO153" i="2"/>
  <c r="AN153" i="2"/>
  <c r="AM153" i="2"/>
  <c r="AL153" i="2"/>
  <c r="AZ152" i="2"/>
  <c r="AY152" i="2"/>
  <c r="AX152" i="2"/>
  <c r="AW152" i="2"/>
  <c r="AV152" i="2"/>
  <c r="AU152" i="2"/>
  <c r="AT152" i="2"/>
  <c r="AS152" i="2"/>
  <c r="AR152" i="2"/>
  <c r="AQ152" i="2"/>
  <c r="AP152" i="2"/>
  <c r="AO152" i="2"/>
  <c r="AN152" i="2"/>
  <c r="AM152" i="2"/>
  <c r="AL152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Z150" i="2"/>
  <c r="AY150" i="2"/>
  <c r="AX150" i="2"/>
  <c r="AW150" i="2"/>
  <c r="AV150" i="2"/>
  <c r="AU150" i="2"/>
  <c r="AT150" i="2"/>
  <c r="AS150" i="2"/>
  <c r="AR150" i="2"/>
  <c r="AQ150" i="2"/>
  <c r="AP150" i="2"/>
  <c r="AO150" i="2"/>
  <c r="AN150" i="2"/>
  <c r="AM150" i="2"/>
  <c r="AL150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Z148" i="2"/>
  <c r="AY148" i="2"/>
  <c r="AX148" i="2"/>
  <c r="AW148" i="2"/>
  <c r="AV148" i="2"/>
  <c r="AU148" i="2"/>
  <c r="AT148" i="2"/>
  <c r="AS148" i="2"/>
  <c r="AR148" i="2"/>
  <c r="AQ148" i="2"/>
  <c r="AP148" i="2"/>
  <c r="AO148" i="2"/>
  <c r="AN148" i="2"/>
  <c r="AM148" i="2"/>
  <c r="AL148" i="2"/>
  <c r="AZ147" i="2"/>
  <c r="AY147" i="2"/>
  <c r="AX147" i="2"/>
  <c r="AW147" i="2"/>
  <c r="AV147" i="2"/>
  <c r="AU147" i="2"/>
  <c r="AT147" i="2"/>
  <c r="AS147" i="2"/>
  <c r="AR147" i="2"/>
  <c r="AQ147" i="2"/>
  <c r="AP147" i="2"/>
  <c r="AO147" i="2"/>
  <c r="AN147" i="2"/>
  <c r="AM147" i="2"/>
  <c r="AL147" i="2"/>
  <c r="AZ146" i="2"/>
  <c r="AY146" i="2"/>
  <c r="AX146" i="2"/>
  <c r="AW146" i="2"/>
  <c r="AV146" i="2"/>
  <c r="AU146" i="2"/>
  <c r="AT146" i="2"/>
  <c r="AS146" i="2"/>
  <c r="AR146" i="2"/>
  <c r="AQ146" i="2"/>
  <c r="AP146" i="2"/>
  <c r="AO146" i="2"/>
  <c r="AN146" i="2"/>
  <c r="AM146" i="2"/>
  <c r="AL146" i="2"/>
  <c r="AZ145" i="2"/>
  <c r="AY145" i="2"/>
  <c r="AX145" i="2"/>
  <c r="AW145" i="2"/>
  <c r="AV145" i="2"/>
  <c r="AU145" i="2"/>
  <c r="AT145" i="2"/>
  <c r="AS145" i="2"/>
  <c r="AR145" i="2"/>
  <c r="AQ145" i="2"/>
  <c r="AP145" i="2"/>
  <c r="AO145" i="2"/>
  <c r="AN145" i="2"/>
  <c r="AM145" i="2"/>
  <c r="AL145" i="2"/>
  <c r="AZ144" i="2"/>
  <c r="AY144" i="2"/>
  <c r="AX144" i="2"/>
  <c r="AW144" i="2"/>
  <c r="AV144" i="2"/>
  <c r="AU144" i="2"/>
  <c r="AT144" i="2"/>
  <c r="AS144" i="2"/>
  <c r="AR144" i="2"/>
  <c r="AQ144" i="2"/>
  <c r="AP144" i="2"/>
  <c r="AO144" i="2"/>
  <c r="AN144" i="2"/>
  <c r="AM144" i="2"/>
  <c r="AL144" i="2"/>
  <c r="AZ143" i="2"/>
  <c r="AY143" i="2"/>
  <c r="AX143" i="2"/>
  <c r="AW143" i="2"/>
  <c r="AV143" i="2"/>
  <c r="AU143" i="2"/>
  <c r="AT143" i="2"/>
  <c r="AS143" i="2"/>
  <c r="AR143" i="2"/>
  <c r="AQ143" i="2"/>
  <c r="AP143" i="2"/>
  <c r="AO143" i="2"/>
  <c r="AN143" i="2"/>
  <c r="AM143" i="2"/>
  <c r="AL143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Z141" i="2"/>
  <c r="AY141" i="2"/>
  <c r="AX141" i="2"/>
  <c r="AW141" i="2"/>
  <c r="AV141" i="2"/>
  <c r="AU141" i="2"/>
  <c r="AT141" i="2"/>
  <c r="AS141" i="2"/>
  <c r="AR141" i="2"/>
  <c r="AQ141" i="2"/>
  <c r="AP141" i="2"/>
  <c r="AO141" i="2"/>
  <c r="AN141" i="2"/>
  <c r="AM141" i="2"/>
  <c r="AL141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Z139" i="2"/>
  <c r="AY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AM135" i="2"/>
  <c r="AL135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AM132" i="2"/>
  <c r="AL132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AM127" i="2"/>
  <c r="AL127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Z125" i="2"/>
  <c r="AY125" i="2"/>
  <c r="AX125" i="2"/>
  <c r="AW125" i="2"/>
  <c r="AV125" i="2"/>
  <c r="AU125" i="2"/>
  <c r="AT125" i="2"/>
  <c r="AS125" i="2"/>
  <c r="AR125" i="2"/>
  <c r="AQ125" i="2"/>
  <c r="AP125" i="2"/>
  <c r="AO125" i="2"/>
  <c r="AN125" i="2"/>
  <c r="AM125" i="2"/>
  <c r="AL125" i="2"/>
  <c r="AZ124" i="2"/>
  <c r="AY124" i="2"/>
  <c r="AX124" i="2"/>
  <c r="AW124" i="2"/>
  <c r="AV124" i="2"/>
  <c r="AU124" i="2"/>
  <c r="AT124" i="2"/>
  <c r="AS124" i="2"/>
  <c r="AR124" i="2"/>
  <c r="AQ124" i="2"/>
  <c r="AP124" i="2"/>
  <c r="AO124" i="2"/>
  <c r="AN124" i="2"/>
  <c r="AM124" i="2"/>
  <c r="AL124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AM123" i="2"/>
  <c r="AL123" i="2"/>
  <c r="AZ122" i="2"/>
  <c r="AY122" i="2"/>
  <c r="AX122" i="2"/>
  <c r="AW122" i="2"/>
  <c r="AV122" i="2"/>
  <c r="AU122" i="2"/>
  <c r="AT122" i="2"/>
  <c r="AS122" i="2"/>
  <c r="AR122" i="2"/>
  <c r="AQ122" i="2"/>
  <c r="AP122" i="2"/>
  <c r="AO122" i="2"/>
  <c r="AN122" i="2"/>
  <c r="AM122" i="2"/>
  <c r="AL122" i="2"/>
  <c r="AZ121" i="2"/>
  <c r="AY121" i="2"/>
  <c r="AX121" i="2"/>
  <c r="AW121" i="2"/>
  <c r="AV121" i="2"/>
  <c r="AU121" i="2"/>
  <c r="AT121" i="2"/>
  <c r="AS121" i="2"/>
  <c r="AR121" i="2"/>
  <c r="AQ121" i="2"/>
  <c r="AP121" i="2"/>
  <c r="AO121" i="2"/>
  <c r="AN121" i="2"/>
  <c r="AM121" i="2"/>
  <c r="AL121" i="2"/>
  <c r="AZ120" i="2"/>
  <c r="AY120" i="2"/>
  <c r="AX120" i="2"/>
  <c r="AW120" i="2"/>
  <c r="AV120" i="2"/>
  <c r="AU120" i="2"/>
  <c r="AT120" i="2"/>
  <c r="AS120" i="2"/>
  <c r="AR120" i="2"/>
  <c r="AQ120" i="2"/>
  <c r="AP120" i="2"/>
  <c r="AO120" i="2"/>
  <c r="AN120" i="2"/>
  <c r="AM120" i="2"/>
  <c r="AL120" i="2"/>
  <c r="AZ119" i="2"/>
  <c r="AY119" i="2"/>
  <c r="AX119" i="2"/>
  <c r="AW119" i="2"/>
  <c r="AV119" i="2"/>
  <c r="AU119" i="2"/>
  <c r="AT119" i="2"/>
  <c r="AS119" i="2"/>
  <c r="AR119" i="2"/>
  <c r="AQ119" i="2"/>
  <c r="AP119" i="2"/>
  <c r="AO119" i="2"/>
  <c r="AN119" i="2"/>
  <c r="AM119" i="2"/>
  <c r="AL119" i="2"/>
  <c r="AZ118" i="2"/>
  <c r="AY118" i="2"/>
  <c r="AX118" i="2"/>
  <c r="AW118" i="2"/>
  <c r="AV118" i="2"/>
  <c r="AU118" i="2"/>
  <c r="AT118" i="2"/>
  <c r="AS118" i="2"/>
  <c r="AR118" i="2"/>
  <c r="AQ118" i="2"/>
  <c r="AP118" i="2"/>
  <c r="AO118" i="2"/>
  <c r="AN118" i="2"/>
  <c r="AM118" i="2"/>
  <c r="AL118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Z115" i="2"/>
  <c r="AY115" i="2"/>
  <c r="AX115" i="2"/>
  <c r="AW115" i="2"/>
  <c r="AV115" i="2"/>
  <c r="AU115" i="2"/>
  <c r="AT115" i="2"/>
  <c r="AS115" i="2"/>
  <c r="AR115" i="2"/>
  <c r="AQ115" i="2"/>
  <c r="AP115" i="2"/>
  <c r="AO115" i="2"/>
  <c r="AN115" i="2"/>
  <c r="AM115" i="2"/>
  <c r="AL115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Z110" i="2"/>
  <c r="AY110" i="2"/>
  <c r="AX110" i="2"/>
  <c r="AW110" i="2"/>
  <c r="AV110" i="2"/>
  <c r="AU110" i="2"/>
  <c r="AT110" i="2"/>
  <c r="AS110" i="2"/>
  <c r="AR110" i="2"/>
  <c r="AQ110" i="2"/>
  <c r="AP110" i="2"/>
  <c r="AO110" i="2"/>
  <c r="AN110" i="2"/>
  <c r="AM110" i="2"/>
  <c r="AL110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AM109" i="2"/>
  <c r="AL109" i="2"/>
  <c r="AZ108" i="2"/>
  <c r="AY108" i="2"/>
  <c r="AX108" i="2"/>
  <c r="AW108" i="2"/>
  <c r="AV108" i="2"/>
  <c r="AU108" i="2"/>
  <c r="AT108" i="2"/>
  <c r="AS108" i="2"/>
  <c r="AR108" i="2"/>
  <c r="AQ108" i="2"/>
  <c r="AP108" i="2"/>
  <c r="AO108" i="2"/>
  <c r="AN108" i="2"/>
  <c r="AM108" i="2"/>
  <c r="AL108" i="2"/>
  <c r="AZ107" i="2"/>
  <c r="AY107" i="2"/>
  <c r="AX107" i="2"/>
  <c r="AW107" i="2"/>
  <c r="AV107" i="2"/>
  <c r="AU107" i="2"/>
  <c r="AT107" i="2"/>
  <c r="AS107" i="2"/>
  <c r="AR107" i="2"/>
  <c r="AQ107" i="2"/>
  <c r="AP107" i="2"/>
  <c r="AO107" i="2"/>
  <c r="AN107" i="2"/>
  <c r="AM107" i="2"/>
  <c r="AL107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AM106" i="2"/>
  <c r="AL106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Z104" i="2"/>
  <c r="AY104" i="2"/>
  <c r="AX104" i="2"/>
  <c r="AW104" i="2"/>
  <c r="AV104" i="2"/>
  <c r="AU104" i="2"/>
  <c r="AT104" i="2"/>
  <c r="AS104" i="2"/>
  <c r="AR104" i="2"/>
  <c r="AQ104" i="2"/>
  <c r="AP104" i="2"/>
  <c r="AO104" i="2"/>
  <c r="AN104" i="2"/>
  <c r="AM104" i="2"/>
  <c r="AL104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Z102" i="2"/>
  <c r="AY102" i="2"/>
  <c r="AX102" i="2"/>
  <c r="AW102" i="2"/>
  <c r="AV102" i="2"/>
  <c r="AU102" i="2"/>
  <c r="AT102" i="2"/>
  <c r="AS102" i="2"/>
  <c r="AR102" i="2"/>
  <c r="AQ102" i="2"/>
  <c r="AP102" i="2"/>
  <c r="AO102" i="2"/>
  <c r="AN102" i="2"/>
  <c r="AM102" i="2"/>
  <c r="AL102" i="2"/>
  <c r="AZ101" i="2"/>
  <c r="AY101" i="2"/>
  <c r="AX101" i="2"/>
  <c r="AW101" i="2"/>
  <c r="AV101" i="2"/>
  <c r="AU101" i="2"/>
  <c r="AT101" i="2"/>
  <c r="AS101" i="2"/>
  <c r="AR101" i="2"/>
  <c r="AQ101" i="2"/>
  <c r="AP101" i="2"/>
  <c r="AO101" i="2"/>
  <c r="AN101" i="2"/>
  <c r="AM101" i="2"/>
  <c r="AL101" i="2"/>
  <c r="AZ100" i="2"/>
  <c r="AY100" i="2"/>
  <c r="AX100" i="2"/>
  <c r="AW100" i="2"/>
  <c r="AV100" i="2"/>
  <c r="AU100" i="2"/>
  <c r="AT100" i="2"/>
  <c r="AS100" i="2"/>
  <c r="AR100" i="2"/>
  <c r="AQ100" i="2"/>
  <c r="AP100" i="2"/>
  <c r="AO100" i="2"/>
  <c r="AN100" i="2"/>
  <c r="AM100" i="2"/>
  <c r="AL100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Z98" i="2"/>
  <c r="AY98" i="2"/>
  <c r="AX98" i="2"/>
  <c r="AW98" i="2"/>
  <c r="AV98" i="2"/>
  <c r="AU98" i="2"/>
  <c r="AT98" i="2"/>
  <c r="AS98" i="2"/>
  <c r="AR98" i="2"/>
  <c r="AQ98" i="2"/>
  <c r="AP98" i="2"/>
  <c r="AO98" i="2"/>
  <c r="AN98" i="2"/>
  <c r="AM98" i="2"/>
  <c r="AL98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AM97" i="2"/>
  <c r="AL97" i="2"/>
  <c r="AZ96" i="2"/>
  <c r="AY96" i="2"/>
  <c r="AX96" i="2"/>
  <c r="AW96" i="2"/>
  <c r="AV96" i="2"/>
  <c r="AU96" i="2"/>
  <c r="AT96" i="2"/>
  <c r="AS96" i="2"/>
  <c r="AR96" i="2"/>
  <c r="AQ96" i="2"/>
  <c r="AP96" i="2"/>
  <c r="AO96" i="2"/>
  <c r="AN96" i="2"/>
  <c r="AM96" i="2"/>
  <c r="AL96" i="2"/>
  <c r="AZ95" i="2"/>
  <c r="AY95" i="2"/>
  <c r="AX95" i="2"/>
  <c r="AW95" i="2"/>
  <c r="AV95" i="2"/>
  <c r="AU95" i="2"/>
  <c r="AT95" i="2"/>
  <c r="AS95" i="2"/>
  <c r="AR95" i="2"/>
  <c r="AQ95" i="2"/>
  <c r="AP95" i="2"/>
  <c r="AO95" i="2"/>
  <c r="AN95" i="2"/>
  <c r="AM95" i="2"/>
  <c r="AL95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L94" i="2"/>
  <c r="AZ93" i="2"/>
  <c r="AY93" i="2"/>
  <c r="AX93" i="2"/>
  <c r="AW93" i="2"/>
  <c r="AV93" i="2"/>
  <c r="AU93" i="2"/>
  <c r="AT93" i="2"/>
  <c r="AS93" i="2"/>
  <c r="AR93" i="2"/>
  <c r="AQ93" i="2"/>
  <c r="AP93" i="2"/>
  <c r="AO93" i="2"/>
  <c r="AN93" i="2"/>
  <c r="AM93" i="2"/>
  <c r="AL93" i="2"/>
  <c r="AZ92" i="2"/>
  <c r="AY92" i="2"/>
  <c r="AX92" i="2"/>
  <c r="AW92" i="2"/>
  <c r="AV92" i="2"/>
  <c r="AU92" i="2"/>
  <c r="AT92" i="2"/>
  <c r="AS92" i="2"/>
  <c r="AR92" i="2"/>
  <c r="AQ92" i="2"/>
  <c r="AP92" i="2"/>
  <c r="AO92" i="2"/>
  <c r="AN92" i="2"/>
  <c r="AM92" i="2"/>
  <c r="AL92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AM91" i="2"/>
  <c r="AL91" i="2"/>
  <c r="AZ90" i="2"/>
  <c r="AY90" i="2"/>
  <c r="AX90" i="2"/>
  <c r="AW90" i="2"/>
  <c r="AV90" i="2"/>
  <c r="AU90" i="2"/>
  <c r="AT90" i="2"/>
  <c r="AS90" i="2"/>
  <c r="AR90" i="2"/>
  <c r="AQ90" i="2"/>
  <c r="AP90" i="2"/>
  <c r="AO90" i="2"/>
  <c r="AN90" i="2"/>
  <c r="AM90" i="2"/>
  <c r="AL90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AM89" i="2"/>
  <c r="AL89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Z87" i="2"/>
  <c r="AY87" i="2"/>
  <c r="AX87" i="2"/>
  <c r="AW87" i="2"/>
  <c r="AV87" i="2"/>
  <c r="AU87" i="2"/>
  <c r="AT87" i="2"/>
  <c r="AS87" i="2"/>
  <c r="AR87" i="2"/>
  <c r="AQ87" i="2"/>
  <c r="AP87" i="2"/>
  <c r="AO87" i="2"/>
  <c r="AN87" i="2"/>
  <c r="AM87" i="2"/>
  <c r="AL87" i="2"/>
  <c r="AZ86" i="2"/>
  <c r="AY86" i="2"/>
  <c r="AX86" i="2"/>
  <c r="AW86" i="2"/>
  <c r="AV86" i="2"/>
  <c r="AU86" i="2"/>
  <c r="AT86" i="2"/>
  <c r="AS86" i="2"/>
  <c r="AR86" i="2"/>
  <c r="AQ86" i="2"/>
  <c r="AP86" i="2"/>
  <c r="AO86" i="2"/>
  <c r="AN86" i="2"/>
  <c r="AM86" i="2"/>
  <c r="AL86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AM85" i="2"/>
  <c r="AL85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AM83" i="2"/>
  <c r="AL83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AM82" i="2"/>
  <c r="AL82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AM81" i="2"/>
  <c r="AL81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M80" i="2"/>
  <c r="AL80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M79" i="2"/>
  <c r="AL79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Z75" i="2"/>
  <c r="AY75" i="2"/>
  <c r="AX75" i="2"/>
  <c r="AW75" i="2"/>
  <c r="AV75" i="2"/>
  <c r="AU75" i="2"/>
  <c r="AT75" i="2"/>
  <c r="AS75" i="2"/>
  <c r="AR75" i="2"/>
  <c r="AQ75" i="2"/>
  <c r="AP75" i="2"/>
  <c r="AO75" i="2"/>
  <c r="AN75" i="2"/>
  <c r="AM75" i="2"/>
  <c r="AL75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M72" i="2"/>
  <c r="AL72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Z27" i="2"/>
  <c r="AT27" i="2"/>
  <c r="AR27" i="2"/>
  <c r="AP27" i="2"/>
  <c r="AU27" i="2" s="1"/>
  <c r="AO27" i="2"/>
  <c r="AN27" i="2"/>
  <c r="AS27" i="2" s="1"/>
  <c r="AM27" i="2"/>
  <c r="AL27" i="2"/>
  <c r="AQ27" i="2" s="1"/>
  <c r="AZ26" i="2"/>
  <c r="AU26" i="2"/>
  <c r="AS26" i="2"/>
  <c r="AQ26" i="2"/>
  <c r="AV26" i="2" s="1"/>
  <c r="AW26" i="2" s="1"/>
  <c r="AX26" i="2" s="1"/>
  <c r="AY26" i="2" s="1"/>
  <c r="AP26" i="2"/>
  <c r="AO26" i="2"/>
  <c r="AT26" i="2" s="1"/>
  <c r="AN26" i="2"/>
  <c r="AM26" i="2"/>
  <c r="AR26" i="2" s="1"/>
  <c r="AL26" i="2"/>
  <c r="AZ25" i="2"/>
  <c r="AT25" i="2"/>
  <c r="AR25" i="2"/>
  <c r="AP25" i="2"/>
  <c r="AU25" i="2" s="1"/>
  <c r="AO25" i="2"/>
  <c r="AN25" i="2"/>
  <c r="AS25" i="2" s="1"/>
  <c r="AM25" i="2"/>
  <c r="AL25" i="2"/>
  <c r="AQ25" i="2" s="1"/>
  <c r="AV25" i="2" s="1"/>
  <c r="AW25" i="2" s="1"/>
  <c r="AX25" i="2" s="1"/>
  <c r="AY25" i="2" s="1"/>
  <c r="AZ24" i="2"/>
  <c r="AU24" i="2"/>
  <c r="AS24" i="2"/>
  <c r="AQ24" i="2"/>
  <c r="AP24" i="2"/>
  <c r="AO24" i="2"/>
  <c r="AT24" i="2" s="1"/>
  <c r="AN24" i="2"/>
  <c r="AM24" i="2"/>
  <c r="AR24" i="2" s="1"/>
  <c r="AL24" i="2"/>
  <c r="AZ23" i="2"/>
  <c r="AT23" i="2"/>
  <c r="AR23" i="2"/>
  <c r="AP23" i="2"/>
  <c r="AU23" i="2" s="1"/>
  <c r="AO23" i="2"/>
  <c r="AN23" i="2"/>
  <c r="AS23" i="2" s="1"/>
  <c r="AM23" i="2"/>
  <c r="AL23" i="2"/>
  <c r="AQ23" i="2" s="1"/>
  <c r="AV23" i="2" s="1"/>
  <c r="AW23" i="2" s="1"/>
  <c r="AX23" i="2" s="1"/>
  <c r="AY23" i="2" s="1"/>
  <c r="AZ22" i="2"/>
  <c r="AU22" i="2"/>
  <c r="AS22" i="2"/>
  <c r="AQ22" i="2"/>
  <c r="AP22" i="2"/>
  <c r="AO22" i="2"/>
  <c r="AT22" i="2" s="1"/>
  <c r="AN22" i="2"/>
  <c r="AM22" i="2"/>
  <c r="AR22" i="2" s="1"/>
  <c r="AL22" i="2"/>
  <c r="AZ21" i="2"/>
  <c r="AT21" i="2"/>
  <c r="AR21" i="2"/>
  <c r="AP21" i="2"/>
  <c r="AU21" i="2" s="1"/>
  <c r="AO21" i="2"/>
  <c r="AN21" i="2"/>
  <c r="AS21" i="2" s="1"/>
  <c r="AM21" i="2"/>
  <c r="AL21" i="2"/>
  <c r="AQ21" i="2" s="1"/>
  <c r="AV21" i="2" s="1"/>
  <c r="AW21" i="2" s="1"/>
  <c r="AX21" i="2" s="1"/>
  <c r="AY21" i="2" s="1"/>
  <c r="AZ20" i="2"/>
  <c r="AU20" i="2"/>
  <c r="AS20" i="2"/>
  <c r="AQ20" i="2"/>
  <c r="AP20" i="2"/>
  <c r="AO20" i="2"/>
  <c r="AT20" i="2" s="1"/>
  <c r="AN20" i="2"/>
  <c r="AM20" i="2"/>
  <c r="AR20" i="2" s="1"/>
  <c r="AL20" i="2"/>
  <c r="AZ19" i="2"/>
  <c r="AT19" i="2"/>
  <c r="AR19" i="2"/>
  <c r="AP19" i="2"/>
  <c r="AU19" i="2" s="1"/>
  <c r="AO19" i="2"/>
  <c r="AN19" i="2"/>
  <c r="AS19" i="2" s="1"/>
  <c r="AM19" i="2"/>
  <c r="AL19" i="2"/>
  <c r="AQ19" i="2" s="1"/>
  <c r="AZ18" i="2"/>
  <c r="AU18" i="2"/>
  <c r="AS18" i="2"/>
  <c r="AQ18" i="2"/>
  <c r="AP18" i="2"/>
  <c r="AO18" i="2"/>
  <c r="AT18" i="2" s="1"/>
  <c r="AN18" i="2"/>
  <c r="AM18" i="2"/>
  <c r="AR18" i="2" s="1"/>
  <c r="AL18" i="2"/>
  <c r="AZ17" i="2"/>
  <c r="AT17" i="2"/>
  <c r="AR17" i="2"/>
  <c r="AP17" i="2"/>
  <c r="AU17" i="2" s="1"/>
  <c r="AO17" i="2"/>
  <c r="AN17" i="2"/>
  <c r="AS17" i="2" s="1"/>
  <c r="AM17" i="2"/>
  <c r="AL17" i="2"/>
  <c r="AQ17" i="2" s="1"/>
  <c r="AZ16" i="2"/>
  <c r="AU16" i="2"/>
  <c r="AS16" i="2"/>
  <c r="AQ16" i="2"/>
  <c r="AP16" i="2"/>
  <c r="AO16" i="2"/>
  <c r="AT16" i="2" s="1"/>
  <c r="AN16" i="2"/>
  <c r="AM16" i="2"/>
  <c r="AR16" i="2" s="1"/>
  <c r="AL16" i="2"/>
  <c r="AL6" i="2"/>
  <c r="AQ6" i="2" s="1"/>
  <c r="AM6" i="2"/>
  <c r="AR6" i="2" s="1"/>
  <c r="AN6" i="2"/>
  <c r="AS6" i="2" s="1"/>
  <c r="AO6" i="2"/>
  <c r="AT6" i="2" s="1"/>
  <c r="AP6" i="2"/>
  <c r="AU6" i="2" s="1"/>
  <c r="AZ6" i="2"/>
  <c r="AL7" i="2"/>
  <c r="AQ7" i="2" s="1"/>
  <c r="AM7" i="2"/>
  <c r="AN7" i="2"/>
  <c r="AS7" i="2" s="1"/>
  <c r="AO7" i="2"/>
  <c r="AP7" i="2"/>
  <c r="AU7" i="2" s="1"/>
  <c r="AR7" i="2"/>
  <c r="AT7" i="2"/>
  <c r="AZ7" i="2"/>
  <c r="AL8" i="2"/>
  <c r="AM8" i="2"/>
  <c r="AR8" i="2" s="1"/>
  <c r="AN8" i="2"/>
  <c r="AO8" i="2"/>
  <c r="AT8" i="2" s="1"/>
  <c r="AP8" i="2"/>
  <c r="AQ8" i="2"/>
  <c r="AV8" i="2" s="1"/>
  <c r="AW8" i="2" s="1"/>
  <c r="AX8" i="2" s="1"/>
  <c r="AY8" i="2" s="1"/>
  <c r="AS8" i="2"/>
  <c r="AU8" i="2"/>
  <c r="AZ8" i="2"/>
  <c r="AL9" i="2"/>
  <c r="AQ9" i="2" s="1"/>
  <c r="AM9" i="2"/>
  <c r="AR9" i="2" s="1"/>
  <c r="AN9" i="2"/>
  <c r="AS9" i="2" s="1"/>
  <c r="AO9" i="2"/>
  <c r="AT9" i="2" s="1"/>
  <c r="AP9" i="2"/>
  <c r="AU9" i="2" s="1"/>
  <c r="AZ9" i="2"/>
  <c r="AL10" i="2"/>
  <c r="AM10" i="2"/>
  <c r="AR10" i="2" s="1"/>
  <c r="AN10" i="2"/>
  <c r="AO10" i="2"/>
  <c r="AT10" i="2" s="1"/>
  <c r="AP10" i="2"/>
  <c r="AQ10" i="2"/>
  <c r="AV10" i="2" s="1"/>
  <c r="AW10" i="2" s="1"/>
  <c r="AX10" i="2" s="1"/>
  <c r="AY10" i="2" s="1"/>
  <c r="AS10" i="2"/>
  <c r="AU10" i="2"/>
  <c r="AZ10" i="2"/>
  <c r="AL11" i="2"/>
  <c r="AQ11" i="2" s="1"/>
  <c r="AM11" i="2"/>
  <c r="AN11" i="2"/>
  <c r="AS11" i="2" s="1"/>
  <c r="AO11" i="2"/>
  <c r="AP11" i="2"/>
  <c r="AU11" i="2" s="1"/>
  <c r="AR11" i="2"/>
  <c r="AT11" i="2"/>
  <c r="AZ11" i="2"/>
  <c r="AL12" i="2"/>
  <c r="AM12" i="2"/>
  <c r="AR12" i="2" s="1"/>
  <c r="AN12" i="2"/>
  <c r="AO12" i="2"/>
  <c r="AT12" i="2" s="1"/>
  <c r="AP12" i="2"/>
  <c r="AQ12" i="2"/>
  <c r="AV12" i="2" s="1"/>
  <c r="AW12" i="2" s="1"/>
  <c r="AX12" i="2" s="1"/>
  <c r="AY12" i="2" s="1"/>
  <c r="AS12" i="2"/>
  <c r="AU12" i="2"/>
  <c r="AZ12" i="2"/>
  <c r="AL13" i="2"/>
  <c r="AQ13" i="2" s="1"/>
  <c r="AM13" i="2"/>
  <c r="AN13" i="2"/>
  <c r="AS13" i="2" s="1"/>
  <c r="AO13" i="2"/>
  <c r="AP13" i="2"/>
  <c r="AU13" i="2" s="1"/>
  <c r="AR13" i="2"/>
  <c r="AT13" i="2"/>
  <c r="AZ13" i="2"/>
  <c r="AL14" i="2"/>
  <c r="AM14" i="2"/>
  <c r="AR14" i="2" s="1"/>
  <c r="AN14" i="2"/>
  <c r="AO14" i="2"/>
  <c r="AT14" i="2" s="1"/>
  <c r="AP14" i="2"/>
  <c r="AQ14" i="2"/>
  <c r="AV14" i="2" s="1"/>
  <c r="AW14" i="2" s="1"/>
  <c r="AX14" i="2" s="1"/>
  <c r="AY14" i="2" s="1"/>
  <c r="AS14" i="2"/>
  <c r="AU14" i="2"/>
  <c r="AZ14" i="2"/>
  <c r="AL15" i="2"/>
  <c r="AQ15" i="2" s="1"/>
  <c r="AM15" i="2"/>
  <c r="AN15" i="2"/>
  <c r="AS15" i="2" s="1"/>
  <c r="AO15" i="2"/>
  <c r="AP15" i="2"/>
  <c r="AU15" i="2" s="1"/>
  <c r="AR15" i="2"/>
  <c r="AT15" i="2"/>
  <c r="AZ15" i="2"/>
  <c r="AV16" i="2" l="1"/>
  <c r="AW16" i="2" s="1"/>
  <c r="AX16" i="2" s="1"/>
  <c r="AY16" i="2" s="1"/>
  <c r="AV19" i="2"/>
  <c r="AW19" i="2" s="1"/>
  <c r="AX19" i="2" s="1"/>
  <c r="AY19" i="2" s="1"/>
  <c r="AV18" i="2"/>
  <c r="AW18" i="2" s="1"/>
  <c r="AX18" i="2" s="1"/>
  <c r="AY18" i="2" s="1"/>
  <c r="AV27" i="2"/>
  <c r="AW27" i="2" s="1"/>
  <c r="AX27" i="2" s="1"/>
  <c r="AY27" i="2" s="1"/>
  <c r="AV20" i="2"/>
  <c r="AW20" i="2" s="1"/>
  <c r="AX20" i="2" s="1"/>
  <c r="AY20" i="2" s="1"/>
  <c r="AV15" i="2"/>
  <c r="AW15" i="2" s="1"/>
  <c r="AX15" i="2" s="1"/>
  <c r="AY15" i="2" s="1"/>
  <c r="U15" i="2" s="1"/>
  <c r="AV13" i="2"/>
  <c r="AW13" i="2" s="1"/>
  <c r="AX13" i="2" s="1"/>
  <c r="AY13" i="2" s="1"/>
  <c r="U13" i="2" s="1"/>
  <c r="AV22" i="2"/>
  <c r="AW22" i="2" s="1"/>
  <c r="AX22" i="2" s="1"/>
  <c r="AY22" i="2" s="1"/>
  <c r="U22" i="2" s="1"/>
  <c r="AV11" i="2"/>
  <c r="AW11" i="2" s="1"/>
  <c r="AX11" i="2" s="1"/>
  <c r="AY11" i="2" s="1"/>
  <c r="U11" i="2" s="1"/>
  <c r="AV7" i="2"/>
  <c r="AW7" i="2" s="1"/>
  <c r="AX7" i="2" s="1"/>
  <c r="AY7" i="2" s="1"/>
  <c r="U7" i="2" s="1"/>
  <c r="AV17" i="2"/>
  <c r="AW17" i="2" s="1"/>
  <c r="AX17" i="2" s="1"/>
  <c r="AY17" i="2" s="1"/>
  <c r="U17" i="2" s="1"/>
  <c r="AV24" i="2"/>
  <c r="AW24" i="2" s="1"/>
  <c r="AX24" i="2" s="1"/>
  <c r="AY24" i="2" s="1"/>
  <c r="U24" i="2" s="1"/>
  <c r="D7" i="6"/>
  <c r="D8" i="6"/>
  <c r="F7" i="6"/>
  <c r="F8" i="6"/>
  <c r="I2" i="12"/>
  <c r="E7" i="6"/>
  <c r="G2" i="12"/>
  <c r="C7" i="6"/>
  <c r="U997" i="2"/>
  <c r="H23" i="4"/>
  <c r="H54" i="4"/>
  <c r="H24" i="4"/>
  <c r="U379" i="2"/>
  <c r="U387" i="2"/>
  <c r="U395" i="2"/>
  <c r="U403" i="2"/>
  <c r="U411" i="2"/>
  <c r="U419" i="2"/>
  <c r="U427" i="2"/>
  <c r="Z427" i="2" s="1"/>
  <c r="U435" i="2"/>
  <c r="U443" i="2"/>
  <c r="U451" i="2"/>
  <c r="U459" i="2"/>
  <c r="U467" i="2"/>
  <c r="U475" i="2"/>
  <c r="U483" i="2"/>
  <c r="U491" i="2"/>
  <c r="U499" i="2"/>
  <c r="H67" i="4"/>
  <c r="H100" i="4"/>
  <c r="G5" i="12"/>
  <c r="H6" i="12"/>
  <c r="I5" i="12"/>
  <c r="J6" i="12"/>
  <c r="H5" i="12"/>
  <c r="J5" i="12"/>
  <c r="I6" i="12"/>
  <c r="O20" i="6"/>
  <c r="H53" i="4"/>
  <c r="H31" i="4"/>
  <c r="H104" i="4"/>
  <c r="H80" i="4"/>
  <c r="H84" i="4"/>
  <c r="G6" i="12"/>
  <c r="AH8" i="4"/>
  <c r="H82" i="4"/>
  <c r="H58" i="4"/>
  <c r="H95" i="4"/>
  <c r="H38" i="4"/>
  <c r="H90" i="4"/>
  <c r="H48" i="4"/>
  <c r="H71" i="4"/>
  <c r="H72" i="4"/>
  <c r="H56" i="4"/>
  <c r="H29" i="4"/>
  <c r="H93" i="4"/>
  <c r="H49" i="4"/>
  <c r="H74" i="4"/>
  <c r="H83" i="4"/>
  <c r="H70" i="4"/>
  <c r="H61" i="4"/>
  <c r="H102" i="4"/>
  <c r="H22" i="4"/>
  <c r="H60" i="4"/>
  <c r="H94" i="4"/>
  <c r="H41" i="4"/>
  <c r="H30" i="4"/>
  <c r="H66" i="4"/>
  <c r="H59" i="4"/>
  <c r="H51" i="4"/>
  <c r="H69" i="4"/>
  <c r="H89" i="4"/>
  <c r="H97" i="4"/>
  <c r="H35" i="4"/>
  <c r="H77" i="4"/>
  <c r="H27" i="4"/>
  <c r="H34" i="4"/>
  <c r="H57" i="4"/>
  <c r="H18" i="4"/>
  <c r="AH5" i="4"/>
  <c r="AH4" i="4"/>
  <c r="J3" i="12"/>
  <c r="F5" i="6"/>
  <c r="G5" i="6" s="1"/>
  <c r="U1003" i="2"/>
  <c r="Y997" i="2"/>
  <c r="Y998" i="2"/>
  <c r="Y999" i="2"/>
  <c r="Y1000" i="2"/>
  <c r="Y1001" i="2"/>
  <c r="Y8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U23" i="2"/>
  <c r="U31" i="2"/>
  <c r="U39" i="2"/>
  <c r="U47" i="2"/>
  <c r="U55" i="2"/>
  <c r="U63" i="2"/>
  <c r="U71" i="2"/>
  <c r="U79" i="2"/>
  <c r="U87" i="2"/>
  <c r="U95" i="2"/>
  <c r="U103" i="2"/>
  <c r="U111" i="2"/>
  <c r="U119" i="2"/>
  <c r="U127" i="2"/>
  <c r="U135" i="2"/>
  <c r="U143" i="2"/>
  <c r="U151" i="2"/>
  <c r="U159" i="2"/>
  <c r="U167" i="2"/>
  <c r="U175" i="2"/>
  <c r="U183" i="2"/>
  <c r="U191" i="2"/>
  <c r="U199" i="2"/>
  <c r="U207" i="2"/>
  <c r="U215" i="2"/>
  <c r="U223" i="2"/>
  <c r="U231" i="2"/>
  <c r="U239" i="2"/>
  <c r="U247" i="2"/>
  <c r="U255" i="2"/>
  <c r="U263" i="2"/>
  <c r="U271" i="2"/>
  <c r="U279" i="2"/>
  <c r="U287" i="2"/>
  <c r="U295" i="2"/>
  <c r="U303" i="2"/>
  <c r="U311" i="2"/>
  <c r="U319" i="2"/>
  <c r="U327" i="2"/>
  <c r="U335" i="2"/>
  <c r="U343" i="2"/>
  <c r="U351" i="2"/>
  <c r="U359" i="2"/>
  <c r="U367" i="2"/>
  <c r="U375" i="2"/>
  <c r="U383" i="2"/>
  <c r="U391" i="2"/>
  <c r="U399" i="2"/>
  <c r="U407" i="2"/>
  <c r="U415" i="2"/>
  <c r="U423" i="2"/>
  <c r="U431" i="2"/>
  <c r="U439" i="2"/>
  <c r="U447" i="2"/>
  <c r="U455" i="2"/>
  <c r="U463" i="2"/>
  <c r="U471" i="2"/>
  <c r="U479" i="2"/>
  <c r="U487" i="2"/>
  <c r="U495" i="2"/>
  <c r="U503" i="2"/>
  <c r="U21" i="2"/>
  <c r="U29" i="2"/>
  <c r="U37" i="2"/>
  <c r="U45" i="2"/>
  <c r="U53" i="2"/>
  <c r="U61" i="2"/>
  <c r="U69" i="2"/>
  <c r="U77" i="2"/>
  <c r="U85" i="2"/>
  <c r="U93" i="2"/>
  <c r="U101" i="2"/>
  <c r="U109" i="2"/>
  <c r="U117" i="2"/>
  <c r="U125" i="2"/>
  <c r="U133" i="2"/>
  <c r="U141" i="2"/>
  <c r="U149" i="2"/>
  <c r="U157" i="2"/>
  <c r="U165" i="2"/>
  <c r="U173" i="2"/>
  <c r="U181" i="2"/>
  <c r="U189" i="2"/>
  <c r="U197" i="2"/>
  <c r="U205" i="2"/>
  <c r="U213" i="2"/>
  <c r="U221" i="2"/>
  <c r="U229" i="2"/>
  <c r="U237" i="2"/>
  <c r="U245" i="2"/>
  <c r="U253" i="2"/>
  <c r="U261" i="2"/>
  <c r="U269" i="2"/>
  <c r="U277" i="2"/>
  <c r="U285" i="2"/>
  <c r="U293" i="2"/>
  <c r="U301" i="2"/>
  <c r="U309" i="2"/>
  <c r="U317" i="2"/>
  <c r="U325" i="2"/>
  <c r="U333" i="2"/>
  <c r="U341" i="2"/>
  <c r="U349" i="2"/>
  <c r="U357" i="2"/>
  <c r="U365" i="2"/>
  <c r="U373" i="2"/>
  <c r="U1002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402" i="2"/>
  <c r="Y403" i="2"/>
  <c r="Y404" i="2"/>
  <c r="Y405" i="2"/>
  <c r="Y406" i="2"/>
  <c r="Y407" i="2"/>
  <c r="Y408" i="2"/>
  <c r="Y409" i="2"/>
  <c r="Y410" i="2"/>
  <c r="Y411" i="2"/>
  <c r="Y412" i="2"/>
  <c r="Y413" i="2"/>
  <c r="Y414" i="2"/>
  <c r="Y415" i="2"/>
  <c r="Y416" i="2"/>
  <c r="Y417" i="2"/>
  <c r="Y418" i="2"/>
  <c r="H87" i="4"/>
  <c r="H42" i="4"/>
  <c r="H76" i="4"/>
  <c r="G73" i="12"/>
  <c r="H33" i="4"/>
  <c r="G30" i="12"/>
  <c r="H92" i="4"/>
  <c r="G89" i="12"/>
  <c r="H32" i="4"/>
  <c r="H45" i="4"/>
  <c r="H85" i="4"/>
  <c r="Y419" i="2"/>
  <c r="Y420" i="2"/>
  <c r="Y421" i="2"/>
  <c r="Y422" i="2"/>
  <c r="Y423" i="2"/>
  <c r="Y424" i="2"/>
  <c r="Y425" i="2"/>
  <c r="Y426" i="2"/>
  <c r="Y427" i="2"/>
  <c r="Y428" i="2"/>
  <c r="Y429" i="2"/>
  <c r="Y430" i="2"/>
  <c r="Y431" i="2"/>
  <c r="Y432" i="2"/>
  <c r="Y433" i="2"/>
  <c r="Y434" i="2"/>
  <c r="Y435" i="2"/>
  <c r="Y436" i="2"/>
  <c r="Y437" i="2"/>
  <c r="Y438" i="2"/>
  <c r="Y439" i="2"/>
  <c r="Y440" i="2"/>
  <c r="Y441" i="2"/>
  <c r="Y442" i="2"/>
  <c r="Y443" i="2"/>
  <c r="Y444" i="2"/>
  <c r="Y445" i="2"/>
  <c r="Y446" i="2"/>
  <c r="Y447" i="2"/>
  <c r="Y448" i="2"/>
  <c r="Y449" i="2"/>
  <c r="Y450" i="2"/>
  <c r="Y451" i="2"/>
  <c r="Y452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483" i="2"/>
  <c r="Y484" i="2"/>
  <c r="Y485" i="2"/>
  <c r="Y486" i="2"/>
  <c r="Y487" i="2"/>
  <c r="Y488" i="2"/>
  <c r="Y489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H37" i="4"/>
  <c r="AV9" i="2"/>
  <c r="AW9" i="2" s="1"/>
  <c r="AX9" i="2" s="1"/>
  <c r="AY9" i="2" s="1"/>
  <c r="U9" i="2" s="1"/>
  <c r="Y10" i="2"/>
  <c r="Y9" i="2"/>
  <c r="AV1004" i="2"/>
  <c r="AW1004" i="2" s="1"/>
  <c r="AX1004" i="2" s="1"/>
  <c r="AY1004" i="2" s="1"/>
  <c r="U1004" i="2" s="1"/>
  <c r="D6" i="6"/>
  <c r="H2" i="12"/>
  <c r="F6" i="6"/>
  <c r="J2" i="12"/>
  <c r="C6" i="6"/>
  <c r="C4" i="6"/>
  <c r="G3" i="12"/>
  <c r="AV6" i="2"/>
  <c r="AW6" i="2" s="1"/>
  <c r="AX6" i="2" s="1"/>
  <c r="AY6" i="2" s="1"/>
  <c r="U6" i="2" s="1"/>
  <c r="U12" i="2"/>
  <c r="H96" i="4"/>
  <c r="H78" i="4"/>
  <c r="H43" i="4"/>
  <c r="H65" i="4"/>
  <c r="H19" i="4"/>
  <c r="H81" i="4"/>
  <c r="H9" i="4"/>
  <c r="H36" i="4"/>
  <c r="H39" i="4"/>
  <c r="H55" i="4"/>
  <c r="H86" i="4"/>
  <c r="H16" i="4"/>
  <c r="H14" i="4"/>
  <c r="H44" i="4"/>
  <c r="H64" i="4"/>
  <c r="H101" i="4"/>
  <c r="H21" i="4"/>
  <c r="H103" i="4"/>
  <c r="H75" i="4"/>
  <c r="H28" i="4"/>
  <c r="H52" i="4"/>
  <c r="H62" i="4"/>
  <c r="H98" i="4"/>
  <c r="H15" i="4"/>
  <c r="H40" i="4"/>
  <c r="H20" i="4"/>
  <c r="H88" i="4"/>
  <c r="H46" i="4"/>
  <c r="H68" i="4"/>
  <c r="H10" i="4"/>
  <c r="H79" i="4"/>
  <c r="H50" i="4"/>
  <c r="H73" i="4"/>
  <c r="H11" i="4"/>
  <c r="H47" i="4"/>
  <c r="U998" i="2"/>
  <c r="H99" i="4"/>
  <c r="H91" i="4"/>
  <c r="H63" i="4"/>
  <c r="H26" i="4"/>
  <c r="H12" i="4"/>
  <c r="H13" i="4"/>
  <c r="U18" i="2"/>
  <c r="U26" i="2"/>
  <c r="U34" i="2"/>
  <c r="U42" i="2"/>
  <c r="U50" i="2"/>
  <c r="U58" i="2"/>
  <c r="U66" i="2"/>
  <c r="U74" i="2"/>
  <c r="U82" i="2"/>
  <c r="U90" i="2"/>
  <c r="U98" i="2"/>
  <c r="U106" i="2"/>
  <c r="U114" i="2"/>
  <c r="U122" i="2"/>
  <c r="U130" i="2"/>
  <c r="U138" i="2"/>
  <c r="U146" i="2"/>
  <c r="U154" i="2"/>
  <c r="U162" i="2"/>
  <c r="U170" i="2"/>
  <c r="U178" i="2"/>
  <c r="Z178" i="2" s="1"/>
  <c r="U186" i="2"/>
  <c r="U194" i="2"/>
  <c r="U202" i="2"/>
  <c r="U210" i="2"/>
  <c r="U218" i="2"/>
  <c r="U226" i="2"/>
  <c r="U234" i="2"/>
  <c r="U242" i="2"/>
  <c r="Z242" i="2" s="1"/>
  <c r="U250" i="2"/>
  <c r="U258" i="2"/>
  <c r="U266" i="2"/>
  <c r="U274" i="2"/>
  <c r="U282" i="2"/>
  <c r="U290" i="2"/>
  <c r="U298" i="2"/>
  <c r="U306" i="2"/>
  <c r="U314" i="2"/>
  <c r="U322" i="2"/>
  <c r="U330" i="2"/>
  <c r="U338" i="2"/>
  <c r="U346" i="2"/>
  <c r="U354" i="2"/>
  <c r="U362" i="2"/>
  <c r="U370" i="2"/>
  <c r="W996" i="2"/>
  <c r="W997" i="2"/>
  <c r="J997" i="2" s="1"/>
  <c r="W998" i="2"/>
  <c r="W999" i="2"/>
  <c r="J999" i="2" s="1"/>
  <c r="W1000" i="2"/>
  <c r="W1001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J21" i="2" s="1"/>
  <c r="W22" i="2"/>
  <c r="U16" i="2"/>
  <c r="U20" i="2"/>
  <c r="U28" i="2"/>
  <c r="U32" i="2"/>
  <c r="U36" i="2"/>
  <c r="U40" i="2"/>
  <c r="U44" i="2"/>
  <c r="U48" i="2"/>
  <c r="Z48" i="2" s="1"/>
  <c r="U52" i="2"/>
  <c r="U56" i="2"/>
  <c r="U60" i="2"/>
  <c r="U64" i="2"/>
  <c r="U68" i="2"/>
  <c r="U72" i="2"/>
  <c r="U76" i="2"/>
  <c r="U80" i="2"/>
  <c r="U84" i="2"/>
  <c r="U88" i="2"/>
  <c r="U92" i="2"/>
  <c r="U96" i="2"/>
  <c r="U100" i="2"/>
  <c r="U104" i="2"/>
  <c r="U108" i="2"/>
  <c r="U112" i="2"/>
  <c r="U116" i="2"/>
  <c r="U120" i="2"/>
  <c r="U124" i="2"/>
  <c r="U128" i="2"/>
  <c r="U132" i="2"/>
  <c r="U136" i="2"/>
  <c r="U140" i="2"/>
  <c r="U144" i="2"/>
  <c r="U148" i="2"/>
  <c r="U152" i="2"/>
  <c r="U156" i="2"/>
  <c r="U160" i="2"/>
  <c r="U164" i="2"/>
  <c r="U168" i="2"/>
  <c r="U172" i="2"/>
  <c r="U176" i="2"/>
  <c r="U180" i="2"/>
  <c r="U184" i="2"/>
  <c r="U188" i="2"/>
  <c r="U192" i="2"/>
  <c r="U196" i="2"/>
  <c r="U200" i="2"/>
  <c r="U204" i="2"/>
  <c r="U208" i="2"/>
  <c r="U212" i="2"/>
  <c r="U216" i="2"/>
  <c r="U220" i="2"/>
  <c r="U224" i="2"/>
  <c r="U228" i="2"/>
  <c r="U232" i="2"/>
  <c r="U236" i="2"/>
  <c r="U240" i="2"/>
  <c r="U244" i="2"/>
  <c r="U248" i="2"/>
  <c r="U252" i="2"/>
  <c r="U256" i="2"/>
  <c r="U260" i="2"/>
  <c r="U264" i="2"/>
  <c r="U268" i="2"/>
  <c r="U272" i="2"/>
  <c r="U276" i="2"/>
  <c r="Z276" i="2" s="1"/>
  <c r="U280" i="2"/>
  <c r="U284" i="2"/>
  <c r="U288" i="2"/>
  <c r="U292" i="2"/>
  <c r="U296" i="2"/>
  <c r="U300" i="2"/>
  <c r="U304" i="2"/>
  <c r="U308" i="2"/>
  <c r="U312" i="2"/>
  <c r="U316" i="2"/>
  <c r="U320" i="2"/>
  <c r="U324" i="2"/>
  <c r="U328" i="2"/>
  <c r="U332" i="2"/>
  <c r="U336" i="2"/>
  <c r="U340" i="2"/>
  <c r="U344" i="2"/>
  <c r="U348" i="2"/>
  <c r="U352" i="2"/>
  <c r="U356" i="2"/>
  <c r="U360" i="2"/>
  <c r="U364" i="2"/>
  <c r="U368" i="2"/>
  <c r="U372" i="2"/>
  <c r="U376" i="2"/>
  <c r="U380" i="2"/>
  <c r="U384" i="2"/>
  <c r="U388" i="2"/>
  <c r="U392" i="2"/>
  <c r="U396" i="2"/>
  <c r="U400" i="2"/>
  <c r="U404" i="2"/>
  <c r="U408" i="2"/>
  <c r="U412" i="2"/>
  <c r="U416" i="2"/>
  <c r="U420" i="2"/>
  <c r="U424" i="2"/>
  <c r="U428" i="2"/>
  <c r="U432" i="2"/>
  <c r="U436" i="2"/>
  <c r="U440" i="2"/>
  <c r="U444" i="2"/>
  <c r="U448" i="2"/>
  <c r="U452" i="2"/>
  <c r="U456" i="2"/>
  <c r="U460" i="2"/>
  <c r="U464" i="2"/>
  <c r="U468" i="2"/>
  <c r="U472" i="2"/>
  <c r="U476" i="2"/>
  <c r="U480" i="2"/>
  <c r="U484" i="2"/>
  <c r="U488" i="2"/>
  <c r="U492" i="2"/>
  <c r="U496" i="2"/>
  <c r="U500" i="2"/>
  <c r="U1000" i="2"/>
  <c r="U996" i="2"/>
  <c r="W23" i="2"/>
  <c r="J23" i="2" s="1"/>
  <c r="W24" i="2"/>
  <c r="W25" i="2"/>
  <c r="W26" i="2"/>
  <c r="W27" i="2"/>
  <c r="W28" i="2"/>
  <c r="W29" i="2"/>
  <c r="W30" i="2"/>
  <c r="W31" i="2"/>
  <c r="J31" i="2" s="1"/>
  <c r="W32" i="2"/>
  <c r="W33" i="2"/>
  <c r="W34" i="2"/>
  <c r="W35" i="2"/>
  <c r="W36" i="2"/>
  <c r="W37" i="2"/>
  <c r="W38" i="2"/>
  <c r="W39" i="2"/>
  <c r="J39" i="2" s="1"/>
  <c r="W40" i="2"/>
  <c r="W41" i="2"/>
  <c r="W42" i="2"/>
  <c r="W43" i="2"/>
  <c r="W44" i="2"/>
  <c r="W45" i="2"/>
  <c r="W46" i="2"/>
  <c r="W47" i="2"/>
  <c r="J47" i="2" s="1"/>
  <c r="W48" i="2"/>
  <c r="W49" i="2"/>
  <c r="W50" i="2"/>
  <c r="W51" i="2"/>
  <c r="W52" i="2"/>
  <c r="W53" i="2"/>
  <c r="Z53" i="2" s="1"/>
  <c r="W54" i="2"/>
  <c r="W55" i="2"/>
  <c r="J55" i="2" s="1"/>
  <c r="W56" i="2"/>
  <c r="W57" i="2"/>
  <c r="W58" i="2"/>
  <c r="W59" i="2"/>
  <c r="W60" i="2"/>
  <c r="W61" i="2"/>
  <c r="Z61" i="2" s="1"/>
  <c r="W62" i="2"/>
  <c r="W63" i="2"/>
  <c r="J63" i="2" s="1"/>
  <c r="W64" i="2"/>
  <c r="W65" i="2"/>
  <c r="W66" i="2"/>
  <c r="W67" i="2"/>
  <c r="W68" i="2"/>
  <c r="W69" i="2"/>
  <c r="Z69" i="2" s="1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J85" i="2" s="1"/>
  <c r="W86" i="2"/>
  <c r="W87" i="2"/>
  <c r="J87" i="2" s="1"/>
  <c r="W88" i="2"/>
  <c r="W89" i="2"/>
  <c r="W90" i="2"/>
  <c r="W91" i="2"/>
  <c r="W92" i="2"/>
  <c r="W93" i="2"/>
  <c r="W94" i="2"/>
  <c r="W95" i="2"/>
  <c r="Z95" i="2" s="1"/>
  <c r="W96" i="2"/>
  <c r="W97" i="2"/>
  <c r="W98" i="2"/>
  <c r="W99" i="2"/>
  <c r="W100" i="2"/>
  <c r="W101" i="2"/>
  <c r="W102" i="2"/>
  <c r="W103" i="2"/>
  <c r="J103" i="2" s="1"/>
  <c r="W104" i="2"/>
  <c r="W105" i="2"/>
  <c r="W106" i="2"/>
  <c r="W107" i="2"/>
  <c r="W108" i="2"/>
  <c r="W109" i="2"/>
  <c r="W110" i="2"/>
  <c r="W111" i="2"/>
  <c r="J111" i="2" s="1"/>
  <c r="W112" i="2"/>
  <c r="W113" i="2"/>
  <c r="W114" i="2"/>
  <c r="W115" i="2"/>
  <c r="W116" i="2"/>
  <c r="W117" i="2"/>
  <c r="J117" i="2" s="1"/>
  <c r="W118" i="2"/>
  <c r="W119" i="2"/>
  <c r="J119" i="2" s="1"/>
  <c r="W120" i="2"/>
  <c r="W121" i="2"/>
  <c r="W122" i="2"/>
  <c r="W123" i="2"/>
  <c r="W124" i="2"/>
  <c r="W125" i="2"/>
  <c r="Z125" i="2" s="1"/>
  <c r="W126" i="2"/>
  <c r="W127" i="2"/>
  <c r="J127" i="2" s="1"/>
  <c r="W128" i="2"/>
  <c r="W129" i="2"/>
  <c r="W130" i="2"/>
  <c r="W131" i="2"/>
  <c r="W132" i="2"/>
  <c r="W133" i="2"/>
  <c r="J133" i="2" s="1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J149" i="2" s="1"/>
  <c r="W150" i="2"/>
  <c r="W151" i="2"/>
  <c r="Z151" i="2" s="1"/>
  <c r="W152" i="2"/>
  <c r="W153" i="2"/>
  <c r="W154" i="2"/>
  <c r="W155" i="2"/>
  <c r="W156" i="2"/>
  <c r="W157" i="2"/>
  <c r="W158" i="2"/>
  <c r="W159" i="2"/>
  <c r="J159" i="2" s="1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AH7" i="4"/>
  <c r="E6" i="6"/>
  <c r="H7" i="4"/>
  <c r="H8" i="4"/>
  <c r="X105" i="4"/>
  <c r="AH6" i="4"/>
  <c r="E4" i="6"/>
  <c r="AA105" i="4"/>
  <c r="Y105" i="4"/>
  <c r="H6" i="4"/>
  <c r="D4" i="6"/>
  <c r="Z105" i="4"/>
  <c r="H5" i="4"/>
  <c r="U10" i="2"/>
  <c r="U14" i="2"/>
  <c r="U19" i="2"/>
  <c r="U27" i="2"/>
  <c r="U35" i="2"/>
  <c r="U43" i="2"/>
  <c r="U51" i="2"/>
  <c r="U59" i="2"/>
  <c r="U67" i="2"/>
  <c r="U75" i="2"/>
  <c r="U83" i="2"/>
  <c r="U8" i="2"/>
  <c r="U25" i="2"/>
  <c r="U33" i="2"/>
  <c r="U41" i="2"/>
  <c r="U49" i="2"/>
  <c r="U57" i="2"/>
  <c r="U65" i="2"/>
  <c r="U73" i="2"/>
  <c r="J40" i="2"/>
  <c r="U30" i="2"/>
  <c r="U38" i="2"/>
  <c r="U46" i="2"/>
  <c r="U54" i="2"/>
  <c r="U62" i="2"/>
  <c r="U70" i="2"/>
  <c r="U78" i="2"/>
  <c r="U86" i="2"/>
  <c r="U94" i="2"/>
  <c r="U102" i="2"/>
  <c r="U110" i="2"/>
  <c r="U118" i="2"/>
  <c r="U126" i="2"/>
  <c r="U134" i="2"/>
  <c r="U142" i="2"/>
  <c r="U150" i="2"/>
  <c r="U158" i="2"/>
  <c r="U166" i="2"/>
  <c r="U174" i="2"/>
  <c r="U182" i="2"/>
  <c r="U190" i="2"/>
  <c r="U198" i="2"/>
  <c r="U206" i="2"/>
  <c r="U214" i="2"/>
  <c r="U222" i="2"/>
  <c r="U230" i="2"/>
  <c r="U238" i="2"/>
  <c r="U246" i="2"/>
  <c r="U254" i="2"/>
  <c r="U262" i="2"/>
  <c r="U270" i="2"/>
  <c r="U278" i="2"/>
  <c r="U286" i="2"/>
  <c r="U294" i="2"/>
  <c r="U302" i="2"/>
  <c r="U310" i="2"/>
  <c r="U318" i="2"/>
  <c r="U326" i="2"/>
  <c r="U334" i="2"/>
  <c r="U342" i="2"/>
  <c r="U350" i="2"/>
  <c r="U358" i="2"/>
  <c r="U366" i="2"/>
  <c r="U374" i="2"/>
  <c r="U381" i="2"/>
  <c r="U389" i="2"/>
  <c r="U397" i="2"/>
  <c r="U405" i="2"/>
  <c r="U413" i="2"/>
  <c r="U421" i="2"/>
  <c r="U429" i="2"/>
  <c r="U91" i="2"/>
  <c r="U99" i="2"/>
  <c r="U107" i="2"/>
  <c r="U115" i="2"/>
  <c r="U123" i="2"/>
  <c r="U131" i="2"/>
  <c r="U139" i="2"/>
  <c r="U147" i="2"/>
  <c r="U155" i="2"/>
  <c r="U163" i="2"/>
  <c r="U171" i="2"/>
  <c r="U179" i="2"/>
  <c r="U187" i="2"/>
  <c r="U195" i="2"/>
  <c r="U203" i="2"/>
  <c r="U211" i="2"/>
  <c r="U219" i="2"/>
  <c r="U227" i="2"/>
  <c r="U235" i="2"/>
  <c r="U243" i="2"/>
  <c r="U251" i="2"/>
  <c r="U259" i="2"/>
  <c r="U267" i="2"/>
  <c r="U275" i="2"/>
  <c r="U283" i="2"/>
  <c r="U291" i="2"/>
  <c r="U299" i="2"/>
  <c r="U307" i="2"/>
  <c r="U315" i="2"/>
  <c r="U323" i="2"/>
  <c r="U331" i="2"/>
  <c r="U339" i="2"/>
  <c r="U347" i="2"/>
  <c r="U355" i="2"/>
  <c r="U363" i="2"/>
  <c r="U371" i="2"/>
  <c r="U81" i="2"/>
  <c r="U89" i="2"/>
  <c r="U97" i="2"/>
  <c r="U105" i="2"/>
  <c r="U113" i="2"/>
  <c r="U121" i="2"/>
  <c r="U129" i="2"/>
  <c r="U137" i="2"/>
  <c r="U145" i="2"/>
  <c r="U153" i="2"/>
  <c r="U161" i="2"/>
  <c r="U169" i="2"/>
  <c r="U177" i="2"/>
  <c r="U185" i="2"/>
  <c r="U193" i="2"/>
  <c r="U201" i="2"/>
  <c r="U209" i="2"/>
  <c r="U217" i="2"/>
  <c r="U225" i="2"/>
  <c r="U233" i="2"/>
  <c r="U241" i="2"/>
  <c r="U249" i="2"/>
  <c r="U257" i="2"/>
  <c r="U265" i="2"/>
  <c r="U273" i="2"/>
  <c r="U281" i="2"/>
  <c r="U289" i="2"/>
  <c r="U297" i="2"/>
  <c r="U305" i="2"/>
  <c r="U313" i="2"/>
  <c r="U321" i="2"/>
  <c r="U329" i="2"/>
  <c r="U337" i="2"/>
  <c r="U345" i="2"/>
  <c r="U353" i="2"/>
  <c r="U361" i="2"/>
  <c r="U369" i="2"/>
  <c r="U377" i="2"/>
  <c r="U385" i="2"/>
  <c r="U393" i="2"/>
  <c r="U401" i="2"/>
  <c r="U409" i="2"/>
  <c r="U417" i="2"/>
  <c r="U425" i="2"/>
  <c r="U433" i="2"/>
  <c r="U441" i="2"/>
  <c r="U1001" i="2"/>
  <c r="U449" i="2"/>
  <c r="U457" i="2"/>
  <c r="U465" i="2"/>
  <c r="U473" i="2"/>
  <c r="U481" i="2"/>
  <c r="U489" i="2"/>
  <c r="U497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Z379" i="2" s="1"/>
  <c r="W380" i="2"/>
  <c r="W381" i="2"/>
  <c r="W382" i="2"/>
  <c r="W383" i="2"/>
  <c r="W384" i="2"/>
  <c r="W385" i="2"/>
  <c r="W386" i="2"/>
  <c r="W387" i="2"/>
  <c r="Z387" i="2" s="1"/>
  <c r="W388" i="2"/>
  <c r="W389" i="2"/>
  <c r="W390" i="2"/>
  <c r="W391" i="2"/>
  <c r="W392" i="2"/>
  <c r="W393" i="2"/>
  <c r="W394" i="2"/>
  <c r="W395" i="2"/>
  <c r="Z395" i="2" s="1"/>
  <c r="W396" i="2"/>
  <c r="W397" i="2"/>
  <c r="W398" i="2"/>
  <c r="W399" i="2"/>
  <c r="W400" i="2"/>
  <c r="W401" i="2"/>
  <c r="W402" i="2"/>
  <c r="W403" i="2"/>
  <c r="Z403" i="2" s="1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21" i="2"/>
  <c r="W423" i="2"/>
  <c r="J423" i="2" s="1"/>
  <c r="W425" i="2"/>
  <c r="W427" i="2"/>
  <c r="W439" i="2"/>
  <c r="W459" i="2"/>
  <c r="Z459" i="2" s="1"/>
  <c r="U382" i="2"/>
  <c r="U390" i="2"/>
  <c r="U398" i="2"/>
  <c r="U406" i="2"/>
  <c r="U414" i="2"/>
  <c r="U422" i="2"/>
  <c r="U430" i="2"/>
  <c r="U438" i="2"/>
  <c r="U446" i="2"/>
  <c r="U454" i="2"/>
  <c r="U462" i="2"/>
  <c r="U470" i="2"/>
  <c r="U478" i="2"/>
  <c r="U486" i="2"/>
  <c r="U494" i="2"/>
  <c r="U502" i="2"/>
  <c r="U437" i="2"/>
  <c r="U445" i="2"/>
  <c r="U453" i="2"/>
  <c r="U461" i="2"/>
  <c r="U469" i="2"/>
  <c r="U477" i="2"/>
  <c r="U485" i="2"/>
  <c r="U493" i="2"/>
  <c r="U501" i="2"/>
  <c r="U378" i="2"/>
  <c r="U386" i="2"/>
  <c r="U394" i="2"/>
  <c r="J394" i="2" s="1"/>
  <c r="U402" i="2"/>
  <c r="U410" i="2"/>
  <c r="U418" i="2"/>
  <c r="U426" i="2"/>
  <c r="U434" i="2"/>
  <c r="U442" i="2"/>
  <c r="U450" i="2"/>
  <c r="U458" i="2"/>
  <c r="U466" i="2"/>
  <c r="U474" i="2"/>
  <c r="U482" i="2"/>
  <c r="U490" i="2"/>
  <c r="U498" i="2"/>
  <c r="Z47" i="2"/>
  <c r="Z63" i="2"/>
  <c r="Z133" i="2"/>
  <c r="W417" i="2"/>
  <c r="W418" i="2"/>
  <c r="W419" i="2"/>
  <c r="W420" i="2"/>
  <c r="W422" i="2"/>
  <c r="W424" i="2"/>
  <c r="W426" i="2"/>
  <c r="W428" i="2"/>
  <c r="W429" i="2"/>
  <c r="W430" i="2"/>
  <c r="W431" i="2"/>
  <c r="Z431" i="2" s="1"/>
  <c r="W432" i="2"/>
  <c r="W433" i="2"/>
  <c r="W434" i="2"/>
  <c r="W435" i="2"/>
  <c r="W436" i="2"/>
  <c r="W437" i="2"/>
  <c r="W438" i="2"/>
  <c r="W440" i="2"/>
  <c r="W441" i="2"/>
  <c r="W442" i="2"/>
  <c r="W443" i="2"/>
  <c r="Z443" i="2" s="1"/>
  <c r="W444" i="2"/>
  <c r="W445" i="2"/>
  <c r="W446" i="2"/>
  <c r="W447" i="2"/>
  <c r="J447" i="2" s="1"/>
  <c r="W448" i="2"/>
  <c r="W449" i="2"/>
  <c r="W450" i="2"/>
  <c r="W451" i="2"/>
  <c r="Z451" i="2" s="1"/>
  <c r="W452" i="2"/>
  <c r="W453" i="2"/>
  <c r="W454" i="2"/>
  <c r="W455" i="2"/>
  <c r="W456" i="2"/>
  <c r="W457" i="2"/>
  <c r="W458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J479" i="2" s="1"/>
  <c r="W480" i="2"/>
  <c r="W481" i="2"/>
  <c r="W482" i="2"/>
  <c r="W483" i="2"/>
  <c r="W484" i="2"/>
  <c r="W485" i="2"/>
  <c r="W486" i="2"/>
  <c r="W487" i="2"/>
  <c r="J487" i="2" s="1"/>
  <c r="W488" i="2"/>
  <c r="W489" i="2"/>
  <c r="W490" i="2"/>
  <c r="W491" i="2"/>
  <c r="W492" i="2"/>
  <c r="W493" i="2"/>
  <c r="W494" i="2"/>
  <c r="W495" i="2"/>
  <c r="J495" i="2" s="1"/>
  <c r="W496" i="2"/>
  <c r="W497" i="2"/>
  <c r="W498" i="2"/>
  <c r="W499" i="2"/>
  <c r="W500" i="2"/>
  <c r="W501" i="2"/>
  <c r="W502" i="2"/>
  <c r="W503" i="2"/>
  <c r="Z998" i="2"/>
  <c r="AB998" i="2" s="1"/>
  <c r="Z432" i="2" l="1"/>
  <c r="AD432" i="2" s="1"/>
  <c r="J427" i="2"/>
  <c r="Z87" i="2"/>
  <c r="Z148" i="2"/>
  <c r="AC148" i="2" s="1"/>
  <c r="J408" i="2"/>
  <c r="J392" i="2"/>
  <c r="J376" i="2"/>
  <c r="J360" i="2"/>
  <c r="J344" i="2"/>
  <c r="J328" i="2"/>
  <c r="J312" i="2"/>
  <c r="J296" i="2"/>
  <c r="J280" i="2"/>
  <c r="Z119" i="2"/>
  <c r="Z55" i="2"/>
  <c r="AD55" i="2" s="1"/>
  <c r="Z56" i="2"/>
  <c r="AD56" i="2" s="1"/>
  <c r="Z210" i="2"/>
  <c r="AD210" i="2" s="1"/>
  <c r="J17" i="2"/>
  <c r="Z491" i="2"/>
  <c r="AE491" i="2" s="1"/>
  <c r="J998" i="2"/>
  <c r="Z266" i="2"/>
  <c r="AB266" i="2" s="1"/>
  <c r="Z202" i="2"/>
  <c r="AB202" i="2" s="1"/>
  <c r="J19" i="2"/>
  <c r="J18" i="2"/>
  <c r="J16" i="2"/>
  <c r="J14" i="2"/>
  <c r="Z16" i="2"/>
  <c r="Z23" i="2"/>
  <c r="AD23" i="2" s="1"/>
  <c r="J20" i="11" s="1"/>
  <c r="J15" i="2"/>
  <c r="G8" i="6"/>
  <c r="G7" i="6"/>
  <c r="J10" i="2"/>
  <c r="G6" i="6"/>
  <c r="Z159" i="2"/>
  <c r="AE159" i="2" s="1"/>
  <c r="Z31" i="2"/>
  <c r="AD31" i="2" s="1"/>
  <c r="Z496" i="2"/>
  <c r="AE496" i="2" s="1"/>
  <c r="Z480" i="2"/>
  <c r="AD480" i="2" s="1"/>
  <c r="Z464" i="2"/>
  <c r="AE464" i="2" s="1"/>
  <c r="Z39" i="2"/>
  <c r="AE39" i="2" s="1"/>
  <c r="J439" i="2"/>
  <c r="J373" i="2"/>
  <c r="Z365" i="2"/>
  <c r="AC365" i="2" s="1"/>
  <c r="J341" i="2"/>
  <c r="Z333" i="2"/>
  <c r="AD333" i="2" s="1"/>
  <c r="J325" i="2"/>
  <c r="J317" i="2"/>
  <c r="J309" i="2"/>
  <c r="Z301" i="2"/>
  <c r="AE301" i="2" s="1"/>
  <c r="J277" i="2"/>
  <c r="J269" i="2"/>
  <c r="J261" i="2"/>
  <c r="Z253" i="2"/>
  <c r="AE253" i="2" s="1"/>
  <c r="Z245" i="2"/>
  <c r="AC245" i="2" s="1"/>
  <c r="J237" i="2"/>
  <c r="J213" i="2"/>
  <c r="J205" i="2"/>
  <c r="Z197" i="2"/>
  <c r="AD197" i="2" s="1"/>
  <c r="Z189" i="2"/>
  <c r="AE189" i="2" s="1"/>
  <c r="Z181" i="2"/>
  <c r="AC181" i="2" s="1"/>
  <c r="Z173" i="2"/>
  <c r="AC173" i="2" s="1"/>
  <c r="Z141" i="2"/>
  <c r="AE141" i="2" s="1"/>
  <c r="Z109" i="2"/>
  <c r="AD109" i="2" s="1"/>
  <c r="J77" i="2"/>
  <c r="Z45" i="2"/>
  <c r="AE45" i="2" s="1"/>
  <c r="G4" i="6"/>
  <c r="Z448" i="2"/>
  <c r="AC448" i="2" s="1"/>
  <c r="Z435" i="2"/>
  <c r="AD435" i="2" s="1"/>
  <c r="Z426" i="2"/>
  <c r="AD426" i="2" s="1"/>
  <c r="Z103" i="2"/>
  <c r="AB103" i="2" s="1"/>
  <c r="Z370" i="2"/>
  <c r="AC370" i="2" s="1"/>
  <c r="Z306" i="2"/>
  <c r="AE306" i="2" s="1"/>
  <c r="Z503" i="2"/>
  <c r="AE503" i="2" s="1"/>
  <c r="Z499" i="2"/>
  <c r="AE499" i="2" s="1"/>
  <c r="J471" i="2"/>
  <c r="Z467" i="2"/>
  <c r="AB467" i="2" s="1"/>
  <c r="Z127" i="2"/>
  <c r="AC127" i="2" s="1"/>
  <c r="Z111" i="2"/>
  <c r="AD111" i="2" s="1"/>
  <c r="Z416" i="2"/>
  <c r="AB416" i="2" s="1"/>
  <c r="Z400" i="2"/>
  <c r="AB400" i="2" s="1"/>
  <c r="Z384" i="2"/>
  <c r="AD384" i="2" s="1"/>
  <c r="Z368" i="2"/>
  <c r="AC368" i="2" s="1"/>
  <c r="Z352" i="2"/>
  <c r="AC352" i="2" s="1"/>
  <c r="Z336" i="2"/>
  <c r="AC336" i="2" s="1"/>
  <c r="Z320" i="2"/>
  <c r="AE320" i="2" s="1"/>
  <c r="Z304" i="2"/>
  <c r="AB304" i="2" s="1"/>
  <c r="Z288" i="2"/>
  <c r="AB288" i="2" s="1"/>
  <c r="J208" i="2"/>
  <c r="J160" i="2"/>
  <c r="Z144" i="2"/>
  <c r="AD144" i="2" s="1"/>
  <c r="J120" i="2"/>
  <c r="Z112" i="2"/>
  <c r="AD112" i="2" s="1"/>
  <c r="J80" i="2"/>
  <c r="J32" i="2"/>
  <c r="Z20" i="2"/>
  <c r="AC20" i="2" s="1"/>
  <c r="I17" i="11" s="1"/>
  <c r="Z264" i="2"/>
  <c r="AD264" i="2" s="1"/>
  <c r="Z232" i="2"/>
  <c r="AE232" i="2" s="1"/>
  <c r="Z200" i="2"/>
  <c r="AD200" i="2" s="1"/>
  <c r="Z168" i="2"/>
  <c r="AC168" i="2" s="1"/>
  <c r="Z247" i="2"/>
  <c r="AD247" i="2" s="1"/>
  <c r="Z231" i="2"/>
  <c r="AD231" i="2" s="1"/>
  <c r="Z223" i="2"/>
  <c r="AD223" i="2" s="1"/>
  <c r="Z191" i="2"/>
  <c r="AE191" i="2" s="1"/>
  <c r="Z183" i="2"/>
  <c r="AE183" i="2" s="1"/>
  <c r="Z175" i="2"/>
  <c r="AD175" i="2" s="1"/>
  <c r="Z455" i="2"/>
  <c r="AD455" i="2" s="1"/>
  <c r="Z135" i="2"/>
  <c r="AE135" i="2" s="1"/>
  <c r="Z71" i="2"/>
  <c r="AE71" i="2" s="1"/>
  <c r="Z138" i="2"/>
  <c r="AC138" i="2" s="1"/>
  <c r="Z114" i="2"/>
  <c r="AD114" i="2" s="1"/>
  <c r="Z58" i="2"/>
  <c r="AD58" i="2" s="1"/>
  <c r="Z50" i="2"/>
  <c r="AE50" i="2" s="1"/>
  <c r="J68" i="2"/>
  <c r="Z498" i="2"/>
  <c r="AC498" i="2" s="1"/>
  <c r="Z277" i="2"/>
  <c r="AB277" i="2" s="1"/>
  <c r="Z495" i="2"/>
  <c r="AE495" i="2" s="1"/>
  <c r="J272" i="2"/>
  <c r="Z143" i="2"/>
  <c r="AE143" i="2" s="1"/>
  <c r="Z79" i="2"/>
  <c r="AE79" i="2" s="1"/>
  <c r="Z272" i="2"/>
  <c r="AB272" i="2" s="1"/>
  <c r="Z207" i="2"/>
  <c r="AC207" i="2" s="1"/>
  <c r="J143" i="2"/>
  <c r="J79" i="2"/>
  <c r="J228" i="2"/>
  <c r="J164" i="2"/>
  <c r="J132" i="2"/>
  <c r="Z12" i="2"/>
  <c r="AD12" i="2" s="1"/>
  <c r="J9" i="11" s="1"/>
  <c r="Z90" i="2"/>
  <c r="AC90" i="2" s="1"/>
  <c r="Z26" i="2"/>
  <c r="AE26" i="2" s="1"/>
  <c r="K23" i="11" s="1"/>
  <c r="Z192" i="2"/>
  <c r="AC192" i="2" s="1"/>
  <c r="Z199" i="2"/>
  <c r="AB199" i="2" s="1"/>
  <c r="Z475" i="2"/>
  <c r="AB475" i="2" s="1"/>
  <c r="J357" i="2"/>
  <c r="J293" i="2"/>
  <c r="Z240" i="2"/>
  <c r="AC240" i="2" s="1"/>
  <c r="J396" i="2"/>
  <c r="J364" i="2"/>
  <c r="J332" i="2"/>
  <c r="J300" i="2"/>
  <c r="J229" i="2"/>
  <c r="J165" i="2"/>
  <c r="Z101" i="2"/>
  <c r="AC101" i="2" s="1"/>
  <c r="Z37" i="2"/>
  <c r="AE37" i="2" s="1"/>
  <c r="Z208" i="2"/>
  <c r="AE208" i="2" s="1"/>
  <c r="Z419" i="2"/>
  <c r="AE419" i="2" s="1"/>
  <c r="Z411" i="2"/>
  <c r="AD411" i="2" s="1"/>
  <c r="Z256" i="2"/>
  <c r="AB256" i="2" s="1"/>
  <c r="Z271" i="2"/>
  <c r="AC271" i="2" s="1"/>
  <c r="Z263" i="2"/>
  <c r="AE263" i="2" s="1"/>
  <c r="Z224" i="2"/>
  <c r="AE224" i="2" s="1"/>
  <c r="Z483" i="2"/>
  <c r="AC483" i="2" s="1"/>
  <c r="J463" i="2"/>
  <c r="Z21" i="2"/>
  <c r="AD21" i="2" s="1"/>
  <c r="J18" i="11" s="1"/>
  <c r="J415" i="2"/>
  <c r="J399" i="2"/>
  <c r="J383" i="2"/>
  <c r="J359" i="2"/>
  <c r="J343" i="2"/>
  <c r="J319" i="2"/>
  <c r="J303" i="2"/>
  <c r="J279" i="2"/>
  <c r="Z221" i="2"/>
  <c r="AB221" i="2" s="1"/>
  <c r="J157" i="2"/>
  <c r="Z93" i="2"/>
  <c r="AD93" i="2" s="1"/>
  <c r="Z29" i="2"/>
  <c r="AE29" i="2" s="1"/>
  <c r="J407" i="2"/>
  <c r="J391" i="2"/>
  <c r="J375" i="2"/>
  <c r="J367" i="2"/>
  <c r="J351" i="2"/>
  <c r="J335" i="2"/>
  <c r="J327" i="2"/>
  <c r="J311" i="2"/>
  <c r="J295" i="2"/>
  <c r="J287" i="2"/>
  <c r="Z383" i="2"/>
  <c r="AD383" i="2" s="1"/>
  <c r="Z466" i="2"/>
  <c r="AB466" i="2" s="1"/>
  <c r="J1000" i="2"/>
  <c r="J349" i="2"/>
  <c r="J285" i="2"/>
  <c r="J455" i="2"/>
  <c r="Z132" i="2"/>
  <c r="AB132" i="2" s="1"/>
  <c r="Z212" i="2"/>
  <c r="AD212" i="2" s="1"/>
  <c r="J20" i="2"/>
  <c r="J428" i="2"/>
  <c r="Z176" i="2"/>
  <c r="AD176" i="2" s="1"/>
  <c r="J144" i="2"/>
  <c r="J128" i="2"/>
  <c r="J112" i="2"/>
  <c r="Z96" i="2"/>
  <c r="AB96" i="2" s="1"/>
  <c r="Z80" i="2"/>
  <c r="AB80" i="2" s="1"/>
  <c r="Z64" i="2"/>
  <c r="AB64" i="2" s="1"/>
  <c r="J48" i="2"/>
  <c r="Z32" i="2"/>
  <c r="AB32" i="2" s="1"/>
  <c r="J452" i="2"/>
  <c r="J271" i="2"/>
  <c r="J263" i="2"/>
  <c r="Z255" i="2"/>
  <c r="AE255" i="2" s="1"/>
  <c r="J247" i="2"/>
  <c r="J239" i="2"/>
  <c r="J231" i="2"/>
  <c r="J223" i="2"/>
  <c r="Z215" i="2"/>
  <c r="AB215" i="2" s="1"/>
  <c r="J207" i="2"/>
  <c r="J199" i="2"/>
  <c r="J191" i="2"/>
  <c r="J183" i="2"/>
  <c r="J175" i="2"/>
  <c r="Z167" i="2"/>
  <c r="AD167" i="2" s="1"/>
  <c r="J135" i="2"/>
  <c r="J71" i="2"/>
  <c r="Z997" i="2"/>
  <c r="AB997" i="2" s="1"/>
  <c r="Z439" i="2"/>
  <c r="AD439" i="2" s="1"/>
  <c r="Z463" i="2"/>
  <c r="AE463" i="2" s="1"/>
  <c r="J500" i="2"/>
  <c r="J484" i="2"/>
  <c r="J468" i="2"/>
  <c r="J404" i="2"/>
  <c r="J388" i="2"/>
  <c r="J372" i="2"/>
  <c r="J356" i="2"/>
  <c r="J340" i="2"/>
  <c r="J324" i="2"/>
  <c r="J308" i="2"/>
  <c r="J292" i="2"/>
  <c r="J276" i="2"/>
  <c r="J260" i="2"/>
  <c r="Z244" i="2"/>
  <c r="AC244" i="2" s="1"/>
  <c r="Z228" i="2"/>
  <c r="AB228" i="2" s="1"/>
  <c r="J212" i="2"/>
  <c r="J196" i="2"/>
  <c r="J180" i="2"/>
  <c r="Z164" i="2"/>
  <c r="AB164" i="2" s="1"/>
  <c r="J148" i="2"/>
  <c r="J116" i="2"/>
  <c r="J100" i="2"/>
  <c r="Z84" i="2"/>
  <c r="AD84" i="2" s="1"/>
  <c r="Z68" i="2"/>
  <c r="AD68" i="2" s="1"/>
  <c r="Z52" i="2"/>
  <c r="AB52" i="2" s="1"/>
  <c r="J36" i="2"/>
  <c r="J252" i="2"/>
  <c r="J220" i="2"/>
  <c r="J188" i="2"/>
  <c r="J156" i="2"/>
  <c r="J124" i="2"/>
  <c r="Z92" i="2"/>
  <c r="AE92" i="2" s="1"/>
  <c r="Z9" i="2"/>
  <c r="AE9" i="2" s="1"/>
  <c r="K6" i="11" s="1"/>
  <c r="J274" i="2"/>
  <c r="J210" i="2"/>
  <c r="J146" i="2"/>
  <c r="J82" i="2"/>
  <c r="Z285" i="2"/>
  <c r="AC285" i="2" s="1"/>
  <c r="Z293" i="2"/>
  <c r="AE293" i="2" s="1"/>
  <c r="J436" i="2"/>
  <c r="J420" i="2"/>
  <c r="J215" i="2"/>
  <c r="J248" i="2"/>
  <c r="J216" i="2"/>
  <c r="J184" i="2"/>
  <c r="Z152" i="2"/>
  <c r="AE152" i="2" s="1"/>
  <c r="J136" i="2"/>
  <c r="Z120" i="2"/>
  <c r="AC120" i="2" s="1"/>
  <c r="J104" i="2"/>
  <c r="J88" i="2"/>
  <c r="Z72" i="2"/>
  <c r="AC72" i="2" s="1"/>
  <c r="Z234" i="2"/>
  <c r="AE234" i="2" s="1"/>
  <c r="Z170" i="2"/>
  <c r="AD170" i="2" s="1"/>
  <c r="Z106" i="2"/>
  <c r="AE106" i="2" s="1"/>
  <c r="Z74" i="2"/>
  <c r="AD74" i="2" s="1"/>
  <c r="Z60" i="2"/>
  <c r="AD60" i="2" s="1"/>
  <c r="Z28" i="2"/>
  <c r="AB28" i="2" s="1"/>
  <c r="J56" i="2"/>
  <c r="J24" i="2"/>
  <c r="Z42" i="2"/>
  <c r="AE42" i="2" s="1"/>
  <c r="Z7" i="2"/>
  <c r="AD7" i="2" s="1"/>
  <c r="J4" i="11" s="1"/>
  <c r="Z180" i="2"/>
  <c r="AB180" i="2" s="1"/>
  <c r="J232" i="2"/>
  <c r="Z999" i="2"/>
  <c r="AC999" i="2" s="1"/>
  <c r="Z487" i="2"/>
  <c r="AD487" i="2" s="1"/>
  <c r="Z279" i="2"/>
  <c r="AE279" i="2" s="1"/>
  <c r="J491" i="2"/>
  <c r="Z362" i="2"/>
  <c r="AD362" i="2" s="1"/>
  <c r="Z338" i="2"/>
  <c r="AE338" i="2" s="1"/>
  <c r="Z330" i="2"/>
  <c r="AD330" i="2" s="1"/>
  <c r="Z298" i="2"/>
  <c r="AC298" i="2" s="1"/>
  <c r="J224" i="2"/>
  <c r="Z82" i="2"/>
  <c r="AC82" i="2" s="1"/>
  <c r="J244" i="2"/>
  <c r="J84" i="2"/>
  <c r="Z13" i="2"/>
  <c r="AB13" i="2" s="1"/>
  <c r="H10" i="11" s="1"/>
  <c r="J226" i="2"/>
  <c r="J162" i="2"/>
  <c r="J98" i="2"/>
  <c r="J34" i="2"/>
  <c r="Z442" i="2"/>
  <c r="AD442" i="2" s="1"/>
  <c r="Z100" i="2"/>
  <c r="AD100" i="2" s="1"/>
  <c r="Z36" i="2"/>
  <c r="AD36" i="2" s="1"/>
  <c r="Z40" i="2"/>
  <c r="AC40" i="2" s="1"/>
  <c r="Z287" i="2"/>
  <c r="AB287" i="2" s="1"/>
  <c r="Z351" i="2"/>
  <c r="AE351" i="2" s="1"/>
  <c r="Z295" i="2"/>
  <c r="AE295" i="2" s="1"/>
  <c r="J459" i="2"/>
  <c r="Z216" i="2"/>
  <c r="AD216" i="2" s="1"/>
  <c r="Z128" i="2"/>
  <c r="AE128" i="2" s="1"/>
  <c r="J64" i="2"/>
  <c r="J255" i="2"/>
  <c r="J218" i="2"/>
  <c r="J154" i="2"/>
  <c r="J90" i="2"/>
  <c r="J26" i="2"/>
  <c r="J167" i="2"/>
  <c r="Z344" i="2"/>
  <c r="AD344" i="2" s="1"/>
  <c r="Z479" i="2"/>
  <c r="AE479" i="2" s="1"/>
  <c r="Z474" i="2"/>
  <c r="AC474" i="2" s="1"/>
  <c r="Z149" i="2"/>
  <c r="AB149" i="2" s="1"/>
  <c r="J256" i="2"/>
  <c r="J192" i="2"/>
  <c r="Z24" i="2"/>
  <c r="AD24" i="2" s="1"/>
  <c r="J21" i="11" s="1"/>
  <c r="Z116" i="2"/>
  <c r="AD116" i="2" s="1"/>
  <c r="J52" i="2"/>
  <c r="J151" i="2"/>
  <c r="J258" i="2"/>
  <c r="J194" i="2"/>
  <c r="J130" i="2"/>
  <c r="J66" i="2"/>
  <c r="Z376" i="2"/>
  <c r="AD376" i="2" s="1"/>
  <c r="Z312" i="2"/>
  <c r="AB312" i="2" s="1"/>
  <c r="Z407" i="2"/>
  <c r="AE407" i="2" s="1"/>
  <c r="Z237" i="2"/>
  <c r="AB237" i="2" s="1"/>
  <c r="Z77" i="2"/>
  <c r="AC77" i="2" s="1"/>
  <c r="Z456" i="2"/>
  <c r="AE456" i="2" s="1"/>
  <c r="Z440" i="2"/>
  <c r="AD440" i="2" s="1"/>
  <c r="Z303" i="2"/>
  <c r="AC303" i="2" s="1"/>
  <c r="Z319" i="2"/>
  <c r="AB319" i="2" s="1"/>
  <c r="J458" i="2"/>
  <c r="Z248" i="2"/>
  <c r="AB248" i="2" s="1"/>
  <c r="Z184" i="2"/>
  <c r="AB184" i="2" s="1"/>
  <c r="Z260" i="2"/>
  <c r="AC260" i="2" s="1"/>
  <c r="Z196" i="2"/>
  <c r="AD196" i="2" s="1"/>
  <c r="Z160" i="2"/>
  <c r="AD160" i="2" s="1"/>
  <c r="J96" i="2"/>
  <c r="J250" i="2"/>
  <c r="J186" i="2"/>
  <c r="J122" i="2"/>
  <c r="J58" i="2"/>
  <c r="AD998" i="2"/>
  <c r="Z399" i="2"/>
  <c r="AC399" i="2" s="1"/>
  <c r="Z418" i="2"/>
  <c r="AE418" i="2" s="1"/>
  <c r="J412" i="2"/>
  <c r="J380" i="2"/>
  <c r="J348" i="2"/>
  <c r="J316" i="2"/>
  <c r="J284" i="2"/>
  <c r="Z274" i="2"/>
  <c r="AD274" i="2" s="1"/>
  <c r="Z146" i="2"/>
  <c r="AC146" i="2" s="1"/>
  <c r="J240" i="2"/>
  <c r="J176" i="2"/>
  <c r="Z18" i="2"/>
  <c r="AD18" i="2" s="1"/>
  <c r="J15" i="11" s="1"/>
  <c r="J152" i="2"/>
  <c r="Z88" i="2"/>
  <c r="AC88" i="2" s="1"/>
  <c r="J268" i="2"/>
  <c r="J236" i="2"/>
  <c r="J204" i="2"/>
  <c r="J172" i="2"/>
  <c r="J140" i="2"/>
  <c r="J108" i="2"/>
  <c r="Z76" i="2"/>
  <c r="AC76" i="2" s="1"/>
  <c r="Z44" i="2"/>
  <c r="AB44" i="2" s="1"/>
  <c r="J242" i="2"/>
  <c r="J178" i="2"/>
  <c r="J114" i="2"/>
  <c r="J50" i="2"/>
  <c r="Z205" i="2"/>
  <c r="AB205" i="2" s="1"/>
  <c r="AE998" i="2"/>
  <c r="J264" i="2"/>
  <c r="J200" i="2"/>
  <c r="J168" i="2"/>
  <c r="Z136" i="2"/>
  <c r="AE136" i="2" s="1"/>
  <c r="Z104" i="2"/>
  <c r="AB104" i="2" s="1"/>
  <c r="J72" i="2"/>
  <c r="Z408" i="2"/>
  <c r="AC408" i="2" s="1"/>
  <c r="J336" i="2"/>
  <c r="Z280" i="2"/>
  <c r="AD280" i="2" s="1"/>
  <c r="J95" i="2"/>
  <c r="J101" i="2"/>
  <c r="J61" i="2"/>
  <c r="J189" i="2"/>
  <c r="J37" i="2"/>
  <c r="J221" i="2"/>
  <c r="J29" i="2"/>
  <c r="J253" i="2"/>
  <c r="J368" i="2"/>
  <c r="J304" i="2"/>
  <c r="J109" i="2"/>
  <c r="J245" i="2"/>
  <c r="J141" i="2"/>
  <c r="J181" i="2"/>
  <c r="J53" i="2"/>
  <c r="Z269" i="2"/>
  <c r="AB269" i="2" s="1"/>
  <c r="J444" i="2"/>
  <c r="Z261" i="2"/>
  <c r="AD261" i="2" s="1"/>
  <c r="Z165" i="2"/>
  <c r="AD165" i="2" s="1"/>
  <c r="Z157" i="2"/>
  <c r="AC157" i="2" s="1"/>
  <c r="Z392" i="2"/>
  <c r="AD392" i="2" s="1"/>
  <c r="Z360" i="2"/>
  <c r="AD360" i="2" s="1"/>
  <c r="Z328" i="2"/>
  <c r="AB328" i="2" s="1"/>
  <c r="Z296" i="2"/>
  <c r="AD296" i="2" s="1"/>
  <c r="J9" i="2"/>
  <c r="J69" i="2"/>
  <c r="J197" i="2"/>
  <c r="J93" i="2"/>
  <c r="J125" i="2"/>
  <c r="J173" i="2"/>
  <c r="J45" i="2"/>
  <c r="AC998" i="2"/>
  <c r="Z375" i="2"/>
  <c r="AB375" i="2" s="1"/>
  <c r="Z367" i="2"/>
  <c r="AB367" i="2" s="1"/>
  <c r="J492" i="2"/>
  <c r="Z488" i="2"/>
  <c r="AC488" i="2" s="1"/>
  <c r="J476" i="2"/>
  <c r="Z472" i="2"/>
  <c r="AD472" i="2" s="1"/>
  <c r="J460" i="2"/>
  <c r="Z434" i="2"/>
  <c r="AC434" i="2" s="1"/>
  <c r="Z424" i="2"/>
  <c r="AB424" i="2" s="1"/>
  <c r="Z15" i="2"/>
  <c r="AD15" i="2" s="1"/>
  <c r="J12" i="11" s="1"/>
  <c r="Z229" i="2"/>
  <c r="AB229" i="2" s="1"/>
  <c r="Z335" i="2"/>
  <c r="AE335" i="2" s="1"/>
  <c r="Z359" i="2"/>
  <c r="AD359" i="2" s="1"/>
  <c r="Z85" i="2"/>
  <c r="AD85" i="2" s="1"/>
  <c r="J490" i="2"/>
  <c r="Z410" i="2"/>
  <c r="AB410" i="2" s="1"/>
  <c r="Z402" i="2"/>
  <c r="AC402" i="2" s="1"/>
  <c r="Z378" i="2"/>
  <c r="AD378" i="2" s="1"/>
  <c r="Z354" i="2"/>
  <c r="AE354" i="2" s="1"/>
  <c r="Z346" i="2"/>
  <c r="AC346" i="2" s="1"/>
  <c r="Z322" i="2"/>
  <c r="AE322" i="2" s="1"/>
  <c r="Z314" i="2"/>
  <c r="AC314" i="2" s="1"/>
  <c r="Z290" i="2"/>
  <c r="AC290" i="2" s="1"/>
  <c r="Z282" i="2"/>
  <c r="AB282" i="2" s="1"/>
  <c r="Z258" i="2"/>
  <c r="AB258" i="2" s="1"/>
  <c r="Z226" i="2"/>
  <c r="AB226" i="2" s="1"/>
  <c r="Z194" i="2"/>
  <c r="AB194" i="2" s="1"/>
  <c r="Z162" i="2"/>
  <c r="AD162" i="2" s="1"/>
  <c r="Z130" i="2"/>
  <c r="AD130" i="2" s="1"/>
  <c r="Z98" i="2"/>
  <c r="AB98" i="2" s="1"/>
  <c r="J1001" i="2"/>
  <c r="J384" i="2"/>
  <c r="J352" i="2"/>
  <c r="J320" i="2"/>
  <c r="J288" i="2"/>
  <c r="Z10" i="2"/>
  <c r="AC10" i="2" s="1"/>
  <c r="I7" i="11" s="1"/>
  <c r="Z268" i="2"/>
  <c r="AD268" i="2" s="1"/>
  <c r="Z252" i="2"/>
  <c r="AC252" i="2" s="1"/>
  <c r="Z236" i="2"/>
  <c r="AE236" i="2" s="1"/>
  <c r="Z220" i="2"/>
  <c r="AC220" i="2" s="1"/>
  <c r="Z204" i="2"/>
  <c r="AD204" i="2" s="1"/>
  <c r="Z188" i="2"/>
  <c r="AC188" i="2" s="1"/>
  <c r="Z172" i="2"/>
  <c r="AE172" i="2" s="1"/>
  <c r="Z156" i="2"/>
  <c r="AC156" i="2" s="1"/>
  <c r="Z140" i="2"/>
  <c r="AE140" i="2" s="1"/>
  <c r="Z124" i="2"/>
  <c r="AD124" i="2" s="1"/>
  <c r="Z108" i="2"/>
  <c r="AC108" i="2" s="1"/>
  <c r="J92" i="2"/>
  <c r="J76" i="2"/>
  <c r="J60" i="2"/>
  <c r="J44" i="2"/>
  <c r="J28" i="2"/>
  <c r="J12" i="2"/>
  <c r="Z1000" i="2"/>
  <c r="AD1000" i="2" s="1"/>
  <c r="Z423" i="2"/>
  <c r="AB423" i="2" s="1"/>
  <c r="Z415" i="2"/>
  <c r="AB415" i="2" s="1"/>
  <c r="Z213" i="2"/>
  <c r="AB213" i="2" s="1"/>
  <c r="Z343" i="2"/>
  <c r="AD343" i="2" s="1"/>
  <c r="Z117" i="2"/>
  <c r="AB117" i="2" s="1"/>
  <c r="Z391" i="2"/>
  <c r="AB391" i="2" s="1"/>
  <c r="Z239" i="2"/>
  <c r="AE239" i="2" s="1"/>
  <c r="Z311" i="2"/>
  <c r="AE311" i="2" s="1"/>
  <c r="J482" i="2"/>
  <c r="J450" i="2"/>
  <c r="J386" i="2"/>
  <c r="Z250" i="2"/>
  <c r="AB250" i="2" s="1"/>
  <c r="Z218" i="2"/>
  <c r="AE218" i="2" s="1"/>
  <c r="Z186" i="2"/>
  <c r="AE186" i="2" s="1"/>
  <c r="Z154" i="2"/>
  <c r="AD154" i="2" s="1"/>
  <c r="Z122" i="2"/>
  <c r="AC122" i="2" s="1"/>
  <c r="Z66" i="2"/>
  <c r="AB66" i="2" s="1"/>
  <c r="Z34" i="2"/>
  <c r="AE34" i="2" s="1"/>
  <c r="J13" i="2"/>
  <c r="J266" i="2"/>
  <c r="J234" i="2"/>
  <c r="J202" i="2"/>
  <c r="J170" i="2"/>
  <c r="J138" i="2"/>
  <c r="J106" i="2"/>
  <c r="J74" i="2"/>
  <c r="J42" i="2"/>
  <c r="J7" i="2"/>
  <c r="H105" i="4"/>
  <c r="AE432" i="2"/>
  <c r="AB459" i="2"/>
  <c r="AE459" i="2"/>
  <c r="AD459" i="2"/>
  <c r="AC459" i="2"/>
  <c r="AC333" i="2"/>
  <c r="AB431" i="2"/>
  <c r="AE431" i="2"/>
  <c r="AD431" i="2"/>
  <c r="AC431" i="2"/>
  <c r="AB403" i="2"/>
  <c r="AD403" i="2"/>
  <c r="AE403" i="2"/>
  <c r="AC403" i="2"/>
  <c r="AB395" i="2"/>
  <c r="AD395" i="2"/>
  <c r="AE395" i="2"/>
  <c r="AC395" i="2"/>
  <c r="AB387" i="2"/>
  <c r="AD387" i="2"/>
  <c r="AE387" i="2"/>
  <c r="AC387" i="2"/>
  <c r="AB379" i="2"/>
  <c r="AD379" i="2"/>
  <c r="AE379" i="2"/>
  <c r="AC379" i="2"/>
  <c r="AB451" i="2"/>
  <c r="AE451" i="2"/>
  <c r="AD451" i="2"/>
  <c r="AC451" i="2"/>
  <c r="AB443" i="2"/>
  <c r="AE443" i="2"/>
  <c r="AD443" i="2"/>
  <c r="AC443" i="2"/>
  <c r="AD498" i="2"/>
  <c r="AB87" i="2"/>
  <c r="AE87" i="2"/>
  <c r="AD87" i="2"/>
  <c r="AC87" i="2"/>
  <c r="Z471" i="2"/>
  <c r="Z327" i="2"/>
  <c r="AC23" i="2"/>
  <c r="I20" i="11" s="1"/>
  <c r="AE125" i="2"/>
  <c r="AD125" i="2"/>
  <c r="AB125" i="2"/>
  <c r="AC125" i="2"/>
  <c r="J466" i="2"/>
  <c r="J402" i="2"/>
  <c r="J483" i="2"/>
  <c r="J451" i="2"/>
  <c r="J419" i="2"/>
  <c r="Z476" i="2"/>
  <c r="Z444" i="2"/>
  <c r="Z453" i="2"/>
  <c r="J453" i="2"/>
  <c r="Z462" i="2"/>
  <c r="J462" i="2"/>
  <c r="Z398" i="2"/>
  <c r="J398" i="2"/>
  <c r="AC242" i="2"/>
  <c r="AE242" i="2"/>
  <c r="AD242" i="2"/>
  <c r="AB242" i="2"/>
  <c r="AD178" i="2"/>
  <c r="AC178" i="2"/>
  <c r="AB178" i="2"/>
  <c r="AE178" i="2"/>
  <c r="Z457" i="2"/>
  <c r="J457" i="2"/>
  <c r="J488" i="2"/>
  <c r="J456" i="2"/>
  <c r="J424" i="2"/>
  <c r="Z401" i="2"/>
  <c r="J401" i="2"/>
  <c r="Z337" i="2"/>
  <c r="J337" i="2"/>
  <c r="Z273" i="2"/>
  <c r="J273" i="2"/>
  <c r="Z209" i="2"/>
  <c r="J209" i="2"/>
  <c r="Z145" i="2"/>
  <c r="J145" i="2"/>
  <c r="Z81" i="2"/>
  <c r="J81" i="2"/>
  <c r="J346" i="2"/>
  <c r="J282" i="2"/>
  <c r="J387" i="2"/>
  <c r="Z339" i="2"/>
  <c r="J339" i="2"/>
  <c r="Z275" i="2"/>
  <c r="J275" i="2"/>
  <c r="Z211" i="2"/>
  <c r="J211" i="2"/>
  <c r="Z147" i="2"/>
  <c r="J147" i="2"/>
  <c r="Z412" i="2"/>
  <c r="Z380" i="2"/>
  <c r="Z348" i="2"/>
  <c r="Z316" i="2"/>
  <c r="Z284" i="2"/>
  <c r="J413" i="2"/>
  <c r="Z413" i="2"/>
  <c r="J365" i="2"/>
  <c r="J333" i="2"/>
  <c r="J301" i="2"/>
  <c r="Z342" i="2"/>
  <c r="J342" i="2"/>
  <c r="Z278" i="2"/>
  <c r="J278" i="2"/>
  <c r="Z214" i="2"/>
  <c r="J214" i="2"/>
  <c r="Z150" i="2"/>
  <c r="J150" i="2"/>
  <c r="Z86" i="2"/>
  <c r="J86" i="2"/>
  <c r="Z22" i="2"/>
  <c r="J22" i="2"/>
  <c r="Z73" i="2"/>
  <c r="J73" i="2"/>
  <c r="J8" i="2"/>
  <c r="Z8" i="2"/>
  <c r="Z27" i="2"/>
  <c r="J27" i="2"/>
  <c r="AC221" i="2"/>
  <c r="Z445" i="2"/>
  <c r="J445" i="2"/>
  <c r="Z454" i="2"/>
  <c r="J454" i="2"/>
  <c r="Z390" i="2"/>
  <c r="J390" i="2"/>
  <c r="AB106" i="2"/>
  <c r="Z449" i="2"/>
  <c r="J449" i="2"/>
  <c r="J431" i="2"/>
  <c r="AE200" i="2"/>
  <c r="Z393" i="2"/>
  <c r="J393" i="2"/>
  <c r="Z329" i="2"/>
  <c r="J329" i="2"/>
  <c r="Z265" i="2"/>
  <c r="J265" i="2"/>
  <c r="Z201" i="2"/>
  <c r="J201" i="2"/>
  <c r="Z137" i="2"/>
  <c r="J137" i="2"/>
  <c r="J338" i="2"/>
  <c r="Z331" i="2"/>
  <c r="J331" i="2"/>
  <c r="Z267" i="2"/>
  <c r="J267" i="2"/>
  <c r="Z203" i="2"/>
  <c r="J203" i="2"/>
  <c r="Z139" i="2"/>
  <c r="J139" i="2"/>
  <c r="J405" i="2"/>
  <c r="Z405" i="2"/>
  <c r="Z357" i="2"/>
  <c r="Z325" i="2"/>
  <c r="Z334" i="2"/>
  <c r="J334" i="2"/>
  <c r="Z270" i="2"/>
  <c r="J270" i="2"/>
  <c r="Z206" i="2"/>
  <c r="J206" i="2"/>
  <c r="Z142" i="2"/>
  <c r="J142" i="2"/>
  <c r="Z78" i="2"/>
  <c r="J78" i="2"/>
  <c r="Z11" i="2"/>
  <c r="J11" i="2"/>
  <c r="Z65" i="2"/>
  <c r="J65" i="2"/>
  <c r="Z83" i="2"/>
  <c r="J83" i="2"/>
  <c r="Z19" i="2"/>
  <c r="AE61" i="2"/>
  <c r="AD61" i="2"/>
  <c r="AC61" i="2"/>
  <c r="AB61" i="2"/>
  <c r="J475" i="2"/>
  <c r="J443" i="2"/>
  <c r="Z500" i="2"/>
  <c r="Z468" i="2"/>
  <c r="Z501" i="2"/>
  <c r="J501" i="2"/>
  <c r="Z437" i="2"/>
  <c r="J437" i="2"/>
  <c r="Z446" i="2"/>
  <c r="J446" i="2"/>
  <c r="Z382" i="2"/>
  <c r="J382" i="2"/>
  <c r="J480" i="2"/>
  <c r="J448" i="2"/>
  <c r="J416" i="2"/>
  <c r="Z385" i="2"/>
  <c r="J385" i="2"/>
  <c r="Z321" i="2"/>
  <c r="J321" i="2"/>
  <c r="Z257" i="2"/>
  <c r="J257" i="2"/>
  <c r="Z193" i="2"/>
  <c r="J193" i="2"/>
  <c r="Z129" i="2"/>
  <c r="J129" i="2"/>
  <c r="J330" i="2"/>
  <c r="J411" i="2"/>
  <c r="J379" i="2"/>
  <c r="Z323" i="2"/>
  <c r="J323" i="2"/>
  <c r="Z259" i="2"/>
  <c r="J259" i="2"/>
  <c r="Z195" i="2"/>
  <c r="J195" i="2"/>
  <c r="Z131" i="2"/>
  <c r="J131" i="2"/>
  <c r="Z436" i="2"/>
  <c r="Z404" i="2"/>
  <c r="Z372" i="2"/>
  <c r="Z340" i="2"/>
  <c r="Z308" i="2"/>
  <c r="AE276" i="2"/>
  <c r="AD276" i="2"/>
  <c r="AC276" i="2"/>
  <c r="AB276" i="2"/>
  <c r="AD148" i="2"/>
  <c r="J397" i="2"/>
  <c r="Z397" i="2"/>
  <c r="Z326" i="2"/>
  <c r="J326" i="2"/>
  <c r="Z262" i="2"/>
  <c r="J262" i="2"/>
  <c r="Z198" i="2"/>
  <c r="J198" i="2"/>
  <c r="Z134" i="2"/>
  <c r="J134" i="2"/>
  <c r="Z70" i="2"/>
  <c r="J70" i="2"/>
  <c r="AD48" i="2"/>
  <c r="AC48" i="2"/>
  <c r="AB48" i="2"/>
  <c r="AE48" i="2"/>
  <c r="AB56" i="2"/>
  <c r="Z57" i="2"/>
  <c r="J57" i="2"/>
  <c r="Z75" i="2"/>
  <c r="J75" i="2"/>
  <c r="AB95" i="2"/>
  <c r="AE95" i="2"/>
  <c r="AD95" i="2"/>
  <c r="AC95" i="2"/>
  <c r="Z458" i="2"/>
  <c r="Z450" i="2"/>
  <c r="AC253" i="2"/>
  <c r="AE53" i="2"/>
  <c r="AD53" i="2"/>
  <c r="AC53" i="2"/>
  <c r="AB53" i="2"/>
  <c r="J442" i="2"/>
  <c r="J378" i="2"/>
  <c r="Z493" i="2"/>
  <c r="J493" i="2"/>
  <c r="Z502" i="2"/>
  <c r="J502" i="2"/>
  <c r="Z438" i="2"/>
  <c r="J438" i="2"/>
  <c r="Z497" i="2"/>
  <c r="J497" i="2"/>
  <c r="AD288" i="2"/>
  <c r="Z441" i="2"/>
  <c r="J441" i="2"/>
  <c r="Z377" i="2"/>
  <c r="J377" i="2"/>
  <c r="Z313" i="2"/>
  <c r="J313" i="2"/>
  <c r="Z249" i="2"/>
  <c r="J249" i="2"/>
  <c r="Z185" i="2"/>
  <c r="J185" i="2"/>
  <c r="Z121" i="2"/>
  <c r="J121" i="2"/>
  <c r="J322" i="2"/>
  <c r="Z315" i="2"/>
  <c r="J315" i="2"/>
  <c r="Z251" i="2"/>
  <c r="J251" i="2"/>
  <c r="Z187" i="2"/>
  <c r="J187" i="2"/>
  <c r="Z123" i="2"/>
  <c r="J123" i="2"/>
  <c r="J389" i="2"/>
  <c r="Z389" i="2"/>
  <c r="Z349" i="2"/>
  <c r="Z317" i="2"/>
  <c r="Z318" i="2"/>
  <c r="J318" i="2"/>
  <c r="Z254" i="2"/>
  <c r="J254" i="2"/>
  <c r="Z190" i="2"/>
  <c r="J190" i="2"/>
  <c r="Z126" i="2"/>
  <c r="J126" i="2"/>
  <c r="Z62" i="2"/>
  <c r="J62" i="2"/>
  <c r="Z49" i="2"/>
  <c r="J49" i="2"/>
  <c r="Z67" i="2"/>
  <c r="J67" i="2"/>
  <c r="Z14" i="2"/>
  <c r="Z490" i="2"/>
  <c r="Z482" i="2"/>
  <c r="AE151" i="2"/>
  <c r="AD151" i="2"/>
  <c r="AC151" i="2"/>
  <c r="AB151" i="2"/>
  <c r="Z447" i="2"/>
  <c r="AE63" i="2"/>
  <c r="AD63" i="2"/>
  <c r="AC63" i="2"/>
  <c r="AB63" i="2"/>
  <c r="AE119" i="2"/>
  <c r="AD119" i="2"/>
  <c r="AB119" i="2"/>
  <c r="AC119" i="2"/>
  <c r="AB263" i="2"/>
  <c r="J498" i="2"/>
  <c r="J434" i="2"/>
  <c r="J499" i="2"/>
  <c r="J467" i="2"/>
  <c r="J435" i="2"/>
  <c r="Z492" i="2"/>
  <c r="Z460" i="2"/>
  <c r="Z485" i="2"/>
  <c r="J485" i="2"/>
  <c r="Z494" i="2"/>
  <c r="J494" i="2"/>
  <c r="Z430" i="2"/>
  <c r="J430" i="2"/>
  <c r="AE274" i="2"/>
  <c r="AE210" i="2"/>
  <c r="Z489" i="2"/>
  <c r="J489" i="2"/>
  <c r="J472" i="2"/>
  <c r="J440" i="2"/>
  <c r="Z433" i="2"/>
  <c r="J433" i="2"/>
  <c r="Z369" i="2"/>
  <c r="J369" i="2"/>
  <c r="Z305" i="2"/>
  <c r="J305" i="2"/>
  <c r="Z241" i="2"/>
  <c r="J241" i="2"/>
  <c r="Z177" i="2"/>
  <c r="J177" i="2"/>
  <c r="Z113" i="2"/>
  <c r="J113" i="2"/>
  <c r="Z1001" i="2"/>
  <c r="J314" i="2"/>
  <c r="J403" i="2"/>
  <c r="Z371" i="2"/>
  <c r="J371" i="2"/>
  <c r="Z307" i="2"/>
  <c r="J307" i="2"/>
  <c r="Z243" i="2"/>
  <c r="J243" i="2"/>
  <c r="Z179" i="2"/>
  <c r="J179" i="2"/>
  <c r="Z115" i="2"/>
  <c r="J115" i="2"/>
  <c r="Z428" i="2"/>
  <c r="Z396" i="2"/>
  <c r="Z364" i="2"/>
  <c r="Z332" i="2"/>
  <c r="Z300" i="2"/>
  <c r="J381" i="2"/>
  <c r="Z381" i="2"/>
  <c r="Z374" i="2"/>
  <c r="J374" i="2"/>
  <c r="Z310" i="2"/>
  <c r="J310" i="2"/>
  <c r="Z246" i="2"/>
  <c r="J246" i="2"/>
  <c r="Z182" i="2"/>
  <c r="J182" i="2"/>
  <c r="Z118" i="2"/>
  <c r="J118" i="2"/>
  <c r="Z54" i="2"/>
  <c r="J54" i="2"/>
  <c r="Z41" i="2"/>
  <c r="J41" i="2"/>
  <c r="Z59" i="2"/>
  <c r="J59" i="2"/>
  <c r="AE133" i="2"/>
  <c r="AD133" i="2"/>
  <c r="AB133" i="2"/>
  <c r="AC133" i="2"/>
  <c r="AD45" i="2"/>
  <c r="AC45" i="2"/>
  <c r="J426" i="2"/>
  <c r="Z477" i="2"/>
  <c r="J477" i="2"/>
  <c r="Z486" i="2"/>
  <c r="J486" i="2"/>
  <c r="Z422" i="2"/>
  <c r="J422" i="2"/>
  <c r="Z481" i="2"/>
  <c r="J481" i="2"/>
  <c r="Z425" i="2"/>
  <c r="J425" i="2"/>
  <c r="Z361" i="2"/>
  <c r="J361" i="2"/>
  <c r="Z297" i="2"/>
  <c r="J297" i="2"/>
  <c r="Z233" i="2"/>
  <c r="J233" i="2"/>
  <c r="Z169" i="2"/>
  <c r="J169" i="2"/>
  <c r="Z105" i="2"/>
  <c r="J105" i="2"/>
  <c r="J370" i="2"/>
  <c r="J306" i="2"/>
  <c r="Z363" i="2"/>
  <c r="J363" i="2"/>
  <c r="Z299" i="2"/>
  <c r="J299" i="2"/>
  <c r="Z235" i="2"/>
  <c r="J235" i="2"/>
  <c r="Z171" i="2"/>
  <c r="J171" i="2"/>
  <c r="Z107" i="2"/>
  <c r="J107" i="2"/>
  <c r="Z373" i="2"/>
  <c r="Z341" i="2"/>
  <c r="Z309" i="2"/>
  <c r="Z366" i="2"/>
  <c r="J366" i="2"/>
  <c r="Z302" i="2"/>
  <c r="J302" i="2"/>
  <c r="Z238" i="2"/>
  <c r="J238" i="2"/>
  <c r="Z174" i="2"/>
  <c r="J174" i="2"/>
  <c r="Z110" i="2"/>
  <c r="J110" i="2"/>
  <c r="Z46" i="2"/>
  <c r="J46" i="2"/>
  <c r="Z33" i="2"/>
  <c r="J33" i="2"/>
  <c r="Z51" i="2"/>
  <c r="J51" i="2"/>
  <c r="J418" i="2"/>
  <c r="Z484" i="2"/>
  <c r="Z452" i="2"/>
  <c r="Z469" i="2"/>
  <c r="J469" i="2"/>
  <c r="Z478" i="2"/>
  <c r="J478" i="2"/>
  <c r="Z414" i="2"/>
  <c r="J414" i="2"/>
  <c r="Z394" i="2"/>
  <c r="Z386" i="2"/>
  <c r="Z473" i="2"/>
  <c r="J473" i="2"/>
  <c r="J496" i="2"/>
  <c r="J464" i="2"/>
  <c r="J432" i="2"/>
  <c r="J400" i="2"/>
  <c r="Z417" i="2"/>
  <c r="J417" i="2"/>
  <c r="Z353" i="2"/>
  <c r="J353" i="2"/>
  <c r="Z289" i="2"/>
  <c r="J289" i="2"/>
  <c r="Z225" i="2"/>
  <c r="J225" i="2"/>
  <c r="Z161" i="2"/>
  <c r="J161" i="2"/>
  <c r="Z97" i="2"/>
  <c r="J97" i="2"/>
  <c r="AB50" i="2"/>
  <c r="J362" i="2"/>
  <c r="J298" i="2"/>
  <c r="J395" i="2"/>
  <c r="Z355" i="2"/>
  <c r="J355" i="2"/>
  <c r="Z291" i="2"/>
  <c r="J291" i="2"/>
  <c r="Z227" i="2"/>
  <c r="J227" i="2"/>
  <c r="Z163" i="2"/>
  <c r="J163" i="2"/>
  <c r="Z99" i="2"/>
  <c r="J99" i="2"/>
  <c r="Z420" i="2"/>
  <c r="Z388" i="2"/>
  <c r="Z356" i="2"/>
  <c r="Z324" i="2"/>
  <c r="Z292" i="2"/>
  <c r="Z429" i="2"/>
  <c r="J429" i="2"/>
  <c r="Z358" i="2"/>
  <c r="J358" i="2"/>
  <c r="Z294" i="2"/>
  <c r="J294" i="2"/>
  <c r="Z230" i="2"/>
  <c r="J230" i="2"/>
  <c r="Z166" i="2"/>
  <c r="J166" i="2"/>
  <c r="Z102" i="2"/>
  <c r="J102" i="2"/>
  <c r="Z38" i="2"/>
  <c r="J38" i="2"/>
  <c r="AD16" i="2"/>
  <c r="J13" i="11" s="1"/>
  <c r="AC16" i="2"/>
  <c r="I13" i="11" s="1"/>
  <c r="AB16" i="2"/>
  <c r="H13" i="11" s="1"/>
  <c r="AE16" i="2"/>
  <c r="K13" i="11" s="1"/>
  <c r="Z25" i="2"/>
  <c r="J25" i="2"/>
  <c r="Z43" i="2"/>
  <c r="J43" i="2"/>
  <c r="AE423" i="2"/>
  <c r="AE69" i="2"/>
  <c r="AD69" i="2"/>
  <c r="AC69" i="2"/>
  <c r="AB69" i="2"/>
  <c r="AE47" i="2"/>
  <c r="AD47" i="2"/>
  <c r="AC47" i="2"/>
  <c r="AB47" i="2"/>
  <c r="J474" i="2"/>
  <c r="J410" i="2"/>
  <c r="AB427" i="2"/>
  <c r="AE427" i="2"/>
  <c r="AD427" i="2"/>
  <c r="AC427" i="2"/>
  <c r="Z461" i="2"/>
  <c r="J461" i="2"/>
  <c r="Z470" i="2"/>
  <c r="J470" i="2"/>
  <c r="Z406" i="2"/>
  <c r="J406" i="2"/>
  <c r="Z465" i="2"/>
  <c r="J465" i="2"/>
  <c r="Z409" i="2"/>
  <c r="J409" i="2"/>
  <c r="Z345" i="2"/>
  <c r="J345" i="2"/>
  <c r="Z281" i="2"/>
  <c r="J281" i="2"/>
  <c r="Z217" i="2"/>
  <c r="J217" i="2"/>
  <c r="Z153" i="2"/>
  <c r="J153" i="2"/>
  <c r="Z89" i="2"/>
  <c r="J89" i="2"/>
  <c r="J354" i="2"/>
  <c r="J290" i="2"/>
  <c r="Z347" i="2"/>
  <c r="J347" i="2"/>
  <c r="Z283" i="2"/>
  <c r="J283" i="2"/>
  <c r="Z219" i="2"/>
  <c r="J219" i="2"/>
  <c r="Z155" i="2"/>
  <c r="J155" i="2"/>
  <c r="Z91" i="2"/>
  <c r="J91" i="2"/>
  <c r="Z421" i="2"/>
  <c r="J421" i="2"/>
  <c r="Z350" i="2"/>
  <c r="J350" i="2"/>
  <c r="Z286" i="2"/>
  <c r="J286" i="2"/>
  <c r="Z222" i="2"/>
  <c r="J222" i="2"/>
  <c r="Z158" i="2"/>
  <c r="J158" i="2"/>
  <c r="Z94" i="2"/>
  <c r="J94" i="2"/>
  <c r="Z30" i="2"/>
  <c r="J30" i="2"/>
  <c r="Z17" i="2"/>
  <c r="Z35" i="2"/>
  <c r="J35" i="2"/>
  <c r="AE498" i="2" l="1"/>
  <c r="AC164" i="2"/>
  <c r="AB23" i="2"/>
  <c r="H20" i="11" s="1"/>
  <c r="AC136" i="2"/>
  <c r="AC84" i="2"/>
  <c r="AB498" i="2"/>
  <c r="I498" i="2" s="1"/>
  <c r="AB84" i="2"/>
  <c r="AB197" i="2"/>
  <c r="AD448" i="2"/>
  <c r="AC266" i="2"/>
  <c r="AD491" i="2"/>
  <c r="AC392" i="2"/>
  <c r="AD221" i="2"/>
  <c r="AE176" i="2"/>
  <c r="AE221" i="2"/>
  <c r="AE23" i="2"/>
  <c r="K20" i="11" s="1"/>
  <c r="AB176" i="2"/>
  <c r="AE148" i="2"/>
  <c r="AB127" i="2"/>
  <c r="AB74" i="2"/>
  <c r="AB148" i="2"/>
  <c r="AC491" i="2"/>
  <c r="AE164" i="2"/>
  <c r="AD263" i="2"/>
  <c r="AD253" i="2"/>
  <c r="AE127" i="2"/>
  <c r="AB491" i="2"/>
  <c r="AE56" i="2"/>
  <c r="AD277" i="2"/>
  <c r="AC56" i="2"/>
  <c r="I56" i="2" s="1"/>
  <c r="AB351" i="2"/>
  <c r="AB330" i="2"/>
  <c r="AC330" i="2"/>
  <c r="AE365" i="2"/>
  <c r="AC277" i="2"/>
  <c r="AC64" i="2"/>
  <c r="AE277" i="2"/>
  <c r="AE80" i="2"/>
  <c r="AE32" i="2"/>
  <c r="AB200" i="2"/>
  <c r="AD228" i="2"/>
  <c r="AC32" i="2"/>
  <c r="AD32" i="2"/>
  <c r="AC499" i="2"/>
  <c r="AE266" i="2"/>
  <c r="AB21" i="2"/>
  <c r="H18" i="11" s="1"/>
  <c r="AE411" i="2"/>
  <c r="AD499" i="2"/>
  <c r="AB411" i="2"/>
  <c r="AC176" i="2"/>
  <c r="AB175" i="2"/>
  <c r="AC234" i="2"/>
  <c r="AB432" i="2"/>
  <c r="AC263" i="2"/>
  <c r="AD218" i="2"/>
  <c r="AC432" i="2"/>
  <c r="AC200" i="2"/>
  <c r="AD266" i="2"/>
  <c r="AC197" i="2"/>
  <c r="AD72" i="2"/>
  <c r="AC411" i="2"/>
  <c r="AB499" i="2"/>
  <c r="AE330" i="2"/>
  <c r="AE21" i="2"/>
  <c r="K18" i="11" s="1"/>
  <c r="AE448" i="2"/>
  <c r="AD423" i="2"/>
  <c r="AD496" i="2"/>
  <c r="AC351" i="2"/>
  <c r="AB207" i="2"/>
  <c r="AB173" i="2"/>
  <c r="AB301" i="2"/>
  <c r="AD207" i="2"/>
  <c r="AD173" i="2"/>
  <c r="AB293" i="2"/>
  <c r="AE207" i="2"/>
  <c r="AC175" i="2"/>
  <c r="AE333" i="2"/>
  <c r="AB138" i="2"/>
  <c r="AE175" i="2"/>
  <c r="AE180" i="2"/>
  <c r="AB26" i="2"/>
  <c r="H23" i="11" s="1"/>
  <c r="AB384" i="2"/>
  <c r="AE202" i="2"/>
  <c r="AC180" i="2"/>
  <c r="AD365" i="2"/>
  <c r="AD416" i="2"/>
  <c r="AE144" i="2"/>
  <c r="AB210" i="2"/>
  <c r="AD180" i="2"/>
  <c r="AD26" i="2"/>
  <c r="J23" i="11" s="1"/>
  <c r="AE72" i="2"/>
  <c r="AD164" i="2"/>
  <c r="AB144" i="2"/>
  <c r="AC202" i="2"/>
  <c r="AC210" i="2"/>
  <c r="AC423" i="2"/>
  <c r="AB72" i="2"/>
  <c r="AE228" i="2"/>
  <c r="AC144" i="2"/>
  <c r="AD202" i="2"/>
  <c r="AC247" i="2"/>
  <c r="AE455" i="2"/>
  <c r="AC496" i="2"/>
  <c r="AD351" i="2"/>
  <c r="AB496" i="2"/>
  <c r="AE138" i="2"/>
  <c r="AE173" i="2"/>
  <c r="AD466" i="2"/>
  <c r="AB426" i="2"/>
  <c r="AC26" i="2"/>
  <c r="I23" i="11" s="1"/>
  <c r="AB419" i="2"/>
  <c r="AC228" i="2"/>
  <c r="AB45" i="2"/>
  <c r="I45" i="2" s="1"/>
  <c r="AB274" i="2"/>
  <c r="AB253" i="2"/>
  <c r="AB455" i="2"/>
  <c r="AC232" i="2"/>
  <c r="AB479" i="2"/>
  <c r="AC272" i="2"/>
  <c r="AE55" i="2"/>
  <c r="AE402" i="2"/>
  <c r="AE248" i="2"/>
  <c r="AB306" i="2"/>
  <c r="AB344" i="2"/>
  <c r="AB383" i="2"/>
  <c r="AB55" i="2"/>
  <c r="AE100" i="2"/>
  <c r="AE344" i="2"/>
  <c r="AC55" i="2"/>
  <c r="AB100" i="2"/>
  <c r="AB39" i="2"/>
  <c r="AB208" i="2"/>
  <c r="AB183" i="2"/>
  <c r="AD90" i="2"/>
  <c r="AE264" i="2"/>
  <c r="AC80" i="2"/>
  <c r="AE370" i="2"/>
  <c r="AC215" i="2"/>
  <c r="AE368" i="2"/>
  <c r="AE199" i="2"/>
  <c r="AB370" i="2"/>
  <c r="AD215" i="2"/>
  <c r="AE197" i="2"/>
  <c r="AE84" i="2"/>
  <c r="I84" i="2" s="1"/>
  <c r="AD368" i="2"/>
  <c r="AC135" i="2"/>
  <c r="AE192" i="2"/>
  <c r="AC439" i="2"/>
  <c r="AB192" i="2"/>
  <c r="AE439" i="2"/>
  <c r="AC426" i="2"/>
  <c r="AB135" i="2"/>
  <c r="AC36" i="2"/>
  <c r="AC282" i="2"/>
  <c r="AE410" i="2"/>
  <c r="AB189" i="2"/>
  <c r="AD192" i="2"/>
  <c r="AC18" i="2"/>
  <c r="I15" i="11" s="1"/>
  <c r="AB439" i="2"/>
  <c r="AE426" i="2"/>
  <c r="AC199" i="2"/>
  <c r="AE215" i="2"/>
  <c r="AB159" i="2"/>
  <c r="AC410" i="2"/>
  <c r="AD410" i="2"/>
  <c r="AD189" i="2"/>
  <c r="AC21" i="2"/>
  <c r="I18" i="11" s="1"/>
  <c r="AC455" i="2"/>
  <c r="AC159" i="2"/>
  <c r="AD456" i="2"/>
  <c r="AD199" i="2"/>
  <c r="AD80" i="2"/>
  <c r="AD370" i="2"/>
  <c r="AD282" i="2"/>
  <c r="AC189" i="2"/>
  <c r="AB333" i="2"/>
  <c r="AE20" i="2"/>
  <c r="K17" i="11" s="1"/>
  <c r="AB20" i="2"/>
  <c r="H17" i="11" s="1"/>
  <c r="AD20" i="2"/>
  <c r="J17" i="11" s="1"/>
  <c r="AE74" i="2"/>
  <c r="AE288" i="2"/>
  <c r="AD127" i="2"/>
  <c r="AC74" i="2"/>
  <c r="AE312" i="2"/>
  <c r="AE196" i="2"/>
  <c r="AB261" i="2"/>
  <c r="AC196" i="2"/>
  <c r="AC256" i="2"/>
  <c r="AE231" i="2"/>
  <c r="AB196" i="2"/>
  <c r="AD256" i="2"/>
  <c r="AC109" i="2"/>
  <c r="AB231" i="2"/>
  <c r="AE256" i="2"/>
  <c r="AB109" i="2"/>
  <c r="AE168" i="2"/>
  <c r="AC288" i="2"/>
  <c r="AE109" i="2"/>
  <c r="AD168" i="2"/>
  <c r="AC456" i="2"/>
  <c r="AC293" i="2"/>
  <c r="AC384" i="2"/>
  <c r="AE245" i="2"/>
  <c r="AE285" i="2"/>
  <c r="AB152" i="2"/>
  <c r="AB71" i="2"/>
  <c r="AD181" i="2"/>
  <c r="AC495" i="2"/>
  <c r="AC112" i="2"/>
  <c r="AE31" i="2"/>
  <c r="AE93" i="2"/>
  <c r="AE244" i="2"/>
  <c r="AE7" i="2"/>
  <c r="K4" i="11" s="1"/>
  <c r="AE435" i="2"/>
  <c r="AC132" i="2"/>
  <c r="AC223" i="2"/>
  <c r="AD132" i="2"/>
  <c r="AE223" i="2"/>
  <c r="AE111" i="2"/>
  <c r="AD101" i="2"/>
  <c r="AD250" i="2"/>
  <c r="AE282" i="2"/>
  <c r="AC66" i="2"/>
  <c r="AE271" i="2"/>
  <c r="AB232" i="2"/>
  <c r="AD234" i="2"/>
  <c r="AC503" i="2"/>
  <c r="AE480" i="2"/>
  <c r="AE384" i="2"/>
  <c r="AD475" i="2"/>
  <c r="AE298" i="2"/>
  <c r="AB224" i="2"/>
  <c r="AD92" i="2"/>
  <c r="AE120" i="2"/>
  <c r="AE212" i="2"/>
  <c r="AB128" i="2"/>
  <c r="AD434" i="2"/>
  <c r="AB503" i="2"/>
  <c r="AD301" i="2"/>
  <c r="AC419" i="2"/>
  <c r="AC464" i="2"/>
  <c r="AD352" i="2"/>
  <c r="AB212" i="2"/>
  <c r="AD128" i="2"/>
  <c r="AD232" i="2"/>
  <c r="AE220" i="2"/>
  <c r="AD503" i="2"/>
  <c r="AC301" i="2"/>
  <c r="AD419" i="2"/>
  <c r="AB464" i="2"/>
  <c r="AE352" i="2"/>
  <c r="AC400" i="2"/>
  <c r="AB234" i="2"/>
  <c r="AC279" i="2"/>
  <c r="AD220" i="2"/>
  <c r="AB368" i="2"/>
  <c r="AC416" i="2"/>
  <c r="AE101" i="2"/>
  <c r="AB141" i="2"/>
  <c r="AB120" i="2"/>
  <c r="AC224" i="2"/>
  <c r="AB92" i="2"/>
  <c r="AE96" i="2"/>
  <c r="AC480" i="2"/>
  <c r="AD304" i="2"/>
  <c r="AC143" i="2"/>
  <c r="AB68" i="2"/>
  <c r="AD138" i="2"/>
  <c r="AB101" i="2"/>
  <c r="AC141" i="2"/>
  <c r="AD120" i="2"/>
  <c r="AD224" i="2"/>
  <c r="AC463" i="2"/>
  <c r="AC231" i="2"/>
  <c r="AD117" i="2"/>
  <c r="AC96" i="2"/>
  <c r="AC114" i="2"/>
  <c r="AB255" i="2"/>
  <c r="AD293" i="2"/>
  <c r="AE434" i="2"/>
  <c r="AB480" i="2"/>
  <c r="AE304" i="2"/>
  <c r="AB143" i="2"/>
  <c r="AD141" i="2"/>
  <c r="AB463" i="2"/>
  <c r="AE117" i="2"/>
  <c r="AE60" i="2"/>
  <c r="AD96" i="2"/>
  <c r="AE114" i="2"/>
  <c r="AC103" i="2"/>
  <c r="AD255" i="2"/>
  <c r="AB320" i="2"/>
  <c r="AE68" i="2"/>
  <c r="AC295" i="2"/>
  <c r="AD143" i="2"/>
  <c r="AC68" i="2"/>
  <c r="AC111" i="2"/>
  <c r="AB245" i="2"/>
  <c r="AD346" i="2"/>
  <c r="AB111" i="2"/>
  <c r="AD463" i="2"/>
  <c r="AB60" i="2"/>
  <c r="AB114" i="2"/>
  <c r="AD103" i="2"/>
  <c r="AB456" i="2"/>
  <c r="AC320" i="2"/>
  <c r="AD245" i="2"/>
  <c r="AD298" i="2"/>
  <c r="AE346" i="2"/>
  <c r="AE132" i="2"/>
  <c r="AB223" i="2"/>
  <c r="AC60" i="2"/>
  <c r="AE103" i="2"/>
  <c r="AD320" i="2"/>
  <c r="AD156" i="2"/>
  <c r="AC160" i="2"/>
  <c r="AC92" i="2"/>
  <c r="AD336" i="2"/>
  <c r="AC304" i="2"/>
  <c r="AD467" i="2"/>
  <c r="AB440" i="2"/>
  <c r="AE440" i="2"/>
  <c r="AC255" i="2"/>
  <c r="AD272" i="2"/>
  <c r="AE181" i="2"/>
  <c r="AC152" i="2"/>
  <c r="AB271" i="2"/>
  <c r="AB244" i="2"/>
  <c r="AC183" i="2"/>
  <c r="AC306" i="2"/>
  <c r="AB93" i="2"/>
  <c r="AE112" i="2"/>
  <c r="AE247" i="2"/>
  <c r="AB7" i="2"/>
  <c r="H4" i="11" s="1"/>
  <c r="AB495" i="2"/>
  <c r="AC39" i="2"/>
  <c r="AC71" i="2"/>
  <c r="AE90" i="2"/>
  <c r="AB264" i="2"/>
  <c r="AC106" i="2"/>
  <c r="AD64" i="2"/>
  <c r="AE205" i="2"/>
  <c r="AE997" i="2"/>
  <c r="AB435" i="2"/>
  <c r="AE336" i="2"/>
  <c r="AD400" i="2"/>
  <c r="AE467" i="2"/>
  <c r="AE475" i="2"/>
  <c r="AC997" i="2"/>
  <c r="AD208" i="2"/>
  <c r="AE272" i="2"/>
  <c r="AB181" i="2"/>
  <c r="AC375" i="2"/>
  <c r="AD50" i="2"/>
  <c r="AD306" i="2"/>
  <c r="AC93" i="2"/>
  <c r="AB112" i="2"/>
  <c r="AB247" i="2"/>
  <c r="AC31" i="2"/>
  <c r="AC7" i="2"/>
  <c r="I4" i="11" s="1"/>
  <c r="AD285" i="2"/>
  <c r="AE383" i="2"/>
  <c r="AD152" i="2"/>
  <c r="AD271" i="2"/>
  <c r="AD495" i="2"/>
  <c r="AC212" i="2"/>
  <c r="AD244" i="2"/>
  <c r="AB162" i="2"/>
  <c r="AD39" i="2"/>
  <c r="AD183" i="2"/>
  <c r="AD71" i="2"/>
  <c r="AB90" i="2"/>
  <c r="AB168" i="2"/>
  <c r="AC264" i="2"/>
  <c r="AD106" i="2"/>
  <c r="AB79" i="2"/>
  <c r="AD159" i="2"/>
  <c r="AE64" i="2"/>
  <c r="AB220" i="2"/>
  <c r="AD135" i="2"/>
  <c r="AB434" i="2"/>
  <c r="AC435" i="2"/>
  <c r="AB365" i="2"/>
  <c r="AD464" i="2"/>
  <c r="AD488" i="2"/>
  <c r="AB448" i="2"/>
  <c r="AB336" i="2"/>
  <c r="AB352" i="2"/>
  <c r="AE400" i="2"/>
  <c r="AE416" i="2"/>
  <c r="AC467" i="2"/>
  <c r="AC475" i="2"/>
  <c r="AC208" i="2"/>
  <c r="AC50" i="2"/>
  <c r="AC130" i="2"/>
  <c r="AB31" i="2"/>
  <c r="AB285" i="2"/>
  <c r="AC383" i="2"/>
  <c r="AD375" i="2"/>
  <c r="AC442" i="2"/>
  <c r="AB376" i="2"/>
  <c r="AE415" i="2"/>
  <c r="AC162" i="2"/>
  <c r="AD335" i="2"/>
  <c r="AE156" i="2"/>
  <c r="AB191" i="2"/>
  <c r="AD997" i="2"/>
  <c r="AB488" i="2"/>
  <c r="AE58" i="2"/>
  <c r="AC79" i="2"/>
  <c r="AC191" i="2"/>
  <c r="AB58" i="2"/>
  <c r="AD79" i="2"/>
  <c r="AD191" i="2"/>
  <c r="AB483" i="2"/>
  <c r="AC58" i="2"/>
  <c r="AB240" i="2"/>
  <c r="AB29" i="2"/>
  <c r="AD483" i="2"/>
  <c r="AC29" i="2"/>
  <c r="AE483" i="2"/>
  <c r="AD240" i="2"/>
  <c r="AE240" i="2"/>
  <c r="AD29" i="2"/>
  <c r="AB37" i="2"/>
  <c r="AE12" i="2"/>
  <c r="K9" i="11" s="1"/>
  <c r="AC37" i="2"/>
  <c r="AB12" i="2"/>
  <c r="H9" i="11" s="1"/>
  <c r="AD37" i="2"/>
  <c r="AE280" i="2"/>
  <c r="AC12" i="2"/>
  <c r="I9" i="11" s="1"/>
  <c r="AE466" i="2"/>
  <c r="AC52" i="2"/>
  <c r="AC466" i="2"/>
  <c r="AB167" i="2"/>
  <c r="AC167" i="2"/>
  <c r="AC213" i="2"/>
  <c r="AE167" i="2"/>
  <c r="AD237" i="2"/>
  <c r="AB474" i="2"/>
  <c r="AE258" i="2"/>
  <c r="AD402" i="2"/>
  <c r="AD140" i="2"/>
  <c r="AD415" i="2"/>
  <c r="AD186" i="2"/>
  <c r="AC204" i="2"/>
  <c r="AC359" i="2"/>
  <c r="AC268" i="2"/>
  <c r="AE399" i="2"/>
  <c r="AC28" i="2"/>
  <c r="AE472" i="2"/>
  <c r="AB9" i="2"/>
  <c r="H6" i="11" s="1"/>
  <c r="AC13" i="2"/>
  <c r="I10" i="11" s="1"/>
  <c r="AC362" i="2"/>
  <c r="AC184" i="2"/>
  <c r="AD76" i="2"/>
  <c r="AE165" i="2"/>
  <c r="AC124" i="2"/>
  <c r="AD314" i="2"/>
  <c r="AE378" i="2"/>
  <c r="AD40" i="2"/>
  <c r="AE15" i="2"/>
  <c r="K12" i="11" s="1"/>
  <c r="AC226" i="2"/>
  <c r="AC328" i="2"/>
  <c r="AB85" i="2"/>
  <c r="AE104" i="2"/>
  <c r="AB42" i="2"/>
  <c r="AE24" i="2"/>
  <c r="K21" i="11" s="1"/>
  <c r="AD146" i="2"/>
  <c r="AE999" i="2"/>
  <c r="AE154" i="2"/>
  <c r="AC367" i="2"/>
  <c r="AC98" i="2"/>
  <c r="AB239" i="2"/>
  <c r="AE170" i="2"/>
  <c r="AE303" i="2"/>
  <c r="AD188" i="2"/>
  <c r="AC9" i="2"/>
  <c r="I6" i="11" s="1"/>
  <c r="AC104" i="2"/>
  <c r="AD13" i="2"/>
  <c r="J10" i="11" s="1"/>
  <c r="AD474" i="2"/>
  <c r="AB154" i="2"/>
  <c r="AB165" i="2"/>
  <c r="AB15" i="2"/>
  <c r="H12" i="11" s="1"/>
  <c r="AD999" i="2"/>
  <c r="AD367" i="2"/>
  <c r="AD52" i="2"/>
  <c r="AD98" i="2"/>
  <c r="AD226" i="2"/>
  <c r="AC239" i="2"/>
  <c r="AD399" i="2"/>
  <c r="AD328" i="2"/>
  <c r="AB170" i="2"/>
  <c r="AB303" i="2"/>
  <c r="AD28" i="2"/>
  <c r="AB252" i="2"/>
  <c r="AE237" i="2"/>
  <c r="AC472" i="2"/>
  <c r="AE124" i="2"/>
  <c r="AB24" i="2"/>
  <c r="H21" i="11" s="1"/>
  <c r="AE314" i="2"/>
  <c r="AE362" i="2"/>
  <c r="AE76" i="2"/>
  <c r="AE40" i="2"/>
  <c r="AD9" i="2"/>
  <c r="J6" i="11" s="1"/>
  <c r="AB124" i="2"/>
  <c r="AD104" i="2"/>
  <c r="AD42" i="2"/>
  <c r="AE213" i="2"/>
  <c r="AE13" i="2"/>
  <c r="K10" i="11" s="1"/>
  <c r="AC24" i="2"/>
  <c r="I21" i="11" s="1"/>
  <c r="AB314" i="2"/>
  <c r="AB362" i="2"/>
  <c r="AC378" i="2"/>
  <c r="AE184" i="2"/>
  <c r="AB76" i="2"/>
  <c r="AB40" i="2"/>
  <c r="AB146" i="2"/>
  <c r="AE474" i="2"/>
  <c r="AC154" i="2"/>
  <c r="AC165" i="2"/>
  <c r="AC15" i="2"/>
  <c r="I12" i="11" s="1"/>
  <c r="AE367" i="2"/>
  <c r="AE52" i="2"/>
  <c r="AE98" i="2"/>
  <c r="AE226" i="2"/>
  <c r="AD239" i="2"/>
  <c r="AB399" i="2"/>
  <c r="AE328" i="2"/>
  <c r="AC170" i="2"/>
  <c r="AC85" i="2"/>
  <c r="AD303" i="2"/>
  <c r="AE28" i="2"/>
  <c r="AE252" i="2"/>
  <c r="AC237" i="2"/>
  <c r="AC42" i="2"/>
  <c r="AD213" i="2"/>
  <c r="AB378" i="2"/>
  <c r="AD184" i="2"/>
  <c r="AE146" i="2"/>
  <c r="AB999" i="2"/>
  <c r="AE360" i="2"/>
  <c r="AE85" i="2"/>
  <c r="AE188" i="2"/>
  <c r="AD424" i="2"/>
  <c r="AE66" i="2"/>
  <c r="AD66" i="2"/>
  <c r="AB10" i="2"/>
  <c r="H7" i="11" s="1"/>
  <c r="AE487" i="2"/>
  <c r="AD88" i="2"/>
  <c r="AC149" i="2"/>
  <c r="AD418" i="2"/>
  <c r="AB260" i="2"/>
  <c r="AC216" i="2"/>
  <c r="AE216" i="2"/>
  <c r="AE376" i="2"/>
  <c r="AD260" i="2"/>
  <c r="AC44" i="2"/>
  <c r="AE296" i="2"/>
  <c r="AE122" i="2"/>
  <c r="AE149" i="2"/>
  <c r="AB338" i="2"/>
  <c r="AB354" i="2"/>
  <c r="AE442" i="2"/>
  <c r="AB77" i="2"/>
  <c r="AD269" i="2"/>
  <c r="AB418" i="2"/>
  <c r="AD338" i="2"/>
  <c r="AB487" i="2"/>
  <c r="AC280" i="2"/>
  <c r="AE44" i="2"/>
  <c r="AD77" i="2"/>
  <c r="AD82" i="2"/>
  <c r="AD287" i="2"/>
  <c r="AE116" i="2"/>
  <c r="AD229" i="2"/>
  <c r="AC319" i="2"/>
  <c r="AD149" i="2"/>
  <c r="AC418" i="2"/>
  <c r="AE260" i="2"/>
  <c r="AD290" i="2"/>
  <c r="AC338" i="2"/>
  <c r="AB442" i="2"/>
  <c r="AC487" i="2"/>
  <c r="AB216" i="2"/>
  <c r="AB280" i="2"/>
  <c r="AC376" i="2"/>
  <c r="AE343" i="2"/>
  <c r="AD44" i="2"/>
  <c r="AB172" i="2"/>
  <c r="AE77" i="2"/>
  <c r="AE108" i="2"/>
  <c r="AB88" i="2"/>
  <c r="AE82" i="2"/>
  <c r="AC116" i="2"/>
  <c r="AD34" i="2"/>
  <c r="AC287" i="2"/>
  <c r="AD319" i="2"/>
  <c r="AB82" i="2"/>
  <c r="AB311" i="2"/>
  <c r="AB116" i="2"/>
  <c r="AE287" i="2"/>
  <c r="AE319" i="2"/>
  <c r="AD157" i="2"/>
  <c r="AE88" i="2"/>
  <c r="AC194" i="2"/>
  <c r="AB236" i="2"/>
  <c r="AC424" i="2"/>
  <c r="AC407" i="2"/>
  <c r="AB136" i="2"/>
  <c r="AB186" i="2"/>
  <c r="AE375" i="2"/>
  <c r="AE36" i="2"/>
  <c r="AC100" i="2"/>
  <c r="AC258" i="2"/>
  <c r="AB298" i="2"/>
  <c r="AB346" i="2"/>
  <c r="AD248" i="2"/>
  <c r="AC312" i="2"/>
  <c r="AB140" i="2"/>
  <c r="AD10" i="2"/>
  <c r="J7" i="11" s="1"/>
  <c r="AB218" i="2"/>
  <c r="AE18" i="2"/>
  <c r="K15" i="11" s="1"/>
  <c r="AC261" i="2"/>
  <c r="AC128" i="2"/>
  <c r="AB360" i="2"/>
  <c r="AE359" i="2"/>
  <c r="AC117" i="2"/>
  <c r="AB34" i="2"/>
  <c r="AC205" i="2"/>
  <c r="AD407" i="2"/>
  <c r="AD408" i="2"/>
  <c r="AD391" i="2"/>
  <c r="AD136" i="2"/>
  <c r="AC186" i="2"/>
  <c r="AB36" i="2"/>
  <c r="AD258" i="2"/>
  <c r="AC248" i="2"/>
  <c r="AD312" i="2"/>
  <c r="AC140" i="2"/>
  <c r="AB268" i="2"/>
  <c r="AC218" i="2"/>
  <c r="AC415" i="2"/>
  <c r="AB18" i="2"/>
  <c r="H15" i="11" s="1"/>
  <c r="AE162" i="2"/>
  <c r="AE261" i="2"/>
  <c r="AC360" i="2"/>
  <c r="AB359" i="2"/>
  <c r="AC34" i="2"/>
  <c r="AD205" i="2"/>
  <c r="AC479" i="2"/>
  <c r="AB407" i="2"/>
  <c r="AE130" i="2"/>
  <c r="AD479" i="2"/>
  <c r="AB130" i="2"/>
  <c r="AB322" i="2"/>
  <c r="AB402" i="2"/>
  <c r="AB295" i="2"/>
  <c r="AC344" i="2"/>
  <c r="AB408" i="2"/>
  <c r="AC391" i="2"/>
  <c r="AE204" i="2"/>
  <c r="AE268" i="2"/>
  <c r="AC274" i="2"/>
  <c r="AE160" i="2"/>
  <c r="AE392" i="2"/>
  <c r="AB335" i="2"/>
  <c r="AB279" i="2"/>
  <c r="AB156" i="2"/>
  <c r="AE424" i="2"/>
  <c r="AE488" i="2"/>
  <c r="AC440" i="2"/>
  <c r="AE408" i="2"/>
  <c r="AC322" i="2"/>
  <c r="AD295" i="2"/>
  <c r="AE391" i="2"/>
  <c r="AB204" i="2"/>
  <c r="AE10" i="2"/>
  <c r="K7" i="11" s="1"/>
  <c r="AB160" i="2"/>
  <c r="AB392" i="2"/>
  <c r="AC335" i="2"/>
  <c r="AD279" i="2"/>
  <c r="AD322" i="2"/>
  <c r="AC250" i="2"/>
  <c r="AD354" i="2"/>
  <c r="AB343" i="2"/>
  <c r="AC172" i="2"/>
  <c r="AD236" i="2"/>
  <c r="AE157" i="2"/>
  <c r="AC269" i="2"/>
  <c r="AB108" i="2"/>
  <c r="AC311" i="2"/>
  <c r="AB296" i="2"/>
  <c r="I242" i="2"/>
  <c r="AE229" i="2"/>
  <c r="AB122" i="2"/>
  <c r="I16" i="2"/>
  <c r="AE290" i="2"/>
  <c r="AD122" i="2"/>
  <c r="AE250" i="2"/>
  <c r="AE194" i="2"/>
  <c r="AB290" i="2"/>
  <c r="AC354" i="2"/>
  <c r="AC343" i="2"/>
  <c r="AD172" i="2"/>
  <c r="AC236" i="2"/>
  <c r="AB157" i="2"/>
  <c r="AE269" i="2"/>
  <c r="AD108" i="2"/>
  <c r="AD311" i="2"/>
  <c r="AC296" i="2"/>
  <c r="AB188" i="2"/>
  <c r="AD252" i="2"/>
  <c r="AC229" i="2"/>
  <c r="AB472" i="2"/>
  <c r="AC1000" i="2"/>
  <c r="AD194" i="2"/>
  <c r="AB1000" i="2"/>
  <c r="AE1000" i="2"/>
  <c r="I23" i="2"/>
  <c r="AB94" i="2"/>
  <c r="AE94" i="2"/>
  <c r="AD94" i="2"/>
  <c r="AC94" i="2"/>
  <c r="AE219" i="2"/>
  <c r="AD219" i="2"/>
  <c r="AC219" i="2"/>
  <c r="AB219" i="2"/>
  <c r="AE465" i="2"/>
  <c r="AD465" i="2"/>
  <c r="AB465" i="2"/>
  <c r="AC465" i="2"/>
  <c r="AE291" i="2"/>
  <c r="AC291" i="2"/>
  <c r="AD291" i="2"/>
  <c r="AB291" i="2"/>
  <c r="AE25" i="2"/>
  <c r="K22" i="11" s="1"/>
  <c r="AD25" i="2"/>
  <c r="J22" i="11" s="1"/>
  <c r="AC25" i="2"/>
  <c r="I22" i="11" s="1"/>
  <c r="AB25" i="2"/>
  <c r="H22" i="11" s="1"/>
  <c r="AB102" i="2"/>
  <c r="AE102" i="2"/>
  <c r="AD102" i="2"/>
  <c r="AC102" i="2"/>
  <c r="AD358" i="2"/>
  <c r="AE358" i="2"/>
  <c r="AC358" i="2"/>
  <c r="AB358" i="2"/>
  <c r="AE289" i="2"/>
  <c r="AC289" i="2"/>
  <c r="AD289" i="2"/>
  <c r="AB289" i="2"/>
  <c r="AB478" i="2"/>
  <c r="AC478" i="2"/>
  <c r="AD478" i="2"/>
  <c r="AE478" i="2"/>
  <c r="AE171" i="2"/>
  <c r="AD171" i="2"/>
  <c r="AC171" i="2"/>
  <c r="AB171" i="2"/>
  <c r="AE169" i="2"/>
  <c r="AD169" i="2"/>
  <c r="AC169" i="2"/>
  <c r="AB169" i="2"/>
  <c r="AB425" i="2"/>
  <c r="AE425" i="2"/>
  <c r="AD425" i="2"/>
  <c r="AC425" i="2"/>
  <c r="AE422" i="2"/>
  <c r="AD422" i="2"/>
  <c r="AC422" i="2"/>
  <c r="AB422" i="2"/>
  <c r="AE300" i="2"/>
  <c r="AD300" i="2"/>
  <c r="AC300" i="2"/>
  <c r="AB300" i="2"/>
  <c r="AE179" i="2"/>
  <c r="AD179" i="2"/>
  <c r="AC179" i="2"/>
  <c r="AB179" i="2"/>
  <c r="AC460" i="2"/>
  <c r="AE460" i="2"/>
  <c r="AD460" i="2"/>
  <c r="AB460" i="2"/>
  <c r="I119" i="2"/>
  <c r="I151" i="2"/>
  <c r="AE313" i="2"/>
  <c r="AD313" i="2"/>
  <c r="AC313" i="2"/>
  <c r="AB313" i="2"/>
  <c r="AE438" i="2"/>
  <c r="AD438" i="2"/>
  <c r="AC438" i="2"/>
  <c r="AB438" i="2"/>
  <c r="I95" i="2"/>
  <c r="AE436" i="2"/>
  <c r="AD436" i="2"/>
  <c r="AC436" i="2"/>
  <c r="AB436" i="2"/>
  <c r="AE323" i="2"/>
  <c r="AD323" i="2"/>
  <c r="AC323" i="2"/>
  <c r="AB323" i="2"/>
  <c r="AE446" i="2"/>
  <c r="AD446" i="2"/>
  <c r="AC446" i="2"/>
  <c r="AB446" i="2"/>
  <c r="AE11" i="2"/>
  <c r="K8" i="11" s="1"/>
  <c r="AD11" i="2"/>
  <c r="J8" i="11" s="1"/>
  <c r="AC11" i="2"/>
  <c r="I8" i="11" s="1"/>
  <c r="AB11" i="2"/>
  <c r="H8" i="11" s="1"/>
  <c r="AE270" i="2"/>
  <c r="AD270" i="2"/>
  <c r="AC270" i="2"/>
  <c r="AB270" i="2"/>
  <c r="AE139" i="2"/>
  <c r="AD139" i="2"/>
  <c r="AB139" i="2"/>
  <c r="AC139" i="2"/>
  <c r="AE27" i="2"/>
  <c r="K24" i="11" s="1"/>
  <c r="AD27" i="2"/>
  <c r="J24" i="11" s="1"/>
  <c r="AC27" i="2"/>
  <c r="I24" i="11" s="1"/>
  <c r="AB27" i="2"/>
  <c r="H24" i="11" s="1"/>
  <c r="AB86" i="2"/>
  <c r="AE86" i="2"/>
  <c r="AD86" i="2"/>
  <c r="AC86" i="2"/>
  <c r="AE342" i="2"/>
  <c r="AD342" i="2"/>
  <c r="AC342" i="2"/>
  <c r="AB342" i="2"/>
  <c r="AE348" i="2"/>
  <c r="AD348" i="2"/>
  <c r="AC348" i="2"/>
  <c r="AB348" i="2"/>
  <c r="AE275" i="2"/>
  <c r="AC275" i="2"/>
  <c r="AD275" i="2"/>
  <c r="AB275" i="2"/>
  <c r="AD398" i="2"/>
  <c r="AC398" i="2"/>
  <c r="AB398" i="2"/>
  <c r="AE398" i="2"/>
  <c r="AE327" i="2"/>
  <c r="AD327" i="2"/>
  <c r="AC327" i="2"/>
  <c r="AB327" i="2"/>
  <c r="AD166" i="2"/>
  <c r="AC166" i="2"/>
  <c r="AB166" i="2"/>
  <c r="AE166" i="2"/>
  <c r="AE35" i="2"/>
  <c r="AD35" i="2"/>
  <c r="AC35" i="2"/>
  <c r="AB35" i="2"/>
  <c r="AD158" i="2"/>
  <c r="AC158" i="2"/>
  <c r="AB158" i="2"/>
  <c r="AE158" i="2"/>
  <c r="AB421" i="2"/>
  <c r="AE421" i="2"/>
  <c r="AD421" i="2"/>
  <c r="AC421" i="2"/>
  <c r="AE283" i="2"/>
  <c r="AC283" i="2"/>
  <c r="AD283" i="2"/>
  <c r="AB283" i="2"/>
  <c r="AE281" i="2"/>
  <c r="AC281" i="2"/>
  <c r="AB281" i="2"/>
  <c r="AD281" i="2"/>
  <c r="AE461" i="2"/>
  <c r="AD461" i="2"/>
  <c r="AB461" i="2"/>
  <c r="AC461" i="2"/>
  <c r="AB99" i="2"/>
  <c r="AC99" i="2"/>
  <c r="AE99" i="2"/>
  <c r="AD99" i="2"/>
  <c r="AD355" i="2"/>
  <c r="AE355" i="2"/>
  <c r="AC355" i="2"/>
  <c r="AB355" i="2"/>
  <c r="AD110" i="2"/>
  <c r="AB110" i="2"/>
  <c r="AE110" i="2"/>
  <c r="AC110" i="2"/>
  <c r="AD366" i="2"/>
  <c r="AE366" i="2"/>
  <c r="AC366" i="2"/>
  <c r="AB366" i="2"/>
  <c r="AE41" i="2"/>
  <c r="AD41" i="2"/>
  <c r="AC41" i="2"/>
  <c r="AB41" i="2"/>
  <c r="AD118" i="2"/>
  <c r="AB118" i="2"/>
  <c r="AE118" i="2"/>
  <c r="AC118" i="2"/>
  <c r="AD374" i="2"/>
  <c r="AE374" i="2"/>
  <c r="AC374" i="2"/>
  <c r="AB374" i="2"/>
  <c r="AE332" i="2"/>
  <c r="AD332" i="2"/>
  <c r="AC332" i="2"/>
  <c r="AB332" i="2"/>
  <c r="AC1001" i="2"/>
  <c r="AD1001" i="2"/>
  <c r="AB1001" i="2"/>
  <c r="AE1001" i="2"/>
  <c r="AE177" i="2"/>
  <c r="AD177" i="2"/>
  <c r="AC177" i="2"/>
  <c r="AB177" i="2"/>
  <c r="AB433" i="2"/>
  <c r="AE433" i="2"/>
  <c r="AD433" i="2"/>
  <c r="AC433" i="2"/>
  <c r="AB492" i="2"/>
  <c r="AC492" i="2"/>
  <c r="AE492" i="2"/>
  <c r="AD492" i="2"/>
  <c r="AE49" i="2"/>
  <c r="AD49" i="2"/>
  <c r="AC49" i="2"/>
  <c r="AB49" i="2"/>
  <c r="AE254" i="2"/>
  <c r="AD254" i="2"/>
  <c r="AC254" i="2"/>
  <c r="AB254" i="2"/>
  <c r="AE123" i="2"/>
  <c r="AD123" i="2"/>
  <c r="AB123" i="2"/>
  <c r="AC123" i="2"/>
  <c r="I48" i="2"/>
  <c r="AD198" i="2"/>
  <c r="AC198" i="2"/>
  <c r="AB198" i="2"/>
  <c r="AE198" i="2"/>
  <c r="I276" i="2"/>
  <c r="AE257" i="2"/>
  <c r="AC257" i="2"/>
  <c r="AD257" i="2"/>
  <c r="AB257" i="2"/>
  <c r="I61" i="2"/>
  <c r="AE137" i="2"/>
  <c r="AD137" i="2"/>
  <c r="AB137" i="2"/>
  <c r="AC137" i="2"/>
  <c r="AB393" i="2"/>
  <c r="AD393" i="2"/>
  <c r="AE393" i="2"/>
  <c r="AC393" i="2"/>
  <c r="AD8" i="2"/>
  <c r="J5" i="11" s="1"/>
  <c r="AC8" i="2"/>
  <c r="I5" i="11" s="1"/>
  <c r="AB8" i="2"/>
  <c r="H5" i="11" s="1"/>
  <c r="AE8" i="2"/>
  <c r="K5" i="11" s="1"/>
  <c r="AD380" i="2"/>
  <c r="AC380" i="2"/>
  <c r="AB380" i="2"/>
  <c r="AE380" i="2"/>
  <c r="AE273" i="2"/>
  <c r="AC273" i="2"/>
  <c r="AD273" i="2"/>
  <c r="AB273" i="2"/>
  <c r="I178" i="2"/>
  <c r="I125" i="2"/>
  <c r="AB97" i="2"/>
  <c r="AE97" i="2"/>
  <c r="AD97" i="2"/>
  <c r="AC97" i="2"/>
  <c r="AD353" i="2"/>
  <c r="AE353" i="2"/>
  <c r="AC353" i="2"/>
  <c r="AB353" i="2"/>
  <c r="AE469" i="2"/>
  <c r="AD469" i="2"/>
  <c r="AB469" i="2"/>
  <c r="AC469" i="2"/>
  <c r="AE309" i="2"/>
  <c r="AC309" i="2"/>
  <c r="AD309" i="2"/>
  <c r="AB309" i="2"/>
  <c r="AC235" i="2"/>
  <c r="AE235" i="2"/>
  <c r="AD235" i="2"/>
  <c r="AB235" i="2"/>
  <c r="AC233" i="2"/>
  <c r="AE233" i="2"/>
  <c r="AD233" i="2"/>
  <c r="AB233" i="2"/>
  <c r="AE481" i="2"/>
  <c r="AD481" i="2"/>
  <c r="AB481" i="2"/>
  <c r="AC481" i="2"/>
  <c r="AB486" i="2"/>
  <c r="AC486" i="2"/>
  <c r="AE486" i="2"/>
  <c r="AD486" i="2"/>
  <c r="AB381" i="2"/>
  <c r="AD381" i="2"/>
  <c r="AE381" i="2"/>
  <c r="AC381" i="2"/>
  <c r="AD364" i="2"/>
  <c r="AE364" i="2"/>
  <c r="AC364" i="2"/>
  <c r="AB364" i="2"/>
  <c r="AC243" i="2"/>
  <c r="AE243" i="2"/>
  <c r="AD243" i="2"/>
  <c r="AB243" i="2"/>
  <c r="AE121" i="2"/>
  <c r="AD121" i="2"/>
  <c r="AB121" i="2"/>
  <c r="AC121" i="2"/>
  <c r="AD377" i="2"/>
  <c r="AE377" i="2"/>
  <c r="AC377" i="2"/>
  <c r="AB377" i="2"/>
  <c r="AB502" i="2"/>
  <c r="AC502" i="2"/>
  <c r="AE502" i="2"/>
  <c r="AD502" i="2"/>
  <c r="AE131" i="2"/>
  <c r="AD131" i="2"/>
  <c r="AB131" i="2"/>
  <c r="AC131" i="2"/>
  <c r="AB437" i="2"/>
  <c r="AE437" i="2"/>
  <c r="AD437" i="2"/>
  <c r="AC437" i="2"/>
  <c r="AE19" i="2"/>
  <c r="K16" i="11" s="1"/>
  <c r="AD19" i="2"/>
  <c r="J16" i="11" s="1"/>
  <c r="AC19" i="2"/>
  <c r="I16" i="11" s="1"/>
  <c r="AB19" i="2"/>
  <c r="H16" i="11" s="1"/>
  <c r="AD78" i="2"/>
  <c r="AC78" i="2"/>
  <c r="AB78" i="2"/>
  <c r="AE78" i="2"/>
  <c r="AE334" i="2"/>
  <c r="AD334" i="2"/>
  <c r="AC334" i="2"/>
  <c r="AB334" i="2"/>
  <c r="AE203" i="2"/>
  <c r="AD203" i="2"/>
  <c r="AC203" i="2"/>
  <c r="AB203" i="2"/>
  <c r="AD390" i="2"/>
  <c r="AC390" i="2"/>
  <c r="AB390" i="2"/>
  <c r="AE390" i="2"/>
  <c r="AD150" i="2"/>
  <c r="AC150" i="2"/>
  <c r="AB150" i="2"/>
  <c r="AE150" i="2"/>
  <c r="AD412" i="2"/>
  <c r="AC412" i="2"/>
  <c r="AB412" i="2"/>
  <c r="AE412" i="2"/>
  <c r="AE339" i="2"/>
  <c r="AD339" i="2"/>
  <c r="AC339" i="2"/>
  <c r="AB339" i="2"/>
  <c r="AB457" i="2"/>
  <c r="AE457" i="2"/>
  <c r="AD457" i="2"/>
  <c r="AC457" i="2"/>
  <c r="AB462" i="2"/>
  <c r="AC462" i="2"/>
  <c r="AD462" i="2"/>
  <c r="AE462" i="2"/>
  <c r="AE473" i="2"/>
  <c r="AD473" i="2"/>
  <c r="AB473" i="2"/>
  <c r="AC473" i="2"/>
  <c r="AE17" i="2"/>
  <c r="K14" i="11" s="1"/>
  <c r="AD17" i="2"/>
  <c r="J14" i="11" s="1"/>
  <c r="AC17" i="2"/>
  <c r="I14" i="11" s="1"/>
  <c r="AB17" i="2"/>
  <c r="H14" i="11" s="1"/>
  <c r="AD222" i="2"/>
  <c r="AC222" i="2"/>
  <c r="AB222" i="2"/>
  <c r="AE222" i="2"/>
  <c r="AB91" i="2"/>
  <c r="AC91" i="2"/>
  <c r="AE91" i="2"/>
  <c r="AD91" i="2"/>
  <c r="AE347" i="2"/>
  <c r="AD347" i="2"/>
  <c r="AC347" i="2"/>
  <c r="AB347" i="2"/>
  <c r="AB89" i="2"/>
  <c r="AE89" i="2"/>
  <c r="AD89" i="2"/>
  <c r="AC89" i="2"/>
  <c r="AE345" i="2"/>
  <c r="AD345" i="2"/>
  <c r="AC345" i="2"/>
  <c r="AB345" i="2"/>
  <c r="AE292" i="2"/>
  <c r="AD292" i="2"/>
  <c r="AC292" i="2"/>
  <c r="AB292" i="2"/>
  <c r="AE163" i="2"/>
  <c r="AD163" i="2"/>
  <c r="AC163" i="2"/>
  <c r="AB163" i="2"/>
  <c r="AD386" i="2"/>
  <c r="AC386" i="2"/>
  <c r="AB386" i="2"/>
  <c r="AE386" i="2"/>
  <c r="AE452" i="2"/>
  <c r="AD452" i="2"/>
  <c r="AC452" i="2"/>
  <c r="AB452" i="2"/>
  <c r="AE51" i="2"/>
  <c r="AD51" i="2"/>
  <c r="AC51" i="2"/>
  <c r="AB51" i="2"/>
  <c r="AD174" i="2"/>
  <c r="AC174" i="2"/>
  <c r="AB174" i="2"/>
  <c r="AE174" i="2"/>
  <c r="AE341" i="2"/>
  <c r="AD341" i="2"/>
  <c r="AC341" i="2"/>
  <c r="AB341" i="2"/>
  <c r="I133" i="2"/>
  <c r="AD182" i="2"/>
  <c r="AC182" i="2"/>
  <c r="AB182" i="2"/>
  <c r="AE182" i="2"/>
  <c r="AD396" i="2"/>
  <c r="AC396" i="2"/>
  <c r="AB396" i="2"/>
  <c r="AE396" i="2"/>
  <c r="AC241" i="2"/>
  <c r="AE241" i="2"/>
  <c r="AD241" i="2"/>
  <c r="AB241" i="2"/>
  <c r="AE430" i="2"/>
  <c r="AD430" i="2"/>
  <c r="AC430" i="2"/>
  <c r="AB430" i="2"/>
  <c r="I63" i="2"/>
  <c r="AB447" i="2"/>
  <c r="AE447" i="2"/>
  <c r="AD447" i="2"/>
  <c r="AC447" i="2"/>
  <c r="AD62" i="2"/>
  <c r="AC62" i="2"/>
  <c r="AB62" i="2"/>
  <c r="AE62" i="2"/>
  <c r="AE318" i="2"/>
  <c r="AD318" i="2"/>
  <c r="AC318" i="2"/>
  <c r="AB318" i="2"/>
  <c r="AE187" i="2"/>
  <c r="AD187" i="2"/>
  <c r="AC187" i="2"/>
  <c r="AB187" i="2"/>
  <c r="I53" i="2"/>
  <c r="AE450" i="2"/>
  <c r="AD450" i="2"/>
  <c r="AC450" i="2"/>
  <c r="AB450" i="2"/>
  <c r="AE262" i="2"/>
  <c r="AD262" i="2"/>
  <c r="AC262" i="2"/>
  <c r="AB262" i="2"/>
  <c r="AE321" i="2"/>
  <c r="AD321" i="2"/>
  <c r="AC321" i="2"/>
  <c r="AB321" i="2"/>
  <c r="AE325" i="2"/>
  <c r="AD325" i="2"/>
  <c r="AC325" i="2"/>
  <c r="AB325" i="2"/>
  <c r="AE201" i="2"/>
  <c r="AD201" i="2"/>
  <c r="AC201" i="2"/>
  <c r="AB201" i="2"/>
  <c r="AB81" i="2"/>
  <c r="AE81" i="2"/>
  <c r="AD81" i="2"/>
  <c r="AC81" i="2"/>
  <c r="AE337" i="2"/>
  <c r="AD337" i="2"/>
  <c r="AC337" i="2"/>
  <c r="AB337" i="2"/>
  <c r="I451" i="2"/>
  <c r="I387" i="2"/>
  <c r="I403" i="2"/>
  <c r="I459" i="2"/>
  <c r="I47" i="2"/>
  <c r="AE161" i="2"/>
  <c r="AD161" i="2"/>
  <c r="AC161" i="2"/>
  <c r="AB161" i="2"/>
  <c r="AD394" i="2"/>
  <c r="AC394" i="2"/>
  <c r="AB394" i="2"/>
  <c r="AE394" i="2"/>
  <c r="AB484" i="2"/>
  <c r="AC484" i="2"/>
  <c r="AE484" i="2"/>
  <c r="AD484" i="2"/>
  <c r="AE299" i="2"/>
  <c r="AC299" i="2"/>
  <c r="AD299" i="2"/>
  <c r="AB299" i="2"/>
  <c r="AE297" i="2"/>
  <c r="AC297" i="2"/>
  <c r="AB297" i="2"/>
  <c r="AD297" i="2"/>
  <c r="AE477" i="2"/>
  <c r="AD477" i="2"/>
  <c r="AB477" i="2"/>
  <c r="AC477" i="2"/>
  <c r="AE428" i="2"/>
  <c r="AD428" i="2"/>
  <c r="AC428" i="2"/>
  <c r="AB428" i="2"/>
  <c r="AE307" i="2"/>
  <c r="AC307" i="2"/>
  <c r="AD307" i="2"/>
  <c r="AB307" i="2"/>
  <c r="AB482" i="2"/>
  <c r="AC482" i="2"/>
  <c r="AE482" i="2"/>
  <c r="AD482" i="2"/>
  <c r="AE317" i="2"/>
  <c r="AD317" i="2"/>
  <c r="AC317" i="2"/>
  <c r="AB317" i="2"/>
  <c r="AE185" i="2"/>
  <c r="AD185" i="2"/>
  <c r="AC185" i="2"/>
  <c r="AB185" i="2"/>
  <c r="AB441" i="2"/>
  <c r="AE441" i="2"/>
  <c r="AD441" i="2"/>
  <c r="AC441" i="2"/>
  <c r="AE493" i="2"/>
  <c r="AD493" i="2"/>
  <c r="AB493" i="2"/>
  <c r="AC493" i="2"/>
  <c r="AE458" i="2"/>
  <c r="AD458" i="2"/>
  <c r="AC458" i="2"/>
  <c r="AB458" i="2"/>
  <c r="AE308" i="2"/>
  <c r="AD308" i="2"/>
  <c r="AC308" i="2"/>
  <c r="AB308" i="2"/>
  <c r="AE195" i="2"/>
  <c r="AD195" i="2"/>
  <c r="AC195" i="2"/>
  <c r="AB195" i="2"/>
  <c r="AE501" i="2"/>
  <c r="AD501" i="2"/>
  <c r="AB501" i="2"/>
  <c r="AC501" i="2"/>
  <c r="AB83" i="2"/>
  <c r="AC83" i="2"/>
  <c r="AE83" i="2"/>
  <c r="AD83" i="2"/>
  <c r="AD142" i="2"/>
  <c r="AC142" i="2"/>
  <c r="AB142" i="2"/>
  <c r="AE142" i="2"/>
  <c r="AD357" i="2"/>
  <c r="AE357" i="2"/>
  <c r="AC357" i="2"/>
  <c r="AB357" i="2"/>
  <c r="AE267" i="2"/>
  <c r="AC267" i="2"/>
  <c r="AD267" i="2"/>
  <c r="AB267" i="2"/>
  <c r="AB449" i="2"/>
  <c r="AE449" i="2"/>
  <c r="AD449" i="2"/>
  <c r="AC449" i="2"/>
  <c r="AE454" i="2"/>
  <c r="AD454" i="2"/>
  <c r="AC454" i="2"/>
  <c r="AB454" i="2"/>
  <c r="AE73" i="2"/>
  <c r="AD73" i="2"/>
  <c r="AC73" i="2"/>
  <c r="AB73" i="2"/>
  <c r="AD214" i="2"/>
  <c r="AC214" i="2"/>
  <c r="AB214" i="2"/>
  <c r="AE214" i="2"/>
  <c r="AB413" i="2"/>
  <c r="AD413" i="2"/>
  <c r="AE413" i="2"/>
  <c r="AC413" i="2"/>
  <c r="AE147" i="2"/>
  <c r="AD147" i="2"/>
  <c r="AC147" i="2"/>
  <c r="AB147" i="2"/>
  <c r="AB453" i="2"/>
  <c r="AE453" i="2"/>
  <c r="AD453" i="2"/>
  <c r="AC453" i="2"/>
  <c r="I69" i="2"/>
  <c r="AC230" i="2"/>
  <c r="AE230" i="2"/>
  <c r="AD230" i="2"/>
  <c r="AB230" i="2"/>
  <c r="AE324" i="2"/>
  <c r="AD324" i="2"/>
  <c r="AC324" i="2"/>
  <c r="AB324" i="2"/>
  <c r="AB417" i="2"/>
  <c r="AD417" i="2"/>
  <c r="AE417" i="2"/>
  <c r="AC417" i="2"/>
  <c r="AD373" i="2"/>
  <c r="AE373" i="2"/>
  <c r="AC373" i="2"/>
  <c r="AB373" i="2"/>
  <c r="AD30" i="2"/>
  <c r="AC30" i="2"/>
  <c r="AB30" i="2"/>
  <c r="AE30" i="2"/>
  <c r="AE286" i="2"/>
  <c r="AD286" i="2"/>
  <c r="AC286" i="2"/>
  <c r="AB286" i="2"/>
  <c r="AE155" i="2"/>
  <c r="AD155" i="2"/>
  <c r="AC155" i="2"/>
  <c r="AB155" i="2"/>
  <c r="AE153" i="2"/>
  <c r="AD153" i="2"/>
  <c r="AC153" i="2"/>
  <c r="AB153" i="2"/>
  <c r="AB409" i="2"/>
  <c r="AD409" i="2"/>
  <c r="AE409" i="2"/>
  <c r="AC409" i="2"/>
  <c r="AD406" i="2"/>
  <c r="AC406" i="2"/>
  <c r="AB406" i="2"/>
  <c r="AE406" i="2"/>
  <c r="I427" i="2"/>
  <c r="AD356" i="2"/>
  <c r="AE356" i="2"/>
  <c r="AC356" i="2"/>
  <c r="AB356" i="2"/>
  <c r="AE227" i="2"/>
  <c r="AD227" i="2"/>
  <c r="AC227" i="2"/>
  <c r="AB227" i="2"/>
  <c r="AE33" i="2"/>
  <c r="AD33" i="2"/>
  <c r="AC33" i="2"/>
  <c r="AB33" i="2"/>
  <c r="AC238" i="2"/>
  <c r="AE238" i="2"/>
  <c r="AD238" i="2"/>
  <c r="AB238" i="2"/>
  <c r="AE246" i="2"/>
  <c r="AC246" i="2"/>
  <c r="AD246" i="2"/>
  <c r="AB246" i="2"/>
  <c r="AE305" i="2"/>
  <c r="AC305" i="2"/>
  <c r="AD305" i="2"/>
  <c r="AB305" i="2"/>
  <c r="AE489" i="2"/>
  <c r="AD489" i="2"/>
  <c r="AB489" i="2"/>
  <c r="AC489" i="2"/>
  <c r="AB494" i="2"/>
  <c r="AC494" i="2"/>
  <c r="AD494" i="2"/>
  <c r="AE494" i="2"/>
  <c r="AB490" i="2"/>
  <c r="AC490" i="2"/>
  <c r="AE490" i="2"/>
  <c r="AD490" i="2"/>
  <c r="AD14" i="2"/>
  <c r="J11" i="11" s="1"/>
  <c r="AC14" i="2"/>
  <c r="I11" i="11" s="1"/>
  <c r="AB14" i="2"/>
  <c r="H11" i="11" s="1"/>
  <c r="AE14" i="2"/>
  <c r="K11" i="11" s="1"/>
  <c r="AD126" i="2"/>
  <c r="AB126" i="2"/>
  <c r="AE126" i="2"/>
  <c r="AC126" i="2"/>
  <c r="AE349" i="2"/>
  <c r="AD349" i="2"/>
  <c r="AC349" i="2"/>
  <c r="AB349" i="2"/>
  <c r="AC251" i="2"/>
  <c r="AE251" i="2"/>
  <c r="AD251" i="2"/>
  <c r="AB251" i="2"/>
  <c r="AE75" i="2"/>
  <c r="AD75" i="2"/>
  <c r="AC75" i="2"/>
  <c r="AB75" i="2"/>
  <c r="AD70" i="2"/>
  <c r="AC70" i="2"/>
  <c r="AB70" i="2"/>
  <c r="AE70" i="2"/>
  <c r="AE326" i="2"/>
  <c r="AD326" i="2"/>
  <c r="AC326" i="2"/>
  <c r="AB326" i="2"/>
  <c r="AE340" i="2"/>
  <c r="AD340" i="2"/>
  <c r="AC340" i="2"/>
  <c r="AB340" i="2"/>
  <c r="AE129" i="2"/>
  <c r="AD129" i="2"/>
  <c r="AB129" i="2"/>
  <c r="AC129" i="2"/>
  <c r="AB385" i="2"/>
  <c r="AD385" i="2"/>
  <c r="AE385" i="2"/>
  <c r="AC385" i="2"/>
  <c r="AB468" i="2"/>
  <c r="AC468" i="2"/>
  <c r="AE468" i="2"/>
  <c r="AD468" i="2"/>
  <c r="AB405" i="2"/>
  <c r="AD405" i="2"/>
  <c r="AC405" i="2"/>
  <c r="AE405" i="2"/>
  <c r="AE265" i="2"/>
  <c r="AC265" i="2"/>
  <c r="AB265" i="2"/>
  <c r="AD265" i="2"/>
  <c r="AE145" i="2"/>
  <c r="AD145" i="2"/>
  <c r="AC145" i="2"/>
  <c r="AB145" i="2"/>
  <c r="AB401" i="2"/>
  <c r="AD401" i="2"/>
  <c r="AE401" i="2"/>
  <c r="AC401" i="2"/>
  <c r="AE444" i="2"/>
  <c r="AD444" i="2"/>
  <c r="AC444" i="2"/>
  <c r="AB444" i="2"/>
  <c r="AE471" i="2"/>
  <c r="AD471" i="2"/>
  <c r="AB471" i="2"/>
  <c r="AC471" i="2"/>
  <c r="AB429" i="2"/>
  <c r="AE429" i="2"/>
  <c r="AD429" i="2"/>
  <c r="AC429" i="2"/>
  <c r="AE43" i="2"/>
  <c r="AD43" i="2"/>
  <c r="AC43" i="2"/>
  <c r="AB43" i="2"/>
  <c r="AD38" i="2"/>
  <c r="AC38" i="2"/>
  <c r="AB38" i="2"/>
  <c r="AE38" i="2"/>
  <c r="AE294" i="2"/>
  <c r="AD294" i="2"/>
  <c r="AC294" i="2"/>
  <c r="AB294" i="2"/>
  <c r="AD388" i="2"/>
  <c r="AC388" i="2"/>
  <c r="AB388" i="2"/>
  <c r="AE388" i="2"/>
  <c r="AE225" i="2"/>
  <c r="AD225" i="2"/>
  <c r="AC225" i="2"/>
  <c r="AB225" i="2"/>
  <c r="AD414" i="2"/>
  <c r="AC414" i="2"/>
  <c r="AB414" i="2"/>
  <c r="AE414" i="2"/>
  <c r="AB107" i="2"/>
  <c r="AC107" i="2"/>
  <c r="AE107" i="2"/>
  <c r="AD107" i="2"/>
  <c r="AD363" i="2"/>
  <c r="AE363" i="2"/>
  <c r="AC363" i="2"/>
  <c r="AB363" i="2"/>
  <c r="AB105" i="2"/>
  <c r="AE105" i="2"/>
  <c r="AD105" i="2"/>
  <c r="AC105" i="2"/>
  <c r="AD361" i="2"/>
  <c r="AE361" i="2"/>
  <c r="AC361" i="2"/>
  <c r="AB361" i="2"/>
  <c r="AE115" i="2"/>
  <c r="AD115" i="2"/>
  <c r="AB115" i="2"/>
  <c r="AC115" i="2"/>
  <c r="AD371" i="2"/>
  <c r="AE371" i="2"/>
  <c r="AC371" i="2"/>
  <c r="AB371" i="2"/>
  <c r="AB389" i="2"/>
  <c r="AD389" i="2"/>
  <c r="AC389" i="2"/>
  <c r="AE389" i="2"/>
  <c r="AC249" i="2"/>
  <c r="AE249" i="2"/>
  <c r="AD249" i="2"/>
  <c r="AB249" i="2"/>
  <c r="AE497" i="2"/>
  <c r="AD497" i="2"/>
  <c r="AB497" i="2"/>
  <c r="AC497" i="2"/>
  <c r="AB397" i="2"/>
  <c r="AD397" i="2"/>
  <c r="AE397" i="2"/>
  <c r="AC397" i="2"/>
  <c r="AD372" i="2"/>
  <c r="AE372" i="2"/>
  <c r="AC372" i="2"/>
  <c r="AB372" i="2"/>
  <c r="AE259" i="2"/>
  <c r="AC259" i="2"/>
  <c r="AD259" i="2"/>
  <c r="AB259" i="2"/>
  <c r="AD382" i="2"/>
  <c r="AC382" i="2"/>
  <c r="AB382" i="2"/>
  <c r="AE382" i="2"/>
  <c r="AB500" i="2"/>
  <c r="AC500" i="2"/>
  <c r="AE500" i="2"/>
  <c r="AD500" i="2"/>
  <c r="AE65" i="2"/>
  <c r="AD65" i="2"/>
  <c r="AC65" i="2"/>
  <c r="AB65" i="2"/>
  <c r="AD206" i="2"/>
  <c r="AC206" i="2"/>
  <c r="AB206" i="2"/>
  <c r="AE206" i="2"/>
  <c r="AE331" i="2"/>
  <c r="AD331" i="2"/>
  <c r="AC331" i="2"/>
  <c r="AB331" i="2"/>
  <c r="AB445" i="2"/>
  <c r="AE445" i="2"/>
  <c r="AD445" i="2"/>
  <c r="AC445" i="2"/>
  <c r="AD22" i="2"/>
  <c r="J19" i="11" s="1"/>
  <c r="AC22" i="2"/>
  <c r="I19" i="11" s="1"/>
  <c r="AB22" i="2"/>
  <c r="H19" i="11" s="1"/>
  <c r="AE22" i="2"/>
  <c r="K19" i="11" s="1"/>
  <c r="AE278" i="2"/>
  <c r="AD278" i="2"/>
  <c r="AC278" i="2"/>
  <c r="AB278" i="2"/>
  <c r="AE284" i="2"/>
  <c r="AD284" i="2"/>
  <c r="AC284" i="2"/>
  <c r="AB284" i="2"/>
  <c r="AE211" i="2"/>
  <c r="AD211" i="2"/>
  <c r="AC211" i="2"/>
  <c r="AB211" i="2"/>
  <c r="AB476" i="2"/>
  <c r="AC476" i="2"/>
  <c r="AE476" i="2"/>
  <c r="AD476" i="2"/>
  <c r="AE350" i="2"/>
  <c r="AD350" i="2"/>
  <c r="AC350" i="2"/>
  <c r="AB350" i="2"/>
  <c r="AE217" i="2"/>
  <c r="AD217" i="2"/>
  <c r="AC217" i="2"/>
  <c r="AB217" i="2"/>
  <c r="AB470" i="2"/>
  <c r="AC470" i="2"/>
  <c r="AE470" i="2"/>
  <c r="AD470" i="2"/>
  <c r="AE420" i="2"/>
  <c r="AD420" i="2"/>
  <c r="AC420" i="2"/>
  <c r="AB420" i="2"/>
  <c r="AD46" i="2"/>
  <c r="AC46" i="2"/>
  <c r="AB46" i="2"/>
  <c r="AE46" i="2"/>
  <c r="AE302" i="2"/>
  <c r="AD302" i="2"/>
  <c r="AC302" i="2"/>
  <c r="AB302" i="2"/>
  <c r="AE59" i="2"/>
  <c r="AD59" i="2"/>
  <c r="AC59" i="2"/>
  <c r="AB59" i="2"/>
  <c r="AD54" i="2"/>
  <c r="AC54" i="2"/>
  <c r="AB54" i="2"/>
  <c r="AE54" i="2"/>
  <c r="AE310" i="2"/>
  <c r="AD310" i="2"/>
  <c r="AC310" i="2"/>
  <c r="AB310" i="2"/>
  <c r="AE113" i="2"/>
  <c r="AD113" i="2"/>
  <c r="AB113" i="2"/>
  <c r="AC113" i="2"/>
  <c r="AD369" i="2"/>
  <c r="AE369" i="2"/>
  <c r="AC369" i="2"/>
  <c r="AB369" i="2"/>
  <c r="AE485" i="2"/>
  <c r="AD485" i="2"/>
  <c r="AB485" i="2"/>
  <c r="AC485" i="2"/>
  <c r="AE67" i="2"/>
  <c r="AD67" i="2"/>
  <c r="AC67" i="2"/>
  <c r="AB67" i="2"/>
  <c r="AD190" i="2"/>
  <c r="AC190" i="2"/>
  <c r="AB190" i="2"/>
  <c r="AE190" i="2"/>
  <c r="AE315" i="2"/>
  <c r="AD315" i="2"/>
  <c r="AC315" i="2"/>
  <c r="AB315" i="2"/>
  <c r="AE57" i="2"/>
  <c r="AD57" i="2"/>
  <c r="AC57" i="2"/>
  <c r="AB57" i="2"/>
  <c r="AD134" i="2"/>
  <c r="AB134" i="2"/>
  <c r="AE134" i="2"/>
  <c r="AC134" i="2"/>
  <c r="AD404" i="2"/>
  <c r="AC404" i="2"/>
  <c r="AB404" i="2"/>
  <c r="AE404" i="2"/>
  <c r="AE193" i="2"/>
  <c r="AD193" i="2"/>
  <c r="AC193" i="2"/>
  <c r="AB193" i="2"/>
  <c r="AE329" i="2"/>
  <c r="AD329" i="2"/>
  <c r="AC329" i="2"/>
  <c r="AB329" i="2"/>
  <c r="AE316" i="2"/>
  <c r="AD316" i="2"/>
  <c r="AC316" i="2"/>
  <c r="AB316" i="2"/>
  <c r="AE209" i="2"/>
  <c r="AD209" i="2"/>
  <c r="AC209" i="2"/>
  <c r="AB209" i="2"/>
  <c r="I87" i="2"/>
  <c r="I443" i="2"/>
  <c r="I379" i="2"/>
  <c r="I395" i="2"/>
  <c r="I431" i="2"/>
  <c r="I448" i="2" l="1"/>
  <c r="I176" i="2"/>
  <c r="I80" i="2"/>
  <c r="I173" i="2"/>
  <c r="I411" i="2"/>
  <c r="I253" i="2"/>
  <c r="I351" i="2"/>
  <c r="I263" i="2"/>
  <c r="I148" i="2"/>
  <c r="I221" i="2"/>
  <c r="I72" i="2"/>
  <c r="I277" i="2"/>
  <c r="I200" i="2"/>
  <c r="I74" i="2"/>
  <c r="I491" i="2"/>
  <c r="I127" i="2"/>
  <c r="I496" i="2"/>
  <c r="I207" i="2"/>
  <c r="I266" i="2"/>
  <c r="I164" i="2"/>
  <c r="I432" i="2"/>
  <c r="I21" i="2"/>
  <c r="I32" i="2"/>
  <c r="I100" i="2"/>
  <c r="I499" i="2"/>
  <c r="I410" i="2"/>
  <c r="I144" i="2"/>
  <c r="I330" i="2"/>
  <c r="I175" i="2"/>
  <c r="I426" i="2"/>
  <c r="I423" i="2"/>
  <c r="I210" i="2"/>
  <c r="I197" i="2"/>
  <c r="I55" i="2"/>
  <c r="I455" i="2"/>
  <c r="I370" i="2"/>
  <c r="I199" i="2"/>
  <c r="I180" i="2"/>
  <c r="I333" i="2"/>
  <c r="I20" i="2"/>
  <c r="I282" i="2"/>
  <c r="I228" i="2"/>
  <c r="I202" i="2"/>
  <c r="I274" i="2"/>
  <c r="I138" i="2"/>
  <c r="I26" i="2"/>
  <c r="I168" i="2"/>
  <c r="I192" i="2"/>
  <c r="I344" i="2"/>
  <c r="I365" i="2"/>
  <c r="I50" i="2"/>
  <c r="I189" i="2"/>
  <c r="I215" i="2"/>
  <c r="I288" i="2"/>
  <c r="I135" i="2"/>
  <c r="I152" i="2"/>
  <c r="I109" i="2"/>
  <c r="I439" i="2"/>
  <c r="I483" i="2"/>
  <c r="I231" i="2"/>
  <c r="I159" i="2"/>
  <c r="I456" i="2"/>
  <c r="I368" i="2"/>
  <c r="I234" i="2"/>
  <c r="I384" i="2"/>
  <c r="I68" i="2"/>
  <c r="I256" i="2"/>
  <c r="I196" i="2"/>
  <c r="I220" i="2"/>
  <c r="I120" i="2"/>
  <c r="I346" i="2"/>
  <c r="I293" i="2"/>
  <c r="I223" i="2"/>
  <c r="I416" i="2"/>
  <c r="I132" i="2"/>
  <c r="I244" i="2"/>
  <c r="I301" i="2"/>
  <c r="I419" i="2"/>
  <c r="I212" i="2"/>
  <c r="I255" i="2"/>
  <c r="I92" i="2"/>
  <c r="I31" i="2"/>
  <c r="I271" i="2"/>
  <c r="I156" i="2"/>
  <c r="I224" i="2"/>
  <c r="I232" i="2"/>
  <c r="I117" i="2"/>
  <c r="I106" i="2"/>
  <c r="I272" i="2"/>
  <c r="I141" i="2"/>
  <c r="I96" i="2"/>
  <c r="I245" i="2"/>
  <c r="I320" i="2"/>
  <c r="I128" i="2"/>
  <c r="I480" i="2"/>
  <c r="I112" i="2"/>
  <c r="I114" i="2"/>
  <c r="I402" i="2"/>
  <c r="I37" i="2"/>
  <c r="I240" i="2"/>
  <c r="I208" i="2"/>
  <c r="I336" i="2"/>
  <c r="I183" i="2"/>
  <c r="I103" i="2"/>
  <c r="I111" i="2"/>
  <c r="I463" i="2"/>
  <c r="I304" i="2"/>
  <c r="I298" i="2"/>
  <c r="I475" i="2"/>
  <c r="I464" i="2"/>
  <c r="I7" i="2"/>
  <c r="I435" i="2"/>
  <c r="I467" i="2"/>
  <c r="I60" i="2"/>
  <c r="I101" i="2"/>
  <c r="I352" i="2"/>
  <c r="I306" i="2"/>
  <c r="I143" i="2"/>
  <c r="I440" i="2"/>
  <c r="I285" i="2"/>
  <c r="I434" i="2"/>
  <c r="I247" i="2"/>
  <c r="I280" i="2"/>
  <c r="I90" i="2"/>
  <c r="I186" i="2"/>
  <c r="I71" i="2"/>
  <c r="I93" i="2"/>
  <c r="I64" i="2"/>
  <c r="I400" i="2"/>
  <c r="I181" i="2"/>
  <c r="I39" i="2"/>
  <c r="I997" i="2"/>
  <c r="I248" i="2"/>
  <c r="I146" i="2"/>
  <c r="I303" i="2"/>
  <c r="I488" i="2"/>
  <c r="I312" i="2"/>
  <c r="I12" i="2"/>
  <c r="I495" i="2"/>
  <c r="I191" i="2"/>
  <c r="I383" i="2"/>
  <c r="I264" i="2"/>
  <c r="I136" i="2"/>
  <c r="I79" i="2"/>
  <c r="I162" i="2"/>
  <c r="I167" i="2"/>
  <c r="I375" i="2"/>
  <c r="I415" i="2"/>
  <c r="I466" i="2"/>
  <c r="I29" i="2"/>
  <c r="I58" i="2"/>
  <c r="I260" i="2"/>
  <c r="I28" i="2"/>
  <c r="I15" i="2"/>
  <c r="I188" i="2"/>
  <c r="I184" i="2"/>
  <c r="I213" i="2"/>
  <c r="I472" i="2"/>
  <c r="I338" i="2"/>
  <c r="I13" i="2"/>
  <c r="I252" i="2"/>
  <c r="I24" i="2"/>
  <c r="I85" i="2"/>
  <c r="I76" i="2"/>
  <c r="I9" i="2"/>
  <c r="I157" i="2"/>
  <c r="I360" i="2"/>
  <c r="I239" i="2"/>
  <c r="I367" i="2"/>
  <c r="I479" i="2"/>
  <c r="I66" i="2"/>
  <c r="I124" i="2"/>
  <c r="I399" i="2"/>
  <c r="I52" i="2"/>
  <c r="I104" i="2"/>
  <c r="I154" i="2"/>
  <c r="I42" i="2"/>
  <c r="I378" i="2"/>
  <c r="I236" i="2"/>
  <c r="I98" i="2"/>
  <c r="I40" i="2"/>
  <c r="I314" i="2"/>
  <c r="I269" i="2"/>
  <c r="I296" i="2"/>
  <c r="I88" i="2"/>
  <c r="I216" i="2"/>
  <c r="I149" i="2"/>
  <c r="I328" i="2"/>
  <c r="I165" i="2"/>
  <c r="I362" i="2"/>
  <c r="I237" i="2"/>
  <c r="I170" i="2"/>
  <c r="I226" i="2"/>
  <c r="I474" i="2"/>
  <c r="I160" i="2"/>
  <c r="I261" i="2"/>
  <c r="I319" i="2"/>
  <c r="I82" i="2"/>
  <c r="I140" i="2"/>
  <c r="I487" i="2"/>
  <c r="I194" i="2"/>
  <c r="I424" i="2"/>
  <c r="I359" i="2"/>
  <c r="I77" i="2"/>
  <c r="I376" i="2"/>
  <c r="I442" i="2"/>
  <c r="I44" i="2"/>
  <c r="I130" i="2"/>
  <c r="I268" i="2"/>
  <c r="I418" i="2"/>
  <c r="I241" i="2"/>
  <c r="I386" i="2"/>
  <c r="I121" i="2"/>
  <c r="I364" i="2"/>
  <c r="I392" i="2"/>
  <c r="I391" i="2"/>
  <c r="I279" i="2"/>
  <c r="I408" i="2"/>
  <c r="I258" i="2"/>
  <c r="I116" i="2"/>
  <c r="I287" i="2"/>
  <c r="I108" i="2"/>
  <c r="I335" i="2"/>
  <c r="I34" i="2"/>
  <c r="I349" i="2"/>
  <c r="I305" i="2"/>
  <c r="I153" i="2"/>
  <c r="I373" i="2"/>
  <c r="I473" i="2"/>
  <c r="I300" i="2"/>
  <c r="I171" i="2"/>
  <c r="I322" i="2"/>
  <c r="I295" i="2"/>
  <c r="I407" i="2"/>
  <c r="I18" i="2"/>
  <c r="I36" i="2"/>
  <c r="I323" i="2"/>
  <c r="I311" i="2"/>
  <c r="I290" i="2"/>
  <c r="I10" i="2"/>
  <c r="I404" i="2"/>
  <c r="I190" i="2"/>
  <c r="I113" i="2"/>
  <c r="I331" i="2"/>
  <c r="I65" i="2"/>
  <c r="I249" i="2"/>
  <c r="I225" i="2"/>
  <c r="I43" i="2"/>
  <c r="I405" i="2"/>
  <c r="I195" i="2"/>
  <c r="I482" i="2"/>
  <c r="I477" i="2"/>
  <c r="I8" i="2"/>
  <c r="I257" i="2"/>
  <c r="I1001" i="2"/>
  <c r="I374" i="2"/>
  <c r="I158" i="2"/>
  <c r="I166" i="2"/>
  <c r="I354" i="2"/>
  <c r="I204" i="2"/>
  <c r="I205" i="2"/>
  <c r="I218" i="2"/>
  <c r="I229" i="2"/>
  <c r="I122" i="2"/>
  <c r="I250" i="2"/>
  <c r="I371" i="2"/>
  <c r="I361" i="2"/>
  <c r="I363" i="2"/>
  <c r="I444" i="2"/>
  <c r="I385" i="2"/>
  <c r="I251" i="2"/>
  <c r="I126" i="2"/>
  <c r="I227" i="2"/>
  <c r="I155" i="2"/>
  <c r="I324" i="2"/>
  <c r="I454" i="2"/>
  <c r="I441" i="2"/>
  <c r="I297" i="2"/>
  <c r="I337" i="2"/>
  <c r="I321" i="2"/>
  <c r="I51" i="2"/>
  <c r="I334" i="2"/>
  <c r="I131" i="2"/>
  <c r="I481" i="2"/>
  <c r="I469" i="2"/>
  <c r="I332" i="2"/>
  <c r="I327" i="2"/>
  <c r="I398" i="2"/>
  <c r="I348" i="2"/>
  <c r="I446" i="2"/>
  <c r="I438" i="2"/>
  <c r="I169" i="2"/>
  <c r="I358" i="2"/>
  <c r="I316" i="2"/>
  <c r="I57" i="2"/>
  <c r="I310" i="2"/>
  <c r="I59" i="2"/>
  <c r="I350" i="2"/>
  <c r="I211" i="2"/>
  <c r="I259" i="2"/>
  <c r="I172" i="2"/>
  <c r="I343" i="2"/>
  <c r="I22" i="2"/>
  <c r="I369" i="2"/>
  <c r="I389" i="2"/>
  <c r="I105" i="2"/>
  <c r="I107" i="2"/>
  <c r="I145" i="2"/>
  <c r="I70" i="2"/>
  <c r="I147" i="2"/>
  <c r="I267" i="2"/>
  <c r="I81" i="2"/>
  <c r="I62" i="2"/>
  <c r="I182" i="2"/>
  <c r="I341" i="2"/>
  <c r="I17" i="2"/>
  <c r="I339" i="2"/>
  <c r="I19" i="2"/>
  <c r="I377" i="2"/>
  <c r="I243" i="2"/>
  <c r="I235" i="2"/>
  <c r="I254" i="2"/>
  <c r="I177" i="2"/>
  <c r="I118" i="2"/>
  <c r="I355" i="2"/>
  <c r="I281" i="2"/>
  <c r="I270" i="2"/>
  <c r="I179" i="2"/>
  <c r="I425" i="2"/>
  <c r="I25" i="2"/>
  <c r="I470" i="2"/>
  <c r="I278" i="2"/>
  <c r="I75" i="2"/>
  <c r="I489" i="2"/>
  <c r="I214" i="2"/>
  <c r="I142" i="2"/>
  <c r="I501" i="2"/>
  <c r="I308" i="2"/>
  <c r="I185" i="2"/>
  <c r="I307" i="2"/>
  <c r="I484" i="2"/>
  <c r="I161" i="2"/>
  <c r="I325" i="2"/>
  <c r="I430" i="2"/>
  <c r="I163" i="2"/>
  <c r="I462" i="2"/>
  <c r="I150" i="2"/>
  <c r="I380" i="2"/>
  <c r="I492" i="2"/>
  <c r="I110" i="2"/>
  <c r="I421" i="2"/>
  <c r="I86" i="2"/>
  <c r="I436" i="2"/>
  <c r="I422" i="2"/>
  <c r="I193" i="2"/>
  <c r="I420" i="2"/>
  <c r="I206" i="2"/>
  <c r="I414" i="2"/>
  <c r="I388" i="2"/>
  <c r="I38" i="2"/>
  <c r="I471" i="2"/>
  <c r="I129" i="2"/>
  <c r="I326" i="2"/>
  <c r="I490" i="2"/>
  <c r="I238" i="2"/>
  <c r="I30" i="2"/>
  <c r="I493" i="2"/>
  <c r="I318" i="2"/>
  <c r="I396" i="2"/>
  <c r="I89" i="2"/>
  <c r="I91" i="2"/>
  <c r="I381" i="2"/>
  <c r="I97" i="2"/>
  <c r="I49" i="2"/>
  <c r="I283" i="2"/>
  <c r="I11" i="2"/>
  <c r="I289" i="2"/>
  <c r="I465" i="2"/>
  <c r="I94" i="2"/>
  <c r="I315" i="2"/>
  <c r="I500" i="2"/>
  <c r="I209" i="2"/>
  <c r="I134" i="2"/>
  <c r="I67" i="2"/>
  <c r="I485" i="2"/>
  <c r="I46" i="2"/>
  <c r="I217" i="2"/>
  <c r="I445" i="2"/>
  <c r="I397" i="2"/>
  <c r="I429" i="2"/>
  <c r="I468" i="2"/>
  <c r="I246" i="2"/>
  <c r="I33" i="2"/>
  <c r="I409" i="2"/>
  <c r="I73" i="2"/>
  <c r="I357" i="2"/>
  <c r="I299" i="2"/>
  <c r="I345" i="2"/>
  <c r="I347" i="2"/>
  <c r="I203" i="2"/>
  <c r="I233" i="2"/>
  <c r="I309" i="2"/>
  <c r="I353" i="2"/>
  <c r="I273" i="2"/>
  <c r="I393" i="2"/>
  <c r="I198" i="2"/>
  <c r="I123" i="2"/>
  <c r="I41" i="2"/>
  <c r="I461" i="2"/>
  <c r="I275" i="2"/>
  <c r="I139" i="2"/>
  <c r="I313" i="2"/>
  <c r="I478" i="2"/>
  <c r="I102" i="2"/>
  <c r="I329" i="2"/>
  <c r="I54" i="2"/>
  <c r="I284" i="2"/>
  <c r="I372" i="2"/>
  <c r="I497" i="2"/>
  <c r="I115" i="2"/>
  <c r="I294" i="2"/>
  <c r="I356" i="2"/>
  <c r="I286" i="2"/>
  <c r="I317" i="2"/>
  <c r="I394" i="2"/>
  <c r="I201" i="2"/>
  <c r="I262" i="2"/>
  <c r="I450" i="2"/>
  <c r="I187" i="2"/>
  <c r="I447" i="2"/>
  <c r="I174" i="2"/>
  <c r="I222" i="2"/>
  <c r="I412" i="2"/>
  <c r="I78" i="2"/>
  <c r="I502" i="2"/>
  <c r="I486" i="2"/>
  <c r="I137" i="2"/>
  <c r="I27" i="2"/>
  <c r="I460" i="2"/>
  <c r="I291" i="2"/>
  <c r="I302" i="2"/>
  <c r="I476" i="2"/>
  <c r="I382" i="2"/>
  <c r="I401" i="2"/>
  <c r="I265" i="2"/>
  <c r="I340" i="2"/>
  <c r="I14" i="2"/>
  <c r="I494" i="2"/>
  <c r="I406" i="2"/>
  <c r="I417" i="2"/>
  <c r="I230" i="2"/>
  <c r="I453" i="2"/>
  <c r="I413" i="2"/>
  <c r="I449" i="2"/>
  <c r="I83" i="2"/>
  <c r="I458" i="2"/>
  <c r="I428" i="2"/>
  <c r="I452" i="2"/>
  <c r="I292" i="2"/>
  <c r="I457" i="2"/>
  <c r="I390" i="2"/>
  <c r="I437" i="2"/>
  <c r="I433" i="2"/>
  <c r="I366" i="2"/>
  <c r="I99" i="2"/>
  <c r="I35" i="2"/>
  <c r="I342" i="2"/>
  <c r="I219" i="2"/>
  <c r="H2" i="9" l="1"/>
  <c r="I2" i="9"/>
  <c r="J2" i="9"/>
  <c r="H3" i="9"/>
  <c r="I3" i="9"/>
  <c r="J3" i="9"/>
  <c r="H4" i="9"/>
  <c r="I4" i="9"/>
  <c r="J4" i="9"/>
  <c r="H5" i="9"/>
  <c r="I5" i="9"/>
  <c r="J5" i="9"/>
  <c r="H6" i="9"/>
  <c r="I6" i="9"/>
  <c r="J6" i="9"/>
  <c r="H7" i="9"/>
  <c r="I7" i="9"/>
  <c r="J7" i="9"/>
  <c r="H8" i="9"/>
  <c r="I8" i="9"/>
  <c r="J8" i="9"/>
  <c r="H9" i="9"/>
  <c r="I9" i="9"/>
  <c r="J9" i="9"/>
  <c r="H10" i="9"/>
  <c r="I10" i="9"/>
  <c r="J10" i="9"/>
  <c r="H11" i="9"/>
  <c r="I11" i="9"/>
  <c r="J11" i="9"/>
  <c r="H12" i="9"/>
  <c r="I12" i="9"/>
  <c r="J12" i="9"/>
  <c r="H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H24" i="9"/>
  <c r="I24" i="9"/>
  <c r="H25" i="9"/>
  <c r="I25" i="9"/>
  <c r="H26" i="9"/>
  <c r="I26" i="9"/>
  <c r="H27" i="9"/>
  <c r="I27" i="9"/>
  <c r="H28" i="9"/>
  <c r="I28" i="9"/>
  <c r="H29" i="9"/>
  <c r="I29" i="9"/>
  <c r="H30" i="9"/>
  <c r="I30" i="9"/>
  <c r="H31" i="9"/>
  <c r="I31" i="9"/>
  <c r="H32" i="9"/>
  <c r="I32" i="9"/>
  <c r="H33" i="9"/>
  <c r="I33" i="9"/>
  <c r="H34" i="9"/>
  <c r="I34" i="9"/>
  <c r="H35" i="9"/>
  <c r="I35" i="9"/>
  <c r="H36" i="9"/>
  <c r="I36" i="9"/>
  <c r="H37" i="9"/>
  <c r="I37" i="9"/>
  <c r="H38" i="9"/>
  <c r="I38" i="9"/>
  <c r="H39" i="9"/>
  <c r="I39" i="9"/>
  <c r="H40" i="9"/>
  <c r="I40" i="9"/>
  <c r="H41" i="9"/>
  <c r="I41" i="9"/>
  <c r="H42" i="9"/>
  <c r="I42" i="9"/>
  <c r="H43" i="9"/>
  <c r="I43" i="9"/>
  <c r="H44" i="9"/>
  <c r="I44" i="9"/>
  <c r="H45" i="9"/>
  <c r="I45" i="9"/>
  <c r="H46" i="9"/>
  <c r="I46" i="9"/>
  <c r="H47" i="9"/>
  <c r="I47" i="9"/>
  <c r="H48" i="9"/>
  <c r="I48" i="9"/>
  <c r="H49" i="9"/>
  <c r="I49" i="9"/>
  <c r="H50" i="9"/>
  <c r="I50" i="9"/>
  <c r="H51" i="9"/>
  <c r="I51" i="9"/>
  <c r="H52" i="9"/>
  <c r="I52" i="9"/>
  <c r="H53" i="9"/>
  <c r="I53" i="9"/>
  <c r="H54" i="9"/>
  <c r="I54" i="9"/>
  <c r="H55" i="9"/>
  <c r="I55" i="9"/>
  <c r="H56" i="9"/>
  <c r="I56" i="9"/>
  <c r="H57" i="9"/>
  <c r="I57" i="9"/>
  <c r="H58" i="9"/>
  <c r="I58" i="9"/>
  <c r="H59" i="9"/>
  <c r="I59" i="9"/>
  <c r="H60" i="9"/>
  <c r="I60" i="9"/>
  <c r="H61" i="9"/>
  <c r="I61" i="9"/>
  <c r="H62" i="9"/>
  <c r="I62" i="9"/>
  <c r="H63" i="9"/>
  <c r="I63" i="9"/>
  <c r="H64" i="9"/>
  <c r="I64" i="9"/>
  <c r="H65" i="9"/>
  <c r="I65" i="9"/>
  <c r="H66" i="9"/>
  <c r="I66" i="9"/>
  <c r="H67" i="9"/>
  <c r="I67" i="9"/>
  <c r="H68" i="9"/>
  <c r="I68" i="9"/>
  <c r="H69" i="9"/>
  <c r="I69" i="9"/>
  <c r="H70" i="9"/>
  <c r="I70" i="9"/>
  <c r="H71" i="9"/>
  <c r="I71" i="9"/>
  <c r="H72" i="9"/>
  <c r="I72" i="9"/>
  <c r="H73" i="9"/>
  <c r="I73" i="9"/>
  <c r="H74" i="9"/>
  <c r="I74" i="9"/>
  <c r="H75" i="9"/>
  <c r="I75" i="9"/>
  <c r="H76" i="9"/>
  <c r="I76" i="9"/>
  <c r="H77" i="9"/>
  <c r="I77" i="9"/>
  <c r="H78" i="9"/>
  <c r="I78" i="9"/>
  <c r="H79" i="9"/>
  <c r="I79" i="9"/>
  <c r="H80" i="9"/>
  <c r="I80" i="9"/>
  <c r="H81" i="9"/>
  <c r="I81" i="9"/>
  <c r="H82" i="9"/>
  <c r="I82" i="9"/>
  <c r="H83" i="9"/>
  <c r="I83" i="9"/>
  <c r="H84" i="9"/>
  <c r="I84" i="9"/>
  <c r="H85" i="9"/>
  <c r="I85" i="9"/>
  <c r="H86" i="9"/>
  <c r="I86" i="9"/>
  <c r="H87" i="9"/>
  <c r="I87" i="9"/>
  <c r="H88" i="9"/>
  <c r="I88" i="9"/>
  <c r="H89" i="9"/>
  <c r="I89" i="9"/>
  <c r="H90" i="9"/>
  <c r="I90" i="9"/>
  <c r="H91" i="9"/>
  <c r="I91" i="9"/>
  <c r="H92" i="9"/>
  <c r="I92" i="9"/>
  <c r="H93" i="9"/>
  <c r="I93" i="9"/>
  <c r="H94" i="9"/>
  <c r="I94" i="9"/>
  <c r="H95" i="9"/>
  <c r="I95" i="9"/>
  <c r="H96" i="9"/>
  <c r="I96" i="9"/>
  <c r="H97" i="9"/>
  <c r="I97" i="9"/>
  <c r="H98" i="9"/>
  <c r="I98" i="9"/>
  <c r="H99" i="9"/>
  <c r="I99" i="9"/>
  <c r="H100" i="9"/>
  <c r="I100" i="9"/>
  <c r="H101" i="9"/>
  <c r="I101" i="9"/>
  <c r="H102" i="9"/>
  <c r="I102" i="9"/>
  <c r="H103" i="9"/>
  <c r="I103" i="9"/>
  <c r="H104" i="9"/>
  <c r="I104" i="9"/>
  <c r="H105" i="9"/>
  <c r="I105" i="9"/>
  <c r="H106" i="9"/>
  <c r="I106" i="9"/>
  <c r="H107" i="9"/>
  <c r="I107" i="9"/>
  <c r="H108" i="9"/>
  <c r="I108" i="9"/>
  <c r="H109" i="9"/>
  <c r="I109" i="9"/>
  <c r="H110" i="9"/>
  <c r="I110" i="9"/>
  <c r="H111" i="9"/>
  <c r="I111" i="9"/>
  <c r="H112" i="9"/>
  <c r="I112" i="9"/>
  <c r="H113" i="9"/>
  <c r="I113" i="9"/>
  <c r="H114" i="9"/>
  <c r="I114" i="9"/>
  <c r="H115" i="9"/>
  <c r="I115" i="9"/>
  <c r="H116" i="9"/>
  <c r="I116" i="9"/>
  <c r="H117" i="9"/>
  <c r="I117" i="9"/>
  <c r="H118" i="9"/>
  <c r="I118" i="9"/>
  <c r="H119" i="9"/>
  <c r="I119" i="9"/>
  <c r="H120" i="9"/>
  <c r="I120" i="9"/>
  <c r="H121" i="9"/>
  <c r="I121" i="9"/>
  <c r="H122" i="9"/>
  <c r="I122" i="9"/>
  <c r="H123" i="9"/>
  <c r="I123" i="9"/>
  <c r="H124" i="9"/>
  <c r="I124" i="9"/>
  <c r="H125" i="9"/>
  <c r="I125" i="9"/>
  <c r="H126" i="9"/>
  <c r="I126" i="9"/>
  <c r="H127" i="9"/>
  <c r="I127" i="9"/>
  <c r="H128" i="9"/>
  <c r="I128" i="9"/>
  <c r="H129" i="9"/>
  <c r="I129" i="9"/>
  <c r="H130" i="9"/>
  <c r="I130" i="9"/>
  <c r="H131" i="9"/>
  <c r="I131" i="9"/>
  <c r="H132" i="9"/>
  <c r="I132" i="9"/>
  <c r="H133" i="9"/>
  <c r="I133" i="9"/>
  <c r="H134" i="9"/>
  <c r="I134" i="9"/>
  <c r="H135" i="9"/>
  <c r="I135" i="9"/>
  <c r="H136" i="9"/>
  <c r="I136" i="9"/>
  <c r="H137" i="9"/>
  <c r="I137" i="9"/>
  <c r="H138" i="9"/>
  <c r="I138" i="9"/>
  <c r="H139" i="9"/>
  <c r="I139" i="9"/>
  <c r="H140" i="9"/>
  <c r="I140" i="9"/>
  <c r="H141" i="9"/>
  <c r="I141" i="9"/>
  <c r="H142" i="9"/>
  <c r="I142" i="9"/>
  <c r="H143" i="9"/>
  <c r="I143" i="9"/>
  <c r="H144" i="9"/>
  <c r="I144" i="9"/>
  <c r="H145" i="9"/>
  <c r="I145" i="9"/>
  <c r="H146" i="9"/>
  <c r="I146" i="9"/>
  <c r="H147" i="9"/>
  <c r="I147" i="9"/>
  <c r="H148" i="9"/>
  <c r="I148" i="9"/>
  <c r="H149" i="9"/>
  <c r="I149" i="9"/>
  <c r="H150" i="9"/>
  <c r="I150" i="9"/>
  <c r="H151" i="9"/>
  <c r="I151" i="9"/>
  <c r="H152" i="9"/>
  <c r="I152" i="9"/>
  <c r="H153" i="9"/>
  <c r="I153" i="9"/>
  <c r="H154" i="9"/>
  <c r="I154" i="9"/>
  <c r="H155" i="9"/>
  <c r="I155" i="9"/>
  <c r="H156" i="9"/>
  <c r="I156" i="9"/>
  <c r="H157" i="9"/>
  <c r="I157" i="9"/>
  <c r="H158" i="9"/>
  <c r="I158" i="9"/>
  <c r="H159" i="9"/>
  <c r="I159" i="9"/>
  <c r="H160" i="9"/>
  <c r="I160" i="9"/>
  <c r="H161" i="9"/>
  <c r="I161" i="9"/>
  <c r="H162" i="9"/>
  <c r="I162" i="9"/>
  <c r="H163" i="9"/>
  <c r="I163" i="9"/>
  <c r="H164" i="9"/>
  <c r="I164" i="9"/>
  <c r="H165" i="9"/>
  <c r="I165" i="9"/>
  <c r="H166" i="9"/>
  <c r="I166" i="9"/>
  <c r="H167" i="9"/>
  <c r="I167" i="9"/>
  <c r="H168" i="9"/>
  <c r="I168" i="9"/>
  <c r="H169" i="9"/>
  <c r="I169" i="9"/>
  <c r="H170" i="9"/>
  <c r="I170" i="9"/>
  <c r="H171" i="9"/>
  <c r="I171" i="9"/>
  <c r="H172" i="9"/>
  <c r="I172" i="9"/>
  <c r="H173" i="9"/>
  <c r="I173" i="9"/>
  <c r="H174" i="9"/>
  <c r="I174" i="9"/>
  <c r="H175" i="9"/>
  <c r="I175" i="9"/>
  <c r="H176" i="9"/>
  <c r="I176" i="9"/>
  <c r="H177" i="9"/>
  <c r="I177" i="9"/>
  <c r="H178" i="9"/>
  <c r="I178" i="9"/>
  <c r="H179" i="9"/>
  <c r="I179" i="9"/>
  <c r="H180" i="9"/>
  <c r="I180" i="9"/>
  <c r="H181" i="9"/>
  <c r="I181" i="9"/>
  <c r="H182" i="9"/>
  <c r="I182" i="9"/>
  <c r="H183" i="9"/>
  <c r="I183" i="9"/>
  <c r="H184" i="9"/>
  <c r="I184" i="9"/>
  <c r="H185" i="9"/>
  <c r="I185" i="9"/>
  <c r="H186" i="9"/>
  <c r="I186" i="9"/>
  <c r="H187" i="9"/>
  <c r="I187" i="9"/>
  <c r="H188" i="9"/>
  <c r="I188" i="9"/>
  <c r="H189" i="9"/>
  <c r="I189" i="9"/>
  <c r="H190" i="9"/>
  <c r="I190" i="9"/>
  <c r="H191" i="9"/>
  <c r="I191" i="9"/>
  <c r="H192" i="9"/>
  <c r="I192" i="9"/>
  <c r="H193" i="9"/>
  <c r="I193" i="9"/>
  <c r="H194" i="9"/>
  <c r="I194" i="9"/>
  <c r="H195" i="9"/>
  <c r="I195" i="9"/>
  <c r="H196" i="9"/>
  <c r="I196" i="9"/>
  <c r="H197" i="9"/>
  <c r="I197" i="9"/>
  <c r="H198" i="9"/>
  <c r="I198" i="9"/>
  <c r="H199" i="9"/>
  <c r="I199" i="9"/>
  <c r="H200" i="9"/>
  <c r="I200" i="9"/>
  <c r="H201" i="9"/>
  <c r="I201" i="9"/>
  <c r="H202" i="9"/>
  <c r="I202" i="9"/>
  <c r="H203" i="9"/>
  <c r="I203" i="9"/>
  <c r="H204" i="9"/>
  <c r="I204" i="9"/>
  <c r="H205" i="9"/>
  <c r="I205" i="9"/>
  <c r="H206" i="9"/>
  <c r="I206" i="9"/>
  <c r="H207" i="9"/>
  <c r="I207" i="9"/>
  <c r="H208" i="9"/>
  <c r="I208" i="9"/>
  <c r="H209" i="9"/>
  <c r="I209" i="9"/>
  <c r="H210" i="9"/>
  <c r="I210" i="9"/>
  <c r="H211" i="9"/>
  <c r="I211" i="9"/>
  <c r="H212" i="9"/>
  <c r="I212" i="9"/>
  <c r="H213" i="9"/>
  <c r="I213" i="9"/>
  <c r="H214" i="9"/>
  <c r="I214" i="9"/>
  <c r="H215" i="9"/>
  <c r="I215" i="9"/>
  <c r="H216" i="9"/>
  <c r="I216" i="9"/>
  <c r="H217" i="9"/>
  <c r="I217" i="9"/>
  <c r="H218" i="9"/>
  <c r="I218" i="9"/>
  <c r="H219" i="9"/>
  <c r="I219" i="9"/>
  <c r="H220" i="9"/>
  <c r="I220" i="9"/>
  <c r="H221" i="9"/>
  <c r="I221" i="9"/>
  <c r="H222" i="9"/>
  <c r="I222" i="9"/>
  <c r="H223" i="9"/>
  <c r="I223" i="9"/>
  <c r="H224" i="9"/>
  <c r="I224" i="9"/>
  <c r="H225" i="9"/>
  <c r="I225" i="9"/>
  <c r="H226" i="9"/>
  <c r="I226" i="9"/>
  <c r="H227" i="9"/>
  <c r="I227" i="9"/>
  <c r="H228" i="9"/>
  <c r="I228" i="9"/>
  <c r="H229" i="9"/>
  <c r="I229" i="9"/>
  <c r="H230" i="9"/>
  <c r="I230" i="9"/>
  <c r="H231" i="9"/>
  <c r="I231" i="9"/>
  <c r="H232" i="9"/>
  <c r="I232" i="9"/>
  <c r="H233" i="9"/>
  <c r="I233" i="9"/>
  <c r="H234" i="9"/>
  <c r="I234" i="9"/>
  <c r="H235" i="9"/>
  <c r="I235" i="9"/>
  <c r="H236" i="9"/>
  <c r="I236" i="9"/>
  <c r="H237" i="9"/>
  <c r="I237" i="9"/>
  <c r="H238" i="9"/>
  <c r="I238" i="9"/>
  <c r="H239" i="9"/>
  <c r="I239" i="9"/>
  <c r="H240" i="9"/>
  <c r="I240" i="9"/>
  <c r="H241" i="9"/>
  <c r="I241" i="9"/>
  <c r="H242" i="9"/>
  <c r="I242" i="9"/>
  <c r="H243" i="9"/>
  <c r="I243" i="9"/>
  <c r="H244" i="9"/>
  <c r="I244" i="9"/>
  <c r="H245" i="9"/>
  <c r="I245" i="9"/>
  <c r="H246" i="9"/>
  <c r="I246" i="9"/>
  <c r="H247" i="9"/>
  <c r="I247" i="9"/>
  <c r="H248" i="9"/>
  <c r="I248" i="9"/>
  <c r="H249" i="9"/>
  <c r="I249" i="9"/>
  <c r="H250" i="9"/>
  <c r="I250" i="9"/>
  <c r="H251" i="9"/>
  <c r="I251" i="9"/>
  <c r="H252" i="9"/>
  <c r="I252" i="9"/>
  <c r="H253" i="9"/>
  <c r="I253" i="9"/>
  <c r="H254" i="9"/>
  <c r="I254" i="9"/>
  <c r="H255" i="9"/>
  <c r="I255" i="9"/>
  <c r="H256" i="9"/>
  <c r="I256" i="9"/>
  <c r="H257" i="9"/>
  <c r="I257" i="9"/>
  <c r="H258" i="9"/>
  <c r="I258" i="9"/>
  <c r="H259" i="9"/>
  <c r="I259" i="9"/>
  <c r="H260" i="9"/>
  <c r="I260" i="9"/>
  <c r="H261" i="9"/>
  <c r="I261" i="9"/>
  <c r="H262" i="9"/>
  <c r="I262" i="9"/>
  <c r="H263" i="9"/>
  <c r="I263" i="9"/>
  <c r="H264" i="9"/>
  <c r="I264" i="9"/>
  <c r="H265" i="9"/>
  <c r="I265" i="9"/>
  <c r="H266" i="9"/>
  <c r="I266" i="9"/>
  <c r="H267" i="9"/>
  <c r="I267" i="9"/>
  <c r="H268" i="9"/>
  <c r="I268" i="9"/>
  <c r="H269" i="9"/>
  <c r="I269" i="9"/>
  <c r="H270" i="9"/>
  <c r="I270" i="9"/>
  <c r="H271" i="9"/>
  <c r="I271" i="9"/>
  <c r="H272" i="9"/>
  <c r="I272" i="9"/>
  <c r="H273" i="9"/>
  <c r="I273" i="9"/>
  <c r="H274" i="9"/>
  <c r="I274" i="9"/>
  <c r="H275" i="9"/>
  <c r="I275" i="9"/>
  <c r="H276" i="9"/>
  <c r="I276" i="9"/>
  <c r="H277" i="9"/>
  <c r="I277" i="9"/>
  <c r="H278" i="9"/>
  <c r="I278" i="9"/>
  <c r="H279" i="9"/>
  <c r="I279" i="9"/>
  <c r="H280" i="9"/>
  <c r="I280" i="9"/>
  <c r="H281" i="9"/>
  <c r="I281" i="9"/>
  <c r="H282" i="9"/>
  <c r="I282" i="9"/>
  <c r="H283" i="9"/>
  <c r="I283" i="9"/>
  <c r="H284" i="9"/>
  <c r="I284" i="9"/>
  <c r="H285" i="9"/>
  <c r="I285" i="9"/>
  <c r="H286" i="9"/>
  <c r="I286" i="9"/>
  <c r="H287" i="9"/>
  <c r="I287" i="9"/>
  <c r="H288" i="9"/>
  <c r="I288" i="9"/>
  <c r="H289" i="9"/>
  <c r="I289" i="9"/>
  <c r="H290" i="9"/>
  <c r="I290" i="9"/>
  <c r="H291" i="9"/>
  <c r="I291" i="9"/>
  <c r="H292" i="9"/>
  <c r="I292" i="9"/>
  <c r="H293" i="9"/>
  <c r="I293" i="9"/>
  <c r="H294" i="9"/>
  <c r="I294" i="9"/>
  <c r="H295" i="9"/>
  <c r="I295" i="9"/>
  <c r="H296" i="9"/>
  <c r="I296" i="9"/>
  <c r="H297" i="9"/>
  <c r="I297" i="9"/>
  <c r="H298" i="9"/>
  <c r="I298" i="9"/>
  <c r="H299" i="9"/>
  <c r="I299" i="9"/>
  <c r="H300" i="9"/>
  <c r="I300" i="9"/>
  <c r="H301" i="9"/>
  <c r="I301" i="9"/>
  <c r="H302" i="9"/>
  <c r="I302" i="9"/>
  <c r="H303" i="9"/>
  <c r="I303" i="9"/>
  <c r="H304" i="9"/>
  <c r="I304" i="9"/>
  <c r="H305" i="9"/>
  <c r="I305" i="9"/>
  <c r="H306" i="9"/>
  <c r="I306" i="9"/>
  <c r="H307" i="9"/>
  <c r="I307" i="9"/>
  <c r="H308" i="9"/>
  <c r="I308" i="9"/>
  <c r="H309" i="9"/>
  <c r="I309" i="9"/>
  <c r="H310" i="9"/>
  <c r="I310" i="9"/>
  <c r="H311" i="9"/>
  <c r="I311" i="9"/>
  <c r="H312" i="9"/>
  <c r="I312" i="9"/>
  <c r="H313" i="9"/>
  <c r="I313" i="9"/>
  <c r="H314" i="9"/>
  <c r="I314" i="9"/>
  <c r="H315" i="9"/>
  <c r="I315" i="9"/>
  <c r="H316" i="9"/>
  <c r="I316" i="9"/>
  <c r="H317" i="9"/>
  <c r="I317" i="9"/>
  <c r="H318" i="9"/>
  <c r="I318" i="9"/>
  <c r="H319" i="9"/>
  <c r="I319" i="9"/>
  <c r="H320" i="9"/>
  <c r="I320" i="9"/>
  <c r="H321" i="9"/>
  <c r="I321" i="9"/>
  <c r="H322" i="9"/>
  <c r="I322" i="9"/>
  <c r="H323" i="9"/>
  <c r="I323" i="9"/>
  <c r="H324" i="9"/>
  <c r="I324" i="9"/>
  <c r="H325" i="9"/>
  <c r="I325" i="9"/>
  <c r="H326" i="9"/>
  <c r="I326" i="9"/>
  <c r="H327" i="9"/>
  <c r="I327" i="9"/>
  <c r="H328" i="9"/>
  <c r="I328" i="9"/>
  <c r="H329" i="9"/>
  <c r="I329" i="9"/>
  <c r="H330" i="9"/>
  <c r="I330" i="9"/>
  <c r="H331" i="9"/>
  <c r="I331" i="9"/>
  <c r="H332" i="9"/>
  <c r="I332" i="9"/>
  <c r="H333" i="9"/>
  <c r="I333" i="9"/>
  <c r="H334" i="9"/>
  <c r="I334" i="9"/>
  <c r="H335" i="9"/>
  <c r="I335" i="9"/>
  <c r="H336" i="9"/>
  <c r="I336" i="9"/>
  <c r="H337" i="9"/>
  <c r="I337" i="9"/>
  <c r="H338" i="9"/>
  <c r="I338" i="9"/>
  <c r="H339" i="9"/>
  <c r="I339" i="9"/>
  <c r="H340" i="9"/>
  <c r="I340" i="9"/>
  <c r="H341" i="9"/>
  <c r="I341" i="9"/>
  <c r="H342" i="9"/>
  <c r="I342" i="9"/>
  <c r="H343" i="9"/>
  <c r="I343" i="9"/>
  <c r="H344" i="9"/>
  <c r="I344" i="9"/>
  <c r="H345" i="9"/>
  <c r="I345" i="9"/>
  <c r="H346" i="9"/>
  <c r="I346" i="9"/>
  <c r="H347" i="9"/>
  <c r="I347" i="9"/>
  <c r="H348" i="9"/>
  <c r="I348" i="9"/>
  <c r="H349" i="9"/>
  <c r="I349" i="9"/>
  <c r="H350" i="9"/>
  <c r="I350" i="9"/>
  <c r="H351" i="9"/>
  <c r="I351" i="9"/>
  <c r="H352" i="9"/>
  <c r="I352" i="9"/>
  <c r="H353" i="9"/>
  <c r="I353" i="9"/>
  <c r="H354" i="9"/>
  <c r="I354" i="9"/>
  <c r="H355" i="9"/>
  <c r="I355" i="9"/>
  <c r="H356" i="9"/>
  <c r="I356" i="9"/>
  <c r="H357" i="9"/>
  <c r="I357" i="9"/>
  <c r="H358" i="9"/>
  <c r="I358" i="9"/>
  <c r="H359" i="9"/>
  <c r="I359" i="9"/>
  <c r="H360" i="9"/>
  <c r="I360" i="9"/>
  <c r="H361" i="9"/>
  <c r="I361" i="9"/>
  <c r="H362" i="9"/>
  <c r="I362" i="9"/>
  <c r="H363" i="9"/>
  <c r="I363" i="9"/>
  <c r="H364" i="9"/>
  <c r="I364" i="9"/>
  <c r="H365" i="9"/>
  <c r="I365" i="9"/>
  <c r="H366" i="9"/>
  <c r="I366" i="9"/>
  <c r="H367" i="9"/>
  <c r="I367" i="9"/>
  <c r="H368" i="9"/>
  <c r="I368" i="9"/>
  <c r="H369" i="9"/>
  <c r="I369" i="9"/>
  <c r="H370" i="9"/>
  <c r="I370" i="9"/>
  <c r="H371" i="9"/>
  <c r="I371" i="9"/>
  <c r="H372" i="9"/>
  <c r="I372" i="9"/>
  <c r="H373" i="9"/>
  <c r="I373" i="9"/>
  <c r="H374" i="9"/>
  <c r="I374" i="9"/>
  <c r="H375" i="9"/>
  <c r="I375" i="9"/>
  <c r="H376" i="9"/>
  <c r="I376" i="9"/>
  <c r="H377" i="9"/>
  <c r="I377" i="9"/>
  <c r="H378" i="9"/>
  <c r="I378" i="9"/>
  <c r="H379" i="9"/>
  <c r="I379" i="9"/>
  <c r="H380" i="9"/>
  <c r="I380" i="9"/>
  <c r="H381" i="9"/>
  <c r="I381" i="9"/>
  <c r="H382" i="9"/>
  <c r="I382" i="9"/>
  <c r="H383" i="9"/>
  <c r="I383" i="9"/>
  <c r="H384" i="9"/>
  <c r="I384" i="9"/>
  <c r="H385" i="9"/>
  <c r="I385" i="9"/>
  <c r="H386" i="9"/>
  <c r="I386" i="9"/>
  <c r="H387" i="9"/>
  <c r="I387" i="9"/>
  <c r="H388" i="9"/>
  <c r="I388" i="9"/>
  <c r="H389" i="9"/>
  <c r="I389" i="9"/>
  <c r="H390" i="9"/>
  <c r="I390" i="9"/>
  <c r="H391" i="9"/>
  <c r="I391" i="9"/>
  <c r="H392" i="9"/>
  <c r="I392" i="9"/>
  <c r="H393" i="9"/>
  <c r="I393" i="9"/>
  <c r="H394" i="9"/>
  <c r="I394" i="9"/>
  <c r="H395" i="9"/>
  <c r="I395" i="9"/>
  <c r="H396" i="9"/>
  <c r="I396" i="9"/>
  <c r="H397" i="9"/>
  <c r="I397" i="9"/>
  <c r="H398" i="9"/>
  <c r="I398" i="9"/>
  <c r="H399" i="9"/>
  <c r="I399" i="9"/>
  <c r="H400" i="9"/>
  <c r="I400" i="9"/>
  <c r="H401" i="9"/>
  <c r="I401" i="9"/>
  <c r="H402" i="9"/>
  <c r="I402" i="9"/>
  <c r="H403" i="9"/>
  <c r="I403" i="9"/>
  <c r="H404" i="9"/>
  <c r="I404" i="9"/>
  <c r="H405" i="9"/>
  <c r="I405" i="9"/>
  <c r="H406" i="9"/>
  <c r="I406" i="9"/>
  <c r="H407" i="9"/>
  <c r="I407" i="9"/>
  <c r="H408" i="9"/>
  <c r="I408" i="9"/>
  <c r="H409" i="9"/>
  <c r="I409" i="9"/>
  <c r="H410" i="9"/>
  <c r="I410" i="9"/>
  <c r="H411" i="9"/>
  <c r="I411" i="9"/>
  <c r="H412" i="9"/>
  <c r="I412" i="9"/>
  <c r="H413" i="9"/>
  <c r="I413" i="9"/>
  <c r="H414" i="9"/>
  <c r="I414" i="9"/>
  <c r="H415" i="9"/>
  <c r="I415" i="9"/>
  <c r="H416" i="9"/>
  <c r="I416" i="9"/>
  <c r="H417" i="9"/>
  <c r="I417" i="9"/>
  <c r="H418" i="9"/>
  <c r="I418" i="9"/>
  <c r="H419" i="9"/>
  <c r="I419" i="9"/>
  <c r="H420" i="9"/>
  <c r="I420" i="9"/>
  <c r="H421" i="9"/>
  <c r="I421" i="9"/>
  <c r="H422" i="9"/>
  <c r="I422" i="9"/>
  <c r="H423" i="9"/>
  <c r="I423" i="9"/>
  <c r="H424" i="9"/>
  <c r="I424" i="9"/>
  <c r="H425" i="9"/>
  <c r="I425" i="9"/>
  <c r="H426" i="9"/>
  <c r="I426" i="9"/>
  <c r="H427" i="9"/>
  <c r="I427" i="9"/>
  <c r="H428" i="9"/>
  <c r="I428" i="9"/>
  <c r="H429" i="9"/>
  <c r="I429" i="9"/>
  <c r="H430" i="9"/>
  <c r="I430" i="9"/>
  <c r="H431" i="9"/>
  <c r="I431" i="9"/>
  <c r="H432" i="9"/>
  <c r="I432" i="9"/>
  <c r="H433" i="9"/>
  <c r="I433" i="9"/>
  <c r="H434" i="9"/>
  <c r="I434" i="9"/>
  <c r="H435" i="9"/>
  <c r="I435" i="9"/>
  <c r="H436" i="9"/>
  <c r="I436" i="9"/>
  <c r="H437" i="9"/>
  <c r="I437" i="9"/>
  <c r="H438" i="9"/>
  <c r="I438" i="9"/>
  <c r="H439" i="9"/>
  <c r="I439" i="9"/>
  <c r="H440" i="9"/>
  <c r="I440" i="9"/>
  <c r="H441" i="9"/>
  <c r="I441" i="9"/>
  <c r="H442" i="9"/>
  <c r="I442" i="9"/>
  <c r="H443" i="9"/>
  <c r="I443" i="9"/>
  <c r="H444" i="9"/>
  <c r="I444" i="9"/>
  <c r="H445" i="9"/>
  <c r="I445" i="9"/>
  <c r="H446" i="9"/>
  <c r="I446" i="9"/>
  <c r="H447" i="9"/>
  <c r="I447" i="9"/>
  <c r="H448" i="9"/>
  <c r="I448" i="9"/>
  <c r="H449" i="9"/>
  <c r="I449" i="9"/>
  <c r="H450" i="9"/>
  <c r="I450" i="9"/>
  <c r="H451" i="9"/>
  <c r="I451" i="9"/>
  <c r="H452" i="9"/>
  <c r="I452" i="9"/>
  <c r="H453" i="9"/>
  <c r="I453" i="9"/>
  <c r="H454" i="9"/>
  <c r="I454" i="9"/>
  <c r="H455" i="9"/>
  <c r="I455" i="9"/>
  <c r="H456" i="9"/>
  <c r="I456" i="9"/>
  <c r="H457" i="9"/>
  <c r="I457" i="9"/>
  <c r="H458" i="9"/>
  <c r="I458" i="9"/>
  <c r="H459" i="9"/>
  <c r="I459" i="9"/>
  <c r="H460" i="9"/>
  <c r="I460" i="9"/>
  <c r="H461" i="9"/>
  <c r="I461" i="9"/>
  <c r="H462" i="9"/>
  <c r="I462" i="9"/>
  <c r="H463" i="9"/>
  <c r="I463" i="9"/>
  <c r="H464" i="9"/>
  <c r="I464" i="9"/>
  <c r="H465" i="9"/>
  <c r="I465" i="9"/>
  <c r="H466" i="9"/>
  <c r="I466" i="9"/>
  <c r="H467" i="9"/>
  <c r="I467" i="9"/>
  <c r="H468" i="9"/>
  <c r="I468" i="9"/>
  <c r="H469" i="9"/>
  <c r="I469" i="9"/>
  <c r="H470" i="9"/>
  <c r="I470" i="9"/>
  <c r="H471" i="9"/>
  <c r="I471" i="9"/>
  <c r="H472" i="9"/>
  <c r="I472" i="9"/>
  <c r="H473" i="9"/>
  <c r="I473" i="9"/>
  <c r="H474" i="9"/>
  <c r="I474" i="9"/>
  <c r="H475" i="9"/>
  <c r="I475" i="9"/>
  <c r="H476" i="9"/>
  <c r="I476" i="9"/>
  <c r="H477" i="9"/>
  <c r="I477" i="9"/>
  <c r="H478" i="9"/>
  <c r="I478" i="9"/>
  <c r="H479" i="9"/>
  <c r="I479" i="9"/>
  <c r="H480" i="9"/>
  <c r="I480" i="9"/>
  <c r="H481" i="9"/>
  <c r="I481" i="9"/>
  <c r="H482" i="9"/>
  <c r="I482" i="9"/>
  <c r="H483" i="9"/>
  <c r="I483" i="9"/>
  <c r="H484" i="9"/>
  <c r="I484" i="9"/>
  <c r="H485" i="9"/>
  <c r="I485" i="9"/>
  <c r="H486" i="9"/>
  <c r="I486" i="9"/>
  <c r="H487" i="9"/>
  <c r="I487" i="9"/>
  <c r="H488" i="9"/>
  <c r="I488" i="9"/>
  <c r="H489" i="9"/>
  <c r="I489" i="9"/>
  <c r="H490" i="9"/>
  <c r="I490" i="9"/>
  <c r="H491" i="9"/>
  <c r="I491" i="9"/>
  <c r="H492" i="9"/>
  <c r="I492" i="9"/>
  <c r="H493" i="9"/>
  <c r="I493" i="9"/>
  <c r="H494" i="9"/>
  <c r="I494" i="9"/>
  <c r="H495" i="9"/>
  <c r="I495" i="9"/>
  <c r="H496" i="9"/>
  <c r="I496" i="9"/>
  <c r="H497" i="9"/>
  <c r="I497" i="9"/>
  <c r="H498" i="9"/>
  <c r="I498" i="9"/>
  <c r="H499" i="9"/>
  <c r="I499" i="9"/>
  <c r="H500" i="9"/>
  <c r="I500" i="9"/>
  <c r="H501" i="9"/>
  <c r="I501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2" i="9"/>
  <c r="C495" i="9" l="1"/>
  <c r="B495" i="9"/>
  <c r="A495" i="9"/>
  <c r="C491" i="9"/>
  <c r="B491" i="9"/>
  <c r="A491" i="9"/>
  <c r="C487" i="9"/>
  <c r="B487" i="9"/>
  <c r="A487" i="9"/>
  <c r="B483" i="9"/>
  <c r="A483" i="9"/>
  <c r="C483" i="9"/>
  <c r="C479" i="9"/>
  <c r="A479" i="9"/>
  <c r="B479" i="9"/>
  <c r="C475" i="9"/>
  <c r="B475" i="9"/>
  <c r="A475" i="9"/>
  <c r="C471" i="9"/>
  <c r="B471" i="9"/>
  <c r="A471" i="9"/>
  <c r="B467" i="9"/>
  <c r="A467" i="9"/>
  <c r="C467" i="9"/>
  <c r="C463" i="9"/>
  <c r="A463" i="9"/>
  <c r="B463" i="9"/>
  <c r="C459" i="9"/>
  <c r="B459" i="9"/>
  <c r="A459" i="9"/>
  <c r="C455" i="9"/>
  <c r="B455" i="9"/>
  <c r="A455" i="9"/>
  <c r="B451" i="9"/>
  <c r="A451" i="9"/>
  <c r="C451" i="9"/>
  <c r="C447" i="9"/>
  <c r="A447" i="9"/>
  <c r="B447" i="9"/>
  <c r="C443" i="9"/>
  <c r="B443" i="9"/>
  <c r="A443" i="9"/>
  <c r="C439" i="9"/>
  <c r="B439" i="9"/>
  <c r="A439" i="9"/>
  <c r="B435" i="9"/>
  <c r="C435" i="9"/>
  <c r="A435" i="9"/>
  <c r="C431" i="9"/>
  <c r="B431" i="9"/>
  <c r="A431" i="9"/>
  <c r="C427" i="9"/>
  <c r="B427" i="9"/>
  <c r="A427" i="9"/>
  <c r="C423" i="9"/>
  <c r="B423" i="9"/>
  <c r="A423" i="9"/>
  <c r="B419" i="9"/>
  <c r="C419" i="9"/>
  <c r="A419" i="9"/>
  <c r="C415" i="9"/>
  <c r="A415" i="9"/>
  <c r="B415" i="9"/>
  <c r="C411" i="9"/>
  <c r="B411" i="9"/>
  <c r="A411" i="9"/>
  <c r="C407" i="9"/>
  <c r="B407" i="9"/>
  <c r="A407" i="9"/>
  <c r="B403" i="9"/>
  <c r="A403" i="9"/>
  <c r="C403" i="9"/>
  <c r="C399" i="9"/>
  <c r="B399" i="9"/>
  <c r="A399" i="9"/>
  <c r="C395" i="9"/>
  <c r="B395" i="9"/>
  <c r="A395" i="9"/>
  <c r="C391" i="9"/>
  <c r="B391" i="9"/>
  <c r="A391" i="9"/>
  <c r="B387" i="9"/>
  <c r="A387" i="9"/>
  <c r="C387" i="9"/>
  <c r="C383" i="9"/>
  <c r="B383" i="9"/>
  <c r="A383" i="9"/>
  <c r="C379" i="9"/>
  <c r="A379" i="9"/>
  <c r="B379" i="9"/>
  <c r="B375" i="9"/>
  <c r="C375" i="9"/>
  <c r="A375" i="9"/>
  <c r="B371" i="9"/>
  <c r="A371" i="9"/>
  <c r="C371" i="9"/>
  <c r="C367" i="9"/>
  <c r="B367" i="9"/>
  <c r="A367" i="9"/>
  <c r="C363" i="9"/>
  <c r="B363" i="9"/>
  <c r="A363" i="9"/>
  <c r="C359" i="9"/>
  <c r="B359" i="9"/>
  <c r="A359" i="9"/>
  <c r="B355" i="9"/>
  <c r="A355" i="9"/>
  <c r="C355" i="9"/>
  <c r="C351" i="9"/>
  <c r="A351" i="9"/>
  <c r="B351" i="9"/>
  <c r="C347" i="9"/>
  <c r="B347" i="9"/>
  <c r="A347" i="9"/>
  <c r="C343" i="9"/>
  <c r="B343" i="9"/>
  <c r="A343" i="9"/>
  <c r="C339" i="9"/>
  <c r="B339" i="9"/>
  <c r="A339" i="9"/>
  <c r="C335" i="9"/>
  <c r="A335" i="9"/>
  <c r="B335" i="9"/>
  <c r="C331" i="9"/>
  <c r="B331" i="9"/>
  <c r="A331" i="9"/>
  <c r="C327" i="9"/>
  <c r="B327" i="9"/>
  <c r="A327" i="9"/>
  <c r="B323" i="9"/>
  <c r="A323" i="9"/>
  <c r="C323" i="9"/>
  <c r="C319" i="9"/>
  <c r="B319" i="9"/>
  <c r="A319" i="9"/>
  <c r="C315" i="9"/>
  <c r="B315" i="9"/>
  <c r="A315" i="9"/>
  <c r="C311" i="9"/>
  <c r="B311" i="9"/>
  <c r="A311" i="9"/>
  <c r="C307" i="9"/>
  <c r="B307" i="9"/>
  <c r="A307" i="9"/>
  <c r="C303" i="9"/>
  <c r="B303" i="9"/>
  <c r="A303" i="9"/>
  <c r="C299" i="9"/>
  <c r="B299" i="9"/>
  <c r="A299" i="9"/>
  <c r="C295" i="9"/>
  <c r="B295" i="9"/>
  <c r="A295" i="9"/>
  <c r="C291" i="9"/>
  <c r="B291" i="9"/>
  <c r="A291" i="9"/>
  <c r="B287" i="9"/>
  <c r="A287" i="9"/>
  <c r="C287" i="9"/>
  <c r="C283" i="9"/>
  <c r="B283" i="9"/>
  <c r="A283" i="9"/>
  <c r="C279" i="9"/>
  <c r="B279" i="9"/>
  <c r="A279" i="9"/>
  <c r="C275" i="9"/>
  <c r="B275" i="9"/>
  <c r="A275" i="9"/>
  <c r="B271" i="9"/>
  <c r="C271" i="9"/>
  <c r="A271" i="9"/>
  <c r="C267" i="9"/>
  <c r="A267" i="9"/>
  <c r="B267" i="9"/>
  <c r="C263" i="9"/>
  <c r="B263" i="9"/>
  <c r="A263" i="9"/>
  <c r="B259" i="9"/>
  <c r="A259" i="9"/>
  <c r="C259" i="9"/>
  <c r="C255" i="9"/>
  <c r="B255" i="9"/>
  <c r="A255" i="9"/>
  <c r="C251" i="9"/>
  <c r="A251" i="9"/>
  <c r="B251" i="9"/>
  <c r="C247" i="9"/>
  <c r="B247" i="9"/>
  <c r="A247" i="9"/>
  <c r="B243" i="9"/>
  <c r="C243" i="9"/>
  <c r="A243" i="9"/>
  <c r="C239" i="9"/>
  <c r="B239" i="9"/>
  <c r="A239" i="9"/>
  <c r="C235" i="9"/>
  <c r="A235" i="9"/>
  <c r="B235" i="9"/>
  <c r="A231" i="9"/>
  <c r="B231" i="9"/>
  <c r="C231" i="9"/>
  <c r="C227" i="9"/>
  <c r="B227" i="9"/>
  <c r="A227" i="9"/>
  <c r="A223" i="9"/>
  <c r="C223" i="9"/>
  <c r="B223" i="9"/>
  <c r="C219" i="9"/>
  <c r="B219" i="9"/>
  <c r="A219" i="9"/>
  <c r="C215" i="9"/>
  <c r="B215" i="9"/>
  <c r="A215" i="9"/>
  <c r="C211" i="9"/>
  <c r="B211" i="9"/>
  <c r="A211" i="9"/>
  <c r="C207" i="9"/>
  <c r="B207" i="9"/>
  <c r="A207" i="9"/>
  <c r="C203" i="9"/>
  <c r="A203" i="9"/>
  <c r="B203" i="9"/>
  <c r="C199" i="9"/>
  <c r="B199" i="9"/>
  <c r="A199" i="9"/>
  <c r="B195" i="9"/>
  <c r="A195" i="9"/>
  <c r="C195" i="9"/>
  <c r="C191" i="9"/>
  <c r="B191" i="9"/>
  <c r="A191" i="9"/>
  <c r="C187" i="9"/>
  <c r="A187" i="9"/>
  <c r="B187" i="9"/>
  <c r="C183" i="9"/>
  <c r="B183" i="9"/>
  <c r="A183" i="9"/>
  <c r="B179" i="9"/>
  <c r="C179" i="9"/>
  <c r="A179" i="9"/>
  <c r="C175" i="9"/>
  <c r="A175" i="9"/>
  <c r="B175" i="9"/>
  <c r="C171" i="9"/>
  <c r="A171" i="9"/>
  <c r="B171" i="9"/>
  <c r="A167" i="9"/>
  <c r="C167" i="9"/>
  <c r="B167" i="9"/>
  <c r="C163" i="9"/>
  <c r="B163" i="9"/>
  <c r="A163" i="9"/>
  <c r="C159" i="9"/>
  <c r="A159" i="9"/>
  <c r="B159" i="9"/>
  <c r="C155" i="9"/>
  <c r="B155" i="9"/>
  <c r="A155" i="9"/>
  <c r="C151" i="9"/>
  <c r="B151" i="9"/>
  <c r="A151" i="9"/>
  <c r="C147" i="9"/>
  <c r="B147" i="9"/>
  <c r="A147" i="9"/>
  <c r="C143" i="9"/>
  <c r="B143" i="9"/>
  <c r="A143" i="9"/>
  <c r="C139" i="9"/>
  <c r="A139" i="9"/>
  <c r="B139" i="9"/>
  <c r="C135" i="9"/>
  <c r="A135" i="9"/>
  <c r="B135" i="9"/>
  <c r="B131" i="9"/>
  <c r="A131" i="9"/>
  <c r="C131" i="9"/>
  <c r="C127" i="9"/>
  <c r="B127" i="9"/>
  <c r="A127" i="9"/>
  <c r="C123" i="9"/>
  <c r="A123" i="9"/>
  <c r="B123" i="9"/>
  <c r="C119" i="9"/>
  <c r="B119" i="9"/>
  <c r="A119" i="9"/>
  <c r="B115" i="9"/>
  <c r="C115" i="9"/>
  <c r="A115" i="9"/>
  <c r="C111" i="9"/>
  <c r="B111" i="9"/>
  <c r="A111" i="9"/>
  <c r="C107" i="9"/>
  <c r="A107" i="9"/>
  <c r="B107" i="9"/>
  <c r="C103" i="9"/>
  <c r="B103" i="9"/>
  <c r="A103" i="9"/>
  <c r="C99" i="9"/>
  <c r="B99" i="9"/>
  <c r="A99" i="9"/>
  <c r="B95" i="9"/>
  <c r="A95" i="9"/>
  <c r="C95" i="9"/>
  <c r="C91" i="9"/>
  <c r="B91" i="9"/>
  <c r="A91" i="9"/>
  <c r="C87" i="9"/>
  <c r="B87" i="9"/>
  <c r="A87" i="9"/>
  <c r="C83" i="9"/>
  <c r="B83" i="9"/>
  <c r="A83" i="9"/>
  <c r="C79" i="9"/>
  <c r="A79" i="9"/>
  <c r="B79" i="9"/>
  <c r="C75" i="9"/>
  <c r="A75" i="9"/>
  <c r="B75" i="9"/>
  <c r="C71" i="9"/>
  <c r="B71" i="9"/>
  <c r="A71" i="9"/>
  <c r="B67" i="9"/>
  <c r="C67" i="9"/>
  <c r="A67" i="9"/>
  <c r="C63" i="9"/>
  <c r="B63" i="9"/>
  <c r="A63" i="9"/>
  <c r="C59" i="9"/>
  <c r="A59" i="9"/>
  <c r="B59" i="9"/>
  <c r="C55" i="9"/>
  <c r="B55" i="9"/>
  <c r="A55" i="9"/>
  <c r="B51" i="9"/>
  <c r="C51" i="9"/>
  <c r="A51" i="9"/>
  <c r="C47" i="9"/>
  <c r="B47" i="9"/>
  <c r="A47" i="9"/>
  <c r="C43" i="9"/>
  <c r="A43" i="9"/>
  <c r="B43" i="9"/>
  <c r="B39" i="9"/>
  <c r="A39" i="9"/>
  <c r="C39" i="9"/>
  <c r="C35" i="9"/>
  <c r="B35" i="9"/>
  <c r="A35" i="9"/>
  <c r="B31" i="9"/>
  <c r="A31" i="9"/>
  <c r="C31" i="9"/>
  <c r="C27" i="9"/>
  <c r="A27" i="9"/>
  <c r="B27" i="9"/>
  <c r="B23" i="9"/>
  <c r="C23" i="9"/>
  <c r="A23" i="9"/>
  <c r="C19" i="9"/>
  <c r="B19" i="9"/>
  <c r="A19" i="9"/>
  <c r="B15" i="9"/>
  <c r="C15" i="9"/>
  <c r="A15" i="9"/>
  <c r="C11" i="9"/>
  <c r="A11" i="9"/>
  <c r="C7" i="9"/>
  <c r="A7" i="9"/>
  <c r="C498" i="9"/>
  <c r="B498" i="9"/>
  <c r="A498" i="9"/>
  <c r="C490" i="9"/>
  <c r="B490" i="9"/>
  <c r="A490" i="9"/>
  <c r="C486" i="9"/>
  <c r="B486" i="9"/>
  <c r="A486" i="9"/>
  <c r="C482" i="9"/>
  <c r="B482" i="9"/>
  <c r="A482" i="9"/>
  <c r="C478" i="9"/>
  <c r="B478" i="9"/>
  <c r="A478" i="9"/>
  <c r="C474" i="9"/>
  <c r="B474" i="9"/>
  <c r="A474" i="9"/>
  <c r="C470" i="9"/>
  <c r="B470" i="9"/>
  <c r="A470" i="9"/>
  <c r="C466" i="9"/>
  <c r="B466" i="9"/>
  <c r="A466" i="9"/>
  <c r="C462" i="9"/>
  <c r="B462" i="9"/>
  <c r="A462" i="9"/>
  <c r="C458" i="9"/>
  <c r="B458" i="9"/>
  <c r="A458" i="9"/>
  <c r="C454" i="9"/>
  <c r="B454" i="9"/>
  <c r="A454" i="9"/>
  <c r="C450" i="9"/>
  <c r="B450" i="9"/>
  <c r="A450" i="9"/>
  <c r="C446" i="9"/>
  <c r="B446" i="9"/>
  <c r="A446" i="9"/>
  <c r="C442" i="9"/>
  <c r="B442" i="9"/>
  <c r="A442" i="9"/>
  <c r="C438" i="9"/>
  <c r="B438" i="9"/>
  <c r="A438" i="9"/>
  <c r="C434" i="9"/>
  <c r="B434" i="9"/>
  <c r="A434" i="9"/>
  <c r="C430" i="9"/>
  <c r="B430" i="9"/>
  <c r="A430" i="9"/>
  <c r="C426" i="9"/>
  <c r="B426" i="9"/>
  <c r="A426" i="9"/>
  <c r="C422" i="9"/>
  <c r="B422" i="9"/>
  <c r="A422" i="9"/>
  <c r="C418" i="9"/>
  <c r="B418" i="9"/>
  <c r="A418" i="9"/>
  <c r="C414" i="9"/>
  <c r="B414" i="9"/>
  <c r="A414" i="9"/>
  <c r="C410" i="9"/>
  <c r="B410" i="9"/>
  <c r="A410" i="9"/>
  <c r="C406" i="9"/>
  <c r="B406" i="9"/>
  <c r="A406" i="9"/>
  <c r="C402" i="9"/>
  <c r="B402" i="9"/>
  <c r="A402" i="9"/>
  <c r="C398" i="9"/>
  <c r="B398" i="9"/>
  <c r="A398" i="9"/>
  <c r="C394" i="9"/>
  <c r="B394" i="9"/>
  <c r="A394" i="9"/>
  <c r="C390" i="9"/>
  <c r="B390" i="9"/>
  <c r="A390" i="9"/>
  <c r="C386" i="9"/>
  <c r="B386" i="9"/>
  <c r="A386" i="9"/>
  <c r="C382" i="9"/>
  <c r="B382" i="9"/>
  <c r="A382" i="9"/>
  <c r="C378" i="9"/>
  <c r="B378" i="9"/>
  <c r="A378" i="9"/>
  <c r="C374" i="9"/>
  <c r="B374" i="9"/>
  <c r="A374" i="9"/>
  <c r="C370" i="9"/>
  <c r="B370" i="9"/>
  <c r="A370" i="9"/>
  <c r="C366" i="9"/>
  <c r="B366" i="9"/>
  <c r="A366" i="9"/>
  <c r="C362" i="9"/>
  <c r="B362" i="9"/>
  <c r="A362" i="9"/>
  <c r="C358" i="9"/>
  <c r="B358" i="9"/>
  <c r="A358" i="9"/>
  <c r="C354" i="9"/>
  <c r="B354" i="9"/>
  <c r="A354" i="9"/>
  <c r="C350" i="9"/>
  <c r="B350" i="9"/>
  <c r="A350" i="9"/>
  <c r="C346" i="9"/>
  <c r="B346" i="9"/>
  <c r="A346" i="9"/>
  <c r="C342" i="9"/>
  <c r="B342" i="9"/>
  <c r="A342" i="9"/>
  <c r="B338" i="9"/>
  <c r="C338" i="9"/>
  <c r="A338" i="9"/>
  <c r="C334" i="9"/>
  <c r="B334" i="9"/>
  <c r="A334" i="9"/>
  <c r="B330" i="9"/>
  <c r="C330" i="9"/>
  <c r="A330" i="9"/>
  <c r="C326" i="9"/>
  <c r="B326" i="9"/>
  <c r="A326" i="9"/>
  <c r="B322" i="9"/>
  <c r="C322" i="9"/>
  <c r="A322" i="9"/>
  <c r="C318" i="9"/>
  <c r="B318" i="9"/>
  <c r="A318" i="9"/>
  <c r="B314" i="9"/>
  <c r="C314" i="9"/>
  <c r="A314" i="9"/>
  <c r="C310" i="9"/>
  <c r="B310" i="9"/>
  <c r="A310" i="9"/>
  <c r="C306" i="9"/>
  <c r="B306" i="9"/>
  <c r="A306" i="9"/>
  <c r="B302" i="9"/>
  <c r="A302" i="9"/>
  <c r="C302" i="9"/>
  <c r="C298" i="9"/>
  <c r="B298" i="9"/>
  <c r="A298" i="9"/>
  <c r="C294" i="9"/>
  <c r="B294" i="9"/>
  <c r="A294" i="9"/>
  <c r="C290" i="9"/>
  <c r="B290" i="9"/>
  <c r="A290" i="9"/>
  <c r="B286" i="9"/>
  <c r="A286" i="9"/>
  <c r="C286" i="9"/>
  <c r="C282" i="9"/>
  <c r="B282" i="9"/>
  <c r="A282" i="9"/>
  <c r="C278" i="9"/>
  <c r="B278" i="9"/>
  <c r="A278" i="9"/>
  <c r="B274" i="9"/>
  <c r="C274" i="9"/>
  <c r="A274" i="9"/>
  <c r="C270" i="9"/>
  <c r="B270" i="9"/>
  <c r="A270" i="9"/>
  <c r="B266" i="9"/>
  <c r="A266" i="9"/>
  <c r="C266" i="9"/>
  <c r="C262" i="9"/>
  <c r="B262" i="9"/>
  <c r="A262" i="9"/>
  <c r="C258" i="9"/>
  <c r="B258" i="9"/>
  <c r="A258" i="9"/>
  <c r="C254" i="9"/>
  <c r="B254" i="9"/>
  <c r="A254" i="9"/>
  <c r="C250" i="9"/>
  <c r="B250" i="9"/>
  <c r="A250" i="9"/>
  <c r="C246" i="9"/>
  <c r="A246" i="9"/>
  <c r="B246" i="9"/>
  <c r="C242" i="9"/>
  <c r="B242" i="9"/>
  <c r="A242" i="9"/>
  <c r="B238" i="9"/>
  <c r="C238" i="9"/>
  <c r="A238" i="9"/>
  <c r="C234" i="9"/>
  <c r="B234" i="9"/>
  <c r="A234" i="9"/>
  <c r="C230" i="9"/>
  <c r="A230" i="9"/>
  <c r="B230" i="9"/>
  <c r="C226" i="9"/>
  <c r="B226" i="9"/>
  <c r="A226" i="9"/>
  <c r="B222" i="9"/>
  <c r="C222" i="9"/>
  <c r="A222" i="9"/>
  <c r="C218" i="9"/>
  <c r="B218" i="9"/>
  <c r="A218" i="9"/>
  <c r="C214" i="9"/>
  <c r="A214" i="9"/>
  <c r="B214" i="9"/>
  <c r="A210" i="9"/>
  <c r="C210" i="9"/>
  <c r="B210" i="9"/>
  <c r="C206" i="9"/>
  <c r="B206" i="9"/>
  <c r="A206" i="9"/>
  <c r="A202" i="9"/>
  <c r="C202" i="9"/>
  <c r="B202" i="9"/>
  <c r="C198" i="9"/>
  <c r="B198" i="9"/>
  <c r="A198" i="9"/>
  <c r="C194" i="9"/>
  <c r="B194" i="9"/>
  <c r="A194" i="9"/>
  <c r="C190" i="9"/>
  <c r="B190" i="9"/>
  <c r="A190" i="9"/>
  <c r="C186" i="9"/>
  <c r="B186" i="9"/>
  <c r="A186" i="9"/>
  <c r="C182" i="9"/>
  <c r="A182" i="9"/>
  <c r="B182" i="9"/>
  <c r="C178" i="9"/>
  <c r="A178" i="9"/>
  <c r="B178" i="9"/>
  <c r="B174" i="9"/>
  <c r="A174" i="9"/>
  <c r="C174" i="9"/>
  <c r="C170" i="9"/>
  <c r="B170" i="9"/>
  <c r="A170" i="9"/>
  <c r="C166" i="9"/>
  <c r="A166" i="9"/>
  <c r="B166" i="9"/>
  <c r="C162" i="9"/>
  <c r="B162" i="9"/>
  <c r="A162" i="9"/>
  <c r="B158" i="9"/>
  <c r="C158" i="9"/>
  <c r="A158" i="9"/>
  <c r="C154" i="9"/>
  <c r="B154" i="9"/>
  <c r="A154" i="9"/>
  <c r="C150" i="9"/>
  <c r="A150" i="9"/>
  <c r="B150" i="9"/>
  <c r="A146" i="9"/>
  <c r="C146" i="9"/>
  <c r="B146" i="9"/>
  <c r="C142" i="9"/>
  <c r="B142" i="9"/>
  <c r="A142" i="9"/>
  <c r="A138" i="9"/>
  <c r="C138" i="9"/>
  <c r="B138" i="9"/>
  <c r="C134" i="9"/>
  <c r="B134" i="9"/>
  <c r="A134" i="9"/>
  <c r="C130" i="9"/>
  <c r="B130" i="9"/>
  <c r="A130" i="9"/>
  <c r="C126" i="9"/>
  <c r="B126" i="9"/>
  <c r="A126" i="9"/>
  <c r="C122" i="9"/>
  <c r="B122" i="9"/>
  <c r="A122" i="9"/>
  <c r="C118" i="9"/>
  <c r="A118" i="9"/>
  <c r="B118" i="9"/>
  <c r="C114" i="9"/>
  <c r="B114" i="9"/>
  <c r="A114" i="9"/>
  <c r="B110" i="9"/>
  <c r="A110" i="9"/>
  <c r="C110" i="9"/>
  <c r="C106" i="9"/>
  <c r="B106" i="9"/>
  <c r="A106" i="9"/>
  <c r="C102" i="9"/>
  <c r="A102" i="9"/>
  <c r="B102" i="9"/>
  <c r="C98" i="9"/>
  <c r="B98" i="9"/>
  <c r="A98" i="9"/>
  <c r="B94" i="9"/>
  <c r="C94" i="9"/>
  <c r="A94" i="9"/>
  <c r="C90" i="9"/>
  <c r="A90" i="9"/>
  <c r="B90" i="9"/>
  <c r="C86" i="9"/>
  <c r="A86" i="9"/>
  <c r="B86" i="9"/>
  <c r="A82" i="9"/>
  <c r="B82" i="9"/>
  <c r="C82" i="9"/>
  <c r="C78" i="9"/>
  <c r="B78" i="9"/>
  <c r="A78" i="9"/>
  <c r="A74" i="9"/>
  <c r="C74" i="9"/>
  <c r="B74" i="9"/>
  <c r="C70" i="9"/>
  <c r="B70" i="9"/>
  <c r="A70" i="9"/>
  <c r="C66" i="9"/>
  <c r="B66" i="9"/>
  <c r="A66" i="9"/>
  <c r="C62" i="9"/>
  <c r="B62" i="9"/>
  <c r="A62" i="9"/>
  <c r="B58" i="9"/>
  <c r="C58" i="9"/>
  <c r="A58" i="9"/>
  <c r="C54" i="9"/>
  <c r="A54" i="9"/>
  <c r="B54" i="9"/>
  <c r="C50" i="9"/>
  <c r="A50" i="9"/>
  <c r="B50" i="9"/>
  <c r="B46" i="9"/>
  <c r="C46" i="9"/>
  <c r="A46" i="9"/>
  <c r="C42" i="9"/>
  <c r="B42" i="9"/>
  <c r="A42" i="9"/>
  <c r="C38" i="9"/>
  <c r="A38" i="9"/>
  <c r="B38" i="9"/>
  <c r="C34" i="9"/>
  <c r="B34" i="9"/>
  <c r="A34" i="9"/>
  <c r="B30" i="9"/>
  <c r="C30" i="9"/>
  <c r="A30" i="9"/>
  <c r="C26" i="9"/>
  <c r="B26" i="9"/>
  <c r="A26" i="9"/>
  <c r="C22" i="9"/>
  <c r="A22" i="9"/>
  <c r="B22" i="9"/>
  <c r="B18" i="9"/>
  <c r="A18" i="9"/>
  <c r="C18" i="9"/>
  <c r="C14" i="9"/>
  <c r="B14" i="9"/>
  <c r="A14" i="9"/>
  <c r="C10" i="9"/>
  <c r="A10" i="9"/>
  <c r="C6" i="9"/>
  <c r="A6" i="9"/>
  <c r="C501" i="9"/>
  <c r="B501" i="9"/>
  <c r="A501" i="9"/>
  <c r="C497" i="9"/>
  <c r="A497" i="9"/>
  <c r="B497" i="9"/>
  <c r="B493" i="9"/>
  <c r="C493" i="9"/>
  <c r="A493" i="9"/>
  <c r="C489" i="9"/>
  <c r="A489" i="9"/>
  <c r="B489" i="9"/>
  <c r="C485" i="9"/>
  <c r="A485" i="9"/>
  <c r="B485" i="9"/>
  <c r="C481" i="9"/>
  <c r="B481" i="9"/>
  <c r="A481" i="9"/>
  <c r="B477" i="9"/>
  <c r="C477" i="9"/>
  <c r="A477" i="9"/>
  <c r="C473" i="9"/>
  <c r="B473" i="9"/>
  <c r="A473" i="9"/>
  <c r="C469" i="9"/>
  <c r="A469" i="9"/>
  <c r="B469" i="9"/>
  <c r="C465" i="9"/>
  <c r="B465" i="9"/>
  <c r="A465" i="9"/>
  <c r="B461" i="9"/>
  <c r="C461" i="9"/>
  <c r="A461" i="9"/>
  <c r="C457" i="9"/>
  <c r="A457" i="9"/>
  <c r="B457" i="9"/>
  <c r="C453" i="9"/>
  <c r="A453" i="9"/>
  <c r="B453" i="9"/>
  <c r="C449" i="9"/>
  <c r="A449" i="9"/>
  <c r="B449" i="9"/>
  <c r="B445" i="9"/>
  <c r="C445" i="9"/>
  <c r="A445" i="9"/>
  <c r="C441" i="9"/>
  <c r="A441" i="9"/>
  <c r="B441" i="9"/>
  <c r="C437" i="9"/>
  <c r="B437" i="9"/>
  <c r="A437" i="9"/>
  <c r="C433" i="9"/>
  <c r="A433" i="9"/>
  <c r="B433" i="9"/>
  <c r="B429" i="9"/>
  <c r="C429" i="9"/>
  <c r="A429" i="9"/>
  <c r="C425" i="9"/>
  <c r="A425" i="9"/>
  <c r="B425" i="9"/>
  <c r="C421" i="9"/>
  <c r="A421" i="9"/>
  <c r="B421" i="9"/>
  <c r="A417" i="9"/>
  <c r="B417" i="9"/>
  <c r="C417" i="9"/>
  <c r="B413" i="9"/>
  <c r="C413" i="9"/>
  <c r="A413" i="9"/>
  <c r="C409" i="9"/>
  <c r="B409" i="9"/>
  <c r="A409" i="9"/>
  <c r="C405" i="9"/>
  <c r="A405" i="9"/>
  <c r="B405" i="9"/>
  <c r="C401" i="9"/>
  <c r="B401" i="9"/>
  <c r="A401" i="9"/>
  <c r="B397" i="9"/>
  <c r="C397" i="9"/>
  <c r="A397" i="9"/>
  <c r="C393" i="9"/>
  <c r="A393" i="9"/>
  <c r="B393" i="9"/>
  <c r="C389" i="9"/>
  <c r="B389" i="9"/>
  <c r="A389" i="9"/>
  <c r="C385" i="9"/>
  <c r="A385" i="9"/>
  <c r="B385" i="9"/>
  <c r="B381" i="9"/>
  <c r="C381" i="9"/>
  <c r="A381" i="9"/>
  <c r="C377" i="9"/>
  <c r="A377" i="9"/>
  <c r="B377" i="9"/>
  <c r="C373" i="9"/>
  <c r="B373" i="9"/>
  <c r="A373" i="9"/>
  <c r="C369" i="9"/>
  <c r="B369" i="9"/>
  <c r="A369" i="9"/>
  <c r="B365" i="9"/>
  <c r="C365" i="9"/>
  <c r="A365" i="9"/>
  <c r="C361" i="9"/>
  <c r="A361" i="9"/>
  <c r="B361" i="9"/>
  <c r="C357" i="9"/>
  <c r="B357" i="9"/>
  <c r="A357" i="9"/>
  <c r="C353" i="9"/>
  <c r="B353" i="9"/>
  <c r="A353" i="9"/>
  <c r="B349" i="9"/>
  <c r="C349" i="9"/>
  <c r="A349" i="9"/>
  <c r="C345" i="9"/>
  <c r="B345" i="9"/>
  <c r="A345" i="9"/>
  <c r="C341" i="9"/>
  <c r="A341" i="9"/>
  <c r="B341" i="9"/>
  <c r="C337" i="9"/>
  <c r="B337" i="9"/>
  <c r="A337" i="9"/>
  <c r="C333" i="9"/>
  <c r="B333" i="9"/>
  <c r="A333" i="9"/>
  <c r="C329" i="9"/>
  <c r="A329" i="9"/>
  <c r="B329" i="9"/>
  <c r="C325" i="9"/>
  <c r="B325" i="9"/>
  <c r="A325" i="9"/>
  <c r="C321" i="9"/>
  <c r="A321" i="9"/>
  <c r="B321" i="9"/>
  <c r="C317" i="9"/>
  <c r="B317" i="9"/>
  <c r="A317" i="9"/>
  <c r="C313" i="9"/>
  <c r="A313" i="9"/>
  <c r="B313" i="9"/>
  <c r="C309" i="9"/>
  <c r="B309" i="9"/>
  <c r="A309" i="9"/>
  <c r="C305" i="9"/>
  <c r="A305" i="9"/>
  <c r="B305" i="9"/>
  <c r="C301" i="9"/>
  <c r="B301" i="9"/>
  <c r="A301" i="9"/>
  <c r="C297" i="9"/>
  <c r="A297" i="9"/>
  <c r="B297" i="9"/>
  <c r="C293" i="9"/>
  <c r="A293" i="9"/>
  <c r="B293" i="9"/>
  <c r="C289" i="9"/>
  <c r="A289" i="9"/>
  <c r="B289" i="9"/>
  <c r="C285" i="9"/>
  <c r="B285" i="9"/>
  <c r="A285" i="9"/>
  <c r="C281" i="9"/>
  <c r="B281" i="9"/>
  <c r="A281" i="9"/>
  <c r="C277" i="9"/>
  <c r="B277" i="9"/>
  <c r="A277" i="9"/>
  <c r="C273" i="9"/>
  <c r="A273" i="9"/>
  <c r="B273" i="9"/>
  <c r="C269" i="9"/>
  <c r="B269" i="9"/>
  <c r="A269" i="9"/>
  <c r="C265" i="9"/>
  <c r="B265" i="9"/>
  <c r="A265" i="9"/>
  <c r="C261" i="9"/>
  <c r="A261" i="9"/>
  <c r="B261" i="9"/>
  <c r="C257" i="9"/>
  <c r="A257" i="9"/>
  <c r="B257" i="9"/>
  <c r="C253" i="9"/>
  <c r="A253" i="9"/>
  <c r="B253" i="9"/>
  <c r="C249" i="9"/>
  <c r="B249" i="9"/>
  <c r="A249" i="9"/>
  <c r="C245" i="9"/>
  <c r="A245" i="9"/>
  <c r="B245" i="9"/>
  <c r="C241" i="9"/>
  <c r="B241" i="9"/>
  <c r="A241" i="9"/>
  <c r="C237" i="9"/>
  <c r="B237" i="9"/>
  <c r="A237" i="9"/>
  <c r="C233" i="9"/>
  <c r="B233" i="9"/>
  <c r="A233" i="9"/>
  <c r="C229" i="9"/>
  <c r="B229" i="9"/>
  <c r="A229" i="9"/>
  <c r="C225" i="9"/>
  <c r="A225" i="9"/>
  <c r="B225" i="9"/>
  <c r="C221" i="9"/>
  <c r="A221" i="9"/>
  <c r="B221" i="9"/>
  <c r="C217" i="9"/>
  <c r="B217" i="9"/>
  <c r="A217" i="9"/>
  <c r="C213" i="9"/>
  <c r="B213" i="9"/>
  <c r="A213" i="9"/>
  <c r="C209" i="9"/>
  <c r="A209" i="9"/>
  <c r="B209" i="9"/>
  <c r="C205" i="9"/>
  <c r="B205" i="9"/>
  <c r="A205" i="9"/>
  <c r="C201" i="9"/>
  <c r="B201" i="9"/>
  <c r="A201" i="9"/>
  <c r="C197" i="9"/>
  <c r="A197" i="9"/>
  <c r="B197" i="9"/>
  <c r="C193" i="9"/>
  <c r="A193" i="9"/>
  <c r="B193" i="9"/>
  <c r="C189" i="9"/>
  <c r="B189" i="9"/>
  <c r="A189" i="9"/>
  <c r="C185" i="9"/>
  <c r="B185" i="9"/>
  <c r="A185" i="9"/>
  <c r="C181" i="9"/>
  <c r="B181" i="9"/>
  <c r="A181" i="9"/>
  <c r="C177" i="9"/>
  <c r="B177" i="9"/>
  <c r="A177" i="9"/>
  <c r="C173" i="9"/>
  <c r="B173" i="9"/>
  <c r="A173" i="9"/>
  <c r="C169" i="9"/>
  <c r="B169" i="9"/>
  <c r="A169" i="9"/>
  <c r="C165" i="9"/>
  <c r="B165" i="9"/>
  <c r="A165" i="9"/>
  <c r="C161" i="9"/>
  <c r="A161" i="9"/>
  <c r="B161" i="9"/>
  <c r="C157" i="9"/>
  <c r="A157" i="9"/>
  <c r="B157" i="9"/>
  <c r="C153" i="9"/>
  <c r="B153" i="9"/>
  <c r="A153" i="9"/>
  <c r="C149" i="9"/>
  <c r="B149" i="9"/>
  <c r="A149" i="9"/>
  <c r="C145" i="9"/>
  <c r="A145" i="9"/>
  <c r="B145" i="9"/>
  <c r="C141" i="9"/>
  <c r="B141" i="9"/>
  <c r="A141" i="9"/>
  <c r="C137" i="9"/>
  <c r="B137" i="9"/>
  <c r="A137" i="9"/>
  <c r="C133" i="9"/>
  <c r="B133" i="9"/>
  <c r="A133" i="9"/>
  <c r="C129" i="9"/>
  <c r="A129" i="9"/>
  <c r="B129" i="9"/>
  <c r="C125" i="9"/>
  <c r="A125" i="9"/>
  <c r="B125" i="9"/>
  <c r="C121" i="9"/>
  <c r="B121" i="9"/>
  <c r="A121" i="9"/>
  <c r="C117" i="9"/>
  <c r="A117" i="9"/>
  <c r="B117" i="9"/>
  <c r="C113" i="9"/>
  <c r="B113" i="9"/>
  <c r="A113" i="9"/>
  <c r="C109" i="9"/>
  <c r="B109" i="9"/>
  <c r="A109" i="9"/>
  <c r="C105" i="9"/>
  <c r="B105" i="9"/>
  <c r="A105" i="9"/>
  <c r="C101" i="9"/>
  <c r="B101" i="9"/>
  <c r="A101" i="9"/>
  <c r="C97" i="9"/>
  <c r="A97" i="9"/>
  <c r="B97" i="9"/>
  <c r="C93" i="9"/>
  <c r="A93" i="9"/>
  <c r="B93" i="9"/>
  <c r="C89" i="9"/>
  <c r="B89" i="9"/>
  <c r="A89" i="9"/>
  <c r="C85" i="9"/>
  <c r="B85" i="9"/>
  <c r="A85" i="9"/>
  <c r="C81" i="9"/>
  <c r="A81" i="9"/>
  <c r="B81" i="9"/>
  <c r="C77" i="9"/>
  <c r="B77" i="9"/>
  <c r="A77" i="9"/>
  <c r="C73" i="9"/>
  <c r="B73" i="9"/>
  <c r="A73" i="9"/>
  <c r="C69" i="9"/>
  <c r="B69" i="9"/>
  <c r="A69" i="9"/>
  <c r="C65" i="9"/>
  <c r="A65" i="9"/>
  <c r="B65" i="9"/>
  <c r="C61" i="9"/>
  <c r="A61" i="9"/>
  <c r="B61" i="9"/>
  <c r="C57" i="9"/>
  <c r="B57" i="9"/>
  <c r="A57" i="9"/>
  <c r="C53" i="9"/>
  <c r="A53" i="9"/>
  <c r="B53" i="9"/>
  <c r="C49" i="9"/>
  <c r="B49" i="9"/>
  <c r="A49" i="9"/>
  <c r="C45" i="9"/>
  <c r="B45" i="9"/>
  <c r="A45" i="9"/>
  <c r="C41" i="9"/>
  <c r="B41" i="9"/>
  <c r="A41" i="9"/>
  <c r="C37" i="9"/>
  <c r="B37" i="9"/>
  <c r="A37" i="9"/>
  <c r="C33" i="9"/>
  <c r="A33" i="9"/>
  <c r="B33" i="9"/>
  <c r="C29" i="9"/>
  <c r="B29" i="9"/>
  <c r="A29" i="9"/>
  <c r="C25" i="9"/>
  <c r="B25" i="9"/>
  <c r="A25" i="9"/>
  <c r="C21" i="9"/>
  <c r="B21" i="9"/>
  <c r="A21" i="9"/>
  <c r="C17" i="9"/>
  <c r="A17" i="9"/>
  <c r="B17" i="9"/>
  <c r="C13" i="9"/>
  <c r="B13" i="9"/>
  <c r="A13" i="9"/>
  <c r="C9" i="9"/>
  <c r="A9" i="9"/>
  <c r="C5" i="9"/>
  <c r="A5" i="9"/>
  <c r="B499" i="9"/>
  <c r="A499" i="9"/>
  <c r="C499" i="9"/>
  <c r="C494" i="9"/>
  <c r="B494" i="9"/>
  <c r="A494" i="9"/>
  <c r="C500" i="9"/>
  <c r="A500" i="9"/>
  <c r="B500" i="9"/>
  <c r="C496" i="9"/>
  <c r="A496" i="9"/>
  <c r="B496" i="9"/>
  <c r="A492" i="9"/>
  <c r="C492" i="9"/>
  <c r="B492" i="9"/>
  <c r="A488" i="9"/>
  <c r="B488" i="9"/>
  <c r="C488" i="9"/>
  <c r="C484" i="9"/>
  <c r="A484" i="9"/>
  <c r="B484" i="9"/>
  <c r="C480" i="9"/>
  <c r="A480" i="9"/>
  <c r="B480" i="9"/>
  <c r="A476" i="9"/>
  <c r="C476" i="9"/>
  <c r="B476" i="9"/>
  <c r="A472" i="9"/>
  <c r="B472" i="9"/>
  <c r="C472" i="9"/>
  <c r="C468" i="9"/>
  <c r="A468" i="9"/>
  <c r="B468" i="9"/>
  <c r="C464" i="9"/>
  <c r="A464" i="9"/>
  <c r="B464" i="9"/>
  <c r="A460" i="9"/>
  <c r="B460" i="9"/>
  <c r="C460" i="9"/>
  <c r="A456" i="9"/>
  <c r="B456" i="9"/>
  <c r="C456" i="9"/>
  <c r="C452" i="9"/>
  <c r="A452" i="9"/>
  <c r="B452" i="9"/>
  <c r="C448" i="9"/>
  <c r="A448" i="9"/>
  <c r="B448" i="9"/>
  <c r="A444" i="9"/>
  <c r="C444" i="9"/>
  <c r="B444" i="9"/>
  <c r="A440" i="9"/>
  <c r="B440" i="9"/>
  <c r="C440" i="9"/>
  <c r="C436" i="9"/>
  <c r="A436" i="9"/>
  <c r="B436" i="9"/>
  <c r="C432" i="9"/>
  <c r="A432" i="9"/>
  <c r="B432" i="9"/>
  <c r="A428" i="9"/>
  <c r="B428" i="9"/>
  <c r="C428" i="9"/>
  <c r="A424" i="9"/>
  <c r="B424" i="9"/>
  <c r="C424" i="9"/>
  <c r="C420" i="9"/>
  <c r="A420" i="9"/>
  <c r="B420" i="9"/>
  <c r="C416" i="9"/>
  <c r="A416" i="9"/>
  <c r="B416" i="9"/>
  <c r="A412" i="9"/>
  <c r="C412" i="9"/>
  <c r="B412" i="9"/>
  <c r="A408" i="9"/>
  <c r="B408" i="9"/>
  <c r="C408" i="9"/>
  <c r="C404" i="9"/>
  <c r="A404" i="9"/>
  <c r="B404" i="9"/>
  <c r="C400" i="9"/>
  <c r="A400" i="9"/>
  <c r="B400" i="9"/>
  <c r="A396" i="9"/>
  <c r="C396" i="9"/>
  <c r="B396" i="9"/>
  <c r="A392" i="9"/>
  <c r="B392" i="9"/>
  <c r="C392" i="9"/>
  <c r="C388" i="9"/>
  <c r="A388" i="9"/>
  <c r="B388" i="9"/>
  <c r="C384" i="9"/>
  <c r="A384" i="9"/>
  <c r="B384" i="9"/>
  <c r="A380" i="9"/>
  <c r="C380" i="9"/>
  <c r="B380" i="9"/>
  <c r="A376" i="9"/>
  <c r="B376" i="9"/>
  <c r="C376" i="9"/>
  <c r="C372" i="9"/>
  <c r="A372" i="9"/>
  <c r="B372" i="9"/>
  <c r="C368" i="9"/>
  <c r="A368" i="9"/>
  <c r="B368" i="9"/>
  <c r="A364" i="9"/>
  <c r="C364" i="9"/>
  <c r="B364" i="9"/>
  <c r="A360" i="9"/>
  <c r="B360" i="9"/>
  <c r="C360" i="9"/>
  <c r="C356" i="9"/>
  <c r="A356" i="9"/>
  <c r="B356" i="9"/>
  <c r="C352" i="9"/>
  <c r="A352" i="9"/>
  <c r="B352" i="9"/>
  <c r="A348" i="9"/>
  <c r="C348" i="9"/>
  <c r="B348" i="9"/>
  <c r="A344" i="9"/>
  <c r="B344" i="9"/>
  <c r="C344" i="9"/>
  <c r="C340" i="9"/>
  <c r="A340" i="9"/>
  <c r="B340" i="9"/>
  <c r="C336" i="9"/>
  <c r="A336" i="9"/>
  <c r="B336" i="9"/>
  <c r="C332" i="9"/>
  <c r="A332" i="9"/>
  <c r="B332" i="9"/>
  <c r="A328" i="9"/>
  <c r="B328" i="9"/>
  <c r="C328" i="9"/>
  <c r="C324" i="9"/>
  <c r="A324" i="9"/>
  <c r="B324" i="9"/>
  <c r="C320" i="9"/>
  <c r="A320" i="9"/>
  <c r="B320" i="9"/>
  <c r="A316" i="9"/>
  <c r="B316" i="9"/>
  <c r="C316" i="9"/>
  <c r="C312" i="9"/>
  <c r="A312" i="9"/>
  <c r="B312" i="9"/>
  <c r="A308" i="9"/>
  <c r="C308" i="9"/>
  <c r="B308" i="9"/>
  <c r="C304" i="9"/>
  <c r="A304" i="9"/>
  <c r="B304" i="9"/>
  <c r="A300" i="9"/>
  <c r="C300" i="9"/>
  <c r="B300" i="9"/>
  <c r="C296" i="9"/>
  <c r="A296" i="9"/>
  <c r="B296" i="9"/>
  <c r="A292" i="9"/>
  <c r="C292" i="9"/>
  <c r="B292" i="9"/>
  <c r="C288" i="9"/>
  <c r="A288" i="9"/>
  <c r="B288" i="9"/>
  <c r="C284" i="9"/>
  <c r="A284" i="9"/>
  <c r="B284" i="9"/>
  <c r="A280" i="9"/>
  <c r="B280" i="9"/>
  <c r="C280" i="9"/>
  <c r="C276" i="9"/>
  <c r="A276" i="9"/>
  <c r="B276" i="9"/>
  <c r="C272" i="9"/>
  <c r="A272" i="9"/>
  <c r="B272" i="9"/>
  <c r="B268" i="9"/>
  <c r="C268" i="9"/>
  <c r="A268" i="9"/>
  <c r="B264" i="9"/>
  <c r="A264" i="9"/>
  <c r="C264" i="9"/>
  <c r="B260" i="9"/>
  <c r="C260" i="9"/>
  <c r="A260" i="9"/>
  <c r="C256" i="9"/>
  <c r="B256" i="9"/>
  <c r="A256" i="9"/>
  <c r="B252" i="9"/>
  <c r="A252" i="9"/>
  <c r="C252" i="9"/>
  <c r="B248" i="9"/>
  <c r="C248" i="9"/>
  <c r="A248" i="9"/>
  <c r="B244" i="9"/>
  <c r="A244" i="9"/>
  <c r="C244" i="9"/>
  <c r="C240" i="9"/>
  <c r="B240" i="9"/>
  <c r="A240" i="9"/>
  <c r="B236" i="9"/>
  <c r="A236" i="9"/>
  <c r="C236" i="9"/>
  <c r="B232" i="9"/>
  <c r="C232" i="9"/>
  <c r="A232" i="9"/>
  <c r="B228" i="9"/>
  <c r="A228" i="9"/>
  <c r="C228" i="9"/>
  <c r="C224" i="9"/>
  <c r="B224" i="9"/>
  <c r="A224" i="9"/>
  <c r="B220" i="9"/>
  <c r="C220" i="9"/>
  <c r="A220" i="9"/>
  <c r="B216" i="9"/>
  <c r="A216" i="9"/>
  <c r="C216" i="9"/>
  <c r="B212" i="9"/>
  <c r="C212" i="9"/>
  <c r="A212" i="9"/>
  <c r="C208" i="9"/>
  <c r="B208" i="9"/>
  <c r="A208" i="9"/>
  <c r="B204" i="9"/>
  <c r="C204" i="9"/>
  <c r="A204" i="9"/>
  <c r="B200" i="9"/>
  <c r="A200" i="9"/>
  <c r="C200" i="9"/>
  <c r="B196" i="9"/>
  <c r="C196" i="9"/>
  <c r="A196" i="9"/>
  <c r="C192" i="9"/>
  <c r="B192" i="9"/>
  <c r="A192" i="9"/>
  <c r="B188" i="9"/>
  <c r="A188" i="9"/>
  <c r="C188" i="9"/>
  <c r="B184" i="9"/>
  <c r="C184" i="9"/>
  <c r="A184" i="9"/>
  <c r="B180" i="9"/>
  <c r="A180" i="9"/>
  <c r="C180" i="9"/>
  <c r="C176" i="9"/>
  <c r="B176" i="9"/>
  <c r="A176" i="9"/>
  <c r="B172" i="9"/>
  <c r="A172" i="9"/>
  <c r="C172" i="9"/>
  <c r="B168" i="9"/>
  <c r="C168" i="9"/>
  <c r="A168" i="9"/>
  <c r="B164" i="9"/>
  <c r="A164" i="9"/>
  <c r="C164" i="9"/>
  <c r="C160" i="9"/>
  <c r="B160" i="9"/>
  <c r="A160" i="9"/>
  <c r="B156" i="9"/>
  <c r="C156" i="9"/>
  <c r="A156" i="9"/>
  <c r="B152" i="9"/>
  <c r="A152" i="9"/>
  <c r="C152" i="9"/>
  <c r="B148" i="9"/>
  <c r="C148" i="9"/>
  <c r="A148" i="9"/>
  <c r="C144" i="9"/>
  <c r="B144" i="9"/>
  <c r="A144" i="9"/>
  <c r="B140" i="9"/>
  <c r="C140" i="9"/>
  <c r="A140" i="9"/>
  <c r="B136" i="9"/>
  <c r="A136" i="9"/>
  <c r="C136" i="9"/>
  <c r="B132" i="9"/>
  <c r="C132" i="9"/>
  <c r="A132" i="9"/>
  <c r="C128" i="9"/>
  <c r="B128" i="9"/>
  <c r="A128" i="9"/>
  <c r="B124" i="9"/>
  <c r="A124" i="9"/>
  <c r="C124" i="9"/>
  <c r="B120" i="9"/>
  <c r="C120" i="9"/>
  <c r="A120" i="9"/>
  <c r="B116" i="9"/>
  <c r="A116" i="9"/>
  <c r="C116" i="9"/>
  <c r="C112" i="9"/>
  <c r="B112" i="9"/>
  <c r="A112" i="9"/>
  <c r="B108" i="9"/>
  <c r="A108" i="9"/>
  <c r="C108" i="9"/>
  <c r="B104" i="9"/>
  <c r="C104" i="9"/>
  <c r="A104" i="9"/>
  <c r="B100" i="9"/>
  <c r="A100" i="9"/>
  <c r="C100" i="9"/>
  <c r="C96" i="9"/>
  <c r="B96" i="9"/>
  <c r="A96" i="9"/>
  <c r="B92" i="9"/>
  <c r="C92" i="9"/>
  <c r="A92" i="9"/>
  <c r="B88" i="9"/>
  <c r="A88" i="9"/>
  <c r="C88" i="9"/>
  <c r="B84" i="9"/>
  <c r="C84" i="9"/>
  <c r="A84" i="9"/>
  <c r="C80" i="9"/>
  <c r="B80" i="9"/>
  <c r="A80" i="9"/>
  <c r="B76" i="9"/>
  <c r="C76" i="9"/>
  <c r="A76" i="9"/>
  <c r="B72" i="9"/>
  <c r="A72" i="9"/>
  <c r="C72" i="9"/>
  <c r="B68" i="9"/>
  <c r="C68" i="9"/>
  <c r="A68" i="9"/>
  <c r="C64" i="9"/>
  <c r="B64" i="9"/>
  <c r="A64" i="9"/>
  <c r="B60" i="9"/>
  <c r="A60" i="9"/>
  <c r="C60" i="9"/>
  <c r="B56" i="9"/>
  <c r="C56" i="9"/>
  <c r="A56" i="9"/>
  <c r="B52" i="9"/>
  <c r="A52" i="9"/>
  <c r="C52" i="9"/>
  <c r="C48" i="9"/>
  <c r="B48" i="9"/>
  <c r="A48" i="9"/>
  <c r="B44" i="9"/>
  <c r="A44" i="9"/>
  <c r="C44" i="9"/>
  <c r="B40" i="9"/>
  <c r="C40" i="9"/>
  <c r="A40" i="9"/>
  <c r="B36" i="9"/>
  <c r="A36" i="9"/>
  <c r="C36" i="9"/>
  <c r="C32" i="9"/>
  <c r="B32" i="9"/>
  <c r="A32" i="9"/>
  <c r="B28" i="9"/>
  <c r="C28" i="9"/>
  <c r="A28" i="9"/>
  <c r="B24" i="9"/>
  <c r="A24" i="9"/>
  <c r="C24" i="9"/>
  <c r="B20" i="9"/>
  <c r="C20" i="9"/>
  <c r="A20" i="9"/>
  <c r="C16" i="9"/>
  <c r="B16" i="9"/>
  <c r="A16" i="9"/>
  <c r="C12" i="9"/>
  <c r="A12" i="9"/>
  <c r="A8" i="9"/>
  <c r="C8" i="9"/>
  <c r="C4" i="9"/>
  <c r="A4" i="9"/>
  <c r="C3" i="9"/>
  <c r="A3" i="9"/>
  <c r="A2" i="9"/>
  <c r="C2" i="9"/>
  <c r="J200" i="9"/>
  <c r="J176" i="9"/>
  <c r="J242" i="9"/>
  <c r="J210" i="9"/>
  <c r="J472" i="9"/>
  <c r="J266" i="9"/>
  <c r="J280" i="9"/>
  <c r="J186" i="9"/>
  <c r="J378" i="9"/>
  <c r="J346" i="9"/>
  <c r="J90" i="9"/>
  <c r="J490" i="9"/>
  <c r="J466" i="9"/>
  <c r="J443" i="9"/>
  <c r="J424" i="9"/>
  <c r="J410" i="9"/>
  <c r="J400" i="9"/>
  <c r="J386" i="9"/>
  <c r="J354" i="9"/>
  <c r="J331" i="9"/>
  <c r="J307" i="9"/>
  <c r="J288" i="9"/>
  <c r="J251" i="9"/>
  <c r="J218" i="9"/>
  <c r="J115" i="9"/>
  <c r="J491" i="9"/>
  <c r="J467" i="9"/>
  <c r="J434" i="9"/>
  <c r="J411" i="9"/>
  <c r="J387" i="9"/>
  <c r="J368" i="9"/>
  <c r="J336" i="9"/>
  <c r="J322" i="9"/>
  <c r="J312" i="9"/>
  <c r="J298" i="9"/>
  <c r="J256" i="9"/>
  <c r="J232" i="9"/>
  <c r="J162" i="9"/>
  <c r="J98" i="9"/>
  <c r="J482" i="9"/>
  <c r="J458" i="9"/>
  <c r="J426" i="9"/>
  <c r="J402" i="9"/>
  <c r="J379" i="9"/>
  <c r="J360" i="9"/>
  <c r="J290" i="9"/>
  <c r="J267" i="9"/>
  <c r="J243" i="9"/>
  <c r="J224" i="9"/>
  <c r="J187" i="9"/>
  <c r="J154" i="9"/>
  <c r="J483" i="9"/>
  <c r="J459" i="9"/>
  <c r="J427" i="9"/>
  <c r="J403" i="9"/>
  <c r="J370" i="9"/>
  <c r="J338" i="9"/>
  <c r="J328" i="9"/>
  <c r="J314" i="9"/>
  <c r="J304" i="9"/>
  <c r="J272" i="9"/>
  <c r="J258" i="9"/>
  <c r="J248" i="9"/>
  <c r="J234" i="9"/>
  <c r="J192" i="9"/>
  <c r="J168" i="9"/>
  <c r="J104" i="9"/>
  <c r="J488" i="9"/>
  <c r="J474" i="9"/>
  <c r="J464" i="9"/>
  <c r="J450" i="9"/>
  <c r="J408" i="9"/>
  <c r="J371" i="9"/>
  <c r="J352" i="9"/>
  <c r="J315" i="9"/>
  <c r="J282" i="9"/>
  <c r="J216" i="9"/>
  <c r="J202" i="9"/>
  <c r="J178" i="9"/>
  <c r="J75" i="9"/>
  <c r="J50" i="9"/>
  <c r="J435" i="9"/>
  <c r="J498" i="9"/>
  <c r="J475" i="9"/>
  <c r="J451" i="9"/>
  <c r="J418" i="9"/>
  <c r="J394" i="9"/>
  <c r="J362" i="9"/>
  <c r="J320" i="9"/>
  <c r="J296" i="9"/>
  <c r="J226" i="9"/>
  <c r="J203" i="9"/>
  <c r="J179" i="9"/>
  <c r="J160" i="9"/>
  <c r="J139" i="9"/>
  <c r="J51" i="9"/>
  <c r="J34" i="9"/>
  <c r="J499" i="9"/>
  <c r="J442" i="9"/>
  <c r="J419" i="9"/>
  <c r="J395" i="9"/>
  <c r="J344" i="9"/>
  <c r="J330" i="9"/>
  <c r="J306" i="9"/>
  <c r="J274" i="9"/>
  <c r="J264" i="9"/>
  <c r="J250" i="9"/>
  <c r="J240" i="9"/>
  <c r="J208" i="9"/>
  <c r="J194" i="9"/>
  <c r="J184" i="9"/>
  <c r="J170" i="9"/>
  <c r="J123" i="9"/>
  <c r="J114" i="9"/>
  <c r="J26" i="9"/>
  <c r="J28" i="9"/>
  <c r="J36" i="9"/>
  <c r="J381" i="9"/>
  <c r="J393" i="9"/>
  <c r="J409" i="9"/>
  <c r="J421" i="9"/>
  <c r="J437" i="9"/>
  <c r="J449" i="9"/>
  <c r="J465" i="9"/>
  <c r="J477" i="9"/>
  <c r="J501" i="9"/>
  <c r="J52" i="9"/>
  <c r="J68" i="9"/>
  <c r="J124" i="9"/>
  <c r="J156" i="9"/>
  <c r="J13" i="9"/>
  <c r="J17" i="9"/>
  <c r="J21" i="9"/>
  <c r="J25" i="9"/>
  <c r="J29" i="9"/>
  <c r="J33" i="9"/>
  <c r="J37" i="9"/>
  <c r="J41" i="9"/>
  <c r="J152" i="9"/>
  <c r="J88" i="9"/>
  <c r="J59" i="9"/>
  <c r="J24" i="9"/>
  <c r="J53" i="9"/>
  <c r="J57" i="9"/>
  <c r="J61" i="9"/>
  <c r="J65" i="9"/>
  <c r="J69" i="9"/>
  <c r="J73" i="9"/>
  <c r="J77" i="9"/>
  <c r="J81" i="9"/>
  <c r="J85" i="9"/>
  <c r="J89" i="9"/>
  <c r="J93" i="9"/>
  <c r="J97" i="9"/>
  <c r="J101" i="9"/>
  <c r="J105" i="9"/>
  <c r="J109" i="9"/>
  <c r="J113" i="9"/>
  <c r="J117" i="9"/>
  <c r="J121" i="9"/>
  <c r="J125" i="9"/>
  <c r="J129" i="9"/>
  <c r="J133" i="9"/>
  <c r="J137" i="9"/>
  <c r="J141" i="9"/>
  <c r="J145" i="9"/>
  <c r="J149" i="9"/>
  <c r="J153" i="9"/>
  <c r="J157" i="9"/>
  <c r="J161" i="9"/>
  <c r="J165" i="9"/>
  <c r="J169" i="9"/>
  <c r="J173" i="9"/>
  <c r="J177" i="9"/>
  <c r="J181" i="9"/>
  <c r="J185" i="9"/>
  <c r="J189" i="9"/>
  <c r="J193" i="9"/>
  <c r="J197" i="9"/>
  <c r="J201" i="9"/>
  <c r="J205" i="9"/>
  <c r="J209" i="9"/>
  <c r="J213" i="9"/>
  <c r="J217" i="9"/>
  <c r="J221" i="9"/>
  <c r="J225" i="9"/>
  <c r="J229" i="9"/>
  <c r="J233" i="9"/>
  <c r="J237" i="9"/>
  <c r="J241" i="9"/>
  <c r="J245" i="9"/>
  <c r="J249" i="9"/>
  <c r="J253" i="9"/>
  <c r="J257" i="9"/>
  <c r="J261" i="9"/>
  <c r="J265" i="9"/>
  <c r="J269" i="9"/>
  <c r="J273" i="9"/>
  <c r="J277" i="9"/>
  <c r="J448" i="9"/>
  <c r="J384" i="9"/>
  <c r="J355" i="9"/>
  <c r="J291" i="9"/>
  <c r="J227" i="9"/>
  <c r="J163" i="9"/>
  <c r="J138" i="9"/>
  <c r="J128" i="9"/>
  <c r="J99" i="9"/>
  <c r="J74" i="9"/>
  <c r="J64" i="9"/>
  <c r="J35" i="9"/>
  <c r="J373" i="9"/>
  <c r="J453" i="9"/>
  <c r="J489" i="9"/>
  <c r="J80" i="9"/>
  <c r="J31" i="9"/>
  <c r="J380" i="9"/>
  <c r="J388" i="9"/>
  <c r="J396" i="9"/>
  <c r="J404" i="9"/>
  <c r="J412" i="9"/>
  <c r="J420" i="9"/>
  <c r="J428" i="9"/>
  <c r="J436" i="9"/>
  <c r="J444" i="9"/>
  <c r="J452" i="9"/>
  <c r="J460" i="9"/>
  <c r="J468" i="9"/>
  <c r="J476" i="9"/>
  <c r="J484" i="9"/>
  <c r="J492" i="9"/>
  <c r="J500" i="9"/>
  <c r="J440" i="9"/>
  <c r="J376" i="9"/>
  <c r="J347" i="9"/>
  <c r="J283" i="9"/>
  <c r="J219" i="9"/>
  <c r="J155" i="9"/>
  <c r="J130" i="9"/>
  <c r="J120" i="9"/>
  <c r="J91" i="9"/>
  <c r="J66" i="9"/>
  <c r="J56" i="9"/>
  <c r="J27" i="9"/>
  <c r="J20" i="9"/>
  <c r="J385" i="9"/>
  <c r="J397" i="9"/>
  <c r="J413" i="9"/>
  <c r="J433" i="9"/>
  <c r="J445" i="9"/>
  <c r="J469" i="9"/>
  <c r="J481" i="9"/>
  <c r="J497" i="9"/>
  <c r="J84" i="9"/>
  <c r="J100" i="9"/>
  <c r="J116" i="9"/>
  <c r="J144" i="9"/>
  <c r="J16" i="9"/>
  <c r="J15" i="9"/>
  <c r="J39" i="9"/>
  <c r="J79" i="9"/>
  <c r="J87" i="9"/>
  <c r="J95" i="9"/>
  <c r="J103" i="9"/>
  <c r="J111" i="9"/>
  <c r="J119" i="9"/>
  <c r="J127" i="9"/>
  <c r="J135" i="9"/>
  <c r="J143" i="9"/>
  <c r="J151" i="9"/>
  <c r="J159" i="9"/>
  <c r="J167" i="9"/>
  <c r="J175" i="9"/>
  <c r="J183" i="9"/>
  <c r="J191" i="9"/>
  <c r="J199" i="9"/>
  <c r="J207" i="9"/>
  <c r="J215" i="9"/>
  <c r="J223" i="9"/>
  <c r="J231" i="9"/>
  <c r="J239" i="9"/>
  <c r="J247" i="9"/>
  <c r="J255" i="9"/>
  <c r="J263" i="9"/>
  <c r="J271" i="9"/>
  <c r="J279" i="9"/>
  <c r="J287" i="9"/>
  <c r="J295" i="9"/>
  <c r="J303" i="9"/>
  <c r="J311" i="9"/>
  <c r="J319" i="9"/>
  <c r="J327" i="9"/>
  <c r="J335" i="9"/>
  <c r="J343" i="9"/>
  <c r="J351" i="9"/>
  <c r="J359" i="9"/>
  <c r="J367" i="9"/>
  <c r="J480" i="9"/>
  <c r="J416" i="9"/>
  <c r="J323" i="9"/>
  <c r="J259" i="9"/>
  <c r="J195" i="9"/>
  <c r="J131" i="9"/>
  <c r="J106" i="9"/>
  <c r="J96" i="9"/>
  <c r="J67" i="9"/>
  <c r="J42" i="9"/>
  <c r="J32" i="9"/>
  <c r="J44" i="9"/>
  <c r="J389" i="9"/>
  <c r="J401" i="9"/>
  <c r="J417" i="9"/>
  <c r="J429" i="9"/>
  <c r="J441" i="9"/>
  <c r="J461" i="9"/>
  <c r="J473" i="9"/>
  <c r="J493" i="9"/>
  <c r="J40" i="9"/>
  <c r="J76" i="9"/>
  <c r="J92" i="9"/>
  <c r="J132" i="9"/>
  <c r="J148" i="9"/>
  <c r="J23" i="9"/>
  <c r="J47" i="9"/>
  <c r="J55" i="9"/>
  <c r="J63" i="9"/>
  <c r="J71" i="9"/>
  <c r="J14" i="9"/>
  <c r="J22" i="9"/>
  <c r="J30" i="9"/>
  <c r="J38" i="9"/>
  <c r="J46" i="9"/>
  <c r="J456" i="9"/>
  <c r="J392" i="9"/>
  <c r="J363" i="9"/>
  <c r="J299" i="9"/>
  <c r="J235" i="9"/>
  <c r="J171" i="9"/>
  <c r="J146" i="9"/>
  <c r="J136" i="9"/>
  <c r="J107" i="9"/>
  <c r="J82" i="9"/>
  <c r="J72" i="9"/>
  <c r="J43" i="9"/>
  <c r="J18" i="9"/>
  <c r="J377" i="9"/>
  <c r="J405" i="9"/>
  <c r="J425" i="9"/>
  <c r="J457" i="9"/>
  <c r="J485" i="9"/>
  <c r="J60" i="9"/>
  <c r="J108" i="9"/>
  <c r="J140" i="9"/>
  <c r="J54" i="9"/>
  <c r="J62" i="9"/>
  <c r="J70" i="9"/>
  <c r="J78" i="9"/>
  <c r="J86" i="9"/>
  <c r="J94" i="9"/>
  <c r="J102" i="9"/>
  <c r="J110" i="9"/>
  <c r="J118" i="9"/>
  <c r="J126" i="9"/>
  <c r="J134" i="9"/>
  <c r="J142" i="9"/>
  <c r="J150" i="9"/>
  <c r="J158" i="9"/>
  <c r="J496" i="9"/>
  <c r="J432" i="9"/>
  <c r="J339" i="9"/>
  <c r="J275" i="9"/>
  <c r="J211" i="9"/>
  <c r="J147" i="9"/>
  <c r="J122" i="9"/>
  <c r="J112" i="9"/>
  <c r="J83" i="9"/>
  <c r="J58" i="9"/>
  <c r="J48" i="9"/>
  <c r="J19" i="9"/>
  <c r="J369" i="9"/>
  <c r="J361" i="9"/>
  <c r="J353" i="9"/>
  <c r="J345" i="9"/>
  <c r="J337" i="9"/>
  <c r="J329" i="9"/>
  <c r="J321" i="9"/>
  <c r="J313" i="9"/>
  <c r="J305" i="9"/>
  <c r="J297" i="9"/>
  <c r="J289" i="9"/>
  <c r="J281" i="9"/>
  <c r="J49" i="9"/>
  <c r="J372" i="9"/>
  <c r="J364" i="9"/>
  <c r="J356" i="9"/>
  <c r="J348" i="9"/>
  <c r="J340" i="9"/>
  <c r="J332" i="9"/>
  <c r="J324" i="9"/>
  <c r="J316" i="9"/>
  <c r="J308" i="9"/>
  <c r="J300" i="9"/>
  <c r="J292" i="9"/>
  <c r="J284" i="9"/>
  <c r="J276" i="9"/>
  <c r="J268" i="9"/>
  <c r="J260" i="9"/>
  <c r="J252" i="9"/>
  <c r="J244" i="9"/>
  <c r="J236" i="9"/>
  <c r="J228" i="9"/>
  <c r="J220" i="9"/>
  <c r="J212" i="9"/>
  <c r="J204" i="9"/>
  <c r="J196" i="9"/>
  <c r="J188" i="9"/>
  <c r="J180" i="9"/>
  <c r="J172" i="9"/>
  <c r="J164" i="9"/>
  <c r="J365" i="9"/>
  <c r="J357" i="9"/>
  <c r="J349" i="9"/>
  <c r="J341" i="9"/>
  <c r="J333" i="9"/>
  <c r="J325" i="9"/>
  <c r="J317" i="9"/>
  <c r="J309" i="9"/>
  <c r="J301" i="9"/>
  <c r="J293" i="9"/>
  <c r="J285" i="9"/>
  <c r="J45" i="9"/>
  <c r="J494" i="9"/>
  <c r="J486" i="9"/>
  <c r="J478" i="9"/>
  <c r="J470" i="9"/>
  <c r="J462" i="9"/>
  <c r="J454" i="9"/>
  <c r="J446" i="9"/>
  <c r="J438" i="9"/>
  <c r="J430" i="9"/>
  <c r="J422" i="9"/>
  <c r="J414" i="9"/>
  <c r="J406" i="9"/>
  <c r="J398" i="9"/>
  <c r="J390" i="9"/>
  <c r="J382" i="9"/>
  <c r="J374" i="9"/>
  <c r="J366" i="9"/>
  <c r="J358" i="9"/>
  <c r="J350" i="9"/>
  <c r="J342" i="9"/>
  <c r="J334" i="9"/>
  <c r="J326" i="9"/>
  <c r="J318" i="9"/>
  <c r="J310" i="9"/>
  <c r="J302" i="9"/>
  <c r="J294" i="9"/>
  <c r="J286" i="9"/>
  <c r="J278" i="9"/>
  <c r="J270" i="9"/>
  <c r="J262" i="9"/>
  <c r="J254" i="9"/>
  <c r="J246" i="9"/>
  <c r="J238" i="9"/>
  <c r="J230" i="9"/>
  <c r="J222" i="9"/>
  <c r="J214" i="9"/>
  <c r="J206" i="9"/>
  <c r="J198" i="9"/>
  <c r="J190" i="9"/>
  <c r="J182" i="9"/>
  <c r="J174" i="9"/>
  <c r="J166" i="9"/>
  <c r="J495" i="9"/>
  <c r="J487" i="9"/>
  <c r="J479" i="9"/>
  <c r="J471" i="9"/>
  <c r="J463" i="9"/>
  <c r="J455" i="9"/>
  <c r="J447" i="9"/>
  <c r="J439" i="9"/>
  <c r="J431" i="9"/>
  <c r="J423" i="9"/>
  <c r="J415" i="9"/>
  <c r="J407" i="9"/>
  <c r="J399" i="9"/>
  <c r="J391" i="9"/>
  <c r="J383" i="9"/>
  <c r="J375" i="9"/>
  <c r="D2" i="11" l="1"/>
  <c r="S1004" i="2"/>
  <c r="R1004" i="2"/>
  <c r="Q1004" i="2"/>
  <c r="P1004" i="2"/>
  <c r="O1004" i="2"/>
  <c r="N1004" i="2"/>
  <c r="M1004" i="2"/>
  <c r="L1004" i="2"/>
  <c r="S1003" i="2"/>
  <c r="R1003" i="2"/>
  <c r="Q1003" i="2"/>
  <c r="P1003" i="2"/>
  <c r="O1003" i="2"/>
  <c r="N1003" i="2"/>
  <c r="M1003" i="2"/>
  <c r="L1003" i="2"/>
  <c r="S1002" i="2"/>
  <c r="R1002" i="2"/>
  <c r="Q1002" i="2"/>
  <c r="P1002" i="2"/>
  <c r="O1002" i="2"/>
  <c r="N1002" i="2"/>
  <c r="M1002" i="2"/>
  <c r="L1002" i="2"/>
  <c r="Y1002" i="2" s="1"/>
  <c r="X995" i="2"/>
  <c r="V995" i="2"/>
  <c r="S995" i="2"/>
  <c r="R995" i="2"/>
  <c r="Q995" i="2"/>
  <c r="P995" i="2"/>
  <c r="O995" i="2"/>
  <c r="N995" i="2"/>
  <c r="M995" i="2"/>
  <c r="L995" i="2"/>
  <c r="X994" i="2"/>
  <c r="V994" i="2"/>
  <c r="S994" i="2"/>
  <c r="R994" i="2"/>
  <c r="Q994" i="2"/>
  <c r="P994" i="2"/>
  <c r="O994" i="2"/>
  <c r="N994" i="2"/>
  <c r="M994" i="2"/>
  <c r="L994" i="2"/>
  <c r="X993" i="2"/>
  <c r="V993" i="2"/>
  <c r="S993" i="2"/>
  <c r="R993" i="2"/>
  <c r="Q993" i="2"/>
  <c r="P993" i="2"/>
  <c r="O993" i="2"/>
  <c r="N993" i="2"/>
  <c r="M993" i="2"/>
  <c r="L993" i="2"/>
  <c r="X992" i="2"/>
  <c r="V992" i="2"/>
  <c r="S992" i="2"/>
  <c r="R992" i="2"/>
  <c r="Q992" i="2"/>
  <c r="P992" i="2"/>
  <c r="O992" i="2"/>
  <c r="N992" i="2"/>
  <c r="M992" i="2"/>
  <c r="L992" i="2"/>
  <c r="Y992" i="2" s="1"/>
  <c r="X991" i="2"/>
  <c r="V991" i="2"/>
  <c r="S991" i="2"/>
  <c r="R991" i="2"/>
  <c r="Q991" i="2"/>
  <c r="P991" i="2"/>
  <c r="O991" i="2"/>
  <c r="N991" i="2"/>
  <c r="M991" i="2"/>
  <c r="L991" i="2"/>
  <c r="X990" i="2"/>
  <c r="V990" i="2"/>
  <c r="S990" i="2"/>
  <c r="R990" i="2"/>
  <c r="Q990" i="2"/>
  <c r="P990" i="2"/>
  <c r="O990" i="2"/>
  <c r="N990" i="2"/>
  <c r="M990" i="2"/>
  <c r="L990" i="2"/>
  <c r="X989" i="2"/>
  <c r="V989" i="2"/>
  <c r="S989" i="2"/>
  <c r="R989" i="2"/>
  <c r="Q989" i="2"/>
  <c r="P989" i="2"/>
  <c r="O989" i="2"/>
  <c r="N989" i="2"/>
  <c r="M989" i="2"/>
  <c r="L989" i="2"/>
  <c r="X988" i="2"/>
  <c r="V988" i="2"/>
  <c r="S988" i="2"/>
  <c r="R988" i="2"/>
  <c r="Q988" i="2"/>
  <c r="P988" i="2"/>
  <c r="O988" i="2"/>
  <c r="N988" i="2"/>
  <c r="M988" i="2"/>
  <c r="L988" i="2"/>
  <c r="Y988" i="2" s="1"/>
  <c r="X987" i="2"/>
  <c r="V987" i="2"/>
  <c r="S987" i="2"/>
  <c r="R987" i="2"/>
  <c r="Q987" i="2"/>
  <c r="P987" i="2"/>
  <c r="O987" i="2"/>
  <c r="N987" i="2"/>
  <c r="M987" i="2"/>
  <c r="L987" i="2"/>
  <c r="X986" i="2"/>
  <c r="V986" i="2"/>
  <c r="S986" i="2"/>
  <c r="R986" i="2"/>
  <c r="Q986" i="2"/>
  <c r="P986" i="2"/>
  <c r="O986" i="2"/>
  <c r="N986" i="2"/>
  <c r="M986" i="2"/>
  <c r="L986" i="2"/>
  <c r="X985" i="2"/>
  <c r="V985" i="2"/>
  <c r="S985" i="2"/>
  <c r="R985" i="2"/>
  <c r="Q985" i="2"/>
  <c r="P985" i="2"/>
  <c r="O985" i="2"/>
  <c r="N985" i="2"/>
  <c r="M985" i="2"/>
  <c r="L985" i="2"/>
  <c r="X984" i="2"/>
  <c r="V984" i="2"/>
  <c r="S984" i="2"/>
  <c r="R984" i="2"/>
  <c r="Q984" i="2"/>
  <c r="P984" i="2"/>
  <c r="O984" i="2"/>
  <c r="N984" i="2"/>
  <c r="M984" i="2"/>
  <c r="L984" i="2"/>
  <c r="Y984" i="2" s="1"/>
  <c r="X983" i="2"/>
  <c r="V983" i="2"/>
  <c r="S983" i="2"/>
  <c r="R983" i="2"/>
  <c r="Q983" i="2"/>
  <c r="P983" i="2"/>
  <c r="O983" i="2"/>
  <c r="N983" i="2"/>
  <c r="M983" i="2"/>
  <c r="L983" i="2"/>
  <c r="X982" i="2"/>
  <c r="V982" i="2"/>
  <c r="S982" i="2"/>
  <c r="R982" i="2"/>
  <c r="Q982" i="2"/>
  <c r="P982" i="2"/>
  <c r="O982" i="2"/>
  <c r="N982" i="2"/>
  <c r="M982" i="2"/>
  <c r="L982" i="2"/>
  <c r="X981" i="2"/>
  <c r="V981" i="2"/>
  <c r="S981" i="2"/>
  <c r="R981" i="2"/>
  <c r="Q981" i="2"/>
  <c r="P981" i="2"/>
  <c r="O981" i="2"/>
  <c r="N981" i="2"/>
  <c r="M981" i="2"/>
  <c r="L981" i="2"/>
  <c r="X980" i="2"/>
  <c r="V980" i="2"/>
  <c r="S980" i="2"/>
  <c r="R980" i="2"/>
  <c r="Q980" i="2"/>
  <c r="P980" i="2"/>
  <c r="O980" i="2"/>
  <c r="N980" i="2"/>
  <c r="M980" i="2"/>
  <c r="L980" i="2"/>
  <c r="X979" i="2"/>
  <c r="V979" i="2"/>
  <c r="S979" i="2"/>
  <c r="R979" i="2"/>
  <c r="Q979" i="2"/>
  <c r="P979" i="2"/>
  <c r="O979" i="2"/>
  <c r="N979" i="2"/>
  <c r="M979" i="2"/>
  <c r="L979" i="2"/>
  <c r="X978" i="2"/>
  <c r="V978" i="2"/>
  <c r="S978" i="2"/>
  <c r="R978" i="2"/>
  <c r="Q978" i="2"/>
  <c r="P978" i="2"/>
  <c r="O978" i="2"/>
  <c r="N978" i="2"/>
  <c r="M978" i="2"/>
  <c r="L978" i="2"/>
  <c r="X977" i="2"/>
  <c r="V977" i="2"/>
  <c r="S977" i="2"/>
  <c r="R977" i="2"/>
  <c r="Q977" i="2"/>
  <c r="P977" i="2"/>
  <c r="O977" i="2"/>
  <c r="N977" i="2"/>
  <c r="M977" i="2"/>
  <c r="L977" i="2"/>
  <c r="X976" i="2"/>
  <c r="V976" i="2"/>
  <c r="S976" i="2"/>
  <c r="R976" i="2"/>
  <c r="Q976" i="2"/>
  <c r="P976" i="2"/>
  <c r="O976" i="2"/>
  <c r="N976" i="2"/>
  <c r="M976" i="2"/>
  <c r="L976" i="2"/>
  <c r="X975" i="2"/>
  <c r="V975" i="2"/>
  <c r="S975" i="2"/>
  <c r="R975" i="2"/>
  <c r="Q975" i="2"/>
  <c r="P975" i="2"/>
  <c r="O975" i="2"/>
  <c r="N975" i="2"/>
  <c r="M975" i="2"/>
  <c r="L975" i="2"/>
  <c r="X974" i="2"/>
  <c r="V974" i="2"/>
  <c r="S974" i="2"/>
  <c r="R974" i="2"/>
  <c r="Q974" i="2"/>
  <c r="P974" i="2"/>
  <c r="O974" i="2"/>
  <c r="N974" i="2"/>
  <c r="M974" i="2"/>
  <c r="L974" i="2"/>
  <c r="X973" i="2"/>
  <c r="V973" i="2"/>
  <c r="S973" i="2"/>
  <c r="R973" i="2"/>
  <c r="Q973" i="2"/>
  <c r="P973" i="2"/>
  <c r="O973" i="2"/>
  <c r="N973" i="2"/>
  <c r="M973" i="2"/>
  <c r="L973" i="2"/>
  <c r="X972" i="2"/>
  <c r="V972" i="2"/>
  <c r="S972" i="2"/>
  <c r="R972" i="2"/>
  <c r="Q972" i="2"/>
  <c r="P972" i="2"/>
  <c r="O972" i="2"/>
  <c r="N972" i="2"/>
  <c r="M972" i="2"/>
  <c r="L972" i="2"/>
  <c r="X971" i="2"/>
  <c r="V971" i="2"/>
  <c r="S971" i="2"/>
  <c r="R971" i="2"/>
  <c r="Q971" i="2"/>
  <c r="P971" i="2"/>
  <c r="O971" i="2"/>
  <c r="N971" i="2"/>
  <c r="M971" i="2"/>
  <c r="L971" i="2"/>
  <c r="X970" i="2"/>
  <c r="V970" i="2"/>
  <c r="S970" i="2"/>
  <c r="R970" i="2"/>
  <c r="Q970" i="2"/>
  <c r="P970" i="2"/>
  <c r="O970" i="2"/>
  <c r="N970" i="2"/>
  <c r="M970" i="2"/>
  <c r="L970" i="2"/>
  <c r="X969" i="2"/>
  <c r="V969" i="2"/>
  <c r="S969" i="2"/>
  <c r="R969" i="2"/>
  <c r="Q969" i="2"/>
  <c r="P969" i="2"/>
  <c r="O969" i="2"/>
  <c r="N969" i="2"/>
  <c r="M969" i="2"/>
  <c r="L969" i="2"/>
  <c r="X968" i="2"/>
  <c r="V968" i="2"/>
  <c r="S968" i="2"/>
  <c r="R968" i="2"/>
  <c r="Q968" i="2"/>
  <c r="P968" i="2"/>
  <c r="O968" i="2"/>
  <c r="N968" i="2"/>
  <c r="M968" i="2"/>
  <c r="L968" i="2"/>
  <c r="X967" i="2"/>
  <c r="V967" i="2"/>
  <c r="S967" i="2"/>
  <c r="R967" i="2"/>
  <c r="Q967" i="2"/>
  <c r="P967" i="2"/>
  <c r="O967" i="2"/>
  <c r="N967" i="2"/>
  <c r="M967" i="2"/>
  <c r="L967" i="2"/>
  <c r="X966" i="2"/>
  <c r="V966" i="2"/>
  <c r="S966" i="2"/>
  <c r="R966" i="2"/>
  <c r="Q966" i="2"/>
  <c r="P966" i="2"/>
  <c r="O966" i="2"/>
  <c r="N966" i="2"/>
  <c r="M966" i="2"/>
  <c r="L966" i="2"/>
  <c r="X965" i="2"/>
  <c r="V965" i="2"/>
  <c r="S965" i="2"/>
  <c r="R965" i="2"/>
  <c r="Q965" i="2"/>
  <c r="P965" i="2"/>
  <c r="O965" i="2"/>
  <c r="N965" i="2"/>
  <c r="M965" i="2"/>
  <c r="L965" i="2"/>
  <c r="X964" i="2"/>
  <c r="V964" i="2"/>
  <c r="S964" i="2"/>
  <c r="R964" i="2"/>
  <c r="Q964" i="2"/>
  <c r="P964" i="2"/>
  <c r="O964" i="2"/>
  <c r="N964" i="2"/>
  <c r="M964" i="2"/>
  <c r="L964" i="2"/>
  <c r="X963" i="2"/>
  <c r="V963" i="2"/>
  <c r="S963" i="2"/>
  <c r="R963" i="2"/>
  <c r="Q963" i="2"/>
  <c r="P963" i="2"/>
  <c r="O963" i="2"/>
  <c r="N963" i="2"/>
  <c r="M963" i="2"/>
  <c r="L963" i="2"/>
  <c r="X962" i="2"/>
  <c r="V962" i="2"/>
  <c r="S962" i="2"/>
  <c r="R962" i="2"/>
  <c r="Q962" i="2"/>
  <c r="P962" i="2"/>
  <c r="O962" i="2"/>
  <c r="N962" i="2"/>
  <c r="M962" i="2"/>
  <c r="L962" i="2"/>
  <c r="X961" i="2"/>
  <c r="V961" i="2"/>
  <c r="S961" i="2"/>
  <c r="R961" i="2"/>
  <c r="Q961" i="2"/>
  <c r="P961" i="2"/>
  <c r="O961" i="2"/>
  <c r="N961" i="2"/>
  <c r="M961" i="2"/>
  <c r="L961" i="2"/>
  <c r="X960" i="2"/>
  <c r="V960" i="2"/>
  <c r="S960" i="2"/>
  <c r="R960" i="2"/>
  <c r="Q960" i="2"/>
  <c r="P960" i="2"/>
  <c r="O960" i="2"/>
  <c r="N960" i="2"/>
  <c r="M960" i="2"/>
  <c r="L960" i="2"/>
  <c r="X959" i="2"/>
  <c r="V959" i="2"/>
  <c r="S959" i="2"/>
  <c r="R959" i="2"/>
  <c r="Q959" i="2"/>
  <c r="P959" i="2"/>
  <c r="O959" i="2"/>
  <c r="N959" i="2"/>
  <c r="M959" i="2"/>
  <c r="L959" i="2"/>
  <c r="X958" i="2"/>
  <c r="V958" i="2"/>
  <c r="S958" i="2"/>
  <c r="R958" i="2"/>
  <c r="Q958" i="2"/>
  <c r="P958" i="2"/>
  <c r="O958" i="2"/>
  <c r="N958" i="2"/>
  <c r="M958" i="2"/>
  <c r="L958" i="2"/>
  <c r="X957" i="2"/>
  <c r="V957" i="2"/>
  <c r="S957" i="2"/>
  <c r="R957" i="2"/>
  <c r="Q957" i="2"/>
  <c r="P957" i="2"/>
  <c r="O957" i="2"/>
  <c r="N957" i="2"/>
  <c r="M957" i="2"/>
  <c r="L957" i="2"/>
  <c r="X956" i="2"/>
  <c r="V956" i="2"/>
  <c r="S956" i="2"/>
  <c r="R956" i="2"/>
  <c r="Q956" i="2"/>
  <c r="P956" i="2"/>
  <c r="O956" i="2"/>
  <c r="N956" i="2"/>
  <c r="M956" i="2"/>
  <c r="L956" i="2"/>
  <c r="X955" i="2"/>
  <c r="V955" i="2"/>
  <c r="S955" i="2"/>
  <c r="R955" i="2"/>
  <c r="Q955" i="2"/>
  <c r="P955" i="2"/>
  <c r="O955" i="2"/>
  <c r="N955" i="2"/>
  <c r="M955" i="2"/>
  <c r="L955" i="2"/>
  <c r="X954" i="2"/>
  <c r="V954" i="2"/>
  <c r="S954" i="2"/>
  <c r="R954" i="2"/>
  <c r="Q954" i="2"/>
  <c r="P954" i="2"/>
  <c r="O954" i="2"/>
  <c r="N954" i="2"/>
  <c r="M954" i="2"/>
  <c r="L954" i="2"/>
  <c r="X953" i="2"/>
  <c r="V953" i="2"/>
  <c r="S953" i="2"/>
  <c r="R953" i="2"/>
  <c r="Q953" i="2"/>
  <c r="P953" i="2"/>
  <c r="O953" i="2"/>
  <c r="N953" i="2"/>
  <c r="M953" i="2"/>
  <c r="L953" i="2"/>
  <c r="X952" i="2"/>
  <c r="V952" i="2"/>
  <c r="S952" i="2"/>
  <c r="R952" i="2"/>
  <c r="Q952" i="2"/>
  <c r="P952" i="2"/>
  <c r="O952" i="2"/>
  <c r="N952" i="2"/>
  <c r="M952" i="2"/>
  <c r="L952" i="2"/>
  <c r="X951" i="2"/>
  <c r="V951" i="2"/>
  <c r="S951" i="2"/>
  <c r="R951" i="2"/>
  <c r="Q951" i="2"/>
  <c r="P951" i="2"/>
  <c r="O951" i="2"/>
  <c r="N951" i="2"/>
  <c r="M951" i="2"/>
  <c r="L951" i="2"/>
  <c r="X950" i="2"/>
  <c r="V950" i="2"/>
  <c r="S950" i="2"/>
  <c r="R950" i="2"/>
  <c r="Q950" i="2"/>
  <c r="P950" i="2"/>
  <c r="O950" i="2"/>
  <c r="N950" i="2"/>
  <c r="M950" i="2"/>
  <c r="L950" i="2"/>
  <c r="X949" i="2"/>
  <c r="V949" i="2"/>
  <c r="S949" i="2"/>
  <c r="R949" i="2"/>
  <c r="Q949" i="2"/>
  <c r="P949" i="2"/>
  <c r="O949" i="2"/>
  <c r="N949" i="2"/>
  <c r="M949" i="2"/>
  <c r="L949" i="2"/>
  <c r="X948" i="2"/>
  <c r="V948" i="2"/>
  <c r="S948" i="2"/>
  <c r="R948" i="2"/>
  <c r="Q948" i="2"/>
  <c r="P948" i="2"/>
  <c r="O948" i="2"/>
  <c r="N948" i="2"/>
  <c r="M948" i="2"/>
  <c r="L948" i="2"/>
  <c r="X947" i="2"/>
  <c r="V947" i="2"/>
  <c r="S947" i="2"/>
  <c r="R947" i="2"/>
  <c r="Q947" i="2"/>
  <c r="P947" i="2"/>
  <c r="O947" i="2"/>
  <c r="N947" i="2"/>
  <c r="M947" i="2"/>
  <c r="L947" i="2"/>
  <c r="X946" i="2"/>
  <c r="V946" i="2"/>
  <c r="S946" i="2"/>
  <c r="R946" i="2"/>
  <c r="Q946" i="2"/>
  <c r="P946" i="2"/>
  <c r="O946" i="2"/>
  <c r="N946" i="2"/>
  <c r="M946" i="2"/>
  <c r="L946" i="2"/>
  <c r="X945" i="2"/>
  <c r="V945" i="2"/>
  <c r="S945" i="2"/>
  <c r="R945" i="2"/>
  <c r="Q945" i="2"/>
  <c r="P945" i="2"/>
  <c r="O945" i="2"/>
  <c r="N945" i="2"/>
  <c r="M945" i="2"/>
  <c r="L945" i="2"/>
  <c r="X944" i="2"/>
  <c r="V944" i="2"/>
  <c r="S944" i="2"/>
  <c r="R944" i="2"/>
  <c r="Q944" i="2"/>
  <c r="P944" i="2"/>
  <c r="O944" i="2"/>
  <c r="N944" i="2"/>
  <c r="M944" i="2"/>
  <c r="L944" i="2"/>
  <c r="X943" i="2"/>
  <c r="V943" i="2"/>
  <c r="S943" i="2"/>
  <c r="R943" i="2"/>
  <c r="Q943" i="2"/>
  <c r="P943" i="2"/>
  <c r="O943" i="2"/>
  <c r="N943" i="2"/>
  <c r="M943" i="2"/>
  <c r="L943" i="2"/>
  <c r="X942" i="2"/>
  <c r="V942" i="2"/>
  <c r="S942" i="2"/>
  <c r="R942" i="2"/>
  <c r="Q942" i="2"/>
  <c r="P942" i="2"/>
  <c r="O942" i="2"/>
  <c r="N942" i="2"/>
  <c r="M942" i="2"/>
  <c r="L942" i="2"/>
  <c r="X941" i="2"/>
  <c r="V941" i="2"/>
  <c r="S941" i="2"/>
  <c r="R941" i="2"/>
  <c r="Q941" i="2"/>
  <c r="P941" i="2"/>
  <c r="O941" i="2"/>
  <c r="N941" i="2"/>
  <c r="M941" i="2"/>
  <c r="L941" i="2"/>
  <c r="X940" i="2"/>
  <c r="V940" i="2"/>
  <c r="S940" i="2"/>
  <c r="R940" i="2"/>
  <c r="Q940" i="2"/>
  <c r="P940" i="2"/>
  <c r="O940" i="2"/>
  <c r="N940" i="2"/>
  <c r="M940" i="2"/>
  <c r="L940" i="2"/>
  <c r="X939" i="2"/>
  <c r="V939" i="2"/>
  <c r="S939" i="2"/>
  <c r="R939" i="2"/>
  <c r="Q939" i="2"/>
  <c r="P939" i="2"/>
  <c r="O939" i="2"/>
  <c r="N939" i="2"/>
  <c r="M939" i="2"/>
  <c r="L939" i="2"/>
  <c r="X938" i="2"/>
  <c r="V938" i="2"/>
  <c r="S938" i="2"/>
  <c r="R938" i="2"/>
  <c r="Q938" i="2"/>
  <c r="P938" i="2"/>
  <c r="O938" i="2"/>
  <c r="N938" i="2"/>
  <c r="M938" i="2"/>
  <c r="L938" i="2"/>
  <c r="X937" i="2"/>
  <c r="V937" i="2"/>
  <c r="S937" i="2"/>
  <c r="R937" i="2"/>
  <c r="Q937" i="2"/>
  <c r="P937" i="2"/>
  <c r="O937" i="2"/>
  <c r="N937" i="2"/>
  <c r="M937" i="2"/>
  <c r="L937" i="2"/>
  <c r="X936" i="2"/>
  <c r="V936" i="2"/>
  <c r="S936" i="2"/>
  <c r="R936" i="2"/>
  <c r="Q936" i="2"/>
  <c r="P936" i="2"/>
  <c r="O936" i="2"/>
  <c r="N936" i="2"/>
  <c r="M936" i="2"/>
  <c r="L936" i="2"/>
  <c r="X935" i="2"/>
  <c r="V935" i="2"/>
  <c r="S935" i="2"/>
  <c r="R935" i="2"/>
  <c r="Q935" i="2"/>
  <c r="P935" i="2"/>
  <c r="O935" i="2"/>
  <c r="N935" i="2"/>
  <c r="M935" i="2"/>
  <c r="L935" i="2"/>
  <c r="X934" i="2"/>
  <c r="V934" i="2"/>
  <c r="S934" i="2"/>
  <c r="R934" i="2"/>
  <c r="Q934" i="2"/>
  <c r="P934" i="2"/>
  <c r="O934" i="2"/>
  <c r="N934" i="2"/>
  <c r="M934" i="2"/>
  <c r="L934" i="2"/>
  <c r="X933" i="2"/>
  <c r="V933" i="2"/>
  <c r="S933" i="2"/>
  <c r="R933" i="2"/>
  <c r="Q933" i="2"/>
  <c r="P933" i="2"/>
  <c r="O933" i="2"/>
  <c r="N933" i="2"/>
  <c r="M933" i="2"/>
  <c r="L933" i="2"/>
  <c r="X932" i="2"/>
  <c r="V932" i="2"/>
  <c r="S932" i="2"/>
  <c r="R932" i="2"/>
  <c r="Q932" i="2"/>
  <c r="P932" i="2"/>
  <c r="O932" i="2"/>
  <c r="N932" i="2"/>
  <c r="M932" i="2"/>
  <c r="L932" i="2"/>
  <c r="X931" i="2"/>
  <c r="V931" i="2"/>
  <c r="S931" i="2"/>
  <c r="R931" i="2"/>
  <c r="Q931" i="2"/>
  <c r="P931" i="2"/>
  <c r="O931" i="2"/>
  <c r="N931" i="2"/>
  <c r="M931" i="2"/>
  <c r="L931" i="2"/>
  <c r="X930" i="2"/>
  <c r="V930" i="2"/>
  <c r="S930" i="2"/>
  <c r="R930" i="2"/>
  <c r="Q930" i="2"/>
  <c r="P930" i="2"/>
  <c r="O930" i="2"/>
  <c r="N930" i="2"/>
  <c r="M930" i="2"/>
  <c r="L930" i="2"/>
  <c r="X929" i="2"/>
  <c r="V929" i="2"/>
  <c r="S929" i="2"/>
  <c r="R929" i="2"/>
  <c r="Q929" i="2"/>
  <c r="P929" i="2"/>
  <c r="O929" i="2"/>
  <c r="N929" i="2"/>
  <c r="M929" i="2"/>
  <c r="L929" i="2"/>
  <c r="X928" i="2"/>
  <c r="V928" i="2"/>
  <c r="S928" i="2"/>
  <c r="R928" i="2"/>
  <c r="Q928" i="2"/>
  <c r="P928" i="2"/>
  <c r="O928" i="2"/>
  <c r="N928" i="2"/>
  <c r="M928" i="2"/>
  <c r="L928" i="2"/>
  <c r="X927" i="2"/>
  <c r="V927" i="2"/>
  <c r="S927" i="2"/>
  <c r="R927" i="2"/>
  <c r="Q927" i="2"/>
  <c r="P927" i="2"/>
  <c r="O927" i="2"/>
  <c r="N927" i="2"/>
  <c r="M927" i="2"/>
  <c r="L927" i="2"/>
  <c r="X926" i="2"/>
  <c r="V926" i="2"/>
  <c r="S926" i="2"/>
  <c r="R926" i="2"/>
  <c r="Q926" i="2"/>
  <c r="P926" i="2"/>
  <c r="O926" i="2"/>
  <c r="N926" i="2"/>
  <c r="M926" i="2"/>
  <c r="L926" i="2"/>
  <c r="X925" i="2"/>
  <c r="V925" i="2"/>
  <c r="S925" i="2"/>
  <c r="R925" i="2"/>
  <c r="Q925" i="2"/>
  <c r="P925" i="2"/>
  <c r="O925" i="2"/>
  <c r="N925" i="2"/>
  <c r="M925" i="2"/>
  <c r="L925" i="2"/>
  <c r="X924" i="2"/>
  <c r="V924" i="2"/>
  <c r="S924" i="2"/>
  <c r="R924" i="2"/>
  <c r="Q924" i="2"/>
  <c r="P924" i="2"/>
  <c r="O924" i="2"/>
  <c r="N924" i="2"/>
  <c r="M924" i="2"/>
  <c r="L924" i="2"/>
  <c r="X923" i="2"/>
  <c r="V923" i="2"/>
  <c r="S923" i="2"/>
  <c r="R923" i="2"/>
  <c r="Q923" i="2"/>
  <c r="P923" i="2"/>
  <c r="O923" i="2"/>
  <c r="N923" i="2"/>
  <c r="M923" i="2"/>
  <c r="L923" i="2"/>
  <c r="X922" i="2"/>
  <c r="V922" i="2"/>
  <c r="S922" i="2"/>
  <c r="R922" i="2"/>
  <c r="Q922" i="2"/>
  <c r="P922" i="2"/>
  <c r="O922" i="2"/>
  <c r="N922" i="2"/>
  <c r="M922" i="2"/>
  <c r="L922" i="2"/>
  <c r="X921" i="2"/>
  <c r="V921" i="2"/>
  <c r="S921" i="2"/>
  <c r="R921" i="2"/>
  <c r="Q921" i="2"/>
  <c r="P921" i="2"/>
  <c r="O921" i="2"/>
  <c r="N921" i="2"/>
  <c r="M921" i="2"/>
  <c r="L921" i="2"/>
  <c r="X920" i="2"/>
  <c r="V920" i="2"/>
  <c r="S920" i="2"/>
  <c r="R920" i="2"/>
  <c r="Q920" i="2"/>
  <c r="P920" i="2"/>
  <c r="O920" i="2"/>
  <c r="N920" i="2"/>
  <c r="M920" i="2"/>
  <c r="L920" i="2"/>
  <c r="X919" i="2"/>
  <c r="V919" i="2"/>
  <c r="S919" i="2"/>
  <c r="R919" i="2"/>
  <c r="Q919" i="2"/>
  <c r="P919" i="2"/>
  <c r="O919" i="2"/>
  <c r="N919" i="2"/>
  <c r="M919" i="2"/>
  <c r="L919" i="2"/>
  <c r="X918" i="2"/>
  <c r="V918" i="2"/>
  <c r="S918" i="2"/>
  <c r="R918" i="2"/>
  <c r="Q918" i="2"/>
  <c r="P918" i="2"/>
  <c r="O918" i="2"/>
  <c r="N918" i="2"/>
  <c r="M918" i="2"/>
  <c r="L918" i="2"/>
  <c r="X917" i="2"/>
  <c r="V917" i="2"/>
  <c r="S917" i="2"/>
  <c r="R917" i="2"/>
  <c r="Q917" i="2"/>
  <c r="P917" i="2"/>
  <c r="O917" i="2"/>
  <c r="N917" i="2"/>
  <c r="M917" i="2"/>
  <c r="L917" i="2"/>
  <c r="X916" i="2"/>
  <c r="V916" i="2"/>
  <c r="S916" i="2"/>
  <c r="R916" i="2"/>
  <c r="Q916" i="2"/>
  <c r="P916" i="2"/>
  <c r="O916" i="2"/>
  <c r="N916" i="2"/>
  <c r="M916" i="2"/>
  <c r="L916" i="2"/>
  <c r="X915" i="2"/>
  <c r="V915" i="2"/>
  <c r="S915" i="2"/>
  <c r="R915" i="2"/>
  <c r="Q915" i="2"/>
  <c r="P915" i="2"/>
  <c r="O915" i="2"/>
  <c r="N915" i="2"/>
  <c r="M915" i="2"/>
  <c r="L915" i="2"/>
  <c r="X914" i="2"/>
  <c r="V914" i="2"/>
  <c r="S914" i="2"/>
  <c r="R914" i="2"/>
  <c r="Q914" i="2"/>
  <c r="P914" i="2"/>
  <c r="O914" i="2"/>
  <c r="N914" i="2"/>
  <c r="M914" i="2"/>
  <c r="L914" i="2"/>
  <c r="X913" i="2"/>
  <c r="V913" i="2"/>
  <c r="S913" i="2"/>
  <c r="R913" i="2"/>
  <c r="Q913" i="2"/>
  <c r="P913" i="2"/>
  <c r="O913" i="2"/>
  <c r="N913" i="2"/>
  <c r="M913" i="2"/>
  <c r="L913" i="2"/>
  <c r="X912" i="2"/>
  <c r="V912" i="2"/>
  <c r="S912" i="2"/>
  <c r="R912" i="2"/>
  <c r="Q912" i="2"/>
  <c r="P912" i="2"/>
  <c r="O912" i="2"/>
  <c r="N912" i="2"/>
  <c r="M912" i="2"/>
  <c r="L912" i="2"/>
  <c r="X911" i="2"/>
  <c r="V911" i="2"/>
  <c r="S911" i="2"/>
  <c r="R911" i="2"/>
  <c r="Q911" i="2"/>
  <c r="P911" i="2"/>
  <c r="O911" i="2"/>
  <c r="N911" i="2"/>
  <c r="M911" i="2"/>
  <c r="L911" i="2"/>
  <c r="X910" i="2"/>
  <c r="V910" i="2"/>
  <c r="S910" i="2"/>
  <c r="R910" i="2"/>
  <c r="Q910" i="2"/>
  <c r="P910" i="2"/>
  <c r="O910" i="2"/>
  <c r="N910" i="2"/>
  <c r="M910" i="2"/>
  <c r="L910" i="2"/>
  <c r="X909" i="2"/>
  <c r="V909" i="2"/>
  <c r="S909" i="2"/>
  <c r="R909" i="2"/>
  <c r="Q909" i="2"/>
  <c r="P909" i="2"/>
  <c r="O909" i="2"/>
  <c r="N909" i="2"/>
  <c r="M909" i="2"/>
  <c r="L909" i="2"/>
  <c r="X908" i="2"/>
  <c r="V908" i="2"/>
  <c r="S908" i="2"/>
  <c r="R908" i="2"/>
  <c r="Q908" i="2"/>
  <c r="P908" i="2"/>
  <c r="O908" i="2"/>
  <c r="N908" i="2"/>
  <c r="M908" i="2"/>
  <c r="L908" i="2"/>
  <c r="X907" i="2"/>
  <c r="V907" i="2"/>
  <c r="S907" i="2"/>
  <c r="R907" i="2"/>
  <c r="Q907" i="2"/>
  <c r="P907" i="2"/>
  <c r="O907" i="2"/>
  <c r="N907" i="2"/>
  <c r="M907" i="2"/>
  <c r="L907" i="2"/>
  <c r="X906" i="2"/>
  <c r="V906" i="2"/>
  <c r="S906" i="2"/>
  <c r="R906" i="2"/>
  <c r="Q906" i="2"/>
  <c r="P906" i="2"/>
  <c r="O906" i="2"/>
  <c r="N906" i="2"/>
  <c r="M906" i="2"/>
  <c r="L906" i="2"/>
  <c r="X905" i="2"/>
  <c r="V905" i="2"/>
  <c r="S905" i="2"/>
  <c r="R905" i="2"/>
  <c r="Q905" i="2"/>
  <c r="P905" i="2"/>
  <c r="O905" i="2"/>
  <c r="N905" i="2"/>
  <c r="M905" i="2"/>
  <c r="L905" i="2"/>
  <c r="X904" i="2"/>
  <c r="V904" i="2"/>
  <c r="S904" i="2"/>
  <c r="R904" i="2"/>
  <c r="Q904" i="2"/>
  <c r="P904" i="2"/>
  <c r="O904" i="2"/>
  <c r="N904" i="2"/>
  <c r="M904" i="2"/>
  <c r="L904" i="2"/>
  <c r="X903" i="2"/>
  <c r="V903" i="2"/>
  <c r="S903" i="2"/>
  <c r="R903" i="2"/>
  <c r="Q903" i="2"/>
  <c r="P903" i="2"/>
  <c r="O903" i="2"/>
  <c r="N903" i="2"/>
  <c r="M903" i="2"/>
  <c r="L903" i="2"/>
  <c r="X902" i="2"/>
  <c r="V902" i="2"/>
  <c r="S902" i="2"/>
  <c r="R902" i="2"/>
  <c r="Q902" i="2"/>
  <c r="P902" i="2"/>
  <c r="O902" i="2"/>
  <c r="N902" i="2"/>
  <c r="M902" i="2"/>
  <c r="L902" i="2"/>
  <c r="X901" i="2"/>
  <c r="V901" i="2"/>
  <c r="S901" i="2"/>
  <c r="R901" i="2"/>
  <c r="Q901" i="2"/>
  <c r="P901" i="2"/>
  <c r="O901" i="2"/>
  <c r="N901" i="2"/>
  <c r="M901" i="2"/>
  <c r="L901" i="2"/>
  <c r="X900" i="2"/>
  <c r="V900" i="2"/>
  <c r="S900" i="2"/>
  <c r="R900" i="2"/>
  <c r="Q900" i="2"/>
  <c r="P900" i="2"/>
  <c r="O900" i="2"/>
  <c r="N900" i="2"/>
  <c r="M900" i="2"/>
  <c r="L900" i="2"/>
  <c r="X899" i="2"/>
  <c r="V899" i="2"/>
  <c r="S899" i="2"/>
  <c r="R899" i="2"/>
  <c r="Q899" i="2"/>
  <c r="P899" i="2"/>
  <c r="O899" i="2"/>
  <c r="N899" i="2"/>
  <c r="M899" i="2"/>
  <c r="L899" i="2"/>
  <c r="X898" i="2"/>
  <c r="V898" i="2"/>
  <c r="S898" i="2"/>
  <c r="R898" i="2"/>
  <c r="Q898" i="2"/>
  <c r="P898" i="2"/>
  <c r="O898" i="2"/>
  <c r="N898" i="2"/>
  <c r="M898" i="2"/>
  <c r="L898" i="2"/>
  <c r="X897" i="2"/>
  <c r="V897" i="2"/>
  <c r="S897" i="2"/>
  <c r="R897" i="2"/>
  <c r="Q897" i="2"/>
  <c r="P897" i="2"/>
  <c r="O897" i="2"/>
  <c r="N897" i="2"/>
  <c r="M897" i="2"/>
  <c r="L897" i="2"/>
  <c r="X896" i="2"/>
  <c r="V896" i="2"/>
  <c r="S896" i="2"/>
  <c r="R896" i="2"/>
  <c r="Q896" i="2"/>
  <c r="P896" i="2"/>
  <c r="O896" i="2"/>
  <c r="N896" i="2"/>
  <c r="M896" i="2"/>
  <c r="L896" i="2"/>
  <c r="X895" i="2"/>
  <c r="V895" i="2"/>
  <c r="S895" i="2"/>
  <c r="R895" i="2"/>
  <c r="Q895" i="2"/>
  <c r="P895" i="2"/>
  <c r="O895" i="2"/>
  <c r="N895" i="2"/>
  <c r="M895" i="2"/>
  <c r="L895" i="2"/>
  <c r="X894" i="2"/>
  <c r="V894" i="2"/>
  <c r="S894" i="2"/>
  <c r="R894" i="2"/>
  <c r="Q894" i="2"/>
  <c r="P894" i="2"/>
  <c r="O894" i="2"/>
  <c r="N894" i="2"/>
  <c r="M894" i="2"/>
  <c r="L894" i="2"/>
  <c r="X893" i="2"/>
  <c r="V893" i="2"/>
  <c r="S893" i="2"/>
  <c r="R893" i="2"/>
  <c r="Q893" i="2"/>
  <c r="P893" i="2"/>
  <c r="O893" i="2"/>
  <c r="N893" i="2"/>
  <c r="M893" i="2"/>
  <c r="L893" i="2"/>
  <c r="X892" i="2"/>
  <c r="V892" i="2"/>
  <c r="S892" i="2"/>
  <c r="R892" i="2"/>
  <c r="Q892" i="2"/>
  <c r="P892" i="2"/>
  <c r="O892" i="2"/>
  <c r="N892" i="2"/>
  <c r="M892" i="2"/>
  <c r="L892" i="2"/>
  <c r="X891" i="2"/>
  <c r="V891" i="2"/>
  <c r="S891" i="2"/>
  <c r="R891" i="2"/>
  <c r="Q891" i="2"/>
  <c r="P891" i="2"/>
  <c r="O891" i="2"/>
  <c r="N891" i="2"/>
  <c r="M891" i="2"/>
  <c r="L891" i="2"/>
  <c r="X890" i="2"/>
  <c r="V890" i="2"/>
  <c r="S890" i="2"/>
  <c r="R890" i="2"/>
  <c r="Q890" i="2"/>
  <c r="P890" i="2"/>
  <c r="O890" i="2"/>
  <c r="N890" i="2"/>
  <c r="M890" i="2"/>
  <c r="L890" i="2"/>
  <c r="X889" i="2"/>
  <c r="V889" i="2"/>
  <c r="S889" i="2"/>
  <c r="R889" i="2"/>
  <c r="Q889" i="2"/>
  <c r="P889" i="2"/>
  <c r="O889" i="2"/>
  <c r="N889" i="2"/>
  <c r="M889" i="2"/>
  <c r="L889" i="2"/>
  <c r="X888" i="2"/>
  <c r="V888" i="2"/>
  <c r="S888" i="2"/>
  <c r="R888" i="2"/>
  <c r="Q888" i="2"/>
  <c r="P888" i="2"/>
  <c r="O888" i="2"/>
  <c r="N888" i="2"/>
  <c r="M888" i="2"/>
  <c r="L888" i="2"/>
  <c r="X887" i="2"/>
  <c r="V887" i="2"/>
  <c r="S887" i="2"/>
  <c r="R887" i="2"/>
  <c r="Q887" i="2"/>
  <c r="P887" i="2"/>
  <c r="O887" i="2"/>
  <c r="N887" i="2"/>
  <c r="M887" i="2"/>
  <c r="L887" i="2"/>
  <c r="X886" i="2"/>
  <c r="V886" i="2"/>
  <c r="S886" i="2"/>
  <c r="R886" i="2"/>
  <c r="Q886" i="2"/>
  <c r="P886" i="2"/>
  <c r="O886" i="2"/>
  <c r="N886" i="2"/>
  <c r="M886" i="2"/>
  <c r="L886" i="2"/>
  <c r="X885" i="2"/>
  <c r="V885" i="2"/>
  <c r="S885" i="2"/>
  <c r="R885" i="2"/>
  <c r="Q885" i="2"/>
  <c r="P885" i="2"/>
  <c r="O885" i="2"/>
  <c r="N885" i="2"/>
  <c r="M885" i="2"/>
  <c r="L885" i="2"/>
  <c r="X884" i="2"/>
  <c r="V884" i="2"/>
  <c r="S884" i="2"/>
  <c r="R884" i="2"/>
  <c r="Q884" i="2"/>
  <c r="P884" i="2"/>
  <c r="O884" i="2"/>
  <c r="N884" i="2"/>
  <c r="M884" i="2"/>
  <c r="L884" i="2"/>
  <c r="X883" i="2"/>
  <c r="V883" i="2"/>
  <c r="S883" i="2"/>
  <c r="R883" i="2"/>
  <c r="Q883" i="2"/>
  <c r="P883" i="2"/>
  <c r="O883" i="2"/>
  <c r="N883" i="2"/>
  <c r="M883" i="2"/>
  <c r="L883" i="2"/>
  <c r="X882" i="2"/>
  <c r="V882" i="2"/>
  <c r="S882" i="2"/>
  <c r="R882" i="2"/>
  <c r="Q882" i="2"/>
  <c r="P882" i="2"/>
  <c r="O882" i="2"/>
  <c r="N882" i="2"/>
  <c r="M882" i="2"/>
  <c r="L882" i="2"/>
  <c r="X881" i="2"/>
  <c r="V881" i="2"/>
  <c r="S881" i="2"/>
  <c r="R881" i="2"/>
  <c r="Q881" i="2"/>
  <c r="P881" i="2"/>
  <c r="O881" i="2"/>
  <c r="N881" i="2"/>
  <c r="M881" i="2"/>
  <c r="L881" i="2"/>
  <c r="X880" i="2"/>
  <c r="V880" i="2"/>
  <c r="S880" i="2"/>
  <c r="R880" i="2"/>
  <c r="Q880" i="2"/>
  <c r="P880" i="2"/>
  <c r="O880" i="2"/>
  <c r="N880" i="2"/>
  <c r="M880" i="2"/>
  <c r="L880" i="2"/>
  <c r="X879" i="2"/>
  <c r="V879" i="2"/>
  <c r="S879" i="2"/>
  <c r="R879" i="2"/>
  <c r="Q879" i="2"/>
  <c r="P879" i="2"/>
  <c r="O879" i="2"/>
  <c r="N879" i="2"/>
  <c r="M879" i="2"/>
  <c r="L879" i="2"/>
  <c r="X878" i="2"/>
  <c r="V878" i="2"/>
  <c r="S878" i="2"/>
  <c r="R878" i="2"/>
  <c r="Q878" i="2"/>
  <c r="P878" i="2"/>
  <c r="O878" i="2"/>
  <c r="N878" i="2"/>
  <c r="M878" i="2"/>
  <c r="L878" i="2"/>
  <c r="X877" i="2"/>
  <c r="V877" i="2"/>
  <c r="S877" i="2"/>
  <c r="R877" i="2"/>
  <c r="Q877" i="2"/>
  <c r="P877" i="2"/>
  <c r="O877" i="2"/>
  <c r="N877" i="2"/>
  <c r="M877" i="2"/>
  <c r="L877" i="2"/>
  <c r="X876" i="2"/>
  <c r="V876" i="2"/>
  <c r="S876" i="2"/>
  <c r="R876" i="2"/>
  <c r="Q876" i="2"/>
  <c r="P876" i="2"/>
  <c r="O876" i="2"/>
  <c r="N876" i="2"/>
  <c r="M876" i="2"/>
  <c r="L876" i="2"/>
  <c r="X875" i="2"/>
  <c r="V875" i="2"/>
  <c r="S875" i="2"/>
  <c r="R875" i="2"/>
  <c r="Q875" i="2"/>
  <c r="P875" i="2"/>
  <c r="O875" i="2"/>
  <c r="N875" i="2"/>
  <c r="M875" i="2"/>
  <c r="L875" i="2"/>
  <c r="X874" i="2"/>
  <c r="V874" i="2"/>
  <c r="S874" i="2"/>
  <c r="R874" i="2"/>
  <c r="Q874" i="2"/>
  <c r="P874" i="2"/>
  <c r="O874" i="2"/>
  <c r="N874" i="2"/>
  <c r="M874" i="2"/>
  <c r="L874" i="2"/>
  <c r="X873" i="2"/>
  <c r="V873" i="2"/>
  <c r="S873" i="2"/>
  <c r="R873" i="2"/>
  <c r="Q873" i="2"/>
  <c r="P873" i="2"/>
  <c r="O873" i="2"/>
  <c r="N873" i="2"/>
  <c r="M873" i="2"/>
  <c r="L873" i="2"/>
  <c r="X872" i="2"/>
  <c r="V872" i="2"/>
  <c r="S872" i="2"/>
  <c r="R872" i="2"/>
  <c r="Q872" i="2"/>
  <c r="P872" i="2"/>
  <c r="O872" i="2"/>
  <c r="N872" i="2"/>
  <c r="M872" i="2"/>
  <c r="L872" i="2"/>
  <c r="X871" i="2"/>
  <c r="V871" i="2"/>
  <c r="S871" i="2"/>
  <c r="R871" i="2"/>
  <c r="Q871" i="2"/>
  <c r="P871" i="2"/>
  <c r="O871" i="2"/>
  <c r="N871" i="2"/>
  <c r="M871" i="2"/>
  <c r="L871" i="2"/>
  <c r="X870" i="2"/>
  <c r="V870" i="2"/>
  <c r="S870" i="2"/>
  <c r="R870" i="2"/>
  <c r="Q870" i="2"/>
  <c r="P870" i="2"/>
  <c r="O870" i="2"/>
  <c r="N870" i="2"/>
  <c r="M870" i="2"/>
  <c r="L870" i="2"/>
  <c r="X869" i="2"/>
  <c r="V869" i="2"/>
  <c r="S869" i="2"/>
  <c r="R869" i="2"/>
  <c r="Q869" i="2"/>
  <c r="P869" i="2"/>
  <c r="O869" i="2"/>
  <c r="N869" i="2"/>
  <c r="M869" i="2"/>
  <c r="L869" i="2"/>
  <c r="X868" i="2"/>
  <c r="V868" i="2"/>
  <c r="S868" i="2"/>
  <c r="R868" i="2"/>
  <c r="Q868" i="2"/>
  <c r="P868" i="2"/>
  <c r="O868" i="2"/>
  <c r="N868" i="2"/>
  <c r="M868" i="2"/>
  <c r="L868" i="2"/>
  <c r="X867" i="2"/>
  <c r="V867" i="2"/>
  <c r="S867" i="2"/>
  <c r="R867" i="2"/>
  <c r="Q867" i="2"/>
  <c r="P867" i="2"/>
  <c r="O867" i="2"/>
  <c r="N867" i="2"/>
  <c r="M867" i="2"/>
  <c r="L867" i="2"/>
  <c r="X866" i="2"/>
  <c r="V866" i="2"/>
  <c r="S866" i="2"/>
  <c r="R866" i="2"/>
  <c r="Q866" i="2"/>
  <c r="P866" i="2"/>
  <c r="O866" i="2"/>
  <c r="N866" i="2"/>
  <c r="M866" i="2"/>
  <c r="L866" i="2"/>
  <c r="X865" i="2"/>
  <c r="V865" i="2"/>
  <c r="S865" i="2"/>
  <c r="R865" i="2"/>
  <c r="Q865" i="2"/>
  <c r="P865" i="2"/>
  <c r="O865" i="2"/>
  <c r="N865" i="2"/>
  <c r="M865" i="2"/>
  <c r="L865" i="2"/>
  <c r="X864" i="2"/>
  <c r="V864" i="2"/>
  <c r="S864" i="2"/>
  <c r="R864" i="2"/>
  <c r="Q864" i="2"/>
  <c r="P864" i="2"/>
  <c r="O864" i="2"/>
  <c r="N864" i="2"/>
  <c r="M864" i="2"/>
  <c r="L864" i="2"/>
  <c r="X863" i="2"/>
  <c r="V863" i="2"/>
  <c r="S863" i="2"/>
  <c r="R863" i="2"/>
  <c r="Q863" i="2"/>
  <c r="P863" i="2"/>
  <c r="O863" i="2"/>
  <c r="N863" i="2"/>
  <c r="M863" i="2"/>
  <c r="L863" i="2"/>
  <c r="X862" i="2"/>
  <c r="V862" i="2"/>
  <c r="S862" i="2"/>
  <c r="R862" i="2"/>
  <c r="Q862" i="2"/>
  <c r="P862" i="2"/>
  <c r="O862" i="2"/>
  <c r="N862" i="2"/>
  <c r="M862" i="2"/>
  <c r="L862" i="2"/>
  <c r="X861" i="2"/>
  <c r="V861" i="2"/>
  <c r="S861" i="2"/>
  <c r="R861" i="2"/>
  <c r="Q861" i="2"/>
  <c r="P861" i="2"/>
  <c r="O861" i="2"/>
  <c r="N861" i="2"/>
  <c r="M861" i="2"/>
  <c r="L861" i="2"/>
  <c r="X860" i="2"/>
  <c r="V860" i="2"/>
  <c r="S860" i="2"/>
  <c r="R860" i="2"/>
  <c r="Q860" i="2"/>
  <c r="P860" i="2"/>
  <c r="O860" i="2"/>
  <c r="N860" i="2"/>
  <c r="M860" i="2"/>
  <c r="L860" i="2"/>
  <c r="X859" i="2"/>
  <c r="V859" i="2"/>
  <c r="S859" i="2"/>
  <c r="R859" i="2"/>
  <c r="Q859" i="2"/>
  <c r="P859" i="2"/>
  <c r="O859" i="2"/>
  <c r="N859" i="2"/>
  <c r="M859" i="2"/>
  <c r="L859" i="2"/>
  <c r="X858" i="2"/>
  <c r="V858" i="2"/>
  <c r="S858" i="2"/>
  <c r="R858" i="2"/>
  <c r="Q858" i="2"/>
  <c r="P858" i="2"/>
  <c r="O858" i="2"/>
  <c r="N858" i="2"/>
  <c r="M858" i="2"/>
  <c r="L858" i="2"/>
  <c r="X857" i="2"/>
  <c r="V857" i="2"/>
  <c r="S857" i="2"/>
  <c r="R857" i="2"/>
  <c r="Q857" i="2"/>
  <c r="P857" i="2"/>
  <c r="O857" i="2"/>
  <c r="N857" i="2"/>
  <c r="M857" i="2"/>
  <c r="L857" i="2"/>
  <c r="X856" i="2"/>
  <c r="V856" i="2"/>
  <c r="S856" i="2"/>
  <c r="R856" i="2"/>
  <c r="Q856" i="2"/>
  <c r="P856" i="2"/>
  <c r="O856" i="2"/>
  <c r="N856" i="2"/>
  <c r="M856" i="2"/>
  <c r="L856" i="2"/>
  <c r="X855" i="2"/>
  <c r="V855" i="2"/>
  <c r="S855" i="2"/>
  <c r="R855" i="2"/>
  <c r="Q855" i="2"/>
  <c r="P855" i="2"/>
  <c r="O855" i="2"/>
  <c r="N855" i="2"/>
  <c r="M855" i="2"/>
  <c r="L855" i="2"/>
  <c r="X854" i="2"/>
  <c r="V854" i="2"/>
  <c r="S854" i="2"/>
  <c r="R854" i="2"/>
  <c r="Q854" i="2"/>
  <c r="P854" i="2"/>
  <c r="O854" i="2"/>
  <c r="N854" i="2"/>
  <c r="M854" i="2"/>
  <c r="L854" i="2"/>
  <c r="X853" i="2"/>
  <c r="V853" i="2"/>
  <c r="S853" i="2"/>
  <c r="R853" i="2"/>
  <c r="Q853" i="2"/>
  <c r="P853" i="2"/>
  <c r="O853" i="2"/>
  <c r="N853" i="2"/>
  <c r="M853" i="2"/>
  <c r="L853" i="2"/>
  <c r="X852" i="2"/>
  <c r="V852" i="2"/>
  <c r="S852" i="2"/>
  <c r="R852" i="2"/>
  <c r="Q852" i="2"/>
  <c r="P852" i="2"/>
  <c r="O852" i="2"/>
  <c r="N852" i="2"/>
  <c r="M852" i="2"/>
  <c r="L852" i="2"/>
  <c r="X851" i="2"/>
  <c r="V851" i="2"/>
  <c r="S851" i="2"/>
  <c r="R851" i="2"/>
  <c r="Q851" i="2"/>
  <c r="P851" i="2"/>
  <c r="O851" i="2"/>
  <c r="N851" i="2"/>
  <c r="M851" i="2"/>
  <c r="L851" i="2"/>
  <c r="X850" i="2"/>
  <c r="V850" i="2"/>
  <c r="S850" i="2"/>
  <c r="R850" i="2"/>
  <c r="Q850" i="2"/>
  <c r="P850" i="2"/>
  <c r="O850" i="2"/>
  <c r="N850" i="2"/>
  <c r="M850" i="2"/>
  <c r="L850" i="2"/>
  <c r="X849" i="2"/>
  <c r="V849" i="2"/>
  <c r="S849" i="2"/>
  <c r="R849" i="2"/>
  <c r="Q849" i="2"/>
  <c r="P849" i="2"/>
  <c r="O849" i="2"/>
  <c r="N849" i="2"/>
  <c r="M849" i="2"/>
  <c r="L849" i="2"/>
  <c r="X848" i="2"/>
  <c r="V848" i="2"/>
  <c r="S848" i="2"/>
  <c r="R848" i="2"/>
  <c r="Q848" i="2"/>
  <c r="P848" i="2"/>
  <c r="O848" i="2"/>
  <c r="N848" i="2"/>
  <c r="M848" i="2"/>
  <c r="L848" i="2"/>
  <c r="X847" i="2"/>
  <c r="V847" i="2"/>
  <c r="S847" i="2"/>
  <c r="R847" i="2"/>
  <c r="Q847" i="2"/>
  <c r="P847" i="2"/>
  <c r="O847" i="2"/>
  <c r="N847" i="2"/>
  <c r="M847" i="2"/>
  <c r="L847" i="2"/>
  <c r="X846" i="2"/>
  <c r="V846" i="2"/>
  <c r="S846" i="2"/>
  <c r="R846" i="2"/>
  <c r="Q846" i="2"/>
  <c r="P846" i="2"/>
  <c r="O846" i="2"/>
  <c r="N846" i="2"/>
  <c r="M846" i="2"/>
  <c r="L846" i="2"/>
  <c r="X845" i="2"/>
  <c r="V845" i="2"/>
  <c r="S845" i="2"/>
  <c r="R845" i="2"/>
  <c r="Q845" i="2"/>
  <c r="P845" i="2"/>
  <c r="O845" i="2"/>
  <c r="N845" i="2"/>
  <c r="M845" i="2"/>
  <c r="L845" i="2"/>
  <c r="X844" i="2"/>
  <c r="V844" i="2"/>
  <c r="S844" i="2"/>
  <c r="R844" i="2"/>
  <c r="Q844" i="2"/>
  <c r="P844" i="2"/>
  <c r="O844" i="2"/>
  <c r="N844" i="2"/>
  <c r="M844" i="2"/>
  <c r="L844" i="2"/>
  <c r="X843" i="2"/>
  <c r="V843" i="2"/>
  <c r="S843" i="2"/>
  <c r="R843" i="2"/>
  <c r="Q843" i="2"/>
  <c r="P843" i="2"/>
  <c r="O843" i="2"/>
  <c r="N843" i="2"/>
  <c r="M843" i="2"/>
  <c r="L843" i="2"/>
  <c r="X842" i="2"/>
  <c r="V842" i="2"/>
  <c r="S842" i="2"/>
  <c r="R842" i="2"/>
  <c r="Q842" i="2"/>
  <c r="P842" i="2"/>
  <c r="O842" i="2"/>
  <c r="N842" i="2"/>
  <c r="M842" i="2"/>
  <c r="L842" i="2"/>
  <c r="X841" i="2"/>
  <c r="V841" i="2"/>
  <c r="S841" i="2"/>
  <c r="R841" i="2"/>
  <c r="Q841" i="2"/>
  <c r="P841" i="2"/>
  <c r="O841" i="2"/>
  <c r="N841" i="2"/>
  <c r="M841" i="2"/>
  <c r="L841" i="2"/>
  <c r="X840" i="2"/>
  <c r="V840" i="2"/>
  <c r="S840" i="2"/>
  <c r="R840" i="2"/>
  <c r="Q840" i="2"/>
  <c r="P840" i="2"/>
  <c r="O840" i="2"/>
  <c r="N840" i="2"/>
  <c r="M840" i="2"/>
  <c r="L840" i="2"/>
  <c r="X839" i="2"/>
  <c r="V839" i="2"/>
  <c r="S839" i="2"/>
  <c r="R839" i="2"/>
  <c r="Q839" i="2"/>
  <c r="P839" i="2"/>
  <c r="O839" i="2"/>
  <c r="N839" i="2"/>
  <c r="M839" i="2"/>
  <c r="L839" i="2"/>
  <c r="X838" i="2"/>
  <c r="V838" i="2"/>
  <c r="S838" i="2"/>
  <c r="R838" i="2"/>
  <c r="Q838" i="2"/>
  <c r="P838" i="2"/>
  <c r="O838" i="2"/>
  <c r="N838" i="2"/>
  <c r="M838" i="2"/>
  <c r="L838" i="2"/>
  <c r="X837" i="2"/>
  <c r="V837" i="2"/>
  <c r="S837" i="2"/>
  <c r="R837" i="2"/>
  <c r="Q837" i="2"/>
  <c r="P837" i="2"/>
  <c r="O837" i="2"/>
  <c r="N837" i="2"/>
  <c r="M837" i="2"/>
  <c r="L837" i="2"/>
  <c r="X836" i="2"/>
  <c r="V836" i="2"/>
  <c r="S836" i="2"/>
  <c r="R836" i="2"/>
  <c r="Q836" i="2"/>
  <c r="P836" i="2"/>
  <c r="O836" i="2"/>
  <c r="N836" i="2"/>
  <c r="M836" i="2"/>
  <c r="L836" i="2"/>
  <c r="X835" i="2"/>
  <c r="V835" i="2"/>
  <c r="S835" i="2"/>
  <c r="R835" i="2"/>
  <c r="Q835" i="2"/>
  <c r="P835" i="2"/>
  <c r="O835" i="2"/>
  <c r="N835" i="2"/>
  <c r="M835" i="2"/>
  <c r="L835" i="2"/>
  <c r="X834" i="2"/>
  <c r="V834" i="2"/>
  <c r="S834" i="2"/>
  <c r="R834" i="2"/>
  <c r="Q834" i="2"/>
  <c r="P834" i="2"/>
  <c r="O834" i="2"/>
  <c r="N834" i="2"/>
  <c r="M834" i="2"/>
  <c r="L834" i="2"/>
  <c r="X833" i="2"/>
  <c r="V833" i="2"/>
  <c r="S833" i="2"/>
  <c r="R833" i="2"/>
  <c r="Q833" i="2"/>
  <c r="P833" i="2"/>
  <c r="O833" i="2"/>
  <c r="N833" i="2"/>
  <c r="M833" i="2"/>
  <c r="L833" i="2"/>
  <c r="X832" i="2"/>
  <c r="V832" i="2"/>
  <c r="S832" i="2"/>
  <c r="R832" i="2"/>
  <c r="Q832" i="2"/>
  <c r="P832" i="2"/>
  <c r="O832" i="2"/>
  <c r="N832" i="2"/>
  <c r="M832" i="2"/>
  <c r="L832" i="2"/>
  <c r="X831" i="2"/>
  <c r="V831" i="2"/>
  <c r="S831" i="2"/>
  <c r="R831" i="2"/>
  <c r="Q831" i="2"/>
  <c r="P831" i="2"/>
  <c r="O831" i="2"/>
  <c r="N831" i="2"/>
  <c r="M831" i="2"/>
  <c r="L831" i="2"/>
  <c r="X830" i="2"/>
  <c r="V830" i="2"/>
  <c r="S830" i="2"/>
  <c r="R830" i="2"/>
  <c r="Q830" i="2"/>
  <c r="P830" i="2"/>
  <c r="O830" i="2"/>
  <c r="N830" i="2"/>
  <c r="M830" i="2"/>
  <c r="L830" i="2"/>
  <c r="X829" i="2"/>
  <c r="V829" i="2"/>
  <c r="S829" i="2"/>
  <c r="R829" i="2"/>
  <c r="Q829" i="2"/>
  <c r="P829" i="2"/>
  <c r="O829" i="2"/>
  <c r="N829" i="2"/>
  <c r="M829" i="2"/>
  <c r="L829" i="2"/>
  <c r="X828" i="2"/>
  <c r="V828" i="2"/>
  <c r="S828" i="2"/>
  <c r="R828" i="2"/>
  <c r="Q828" i="2"/>
  <c r="P828" i="2"/>
  <c r="O828" i="2"/>
  <c r="N828" i="2"/>
  <c r="M828" i="2"/>
  <c r="L828" i="2"/>
  <c r="X827" i="2"/>
  <c r="V827" i="2"/>
  <c r="S827" i="2"/>
  <c r="R827" i="2"/>
  <c r="Q827" i="2"/>
  <c r="P827" i="2"/>
  <c r="O827" i="2"/>
  <c r="N827" i="2"/>
  <c r="M827" i="2"/>
  <c r="L827" i="2"/>
  <c r="X826" i="2"/>
  <c r="V826" i="2"/>
  <c r="S826" i="2"/>
  <c r="R826" i="2"/>
  <c r="Q826" i="2"/>
  <c r="P826" i="2"/>
  <c r="O826" i="2"/>
  <c r="N826" i="2"/>
  <c r="M826" i="2"/>
  <c r="L826" i="2"/>
  <c r="X825" i="2"/>
  <c r="V825" i="2"/>
  <c r="S825" i="2"/>
  <c r="R825" i="2"/>
  <c r="Q825" i="2"/>
  <c r="P825" i="2"/>
  <c r="O825" i="2"/>
  <c r="N825" i="2"/>
  <c r="M825" i="2"/>
  <c r="L825" i="2"/>
  <c r="X824" i="2"/>
  <c r="V824" i="2"/>
  <c r="S824" i="2"/>
  <c r="R824" i="2"/>
  <c r="Q824" i="2"/>
  <c r="P824" i="2"/>
  <c r="O824" i="2"/>
  <c r="N824" i="2"/>
  <c r="M824" i="2"/>
  <c r="L824" i="2"/>
  <c r="X823" i="2"/>
  <c r="V823" i="2"/>
  <c r="S823" i="2"/>
  <c r="R823" i="2"/>
  <c r="Q823" i="2"/>
  <c r="P823" i="2"/>
  <c r="O823" i="2"/>
  <c r="N823" i="2"/>
  <c r="M823" i="2"/>
  <c r="L823" i="2"/>
  <c r="X822" i="2"/>
  <c r="V822" i="2"/>
  <c r="S822" i="2"/>
  <c r="R822" i="2"/>
  <c r="Q822" i="2"/>
  <c r="P822" i="2"/>
  <c r="O822" i="2"/>
  <c r="N822" i="2"/>
  <c r="M822" i="2"/>
  <c r="L822" i="2"/>
  <c r="X821" i="2"/>
  <c r="V821" i="2"/>
  <c r="S821" i="2"/>
  <c r="R821" i="2"/>
  <c r="Q821" i="2"/>
  <c r="P821" i="2"/>
  <c r="O821" i="2"/>
  <c r="N821" i="2"/>
  <c r="M821" i="2"/>
  <c r="L821" i="2"/>
  <c r="X820" i="2"/>
  <c r="V820" i="2"/>
  <c r="S820" i="2"/>
  <c r="R820" i="2"/>
  <c r="Q820" i="2"/>
  <c r="P820" i="2"/>
  <c r="O820" i="2"/>
  <c r="N820" i="2"/>
  <c r="M820" i="2"/>
  <c r="L820" i="2"/>
  <c r="X819" i="2"/>
  <c r="V819" i="2"/>
  <c r="S819" i="2"/>
  <c r="R819" i="2"/>
  <c r="Q819" i="2"/>
  <c r="P819" i="2"/>
  <c r="O819" i="2"/>
  <c r="N819" i="2"/>
  <c r="M819" i="2"/>
  <c r="L819" i="2"/>
  <c r="X818" i="2"/>
  <c r="V818" i="2"/>
  <c r="S818" i="2"/>
  <c r="R818" i="2"/>
  <c r="Q818" i="2"/>
  <c r="P818" i="2"/>
  <c r="O818" i="2"/>
  <c r="N818" i="2"/>
  <c r="M818" i="2"/>
  <c r="L818" i="2"/>
  <c r="X817" i="2"/>
  <c r="V817" i="2"/>
  <c r="S817" i="2"/>
  <c r="R817" i="2"/>
  <c r="Q817" i="2"/>
  <c r="P817" i="2"/>
  <c r="O817" i="2"/>
  <c r="N817" i="2"/>
  <c r="M817" i="2"/>
  <c r="L817" i="2"/>
  <c r="X816" i="2"/>
  <c r="V816" i="2"/>
  <c r="S816" i="2"/>
  <c r="R816" i="2"/>
  <c r="Q816" i="2"/>
  <c r="P816" i="2"/>
  <c r="O816" i="2"/>
  <c r="N816" i="2"/>
  <c r="M816" i="2"/>
  <c r="L816" i="2"/>
  <c r="X815" i="2"/>
  <c r="V815" i="2"/>
  <c r="S815" i="2"/>
  <c r="R815" i="2"/>
  <c r="Q815" i="2"/>
  <c r="P815" i="2"/>
  <c r="O815" i="2"/>
  <c r="N815" i="2"/>
  <c r="M815" i="2"/>
  <c r="L815" i="2"/>
  <c r="X814" i="2"/>
  <c r="V814" i="2"/>
  <c r="S814" i="2"/>
  <c r="R814" i="2"/>
  <c r="Q814" i="2"/>
  <c r="P814" i="2"/>
  <c r="O814" i="2"/>
  <c r="N814" i="2"/>
  <c r="M814" i="2"/>
  <c r="L814" i="2"/>
  <c r="X813" i="2"/>
  <c r="V813" i="2"/>
  <c r="S813" i="2"/>
  <c r="R813" i="2"/>
  <c r="Q813" i="2"/>
  <c r="P813" i="2"/>
  <c r="O813" i="2"/>
  <c r="N813" i="2"/>
  <c r="M813" i="2"/>
  <c r="L813" i="2"/>
  <c r="X812" i="2"/>
  <c r="V812" i="2"/>
  <c r="S812" i="2"/>
  <c r="R812" i="2"/>
  <c r="Q812" i="2"/>
  <c r="P812" i="2"/>
  <c r="O812" i="2"/>
  <c r="N812" i="2"/>
  <c r="M812" i="2"/>
  <c r="L812" i="2"/>
  <c r="X811" i="2"/>
  <c r="V811" i="2"/>
  <c r="S811" i="2"/>
  <c r="R811" i="2"/>
  <c r="Q811" i="2"/>
  <c r="P811" i="2"/>
  <c r="O811" i="2"/>
  <c r="N811" i="2"/>
  <c r="M811" i="2"/>
  <c r="L811" i="2"/>
  <c r="X810" i="2"/>
  <c r="V810" i="2"/>
  <c r="S810" i="2"/>
  <c r="R810" i="2"/>
  <c r="Q810" i="2"/>
  <c r="P810" i="2"/>
  <c r="O810" i="2"/>
  <c r="N810" i="2"/>
  <c r="M810" i="2"/>
  <c r="L810" i="2"/>
  <c r="X809" i="2"/>
  <c r="V809" i="2"/>
  <c r="S809" i="2"/>
  <c r="R809" i="2"/>
  <c r="Q809" i="2"/>
  <c r="P809" i="2"/>
  <c r="O809" i="2"/>
  <c r="N809" i="2"/>
  <c r="M809" i="2"/>
  <c r="L809" i="2"/>
  <c r="X808" i="2"/>
  <c r="V808" i="2"/>
  <c r="S808" i="2"/>
  <c r="R808" i="2"/>
  <c r="Q808" i="2"/>
  <c r="P808" i="2"/>
  <c r="O808" i="2"/>
  <c r="N808" i="2"/>
  <c r="M808" i="2"/>
  <c r="L808" i="2"/>
  <c r="X807" i="2"/>
  <c r="V807" i="2"/>
  <c r="S807" i="2"/>
  <c r="R807" i="2"/>
  <c r="Q807" i="2"/>
  <c r="P807" i="2"/>
  <c r="O807" i="2"/>
  <c r="N807" i="2"/>
  <c r="M807" i="2"/>
  <c r="L807" i="2"/>
  <c r="X806" i="2"/>
  <c r="V806" i="2"/>
  <c r="S806" i="2"/>
  <c r="R806" i="2"/>
  <c r="Q806" i="2"/>
  <c r="P806" i="2"/>
  <c r="O806" i="2"/>
  <c r="N806" i="2"/>
  <c r="M806" i="2"/>
  <c r="L806" i="2"/>
  <c r="X805" i="2"/>
  <c r="V805" i="2"/>
  <c r="S805" i="2"/>
  <c r="R805" i="2"/>
  <c r="Q805" i="2"/>
  <c r="P805" i="2"/>
  <c r="O805" i="2"/>
  <c r="N805" i="2"/>
  <c r="M805" i="2"/>
  <c r="L805" i="2"/>
  <c r="X804" i="2"/>
  <c r="V804" i="2"/>
  <c r="S804" i="2"/>
  <c r="R804" i="2"/>
  <c r="Q804" i="2"/>
  <c r="P804" i="2"/>
  <c r="O804" i="2"/>
  <c r="N804" i="2"/>
  <c r="M804" i="2"/>
  <c r="L804" i="2"/>
  <c r="X803" i="2"/>
  <c r="V803" i="2"/>
  <c r="S803" i="2"/>
  <c r="R803" i="2"/>
  <c r="Q803" i="2"/>
  <c r="P803" i="2"/>
  <c r="O803" i="2"/>
  <c r="N803" i="2"/>
  <c r="M803" i="2"/>
  <c r="L803" i="2"/>
  <c r="X802" i="2"/>
  <c r="V802" i="2"/>
  <c r="S802" i="2"/>
  <c r="R802" i="2"/>
  <c r="Q802" i="2"/>
  <c r="P802" i="2"/>
  <c r="O802" i="2"/>
  <c r="N802" i="2"/>
  <c r="M802" i="2"/>
  <c r="L802" i="2"/>
  <c r="X801" i="2"/>
  <c r="V801" i="2"/>
  <c r="S801" i="2"/>
  <c r="R801" i="2"/>
  <c r="Q801" i="2"/>
  <c r="P801" i="2"/>
  <c r="O801" i="2"/>
  <c r="N801" i="2"/>
  <c r="M801" i="2"/>
  <c r="L801" i="2"/>
  <c r="X800" i="2"/>
  <c r="V800" i="2"/>
  <c r="S800" i="2"/>
  <c r="R800" i="2"/>
  <c r="Q800" i="2"/>
  <c r="P800" i="2"/>
  <c r="O800" i="2"/>
  <c r="N800" i="2"/>
  <c r="M800" i="2"/>
  <c r="L800" i="2"/>
  <c r="X799" i="2"/>
  <c r="V799" i="2"/>
  <c r="S799" i="2"/>
  <c r="R799" i="2"/>
  <c r="Q799" i="2"/>
  <c r="P799" i="2"/>
  <c r="O799" i="2"/>
  <c r="N799" i="2"/>
  <c r="M799" i="2"/>
  <c r="L799" i="2"/>
  <c r="X798" i="2"/>
  <c r="V798" i="2"/>
  <c r="S798" i="2"/>
  <c r="R798" i="2"/>
  <c r="Q798" i="2"/>
  <c r="P798" i="2"/>
  <c r="O798" i="2"/>
  <c r="N798" i="2"/>
  <c r="M798" i="2"/>
  <c r="L798" i="2"/>
  <c r="X797" i="2"/>
  <c r="V797" i="2"/>
  <c r="S797" i="2"/>
  <c r="R797" i="2"/>
  <c r="Q797" i="2"/>
  <c r="P797" i="2"/>
  <c r="O797" i="2"/>
  <c r="N797" i="2"/>
  <c r="M797" i="2"/>
  <c r="L797" i="2"/>
  <c r="X796" i="2"/>
  <c r="V796" i="2"/>
  <c r="S796" i="2"/>
  <c r="R796" i="2"/>
  <c r="Q796" i="2"/>
  <c r="P796" i="2"/>
  <c r="O796" i="2"/>
  <c r="N796" i="2"/>
  <c r="M796" i="2"/>
  <c r="L796" i="2"/>
  <c r="X795" i="2"/>
  <c r="V795" i="2"/>
  <c r="S795" i="2"/>
  <c r="R795" i="2"/>
  <c r="Q795" i="2"/>
  <c r="P795" i="2"/>
  <c r="O795" i="2"/>
  <c r="N795" i="2"/>
  <c r="M795" i="2"/>
  <c r="L795" i="2"/>
  <c r="X794" i="2"/>
  <c r="V794" i="2"/>
  <c r="S794" i="2"/>
  <c r="R794" i="2"/>
  <c r="Q794" i="2"/>
  <c r="P794" i="2"/>
  <c r="O794" i="2"/>
  <c r="N794" i="2"/>
  <c r="M794" i="2"/>
  <c r="L794" i="2"/>
  <c r="X793" i="2"/>
  <c r="V793" i="2"/>
  <c r="S793" i="2"/>
  <c r="R793" i="2"/>
  <c r="Q793" i="2"/>
  <c r="P793" i="2"/>
  <c r="O793" i="2"/>
  <c r="N793" i="2"/>
  <c r="M793" i="2"/>
  <c r="L793" i="2"/>
  <c r="X792" i="2"/>
  <c r="V792" i="2"/>
  <c r="S792" i="2"/>
  <c r="R792" i="2"/>
  <c r="Q792" i="2"/>
  <c r="P792" i="2"/>
  <c r="O792" i="2"/>
  <c r="N792" i="2"/>
  <c r="M792" i="2"/>
  <c r="L792" i="2"/>
  <c r="X791" i="2"/>
  <c r="V791" i="2"/>
  <c r="S791" i="2"/>
  <c r="R791" i="2"/>
  <c r="Q791" i="2"/>
  <c r="P791" i="2"/>
  <c r="O791" i="2"/>
  <c r="N791" i="2"/>
  <c r="M791" i="2"/>
  <c r="L791" i="2"/>
  <c r="X790" i="2"/>
  <c r="V790" i="2"/>
  <c r="S790" i="2"/>
  <c r="R790" i="2"/>
  <c r="Q790" i="2"/>
  <c r="P790" i="2"/>
  <c r="O790" i="2"/>
  <c r="N790" i="2"/>
  <c r="M790" i="2"/>
  <c r="L790" i="2"/>
  <c r="X789" i="2"/>
  <c r="V789" i="2"/>
  <c r="S789" i="2"/>
  <c r="R789" i="2"/>
  <c r="Q789" i="2"/>
  <c r="P789" i="2"/>
  <c r="O789" i="2"/>
  <c r="N789" i="2"/>
  <c r="M789" i="2"/>
  <c r="L789" i="2"/>
  <c r="X788" i="2"/>
  <c r="V788" i="2"/>
  <c r="S788" i="2"/>
  <c r="R788" i="2"/>
  <c r="Q788" i="2"/>
  <c r="P788" i="2"/>
  <c r="O788" i="2"/>
  <c r="N788" i="2"/>
  <c r="M788" i="2"/>
  <c r="L788" i="2"/>
  <c r="X787" i="2"/>
  <c r="V787" i="2"/>
  <c r="S787" i="2"/>
  <c r="R787" i="2"/>
  <c r="Q787" i="2"/>
  <c r="P787" i="2"/>
  <c r="O787" i="2"/>
  <c r="N787" i="2"/>
  <c r="M787" i="2"/>
  <c r="L787" i="2"/>
  <c r="X786" i="2"/>
  <c r="V786" i="2"/>
  <c r="S786" i="2"/>
  <c r="R786" i="2"/>
  <c r="Q786" i="2"/>
  <c r="P786" i="2"/>
  <c r="O786" i="2"/>
  <c r="N786" i="2"/>
  <c r="M786" i="2"/>
  <c r="L786" i="2"/>
  <c r="X785" i="2"/>
  <c r="V785" i="2"/>
  <c r="S785" i="2"/>
  <c r="R785" i="2"/>
  <c r="Q785" i="2"/>
  <c r="P785" i="2"/>
  <c r="O785" i="2"/>
  <c r="N785" i="2"/>
  <c r="M785" i="2"/>
  <c r="L785" i="2"/>
  <c r="X784" i="2"/>
  <c r="V784" i="2"/>
  <c r="S784" i="2"/>
  <c r="R784" i="2"/>
  <c r="Q784" i="2"/>
  <c r="P784" i="2"/>
  <c r="O784" i="2"/>
  <c r="N784" i="2"/>
  <c r="M784" i="2"/>
  <c r="L784" i="2"/>
  <c r="X783" i="2"/>
  <c r="V783" i="2"/>
  <c r="S783" i="2"/>
  <c r="R783" i="2"/>
  <c r="Q783" i="2"/>
  <c r="P783" i="2"/>
  <c r="O783" i="2"/>
  <c r="N783" i="2"/>
  <c r="M783" i="2"/>
  <c r="L783" i="2"/>
  <c r="X782" i="2"/>
  <c r="V782" i="2"/>
  <c r="S782" i="2"/>
  <c r="R782" i="2"/>
  <c r="Q782" i="2"/>
  <c r="P782" i="2"/>
  <c r="O782" i="2"/>
  <c r="N782" i="2"/>
  <c r="M782" i="2"/>
  <c r="L782" i="2"/>
  <c r="X781" i="2"/>
  <c r="V781" i="2"/>
  <c r="S781" i="2"/>
  <c r="R781" i="2"/>
  <c r="Q781" i="2"/>
  <c r="P781" i="2"/>
  <c r="O781" i="2"/>
  <c r="N781" i="2"/>
  <c r="M781" i="2"/>
  <c r="L781" i="2"/>
  <c r="X780" i="2"/>
  <c r="V780" i="2"/>
  <c r="S780" i="2"/>
  <c r="R780" i="2"/>
  <c r="Q780" i="2"/>
  <c r="P780" i="2"/>
  <c r="O780" i="2"/>
  <c r="N780" i="2"/>
  <c r="M780" i="2"/>
  <c r="L780" i="2"/>
  <c r="X779" i="2"/>
  <c r="V779" i="2"/>
  <c r="S779" i="2"/>
  <c r="R779" i="2"/>
  <c r="Q779" i="2"/>
  <c r="P779" i="2"/>
  <c r="O779" i="2"/>
  <c r="N779" i="2"/>
  <c r="M779" i="2"/>
  <c r="L779" i="2"/>
  <c r="X778" i="2"/>
  <c r="V778" i="2"/>
  <c r="S778" i="2"/>
  <c r="R778" i="2"/>
  <c r="Q778" i="2"/>
  <c r="P778" i="2"/>
  <c r="O778" i="2"/>
  <c r="N778" i="2"/>
  <c r="M778" i="2"/>
  <c r="L778" i="2"/>
  <c r="X777" i="2"/>
  <c r="V777" i="2"/>
  <c r="S777" i="2"/>
  <c r="R777" i="2"/>
  <c r="Q777" i="2"/>
  <c r="P777" i="2"/>
  <c r="O777" i="2"/>
  <c r="N777" i="2"/>
  <c r="M777" i="2"/>
  <c r="L777" i="2"/>
  <c r="X776" i="2"/>
  <c r="V776" i="2"/>
  <c r="S776" i="2"/>
  <c r="R776" i="2"/>
  <c r="Q776" i="2"/>
  <c r="P776" i="2"/>
  <c r="O776" i="2"/>
  <c r="N776" i="2"/>
  <c r="M776" i="2"/>
  <c r="L776" i="2"/>
  <c r="X775" i="2"/>
  <c r="V775" i="2"/>
  <c r="S775" i="2"/>
  <c r="R775" i="2"/>
  <c r="Q775" i="2"/>
  <c r="P775" i="2"/>
  <c r="O775" i="2"/>
  <c r="N775" i="2"/>
  <c r="M775" i="2"/>
  <c r="L775" i="2"/>
  <c r="X774" i="2"/>
  <c r="V774" i="2"/>
  <c r="S774" i="2"/>
  <c r="R774" i="2"/>
  <c r="Q774" i="2"/>
  <c r="P774" i="2"/>
  <c r="O774" i="2"/>
  <c r="N774" i="2"/>
  <c r="M774" i="2"/>
  <c r="L774" i="2"/>
  <c r="X773" i="2"/>
  <c r="V773" i="2"/>
  <c r="S773" i="2"/>
  <c r="R773" i="2"/>
  <c r="Q773" i="2"/>
  <c r="P773" i="2"/>
  <c r="O773" i="2"/>
  <c r="N773" i="2"/>
  <c r="M773" i="2"/>
  <c r="L773" i="2"/>
  <c r="X772" i="2"/>
  <c r="V772" i="2"/>
  <c r="S772" i="2"/>
  <c r="R772" i="2"/>
  <c r="Q772" i="2"/>
  <c r="P772" i="2"/>
  <c r="O772" i="2"/>
  <c r="N772" i="2"/>
  <c r="M772" i="2"/>
  <c r="L772" i="2"/>
  <c r="X771" i="2"/>
  <c r="V771" i="2"/>
  <c r="S771" i="2"/>
  <c r="R771" i="2"/>
  <c r="Q771" i="2"/>
  <c r="P771" i="2"/>
  <c r="O771" i="2"/>
  <c r="N771" i="2"/>
  <c r="M771" i="2"/>
  <c r="L771" i="2"/>
  <c r="X770" i="2"/>
  <c r="V770" i="2"/>
  <c r="S770" i="2"/>
  <c r="R770" i="2"/>
  <c r="Q770" i="2"/>
  <c r="P770" i="2"/>
  <c r="O770" i="2"/>
  <c r="N770" i="2"/>
  <c r="M770" i="2"/>
  <c r="L770" i="2"/>
  <c r="X769" i="2"/>
  <c r="V769" i="2"/>
  <c r="S769" i="2"/>
  <c r="R769" i="2"/>
  <c r="Q769" i="2"/>
  <c r="P769" i="2"/>
  <c r="O769" i="2"/>
  <c r="N769" i="2"/>
  <c r="M769" i="2"/>
  <c r="L769" i="2"/>
  <c r="X768" i="2"/>
  <c r="V768" i="2"/>
  <c r="S768" i="2"/>
  <c r="R768" i="2"/>
  <c r="Q768" i="2"/>
  <c r="P768" i="2"/>
  <c r="O768" i="2"/>
  <c r="N768" i="2"/>
  <c r="M768" i="2"/>
  <c r="L768" i="2"/>
  <c r="X767" i="2"/>
  <c r="V767" i="2"/>
  <c r="S767" i="2"/>
  <c r="R767" i="2"/>
  <c r="Q767" i="2"/>
  <c r="P767" i="2"/>
  <c r="O767" i="2"/>
  <c r="N767" i="2"/>
  <c r="M767" i="2"/>
  <c r="L767" i="2"/>
  <c r="X766" i="2"/>
  <c r="V766" i="2"/>
  <c r="S766" i="2"/>
  <c r="R766" i="2"/>
  <c r="Q766" i="2"/>
  <c r="P766" i="2"/>
  <c r="O766" i="2"/>
  <c r="N766" i="2"/>
  <c r="M766" i="2"/>
  <c r="L766" i="2"/>
  <c r="X765" i="2"/>
  <c r="V765" i="2"/>
  <c r="S765" i="2"/>
  <c r="R765" i="2"/>
  <c r="Q765" i="2"/>
  <c r="P765" i="2"/>
  <c r="O765" i="2"/>
  <c r="N765" i="2"/>
  <c r="M765" i="2"/>
  <c r="L765" i="2"/>
  <c r="X764" i="2"/>
  <c r="V764" i="2"/>
  <c r="S764" i="2"/>
  <c r="R764" i="2"/>
  <c r="Q764" i="2"/>
  <c r="P764" i="2"/>
  <c r="O764" i="2"/>
  <c r="N764" i="2"/>
  <c r="M764" i="2"/>
  <c r="L764" i="2"/>
  <c r="X763" i="2"/>
  <c r="V763" i="2"/>
  <c r="S763" i="2"/>
  <c r="R763" i="2"/>
  <c r="Q763" i="2"/>
  <c r="P763" i="2"/>
  <c r="O763" i="2"/>
  <c r="N763" i="2"/>
  <c r="M763" i="2"/>
  <c r="L763" i="2"/>
  <c r="X762" i="2"/>
  <c r="V762" i="2"/>
  <c r="S762" i="2"/>
  <c r="R762" i="2"/>
  <c r="Q762" i="2"/>
  <c r="P762" i="2"/>
  <c r="O762" i="2"/>
  <c r="N762" i="2"/>
  <c r="M762" i="2"/>
  <c r="L762" i="2"/>
  <c r="X761" i="2"/>
  <c r="V761" i="2"/>
  <c r="S761" i="2"/>
  <c r="R761" i="2"/>
  <c r="Q761" i="2"/>
  <c r="P761" i="2"/>
  <c r="O761" i="2"/>
  <c r="N761" i="2"/>
  <c r="M761" i="2"/>
  <c r="L761" i="2"/>
  <c r="X760" i="2"/>
  <c r="V760" i="2"/>
  <c r="S760" i="2"/>
  <c r="R760" i="2"/>
  <c r="Q760" i="2"/>
  <c r="P760" i="2"/>
  <c r="O760" i="2"/>
  <c r="N760" i="2"/>
  <c r="M760" i="2"/>
  <c r="L760" i="2"/>
  <c r="X759" i="2"/>
  <c r="V759" i="2"/>
  <c r="S759" i="2"/>
  <c r="R759" i="2"/>
  <c r="Q759" i="2"/>
  <c r="P759" i="2"/>
  <c r="O759" i="2"/>
  <c r="N759" i="2"/>
  <c r="M759" i="2"/>
  <c r="L759" i="2"/>
  <c r="X758" i="2"/>
  <c r="V758" i="2"/>
  <c r="S758" i="2"/>
  <c r="R758" i="2"/>
  <c r="Q758" i="2"/>
  <c r="P758" i="2"/>
  <c r="O758" i="2"/>
  <c r="N758" i="2"/>
  <c r="M758" i="2"/>
  <c r="L758" i="2"/>
  <c r="X757" i="2"/>
  <c r="V757" i="2"/>
  <c r="S757" i="2"/>
  <c r="R757" i="2"/>
  <c r="Q757" i="2"/>
  <c r="P757" i="2"/>
  <c r="O757" i="2"/>
  <c r="N757" i="2"/>
  <c r="M757" i="2"/>
  <c r="L757" i="2"/>
  <c r="X756" i="2"/>
  <c r="V756" i="2"/>
  <c r="S756" i="2"/>
  <c r="R756" i="2"/>
  <c r="Q756" i="2"/>
  <c r="P756" i="2"/>
  <c r="O756" i="2"/>
  <c r="N756" i="2"/>
  <c r="M756" i="2"/>
  <c r="L756" i="2"/>
  <c r="X755" i="2"/>
  <c r="V755" i="2"/>
  <c r="S755" i="2"/>
  <c r="R755" i="2"/>
  <c r="Q755" i="2"/>
  <c r="P755" i="2"/>
  <c r="O755" i="2"/>
  <c r="N755" i="2"/>
  <c r="M755" i="2"/>
  <c r="L755" i="2"/>
  <c r="X754" i="2"/>
  <c r="V754" i="2"/>
  <c r="S754" i="2"/>
  <c r="R754" i="2"/>
  <c r="Q754" i="2"/>
  <c r="P754" i="2"/>
  <c r="O754" i="2"/>
  <c r="N754" i="2"/>
  <c r="M754" i="2"/>
  <c r="L754" i="2"/>
  <c r="X753" i="2"/>
  <c r="V753" i="2"/>
  <c r="S753" i="2"/>
  <c r="R753" i="2"/>
  <c r="Q753" i="2"/>
  <c r="P753" i="2"/>
  <c r="O753" i="2"/>
  <c r="N753" i="2"/>
  <c r="M753" i="2"/>
  <c r="L753" i="2"/>
  <c r="X752" i="2"/>
  <c r="V752" i="2"/>
  <c r="S752" i="2"/>
  <c r="R752" i="2"/>
  <c r="Q752" i="2"/>
  <c r="P752" i="2"/>
  <c r="O752" i="2"/>
  <c r="N752" i="2"/>
  <c r="M752" i="2"/>
  <c r="L752" i="2"/>
  <c r="X751" i="2"/>
  <c r="V751" i="2"/>
  <c r="S751" i="2"/>
  <c r="R751" i="2"/>
  <c r="Q751" i="2"/>
  <c r="P751" i="2"/>
  <c r="O751" i="2"/>
  <c r="N751" i="2"/>
  <c r="M751" i="2"/>
  <c r="L751" i="2"/>
  <c r="X750" i="2"/>
  <c r="V750" i="2"/>
  <c r="S750" i="2"/>
  <c r="R750" i="2"/>
  <c r="Q750" i="2"/>
  <c r="P750" i="2"/>
  <c r="O750" i="2"/>
  <c r="N750" i="2"/>
  <c r="M750" i="2"/>
  <c r="L750" i="2"/>
  <c r="X749" i="2"/>
  <c r="V749" i="2"/>
  <c r="S749" i="2"/>
  <c r="R749" i="2"/>
  <c r="Q749" i="2"/>
  <c r="P749" i="2"/>
  <c r="O749" i="2"/>
  <c r="N749" i="2"/>
  <c r="M749" i="2"/>
  <c r="L749" i="2"/>
  <c r="Y749" i="2" s="1"/>
  <c r="X748" i="2"/>
  <c r="V748" i="2"/>
  <c r="S748" i="2"/>
  <c r="R748" i="2"/>
  <c r="Q748" i="2"/>
  <c r="P748" i="2"/>
  <c r="O748" i="2"/>
  <c r="N748" i="2"/>
  <c r="M748" i="2"/>
  <c r="L748" i="2"/>
  <c r="X747" i="2"/>
  <c r="V747" i="2"/>
  <c r="S747" i="2"/>
  <c r="R747" i="2"/>
  <c r="Q747" i="2"/>
  <c r="P747" i="2"/>
  <c r="O747" i="2"/>
  <c r="N747" i="2"/>
  <c r="M747" i="2"/>
  <c r="L747" i="2"/>
  <c r="X746" i="2"/>
  <c r="V746" i="2"/>
  <c r="S746" i="2"/>
  <c r="R746" i="2"/>
  <c r="Q746" i="2"/>
  <c r="P746" i="2"/>
  <c r="O746" i="2"/>
  <c r="N746" i="2"/>
  <c r="M746" i="2"/>
  <c r="L746" i="2"/>
  <c r="X745" i="2"/>
  <c r="V745" i="2"/>
  <c r="S745" i="2"/>
  <c r="R745" i="2"/>
  <c r="Q745" i="2"/>
  <c r="P745" i="2"/>
  <c r="O745" i="2"/>
  <c r="N745" i="2"/>
  <c r="M745" i="2"/>
  <c r="L745" i="2"/>
  <c r="Y745" i="2" s="1"/>
  <c r="X744" i="2"/>
  <c r="V744" i="2"/>
  <c r="S744" i="2"/>
  <c r="R744" i="2"/>
  <c r="Q744" i="2"/>
  <c r="P744" i="2"/>
  <c r="O744" i="2"/>
  <c r="N744" i="2"/>
  <c r="M744" i="2"/>
  <c r="L744" i="2"/>
  <c r="X743" i="2"/>
  <c r="V743" i="2"/>
  <c r="S743" i="2"/>
  <c r="R743" i="2"/>
  <c r="Q743" i="2"/>
  <c r="P743" i="2"/>
  <c r="O743" i="2"/>
  <c r="N743" i="2"/>
  <c r="M743" i="2"/>
  <c r="L743" i="2"/>
  <c r="X742" i="2"/>
  <c r="V742" i="2"/>
  <c r="S742" i="2"/>
  <c r="R742" i="2"/>
  <c r="Q742" i="2"/>
  <c r="P742" i="2"/>
  <c r="O742" i="2"/>
  <c r="N742" i="2"/>
  <c r="M742" i="2"/>
  <c r="L742" i="2"/>
  <c r="X741" i="2"/>
  <c r="V741" i="2"/>
  <c r="S741" i="2"/>
  <c r="R741" i="2"/>
  <c r="Q741" i="2"/>
  <c r="P741" i="2"/>
  <c r="O741" i="2"/>
  <c r="N741" i="2"/>
  <c r="M741" i="2"/>
  <c r="L741" i="2"/>
  <c r="Y741" i="2" s="1"/>
  <c r="X740" i="2"/>
  <c r="V740" i="2"/>
  <c r="S740" i="2"/>
  <c r="R740" i="2"/>
  <c r="Q740" i="2"/>
  <c r="P740" i="2"/>
  <c r="O740" i="2"/>
  <c r="N740" i="2"/>
  <c r="M740" i="2"/>
  <c r="L740" i="2"/>
  <c r="X739" i="2"/>
  <c r="V739" i="2"/>
  <c r="S739" i="2"/>
  <c r="R739" i="2"/>
  <c r="Q739" i="2"/>
  <c r="P739" i="2"/>
  <c r="O739" i="2"/>
  <c r="N739" i="2"/>
  <c r="M739" i="2"/>
  <c r="L739" i="2"/>
  <c r="X738" i="2"/>
  <c r="V738" i="2"/>
  <c r="S738" i="2"/>
  <c r="R738" i="2"/>
  <c r="Q738" i="2"/>
  <c r="P738" i="2"/>
  <c r="O738" i="2"/>
  <c r="N738" i="2"/>
  <c r="M738" i="2"/>
  <c r="L738" i="2"/>
  <c r="X737" i="2"/>
  <c r="V737" i="2"/>
  <c r="S737" i="2"/>
  <c r="R737" i="2"/>
  <c r="Q737" i="2"/>
  <c r="P737" i="2"/>
  <c r="O737" i="2"/>
  <c r="N737" i="2"/>
  <c r="M737" i="2"/>
  <c r="L737" i="2"/>
  <c r="Y737" i="2" s="1"/>
  <c r="X736" i="2"/>
  <c r="V736" i="2"/>
  <c r="S736" i="2"/>
  <c r="R736" i="2"/>
  <c r="Q736" i="2"/>
  <c r="P736" i="2"/>
  <c r="O736" i="2"/>
  <c r="N736" i="2"/>
  <c r="M736" i="2"/>
  <c r="L736" i="2"/>
  <c r="X735" i="2"/>
  <c r="V735" i="2"/>
  <c r="S735" i="2"/>
  <c r="R735" i="2"/>
  <c r="Q735" i="2"/>
  <c r="P735" i="2"/>
  <c r="O735" i="2"/>
  <c r="N735" i="2"/>
  <c r="M735" i="2"/>
  <c r="L735" i="2"/>
  <c r="X734" i="2"/>
  <c r="V734" i="2"/>
  <c r="S734" i="2"/>
  <c r="R734" i="2"/>
  <c r="Q734" i="2"/>
  <c r="P734" i="2"/>
  <c r="O734" i="2"/>
  <c r="N734" i="2"/>
  <c r="M734" i="2"/>
  <c r="L734" i="2"/>
  <c r="X733" i="2"/>
  <c r="V733" i="2"/>
  <c r="S733" i="2"/>
  <c r="R733" i="2"/>
  <c r="Q733" i="2"/>
  <c r="P733" i="2"/>
  <c r="O733" i="2"/>
  <c r="N733" i="2"/>
  <c r="M733" i="2"/>
  <c r="L733" i="2"/>
  <c r="Y733" i="2" s="1"/>
  <c r="X732" i="2"/>
  <c r="V732" i="2"/>
  <c r="S732" i="2"/>
  <c r="R732" i="2"/>
  <c r="Q732" i="2"/>
  <c r="P732" i="2"/>
  <c r="O732" i="2"/>
  <c r="N732" i="2"/>
  <c r="M732" i="2"/>
  <c r="L732" i="2"/>
  <c r="X731" i="2"/>
  <c r="V731" i="2"/>
  <c r="S731" i="2"/>
  <c r="R731" i="2"/>
  <c r="Q731" i="2"/>
  <c r="P731" i="2"/>
  <c r="O731" i="2"/>
  <c r="N731" i="2"/>
  <c r="M731" i="2"/>
  <c r="L731" i="2"/>
  <c r="X730" i="2"/>
  <c r="V730" i="2"/>
  <c r="S730" i="2"/>
  <c r="R730" i="2"/>
  <c r="Q730" i="2"/>
  <c r="P730" i="2"/>
  <c r="O730" i="2"/>
  <c r="N730" i="2"/>
  <c r="M730" i="2"/>
  <c r="L730" i="2"/>
  <c r="X729" i="2"/>
  <c r="V729" i="2"/>
  <c r="S729" i="2"/>
  <c r="R729" i="2"/>
  <c r="Q729" i="2"/>
  <c r="P729" i="2"/>
  <c r="O729" i="2"/>
  <c r="N729" i="2"/>
  <c r="M729" i="2"/>
  <c r="L729" i="2"/>
  <c r="Y729" i="2" s="1"/>
  <c r="X728" i="2"/>
  <c r="V728" i="2"/>
  <c r="S728" i="2"/>
  <c r="R728" i="2"/>
  <c r="Q728" i="2"/>
  <c r="P728" i="2"/>
  <c r="O728" i="2"/>
  <c r="N728" i="2"/>
  <c r="M728" i="2"/>
  <c r="L728" i="2"/>
  <c r="X727" i="2"/>
  <c r="V727" i="2"/>
  <c r="S727" i="2"/>
  <c r="R727" i="2"/>
  <c r="Q727" i="2"/>
  <c r="P727" i="2"/>
  <c r="O727" i="2"/>
  <c r="N727" i="2"/>
  <c r="M727" i="2"/>
  <c r="L727" i="2"/>
  <c r="X726" i="2"/>
  <c r="V726" i="2"/>
  <c r="S726" i="2"/>
  <c r="R726" i="2"/>
  <c r="Q726" i="2"/>
  <c r="P726" i="2"/>
  <c r="O726" i="2"/>
  <c r="N726" i="2"/>
  <c r="M726" i="2"/>
  <c r="L726" i="2"/>
  <c r="X725" i="2"/>
  <c r="V725" i="2"/>
  <c r="S725" i="2"/>
  <c r="R725" i="2"/>
  <c r="Q725" i="2"/>
  <c r="P725" i="2"/>
  <c r="O725" i="2"/>
  <c r="N725" i="2"/>
  <c r="M725" i="2"/>
  <c r="L725" i="2"/>
  <c r="Y725" i="2" s="1"/>
  <c r="X724" i="2"/>
  <c r="V724" i="2"/>
  <c r="S724" i="2"/>
  <c r="R724" i="2"/>
  <c r="Q724" i="2"/>
  <c r="P724" i="2"/>
  <c r="O724" i="2"/>
  <c r="N724" i="2"/>
  <c r="M724" i="2"/>
  <c r="L724" i="2"/>
  <c r="X723" i="2"/>
  <c r="V723" i="2"/>
  <c r="S723" i="2"/>
  <c r="R723" i="2"/>
  <c r="Q723" i="2"/>
  <c r="P723" i="2"/>
  <c r="O723" i="2"/>
  <c r="N723" i="2"/>
  <c r="M723" i="2"/>
  <c r="L723" i="2"/>
  <c r="X722" i="2"/>
  <c r="V722" i="2"/>
  <c r="S722" i="2"/>
  <c r="R722" i="2"/>
  <c r="Q722" i="2"/>
  <c r="P722" i="2"/>
  <c r="O722" i="2"/>
  <c r="N722" i="2"/>
  <c r="M722" i="2"/>
  <c r="L722" i="2"/>
  <c r="X721" i="2"/>
  <c r="V721" i="2"/>
  <c r="S721" i="2"/>
  <c r="R721" i="2"/>
  <c r="Q721" i="2"/>
  <c r="P721" i="2"/>
  <c r="O721" i="2"/>
  <c r="N721" i="2"/>
  <c r="M721" i="2"/>
  <c r="L721" i="2"/>
  <c r="Y721" i="2" s="1"/>
  <c r="X720" i="2"/>
  <c r="V720" i="2"/>
  <c r="S720" i="2"/>
  <c r="R720" i="2"/>
  <c r="Q720" i="2"/>
  <c r="P720" i="2"/>
  <c r="O720" i="2"/>
  <c r="N720" i="2"/>
  <c r="M720" i="2"/>
  <c r="L720" i="2"/>
  <c r="X719" i="2"/>
  <c r="V719" i="2"/>
  <c r="S719" i="2"/>
  <c r="R719" i="2"/>
  <c r="Q719" i="2"/>
  <c r="P719" i="2"/>
  <c r="O719" i="2"/>
  <c r="N719" i="2"/>
  <c r="M719" i="2"/>
  <c r="L719" i="2"/>
  <c r="X718" i="2"/>
  <c r="V718" i="2"/>
  <c r="S718" i="2"/>
  <c r="R718" i="2"/>
  <c r="Q718" i="2"/>
  <c r="P718" i="2"/>
  <c r="O718" i="2"/>
  <c r="N718" i="2"/>
  <c r="M718" i="2"/>
  <c r="L718" i="2"/>
  <c r="X717" i="2"/>
  <c r="V717" i="2"/>
  <c r="S717" i="2"/>
  <c r="R717" i="2"/>
  <c r="Q717" i="2"/>
  <c r="P717" i="2"/>
  <c r="O717" i="2"/>
  <c r="N717" i="2"/>
  <c r="M717" i="2"/>
  <c r="L717" i="2"/>
  <c r="Y717" i="2" s="1"/>
  <c r="X716" i="2"/>
  <c r="V716" i="2"/>
  <c r="S716" i="2"/>
  <c r="R716" i="2"/>
  <c r="Q716" i="2"/>
  <c r="P716" i="2"/>
  <c r="O716" i="2"/>
  <c r="N716" i="2"/>
  <c r="M716" i="2"/>
  <c r="L716" i="2"/>
  <c r="X715" i="2"/>
  <c r="V715" i="2"/>
  <c r="S715" i="2"/>
  <c r="R715" i="2"/>
  <c r="Q715" i="2"/>
  <c r="P715" i="2"/>
  <c r="O715" i="2"/>
  <c r="N715" i="2"/>
  <c r="M715" i="2"/>
  <c r="L715" i="2"/>
  <c r="X714" i="2"/>
  <c r="V714" i="2"/>
  <c r="S714" i="2"/>
  <c r="R714" i="2"/>
  <c r="Q714" i="2"/>
  <c r="P714" i="2"/>
  <c r="O714" i="2"/>
  <c r="N714" i="2"/>
  <c r="M714" i="2"/>
  <c r="L714" i="2"/>
  <c r="X713" i="2"/>
  <c r="V713" i="2"/>
  <c r="S713" i="2"/>
  <c r="R713" i="2"/>
  <c r="Q713" i="2"/>
  <c r="P713" i="2"/>
  <c r="O713" i="2"/>
  <c r="N713" i="2"/>
  <c r="M713" i="2"/>
  <c r="L713" i="2"/>
  <c r="Y713" i="2" s="1"/>
  <c r="X712" i="2"/>
  <c r="V712" i="2"/>
  <c r="S712" i="2"/>
  <c r="R712" i="2"/>
  <c r="Q712" i="2"/>
  <c r="P712" i="2"/>
  <c r="O712" i="2"/>
  <c r="N712" i="2"/>
  <c r="M712" i="2"/>
  <c r="L712" i="2"/>
  <c r="X711" i="2"/>
  <c r="V711" i="2"/>
  <c r="S711" i="2"/>
  <c r="R711" i="2"/>
  <c r="Q711" i="2"/>
  <c r="P711" i="2"/>
  <c r="O711" i="2"/>
  <c r="N711" i="2"/>
  <c r="M711" i="2"/>
  <c r="L711" i="2"/>
  <c r="X710" i="2"/>
  <c r="V710" i="2"/>
  <c r="S710" i="2"/>
  <c r="R710" i="2"/>
  <c r="Q710" i="2"/>
  <c r="P710" i="2"/>
  <c r="O710" i="2"/>
  <c r="N710" i="2"/>
  <c r="M710" i="2"/>
  <c r="L710" i="2"/>
  <c r="X709" i="2"/>
  <c r="V709" i="2"/>
  <c r="S709" i="2"/>
  <c r="R709" i="2"/>
  <c r="Q709" i="2"/>
  <c r="P709" i="2"/>
  <c r="O709" i="2"/>
  <c r="N709" i="2"/>
  <c r="M709" i="2"/>
  <c r="L709" i="2"/>
  <c r="Y709" i="2" s="1"/>
  <c r="X708" i="2"/>
  <c r="V708" i="2"/>
  <c r="S708" i="2"/>
  <c r="R708" i="2"/>
  <c r="Q708" i="2"/>
  <c r="P708" i="2"/>
  <c r="O708" i="2"/>
  <c r="N708" i="2"/>
  <c r="M708" i="2"/>
  <c r="L708" i="2"/>
  <c r="X707" i="2"/>
  <c r="V707" i="2"/>
  <c r="S707" i="2"/>
  <c r="R707" i="2"/>
  <c r="Q707" i="2"/>
  <c r="P707" i="2"/>
  <c r="O707" i="2"/>
  <c r="N707" i="2"/>
  <c r="M707" i="2"/>
  <c r="L707" i="2"/>
  <c r="X706" i="2"/>
  <c r="V706" i="2"/>
  <c r="S706" i="2"/>
  <c r="R706" i="2"/>
  <c r="Q706" i="2"/>
  <c r="P706" i="2"/>
  <c r="O706" i="2"/>
  <c r="N706" i="2"/>
  <c r="M706" i="2"/>
  <c r="L706" i="2"/>
  <c r="X705" i="2"/>
  <c r="V705" i="2"/>
  <c r="S705" i="2"/>
  <c r="R705" i="2"/>
  <c r="Q705" i="2"/>
  <c r="P705" i="2"/>
  <c r="O705" i="2"/>
  <c r="N705" i="2"/>
  <c r="M705" i="2"/>
  <c r="L705" i="2"/>
  <c r="Y705" i="2" s="1"/>
  <c r="X704" i="2"/>
  <c r="V704" i="2"/>
  <c r="S704" i="2"/>
  <c r="R704" i="2"/>
  <c r="Q704" i="2"/>
  <c r="P704" i="2"/>
  <c r="O704" i="2"/>
  <c r="N704" i="2"/>
  <c r="M704" i="2"/>
  <c r="L704" i="2"/>
  <c r="X703" i="2"/>
  <c r="V703" i="2"/>
  <c r="S703" i="2"/>
  <c r="R703" i="2"/>
  <c r="Q703" i="2"/>
  <c r="P703" i="2"/>
  <c r="O703" i="2"/>
  <c r="N703" i="2"/>
  <c r="M703" i="2"/>
  <c r="L703" i="2"/>
  <c r="X702" i="2"/>
  <c r="V702" i="2"/>
  <c r="S702" i="2"/>
  <c r="R702" i="2"/>
  <c r="Q702" i="2"/>
  <c r="P702" i="2"/>
  <c r="O702" i="2"/>
  <c r="N702" i="2"/>
  <c r="M702" i="2"/>
  <c r="L702" i="2"/>
  <c r="X701" i="2"/>
  <c r="V701" i="2"/>
  <c r="S701" i="2"/>
  <c r="R701" i="2"/>
  <c r="Q701" i="2"/>
  <c r="P701" i="2"/>
  <c r="O701" i="2"/>
  <c r="N701" i="2"/>
  <c r="M701" i="2"/>
  <c r="L701" i="2"/>
  <c r="Y701" i="2" s="1"/>
  <c r="X700" i="2"/>
  <c r="V700" i="2"/>
  <c r="S700" i="2"/>
  <c r="R700" i="2"/>
  <c r="Q700" i="2"/>
  <c r="P700" i="2"/>
  <c r="O700" i="2"/>
  <c r="N700" i="2"/>
  <c r="M700" i="2"/>
  <c r="L700" i="2"/>
  <c r="X699" i="2"/>
  <c r="V699" i="2"/>
  <c r="S699" i="2"/>
  <c r="R699" i="2"/>
  <c r="Q699" i="2"/>
  <c r="P699" i="2"/>
  <c r="O699" i="2"/>
  <c r="N699" i="2"/>
  <c r="M699" i="2"/>
  <c r="L699" i="2"/>
  <c r="X698" i="2"/>
  <c r="V698" i="2"/>
  <c r="S698" i="2"/>
  <c r="R698" i="2"/>
  <c r="Q698" i="2"/>
  <c r="P698" i="2"/>
  <c r="O698" i="2"/>
  <c r="N698" i="2"/>
  <c r="M698" i="2"/>
  <c r="L698" i="2"/>
  <c r="X697" i="2"/>
  <c r="V697" i="2"/>
  <c r="S697" i="2"/>
  <c r="R697" i="2"/>
  <c r="Q697" i="2"/>
  <c r="P697" i="2"/>
  <c r="O697" i="2"/>
  <c r="N697" i="2"/>
  <c r="M697" i="2"/>
  <c r="L697" i="2"/>
  <c r="Y697" i="2" s="1"/>
  <c r="X696" i="2"/>
  <c r="V696" i="2"/>
  <c r="S696" i="2"/>
  <c r="R696" i="2"/>
  <c r="Q696" i="2"/>
  <c r="P696" i="2"/>
  <c r="O696" i="2"/>
  <c r="N696" i="2"/>
  <c r="M696" i="2"/>
  <c r="L696" i="2"/>
  <c r="X695" i="2"/>
  <c r="V695" i="2"/>
  <c r="S695" i="2"/>
  <c r="R695" i="2"/>
  <c r="Q695" i="2"/>
  <c r="P695" i="2"/>
  <c r="O695" i="2"/>
  <c r="N695" i="2"/>
  <c r="M695" i="2"/>
  <c r="L695" i="2"/>
  <c r="X694" i="2"/>
  <c r="V694" i="2"/>
  <c r="S694" i="2"/>
  <c r="R694" i="2"/>
  <c r="Q694" i="2"/>
  <c r="P694" i="2"/>
  <c r="O694" i="2"/>
  <c r="N694" i="2"/>
  <c r="M694" i="2"/>
  <c r="L694" i="2"/>
  <c r="X693" i="2"/>
  <c r="V693" i="2"/>
  <c r="S693" i="2"/>
  <c r="R693" i="2"/>
  <c r="Q693" i="2"/>
  <c r="P693" i="2"/>
  <c r="O693" i="2"/>
  <c r="N693" i="2"/>
  <c r="M693" i="2"/>
  <c r="L693" i="2"/>
  <c r="Y693" i="2" s="1"/>
  <c r="X692" i="2"/>
  <c r="V692" i="2"/>
  <c r="S692" i="2"/>
  <c r="R692" i="2"/>
  <c r="Q692" i="2"/>
  <c r="P692" i="2"/>
  <c r="O692" i="2"/>
  <c r="N692" i="2"/>
  <c r="M692" i="2"/>
  <c r="L692" i="2"/>
  <c r="X691" i="2"/>
  <c r="V691" i="2"/>
  <c r="S691" i="2"/>
  <c r="R691" i="2"/>
  <c r="Q691" i="2"/>
  <c r="P691" i="2"/>
  <c r="O691" i="2"/>
  <c r="N691" i="2"/>
  <c r="M691" i="2"/>
  <c r="L691" i="2"/>
  <c r="X690" i="2"/>
  <c r="V690" i="2"/>
  <c r="S690" i="2"/>
  <c r="R690" i="2"/>
  <c r="Q690" i="2"/>
  <c r="P690" i="2"/>
  <c r="O690" i="2"/>
  <c r="N690" i="2"/>
  <c r="M690" i="2"/>
  <c r="L690" i="2"/>
  <c r="X689" i="2"/>
  <c r="V689" i="2"/>
  <c r="S689" i="2"/>
  <c r="R689" i="2"/>
  <c r="Q689" i="2"/>
  <c r="P689" i="2"/>
  <c r="O689" i="2"/>
  <c r="N689" i="2"/>
  <c r="M689" i="2"/>
  <c r="L689" i="2"/>
  <c r="Y689" i="2" s="1"/>
  <c r="X688" i="2"/>
  <c r="V688" i="2"/>
  <c r="S688" i="2"/>
  <c r="R688" i="2"/>
  <c r="Q688" i="2"/>
  <c r="P688" i="2"/>
  <c r="O688" i="2"/>
  <c r="N688" i="2"/>
  <c r="M688" i="2"/>
  <c r="L688" i="2"/>
  <c r="X687" i="2"/>
  <c r="V687" i="2"/>
  <c r="S687" i="2"/>
  <c r="R687" i="2"/>
  <c r="Q687" i="2"/>
  <c r="P687" i="2"/>
  <c r="O687" i="2"/>
  <c r="N687" i="2"/>
  <c r="M687" i="2"/>
  <c r="L687" i="2"/>
  <c r="X686" i="2"/>
  <c r="V686" i="2"/>
  <c r="S686" i="2"/>
  <c r="R686" i="2"/>
  <c r="Q686" i="2"/>
  <c r="P686" i="2"/>
  <c r="O686" i="2"/>
  <c r="N686" i="2"/>
  <c r="M686" i="2"/>
  <c r="L686" i="2"/>
  <c r="X685" i="2"/>
  <c r="V685" i="2"/>
  <c r="S685" i="2"/>
  <c r="R685" i="2"/>
  <c r="Q685" i="2"/>
  <c r="P685" i="2"/>
  <c r="O685" i="2"/>
  <c r="N685" i="2"/>
  <c r="M685" i="2"/>
  <c r="L685" i="2"/>
  <c r="Y685" i="2" s="1"/>
  <c r="X684" i="2"/>
  <c r="V684" i="2"/>
  <c r="S684" i="2"/>
  <c r="R684" i="2"/>
  <c r="Q684" i="2"/>
  <c r="P684" i="2"/>
  <c r="O684" i="2"/>
  <c r="N684" i="2"/>
  <c r="M684" i="2"/>
  <c r="L684" i="2"/>
  <c r="X683" i="2"/>
  <c r="V683" i="2"/>
  <c r="S683" i="2"/>
  <c r="R683" i="2"/>
  <c r="Q683" i="2"/>
  <c r="P683" i="2"/>
  <c r="O683" i="2"/>
  <c r="N683" i="2"/>
  <c r="M683" i="2"/>
  <c r="L683" i="2"/>
  <c r="X682" i="2"/>
  <c r="V682" i="2"/>
  <c r="S682" i="2"/>
  <c r="R682" i="2"/>
  <c r="Q682" i="2"/>
  <c r="P682" i="2"/>
  <c r="O682" i="2"/>
  <c r="N682" i="2"/>
  <c r="M682" i="2"/>
  <c r="L682" i="2"/>
  <c r="X681" i="2"/>
  <c r="V681" i="2"/>
  <c r="S681" i="2"/>
  <c r="R681" i="2"/>
  <c r="Q681" i="2"/>
  <c r="P681" i="2"/>
  <c r="O681" i="2"/>
  <c r="N681" i="2"/>
  <c r="M681" i="2"/>
  <c r="L681" i="2"/>
  <c r="Y681" i="2" s="1"/>
  <c r="X680" i="2"/>
  <c r="V680" i="2"/>
  <c r="S680" i="2"/>
  <c r="R680" i="2"/>
  <c r="Q680" i="2"/>
  <c r="P680" i="2"/>
  <c r="O680" i="2"/>
  <c r="N680" i="2"/>
  <c r="M680" i="2"/>
  <c r="L680" i="2"/>
  <c r="X679" i="2"/>
  <c r="V679" i="2"/>
  <c r="S679" i="2"/>
  <c r="R679" i="2"/>
  <c r="Q679" i="2"/>
  <c r="P679" i="2"/>
  <c r="O679" i="2"/>
  <c r="N679" i="2"/>
  <c r="M679" i="2"/>
  <c r="L679" i="2"/>
  <c r="X678" i="2"/>
  <c r="V678" i="2"/>
  <c r="S678" i="2"/>
  <c r="R678" i="2"/>
  <c r="Q678" i="2"/>
  <c r="P678" i="2"/>
  <c r="O678" i="2"/>
  <c r="N678" i="2"/>
  <c r="M678" i="2"/>
  <c r="L678" i="2"/>
  <c r="X677" i="2"/>
  <c r="V677" i="2"/>
  <c r="S677" i="2"/>
  <c r="R677" i="2"/>
  <c r="Q677" i="2"/>
  <c r="P677" i="2"/>
  <c r="O677" i="2"/>
  <c r="N677" i="2"/>
  <c r="M677" i="2"/>
  <c r="L677" i="2"/>
  <c r="Y677" i="2" s="1"/>
  <c r="X676" i="2"/>
  <c r="V676" i="2"/>
  <c r="S676" i="2"/>
  <c r="R676" i="2"/>
  <c r="Q676" i="2"/>
  <c r="P676" i="2"/>
  <c r="O676" i="2"/>
  <c r="N676" i="2"/>
  <c r="M676" i="2"/>
  <c r="L676" i="2"/>
  <c r="X675" i="2"/>
  <c r="V675" i="2"/>
  <c r="S675" i="2"/>
  <c r="R675" i="2"/>
  <c r="Q675" i="2"/>
  <c r="P675" i="2"/>
  <c r="O675" i="2"/>
  <c r="N675" i="2"/>
  <c r="M675" i="2"/>
  <c r="L675" i="2"/>
  <c r="X674" i="2"/>
  <c r="V674" i="2"/>
  <c r="S674" i="2"/>
  <c r="R674" i="2"/>
  <c r="Q674" i="2"/>
  <c r="P674" i="2"/>
  <c r="O674" i="2"/>
  <c r="N674" i="2"/>
  <c r="M674" i="2"/>
  <c r="L674" i="2"/>
  <c r="X673" i="2"/>
  <c r="V673" i="2"/>
  <c r="S673" i="2"/>
  <c r="R673" i="2"/>
  <c r="Q673" i="2"/>
  <c r="P673" i="2"/>
  <c r="O673" i="2"/>
  <c r="N673" i="2"/>
  <c r="M673" i="2"/>
  <c r="L673" i="2"/>
  <c r="Y673" i="2" s="1"/>
  <c r="X672" i="2"/>
  <c r="V672" i="2"/>
  <c r="S672" i="2"/>
  <c r="R672" i="2"/>
  <c r="Q672" i="2"/>
  <c r="P672" i="2"/>
  <c r="O672" i="2"/>
  <c r="N672" i="2"/>
  <c r="M672" i="2"/>
  <c r="L672" i="2"/>
  <c r="X671" i="2"/>
  <c r="V671" i="2"/>
  <c r="S671" i="2"/>
  <c r="R671" i="2"/>
  <c r="Q671" i="2"/>
  <c r="P671" i="2"/>
  <c r="O671" i="2"/>
  <c r="N671" i="2"/>
  <c r="M671" i="2"/>
  <c r="L671" i="2"/>
  <c r="X670" i="2"/>
  <c r="V670" i="2"/>
  <c r="S670" i="2"/>
  <c r="R670" i="2"/>
  <c r="Q670" i="2"/>
  <c r="P670" i="2"/>
  <c r="O670" i="2"/>
  <c r="N670" i="2"/>
  <c r="M670" i="2"/>
  <c r="L670" i="2"/>
  <c r="X669" i="2"/>
  <c r="V669" i="2"/>
  <c r="S669" i="2"/>
  <c r="R669" i="2"/>
  <c r="Q669" i="2"/>
  <c r="P669" i="2"/>
  <c r="O669" i="2"/>
  <c r="N669" i="2"/>
  <c r="M669" i="2"/>
  <c r="L669" i="2"/>
  <c r="Y669" i="2" s="1"/>
  <c r="X668" i="2"/>
  <c r="V668" i="2"/>
  <c r="S668" i="2"/>
  <c r="R668" i="2"/>
  <c r="Q668" i="2"/>
  <c r="P668" i="2"/>
  <c r="O668" i="2"/>
  <c r="N668" i="2"/>
  <c r="M668" i="2"/>
  <c r="L668" i="2"/>
  <c r="X667" i="2"/>
  <c r="V667" i="2"/>
  <c r="S667" i="2"/>
  <c r="R667" i="2"/>
  <c r="Q667" i="2"/>
  <c r="P667" i="2"/>
  <c r="O667" i="2"/>
  <c r="N667" i="2"/>
  <c r="M667" i="2"/>
  <c r="L667" i="2"/>
  <c r="X666" i="2"/>
  <c r="V666" i="2"/>
  <c r="S666" i="2"/>
  <c r="R666" i="2"/>
  <c r="Q666" i="2"/>
  <c r="P666" i="2"/>
  <c r="O666" i="2"/>
  <c r="N666" i="2"/>
  <c r="M666" i="2"/>
  <c r="L666" i="2"/>
  <c r="X665" i="2"/>
  <c r="V665" i="2"/>
  <c r="S665" i="2"/>
  <c r="R665" i="2"/>
  <c r="Q665" i="2"/>
  <c r="P665" i="2"/>
  <c r="O665" i="2"/>
  <c r="N665" i="2"/>
  <c r="M665" i="2"/>
  <c r="L665" i="2"/>
  <c r="Y665" i="2" s="1"/>
  <c r="X664" i="2"/>
  <c r="V664" i="2"/>
  <c r="S664" i="2"/>
  <c r="R664" i="2"/>
  <c r="Q664" i="2"/>
  <c r="P664" i="2"/>
  <c r="O664" i="2"/>
  <c r="N664" i="2"/>
  <c r="M664" i="2"/>
  <c r="L664" i="2"/>
  <c r="X663" i="2"/>
  <c r="V663" i="2"/>
  <c r="S663" i="2"/>
  <c r="R663" i="2"/>
  <c r="Q663" i="2"/>
  <c r="P663" i="2"/>
  <c r="O663" i="2"/>
  <c r="N663" i="2"/>
  <c r="M663" i="2"/>
  <c r="L663" i="2"/>
  <c r="X662" i="2"/>
  <c r="V662" i="2"/>
  <c r="S662" i="2"/>
  <c r="R662" i="2"/>
  <c r="Q662" i="2"/>
  <c r="P662" i="2"/>
  <c r="O662" i="2"/>
  <c r="N662" i="2"/>
  <c r="M662" i="2"/>
  <c r="L662" i="2"/>
  <c r="X661" i="2"/>
  <c r="V661" i="2"/>
  <c r="S661" i="2"/>
  <c r="R661" i="2"/>
  <c r="Q661" i="2"/>
  <c r="P661" i="2"/>
  <c r="O661" i="2"/>
  <c r="N661" i="2"/>
  <c r="M661" i="2"/>
  <c r="L661" i="2"/>
  <c r="Y661" i="2" s="1"/>
  <c r="X660" i="2"/>
  <c r="V660" i="2"/>
  <c r="S660" i="2"/>
  <c r="R660" i="2"/>
  <c r="Q660" i="2"/>
  <c r="P660" i="2"/>
  <c r="O660" i="2"/>
  <c r="N660" i="2"/>
  <c r="M660" i="2"/>
  <c r="L660" i="2"/>
  <c r="X659" i="2"/>
  <c r="V659" i="2"/>
  <c r="S659" i="2"/>
  <c r="R659" i="2"/>
  <c r="Q659" i="2"/>
  <c r="P659" i="2"/>
  <c r="O659" i="2"/>
  <c r="N659" i="2"/>
  <c r="M659" i="2"/>
  <c r="L659" i="2"/>
  <c r="X658" i="2"/>
  <c r="V658" i="2"/>
  <c r="S658" i="2"/>
  <c r="R658" i="2"/>
  <c r="Q658" i="2"/>
  <c r="P658" i="2"/>
  <c r="O658" i="2"/>
  <c r="N658" i="2"/>
  <c r="M658" i="2"/>
  <c r="L658" i="2"/>
  <c r="X657" i="2"/>
  <c r="V657" i="2"/>
  <c r="S657" i="2"/>
  <c r="R657" i="2"/>
  <c r="Q657" i="2"/>
  <c r="P657" i="2"/>
  <c r="O657" i="2"/>
  <c r="N657" i="2"/>
  <c r="M657" i="2"/>
  <c r="L657" i="2"/>
  <c r="Y657" i="2" s="1"/>
  <c r="X656" i="2"/>
  <c r="V656" i="2"/>
  <c r="S656" i="2"/>
  <c r="R656" i="2"/>
  <c r="Q656" i="2"/>
  <c r="P656" i="2"/>
  <c r="O656" i="2"/>
  <c r="N656" i="2"/>
  <c r="M656" i="2"/>
  <c r="L656" i="2"/>
  <c r="X655" i="2"/>
  <c r="V655" i="2"/>
  <c r="S655" i="2"/>
  <c r="R655" i="2"/>
  <c r="Q655" i="2"/>
  <c r="P655" i="2"/>
  <c r="O655" i="2"/>
  <c r="N655" i="2"/>
  <c r="M655" i="2"/>
  <c r="L655" i="2"/>
  <c r="X654" i="2"/>
  <c r="V654" i="2"/>
  <c r="S654" i="2"/>
  <c r="R654" i="2"/>
  <c r="Q654" i="2"/>
  <c r="P654" i="2"/>
  <c r="O654" i="2"/>
  <c r="N654" i="2"/>
  <c r="M654" i="2"/>
  <c r="L654" i="2"/>
  <c r="X653" i="2"/>
  <c r="V653" i="2"/>
  <c r="S653" i="2"/>
  <c r="R653" i="2"/>
  <c r="Q653" i="2"/>
  <c r="P653" i="2"/>
  <c r="O653" i="2"/>
  <c r="N653" i="2"/>
  <c r="M653" i="2"/>
  <c r="L653" i="2"/>
  <c r="Y653" i="2" s="1"/>
  <c r="X652" i="2"/>
  <c r="V652" i="2"/>
  <c r="S652" i="2"/>
  <c r="R652" i="2"/>
  <c r="Q652" i="2"/>
  <c r="P652" i="2"/>
  <c r="O652" i="2"/>
  <c r="N652" i="2"/>
  <c r="M652" i="2"/>
  <c r="L652" i="2"/>
  <c r="X651" i="2"/>
  <c r="V651" i="2"/>
  <c r="S651" i="2"/>
  <c r="R651" i="2"/>
  <c r="Q651" i="2"/>
  <c r="P651" i="2"/>
  <c r="O651" i="2"/>
  <c r="N651" i="2"/>
  <c r="M651" i="2"/>
  <c r="L651" i="2"/>
  <c r="X650" i="2"/>
  <c r="V650" i="2"/>
  <c r="S650" i="2"/>
  <c r="R650" i="2"/>
  <c r="Q650" i="2"/>
  <c r="P650" i="2"/>
  <c r="O650" i="2"/>
  <c r="N650" i="2"/>
  <c r="M650" i="2"/>
  <c r="L650" i="2"/>
  <c r="X649" i="2"/>
  <c r="V649" i="2"/>
  <c r="S649" i="2"/>
  <c r="R649" i="2"/>
  <c r="Q649" i="2"/>
  <c r="P649" i="2"/>
  <c r="O649" i="2"/>
  <c r="N649" i="2"/>
  <c r="M649" i="2"/>
  <c r="L649" i="2"/>
  <c r="Y649" i="2" s="1"/>
  <c r="X648" i="2"/>
  <c r="V648" i="2"/>
  <c r="S648" i="2"/>
  <c r="R648" i="2"/>
  <c r="Q648" i="2"/>
  <c r="P648" i="2"/>
  <c r="O648" i="2"/>
  <c r="N648" i="2"/>
  <c r="M648" i="2"/>
  <c r="L648" i="2"/>
  <c r="X647" i="2"/>
  <c r="V647" i="2"/>
  <c r="S647" i="2"/>
  <c r="R647" i="2"/>
  <c r="Q647" i="2"/>
  <c r="P647" i="2"/>
  <c r="O647" i="2"/>
  <c r="N647" i="2"/>
  <c r="M647" i="2"/>
  <c r="L647" i="2"/>
  <c r="X646" i="2"/>
  <c r="V646" i="2"/>
  <c r="S646" i="2"/>
  <c r="R646" i="2"/>
  <c r="Q646" i="2"/>
  <c r="P646" i="2"/>
  <c r="O646" i="2"/>
  <c r="N646" i="2"/>
  <c r="M646" i="2"/>
  <c r="L646" i="2"/>
  <c r="X645" i="2"/>
  <c r="V645" i="2"/>
  <c r="S645" i="2"/>
  <c r="R645" i="2"/>
  <c r="Q645" i="2"/>
  <c r="P645" i="2"/>
  <c r="O645" i="2"/>
  <c r="N645" i="2"/>
  <c r="M645" i="2"/>
  <c r="L645" i="2"/>
  <c r="Y645" i="2" s="1"/>
  <c r="X644" i="2"/>
  <c r="V644" i="2"/>
  <c r="S644" i="2"/>
  <c r="R644" i="2"/>
  <c r="Q644" i="2"/>
  <c r="P644" i="2"/>
  <c r="O644" i="2"/>
  <c r="N644" i="2"/>
  <c r="M644" i="2"/>
  <c r="L644" i="2"/>
  <c r="X643" i="2"/>
  <c r="V643" i="2"/>
  <c r="S643" i="2"/>
  <c r="R643" i="2"/>
  <c r="Q643" i="2"/>
  <c r="P643" i="2"/>
  <c r="O643" i="2"/>
  <c r="N643" i="2"/>
  <c r="M643" i="2"/>
  <c r="L643" i="2"/>
  <c r="X642" i="2"/>
  <c r="V642" i="2"/>
  <c r="S642" i="2"/>
  <c r="R642" i="2"/>
  <c r="Q642" i="2"/>
  <c r="P642" i="2"/>
  <c r="O642" i="2"/>
  <c r="N642" i="2"/>
  <c r="M642" i="2"/>
  <c r="L642" i="2"/>
  <c r="X641" i="2"/>
  <c r="V641" i="2"/>
  <c r="S641" i="2"/>
  <c r="R641" i="2"/>
  <c r="Q641" i="2"/>
  <c r="P641" i="2"/>
  <c r="O641" i="2"/>
  <c r="N641" i="2"/>
  <c r="M641" i="2"/>
  <c r="L641" i="2"/>
  <c r="Y641" i="2" s="1"/>
  <c r="X640" i="2"/>
  <c r="V640" i="2"/>
  <c r="S640" i="2"/>
  <c r="R640" i="2"/>
  <c r="Q640" i="2"/>
  <c r="P640" i="2"/>
  <c r="O640" i="2"/>
  <c r="N640" i="2"/>
  <c r="M640" i="2"/>
  <c r="L640" i="2"/>
  <c r="X639" i="2"/>
  <c r="V639" i="2"/>
  <c r="S639" i="2"/>
  <c r="R639" i="2"/>
  <c r="Q639" i="2"/>
  <c r="P639" i="2"/>
  <c r="O639" i="2"/>
  <c r="N639" i="2"/>
  <c r="M639" i="2"/>
  <c r="L639" i="2"/>
  <c r="X638" i="2"/>
  <c r="V638" i="2"/>
  <c r="S638" i="2"/>
  <c r="R638" i="2"/>
  <c r="Q638" i="2"/>
  <c r="P638" i="2"/>
  <c r="O638" i="2"/>
  <c r="N638" i="2"/>
  <c r="M638" i="2"/>
  <c r="L638" i="2"/>
  <c r="X637" i="2"/>
  <c r="V637" i="2"/>
  <c r="S637" i="2"/>
  <c r="R637" i="2"/>
  <c r="Q637" i="2"/>
  <c r="P637" i="2"/>
  <c r="O637" i="2"/>
  <c r="N637" i="2"/>
  <c r="M637" i="2"/>
  <c r="L637" i="2"/>
  <c r="Y637" i="2" s="1"/>
  <c r="X636" i="2"/>
  <c r="V636" i="2"/>
  <c r="S636" i="2"/>
  <c r="R636" i="2"/>
  <c r="Q636" i="2"/>
  <c r="P636" i="2"/>
  <c r="O636" i="2"/>
  <c r="N636" i="2"/>
  <c r="M636" i="2"/>
  <c r="L636" i="2"/>
  <c r="X635" i="2"/>
  <c r="V635" i="2"/>
  <c r="S635" i="2"/>
  <c r="R635" i="2"/>
  <c r="Q635" i="2"/>
  <c r="P635" i="2"/>
  <c r="O635" i="2"/>
  <c r="N635" i="2"/>
  <c r="M635" i="2"/>
  <c r="L635" i="2"/>
  <c r="X634" i="2"/>
  <c r="V634" i="2"/>
  <c r="S634" i="2"/>
  <c r="R634" i="2"/>
  <c r="Q634" i="2"/>
  <c r="P634" i="2"/>
  <c r="O634" i="2"/>
  <c r="N634" i="2"/>
  <c r="M634" i="2"/>
  <c r="L634" i="2"/>
  <c r="X633" i="2"/>
  <c r="V633" i="2"/>
  <c r="S633" i="2"/>
  <c r="R633" i="2"/>
  <c r="Q633" i="2"/>
  <c r="P633" i="2"/>
  <c r="O633" i="2"/>
  <c r="N633" i="2"/>
  <c r="M633" i="2"/>
  <c r="L633" i="2"/>
  <c r="Y633" i="2" s="1"/>
  <c r="X632" i="2"/>
  <c r="V632" i="2"/>
  <c r="S632" i="2"/>
  <c r="R632" i="2"/>
  <c r="Q632" i="2"/>
  <c r="P632" i="2"/>
  <c r="O632" i="2"/>
  <c r="N632" i="2"/>
  <c r="M632" i="2"/>
  <c r="L632" i="2"/>
  <c r="X631" i="2"/>
  <c r="V631" i="2"/>
  <c r="S631" i="2"/>
  <c r="R631" i="2"/>
  <c r="Q631" i="2"/>
  <c r="P631" i="2"/>
  <c r="O631" i="2"/>
  <c r="N631" i="2"/>
  <c r="M631" i="2"/>
  <c r="L631" i="2"/>
  <c r="X630" i="2"/>
  <c r="V630" i="2"/>
  <c r="S630" i="2"/>
  <c r="R630" i="2"/>
  <c r="Q630" i="2"/>
  <c r="P630" i="2"/>
  <c r="O630" i="2"/>
  <c r="N630" i="2"/>
  <c r="M630" i="2"/>
  <c r="L630" i="2"/>
  <c r="X629" i="2"/>
  <c r="V629" i="2"/>
  <c r="S629" i="2"/>
  <c r="R629" i="2"/>
  <c r="Q629" i="2"/>
  <c r="P629" i="2"/>
  <c r="O629" i="2"/>
  <c r="N629" i="2"/>
  <c r="M629" i="2"/>
  <c r="L629" i="2"/>
  <c r="Y629" i="2" s="1"/>
  <c r="X628" i="2"/>
  <c r="V628" i="2"/>
  <c r="S628" i="2"/>
  <c r="R628" i="2"/>
  <c r="Q628" i="2"/>
  <c r="P628" i="2"/>
  <c r="O628" i="2"/>
  <c r="N628" i="2"/>
  <c r="M628" i="2"/>
  <c r="L628" i="2"/>
  <c r="X627" i="2"/>
  <c r="V627" i="2"/>
  <c r="S627" i="2"/>
  <c r="R627" i="2"/>
  <c r="Q627" i="2"/>
  <c r="P627" i="2"/>
  <c r="O627" i="2"/>
  <c r="N627" i="2"/>
  <c r="M627" i="2"/>
  <c r="L627" i="2"/>
  <c r="X626" i="2"/>
  <c r="V626" i="2"/>
  <c r="S626" i="2"/>
  <c r="R626" i="2"/>
  <c r="Q626" i="2"/>
  <c r="P626" i="2"/>
  <c r="O626" i="2"/>
  <c r="N626" i="2"/>
  <c r="M626" i="2"/>
  <c r="L626" i="2"/>
  <c r="X625" i="2"/>
  <c r="V625" i="2"/>
  <c r="S625" i="2"/>
  <c r="R625" i="2"/>
  <c r="Q625" i="2"/>
  <c r="P625" i="2"/>
  <c r="O625" i="2"/>
  <c r="N625" i="2"/>
  <c r="M625" i="2"/>
  <c r="L625" i="2"/>
  <c r="Y625" i="2" s="1"/>
  <c r="X624" i="2"/>
  <c r="V624" i="2"/>
  <c r="S624" i="2"/>
  <c r="R624" i="2"/>
  <c r="Q624" i="2"/>
  <c r="P624" i="2"/>
  <c r="O624" i="2"/>
  <c r="N624" i="2"/>
  <c r="M624" i="2"/>
  <c r="L624" i="2"/>
  <c r="X623" i="2"/>
  <c r="V623" i="2"/>
  <c r="S623" i="2"/>
  <c r="R623" i="2"/>
  <c r="Q623" i="2"/>
  <c r="P623" i="2"/>
  <c r="O623" i="2"/>
  <c r="N623" i="2"/>
  <c r="M623" i="2"/>
  <c r="L623" i="2"/>
  <c r="X622" i="2"/>
  <c r="V622" i="2"/>
  <c r="S622" i="2"/>
  <c r="R622" i="2"/>
  <c r="Q622" i="2"/>
  <c r="P622" i="2"/>
  <c r="O622" i="2"/>
  <c r="N622" i="2"/>
  <c r="M622" i="2"/>
  <c r="L622" i="2"/>
  <c r="X621" i="2"/>
  <c r="V621" i="2"/>
  <c r="S621" i="2"/>
  <c r="R621" i="2"/>
  <c r="Q621" i="2"/>
  <c r="P621" i="2"/>
  <c r="O621" i="2"/>
  <c r="N621" i="2"/>
  <c r="M621" i="2"/>
  <c r="L621" i="2"/>
  <c r="Y621" i="2" s="1"/>
  <c r="X620" i="2"/>
  <c r="V620" i="2"/>
  <c r="S620" i="2"/>
  <c r="R620" i="2"/>
  <c r="Q620" i="2"/>
  <c r="P620" i="2"/>
  <c r="O620" i="2"/>
  <c r="N620" i="2"/>
  <c r="M620" i="2"/>
  <c r="L620" i="2"/>
  <c r="X619" i="2"/>
  <c r="V619" i="2"/>
  <c r="S619" i="2"/>
  <c r="R619" i="2"/>
  <c r="Q619" i="2"/>
  <c r="P619" i="2"/>
  <c r="O619" i="2"/>
  <c r="N619" i="2"/>
  <c r="M619" i="2"/>
  <c r="L619" i="2"/>
  <c r="X618" i="2"/>
  <c r="V618" i="2"/>
  <c r="S618" i="2"/>
  <c r="R618" i="2"/>
  <c r="Q618" i="2"/>
  <c r="P618" i="2"/>
  <c r="O618" i="2"/>
  <c r="N618" i="2"/>
  <c r="M618" i="2"/>
  <c r="L618" i="2"/>
  <c r="X617" i="2"/>
  <c r="V617" i="2"/>
  <c r="S617" i="2"/>
  <c r="R617" i="2"/>
  <c r="Q617" i="2"/>
  <c r="P617" i="2"/>
  <c r="O617" i="2"/>
  <c r="N617" i="2"/>
  <c r="M617" i="2"/>
  <c r="L617" i="2"/>
  <c r="Y617" i="2" s="1"/>
  <c r="X616" i="2"/>
  <c r="V616" i="2"/>
  <c r="S616" i="2"/>
  <c r="R616" i="2"/>
  <c r="Q616" i="2"/>
  <c r="P616" i="2"/>
  <c r="O616" i="2"/>
  <c r="N616" i="2"/>
  <c r="M616" i="2"/>
  <c r="L616" i="2"/>
  <c r="X615" i="2"/>
  <c r="V615" i="2"/>
  <c r="S615" i="2"/>
  <c r="R615" i="2"/>
  <c r="Q615" i="2"/>
  <c r="P615" i="2"/>
  <c r="O615" i="2"/>
  <c r="N615" i="2"/>
  <c r="M615" i="2"/>
  <c r="L615" i="2"/>
  <c r="X614" i="2"/>
  <c r="V614" i="2"/>
  <c r="S614" i="2"/>
  <c r="R614" i="2"/>
  <c r="Q614" i="2"/>
  <c r="P614" i="2"/>
  <c r="O614" i="2"/>
  <c r="N614" i="2"/>
  <c r="M614" i="2"/>
  <c r="L614" i="2"/>
  <c r="X613" i="2"/>
  <c r="V613" i="2"/>
  <c r="S613" i="2"/>
  <c r="R613" i="2"/>
  <c r="Q613" i="2"/>
  <c r="P613" i="2"/>
  <c r="O613" i="2"/>
  <c r="N613" i="2"/>
  <c r="M613" i="2"/>
  <c r="L613" i="2"/>
  <c r="Y613" i="2" s="1"/>
  <c r="X612" i="2"/>
  <c r="V612" i="2"/>
  <c r="S612" i="2"/>
  <c r="R612" i="2"/>
  <c r="Q612" i="2"/>
  <c r="P612" i="2"/>
  <c r="O612" i="2"/>
  <c r="N612" i="2"/>
  <c r="M612" i="2"/>
  <c r="L612" i="2"/>
  <c r="X611" i="2"/>
  <c r="V611" i="2"/>
  <c r="S611" i="2"/>
  <c r="R611" i="2"/>
  <c r="Q611" i="2"/>
  <c r="P611" i="2"/>
  <c r="O611" i="2"/>
  <c r="N611" i="2"/>
  <c r="M611" i="2"/>
  <c r="L611" i="2"/>
  <c r="X610" i="2"/>
  <c r="V610" i="2"/>
  <c r="S610" i="2"/>
  <c r="R610" i="2"/>
  <c r="Q610" i="2"/>
  <c r="P610" i="2"/>
  <c r="O610" i="2"/>
  <c r="N610" i="2"/>
  <c r="M610" i="2"/>
  <c r="L610" i="2"/>
  <c r="X609" i="2"/>
  <c r="V609" i="2"/>
  <c r="S609" i="2"/>
  <c r="R609" i="2"/>
  <c r="Q609" i="2"/>
  <c r="P609" i="2"/>
  <c r="O609" i="2"/>
  <c r="N609" i="2"/>
  <c r="M609" i="2"/>
  <c r="L609" i="2"/>
  <c r="Y609" i="2" s="1"/>
  <c r="X608" i="2"/>
  <c r="V608" i="2"/>
  <c r="S608" i="2"/>
  <c r="R608" i="2"/>
  <c r="Q608" i="2"/>
  <c r="P608" i="2"/>
  <c r="O608" i="2"/>
  <c r="N608" i="2"/>
  <c r="M608" i="2"/>
  <c r="L608" i="2"/>
  <c r="X607" i="2"/>
  <c r="V607" i="2"/>
  <c r="S607" i="2"/>
  <c r="R607" i="2"/>
  <c r="Q607" i="2"/>
  <c r="P607" i="2"/>
  <c r="O607" i="2"/>
  <c r="N607" i="2"/>
  <c r="M607" i="2"/>
  <c r="L607" i="2"/>
  <c r="X606" i="2"/>
  <c r="V606" i="2"/>
  <c r="S606" i="2"/>
  <c r="R606" i="2"/>
  <c r="Q606" i="2"/>
  <c r="P606" i="2"/>
  <c r="O606" i="2"/>
  <c r="N606" i="2"/>
  <c r="M606" i="2"/>
  <c r="L606" i="2"/>
  <c r="X605" i="2"/>
  <c r="V605" i="2"/>
  <c r="S605" i="2"/>
  <c r="R605" i="2"/>
  <c r="Q605" i="2"/>
  <c r="P605" i="2"/>
  <c r="O605" i="2"/>
  <c r="N605" i="2"/>
  <c r="M605" i="2"/>
  <c r="L605" i="2"/>
  <c r="Y605" i="2" s="1"/>
  <c r="X604" i="2"/>
  <c r="V604" i="2"/>
  <c r="S604" i="2"/>
  <c r="R604" i="2"/>
  <c r="Q604" i="2"/>
  <c r="P604" i="2"/>
  <c r="O604" i="2"/>
  <c r="N604" i="2"/>
  <c r="M604" i="2"/>
  <c r="L604" i="2"/>
  <c r="X603" i="2"/>
  <c r="V603" i="2"/>
  <c r="S603" i="2"/>
  <c r="R603" i="2"/>
  <c r="Q603" i="2"/>
  <c r="P603" i="2"/>
  <c r="O603" i="2"/>
  <c r="N603" i="2"/>
  <c r="M603" i="2"/>
  <c r="L603" i="2"/>
  <c r="X602" i="2"/>
  <c r="V602" i="2"/>
  <c r="S602" i="2"/>
  <c r="R602" i="2"/>
  <c r="Q602" i="2"/>
  <c r="P602" i="2"/>
  <c r="O602" i="2"/>
  <c r="N602" i="2"/>
  <c r="M602" i="2"/>
  <c r="L602" i="2"/>
  <c r="X601" i="2"/>
  <c r="V601" i="2"/>
  <c r="S601" i="2"/>
  <c r="R601" i="2"/>
  <c r="Q601" i="2"/>
  <c r="P601" i="2"/>
  <c r="O601" i="2"/>
  <c r="N601" i="2"/>
  <c r="M601" i="2"/>
  <c r="L601" i="2"/>
  <c r="Y601" i="2" s="1"/>
  <c r="X600" i="2"/>
  <c r="V600" i="2"/>
  <c r="S600" i="2"/>
  <c r="R600" i="2"/>
  <c r="Q600" i="2"/>
  <c r="P600" i="2"/>
  <c r="O600" i="2"/>
  <c r="N600" i="2"/>
  <c r="M600" i="2"/>
  <c r="L600" i="2"/>
  <c r="X599" i="2"/>
  <c r="V599" i="2"/>
  <c r="S599" i="2"/>
  <c r="R599" i="2"/>
  <c r="Q599" i="2"/>
  <c r="P599" i="2"/>
  <c r="O599" i="2"/>
  <c r="N599" i="2"/>
  <c r="M599" i="2"/>
  <c r="L599" i="2"/>
  <c r="X598" i="2"/>
  <c r="V598" i="2"/>
  <c r="S598" i="2"/>
  <c r="R598" i="2"/>
  <c r="Q598" i="2"/>
  <c r="P598" i="2"/>
  <c r="O598" i="2"/>
  <c r="N598" i="2"/>
  <c r="M598" i="2"/>
  <c r="L598" i="2"/>
  <c r="X597" i="2"/>
  <c r="V597" i="2"/>
  <c r="S597" i="2"/>
  <c r="R597" i="2"/>
  <c r="Q597" i="2"/>
  <c r="P597" i="2"/>
  <c r="O597" i="2"/>
  <c r="N597" i="2"/>
  <c r="M597" i="2"/>
  <c r="L597" i="2"/>
  <c r="Y597" i="2" s="1"/>
  <c r="X596" i="2"/>
  <c r="V596" i="2"/>
  <c r="S596" i="2"/>
  <c r="R596" i="2"/>
  <c r="Q596" i="2"/>
  <c r="P596" i="2"/>
  <c r="O596" i="2"/>
  <c r="N596" i="2"/>
  <c r="M596" i="2"/>
  <c r="L596" i="2"/>
  <c r="X595" i="2"/>
  <c r="V595" i="2"/>
  <c r="S595" i="2"/>
  <c r="R595" i="2"/>
  <c r="Q595" i="2"/>
  <c r="P595" i="2"/>
  <c r="O595" i="2"/>
  <c r="N595" i="2"/>
  <c r="M595" i="2"/>
  <c r="L595" i="2"/>
  <c r="X594" i="2"/>
  <c r="V594" i="2"/>
  <c r="S594" i="2"/>
  <c r="R594" i="2"/>
  <c r="Q594" i="2"/>
  <c r="P594" i="2"/>
  <c r="O594" i="2"/>
  <c r="N594" i="2"/>
  <c r="M594" i="2"/>
  <c r="L594" i="2"/>
  <c r="X593" i="2"/>
  <c r="V593" i="2"/>
  <c r="S593" i="2"/>
  <c r="R593" i="2"/>
  <c r="Q593" i="2"/>
  <c r="P593" i="2"/>
  <c r="O593" i="2"/>
  <c r="N593" i="2"/>
  <c r="M593" i="2"/>
  <c r="L593" i="2"/>
  <c r="Y593" i="2" s="1"/>
  <c r="X592" i="2"/>
  <c r="V592" i="2"/>
  <c r="S592" i="2"/>
  <c r="R592" i="2"/>
  <c r="Q592" i="2"/>
  <c r="P592" i="2"/>
  <c r="O592" i="2"/>
  <c r="N592" i="2"/>
  <c r="M592" i="2"/>
  <c r="L592" i="2"/>
  <c r="X591" i="2"/>
  <c r="V591" i="2"/>
  <c r="S591" i="2"/>
  <c r="R591" i="2"/>
  <c r="Q591" i="2"/>
  <c r="P591" i="2"/>
  <c r="O591" i="2"/>
  <c r="N591" i="2"/>
  <c r="M591" i="2"/>
  <c r="L591" i="2"/>
  <c r="X590" i="2"/>
  <c r="V590" i="2"/>
  <c r="S590" i="2"/>
  <c r="R590" i="2"/>
  <c r="Q590" i="2"/>
  <c r="P590" i="2"/>
  <c r="O590" i="2"/>
  <c r="N590" i="2"/>
  <c r="M590" i="2"/>
  <c r="L590" i="2"/>
  <c r="X589" i="2"/>
  <c r="V589" i="2"/>
  <c r="S589" i="2"/>
  <c r="R589" i="2"/>
  <c r="Q589" i="2"/>
  <c r="P589" i="2"/>
  <c r="O589" i="2"/>
  <c r="N589" i="2"/>
  <c r="M589" i="2"/>
  <c r="L589" i="2"/>
  <c r="Y589" i="2" s="1"/>
  <c r="X588" i="2"/>
  <c r="V588" i="2"/>
  <c r="S588" i="2"/>
  <c r="R588" i="2"/>
  <c r="Q588" i="2"/>
  <c r="P588" i="2"/>
  <c r="O588" i="2"/>
  <c r="N588" i="2"/>
  <c r="M588" i="2"/>
  <c r="L588" i="2"/>
  <c r="X587" i="2"/>
  <c r="V587" i="2"/>
  <c r="S587" i="2"/>
  <c r="R587" i="2"/>
  <c r="Q587" i="2"/>
  <c r="P587" i="2"/>
  <c r="O587" i="2"/>
  <c r="N587" i="2"/>
  <c r="M587" i="2"/>
  <c r="L587" i="2"/>
  <c r="X586" i="2"/>
  <c r="V586" i="2"/>
  <c r="S586" i="2"/>
  <c r="R586" i="2"/>
  <c r="Q586" i="2"/>
  <c r="P586" i="2"/>
  <c r="O586" i="2"/>
  <c r="N586" i="2"/>
  <c r="M586" i="2"/>
  <c r="L586" i="2"/>
  <c r="X585" i="2"/>
  <c r="V585" i="2"/>
  <c r="S585" i="2"/>
  <c r="R585" i="2"/>
  <c r="Q585" i="2"/>
  <c r="P585" i="2"/>
  <c r="O585" i="2"/>
  <c r="N585" i="2"/>
  <c r="M585" i="2"/>
  <c r="L585" i="2"/>
  <c r="Y585" i="2" s="1"/>
  <c r="X584" i="2"/>
  <c r="V584" i="2"/>
  <c r="S584" i="2"/>
  <c r="R584" i="2"/>
  <c r="Q584" i="2"/>
  <c r="P584" i="2"/>
  <c r="O584" i="2"/>
  <c r="N584" i="2"/>
  <c r="M584" i="2"/>
  <c r="L584" i="2"/>
  <c r="X583" i="2"/>
  <c r="V583" i="2"/>
  <c r="S583" i="2"/>
  <c r="R583" i="2"/>
  <c r="Q583" i="2"/>
  <c r="P583" i="2"/>
  <c r="O583" i="2"/>
  <c r="N583" i="2"/>
  <c r="M583" i="2"/>
  <c r="L583" i="2"/>
  <c r="X582" i="2"/>
  <c r="V582" i="2"/>
  <c r="S582" i="2"/>
  <c r="R582" i="2"/>
  <c r="Q582" i="2"/>
  <c r="P582" i="2"/>
  <c r="O582" i="2"/>
  <c r="N582" i="2"/>
  <c r="M582" i="2"/>
  <c r="L582" i="2"/>
  <c r="X581" i="2"/>
  <c r="V581" i="2"/>
  <c r="S581" i="2"/>
  <c r="R581" i="2"/>
  <c r="Q581" i="2"/>
  <c r="P581" i="2"/>
  <c r="O581" i="2"/>
  <c r="N581" i="2"/>
  <c r="M581" i="2"/>
  <c r="L581" i="2"/>
  <c r="Y581" i="2" s="1"/>
  <c r="X580" i="2"/>
  <c r="V580" i="2"/>
  <c r="S580" i="2"/>
  <c r="R580" i="2"/>
  <c r="Q580" i="2"/>
  <c r="P580" i="2"/>
  <c r="O580" i="2"/>
  <c r="N580" i="2"/>
  <c r="M580" i="2"/>
  <c r="L580" i="2"/>
  <c r="X579" i="2"/>
  <c r="V579" i="2"/>
  <c r="S579" i="2"/>
  <c r="R579" i="2"/>
  <c r="Q579" i="2"/>
  <c r="P579" i="2"/>
  <c r="O579" i="2"/>
  <c r="N579" i="2"/>
  <c r="M579" i="2"/>
  <c r="L579" i="2"/>
  <c r="X578" i="2"/>
  <c r="V578" i="2"/>
  <c r="S578" i="2"/>
  <c r="R578" i="2"/>
  <c r="Q578" i="2"/>
  <c r="P578" i="2"/>
  <c r="O578" i="2"/>
  <c r="N578" i="2"/>
  <c r="M578" i="2"/>
  <c r="L578" i="2"/>
  <c r="X577" i="2"/>
  <c r="V577" i="2"/>
  <c r="S577" i="2"/>
  <c r="R577" i="2"/>
  <c r="Q577" i="2"/>
  <c r="P577" i="2"/>
  <c r="O577" i="2"/>
  <c r="N577" i="2"/>
  <c r="M577" i="2"/>
  <c r="L577" i="2"/>
  <c r="Y577" i="2" s="1"/>
  <c r="X576" i="2"/>
  <c r="V576" i="2"/>
  <c r="S576" i="2"/>
  <c r="R576" i="2"/>
  <c r="Q576" i="2"/>
  <c r="P576" i="2"/>
  <c r="O576" i="2"/>
  <c r="N576" i="2"/>
  <c r="M576" i="2"/>
  <c r="L576" i="2"/>
  <c r="X575" i="2"/>
  <c r="V575" i="2"/>
  <c r="S575" i="2"/>
  <c r="R575" i="2"/>
  <c r="Q575" i="2"/>
  <c r="P575" i="2"/>
  <c r="O575" i="2"/>
  <c r="N575" i="2"/>
  <c r="M575" i="2"/>
  <c r="L575" i="2"/>
  <c r="X574" i="2"/>
  <c r="V574" i="2"/>
  <c r="S574" i="2"/>
  <c r="R574" i="2"/>
  <c r="Q574" i="2"/>
  <c r="P574" i="2"/>
  <c r="O574" i="2"/>
  <c r="N574" i="2"/>
  <c r="M574" i="2"/>
  <c r="L574" i="2"/>
  <c r="X573" i="2"/>
  <c r="V573" i="2"/>
  <c r="S573" i="2"/>
  <c r="R573" i="2"/>
  <c r="Q573" i="2"/>
  <c r="P573" i="2"/>
  <c r="O573" i="2"/>
  <c r="N573" i="2"/>
  <c r="M573" i="2"/>
  <c r="L573" i="2"/>
  <c r="Y573" i="2" s="1"/>
  <c r="X572" i="2"/>
  <c r="V572" i="2"/>
  <c r="S572" i="2"/>
  <c r="R572" i="2"/>
  <c r="Q572" i="2"/>
  <c r="P572" i="2"/>
  <c r="O572" i="2"/>
  <c r="N572" i="2"/>
  <c r="M572" i="2"/>
  <c r="L572" i="2"/>
  <c r="X571" i="2"/>
  <c r="V571" i="2"/>
  <c r="S571" i="2"/>
  <c r="R571" i="2"/>
  <c r="Q571" i="2"/>
  <c r="P571" i="2"/>
  <c r="O571" i="2"/>
  <c r="N571" i="2"/>
  <c r="M571" i="2"/>
  <c r="L571" i="2"/>
  <c r="X570" i="2"/>
  <c r="V570" i="2"/>
  <c r="S570" i="2"/>
  <c r="R570" i="2"/>
  <c r="Q570" i="2"/>
  <c r="P570" i="2"/>
  <c r="O570" i="2"/>
  <c r="N570" i="2"/>
  <c r="M570" i="2"/>
  <c r="L570" i="2"/>
  <c r="X569" i="2"/>
  <c r="V569" i="2"/>
  <c r="S569" i="2"/>
  <c r="R569" i="2"/>
  <c r="Q569" i="2"/>
  <c r="P569" i="2"/>
  <c r="O569" i="2"/>
  <c r="N569" i="2"/>
  <c r="M569" i="2"/>
  <c r="L569" i="2"/>
  <c r="Y569" i="2" s="1"/>
  <c r="X568" i="2"/>
  <c r="V568" i="2"/>
  <c r="S568" i="2"/>
  <c r="R568" i="2"/>
  <c r="Q568" i="2"/>
  <c r="P568" i="2"/>
  <c r="O568" i="2"/>
  <c r="N568" i="2"/>
  <c r="M568" i="2"/>
  <c r="L568" i="2"/>
  <c r="X567" i="2"/>
  <c r="V567" i="2"/>
  <c r="S567" i="2"/>
  <c r="R567" i="2"/>
  <c r="Q567" i="2"/>
  <c r="P567" i="2"/>
  <c r="O567" i="2"/>
  <c r="N567" i="2"/>
  <c r="M567" i="2"/>
  <c r="L567" i="2"/>
  <c r="X566" i="2"/>
  <c r="V566" i="2"/>
  <c r="S566" i="2"/>
  <c r="R566" i="2"/>
  <c r="Q566" i="2"/>
  <c r="P566" i="2"/>
  <c r="O566" i="2"/>
  <c r="N566" i="2"/>
  <c r="M566" i="2"/>
  <c r="L566" i="2"/>
  <c r="X565" i="2"/>
  <c r="V565" i="2"/>
  <c r="S565" i="2"/>
  <c r="R565" i="2"/>
  <c r="Q565" i="2"/>
  <c r="P565" i="2"/>
  <c r="O565" i="2"/>
  <c r="N565" i="2"/>
  <c r="M565" i="2"/>
  <c r="L565" i="2"/>
  <c r="Y565" i="2" s="1"/>
  <c r="X564" i="2"/>
  <c r="V564" i="2"/>
  <c r="S564" i="2"/>
  <c r="R564" i="2"/>
  <c r="Q564" i="2"/>
  <c r="P564" i="2"/>
  <c r="O564" i="2"/>
  <c r="N564" i="2"/>
  <c r="M564" i="2"/>
  <c r="L564" i="2"/>
  <c r="X563" i="2"/>
  <c r="V563" i="2"/>
  <c r="S563" i="2"/>
  <c r="R563" i="2"/>
  <c r="Q563" i="2"/>
  <c r="P563" i="2"/>
  <c r="O563" i="2"/>
  <c r="N563" i="2"/>
  <c r="M563" i="2"/>
  <c r="L563" i="2"/>
  <c r="X562" i="2"/>
  <c r="V562" i="2"/>
  <c r="S562" i="2"/>
  <c r="R562" i="2"/>
  <c r="Q562" i="2"/>
  <c r="P562" i="2"/>
  <c r="O562" i="2"/>
  <c r="N562" i="2"/>
  <c r="M562" i="2"/>
  <c r="L562" i="2"/>
  <c r="X561" i="2"/>
  <c r="V561" i="2"/>
  <c r="S561" i="2"/>
  <c r="R561" i="2"/>
  <c r="Q561" i="2"/>
  <c r="P561" i="2"/>
  <c r="O561" i="2"/>
  <c r="N561" i="2"/>
  <c r="M561" i="2"/>
  <c r="L561" i="2"/>
  <c r="Y561" i="2" s="1"/>
  <c r="X560" i="2"/>
  <c r="V560" i="2"/>
  <c r="S560" i="2"/>
  <c r="R560" i="2"/>
  <c r="Q560" i="2"/>
  <c r="P560" i="2"/>
  <c r="O560" i="2"/>
  <c r="N560" i="2"/>
  <c r="M560" i="2"/>
  <c r="L560" i="2"/>
  <c r="X559" i="2"/>
  <c r="V559" i="2"/>
  <c r="S559" i="2"/>
  <c r="R559" i="2"/>
  <c r="Q559" i="2"/>
  <c r="P559" i="2"/>
  <c r="O559" i="2"/>
  <c r="N559" i="2"/>
  <c r="M559" i="2"/>
  <c r="L559" i="2"/>
  <c r="X558" i="2"/>
  <c r="V558" i="2"/>
  <c r="S558" i="2"/>
  <c r="R558" i="2"/>
  <c r="Q558" i="2"/>
  <c r="P558" i="2"/>
  <c r="O558" i="2"/>
  <c r="N558" i="2"/>
  <c r="M558" i="2"/>
  <c r="L558" i="2"/>
  <c r="X557" i="2"/>
  <c r="V557" i="2"/>
  <c r="S557" i="2"/>
  <c r="R557" i="2"/>
  <c r="Q557" i="2"/>
  <c r="P557" i="2"/>
  <c r="O557" i="2"/>
  <c r="N557" i="2"/>
  <c r="M557" i="2"/>
  <c r="L557" i="2"/>
  <c r="Y557" i="2" s="1"/>
  <c r="X556" i="2"/>
  <c r="V556" i="2"/>
  <c r="S556" i="2"/>
  <c r="R556" i="2"/>
  <c r="Q556" i="2"/>
  <c r="P556" i="2"/>
  <c r="O556" i="2"/>
  <c r="N556" i="2"/>
  <c r="M556" i="2"/>
  <c r="L556" i="2"/>
  <c r="X555" i="2"/>
  <c r="V555" i="2"/>
  <c r="S555" i="2"/>
  <c r="R555" i="2"/>
  <c r="Q555" i="2"/>
  <c r="P555" i="2"/>
  <c r="O555" i="2"/>
  <c r="N555" i="2"/>
  <c r="M555" i="2"/>
  <c r="L555" i="2"/>
  <c r="X554" i="2"/>
  <c r="V554" i="2"/>
  <c r="S554" i="2"/>
  <c r="R554" i="2"/>
  <c r="Q554" i="2"/>
  <c r="P554" i="2"/>
  <c r="O554" i="2"/>
  <c r="N554" i="2"/>
  <c r="M554" i="2"/>
  <c r="L554" i="2"/>
  <c r="X553" i="2"/>
  <c r="V553" i="2"/>
  <c r="S553" i="2"/>
  <c r="R553" i="2"/>
  <c r="Q553" i="2"/>
  <c r="P553" i="2"/>
  <c r="O553" i="2"/>
  <c r="N553" i="2"/>
  <c r="M553" i="2"/>
  <c r="L553" i="2"/>
  <c r="Y553" i="2" s="1"/>
  <c r="X552" i="2"/>
  <c r="V552" i="2"/>
  <c r="S552" i="2"/>
  <c r="R552" i="2"/>
  <c r="Q552" i="2"/>
  <c r="P552" i="2"/>
  <c r="O552" i="2"/>
  <c r="N552" i="2"/>
  <c r="M552" i="2"/>
  <c r="L552" i="2"/>
  <c r="X551" i="2"/>
  <c r="V551" i="2"/>
  <c r="S551" i="2"/>
  <c r="R551" i="2"/>
  <c r="Q551" i="2"/>
  <c r="P551" i="2"/>
  <c r="O551" i="2"/>
  <c r="N551" i="2"/>
  <c r="M551" i="2"/>
  <c r="L551" i="2"/>
  <c r="X550" i="2"/>
  <c r="V550" i="2"/>
  <c r="S550" i="2"/>
  <c r="R550" i="2"/>
  <c r="Q550" i="2"/>
  <c r="P550" i="2"/>
  <c r="O550" i="2"/>
  <c r="N550" i="2"/>
  <c r="M550" i="2"/>
  <c r="L550" i="2"/>
  <c r="X549" i="2"/>
  <c r="V549" i="2"/>
  <c r="S549" i="2"/>
  <c r="R549" i="2"/>
  <c r="Q549" i="2"/>
  <c r="P549" i="2"/>
  <c r="O549" i="2"/>
  <c r="N549" i="2"/>
  <c r="M549" i="2"/>
  <c r="L549" i="2"/>
  <c r="Y549" i="2" s="1"/>
  <c r="X548" i="2"/>
  <c r="V548" i="2"/>
  <c r="S548" i="2"/>
  <c r="R548" i="2"/>
  <c r="Q548" i="2"/>
  <c r="P548" i="2"/>
  <c r="O548" i="2"/>
  <c r="N548" i="2"/>
  <c r="M548" i="2"/>
  <c r="L548" i="2"/>
  <c r="X547" i="2"/>
  <c r="V547" i="2"/>
  <c r="S547" i="2"/>
  <c r="R547" i="2"/>
  <c r="Q547" i="2"/>
  <c r="P547" i="2"/>
  <c r="O547" i="2"/>
  <c r="N547" i="2"/>
  <c r="M547" i="2"/>
  <c r="L547" i="2"/>
  <c r="X546" i="2"/>
  <c r="V546" i="2"/>
  <c r="S546" i="2"/>
  <c r="R546" i="2"/>
  <c r="Q546" i="2"/>
  <c r="P546" i="2"/>
  <c r="O546" i="2"/>
  <c r="N546" i="2"/>
  <c r="M546" i="2"/>
  <c r="L546" i="2"/>
  <c r="X545" i="2"/>
  <c r="V545" i="2"/>
  <c r="S545" i="2"/>
  <c r="R545" i="2"/>
  <c r="Q545" i="2"/>
  <c r="P545" i="2"/>
  <c r="O545" i="2"/>
  <c r="N545" i="2"/>
  <c r="M545" i="2"/>
  <c r="L545" i="2"/>
  <c r="Y545" i="2" s="1"/>
  <c r="X544" i="2"/>
  <c r="V544" i="2"/>
  <c r="S544" i="2"/>
  <c r="R544" i="2"/>
  <c r="Q544" i="2"/>
  <c r="P544" i="2"/>
  <c r="O544" i="2"/>
  <c r="N544" i="2"/>
  <c r="M544" i="2"/>
  <c r="L544" i="2"/>
  <c r="X543" i="2"/>
  <c r="V543" i="2"/>
  <c r="S543" i="2"/>
  <c r="R543" i="2"/>
  <c r="Q543" i="2"/>
  <c r="P543" i="2"/>
  <c r="O543" i="2"/>
  <c r="N543" i="2"/>
  <c r="M543" i="2"/>
  <c r="L543" i="2"/>
  <c r="X542" i="2"/>
  <c r="V542" i="2"/>
  <c r="S542" i="2"/>
  <c r="R542" i="2"/>
  <c r="Q542" i="2"/>
  <c r="P542" i="2"/>
  <c r="O542" i="2"/>
  <c r="N542" i="2"/>
  <c r="M542" i="2"/>
  <c r="L542" i="2"/>
  <c r="X541" i="2"/>
  <c r="V541" i="2"/>
  <c r="S541" i="2"/>
  <c r="R541" i="2"/>
  <c r="Q541" i="2"/>
  <c r="P541" i="2"/>
  <c r="O541" i="2"/>
  <c r="N541" i="2"/>
  <c r="M541" i="2"/>
  <c r="L541" i="2"/>
  <c r="Y541" i="2" s="1"/>
  <c r="X540" i="2"/>
  <c r="V540" i="2"/>
  <c r="S540" i="2"/>
  <c r="R540" i="2"/>
  <c r="Q540" i="2"/>
  <c r="P540" i="2"/>
  <c r="O540" i="2"/>
  <c r="N540" i="2"/>
  <c r="M540" i="2"/>
  <c r="L540" i="2"/>
  <c r="X539" i="2"/>
  <c r="V539" i="2"/>
  <c r="S539" i="2"/>
  <c r="R539" i="2"/>
  <c r="Q539" i="2"/>
  <c r="P539" i="2"/>
  <c r="O539" i="2"/>
  <c r="N539" i="2"/>
  <c r="M539" i="2"/>
  <c r="L539" i="2"/>
  <c r="X538" i="2"/>
  <c r="V538" i="2"/>
  <c r="S538" i="2"/>
  <c r="R538" i="2"/>
  <c r="Q538" i="2"/>
  <c r="P538" i="2"/>
  <c r="O538" i="2"/>
  <c r="N538" i="2"/>
  <c r="M538" i="2"/>
  <c r="L538" i="2"/>
  <c r="X537" i="2"/>
  <c r="V537" i="2"/>
  <c r="S537" i="2"/>
  <c r="R537" i="2"/>
  <c r="Q537" i="2"/>
  <c r="P537" i="2"/>
  <c r="O537" i="2"/>
  <c r="N537" i="2"/>
  <c r="M537" i="2"/>
  <c r="L537" i="2"/>
  <c r="Y537" i="2" s="1"/>
  <c r="X536" i="2"/>
  <c r="V536" i="2"/>
  <c r="S536" i="2"/>
  <c r="R536" i="2"/>
  <c r="Q536" i="2"/>
  <c r="P536" i="2"/>
  <c r="O536" i="2"/>
  <c r="N536" i="2"/>
  <c r="M536" i="2"/>
  <c r="L536" i="2"/>
  <c r="X535" i="2"/>
  <c r="V535" i="2"/>
  <c r="S535" i="2"/>
  <c r="R535" i="2"/>
  <c r="Q535" i="2"/>
  <c r="P535" i="2"/>
  <c r="O535" i="2"/>
  <c r="N535" i="2"/>
  <c r="M535" i="2"/>
  <c r="L535" i="2"/>
  <c r="X534" i="2"/>
  <c r="V534" i="2"/>
  <c r="S534" i="2"/>
  <c r="R534" i="2"/>
  <c r="Q534" i="2"/>
  <c r="P534" i="2"/>
  <c r="O534" i="2"/>
  <c r="N534" i="2"/>
  <c r="M534" i="2"/>
  <c r="L534" i="2"/>
  <c r="X533" i="2"/>
  <c r="V533" i="2"/>
  <c r="S533" i="2"/>
  <c r="R533" i="2"/>
  <c r="Q533" i="2"/>
  <c r="P533" i="2"/>
  <c r="O533" i="2"/>
  <c r="N533" i="2"/>
  <c r="M533" i="2"/>
  <c r="L533" i="2"/>
  <c r="Y533" i="2" s="1"/>
  <c r="X532" i="2"/>
  <c r="V532" i="2"/>
  <c r="S532" i="2"/>
  <c r="R532" i="2"/>
  <c r="Q532" i="2"/>
  <c r="P532" i="2"/>
  <c r="O532" i="2"/>
  <c r="N532" i="2"/>
  <c r="M532" i="2"/>
  <c r="L532" i="2"/>
  <c r="X531" i="2"/>
  <c r="V531" i="2"/>
  <c r="S531" i="2"/>
  <c r="R531" i="2"/>
  <c r="Q531" i="2"/>
  <c r="P531" i="2"/>
  <c r="O531" i="2"/>
  <c r="N531" i="2"/>
  <c r="M531" i="2"/>
  <c r="L531" i="2"/>
  <c r="X530" i="2"/>
  <c r="V530" i="2"/>
  <c r="S530" i="2"/>
  <c r="R530" i="2"/>
  <c r="Q530" i="2"/>
  <c r="P530" i="2"/>
  <c r="O530" i="2"/>
  <c r="N530" i="2"/>
  <c r="M530" i="2"/>
  <c r="L530" i="2"/>
  <c r="X529" i="2"/>
  <c r="V529" i="2"/>
  <c r="S529" i="2"/>
  <c r="R529" i="2"/>
  <c r="Q529" i="2"/>
  <c r="P529" i="2"/>
  <c r="O529" i="2"/>
  <c r="N529" i="2"/>
  <c r="M529" i="2"/>
  <c r="L529" i="2"/>
  <c r="Y529" i="2" s="1"/>
  <c r="X528" i="2"/>
  <c r="V528" i="2"/>
  <c r="S528" i="2"/>
  <c r="R528" i="2"/>
  <c r="Q528" i="2"/>
  <c r="P528" i="2"/>
  <c r="O528" i="2"/>
  <c r="N528" i="2"/>
  <c r="M528" i="2"/>
  <c r="L528" i="2"/>
  <c r="X527" i="2"/>
  <c r="V527" i="2"/>
  <c r="S527" i="2"/>
  <c r="R527" i="2"/>
  <c r="Q527" i="2"/>
  <c r="P527" i="2"/>
  <c r="O527" i="2"/>
  <c r="N527" i="2"/>
  <c r="M527" i="2"/>
  <c r="L527" i="2"/>
  <c r="X526" i="2"/>
  <c r="V526" i="2"/>
  <c r="S526" i="2"/>
  <c r="R526" i="2"/>
  <c r="Q526" i="2"/>
  <c r="P526" i="2"/>
  <c r="O526" i="2"/>
  <c r="N526" i="2"/>
  <c r="M526" i="2"/>
  <c r="L526" i="2"/>
  <c r="X525" i="2"/>
  <c r="V525" i="2"/>
  <c r="S525" i="2"/>
  <c r="R525" i="2"/>
  <c r="Q525" i="2"/>
  <c r="P525" i="2"/>
  <c r="O525" i="2"/>
  <c r="N525" i="2"/>
  <c r="M525" i="2"/>
  <c r="L525" i="2"/>
  <c r="Y525" i="2" s="1"/>
  <c r="X524" i="2"/>
  <c r="V524" i="2"/>
  <c r="S524" i="2"/>
  <c r="R524" i="2"/>
  <c r="Q524" i="2"/>
  <c r="P524" i="2"/>
  <c r="O524" i="2"/>
  <c r="N524" i="2"/>
  <c r="M524" i="2"/>
  <c r="L524" i="2"/>
  <c r="X523" i="2"/>
  <c r="V523" i="2"/>
  <c r="S523" i="2"/>
  <c r="R523" i="2"/>
  <c r="Q523" i="2"/>
  <c r="P523" i="2"/>
  <c r="O523" i="2"/>
  <c r="N523" i="2"/>
  <c r="M523" i="2"/>
  <c r="L523" i="2"/>
  <c r="X522" i="2"/>
  <c r="V522" i="2"/>
  <c r="S522" i="2"/>
  <c r="R522" i="2"/>
  <c r="Q522" i="2"/>
  <c r="P522" i="2"/>
  <c r="O522" i="2"/>
  <c r="N522" i="2"/>
  <c r="M522" i="2"/>
  <c r="L522" i="2"/>
  <c r="X521" i="2"/>
  <c r="V521" i="2"/>
  <c r="S521" i="2"/>
  <c r="R521" i="2"/>
  <c r="Q521" i="2"/>
  <c r="P521" i="2"/>
  <c r="O521" i="2"/>
  <c r="N521" i="2"/>
  <c r="M521" i="2"/>
  <c r="L521" i="2"/>
  <c r="Y521" i="2" s="1"/>
  <c r="X520" i="2"/>
  <c r="V520" i="2"/>
  <c r="S520" i="2"/>
  <c r="R520" i="2"/>
  <c r="Q520" i="2"/>
  <c r="P520" i="2"/>
  <c r="O520" i="2"/>
  <c r="N520" i="2"/>
  <c r="M520" i="2"/>
  <c r="L520" i="2"/>
  <c r="X519" i="2"/>
  <c r="V519" i="2"/>
  <c r="S519" i="2"/>
  <c r="R519" i="2"/>
  <c r="Q519" i="2"/>
  <c r="P519" i="2"/>
  <c r="O519" i="2"/>
  <c r="N519" i="2"/>
  <c r="M519" i="2"/>
  <c r="L519" i="2"/>
  <c r="X518" i="2"/>
  <c r="V518" i="2"/>
  <c r="S518" i="2"/>
  <c r="R518" i="2"/>
  <c r="Q518" i="2"/>
  <c r="P518" i="2"/>
  <c r="O518" i="2"/>
  <c r="N518" i="2"/>
  <c r="M518" i="2"/>
  <c r="L518" i="2"/>
  <c r="X517" i="2"/>
  <c r="V517" i="2"/>
  <c r="S517" i="2"/>
  <c r="R517" i="2"/>
  <c r="Q517" i="2"/>
  <c r="P517" i="2"/>
  <c r="O517" i="2"/>
  <c r="N517" i="2"/>
  <c r="M517" i="2"/>
  <c r="L517" i="2"/>
  <c r="Y517" i="2" s="1"/>
  <c r="X516" i="2"/>
  <c r="V516" i="2"/>
  <c r="S516" i="2"/>
  <c r="R516" i="2"/>
  <c r="Q516" i="2"/>
  <c r="P516" i="2"/>
  <c r="O516" i="2"/>
  <c r="N516" i="2"/>
  <c r="M516" i="2"/>
  <c r="L516" i="2"/>
  <c r="X515" i="2"/>
  <c r="V515" i="2"/>
  <c r="S515" i="2"/>
  <c r="R515" i="2"/>
  <c r="Q515" i="2"/>
  <c r="P515" i="2"/>
  <c r="O515" i="2"/>
  <c r="N515" i="2"/>
  <c r="M515" i="2"/>
  <c r="L515" i="2"/>
  <c r="X514" i="2"/>
  <c r="V514" i="2"/>
  <c r="S514" i="2"/>
  <c r="R514" i="2"/>
  <c r="Q514" i="2"/>
  <c r="P514" i="2"/>
  <c r="O514" i="2"/>
  <c r="N514" i="2"/>
  <c r="M514" i="2"/>
  <c r="L514" i="2"/>
  <c r="X513" i="2"/>
  <c r="V513" i="2"/>
  <c r="S513" i="2"/>
  <c r="R513" i="2"/>
  <c r="Q513" i="2"/>
  <c r="P513" i="2"/>
  <c r="O513" i="2"/>
  <c r="N513" i="2"/>
  <c r="M513" i="2"/>
  <c r="L513" i="2"/>
  <c r="Y513" i="2" s="1"/>
  <c r="X512" i="2"/>
  <c r="V512" i="2"/>
  <c r="S512" i="2"/>
  <c r="R512" i="2"/>
  <c r="Q512" i="2"/>
  <c r="P512" i="2"/>
  <c r="O512" i="2"/>
  <c r="N512" i="2"/>
  <c r="M512" i="2"/>
  <c r="L512" i="2"/>
  <c r="X511" i="2"/>
  <c r="V511" i="2"/>
  <c r="S511" i="2"/>
  <c r="R511" i="2"/>
  <c r="Q511" i="2"/>
  <c r="P511" i="2"/>
  <c r="O511" i="2"/>
  <c r="N511" i="2"/>
  <c r="M511" i="2"/>
  <c r="L511" i="2"/>
  <c r="X510" i="2"/>
  <c r="V510" i="2"/>
  <c r="S510" i="2"/>
  <c r="R510" i="2"/>
  <c r="Q510" i="2"/>
  <c r="P510" i="2"/>
  <c r="O510" i="2"/>
  <c r="N510" i="2"/>
  <c r="M510" i="2"/>
  <c r="L510" i="2"/>
  <c r="X509" i="2"/>
  <c r="V509" i="2"/>
  <c r="S509" i="2"/>
  <c r="R509" i="2"/>
  <c r="Q509" i="2"/>
  <c r="P509" i="2"/>
  <c r="O509" i="2"/>
  <c r="N509" i="2"/>
  <c r="M509" i="2"/>
  <c r="L509" i="2"/>
  <c r="Y509" i="2" s="1"/>
  <c r="X508" i="2"/>
  <c r="V508" i="2"/>
  <c r="S508" i="2"/>
  <c r="R508" i="2"/>
  <c r="Q508" i="2"/>
  <c r="P508" i="2"/>
  <c r="O508" i="2"/>
  <c r="N508" i="2"/>
  <c r="M508" i="2"/>
  <c r="L508" i="2"/>
  <c r="X507" i="2"/>
  <c r="V507" i="2"/>
  <c r="S507" i="2"/>
  <c r="R507" i="2"/>
  <c r="Q507" i="2"/>
  <c r="P507" i="2"/>
  <c r="O507" i="2"/>
  <c r="N507" i="2"/>
  <c r="M507" i="2"/>
  <c r="L507" i="2"/>
  <c r="X506" i="2"/>
  <c r="V506" i="2"/>
  <c r="S506" i="2"/>
  <c r="R506" i="2"/>
  <c r="Q506" i="2"/>
  <c r="P506" i="2"/>
  <c r="O506" i="2"/>
  <c r="N506" i="2"/>
  <c r="M506" i="2"/>
  <c r="L506" i="2"/>
  <c r="X505" i="2"/>
  <c r="V505" i="2"/>
  <c r="S505" i="2"/>
  <c r="R505" i="2"/>
  <c r="Q505" i="2"/>
  <c r="P505" i="2"/>
  <c r="O505" i="2"/>
  <c r="N505" i="2"/>
  <c r="M505" i="2"/>
  <c r="L505" i="2"/>
  <c r="Y505" i="2" s="1"/>
  <c r="X504" i="2"/>
  <c r="V504" i="2"/>
  <c r="S504" i="2"/>
  <c r="R504" i="2"/>
  <c r="Q504" i="2"/>
  <c r="P504" i="2"/>
  <c r="O504" i="2"/>
  <c r="N504" i="2"/>
  <c r="M504" i="2"/>
  <c r="L504" i="2"/>
  <c r="Y504" i="2" s="1"/>
  <c r="V5" i="2"/>
  <c r="X5" i="2"/>
  <c r="Y926" i="2" l="1"/>
  <c r="Y930" i="2"/>
  <c r="Y934" i="2"/>
  <c r="Y938" i="2"/>
  <c r="Y942" i="2"/>
  <c r="Y946" i="2"/>
  <c r="Y950" i="2"/>
  <c r="Y954" i="2"/>
  <c r="Y958" i="2"/>
  <c r="Y962" i="2"/>
  <c r="Y966" i="2"/>
  <c r="Y970" i="2"/>
  <c r="Y974" i="2"/>
  <c r="Y978" i="2"/>
  <c r="Y982" i="2"/>
  <c r="Y986" i="2"/>
  <c r="Y990" i="2"/>
  <c r="Y753" i="2"/>
  <c r="Y757" i="2"/>
  <c r="Y761" i="2"/>
  <c r="Y765" i="2"/>
  <c r="Y769" i="2"/>
  <c r="Y773" i="2"/>
  <c r="Y777" i="2"/>
  <c r="Y781" i="2"/>
  <c r="Y785" i="2"/>
  <c r="Y789" i="2"/>
  <c r="Y793" i="2"/>
  <c r="Y797" i="2"/>
  <c r="Y801" i="2"/>
  <c r="Y994" i="2"/>
  <c r="Y507" i="2"/>
  <c r="Y511" i="2"/>
  <c r="Y515" i="2"/>
  <c r="Y519" i="2"/>
  <c r="Y523" i="2"/>
  <c r="Y527" i="2"/>
  <c r="Y531" i="2"/>
  <c r="Y535" i="2"/>
  <c r="Y539" i="2"/>
  <c r="Y543" i="2"/>
  <c r="Y547" i="2"/>
  <c r="Y551" i="2"/>
  <c r="Y555" i="2"/>
  <c r="Y559" i="2"/>
  <c r="Y563" i="2"/>
  <c r="Y567" i="2"/>
  <c r="Y571" i="2"/>
  <c r="Y575" i="2"/>
  <c r="Y805" i="2"/>
  <c r="Y809" i="2"/>
  <c r="Y813" i="2"/>
  <c r="Y579" i="2"/>
  <c r="Y583" i="2"/>
  <c r="Y587" i="2"/>
  <c r="Y591" i="2"/>
  <c r="Y595" i="2"/>
  <c r="Y599" i="2"/>
  <c r="Y603" i="2"/>
  <c r="Y607" i="2"/>
  <c r="Y611" i="2"/>
  <c r="Y615" i="2"/>
  <c r="Y619" i="2"/>
  <c r="Y623" i="2"/>
  <c r="Y627" i="2"/>
  <c r="Y631" i="2"/>
  <c r="Y635" i="2"/>
  <c r="Y639" i="2"/>
  <c r="Y643" i="2"/>
  <c r="Y647" i="2"/>
  <c r="Y651" i="2"/>
  <c r="Y655" i="2"/>
  <c r="Y659" i="2"/>
  <c r="Y663" i="2"/>
  <c r="Y667" i="2"/>
  <c r="Y671" i="2"/>
  <c r="Y675" i="2"/>
  <c r="Y679" i="2"/>
  <c r="Y683" i="2"/>
  <c r="Y687" i="2"/>
  <c r="Y691" i="2"/>
  <c r="Y695" i="2"/>
  <c r="Y699" i="2"/>
  <c r="Y703" i="2"/>
  <c r="Y707" i="2"/>
  <c r="Y711" i="2"/>
  <c r="Y715" i="2"/>
  <c r="Y719" i="2"/>
  <c r="Y723" i="2"/>
  <c r="Y727" i="2"/>
  <c r="Y731" i="2"/>
  <c r="Y735" i="2"/>
  <c r="Y739" i="2"/>
  <c r="Y743" i="2"/>
  <c r="Y747" i="2"/>
  <c r="Y751" i="2"/>
  <c r="Y755" i="2"/>
  <c r="Y759" i="2"/>
  <c r="Y763" i="2"/>
  <c r="Y767" i="2"/>
  <c r="Y771" i="2"/>
  <c r="Y775" i="2"/>
  <c r="Y779" i="2"/>
  <c r="Y783" i="2"/>
  <c r="Y787" i="2"/>
  <c r="Y791" i="2"/>
  <c r="Y795" i="2"/>
  <c r="Y799" i="2"/>
  <c r="Y803" i="2"/>
  <c r="Y807" i="2"/>
  <c r="Y811" i="2"/>
  <c r="Y815" i="2"/>
  <c r="Y819" i="2"/>
  <c r="Y823" i="2"/>
  <c r="Y827" i="2"/>
  <c r="Y831" i="2"/>
  <c r="Y835" i="2"/>
  <c r="Y839" i="2"/>
  <c r="Y843" i="2"/>
  <c r="Y847" i="2"/>
  <c r="Y851" i="2"/>
  <c r="Y855" i="2"/>
  <c r="Y859" i="2"/>
  <c r="Y863" i="2"/>
  <c r="Y867" i="2"/>
  <c r="Y871" i="2"/>
  <c r="Y875" i="2"/>
  <c r="Y879" i="2"/>
  <c r="Y883" i="2"/>
  <c r="Y887" i="2"/>
  <c r="Y891" i="2"/>
  <c r="Y895" i="2"/>
  <c r="Y899" i="2"/>
  <c r="Y903" i="2"/>
  <c r="Y907" i="2"/>
  <c r="Y911" i="2"/>
  <c r="Y915" i="2"/>
  <c r="Y928" i="2"/>
  <c r="Y932" i="2"/>
  <c r="Y936" i="2"/>
  <c r="Y940" i="2"/>
  <c r="Y944" i="2"/>
  <c r="Y948" i="2"/>
  <c r="Y952" i="2"/>
  <c r="Y956" i="2"/>
  <c r="Y960" i="2"/>
  <c r="Y964" i="2"/>
  <c r="Y968" i="2"/>
  <c r="Y972" i="2"/>
  <c r="Y976" i="2"/>
  <c r="Y980" i="2"/>
  <c r="Y506" i="2"/>
  <c r="Y510" i="2"/>
  <c r="Y514" i="2"/>
  <c r="Y518" i="2"/>
  <c r="Y522" i="2"/>
  <c r="Y526" i="2"/>
  <c r="Y530" i="2"/>
  <c r="Y534" i="2"/>
  <c r="Y538" i="2"/>
  <c r="Y542" i="2"/>
  <c r="Y546" i="2"/>
  <c r="Y550" i="2"/>
  <c r="Y554" i="2"/>
  <c r="Y558" i="2"/>
  <c r="Y562" i="2"/>
  <c r="Y566" i="2"/>
  <c r="Y570" i="2"/>
  <c r="Y574" i="2"/>
  <c r="Y578" i="2"/>
  <c r="Y582" i="2"/>
  <c r="Y508" i="2"/>
  <c r="Y512" i="2"/>
  <c r="Y516" i="2"/>
  <c r="Y520" i="2"/>
  <c r="Y524" i="2"/>
  <c r="Y528" i="2"/>
  <c r="Y532" i="2"/>
  <c r="Y536" i="2"/>
  <c r="Y540" i="2"/>
  <c r="Y544" i="2"/>
  <c r="Y548" i="2"/>
  <c r="Y552" i="2"/>
  <c r="Y556" i="2"/>
  <c r="Y560" i="2"/>
  <c r="Y564" i="2"/>
  <c r="Y568" i="2"/>
  <c r="Y572" i="2"/>
  <c r="Y576" i="2"/>
  <c r="Y580" i="2"/>
  <c r="Y584" i="2"/>
  <c r="Y817" i="2"/>
  <c r="Y821" i="2"/>
  <c r="Y825" i="2"/>
  <c r="Y829" i="2"/>
  <c r="Y833" i="2"/>
  <c r="Y837" i="2"/>
  <c r="Y841" i="2"/>
  <c r="Y845" i="2"/>
  <c r="Y849" i="2"/>
  <c r="Y853" i="2"/>
  <c r="Y857" i="2"/>
  <c r="Y861" i="2"/>
  <c r="Y865" i="2"/>
  <c r="Y869" i="2"/>
  <c r="Y873" i="2"/>
  <c r="Y877" i="2"/>
  <c r="Y881" i="2"/>
  <c r="Y885" i="2"/>
  <c r="Y889" i="2"/>
  <c r="Y893" i="2"/>
  <c r="Y897" i="2"/>
  <c r="Y901" i="2"/>
  <c r="Y905" i="2"/>
  <c r="Y909" i="2"/>
  <c r="Y913" i="2"/>
  <c r="Y917" i="2"/>
  <c r="Y921" i="2"/>
  <c r="Y925" i="2"/>
  <c r="Y929" i="2"/>
  <c r="Y933" i="2"/>
  <c r="Y937" i="2"/>
  <c r="Y941" i="2"/>
  <c r="Y945" i="2"/>
  <c r="Y949" i="2"/>
  <c r="Y953" i="2"/>
  <c r="Y957" i="2"/>
  <c r="Y961" i="2"/>
  <c r="Y965" i="2"/>
  <c r="Y969" i="2"/>
  <c r="Y973" i="2"/>
  <c r="Y977" i="2"/>
  <c r="Y981" i="2"/>
  <c r="Y985" i="2"/>
  <c r="Y989" i="2"/>
  <c r="Y993" i="2"/>
  <c r="Y586" i="2"/>
  <c r="Y590" i="2"/>
  <c r="Y594" i="2"/>
  <c r="Y598" i="2"/>
  <c r="Y602" i="2"/>
  <c r="Y606" i="2"/>
  <c r="Y610" i="2"/>
  <c r="Y614" i="2"/>
  <c r="Y618" i="2"/>
  <c r="Y622" i="2"/>
  <c r="Y626" i="2"/>
  <c r="Y630" i="2"/>
  <c r="Y634" i="2"/>
  <c r="Y638" i="2"/>
  <c r="Y642" i="2"/>
  <c r="Y646" i="2"/>
  <c r="Y650" i="2"/>
  <c r="Y654" i="2"/>
  <c r="Y658" i="2"/>
  <c r="Y662" i="2"/>
  <c r="Y666" i="2"/>
  <c r="Y670" i="2"/>
  <c r="Y674" i="2"/>
  <c r="Y678" i="2"/>
  <c r="Y682" i="2"/>
  <c r="Y686" i="2"/>
  <c r="Y690" i="2"/>
  <c r="Y694" i="2"/>
  <c r="Y698" i="2"/>
  <c r="Y702" i="2"/>
  <c r="Y706" i="2"/>
  <c r="Y710" i="2"/>
  <c r="Y714" i="2"/>
  <c r="Y718" i="2"/>
  <c r="Y722" i="2"/>
  <c r="Y726" i="2"/>
  <c r="Y730" i="2"/>
  <c r="Y734" i="2"/>
  <c r="Y738" i="2"/>
  <c r="Y742" i="2"/>
  <c r="Y746" i="2"/>
  <c r="Y750" i="2"/>
  <c r="Y754" i="2"/>
  <c r="Y758" i="2"/>
  <c r="Y762" i="2"/>
  <c r="Y766" i="2"/>
  <c r="Y770" i="2"/>
  <c r="Y774" i="2"/>
  <c r="Y778" i="2"/>
  <c r="Y782" i="2"/>
  <c r="Y786" i="2"/>
  <c r="Y790" i="2"/>
  <c r="Y794" i="2"/>
  <c r="Y798" i="2"/>
  <c r="Y802" i="2"/>
  <c r="Y806" i="2"/>
  <c r="Y810" i="2"/>
  <c r="Y814" i="2"/>
  <c r="Y818" i="2"/>
  <c r="Y822" i="2"/>
  <c r="Y826" i="2"/>
  <c r="Y830" i="2"/>
  <c r="Y834" i="2"/>
  <c r="Y838" i="2"/>
  <c r="Y842" i="2"/>
  <c r="Y846" i="2"/>
  <c r="Y850" i="2"/>
  <c r="Y854" i="2"/>
  <c r="Y858" i="2"/>
  <c r="Y862" i="2"/>
  <c r="Y866" i="2"/>
  <c r="Y870" i="2"/>
  <c r="Y874" i="2"/>
  <c r="Y878" i="2"/>
  <c r="Y882" i="2"/>
  <c r="Y886" i="2"/>
  <c r="Y890" i="2"/>
  <c r="Y894" i="2"/>
  <c r="Y898" i="2"/>
  <c r="Y902" i="2"/>
  <c r="Y906" i="2"/>
  <c r="Y910" i="2"/>
  <c r="Y914" i="2"/>
  <c r="Y918" i="2"/>
  <c r="Y922" i="2"/>
  <c r="Y919" i="2"/>
  <c r="Y923" i="2"/>
  <c r="Y927" i="2"/>
  <c r="Y931" i="2"/>
  <c r="Y935" i="2"/>
  <c r="Y939" i="2"/>
  <c r="Y943" i="2"/>
  <c r="Y947" i="2"/>
  <c r="Y951" i="2"/>
  <c r="Y955" i="2"/>
  <c r="Y959" i="2"/>
  <c r="Y963" i="2"/>
  <c r="Y967" i="2"/>
  <c r="Y971" i="2"/>
  <c r="Y975" i="2"/>
  <c r="Y979" i="2"/>
  <c r="Y983" i="2"/>
  <c r="Y987" i="2"/>
  <c r="Y991" i="2"/>
  <c r="Y995" i="2"/>
  <c r="Y996" i="2"/>
  <c r="Z996" i="2" s="1"/>
  <c r="Y588" i="2"/>
  <c r="Y592" i="2"/>
  <c r="Y596" i="2"/>
  <c r="Y600" i="2"/>
  <c r="Y604" i="2"/>
  <c r="Y608" i="2"/>
  <c r="Y612" i="2"/>
  <c r="Y616" i="2"/>
  <c r="Y620" i="2"/>
  <c r="Y624" i="2"/>
  <c r="Y628" i="2"/>
  <c r="Y632" i="2"/>
  <c r="Y636" i="2"/>
  <c r="Y640" i="2"/>
  <c r="Y644" i="2"/>
  <c r="Y648" i="2"/>
  <c r="Y652" i="2"/>
  <c r="Y656" i="2"/>
  <c r="Y660" i="2"/>
  <c r="Y664" i="2"/>
  <c r="Y668" i="2"/>
  <c r="Y672" i="2"/>
  <c r="Y676" i="2"/>
  <c r="Y680" i="2"/>
  <c r="Y684" i="2"/>
  <c r="Y688" i="2"/>
  <c r="Y692" i="2"/>
  <c r="Y696" i="2"/>
  <c r="Y700" i="2"/>
  <c r="Y704" i="2"/>
  <c r="Y708" i="2"/>
  <c r="Y712" i="2"/>
  <c r="Y716" i="2"/>
  <c r="Y720" i="2"/>
  <c r="Y724" i="2"/>
  <c r="Y728" i="2"/>
  <c r="Y732" i="2"/>
  <c r="Y736" i="2"/>
  <c r="Y740" i="2"/>
  <c r="Y744" i="2"/>
  <c r="Y748" i="2"/>
  <c r="Y752" i="2"/>
  <c r="Y756" i="2"/>
  <c r="Y760" i="2"/>
  <c r="Y764" i="2"/>
  <c r="Y768" i="2"/>
  <c r="Y772" i="2"/>
  <c r="Y776" i="2"/>
  <c r="Y780" i="2"/>
  <c r="Y784" i="2"/>
  <c r="Y788" i="2"/>
  <c r="Y792" i="2"/>
  <c r="Y796" i="2"/>
  <c r="Y800" i="2"/>
  <c r="Y804" i="2"/>
  <c r="Y808" i="2"/>
  <c r="Y812" i="2"/>
  <c r="Y816" i="2"/>
  <c r="Y820" i="2"/>
  <c r="Y824" i="2"/>
  <c r="Y828" i="2"/>
  <c r="Y832" i="2"/>
  <c r="Y836" i="2"/>
  <c r="Y840" i="2"/>
  <c r="Y844" i="2"/>
  <c r="Y848" i="2"/>
  <c r="Y852" i="2"/>
  <c r="Y856" i="2"/>
  <c r="Y860" i="2"/>
  <c r="Y864" i="2"/>
  <c r="Y868" i="2"/>
  <c r="Y872" i="2"/>
  <c r="Y876" i="2"/>
  <c r="Y880" i="2"/>
  <c r="Y884" i="2"/>
  <c r="Y888" i="2"/>
  <c r="Y892" i="2"/>
  <c r="Y896" i="2"/>
  <c r="Y900" i="2"/>
  <c r="Y904" i="2"/>
  <c r="Y908" i="2"/>
  <c r="Y912" i="2"/>
  <c r="Y916" i="2"/>
  <c r="Y920" i="2"/>
  <c r="Y924" i="2"/>
  <c r="Y1003" i="2"/>
  <c r="Y1004" i="2"/>
  <c r="C2" i="11"/>
  <c r="A2" i="11"/>
  <c r="W1002" i="2"/>
  <c r="W1003" i="2"/>
  <c r="W1004" i="2"/>
  <c r="W679" i="2"/>
  <c r="W507" i="2"/>
  <c r="W531" i="2"/>
  <c r="W539" i="2"/>
  <c r="W547" i="2"/>
  <c r="W571" i="2"/>
  <c r="W735" i="2"/>
  <c r="W619" i="2"/>
  <c r="W634" i="2"/>
  <c r="W751" i="2"/>
  <c r="W831" i="2"/>
  <c r="W846" i="2"/>
  <c r="W854" i="2"/>
  <c r="W906" i="2"/>
  <c r="W914" i="2"/>
  <c r="W518" i="2"/>
  <c r="W534" i="2"/>
  <c r="W574" i="2"/>
  <c r="W613" i="2"/>
  <c r="W621" i="2"/>
  <c r="W641" i="2"/>
  <c r="W510" i="2"/>
  <c r="W542" i="2"/>
  <c r="W550" i="2"/>
  <c r="W582" i="2"/>
  <c r="W594" i="2"/>
  <c r="W698" i="2"/>
  <c r="W857" i="2"/>
  <c r="W865" i="2"/>
  <c r="W956" i="2"/>
  <c r="W988" i="2"/>
  <c r="W525" i="2"/>
  <c r="W557" i="2"/>
  <c r="W565" i="2"/>
  <c r="W581" i="2"/>
  <c r="W589" i="2"/>
  <c r="W597" i="2"/>
  <c r="W605" i="2"/>
  <c r="W618" i="2"/>
  <c r="W639" i="2"/>
  <c r="W666" i="2"/>
  <c r="W674" i="2"/>
  <c r="W703" i="2"/>
  <c r="W705" i="2"/>
  <c r="W711" i="2"/>
  <c r="W713" i="2"/>
  <c r="W719" i="2"/>
  <c r="W721" i="2"/>
  <c r="W727" i="2"/>
  <c r="W737" i="2"/>
  <c r="W740" i="2"/>
  <c r="W742" i="2"/>
  <c r="W758" i="2"/>
  <c r="W766" i="2"/>
  <c r="W774" i="2"/>
  <c r="W782" i="2"/>
  <c r="W790" i="2"/>
  <c r="W798" i="2"/>
  <c r="W806" i="2"/>
  <c r="W814" i="2"/>
  <c r="W822" i="2"/>
  <c r="W838" i="2"/>
  <c r="W841" i="2"/>
  <c r="W849" i="2"/>
  <c r="W890" i="2"/>
  <c r="W898" i="2"/>
  <c r="W909" i="2"/>
  <c r="W951" i="2"/>
  <c r="W964" i="2"/>
  <c r="W983" i="2"/>
  <c r="W509" i="2"/>
  <c r="W520" i="2"/>
  <c r="W530" i="2"/>
  <c r="W533" i="2"/>
  <c r="W541" i="2"/>
  <c r="W544" i="2"/>
  <c r="W549" i="2"/>
  <c r="W562" i="2"/>
  <c r="W570" i="2"/>
  <c r="W573" i="2"/>
  <c r="W584" i="2"/>
  <c r="W623" i="2"/>
  <c r="W649" i="2"/>
  <c r="W657" i="2"/>
  <c r="W665" i="2"/>
  <c r="W681" i="2"/>
  <c r="W686" i="2"/>
  <c r="W697" i="2"/>
  <c r="W702" i="2"/>
  <c r="W718" i="2"/>
  <c r="W726" i="2"/>
  <c r="W874" i="2"/>
  <c r="W882" i="2"/>
  <c r="W942" i="2"/>
  <c r="W950" i="2"/>
  <c r="W958" i="2"/>
  <c r="W974" i="2"/>
  <c r="W990" i="2"/>
  <c r="W517" i="2"/>
  <c r="W654" i="2"/>
  <c r="W662" i="2"/>
  <c r="W866" i="2"/>
  <c r="W926" i="2"/>
  <c r="W945" i="2"/>
  <c r="W522" i="2"/>
  <c r="W546" i="2"/>
  <c r="W554" i="2"/>
  <c r="W578" i="2"/>
  <c r="W607" i="2"/>
  <c r="W633" i="2"/>
  <c r="W691" i="2"/>
  <c r="W763" i="2"/>
  <c r="W787" i="2"/>
  <c r="W811" i="2"/>
  <c r="W921" i="2"/>
  <c r="W952" i="2"/>
  <c r="W511" i="2"/>
  <c r="W519" i="2"/>
  <c r="W535" i="2"/>
  <c r="W543" i="2"/>
  <c r="W551" i="2"/>
  <c r="W575" i="2"/>
  <c r="W583" i="2"/>
  <c r="W601" i="2"/>
  <c r="W604" i="2"/>
  <c r="W606" i="2"/>
  <c r="W622" i="2"/>
  <c r="W625" i="2"/>
  <c r="W635" i="2"/>
  <c r="W693" i="2"/>
  <c r="W707" i="2"/>
  <c r="W725" i="2"/>
  <c r="W733" i="2"/>
  <c r="W762" i="2"/>
  <c r="W770" i="2"/>
  <c r="W778" i="2"/>
  <c r="W786" i="2"/>
  <c r="W794" i="2"/>
  <c r="W802" i="2"/>
  <c r="W810" i="2"/>
  <c r="W818" i="2"/>
  <c r="W834" i="2"/>
  <c r="W845" i="2"/>
  <c r="W894" i="2"/>
  <c r="W902" i="2"/>
  <c r="W905" i="2"/>
  <c r="W913" i="2"/>
  <c r="W960" i="2"/>
  <c r="W968" i="2"/>
  <c r="W992" i="2"/>
  <c r="W602" i="2"/>
  <c r="W673" i="2"/>
  <c r="W676" i="2"/>
  <c r="W678" i="2"/>
  <c r="W731" i="2"/>
  <c r="W858" i="2"/>
  <c r="W877" i="2"/>
  <c r="W934" i="2"/>
  <c r="W514" i="2"/>
  <c r="W538" i="2"/>
  <c r="W586" i="2"/>
  <c r="W599" i="2"/>
  <c r="W638" i="2"/>
  <c r="W659" i="2"/>
  <c r="W699" i="2"/>
  <c r="W779" i="2"/>
  <c r="W803" i="2"/>
  <c r="W850" i="2"/>
  <c r="W910" i="2"/>
  <c r="W929" i="2"/>
  <c r="W526" i="2"/>
  <c r="W537" i="2"/>
  <c r="W540" i="2"/>
  <c r="W555" i="2"/>
  <c r="W558" i="2"/>
  <c r="W566" i="2"/>
  <c r="W590" i="2"/>
  <c r="W611" i="2"/>
  <c r="W651" i="2"/>
  <c r="W667" i="2"/>
  <c r="W696" i="2"/>
  <c r="W722" i="2"/>
  <c r="W730" i="2"/>
  <c r="W743" i="2"/>
  <c r="W765" i="2"/>
  <c r="W773" i="2"/>
  <c r="W781" i="2"/>
  <c r="W789" i="2"/>
  <c r="W797" i="2"/>
  <c r="W805" i="2"/>
  <c r="W813" i="2"/>
  <c r="W821" i="2"/>
  <c r="W878" i="2"/>
  <c r="W886" i="2"/>
  <c r="W889" i="2"/>
  <c r="W897" i="2"/>
  <c r="W938" i="2"/>
  <c r="W946" i="2"/>
  <c r="W962" i="2"/>
  <c r="W986" i="2"/>
  <c r="W527" i="2"/>
  <c r="W559" i="2"/>
  <c r="W567" i="2"/>
  <c r="W591" i="2"/>
  <c r="W723" i="2"/>
  <c r="W752" i="2"/>
  <c r="W937" i="2"/>
  <c r="W615" i="2"/>
  <c r="W617" i="2"/>
  <c r="W643" i="2"/>
  <c r="W771" i="2"/>
  <c r="W795" i="2"/>
  <c r="W819" i="2"/>
  <c r="W842" i="2"/>
  <c r="W918" i="2"/>
  <c r="W984" i="2"/>
  <c r="W506" i="2"/>
  <c r="W515" i="2"/>
  <c r="W523" i="2"/>
  <c r="W563" i="2"/>
  <c r="W579" i="2"/>
  <c r="W587" i="2"/>
  <c r="W595" i="2"/>
  <c r="W598" i="2"/>
  <c r="W603" i="2"/>
  <c r="W614" i="2"/>
  <c r="W637" i="2"/>
  <c r="W642" i="2"/>
  <c r="W648" i="2"/>
  <c r="W658" i="2"/>
  <c r="W661" i="2"/>
  <c r="W685" i="2"/>
  <c r="W687" i="2"/>
  <c r="W695" i="2"/>
  <c r="W738" i="2"/>
  <c r="W862" i="2"/>
  <c r="W870" i="2"/>
  <c r="W873" i="2"/>
  <c r="W881" i="2"/>
  <c r="W922" i="2"/>
  <c r="W930" i="2"/>
  <c r="W941" i="2"/>
  <c r="W949" i="2"/>
  <c r="W957" i="2"/>
  <c r="W981" i="2"/>
  <c r="W989" i="2"/>
  <c r="W529" i="2"/>
  <c r="W532" i="2"/>
  <c r="W536" i="2"/>
  <c r="W593" i="2"/>
  <c r="W596" i="2"/>
  <c r="W600" i="2"/>
  <c r="W630" i="2"/>
  <c r="W669" i="2"/>
  <c r="W671" i="2"/>
  <c r="W747" i="2"/>
  <c r="W521" i="2"/>
  <c r="W524" i="2"/>
  <c r="W528" i="2"/>
  <c r="W585" i="2"/>
  <c r="W588" i="2"/>
  <c r="W592" i="2"/>
  <c r="W620" i="2"/>
  <c r="W626" i="2"/>
  <c r="W710" i="2"/>
  <c r="W712" i="2"/>
  <c r="W729" i="2"/>
  <c r="W741" i="2"/>
  <c r="W745" i="2"/>
  <c r="W748" i="2"/>
  <c r="W761" i="2"/>
  <c r="W833" i="2"/>
  <c r="W616" i="2"/>
  <c r="W608" i="2"/>
  <c r="W609" i="2"/>
  <c r="W646" i="2"/>
  <c r="W701" i="2"/>
  <c r="W760" i="2"/>
  <c r="W776" i="2"/>
  <c r="W792" i="2"/>
  <c r="W808" i="2"/>
  <c r="W954" i="2"/>
  <c r="W978" i="2"/>
  <c r="W561" i="2"/>
  <c r="W564" i="2"/>
  <c r="W568" i="2"/>
  <c r="W610" i="2"/>
  <c r="W632" i="2"/>
  <c r="W650" i="2"/>
  <c r="W653" i="2"/>
  <c r="W677" i="2"/>
  <c r="W689" i="2"/>
  <c r="W732" i="2"/>
  <c r="W734" i="2"/>
  <c r="W513" i="2"/>
  <c r="W577" i="2"/>
  <c r="W750" i="2"/>
  <c r="W508" i="2"/>
  <c r="W569" i="2"/>
  <c r="W768" i="2"/>
  <c r="W784" i="2"/>
  <c r="W800" i="2"/>
  <c r="W816" i="2"/>
  <c r="W504" i="2"/>
  <c r="W553" i="2"/>
  <c r="W556" i="2"/>
  <c r="W560" i="2"/>
  <c r="W628" i="2"/>
  <c r="W647" i="2"/>
  <c r="W655" i="2"/>
  <c r="W663" i="2"/>
  <c r="W670" i="2"/>
  <c r="W516" i="2"/>
  <c r="W580" i="2"/>
  <c r="W631" i="2"/>
  <c r="W505" i="2"/>
  <c r="W512" i="2"/>
  <c r="W572" i="2"/>
  <c r="W576" i="2"/>
  <c r="W627" i="2"/>
  <c r="W545" i="2"/>
  <c r="W548" i="2"/>
  <c r="W552" i="2"/>
  <c r="W629" i="2"/>
  <c r="W683" i="2"/>
  <c r="W690" i="2"/>
  <c r="W694" i="2"/>
  <c r="W704" i="2"/>
  <c r="W714" i="2"/>
  <c r="W720" i="2"/>
  <c r="W861" i="2"/>
  <c r="W893" i="2"/>
  <c r="W925" i="2"/>
  <c r="W624" i="2"/>
  <c r="W672" i="2"/>
  <c r="W680" i="2"/>
  <c r="W682" i="2"/>
  <c r="W708" i="2"/>
  <c r="W709" i="2"/>
  <c r="W728" i="2"/>
  <c r="W739" i="2"/>
  <c r="W755" i="2"/>
  <c r="W756" i="2"/>
  <c r="W828" i="2"/>
  <c r="W656" i="2"/>
  <c r="W668" i="2"/>
  <c r="W715" i="2"/>
  <c r="W717" i="2"/>
  <c r="W749" i="2"/>
  <c r="W759" i="2"/>
  <c r="W764" i="2"/>
  <c r="W772" i="2"/>
  <c r="W780" i="2"/>
  <c r="W788" i="2"/>
  <c r="W796" i="2"/>
  <c r="W804" i="2"/>
  <c r="W812" i="2"/>
  <c r="W820" i="2"/>
  <c r="W824" i="2"/>
  <c r="W612" i="2"/>
  <c r="W640" i="2"/>
  <c r="W644" i="2"/>
  <c r="W645" i="2"/>
  <c r="W664" i="2"/>
  <c r="W675" i="2"/>
  <c r="W706" i="2"/>
  <c r="W736" i="2"/>
  <c r="W744" i="2"/>
  <c r="W746" i="2"/>
  <c r="W754" i="2"/>
  <c r="W636" i="2"/>
  <c r="W688" i="2"/>
  <c r="W700" i="2"/>
  <c r="W753" i="2"/>
  <c r="W757" i="2"/>
  <c r="W827" i="2"/>
  <c r="W837" i="2"/>
  <c r="W853" i="2"/>
  <c r="W869" i="2"/>
  <c r="W885" i="2"/>
  <c r="W901" i="2"/>
  <c r="W917" i="2"/>
  <c r="W933" i="2"/>
  <c r="W982" i="2"/>
  <c r="W767" i="2"/>
  <c r="W775" i="2"/>
  <c r="W783" i="2"/>
  <c r="W791" i="2"/>
  <c r="W799" i="2"/>
  <c r="W807" i="2"/>
  <c r="W815" i="2"/>
  <c r="W823" i="2"/>
  <c r="W830" i="2"/>
  <c r="W973" i="2"/>
  <c r="W660" i="2"/>
  <c r="W692" i="2"/>
  <c r="W724" i="2"/>
  <c r="W829" i="2"/>
  <c r="W836" i="2"/>
  <c r="W839" i="2"/>
  <c r="W840" i="2"/>
  <c r="W843" i="2"/>
  <c r="W844" i="2"/>
  <c r="W847" i="2"/>
  <c r="W848" i="2"/>
  <c r="W851" i="2"/>
  <c r="W852" i="2"/>
  <c r="W855" i="2"/>
  <c r="W856" i="2"/>
  <c r="W859" i="2"/>
  <c r="W860" i="2"/>
  <c r="W863" i="2"/>
  <c r="W864" i="2"/>
  <c r="W867" i="2"/>
  <c r="W868" i="2"/>
  <c r="W871" i="2"/>
  <c r="W872" i="2"/>
  <c r="W875" i="2"/>
  <c r="W876" i="2"/>
  <c r="W879" i="2"/>
  <c r="W880" i="2"/>
  <c r="W883" i="2"/>
  <c r="W884" i="2"/>
  <c r="W887" i="2"/>
  <c r="W888" i="2"/>
  <c r="W891" i="2"/>
  <c r="W892" i="2"/>
  <c r="W895" i="2"/>
  <c r="W896" i="2"/>
  <c r="W899" i="2"/>
  <c r="W900" i="2"/>
  <c r="W903" i="2"/>
  <c r="W904" i="2"/>
  <c r="W907" i="2"/>
  <c r="W908" i="2"/>
  <c r="W911" i="2"/>
  <c r="W912" i="2"/>
  <c r="W915" i="2"/>
  <c r="W916" i="2"/>
  <c r="W919" i="2"/>
  <c r="W920" i="2"/>
  <c r="W923" i="2"/>
  <c r="W924" i="2"/>
  <c r="W927" i="2"/>
  <c r="W928" i="2"/>
  <c r="W931" i="2"/>
  <c r="W932" i="2"/>
  <c r="W935" i="2"/>
  <c r="W936" i="2"/>
  <c r="W939" i="2"/>
  <c r="W940" i="2"/>
  <c r="W943" i="2"/>
  <c r="W944" i="2"/>
  <c r="W947" i="2"/>
  <c r="W948" i="2"/>
  <c r="W967" i="2"/>
  <c r="W970" i="2"/>
  <c r="W972" i="2"/>
  <c r="W976" i="2"/>
  <c r="W980" i="2"/>
  <c r="W769" i="2"/>
  <c r="W777" i="2"/>
  <c r="W785" i="2"/>
  <c r="W793" i="2"/>
  <c r="W801" i="2"/>
  <c r="W809" i="2"/>
  <c r="W817" i="2"/>
  <c r="W826" i="2"/>
  <c r="W835" i="2"/>
  <c r="W965" i="2"/>
  <c r="W652" i="2"/>
  <c r="W684" i="2"/>
  <c r="W716" i="2"/>
  <c r="W825" i="2"/>
  <c r="W832" i="2"/>
  <c r="W966" i="2"/>
  <c r="W994" i="2"/>
  <c r="W955" i="2"/>
  <c r="W971" i="2"/>
  <c r="W987" i="2"/>
  <c r="W961" i="2"/>
  <c r="W977" i="2"/>
  <c r="W993" i="2"/>
  <c r="W963" i="2"/>
  <c r="W979" i="2"/>
  <c r="W995" i="2"/>
  <c r="W953" i="2"/>
  <c r="W969" i="2"/>
  <c r="W985" i="2"/>
  <c r="W959" i="2"/>
  <c r="W975" i="2"/>
  <c r="W991" i="2"/>
  <c r="AD996" i="2" l="1"/>
  <c r="AC996" i="2"/>
  <c r="AB996" i="2"/>
  <c r="AE996" i="2"/>
  <c r="Z1004" i="2"/>
  <c r="J1004" i="2"/>
  <c r="Z1003" i="2"/>
  <c r="J1003" i="2"/>
  <c r="Z1002" i="2"/>
  <c r="J1002" i="2"/>
  <c r="I996" i="2" l="1"/>
  <c r="AE1002" i="2"/>
  <c r="AD1002" i="2"/>
  <c r="AB1002" i="2"/>
  <c r="AC1002" i="2"/>
  <c r="AB1003" i="2"/>
  <c r="AC1003" i="2"/>
  <c r="AE1003" i="2"/>
  <c r="AD1003" i="2"/>
  <c r="AD1004" i="2"/>
  <c r="J1001" i="11" s="1"/>
  <c r="AB1004" i="2"/>
  <c r="H1001" i="11" s="1"/>
  <c r="AC1004" i="2"/>
  <c r="I1001" i="11" s="1"/>
  <c r="AE1004" i="2"/>
  <c r="G2" i="7"/>
  <c r="X1005" i="2" l="1"/>
  <c r="N13" i="6" s="1"/>
  <c r="O13" i="6" s="1"/>
  <c r="P15" i="1" l="1"/>
  <c r="J17" i="1"/>
  <c r="J16" i="1"/>
  <c r="J15" i="1"/>
  <c r="J14" i="1"/>
  <c r="J13" i="1"/>
  <c r="J3" i="1"/>
  <c r="B2" i="11" l="1"/>
  <c r="B11" i="12"/>
  <c r="B12" i="12"/>
  <c r="B13" i="12"/>
  <c r="B14" i="12"/>
  <c r="B15" i="12"/>
  <c r="B7" i="12"/>
  <c r="B9" i="12"/>
  <c r="B11" i="11"/>
  <c r="B22" i="11"/>
  <c r="B6" i="11"/>
  <c r="B19" i="11"/>
  <c r="B14" i="11"/>
  <c r="B9" i="11"/>
  <c r="B17" i="11"/>
  <c r="B20" i="11"/>
  <c r="B4" i="11"/>
  <c r="B12" i="11"/>
  <c r="B15" i="11"/>
  <c r="B18" i="11"/>
  <c r="B3" i="11"/>
  <c r="B7" i="11"/>
  <c r="B10" i="11"/>
  <c r="B23" i="11"/>
  <c r="B13" i="11"/>
  <c r="B16" i="11"/>
  <c r="B21" i="11"/>
  <c r="B24" i="11"/>
  <c r="B5" i="11"/>
  <c r="B8" i="11"/>
  <c r="B10" i="9"/>
  <c r="B8" i="9"/>
  <c r="B9" i="9"/>
  <c r="B11" i="9"/>
  <c r="B6" i="9"/>
  <c r="B7" i="9"/>
  <c r="B5" i="9"/>
  <c r="B12" i="9"/>
  <c r="B8" i="12"/>
  <c r="B10" i="12"/>
  <c r="B3" i="9"/>
  <c r="B4" i="9"/>
  <c r="B2" i="9"/>
  <c r="B3" i="12"/>
  <c r="B4" i="12"/>
  <c r="B2" i="12"/>
  <c r="B6" i="12"/>
  <c r="B5" i="12"/>
  <c r="G26" i="1"/>
  <c r="G25" i="1"/>
  <c r="G24" i="1"/>
  <c r="G23" i="1"/>
  <c r="G22" i="1"/>
  <c r="AG4" i="1" l="1"/>
  <c r="C5" i="1"/>
  <c r="AL90" i="1" l="1"/>
  <c r="AM90" i="1" s="1"/>
  <c r="AL27" i="1"/>
  <c r="AM27" i="1" s="1"/>
  <c r="AL34" i="1"/>
  <c r="AM34" i="1" s="1"/>
  <c r="AL41" i="1"/>
  <c r="AM41" i="1" s="1"/>
  <c r="AL63" i="1"/>
  <c r="AM63" i="1" s="1"/>
  <c r="AL70" i="1"/>
  <c r="AM70" i="1" s="1"/>
  <c r="AL77" i="1"/>
  <c r="AM77" i="1" s="1"/>
  <c r="AL80" i="1"/>
  <c r="AM80" i="1" s="1"/>
  <c r="AL16" i="1"/>
  <c r="AM16" i="1" s="1"/>
  <c r="AL81" i="1"/>
  <c r="AM81" i="1" s="1"/>
  <c r="AL4" i="1"/>
  <c r="AM4" i="1" s="1"/>
  <c r="AL48" i="1"/>
  <c r="AM48" i="1" s="1"/>
  <c r="AL5" i="1"/>
  <c r="AM5" i="1" s="1"/>
  <c r="AL13" i="1"/>
  <c r="AM13" i="1" s="1"/>
  <c r="AL20" i="1"/>
  <c r="AM20" i="1" s="1"/>
  <c r="AL42" i="1"/>
  <c r="AM42" i="1" s="1"/>
  <c r="AL49" i="1"/>
  <c r="AM49" i="1" s="1"/>
  <c r="AL56" i="1"/>
  <c r="AM56" i="1" s="1"/>
  <c r="AL78" i="1"/>
  <c r="AM78" i="1" s="1"/>
  <c r="AL85" i="1"/>
  <c r="AM85" i="1" s="1"/>
  <c r="AL8" i="1"/>
  <c r="AM8" i="1" s="1"/>
  <c r="AL59" i="1"/>
  <c r="AM59" i="1" s="1"/>
  <c r="AL40" i="1"/>
  <c r="AM40" i="1" s="1"/>
  <c r="AL55" i="1"/>
  <c r="AM55" i="1" s="1"/>
  <c r="AL6" i="1"/>
  <c r="AM6" i="1" s="1"/>
  <c r="AL21" i="1"/>
  <c r="AM21" i="1" s="1"/>
  <c r="AL28" i="1"/>
  <c r="AM28" i="1" s="1"/>
  <c r="AL35" i="1"/>
  <c r="AM35" i="1" s="1"/>
  <c r="AL57" i="1"/>
  <c r="AM57" i="1" s="1"/>
  <c r="AL64" i="1"/>
  <c r="AM64" i="1" s="1"/>
  <c r="AL71" i="1"/>
  <c r="AM71" i="1" s="1"/>
  <c r="AL15" i="1"/>
  <c r="AM15" i="1" s="1"/>
  <c r="AL51" i="1"/>
  <c r="AM51" i="1" s="1"/>
  <c r="AL30" i="1"/>
  <c r="AM30" i="1" s="1"/>
  <c r="AL23" i="1"/>
  <c r="AM23" i="1" s="1"/>
  <c r="AL33" i="1"/>
  <c r="AM33" i="1" s="1"/>
  <c r="AL62" i="1"/>
  <c r="AM62" i="1" s="1"/>
  <c r="AL7" i="1"/>
  <c r="AM7" i="1" s="1"/>
  <c r="AL14" i="1"/>
  <c r="AM14" i="1" s="1"/>
  <c r="AL36" i="1"/>
  <c r="AM36" i="1" s="1"/>
  <c r="AL43" i="1"/>
  <c r="AM43" i="1" s="1"/>
  <c r="AL50" i="1"/>
  <c r="AM50" i="1" s="1"/>
  <c r="AL72" i="1"/>
  <c r="AM72" i="1" s="1"/>
  <c r="AL79" i="1"/>
  <c r="AM79" i="1" s="1"/>
  <c r="AL86" i="1"/>
  <c r="AM86" i="1" s="1"/>
  <c r="AL22" i="1"/>
  <c r="AM22" i="1" s="1"/>
  <c r="AL29" i="1"/>
  <c r="AM29" i="1" s="1"/>
  <c r="AL58" i="1"/>
  <c r="AM58" i="1" s="1"/>
  <c r="AL65" i="1"/>
  <c r="AM65" i="1" s="1"/>
  <c r="AL87" i="1"/>
  <c r="AM87" i="1" s="1"/>
  <c r="AL37" i="1"/>
  <c r="AM37" i="1" s="1"/>
  <c r="AL44" i="1"/>
  <c r="AM44" i="1" s="1"/>
  <c r="AL66" i="1"/>
  <c r="AM66" i="1" s="1"/>
  <c r="AL73" i="1"/>
  <c r="AM73" i="1" s="1"/>
  <c r="AL9" i="1"/>
  <c r="AM9" i="1" s="1"/>
  <c r="AL45" i="1"/>
  <c r="AM45" i="1" s="1"/>
  <c r="AL52" i="1"/>
  <c r="AM52" i="1" s="1"/>
  <c r="AL88" i="1"/>
  <c r="AM88" i="1" s="1"/>
  <c r="AL69" i="1"/>
  <c r="AM69" i="1" s="1"/>
  <c r="AL76" i="1"/>
  <c r="AM76" i="1" s="1"/>
  <c r="AL24" i="1"/>
  <c r="AM24" i="1" s="1"/>
  <c r="AL31" i="1"/>
  <c r="AM31" i="1" s="1"/>
  <c r="AL38" i="1"/>
  <c r="AM38" i="1" s="1"/>
  <c r="AL60" i="1"/>
  <c r="AM60" i="1" s="1"/>
  <c r="AL67" i="1"/>
  <c r="AM67" i="1" s="1"/>
  <c r="AL74" i="1"/>
  <c r="AM74" i="1" s="1"/>
  <c r="AL89" i="1"/>
  <c r="AM89" i="1" s="1"/>
  <c r="AL82" i="1"/>
  <c r="AM82" i="1" s="1"/>
  <c r="AL25" i="1"/>
  <c r="AM25" i="1" s="1"/>
  <c r="AL32" i="1"/>
  <c r="AM32" i="1" s="1"/>
  <c r="AL54" i="1"/>
  <c r="AM54" i="1" s="1"/>
  <c r="AL68" i="1"/>
  <c r="AM68" i="1" s="1"/>
  <c r="AL83" i="1"/>
  <c r="AM83" i="1" s="1"/>
  <c r="AL19" i="1"/>
  <c r="AM19" i="1" s="1"/>
  <c r="AL84" i="1"/>
  <c r="AM84" i="1" s="1"/>
  <c r="AL10" i="1"/>
  <c r="AM10" i="1" s="1"/>
  <c r="AL17" i="1"/>
  <c r="AM17" i="1" s="1"/>
  <c r="AL39" i="1"/>
  <c r="AM39" i="1" s="1"/>
  <c r="AL46" i="1"/>
  <c r="AM46" i="1" s="1"/>
  <c r="AL53" i="1"/>
  <c r="AM53" i="1" s="1"/>
  <c r="AL75" i="1"/>
  <c r="AM75" i="1" s="1"/>
  <c r="AL18" i="1"/>
  <c r="AM18" i="1" s="1"/>
  <c r="AL61" i="1"/>
  <c r="AM61" i="1" s="1"/>
  <c r="AL91" i="1"/>
  <c r="AM91" i="1" s="1"/>
  <c r="AL47" i="1"/>
  <c r="AM47" i="1" s="1"/>
  <c r="AL26" i="1"/>
  <c r="AM26" i="1" s="1"/>
  <c r="AL12" i="1"/>
  <c r="AM12" i="1" s="1"/>
  <c r="AL11" i="1"/>
  <c r="AM11" i="1" s="1"/>
  <c r="B2" i="7"/>
  <c r="AZ995" i="2"/>
  <c r="AY995" i="2"/>
  <c r="AX995" i="2"/>
  <c r="AW995" i="2"/>
  <c r="AV995" i="2"/>
  <c r="AU995" i="2"/>
  <c r="AT995" i="2"/>
  <c r="AS995" i="2"/>
  <c r="AR995" i="2"/>
  <c r="AQ995" i="2"/>
  <c r="AP995" i="2"/>
  <c r="AO995" i="2"/>
  <c r="AN995" i="2"/>
  <c r="AM995" i="2"/>
  <c r="AL995" i="2"/>
  <c r="AZ994" i="2"/>
  <c r="AY994" i="2"/>
  <c r="AX994" i="2"/>
  <c r="AW994" i="2"/>
  <c r="AV994" i="2"/>
  <c r="AU994" i="2"/>
  <c r="AT994" i="2"/>
  <c r="AS994" i="2"/>
  <c r="AR994" i="2"/>
  <c r="AQ994" i="2"/>
  <c r="AP994" i="2"/>
  <c r="AO994" i="2"/>
  <c r="AN994" i="2"/>
  <c r="AM994" i="2"/>
  <c r="AL994" i="2"/>
  <c r="AZ993" i="2"/>
  <c r="AY993" i="2"/>
  <c r="AX993" i="2"/>
  <c r="AW993" i="2"/>
  <c r="AV993" i="2"/>
  <c r="AU993" i="2"/>
  <c r="AT993" i="2"/>
  <c r="AS993" i="2"/>
  <c r="AR993" i="2"/>
  <c r="AQ993" i="2"/>
  <c r="AP993" i="2"/>
  <c r="AO993" i="2"/>
  <c r="AN993" i="2"/>
  <c r="AM993" i="2"/>
  <c r="AL993" i="2"/>
  <c r="AZ992" i="2"/>
  <c r="AY992" i="2"/>
  <c r="AX992" i="2"/>
  <c r="AW992" i="2"/>
  <c r="AV992" i="2"/>
  <c r="AU992" i="2"/>
  <c r="AT992" i="2"/>
  <c r="AS992" i="2"/>
  <c r="AR992" i="2"/>
  <c r="AQ992" i="2"/>
  <c r="AP992" i="2"/>
  <c r="AO992" i="2"/>
  <c r="AN992" i="2"/>
  <c r="AM992" i="2"/>
  <c r="AL992" i="2"/>
  <c r="AZ991" i="2"/>
  <c r="AY991" i="2"/>
  <c r="AX991" i="2"/>
  <c r="AW991" i="2"/>
  <c r="AV991" i="2"/>
  <c r="AU991" i="2"/>
  <c r="AT991" i="2"/>
  <c r="AS991" i="2"/>
  <c r="AR991" i="2"/>
  <c r="AQ991" i="2"/>
  <c r="AP991" i="2"/>
  <c r="AO991" i="2"/>
  <c r="AN991" i="2"/>
  <c r="AM991" i="2"/>
  <c r="AL991" i="2"/>
  <c r="AZ990" i="2"/>
  <c r="AY990" i="2"/>
  <c r="AX990" i="2"/>
  <c r="AW990" i="2"/>
  <c r="AV990" i="2"/>
  <c r="AU990" i="2"/>
  <c r="AT990" i="2"/>
  <c r="AS990" i="2"/>
  <c r="AR990" i="2"/>
  <c r="AQ990" i="2"/>
  <c r="AP990" i="2"/>
  <c r="AO990" i="2"/>
  <c r="AN990" i="2"/>
  <c r="AM990" i="2"/>
  <c r="AL990" i="2"/>
  <c r="AZ989" i="2"/>
  <c r="AY989" i="2"/>
  <c r="AX989" i="2"/>
  <c r="AW989" i="2"/>
  <c r="AV989" i="2"/>
  <c r="AU989" i="2"/>
  <c r="AT989" i="2"/>
  <c r="AS989" i="2"/>
  <c r="AR989" i="2"/>
  <c r="AQ989" i="2"/>
  <c r="AP989" i="2"/>
  <c r="AO989" i="2"/>
  <c r="AN989" i="2"/>
  <c r="AM989" i="2"/>
  <c r="AL989" i="2"/>
  <c r="AZ988" i="2"/>
  <c r="AY988" i="2"/>
  <c r="AX988" i="2"/>
  <c r="AW988" i="2"/>
  <c r="AV988" i="2"/>
  <c r="AU988" i="2"/>
  <c r="AT988" i="2"/>
  <c r="AS988" i="2"/>
  <c r="AR988" i="2"/>
  <c r="AQ988" i="2"/>
  <c r="AP988" i="2"/>
  <c r="AO988" i="2"/>
  <c r="AN988" i="2"/>
  <c r="AM988" i="2"/>
  <c r="AL988" i="2"/>
  <c r="AZ987" i="2"/>
  <c r="AY987" i="2"/>
  <c r="AX987" i="2"/>
  <c r="AW987" i="2"/>
  <c r="AV987" i="2"/>
  <c r="AU987" i="2"/>
  <c r="AT987" i="2"/>
  <c r="AS987" i="2"/>
  <c r="AR987" i="2"/>
  <c r="AQ987" i="2"/>
  <c r="AP987" i="2"/>
  <c r="AO987" i="2"/>
  <c r="AN987" i="2"/>
  <c r="AM987" i="2"/>
  <c r="AL987" i="2"/>
  <c r="AZ986" i="2"/>
  <c r="AR986" i="2"/>
  <c r="AQ986" i="2"/>
  <c r="AP986" i="2"/>
  <c r="AU986" i="2" s="1"/>
  <c r="AO986" i="2"/>
  <c r="AT986" i="2" s="1"/>
  <c r="AN986" i="2"/>
  <c r="AS986" i="2" s="1"/>
  <c r="AM986" i="2"/>
  <c r="AL986" i="2"/>
  <c r="AZ985" i="2"/>
  <c r="AY985" i="2"/>
  <c r="AX985" i="2"/>
  <c r="AW985" i="2"/>
  <c r="AV985" i="2"/>
  <c r="AU985" i="2"/>
  <c r="AT985" i="2"/>
  <c r="AS985" i="2"/>
  <c r="AR985" i="2"/>
  <c r="AQ985" i="2"/>
  <c r="AP985" i="2"/>
  <c r="AO985" i="2"/>
  <c r="AN985" i="2"/>
  <c r="AM985" i="2"/>
  <c r="AL985" i="2"/>
  <c r="AZ984" i="2"/>
  <c r="AY984" i="2"/>
  <c r="AX984" i="2"/>
  <c r="AW984" i="2"/>
  <c r="AV984" i="2"/>
  <c r="AU984" i="2"/>
  <c r="AT984" i="2"/>
  <c r="AS984" i="2"/>
  <c r="AR984" i="2"/>
  <c r="AQ984" i="2"/>
  <c r="AP984" i="2"/>
  <c r="AO984" i="2"/>
  <c r="AN984" i="2"/>
  <c r="AM984" i="2"/>
  <c r="AL984" i="2"/>
  <c r="AZ983" i="2"/>
  <c r="AY983" i="2"/>
  <c r="AX983" i="2"/>
  <c r="AW983" i="2"/>
  <c r="AV983" i="2"/>
  <c r="AU983" i="2"/>
  <c r="AT983" i="2"/>
  <c r="AS983" i="2"/>
  <c r="AR983" i="2"/>
  <c r="AQ983" i="2"/>
  <c r="AP983" i="2"/>
  <c r="AO983" i="2"/>
  <c r="AN983" i="2"/>
  <c r="AM983" i="2"/>
  <c r="AL983" i="2"/>
  <c r="AZ982" i="2"/>
  <c r="AY982" i="2"/>
  <c r="AX982" i="2"/>
  <c r="AW982" i="2"/>
  <c r="AV982" i="2"/>
  <c r="AU982" i="2"/>
  <c r="AT982" i="2"/>
  <c r="AS982" i="2"/>
  <c r="AR982" i="2"/>
  <c r="AQ982" i="2"/>
  <c r="AP982" i="2"/>
  <c r="AO982" i="2"/>
  <c r="AN982" i="2"/>
  <c r="AM982" i="2"/>
  <c r="AL982" i="2"/>
  <c r="AZ981" i="2"/>
  <c r="AY981" i="2"/>
  <c r="AX981" i="2"/>
  <c r="AW981" i="2"/>
  <c r="AV981" i="2"/>
  <c r="AU981" i="2"/>
  <c r="AT981" i="2"/>
  <c r="AS981" i="2"/>
  <c r="AR981" i="2"/>
  <c r="AQ981" i="2"/>
  <c r="AP981" i="2"/>
  <c r="AO981" i="2"/>
  <c r="AN981" i="2"/>
  <c r="AM981" i="2"/>
  <c r="AL981" i="2"/>
  <c r="AZ980" i="2"/>
  <c r="AY980" i="2"/>
  <c r="AX980" i="2"/>
  <c r="AW980" i="2"/>
  <c r="AV980" i="2"/>
  <c r="AU980" i="2"/>
  <c r="AT980" i="2"/>
  <c r="AS980" i="2"/>
  <c r="AR980" i="2"/>
  <c r="AQ980" i="2"/>
  <c r="AP980" i="2"/>
  <c r="AO980" i="2"/>
  <c r="AN980" i="2"/>
  <c r="AM980" i="2"/>
  <c r="AL980" i="2"/>
  <c r="AZ979" i="2"/>
  <c r="AY979" i="2"/>
  <c r="AX979" i="2"/>
  <c r="AW979" i="2"/>
  <c r="AV979" i="2"/>
  <c r="AU979" i="2"/>
  <c r="AT979" i="2"/>
  <c r="AS979" i="2"/>
  <c r="AR979" i="2"/>
  <c r="AQ979" i="2"/>
  <c r="AP979" i="2"/>
  <c r="AO979" i="2"/>
  <c r="AN979" i="2"/>
  <c r="AM979" i="2"/>
  <c r="AL979" i="2"/>
  <c r="AZ978" i="2"/>
  <c r="AY978" i="2"/>
  <c r="AX978" i="2"/>
  <c r="AW978" i="2"/>
  <c r="AV978" i="2"/>
  <c r="AU978" i="2"/>
  <c r="AT978" i="2"/>
  <c r="AS978" i="2"/>
  <c r="AR978" i="2"/>
  <c r="AQ978" i="2"/>
  <c r="AP978" i="2"/>
  <c r="AO978" i="2"/>
  <c r="AN978" i="2"/>
  <c r="AM978" i="2"/>
  <c r="AL978" i="2"/>
  <c r="AZ977" i="2"/>
  <c r="AY977" i="2"/>
  <c r="AX977" i="2"/>
  <c r="AW977" i="2"/>
  <c r="AV977" i="2"/>
  <c r="AU977" i="2"/>
  <c r="AT977" i="2"/>
  <c r="AS977" i="2"/>
  <c r="AR977" i="2"/>
  <c r="AQ977" i="2"/>
  <c r="AP977" i="2"/>
  <c r="AO977" i="2"/>
  <c r="AN977" i="2"/>
  <c r="AM977" i="2"/>
  <c r="AL977" i="2"/>
  <c r="AZ976" i="2"/>
  <c r="AY976" i="2"/>
  <c r="AX976" i="2"/>
  <c r="AW976" i="2"/>
  <c r="AV976" i="2"/>
  <c r="AU976" i="2"/>
  <c r="AT976" i="2"/>
  <c r="AS976" i="2"/>
  <c r="AR976" i="2"/>
  <c r="AQ976" i="2"/>
  <c r="AP976" i="2"/>
  <c r="AO976" i="2"/>
  <c r="AN976" i="2"/>
  <c r="AM976" i="2"/>
  <c r="AL976" i="2"/>
  <c r="AZ975" i="2"/>
  <c r="AY975" i="2"/>
  <c r="AX975" i="2"/>
  <c r="AW975" i="2"/>
  <c r="AV975" i="2"/>
  <c r="AU975" i="2"/>
  <c r="AT975" i="2"/>
  <c r="AS975" i="2"/>
  <c r="AR975" i="2"/>
  <c r="AQ975" i="2"/>
  <c r="AP975" i="2"/>
  <c r="AO975" i="2"/>
  <c r="AN975" i="2"/>
  <c r="AM975" i="2"/>
  <c r="AL975" i="2"/>
  <c r="AZ974" i="2"/>
  <c r="AY974" i="2"/>
  <c r="AX974" i="2"/>
  <c r="AW974" i="2"/>
  <c r="AV974" i="2"/>
  <c r="AU974" i="2"/>
  <c r="AT974" i="2"/>
  <c r="AS974" i="2"/>
  <c r="AR974" i="2"/>
  <c r="AQ974" i="2"/>
  <c r="AP974" i="2"/>
  <c r="AO974" i="2"/>
  <c r="AN974" i="2"/>
  <c r="AM974" i="2"/>
  <c r="AL974" i="2"/>
  <c r="AZ973" i="2"/>
  <c r="AY973" i="2"/>
  <c r="AX973" i="2"/>
  <c r="AW973" i="2"/>
  <c r="AV973" i="2"/>
  <c r="AU973" i="2"/>
  <c r="AT973" i="2"/>
  <c r="AS973" i="2"/>
  <c r="AR973" i="2"/>
  <c r="AQ973" i="2"/>
  <c r="AP973" i="2"/>
  <c r="AO973" i="2"/>
  <c r="AN973" i="2"/>
  <c r="AM973" i="2"/>
  <c r="AL973" i="2"/>
  <c r="AZ972" i="2"/>
  <c r="AY972" i="2"/>
  <c r="AX972" i="2"/>
  <c r="AW972" i="2"/>
  <c r="AV972" i="2"/>
  <c r="AU972" i="2"/>
  <c r="AT972" i="2"/>
  <c r="AS972" i="2"/>
  <c r="AR972" i="2"/>
  <c r="AQ972" i="2"/>
  <c r="AP972" i="2"/>
  <c r="AO972" i="2"/>
  <c r="AN972" i="2"/>
  <c r="AM972" i="2"/>
  <c r="AL972" i="2"/>
  <c r="AZ971" i="2"/>
  <c r="AY971" i="2"/>
  <c r="AX971" i="2"/>
  <c r="AW971" i="2"/>
  <c r="AV971" i="2"/>
  <c r="AU971" i="2"/>
  <c r="AT971" i="2"/>
  <c r="AS971" i="2"/>
  <c r="AR971" i="2"/>
  <c r="AQ971" i="2"/>
  <c r="AP971" i="2"/>
  <c r="AO971" i="2"/>
  <c r="AN971" i="2"/>
  <c r="AM971" i="2"/>
  <c r="AL971" i="2"/>
  <c r="AZ970" i="2"/>
  <c r="AY970" i="2"/>
  <c r="AX970" i="2"/>
  <c r="AW970" i="2"/>
  <c r="AV970" i="2"/>
  <c r="AU970" i="2"/>
  <c r="AT970" i="2"/>
  <c r="AS970" i="2"/>
  <c r="AR970" i="2"/>
  <c r="AQ970" i="2"/>
  <c r="AP970" i="2"/>
  <c r="AO970" i="2"/>
  <c r="AN970" i="2"/>
  <c r="AM970" i="2"/>
  <c r="AL970" i="2"/>
  <c r="AZ969" i="2"/>
  <c r="AY969" i="2"/>
  <c r="AX969" i="2"/>
  <c r="AW969" i="2"/>
  <c r="AV969" i="2"/>
  <c r="AU969" i="2"/>
  <c r="AT969" i="2"/>
  <c r="AS969" i="2"/>
  <c r="AR969" i="2"/>
  <c r="AQ969" i="2"/>
  <c r="AP969" i="2"/>
  <c r="AO969" i="2"/>
  <c r="AN969" i="2"/>
  <c r="AM969" i="2"/>
  <c r="AL969" i="2"/>
  <c r="AZ968" i="2"/>
  <c r="AY968" i="2"/>
  <c r="AX968" i="2"/>
  <c r="AW968" i="2"/>
  <c r="AV968" i="2"/>
  <c r="AU968" i="2"/>
  <c r="AT968" i="2"/>
  <c r="AS968" i="2"/>
  <c r="AR968" i="2"/>
  <c r="AQ968" i="2"/>
  <c r="AP968" i="2"/>
  <c r="AO968" i="2"/>
  <c r="AN968" i="2"/>
  <c r="AM968" i="2"/>
  <c r="AL968" i="2"/>
  <c r="AZ967" i="2"/>
  <c r="AY967" i="2"/>
  <c r="AX967" i="2"/>
  <c r="AW967" i="2"/>
  <c r="AV967" i="2"/>
  <c r="AU967" i="2"/>
  <c r="AT967" i="2"/>
  <c r="AS967" i="2"/>
  <c r="AR967" i="2"/>
  <c r="AQ967" i="2"/>
  <c r="AP967" i="2"/>
  <c r="AO967" i="2"/>
  <c r="AN967" i="2"/>
  <c r="AM967" i="2"/>
  <c r="AL967" i="2"/>
  <c r="AZ966" i="2"/>
  <c r="AY966" i="2"/>
  <c r="AX966" i="2"/>
  <c r="AW966" i="2"/>
  <c r="AV966" i="2"/>
  <c r="AU966" i="2"/>
  <c r="AT966" i="2"/>
  <c r="AS966" i="2"/>
  <c r="AR966" i="2"/>
  <c r="AQ966" i="2"/>
  <c r="AP966" i="2"/>
  <c r="AO966" i="2"/>
  <c r="AN966" i="2"/>
  <c r="AM966" i="2"/>
  <c r="AL966" i="2"/>
  <c r="AZ965" i="2"/>
  <c r="AY965" i="2"/>
  <c r="AX965" i="2"/>
  <c r="AW965" i="2"/>
  <c r="AV965" i="2"/>
  <c r="AU965" i="2"/>
  <c r="AT965" i="2"/>
  <c r="AS965" i="2"/>
  <c r="AR965" i="2"/>
  <c r="AQ965" i="2"/>
  <c r="AP965" i="2"/>
  <c r="AO965" i="2"/>
  <c r="AN965" i="2"/>
  <c r="AM965" i="2"/>
  <c r="AL965" i="2"/>
  <c r="AZ964" i="2"/>
  <c r="AY964" i="2"/>
  <c r="AX964" i="2"/>
  <c r="AW964" i="2"/>
  <c r="AV964" i="2"/>
  <c r="AU964" i="2"/>
  <c r="AT964" i="2"/>
  <c r="AS964" i="2"/>
  <c r="AR964" i="2"/>
  <c r="AQ964" i="2"/>
  <c r="AP964" i="2"/>
  <c r="AO964" i="2"/>
  <c r="AN964" i="2"/>
  <c r="AM964" i="2"/>
  <c r="AL964" i="2"/>
  <c r="AZ963" i="2"/>
  <c r="AY963" i="2"/>
  <c r="AX963" i="2"/>
  <c r="AW963" i="2"/>
  <c r="AV963" i="2"/>
  <c r="AU963" i="2"/>
  <c r="AT963" i="2"/>
  <c r="AS963" i="2"/>
  <c r="AR963" i="2"/>
  <c r="AQ963" i="2"/>
  <c r="AP963" i="2"/>
  <c r="AO963" i="2"/>
  <c r="AN963" i="2"/>
  <c r="AM963" i="2"/>
  <c r="AL963" i="2"/>
  <c r="AZ962" i="2"/>
  <c r="AY962" i="2"/>
  <c r="AX962" i="2"/>
  <c r="AW962" i="2"/>
  <c r="AV962" i="2"/>
  <c r="AU962" i="2"/>
  <c r="AT962" i="2"/>
  <c r="AS962" i="2"/>
  <c r="AR962" i="2"/>
  <c r="AQ962" i="2"/>
  <c r="AP962" i="2"/>
  <c r="AO962" i="2"/>
  <c r="AN962" i="2"/>
  <c r="AM962" i="2"/>
  <c r="AL962" i="2"/>
  <c r="AZ961" i="2"/>
  <c r="AY961" i="2"/>
  <c r="AX961" i="2"/>
  <c r="AW961" i="2"/>
  <c r="AV961" i="2"/>
  <c r="AU961" i="2"/>
  <c r="AT961" i="2"/>
  <c r="AS961" i="2"/>
  <c r="AR961" i="2"/>
  <c r="AQ961" i="2"/>
  <c r="AP961" i="2"/>
  <c r="AO961" i="2"/>
  <c r="AN961" i="2"/>
  <c r="AM961" i="2"/>
  <c r="AL961" i="2"/>
  <c r="AZ960" i="2"/>
  <c r="AY960" i="2"/>
  <c r="AX960" i="2"/>
  <c r="AW960" i="2"/>
  <c r="AV960" i="2"/>
  <c r="AU960" i="2"/>
  <c r="AT960" i="2"/>
  <c r="AS960" i="2"/>
  <c r="AR960" i="2"/>
  <c r="AQ960" i="2"/>
  <c r="AP960" i="2"/>
  <c r="AO960" i="2"/>
  <c r="AN960" i="2"/>
  <c r="AM960" i="2"/>
  <c r="AL960" i="2"/>
  <c r="AZ959" i="2"/>
  <c r="AY959" i="2"/>
  <c r="AX959" i="2"/>
  <c r="AW959" i="2"/>
  <c r="AV959" i="2"/>
  <c r="AU959" i="2"/>
  <c r="AT959" i="2"/>
  <c r="AS959" i="2"/>
  <c r="AR959" i="2"/>
  <c r="AQ959" i="2"/>
  <c r="AP959" i="2"/>
  <c r="AO959" i="2"/>
  <c r="AN959" i="2"/>
  <c r="AM959" i="2"/>
  <c r="AL959" i="2"/>
  <c r="AZ958" i="2"/>
  <c r="AY958" i="2"/>
  <c r="AX958" i="2"/>
  <c r="AW958" i="2"/>
  <c r="AV958" i="2"/>
  <c r="AU958" i="2"/>
  <c r="AT958" i="2"/>
  <c r="AS958" i="2"/>
  <c r="AR958" i="2"/>
  <c r="AQ958" i="2"/>
  <c r="AP958" i="2"/>
  <c r="AO958" i="2"/>
  <c r="AN958" i="2"/>
  <c r="AM958" i="2"/>
  <c r="AL958" i="2"/>
  <c r="AZ957" i="2"/>
  <c r="AY957" i="2"/>
  <c r="AX957" i="2"/>
  <c r="AW957" i="2"/>
  <c r="AV957" i="2"/>
  <c r="AU957" i="2"/>
  <c r="AT957" i="2"/>
  <c r="AS957" i="2"/>
  <c r="AR957" i="2"/>
  <c r="AQ957" i="2"/>
  <c r="AP957" i="2"/>
  <c r="AO957" i="2"/>
  <c r="AN957" i="2"/>
  <c r="AM957" i="2"/>
  <c r="AL957" i="2"/>
  <c r="AZ956" i="2"/>
  <c r="AY956" i="2"/>
  <c r="AX956" i="2"/>
  <c r="AW956" i="2"/>
  <c r="AV956" i="2"/>
  <c r="AU956" i="2"/>
  <c r="AT956" i="2"/>
  <c r="AS956" i="2"/>
  <c r="AR956" i="2"/>
  <c r="AQ956" i="2"/>
  <c r="AP956" i="2"/>
  <c r="AO956" i="2"/>
  <c r="AN956" i="2"/>
  <c r="AM956" i="2"/>
  <c r="AL956" i="2"/>
  <c r="AZ955" i="2"/>
  <c r="AY955" i="2"/>
  <c r="AX955" i="2"/>
  <c r="AW955" i="2"/>
  <c r="AV955" i="2"/>
  <c r="AU955" i="2"/>
  <c r="AT955" i="2"/>
  <c r="AS955" i="2"/>
  <c r="AR955" i="2"/>
  <c r="AQ955" i="2"/>
  <c r="AP955" i="2"/>
  <c r="AO955" i="2"/>
  <c r="AN955" i="2"/>
  <c r="AM955" i="2"/>
  <c r="AL955" i="2"/>
  <c r="AZ954" i="2"/>
  <c r="AY954" i="2"/>
  <c r="AX954" i="2"/>
  <c r="AW954" i="2"/>
  <c r="AV954" i="2"/>
  <c r="AU954" i="2"/>
  <c r="AT954" i="2"/>
  <c r="AS954" i="2"/>
  <c r="AR954" i="2"/>
  <c r="AQ954" i="2"/>
  <c r="AP954" i="2"/>
  <c r="AO954" i="2"/>
  <c r="AN954" i="2"/>
  <c r="AM954" i="2"/>
  <c r="AL954" i="2"/>
  <c r="AZ953" i="2"/>
  <c r="AY953" i="2"/>
  <c r="AX953" i="2"/>
  <c r="AW953" i="2"/>
  <c r="AV953" i="2"/>
  <c r="AU953" i="2"/>
  <c r="AT953" i="2"/>
  <c r="AS953" i="2"/>
  <c r="AR953" i="2"/>
  <c r="AQ953" i="2"/>
  <c r="AP953" i="2"/>
  <c r="AO953" i="2"/>
  <c r="AN953" i="2"/>
  <c r="AM953" i="2"/>
  <c r="AL953" i="2"/>
  <c r="AZ952" i="2"/>
  <c r="AY952" i="2"/>
  <c r="AX952" i="2"/>
  <c r="AW952" i="2"/>
  <c r="AV952" i="2"/>
  <c r="AU952" i="2"/>
  <c r="AT952" i="2"/>
  <c r="AS952" i="2"/>
  <c r="AR952" i="2"/>
  <c r="AQ952" i="2"/>
  <c r="AP952" i="2"/>
  <c r="AO952" i="2"/>
  <c r="AN952" i="2"/>
  <c r="AM952" i="2"/>
  <c r="AL952" i="2"/>
  <c r="AZ951" i="2"/>
  <c r="AY951" i="2"/>
  <c r="AX951" i="2"/>
  <c r="AW951" i="2"/>
  <c r="AV951" i="2"/>
  <c r="AU951" i="2"/>
  <c r="AT951" i="2"/>
  <c r="AS951" i="2"/>
  <c r="AR951" i="2"/>
  <c r="AQ951" i="2"/>
  <c r="AP951" i="2"/>
  <c r="AO951" i="2"/>
  <c r="AN951" i="2"/>
  <c r="AM951" i="2"/>
  <c r="AL951" i="2"/>
  <c r="AZ950" i="2"/>
  <c r="AY950" i="2"/>
  <c r="AX950" i="2"/>
  <c r="AW950" i="2"/>
  <c r="AV950" i="2"/>
  <c r="AU950" i="2"/>
  <c r="AT950" i="2"/>
  <c r="AS950" i="2"/>
  <c r="AR950" i="2"/>
  <c r="AQ950" i="2"/>
  <c r="AP950" i="2"/>
  <c r="AO950" i="2"/>
  <c r="AN950" i="2"/>
  <c r="AM950" i="2"/>
  <c r="AL950" i="2"/>
  <c r="AZ949" i="2"/>
  <c r="AY949" i="2"/>
  <c r="AX949" i="2"/>
  <c r="AW949" i="2"/>
  <c r="AV949" i="2"/>
  <c r="AU949" i="2"/>
  <c r="AT949" i="2"/>
  <c r="AS949" i="2"/>
  <c r="AR949" i="2"/>
  <c r="AQ949" i="2"/>
  <c r="AP949" i="2"/>
  <c r="AO949" i="2"/>
  <c r="AN949" i="2"/>
  <c r="AM949" i="2"/>
  <c r="AL949" i="2"/>
  <c r="AZ948" i="2"/>
  <c r="AY948" i="2"/>
  <c r="AX948" i="2"/>
  <c r="AW948" i="2"/>
  <c r="AV948" i="2"/>
  <c r="AU948" i="2"/>
  <c r="AT948" i="2"/>
  <c r="AS948" i="2"/>
  <c r="AR948" i="2"/>
  <c r="AQ948" i="2"/>
  <c r="AP948" i="2"/>
  <c r="AO948" i="2"/>
  <c r="AN948" i="2"/>
  <c r="AM948" i="2"/>
  <c r="AL948" i="2"/>
  <c r="AZ947" i="2"/>
  <c r="AY947" i="2"/>
  <c r="AX947" i="2"/>
  <c r="AW947" i="2"/>
  <c r="AV947" i="2"/>
  <c r="AU947" i="2"/>
  <c r="AT947" i="2"/>
  <c r="AS947" i="2"/>
  <c r="AR947" i="2"/>
  <c r="AQ947" i="2"/>
  <c r="AP947" i="2"/>
  <c r="AO947" i="2"/>
  <c r="AN947" i="2"/>
  <c r="AM947" i="2"/>
  <c r="AL947" i="2"/>
  <c r="AZ946" i="2"/>
  <c r="AY946" i="2"/>
  <c r="AX946" i="2"/>
  <c r="AW946" i="2"/>
  <c r="AV946" i="2"/>
  <c r="AU946" i="2"/>
  <c r="AT946" i="2"/>
  <c r="AS946" i="2"/>
  <c r="AR946" i="2"/>
  <c r="AQ946" i="2"/>
  <c r="AP946" i="2"/>
  <c r="AO946" i="2"/>
  <c r="AN946" i="2"/>
  <c r="AM946" i="2"/>
  <c r="AL946" i="2"/>
  <c r="AZ945" i="2"/>
  <c r="AY945" i="2"/>
  <c r="AX945" i="2"/>
  <c r="AW945" i="2"/>
  <c r="AV945" i="2"/>
  <c r="AU945" i="2"/>
  <c r="AT945" i="2"/>
  <c r="AS945" i="2"/>
  <c r="AR945" i="2"/>
  <c r="AQ945" i="2"/>
  <c r="AP945" i="2"/>
  <c r="AO945" i="2"/>
  <c r="AN945" i="2"/>
  <c r="AM945" i="2"/>
  <c r="AL945" i="2"/>
  <c r="AZ944" i="2"/>
  <c r="AY944" i="2"/>
  <c r="AX944" i="2"/>
  <c r="AW944" i="2"/>
  <c r="AV944" i="2"/>
  <c r="AU944" i="2"/>
  <c r="AT944" i="2"/>
  <c r="AS944" i="2"/>
  <c r="AR944" i="2"/>
  <c r="AQ944" i="2"/>
  <c r="AP944" i="2"/>
  <c r="AO944" i="2"/>
  <c r="AN944" i="2"/>
  <c r="AM944" i="2"/>
  <c r="AL944" i="2"/>
  <c r="AZ943" i="2"/>
  <c r="AY943" i="2"/>
  <c r="AX943" i="2"/>
  <c r="AW943" i="2"/>
  <c r="AV943" i="2"/>
  <c r="AU943" i="2"/>
  <c r="AT943" i="2"/>
  <c r="AS943" i="2"/>
  <c r="AR943" i="2"/>
  <c r="AQ943" i="2"/>
  <c r="AP943" i="2"/>
  <c r="AO943" i="2"/>
  <c r="AN943" i="2"/>
  <c r="AM943" i="2"/>
  <c r="AL943" i="2"/>
  <c r="AZ942" i="2"/>
  <c r="AY942" i="2"/>
  <c r="AX942" i="2"/>
  <c r="AW942" i="2"/>
  <c r="AV942" i="2"/>
  <c r="AU942" i="2"/>
  <c r="AT942" i="2"/>
  <c r="AS942" i="2"/>
  <c r="AR942" i="2"/>
  <c r="AQ942" i="2"/>
  <c r="AP942" i="2"/>
  <c r="AO942" i="2"/>
  <c r="AN942" i="2"/>
  <c r="AM942" i="2"/>
  <c r="AL942" i="2"/>
  <c r="AZ941" i="2"/>
  <c r="AY941" i="2"/>
  <c r="AX941" i="2"/>
  <c r="AW941" i="2"/>
  <c r="AV941" i="2"/>
  <c r="AU941" i="2"/>
  <c r="AT941" i="2"/>
  <c r="AS941" i="2"/>
  <c r="AR941" i="2"/>
  <c r="AQ941" i="2"/>
  <c r="AP941" i="2"/>
  <c r="AO941" i="2"/>
  <c r="AN941" i="2"/>
  <c r="AM941" i="2"/>
  <c r="AL941" i="2"/>
  <c r="AZ940" i="2"/>
  <c r="AY940" i="2"/>
  <c r="AX940" i="2"/>
  <c r="AW940" i="2"/>
  <c r="AV940" i="2"/>
  <c r="AU940" i="2"/>
  <c r="AT940" i="2"/>
  <c r="AS940" i="2"/>
  <c r="AR940" i="2"/>
  <c r="AQ940" i="2"/>
  <c r="AP940" i="2"/>
  <c r="AO940" i="2"/>
  <c r="AN940" i="2"/>
  <c r="AM940" i="2"/>
  <c r="AL940" i="2"/>
  <c r="AZ939" i="2"/>
  <c r="AY939" i="2"/>
  <c r="AX939" i="2"/>
  <c r="AW939" i="2"/>
  <c r="AV939" i="2"/>
  <c r="AU939" i="2"/>
  <c r="AT939" i="2"/>
  <c r="AS939" i="2"/>
  <c r="AR939" i="2"/>
  <c r="AQ939" i="2"/>
  <c r="AP939" i="2"/>
  <c r="AO939" i="2"/>
  <c r="AN939" i="2"/>
  <c r="AM939" i="2"/>
  <c r="AL939" i="2"/>
  <c r="AZ938" i="2"/>
  <c r="AY938" i="2"/>
  <c r="AX938" i="2"/>
  <c r="AW938" i="2"/>
  <c r="AV938" i="2"/>
  <c r="AU938" i="2"/>
  <c r="AT938" i="2"/>
  <c r="AS938" i="2"/>
  <c r="AR938" i="2"/>
  <c r="AQ938" i="2"/>
  <c r="AP938" i="2"/>
  <c r="AO938" i="2"/>
  <c r="AN938" i="2"/>
  <c r="AM938" i="2"/>
  <c r="AL938" i="2"/>
  <c r="AZ937" i="2"/>
  <c r="AY937" i="2"/>
  <c r="AX937" i="2"/>
  <c r="AW937" i="2"/>
  <c r="AV937" i="2"/>
  <c r="AU937" i="2"/>
  <c r="AT937" i="2"/>
  <c r="AS937" i="2"/>
  <c r="AR937" i="2"/>
  <c r="AQ937" i="2"/>
  <c r="AP937" i="2"/>
  <c r="AO937" i="2"/>
  <c r="AN937" i="2"/>
  <c r="AM937" i="2"/>
  <c r="AL937" i="2"/>
  <c r="AZ936" i="2"/>
  <c r="AY936" i="2"/>
  <c r="AX936" i="2"/>
  <c r="AW936" i="2"/>
  <c r="AV936" i="2"/>
  <c r="AU936" i="2"/>
  <c r="AT936" i="2"/>
  <c r="AS936" i="2"/>
  <c r="AR936" i="2"/>
  <c r="AQ936" i="2"/>
  <c r="AP936" i="2"/>
  <c r="AO936" i="2"/>
  <c r="AN936" i="2"/>
  <c r="AM936" i="2"/>
  <c r="AL936" i="2"/>
  <c r="AZ935" i="2"/>
  <c r="AY935" i="2"/>
  <c r="AX935" i="2"/>
  <c r="AW935" i="2"/>
  <c r="AV935" i="2"/>
  <c r="AU935" i="2"/>
  <c r="AT935" i="2"/>
  <c r="AS935" i="2"/>
  <c r="AR935" i="2"/>
  <c r="AQ935" i="2"/>
  <c r="AP935" i="2"/>
  <c r="AO935" i="2"/>
  <c r="AN935" i="2"/>
  <c r="AM935" i="2"/>
  <c r="AL935" i="2"/>
  <c r="AZ934" i="2"/>
  <c r="AY934" i="2"/>
  <c r="AX934" i="2"/>
  <c r="AW934" i="2"/>
  <c r="AV934" i="2"/>
  <c r="AU934" i="2"/>
  <c r="AT934" i="2"/>
  <c r="AS934" i="2"/>
  <c r="AR934" i="2"/>
  <c r="AQ934" i="2"/>
  <c r="AP934" i="2"/>
  <c r="AO934" i="2"/>
  <c r="AN934" i="2"/>
  <c r="AM934" i="2"/>
  <c r="AL934" i="2"/>
  <c r="AZ933" i="2"/>
  <c r="AY933" i="2"/>
  <c r="AX933" i="2"/>
  <c r="AW933" i="2"/>
  <c r="AV933" i="2"/>
  <c r="AU933" i="2"/>
  <c r="AT933" i="2"/>
  <c r="AS933" i="2"/>
  <c r="AR933" i="2"/>
  <c r="AQ933" i="2"/>
  <c r="AP933" i="2"/>
  <c r="AO933" i="2"/>
  <c r="AN933" i="2"/>
  <c r="AM933" i="2"/>
  <c r="AL933" i="2"/>
  <c r="AZ932" i="2"/>
  <c r="AY932" i="2"/>
  <c r="AX932" i="2"/>
  <c r="AW932" i="2"/>
  <c r="AV932" i="2"/>
  <c r="AU932" i="2"/>
  <c r="AT932" i="2"/>
  <c r="AS932" i="2"/>
  <c r="AR932" i="2"/>
  <c r="AQ932" i="2"/>
  <c r="AP932" i="2"/>
  <c r="AO932" i="2"/>
  <c r="AN932" i="2"/>
  <c r="AM932" i="2"/>
  <c r="AL932" i="2"/>
  <c r="AZ931" i="2"/>
  <c r="AY931" i="2"/>
  <c r="AX931" i="2"/>
  <c r="AW931" i="2"/>
  <c r="AV931" i="2"/>
  <c r="AU931" i="2"/>
  <c r="AT931" i="2"/>
  <c r="AS931" i="2"/>
  <c r="AR931" i="2"/>
  <c r="AQ931" i="2"/>
  <c r="AP931" i="2"/>
  <c r="AO931" i="2"/>
  <c r="AN931" i="2"/>
  <c r="AM931" i="2"/>
  <c r="AL931" i="2"/>
  <c r="AZ930" i="2"/>
  <c r="AY930" i="2"/>
  <c r="AX930" i="2"/>
  <c r="AW930" i="2"/>
  <c r="AV930" i="2"/>
  <c r="AU930" i="2"/>
  <c r="AT930" i="2"/>
  <c r="AS930" i="2"/>
  <c r="AR930" i="2"/>
  <c r="AQ930" i="2"/>
  <c r="AP930" i="2"/>
  <c r="AO930" i="2"/>
  <c r="AN930" i="2"/>
  <c r="AM930" i="2"/>
  <c r="AL930" i="2"/>
  <c r="AZ929" i="2"/>
  <c r="AY929" i="2"/>
  <c r="AX929" i="2"/>
  <c r="AW929" i="2"/>
  <c r="AV929" i="2"/>
  <c r="AU929" i="2"/>
  <c r="AT929" i="2"/>
  <c r="AS929" i="2"/>
  <c r="AR929" i="2"/>
  <c r="AQ929" i="2"/>
  <c r="AP929" i="2"/>
  <c r="AO929" i="2"/>
  <c r="AN929" i="2"/>
  <c r="AM929" i="2"/>
  <c r="AL929" i="2"/>
  <c r="AZ928" i="2"/>
  <c r="AY928" i="2"/>
  <c r="AX928" i="2"/>
  <c r="AW928" i="2"/>
  <c r="AV928" i="2"/>
  <c r="AU928" i="2"/>
  <c r="AT928" i="2"/>
  <c r="AS928" i="2"/>
  <c r="AR928" i="2"/>
  <c r="AQ928" i="2"/>
  <c r="AP928" i="2"/>
  <c r="AO928" i="2"/>
  <c r="AN928" i="2"/>
  <c r="AM928" i="2"/>
  <c r="AL928" i="2"/>
  <c r="AZ927" i="2"/>
  <c r="AY927" i="2"/>
  <c r="AX927" i="2"/>
  <c r="AW927" i="2"/>
  <c r="AV927" i="2"/>
  <c r="AU927" i="2"/>
  <c r="AT927" i="2"/>
  <c r="AS927" i="2"/>
  <c r="AR927" i="2"/>
  <c r="AQ927" i="2"/>
  <c r="AP927" i="2"/>
  <c r="AO927" i="2"/>
  <c r="AN927" i="2"/>
  <c r="AM927" i="2"/>
  <c r="AL927" i="2"/>
  <c r="AZ926" i="2"/>
  <c r="AY926" i="2"/>
  <c r="AX926" i="2"/>
  <c r="AW926" i="2"/>
  <c r="AV926" i="2"/>
  <c r="AU926" i="2"/>
  <c r="AT926" i="2"/>
  <c r="AS926" i="2"/>
  <c r="AR926" i="2"/>
  <c r="AQ926" i="2"/>
  <c r="AP926" i="2"/>
  <c r="AO926" i="2"/>
  <c r="AN926" i="2"/>
  <c r="AM926" i="2"/>
  <c r="AL926" i="2"/>
  <c r="AZ925" i="2"/>
  <c r="AY925" i="2"/>
  <c r="AX925" i="2"/>
  <c r="AW925" i="2"/>
  <c r="AV925" i="2"/>
  <c r="AU925" i="2"/>
  <c r="AT925" i="2"/>
  <c r="AS925" i="2"/>
  <c r="AR925" i="2"/>
  <c r="AQ925" i="2"/>
  <c r="AP925" i="2"/>
  <c r="AO925" i="2"/>
  <c r="AN925" i="2"/>
  <c r="AM925" i="2"/>
  <c r="AL925" i="2"/>
  <c r="AZ924" i="2"/>
  <c r="AY924" i="2"/>
  <c r="AX924" i="2"/>
  <c r="AW924" i="2"/>
  <c r="AV924" i="2"/>
  <c r="AU924" i="2"/>
  <c r="AT924" i="2"/>
  <c r="AS924" i="2"/>
  <c r="AR924" i="2"/>
  <c r="AQ924" i="2"/>
  <c r="AP924" i="2"/>
  <c r="AO924" i="2"/>
  <c r="AN924" i="2"/>
  <c r="AM924" i="2"/>
  <c r="AL924" i="2"/>
  <c r="AZ923" i="2"/>
  <c r="AY923" i="2"/>
  <c r="AX923" i="2"/>
  <c r="AW923" i="2"/>
  <c r="AV923" i="2"/>
  <c r="AU923" i="2"/>
  <c r="AT923" i="2"/>
  <c r="AS923" i="2"/>
  <c r="AR923" i="2"/>
  <c r="AQ923" i="2"/>
  <c r="AP923" i="2"/>
  <c r="AO923" i="2"/>
  <c r="AN923" i="2"/>
  <c r="AM923" i="2"/>
  <c r="AL923" i="2"/>
  <c r="AZ922" i="2"/>
  <c r="AY922" i="2"/>
  <c r="AX922" i="2"/>
  <c r="AW922" i="2"/>
  <c r="AV922" i="2"/>
  <c r="AU922" i="2"/>
  <c r="AT922" i="2"/>
  <c r="AS922" i="2"/>
  <c r="AR922" i="2"/>
  <c r="AQ922" i="2"/>
  <c r="AP922" i="2"/>
  <c r="AO922" i="2"/>
  <c r="AN922" i="2"/>
  <c r="AM922" i="2"/>
  <c r="AL922" i="2"/>
  <c r="AZ921" i="2"/>
  <c r="AY921" i="2"/>
  <c r="AX921" i="2"/>
  <c r="AW921" i="2"/>
  <c r="AV921" i="2"/>
  <c r="AU921" i="2"/>
  <c r="AT921" i="2"/>
  <c r="AS921" i="2"/>
  <c r="AR921" i="2"/>
  <c r="AQ921" i="2"/>
  <c r="AP921" i="2"/>
  <c r="AO921" i="2"/>
  <c r="AN921" i="2"/>
  <c r="AM921" i="2"/>
  <c r="AL921" i="2"/>
  <c r="AZ920" i="2"/>
  <c r="AY920" i="2"/>
  <c r="AX920" i="2"/>
  <c r="AW920" i="2"/>
  <c r="AV920" i="2"/>
  <c r="AU920" i="2"/>
  <c r="AT920" i="2"/>
  <c r="AS920" i="2"/>
  <c r="AR920" i="2"/>
  <c r="AQ920" i="2"/>
  <c r="AP920" i="2"/>
  <c r="AO920" i="2"/>
  <c r="AN920" i="2"/>
  <c r="AM920" i="2"/>
  <c r="AL920" i="2"/>
  <c r="AZ919" i="2"/>
  <c r="AY919" i="2"/>
  <c r="AX919" i="2"/>
  <c r="AW919" i="2"/>
  <c r="AV919" i="2"/>
  <c r="AU919" i="2"/>
  <c r="AT919" i="2"/>
  <c r="AS919" i="2"/>
  <c r="AR919" i="2"/>
  <c r="AQ919" i="2"/>
  <c r="AP919" i="2"/>
  <c r="AO919" i="2"/>
  <c r="AN919" i="2"/>
  <c r="AM919" i="2"/>
  <c r="AL919" i="2"/>
  <c r="AZ918" i="2"/>
  <c r="AY918" i="2"/>
  <c r="AX918" i="2"/>
  <c r="AW918" i="2"/>
  <c r="AV918" i="2"/>
  <c r="AU918" i="2"/>
  <c r="AT918" i="2"/>
  <c r="AS918" i="2"/>
  <c r="AR918" i="2"/>
  <c r="AQ918" i="2"/>
  <c r="AP918" i="2"/>
  <c r="AO918" i="2"/>
  <c r="AN918" i="2"/>
  <c r="AM918" i="2"/>
  <c r="AL918" i="2"/>
  <c r="AZ917" i="2"/>
  <c r="AY917" i="2"/>
  <c r="AX917" i="2"/>
  <c r="AW917" i="2"/>
  <c r="AV917" i="2"/>
  <c r="AU917" i="2"/>
  <c r="AT917" i="2"/>
  <c r="AS917" i="2"/>
  <c r="AR917" i="2"/>
  <c r="AQ917" i="2"/>
  <c r="AP917" i="2"/>
  <c r="AO917" i="2"/>
  <c r="AN917" i="2"/>
  <c r="AM917" i="2"/>
  <c r="AL917" i="2"/>
  <c r="AZ916" i="2"/>
  <c r="AY916" i="2"/>
  <c r="AX916" i="2"/>
  <c r="AW916" i="2"/>
  <c r="AV916" i="2"/>
  <c r="AU916" i="2"/>
  <c r="AT916" i="2"/>
  <c r="AS916" i="2"/>
  <c r="AR916" i="2"/>
  <c r="AQ916" i="2"/>
  <c r="AP916" i="2"/>
  <c r="AO916" i="2"/>
  <c r="AN916" i="2"/>
  <c r="AM916" i="2"/>
  <c r="AL916" i="2"/>
  <c r="AZ915" i="2"/>
  <c r="AY915" i="2"/>
  <c r="AX915" i="2"/>
  <c r="AW915" i="2"/>
  <c r="AV915" i="2"/>
  <c r="AU915" i="2"/>
  <c r="AT915" i="2"/>
  <c r="AS915" i="2"/>
  <c r="AR915" i="2"/>
  <c r="AQ915" i="2"/>
  <c r="AP915" i="2"/>
  <c r="AO915" i="2"/>
  <c r="AN915" i="2"/>
  <c r="AM915" i="2"/>
  <c r="AL915" i="2"/>
  <c r="AZ914" i="2"/>
  <c r="AY914" i="2"/>
  <c r="AX914" i="2"/>
  <c r="AW914" i="2"/>
  <c r="AV914" i="2"/>
  <c r="AU914" i="2"/>
  <c r="AT914" i="2"/>
  <c r="AS914" i="2"/>
  <c r="AR914" i="2"/>
  <c r="AQ914" i="2"/>
  <c r="AP914" i="2"/>
  <c r="AO914" i="2"/>
  <c r="AN914" i="2"/>
  <c r="AM914" i="2"/>
  <c r="AL914" i="2"/>
  <c r="AZ913" i="2"/>
  <c r="AY913" i="2"/>
  <c r="AX913" i="2"/>
  <c r="AW913" i="2"/>
  <c r="AV913" i="2"/>
  <c r="AU913" i="2"/>
  <c r="AT913" i="2"/>
  <c r="AS913" i="2"/>
  <c r="AR913" i="2"/>
  <c r="AQ913" i="2"/>
  <c r="AP913" i="2"/>
  <c r="AO913" i="2"/>
  <c r="AN913" i="2"/>
  <c r="AM913" i="2"/>
  <c r="AL913" i="2"/>
  <c r="AZ912" i="2"/>
  <c r="AY912" i="2"/>
  <c r="AX912" i="2"/>
  <c r="AW912" i="2"/>
  <c r="AV912" i="2"/>
  <c r="AU912" i="2"/>
  <c r="AT912" i="2"/>
  <c r="AS912" i="2"/>
  <c r="AR912" i="2"/>
  <c r="AQ912" i="2"/>
  <c r="AP912" i="2"/>
  <c r="AO912" i="2"/>
  <c r="AN912" i="2"/>
  <c r="AM912" i="2"/>
  <c r="AL912" i="2"/>
  <c r="AZ911" i="2"/>
  <c r="AY911" i="2"/>
  <c r="AX911" i="2"/>
  <c r="AW911" i="2"/>
  <c r="AV911" i="2"/>
  <c r="AU911" i="2"/>
  <c r="AT911" i="2"/>
  <c r="AS911" i="2"/>
  <c r="AR911" i="2"/>
  <c r="AQ911" i="2"/>
  <c r="AP911" i="2"/>
  <c r="AO911" i="2"/>
  <c r="AN911" i="2"/>
  <c r="AM911" i="2"/>
  <c r="AL911" i="2"/>
  <c r="AZ910" i="2"/>
  <c r="AY910" i="2"/>
  <c r="AX910" i="2"/>
  <c r="AW910" i="2"/>
  <c r="AV910" i="2"/>
  <c r="AU910" i="2"/>
  <c r="AT910" i="2"/>
  <c r="AS910" i="2"/>
  <c r="AR910" i="2"/>
  <c r="AQ910" i="2"/>
  <c r="AP910" i="2"/>
  <c r="AO910" i="2"/>
  <c r="AN910" i="2"/>
  <c r="AM910" i="2"/>
  <c r="AL910" i="2"/>
  <c r="AZ909" i="2"/>
  <c r="AY909" i="2"/>
  <c r="AX909" i="2"/>
  <c r="AW909" i="2"/>
  <c r="AV909" i="2"/>
  <c r="AU909" i="2"/>
  <c r="AT909" i="2"/>
  <c r="AS909" i="2"/>
  <c r="AR909" i="2"/>
  <c r="AQ909" i="2"/>
  <c r="AP909" i="2"/>
  <c r="AO909" i="2"/>
  <c r="AN909" i="2"/>
  <c r="AM909" i="2"/>
  <c r="AL909" i="2"/>
  <c r="AZ908" i="2"/>
  <c r="AY908" i="2"/>
  <c r="AX908" i="2"/>
  <c r="AW908" i="2"/>
  <c r="AV908" i="2"/>
  <c r="AU908" i="2"/>
  <c r="AT908" i="2"/>
  <c r="AS908" i="2"/>
  <c r="AR908" i="2"/>
  <c r="AQ908" i="2"/>
  <c r="AP908" i="2"/>
  <c r="AO908" i="2"/>
  <c r="AN908" i="2"/>
  <c r="AM908" i="2"/>
  <c r="AL908" i="2"/>
  <c r="AZ907" i="2"/>
  <c r="AY907" i="2"/>
  <c r="AX907" i="2"/>
  <c r="AW907" i="2"/>
  <c r="AV907" i="2"/>
  <c r="AU907" i="2"/>
  <c r="AT907" i="2"/>
  <c r="AS907" i="2"/>
  <c r="AR907" i="2"/>
  <c r="AQ907" i="2"/>
  <c r="AP907" i="2"/>
  <c r="AO907" i="2"/>
  <c r="AN907" i="2"/>
  <c r="AM907" i="2"/>
  <c r="AL907" i="2"/>
  <c r="AZ906" i="2"/>
  <c r="AY906" i="2"/>
  <c r="AX906" i="2"/>
  <c r="AW906" i="2"/>
  <c r="AV906" i="2"/>
  <c r="AU906" i="2"/>
  <c r="AT906" i="2"/>
  <c r="AS906" i="2"/>
  <c r="AR906" i="2"/>
  <c r="AQ906" i="2"/>
  <c r="AP906" i="2"/>
  <c r="AO906" i="2"/>
  <c r="AN906" i="2"/>
  <c r="AM906" i="2"/>
  <c r="AL906" i="2"/>
  <c r="AZ905" i="2"/>
  <c r="AY905" i="2"/>
  <c r="AX905" i="2"/>
  <c r="AW905" i="2"/>
  <c r="AV905" i="2"/>
  <c r="AU905" i="2"/>
  <c r="AT905" i="2"/>
  <c r="AS905" i="2"/>
  <c r="AR905" i="2"/>
  <c r="AQ905" i="2"/>
  <c r="AP905" i="2"/>
  <c r="AO905" i="2"/>
  <c r="AN905" i="2"/>
  <c r="AM905" i="2"/>
  <c r="AL905" i="2"/>
  <c r="AZ904" i="2"/>
  <c r="AY904" i="2"/>
  <c r="AX904" i="2"/>
  <c r="AW904" i="2"/>
  <c r="AV904" i="2"/>
  <c r="AU904" i="2"/>
  <c r="AT904" i="2"/>
  <c r="AS904" i="2"/>
  <c r="AR904" i="2"/>
  <c r="AQ904" i="2"/>
  <c r="AP904" i="2"/>
  <c r="AO904" i="2"/>
  <c r="AN904" i="2"/>
  <c r="AM904" i="2"/>
  <c r="AL904" i="2"/>
  <c r="AZ903" i="2"/>
  <c r="AY903" i="2"/>
  <c r="AX903" i="2"/>
  <c r="AW903" i="2"/>
  <c r="AV903" i="2"/>
  <c r="AU903" i="2"/>
  <c r="AT903" i="2"/>
  <c r="AS903" i="2"/>
  <c r="AR903" i="2"/>
  <c r="AQ903" i="2"/>
  <c r="AP903" i="2"/>
  <c r="AO903" i="2"/>
  <c r="AN903" i="2"/>
  <c r="AM903" i="2"/>
  <c r="AL903" i="2"/>
  <c r="AZ902" i="2"/>
  <c r="AY902" i="2"/>
  <c r="AX902" i="2"/>
  <c r="AW902" i="2"/>
  <c r="AV902" i="2"/>
  <c r="AU902" i="2"/>
  <c r="AT902" i="2"/>
  <c r="AS902" i="2"/>
  <c r="AR902" i="2"/>
  <c r="AQ902" i="2"/>
  <c r="AP902" i="2"/>
  <c r="AO902" i="2"/>
  <c r="AN902" i="2"/>
  <c r="AM902" i="2"/>
  <c r="AL902" i="2"/>
  <c r="AZ901" i="2"/>
  <c r="AY901" i="2"/>
  <c r="AX901" i="2"/>
  <c r="AW901" i="2"/>
  <c r="AV901" i="2"/>
  <c r="AU901" i="2"/>
  <c r="AT901" i="2"/>
  <c r="AS901" i="2"/>
  <c r="AR901" i="2"/>
  <c r="AQ901" i="2"/>
  <c r="AP901" i="2"/>
  <c r="AO901" i="2"/>
  <c r="AN901" i="2"/>
  <c r="AM901" i="2"/>
  <c r="AL901" i="2"/>
  <c r="AZ900" i="2"/>
  <c r="AY900" i="2"/>
  <c r="AX900" i="2"/>
  <c r="AW900" i="2"/>
  <c r="AV900" i="2"/>
  <c r="AU900" i="2"/>
  <c r="AT900" i="2"/>
  <c r="AS900" i="2"/>
  <c r="AR900" i="2"/>
  <c r="AQ900" i="2"/>
  <c r="AP900" i="2"/>
  <c r="AO900" i="2"/>
  <c r="AN900" i="2"/>
  <c r="AM900" i="2"/>
  <c r="AL900" i="2"/>
  <c r="AZ899" i="2"/>
  <c r="AY899" i="2"/>
  <c r="AX899" i="2"/>
  <c r="AW899" i="2"/>
  <c r="AV899" i="2"/>
  <c r="AU899" i="2"/>
  <c r="AT899" i="2"/>
  <c r="AS899" i="2"/>
  <c r="AR899" i="2"/>
  <c r="AQ899" i="2"/>
  <c r="AP899" i="2"/>
  <c r="AO899" i="2"/>
  <c r="AN899" i="2"/>
  <c r="AM899" i="2"/>
  <c r="AL899" i="2"/>
  <c r="AZ898" i="2"/>
  <c r="AY898" i="2"/>
  <c r="AX898" i="2"/>
  <c r="AW898" i="2"/>
  <c r="AV898" i="2"/>
  <c r="AU898" i="2"/>
  <c r="AT898" i="2"/>
  <c r="AS898" i="2"/>
  <c r="AR898" i="2"/>
  <c r="AQ898" i="2"/>
  <c r="AP898" i="2"/>
  <c r="AO898" i="2"/>
  <c r="AN898" i="2"/>
  <c r="AM898" i="2"/>
  <c r="AL898" i="2"/>
  <c r="AZ897" i="2"/>
  <c r="AY897" i="2"/>
  <c r="AX897" i="2"/>
  <c r="AW897" i="2"/>
  <c r="AV897" i="2"/>
  <c r="AU897" i="2"/>
  <c r="AT897" i="2"/>
  <c r="AS897" i="2"/>
  <c r="AR897" i="2"/>
  <c r="AQ897" i="2"/>
  <c r="AP897" i="2"/>
  <c r="AO897" i="2"/>
  <c r="AN897" i="2"/>
  <c r="AM897" i="2"/>
  <c r="AL897" i="2"/>
  <c r="AZ896" i="2"/>
  <c r="AY896" i="2"/>
  <c r="AX896" i="2"/>
  <c r="AW896" i="2"/>
  <c r="AV896" i="2"/>
  <c r="AU896" i="2"/>
  <c r="AT896" i="2"/>
  <c r="AS896" i="2"/>
  <c r="AR896" i="2"/>
  <c r="AQ896" i="2"/>
  <c r="AP896" i="2"/>
  <c r="AO896" i="2"/>
  <c r="AN896" i="2"/>
  <c r="AM896" i="2"/>
  <c r="AL896" i="2"/>
  <c r="AZ895" i="2"/>
  <c r="AY895" i="2"/>
  <c r="AX895" i="2"/>
  <c r="AW895" i="2"/>
  <c r="AV895" i="2"/>
  <c r="AU895" i="2"/>
  <c r="AT895" i="2"/>
  <c r="AS895" i="2"/>
  <c r="AR895" i="2"/>
  <c r="AQ895" i="2"/>
  <c r="AP895" i="2"/>
  <c r="AO895" i="2"/>
  <c r="AN895" i="2"/>
  <c r="AM895" i="2"/>
  <c r="AL895" i="2"/>
  <c r="AZ894" i="2"/>
  <c r="AY894" i="2"/>
  <c r="AX894" i="2"/>
  <c r="AW894" i="2"/>
  <c r="AV894" i="2"/>
  <c r="AU894" i="2"/>
  <c r="AT894" i="2"/>
  <c r="AS894" i="2"/>
  <c r="AR894" i="2"/>
  <c r="AQ894" i="2"/>
  <c r="AP894" i="2"/>
  <c r="AO894" i="2"/>
  <c r="AN894" i="2"/>
  <c r="AM894" i="2"/>
  <c r="AL894" i="2"/>
  <c r="AZ893" i="2"/>
  <c r="AY893" i="2"/>
  <c r="AX893" i="2"/>
  <c r="AW893" i="2"/>
  <c r="AV893" i="2"/>
  <c r="AU893" i="2"/>
  <c r="AT893" i="2"/>
  <c r="AS893" i="2"/>
  <c r="AR893" i="2"/>
  <c r="AQ893" i="2"/>
  <c r="AP893" i="2"/>
  <c r="AO893" i="2"/>
  <c r="AN893" i="2"/>
  <c r="AM893" i="2"/>
  <c r="AL893" i="2"/>
  <c r="AZ892" i="2"/>
  <c r="AY892" i="2"/>
  <c r="AX892" i="2"/>
  <c r="AW892" i="2"/>
  <c r="AV892" i="2"/>
  <c r="AU892" i="2"/>
  <c r="AT892" i="2"/>
  <c r="AS892" i="2"/>
  <c r="AR892" i="2"/>
  <c r="AQ892" i="2"/>
  <c r="AP892" i="2"/>
  <c r="AO892" i="2"/>
  <c r="AN892" i="2"/>
  <c r="AM892" i="2"/>
  <c r="AL892" i="2"/>
  <c r="AZ891" i="2"/>
  <c r="AY891" i="2"/>
  <c r="AX891" i="2"/>
  <c r="AW891" i="2"/>
  <c r="AV891" i="2"/>
  <c r="AU891" i="2"/>
  <c r="AT891" i="2"/>
  <c r="AS891" i="2"/>
  <c r="AR891" i="2"/>
  <c r="AQ891" i="2"/>
  <c r="AP891" i="2"/>
  <c r="AO891" i="2"/>
  <c r="AN891" i="2"/>
  <c r="AM891" i="2"/>
  <c r="AL891" i="2"/>
  <c r="AZ890" i="2"/>
  <c r="AY890" i="2"/>
  <c r="AX890" i="2"/>
  <c r="AW890" i="2"/>
  <c r="AV890" i="2"/>
  <c r="AU890" i="2"/>
  <c r="AT890" i="2"/>
  <c r="AS890" i="2"/>
  <c r="AR890" i="2"/>
  <c r="AQ890" i="2"/>
  <c r="AP890" i="2"/>
  <c r="AO890" i="2"/>
  <c r="AN890" i="2"/>
  <c r="AM890" i="2"/>
  <c r="AL890" i="2"/>
  <c r="AZ889" i="2"/>
  <c r="AY889" i="2"/>
  <c r="AX889" i="2"/>
  <c r="AW889" i="2"/>
  <c r="AV889" i="2"/>
  <c r="AU889" i="2"/>
  <c r="AT889" i="2"/>
  <c r="AS889" i="2"/>
  <c r="AR889" i="2"/>
  <c r="AQ889" i="2"/>
  <c r="AP889" i="2"/>
  <c r="AO889" i="2"/>
  <c r="AN889" i="2"/>
  <c r="AM889" i="2"/>
  <c r="AL889" i="2"/>
  <c r="AZ888" i="2"/>
  <c r="AY888" i="2"/>
  <c r="AX888" i="2"/>
  <c r="AW888" i="2"/>
  <c r="AV888" i="2"/>
  <c r="AU888" i="2"/>
  <c r="AT888" i="2"/>
  <c r="AS888" i="2"/>
  <c r="AR888" i="2"/>
  <c r="AQ888" i="2"/>
  <c r="AP888" i="2"/>
  <c r="AO888" i="2"/>
  <c r="AN888" i="2"/>
  <c r="AM888" i="2"/>
  <c r="AL888" i="2"/>
  <c r="AZ887" i="2"/>
  <c r="AY887" i="2"/>
  <c r="AX887" i="2"/>
  <c r="AW887" i="2"/>
  <c r="AV887" i="2"/>
  <c r="AU887" i="2"/>
  <c r="AT887" i="2"/>
  <c r="AS887" i="2"/>
  <c r="AR887" i="2"/>
  <c r="AQ887" i="2"/>
  <c r="AP887" i="2"/>
  <c r="AO887" i="2"/>
  <c r="AN887" i="2"/>
  <c r="AM887" i="2"/>
  <c r="AL887" i="2"/>
  <c r="AZ886" i="2"/>
  <c r="AY886" i="2"/>
  <c r="AX886" i="2"/>
  <c r="AW886" i="2"/>
  <c r="AV886" i="2"/>
  <c r="AU886" i="2"/>
  <c r="AT886" i="2"/>
  <c r="AS886" i="2"/>
  <c r="AR886" i="2"/>
  <c r="AQ886" i="2"/>
  <c r="AP886" i="2"/>
  <c r="AO886" i="2"/>
  <c r="AN886" i="2"/>
  <c r="AM886" i="2"/>
  <c r="AL886" i="2"/>
  <c r="AZ885" i="2"/>
  <c r="AY885" i="2"/>
  <c r="AX885" i="2"/>
  <c r="AW885" i="2"/>
  <c r="AV885" i="2"/>
  <c r="AU885" i="2"/>
  <c r="AT885" i="2"/>
  <c r="AS885" i="2"/>
  <c r="AR885" i="2"/>
  <c r="AQ885" i="2"/>
  <c r="AP885" i="2"/>
  <c r="AO885" i="2"/>
  <c r="AN885" i="2"/>
  <c r="AM885" i="2"/>
  <c r="AL885" i="2"/>
  <c r="AZ884" i="2"/>
  <c r="AY884" i="2"/>
  <c r="AX884" i="2"/>
  <c r="AW884" i="2"/>
  <c r="AV884" i="2"/>
  <c r="AU884" i="2"/>
  <c r="AT884" i="2"/>
  <c r="AS884" i="2"/>
  <c r="AR884" i="2"/>
  <c r="AQ884" i="2"/>
  <c r="AP884" i="2"/>
  <c r="AO884" i="2"/>
  <c r="AN884" i="2"/>
  <c r="AM884" i="2"/>
  <c r="AL884" i="2"/>
  <c r="AZ883" i="2"/>
  <c r="AY883" i="2"/>
  <c r="AX883" i="2"/>
  <c r="AW883" i="2"/>
  <c r="AV883" i="2"/>
  <c r="AU883" i="2"/>
  <c r="AT883" i="2"/>
  <c r="AS883" i="2"/>
  <c r="AR883" i="2"/>
  <c r="AQ883" i="2"/>
  <c r="AP883" i="2"/>
  <c r="AO883" i="2"/>
  <c r="AN883" i="2"/>
  <c r="AM883" i="2"/>
  <c r="AL883" i="2"/>
  <c r="AZ882" i="2"/>
  <c r="AY882" i="2"/>
  <c r="AX882" i="2"/>
  <c r="AW882" i="2"/>
  <c r="AV882" i="2"/>
  <c r="AU882" i="2"/>
  <c r="AT882" i="2"/>
  <c r="AS882" i="2"/>
  <c r="AR882" i="2"/>
  <c r="AQ882" i="2"/>
  <c r="AP882" i="2"/>
  <c r="AO882" i="2"/>
  <c r="AN882" i="2"/>
  <c r="AM882" i="2"/>
  <c r="AL882" i="2"/>
  <c r="AZ881" i="2"/>
  <c r="AY881" i="2"/>
  <c r="AX881" i="2"/>
  <c r="AW881" i="2"/>
  <c r="AV881" i="2"/>
  <c r="AU881" i="2"/>
  <c r="AT881" i="2"/>
  <c r="AS881" i="2"/>
  <c r="AR881" i="2"/>
  <c r="AQ881" i="2"/>
  <c r="AP881" i="2"/>
  <c r="AO881" i="2"/>
  <c r="AN881" i="2"/>
  <c r="AM881" i="2"/>
  <c r="AL881" i="2"/>
  <c r="AZ880" i="2"/>
  <c r="AY880" i="2"/>
  <c r="AX880" i="2"/>
  <c r="AW880" i="2"/>
  <c r="AV880" i="2"/>
  <c r="AU880" i="2"/>
  <c r="AT880" i="2"/>
  <c r="AS880" i="2"/>
  <c r="AR880" i="2"/>
  <c r="AQ880" i="2"/>
  <c r="AP880" i="2"/>
  <c r="AO880" i="2"/>
  <c r="AN880" i="2"/>
  <c r="AM880" i="2"/>
  <c r="AL880" i="2"/>
  <c r="AZ879" i="2"/>
  <c r="AY879" i="2"/>
  <c r="AX879" i="2"/>
  <c r="AW879" i="2"/>
  <c r="AV879" i="2"/>
  <c r="AU879" i="2"/>
  <c r="AT879" i="2"/>
  <c r="AS879" i="2"/>
  <c r="AR879" i="2"/>
  <c r="AQ879" i="2"/>
  <c r="AP879" i="2"/>
  <c r="AO879" i="2"/>
  <c r="AN879" i="2"/>
  <c r="AM879" i="2"/>
  <c r="AL879" i="2"/>
  <c r="AZ878" i="2"/>
  <c r="AY878" i="2"/>
  <c r="AX878" i="2"/>
  <c r="AW878" i="2"/>
  <c r="AV878" i="2"/>
  <c r="AU878" i="2"/>
  <c r="AT878" i="2"/>
  <c r="AS878" i="2"/>
  <c r="AR878" i="2"/>
  <c r="AQ878" i="2"/>
  <c r="AP878" i="2"/>
  <c r="AO878" i="2"/>
  <c r="AN878" i="2"/>
  <c r="AM878" i="2"/>
  <c r="AL878" i="2"/>
  <c r="AZ877" i="2"/>
  <c r="AY877" i="2"/>
  <c r="AX877" i="2"/>
  <c r="AW877" i="2"/>
  <c r="AV877" i="2"/>
  <c r="AU877" i="2"/>
  <c r="AT877" i="2"/>
  <c r="AS877" i="2"/>
  <c r="AR877" i="2"/>
  <c r="AQ877" i="2"/>
  <c r="AP877" i="2"/>
  <c r="AO877" i="2"/>
  <c r="AN877" i="2"/>
  <c r="AM877" i="2"/>
  <c r="AL877" i="2"/>
  <c r="AZ876" i="2"/>
  <c r="AY876" i="2"/>
  <c r="AX876" i="2"/>
  <c r="AW876" i="2"/>
  <c r="AV876" i="2"/>
  <c r="AU876" i="2"/>
  <c r="AT876" i="2"/>
  <c r="AS876" i="2"/>
  <c r="AR876" i="2"/>
  <c r="AQ876" i="2"/>
  <c r="AP876" i="2"/>
  <c r="AO876" i="2"/>
  <c r="AN876" i="2"/>
  <c r="AM876" i="2"/>
  <c r="AL876" i="2"/>
  <c r="AZ875" i="2"/>
  <c r="AY875" i="2"/>
  <c r="AX875" i="2"/>
  <c r="AW875" i="2"/>
  <c r="AV875" i="2"/>
  <c r="AU875" i="2"/>
  <c r="AT875" i="2"/>
  <c r="AS875" i="2"/>
  <c r="AR875" i="2"/>
  <c r="AQ875" i="2"/>
  <c r="AP875" i="2"/>
  <c r="AO875" i="2"/>
  <c r="AN875" i="2"/>
  <c r="AM875" i="2"/>
  <c r="AL875" i="2"/>
  <c r="AZ874" i="2"/>
  <c r="AY874" i="2"/>
  <c r="AX874" i="2"/>
  <c r="AW874" i="2"/>
  <c r="AV874" i="2"/>
  <c r="AU874" i="2"/>
  <c r="AT874" i="2"/>
  <c r="AS874" i="2"/>
  <c r="AR874" i="2"/>
  <c r="AQ874" i="2"/>
  <c r="AP874" i="2"/>
  <c r="AO874" i="2"/>
  <c r="AN874" i="2"/>
  <c r="AM874" i="2"/>
  <c r="AL874" i="2"/>
  <c r="AZ873" i="2"/>
  <c r="AY873" i="2"/>
  <c r="AX873" i="2"/>
  <c r="AW873" i="2"/>
  <c r="AV873" i="2"/>
  <c r="AU873" i="2"/>
  <c r="AT873" i="2"/>
  <c r="AS873" i="2"/>
  <c r="AR873" i="2"/>
  <c r="AQ873" i="2"/>
  <c r="AP873" i="2"/>
  <c r="AO873" i="2"/>
  <c r="AN873" i="2"/>
  <c r="AM873" i="2"/>
  <c r="AL873" i="2"/>
  <c r="AZ872" i="2"/>
  <c r="AY872" i="2"/>
  <c r="AX872" i="2"/>
  <c r="AW872" i="2"/>
  <c r="AV872" i="2"/>
  <c r="AU872" i="2"/>
  <c r="AT872" i="2"/>
  <c r="AS872" i="2"/>
  <c r="AR872" i="2"/>
  <c r="AQ872" i="2"/>
  <c r="AP872" i="2"/>
  <c r="AO872" i="2"/>
  <c r="AN872" i="2"/>
  <c r="AM872" i="2"/>
  <c r="AL872" i="2"/>
  <c r="AZ871" i="2"/>
  <c r="AY871" i="2"/>
  <c r="AX871" i="2"/>
  <c r="AW871" i="2"/>
  <c r="AV871" i="2"/>
  <c r="AU871" i="2"/>
  <c r="AT871" i="2"/>
  <c r="AS871" i="2"/>
  <c r="AR871" i="2"/>
  <c r="AQ871" i="2"/>
  <c r="AP871" i="2"/>
  <c r="AO871" i="2"/>
  <c r="AN871" i="2"/>
  <c r="AM871" i="2"/>
  <c r="AL871" i="2"/>
  <c r="AZ870" i="2"/>
  <c r="AY870" i="2"/>
  <c r="AX870" i="2"/>
  <c r="AW870" i="2"/>
  <c r="AV870" i="2"/>
  <c r="AU870" i="2"/>
  <c r="AT870" i="2"/>
  <c r="AS870" i="2"/>
  <c r="AR870" i="2"/>
  <c r="AQ870" i="2"/>
  <c r="AP870" i="2"/>
  <c r="AO870" i="2"/>
  <c r="AN870" i="2"/>
  <c r="AM870" i="2"/>
  <c r="AL870" i="2"/>
  <c r="AZ869" i="2"/>
  <c r="AY869" i="2"/>
  <c r="AX869" i="2"/>
  <c r="AW869" i="2"/>
  <c r="AV869" i="2"/>
  <c r="AU869" i="2"/>
  <c r="AT869" i="2"/>
  <c r="AS869" i="2"/>
  <c r="AR869" i="2"/>
  <c r="AQ869" i="2"/>
  <c r="AP869" i="2"/>
  <c r="AO869" i="2"/>
  <c r="AN869" i="2"/>
  <c r="AM869" i="2"/>
  <c r="AL869" i="2"/>
  <c r="AZ868" i="2"/>
  <c r="AY868" i="2"/>
  <c r="AX868" i="2"/>
  <c r="AW868" i="2"/>
  <c r="AV868" i="2"/>
  <c r="AU868" i="2"/>
  <c r="AT868" i="2"/>
  <c r="AS868" i="2"/>
  <c r="AR868" i="2"/>
  <c r="AQ868" i="2"/>
  <c r="AP868" i="2"/>
  <c r="AO868" i="2"/>
  <c r="AN868" i="2"/>
  <c r="AM868" i="2"/>
  <c r="AL868" i="2"/>
  <c r="AZ867" i="2"/>
  <c r="AY867" i="2"/>
  <c r="AX867" i="2"/>
  <c r="AW867" i="2"/>
  <c r="AV867" i="2"/>
  <c r="AU867" i="2"/>
  <c r="AT867" i="2"/>
  <c r="AS867" i="2"/>
  <c r="AR867" i="2"/>
  <c r="AQ867" i="2"/>
  <c r="AP867" i="2"/>
  <c r="AO867" i="2"/>
  <c r="AN867" i="2"/>
  <c r="AM867" i="2"/>
  <c r="AL867" i="2"/>
  <c r="AZ866" i="2"/>
  <c r="AY866" i="2"/>
  <c r="AX866" i="2"/>
  <c r="AW866" i="2"/>
  <c r="AV866" i="2"/>
  <c r="AU866" i="2"/>
  <c r="AT866" i="2"/>
  <c r="AS866" i="2"/>
  <c r="AR866" i="2"/>
  <c r="AQ866" i="2"/>
  <c r="AP866" i="2"/>
  <c r="AO866" i="2"/>
  <c r="AN866" i="2"/>
  <c r="AM866" i="2"/>
  <c r="AL866" i="2"/>
  <c r="AZ865" i="2"/>
  <c r="AY865" i="2"/>
  <c r="AX865" i="2"/>
  <c r="AW865" i="2"/>
  <c r="AV865" i="2"/>
  <c r="AU865" i="2"/>
  <c r="AT865" i="2"/>
  <c r="AS865" i="2"/>
  <c r="AR865" i="2"/>
  <c r="AQ865" i="2"/>
  <c r="AP865" i="2"/>
  <c r="AO865" i="2"/>
  <c r="AN865" i="2"/>
  <c r="AM865" i="2"/>
  <c r="AL865" i="2"/>
  <c r="AZ864" i="2"/>
  <c r="AY864" i="2"/>
  <c r="AX864" i="2"/>
  <c r="AW864" i="2"/>
  <c r="AV864" i="2"/>
  <c r="AU864" i="2"/>
  <c r="AT864" i="2"/>
  <c r="AS864" i="2"/>
  <c r="AR864" i="2"/>
  <c r="AQ864" i="2"/>
  <c r="AP864" i="2"/>
  <c r="AO864" i="2"/>
  <c r="AN864" i="2"/>
  <c r="AM864" i="2"/>
  <c r="AL864" i="2"/>
  <c r="AZ863" i="2"/>
  <c r="AY863" i="2"/>
  <c r="AX863" i="2"/>
  <c r="AW863" i="2"/>
  <c r="AV863" i="2"/>
  <c r="AU863" i="2"/>
  <c r="AT863" i="2"/>
  <c r="AS863" i="2"/>
  <c r="AR863" i="2"/>
  <c r="AQ863" i="2"/>
  <c r="AP863" i="2"/>
  <c r="AO863" i="2"/>
  <c r="AN863" i="2"/>
  <c r="AM863" i="2"/>
  <c r="AL863" i="2"/>
  <c r="AZ862" i="2"/>
  <c r="AY862" i="2"/>
  <c r="AX862" i="2"/>
  <c r="AW862" i="2"/>
  <c r="AV862" i="2"/>
  <c r="AU862" i="2"/>
  <c r="AT862" i="2"/>
  <c r="AS862" i="2"/>
  <c r="AR862" i="2"/>
  <c r="AQ862" i="2"/>
  <c r="AP862" i="2"/>
  <c r="AO862" i="2"/>
  <c r="AN862" i="2"/>
  <c r="AM862" i="2"/>
  <c r="AL862" i="2"/>
  <c r="AZ861" i="2"/>
  <c r="AY861" i="2"/>
  <c r="AX861" i="2"/>
  <c r="AW861" i="2"/>
  <c r="AV861" i="2"/>
  <c r="AU861" i="2"/>
  <c r="AT861" i="2"/>
  <c r="AS861" i="2"/>
  <c r="AR861" i="2"/>
  <c r="AQ861" i="2"/>
  <c r="AP861" i="2"/>
  <c r="AO861" i="2"/>
  <c r="AN861" i="2"/>
  <c r="AM861" i="2"/>
  <c r="AL861" i="2"/>
  <c r="AZ860" i="2"/>
  <c r="AY860" i="2"/>
  <c r="AX860" i="2"/>
  <c r="AW860" i="2"/>
  <c r="AV860" i="2"/>
  <c r="AU860" i="2"/>
  <c r="AT860" i="2"/>
  <c r="AS860" i="2"/>
  <c r="AR860" i="2"/>
  <c r="AQ860" i="2"/>
  <c r="AP860" i="2"/>
  <c r="AO860" i="2"/>
  <c r="AN860" i="2"/>
  <c r="AM860" i="2"/>
  <c r="AL860" i="2"/>
  <c r="AZ859" i="2"/>
  <c r="AY859" i="2"/>
  <c r="AX859" i="2"/>
  <c r="AW859" i="2"/>
  <c r="AV859" i="2"/>
  <c r="AU859" i="2"/>
  <c r="AT859" i="2"/>
  <c r="AS859" i="2"/>
  <c r="AR859" i="2"/>
  <c r="AQ859" i="2"/>
  <c r="AP859" i="2"/>
  <c r="AO859" i="2"/>
  <c r="AN859" i="2"/>
  <c r="AM859" i="2"/>
  <c r="AL859" i="2"/>
  <c r="AZ858" i="2"/>
  <c r="AY858" i="2"/>
  <c r="AX858" i="2"/>
  <c r="AW858" i="2"/>
  <c r="AV858" i="2"/>
  <c r="AU858" i="2"/>
  <c r="AT858" i="2"/>
  <c r="AS858" i="2"/>
  <c r="AR858" i="2"/>
  <c r="AQ858" i="2"/>
  <c r="AP858" i="2"/>
  <c r="AO858" i="2"/>
  <c r="AN858" i="2"/>
  <c r="AM858" i="2"/>
  <c r="AL858" i="2"/>
  <c r="AZ857" i="2"/>
  <c r="AY857" i="2"/>
  <c r="AX857" i="2"/>
  <c r="AW857" i="2"/>
  <c r="AV857" i="2"/>
  <c r="AU857" i="2"/>
  <c r="AT857" i="2"/>
  <c r="AS857" i="2"/>
  <c r="AR857" i="2"/>
  <c r="AQ857" i="2"/>
  <c r="AP857" i="2"/>
  <c r="AO857" i="2"/>
  <c r="AN857" i="2"/>
  <c r="AM857" i="2"/>
  <c r="AL857" i="2"/>
  <c r="AZ856" i="2"/>
  <c r="AY856" i="2"/>
  <c r="AX856" i="2"/>
  <c r="AW856" i="2"/>
  <c r="AV856" i="2"/>
  <c r="AU856" i="2"/>
  <c r="AT856" i="2"/>
  <c r="AS856" i="2"/>
  <c r="AR856" i="2"/>
  <c r="AQ856" i="2"/>
  <c r="AP856" i="2"/>
  <c r="AO856" i="2"/>
  <c r="AN856" i="2"/>
  <c r="AM856" i="2"/>
  <c r="AL856" i="2"/>
  <c r="AZ855" i="2"/>
  <c r="AY855" i="2"/>
  <c r="AX855" i="2"/>
  <c r="AW855" i="2"/>
  <c r="AV855" i="2"/>
  <c r="AU855" i="2"/>
  <c r="AT855" i="2"/>
  <c r="AS855" i="2"/>
  <c r="AR855" i="2"/>
  <c r="AQ855" i="2"/>
  <c r="AP855" i="2"/>
  <c r="AO855" i="2"/>
  <c r="AN855" i="2"/>
  <c r="AM855" i="2"/>
  <c r="AL855" i="2"/>
  <c r="AZ854" i="2"/>
  <c r="AY854" i="2"/>
  <c r="AX854" i="2"/>
  <c r="AW854" i="2"/>
  <c r="AV854" i="2"/>
  <c r="AU854" i="2"/>
  <c r="AT854" i="2"/>
  <c r="AS854" i="2"/>
  <c r="AR854" i="2"/>
  <c r="AQ854" i="2"/>
  <c r="AP854" i="2"/>
  <c r="AO854" i="2"/>
  <c r="AN854" i="2"/>
  <c r="AM854" i="2"/>
  <c r="AL854" i="2"/>
  <c r="AZ853" i="2"/>
  <c r="AY853" i="2"/>
  <c r="AX853" i="2"/>
  <c r="AW853" i="2"/>
  <c r="AV853" i="2"/>
  <c r="AU853" i="2"/>
  <c r="AT853" i="2"/>
  <c r="AS853" i="2"/>
  <c r="AR853" i="2"/>
  <c r="AQ853" i="2"/>
  <c r="AP853" i="2"/>
  <c r="AO853" i="2"/>
  <c r="AN853" i="2"/>
  <c r="AM853" i="2"/>
  <c r="AL853" i="2"/>
  <c r="AZ852" i="2"/>
  <c r="AY852" i="2"/>
  <c r="AX852" i="2"/>
  <c r="AW852" i="2"/>
  <c r="AV852" i="2"/>
  <c r="AU852" i="2"/>
  <c r="AT852" i="2"/>
  <c r="AS852" i="2"/>
  <c r="AR852" i="2"/>
  <c r="AQ852" i="2"/>
  <c r="AP852" i="2"/>
  <c r="AO852" i="2"/>
  <c r="AN852" i="2"/>
  <c r="AM852" i="2"/>
  <c r="AL852" i="2"/>
  <c r="AZ851" i="2"/>
  <c r="AY851" i="2"/>
  <c r="AX851" i="2"/>
  <c r="AW851" i="2"/>
  <c r="AV851" i="2"/>
  <c r="AU851" i="2"/>
  <c r="AT851" i="2"/>
  <c r="AS851" i="2"/>
  <c r="AR851" i="2"/>
  <c r="AQ851" i="2"/>
  <c r="AP851" i="2"/>
  <c r="AO851" i="2"/>
  <c r="AN851" i="2"/>
  <c r="AM851" i="2"/>
  <c r="AL851" i="2"/>
  <c r="AZ850" i="2"/>
  <c r="AY850" i="2"/>
  <c r="AX850" i="2"/>
  <c r="AW850" i="2"/>
  <c r="AV850" i="2"/>
  <c r="AU850" i="2"/>
  <c r="AT850" i="2"/>
  <c r="AS850" i="2"/>
  <c r="AR850" i="2"/>
  <c r="AQ850" i="2"/>
  <c r="AP850" i="2"/>
  <c r="AO850" i="2"/>
  <c r="AN850" i="2"/>
  <c r="AM850" i="2"/>
  <c r="AL850" i="2"/>
  <c r="AZ849" i="2"/>
  <c r="AY849" i="2"/>
  <c r="AX849" i="2"/>
  <c r="AW849" i="2"/>
  <c r="AV849" i="2"/>
  <c r="AU849" i="2"/>
  <c r="AT849" i="2"/>
  <c r="AS849" i="2"/>
  <c r="AR849" i="2"/>
  <c r="AQ849" i="2"/>
  <c r="AP849" i="2"/>
  <c r="AO849" i="2"/>
  <c r="AN849" i="2"/>
  <c r="AM849" i="2"/>
  <c r="AL849" i="2"/>
  <c r="AZ848" i="2"/>
  <c r="AY848" i="2"/>
  <c r="AX848" i="2"/>
  <c r="AW848" i="2"/>
  <c r="AV848" i="2"/>
  <c r="AU848" i="2"/>
  <c r="AT848" i="2"/>
  <c r="AS848" i="2"/>
  <c r="AR848" i="2"/>
  <c r="AQ848" i="2"/>
  <c r="AP848" i="2"/>
  <c r="AO848" i="2"/>
  <c r="AN848" i="2"/>
  <c r="AM848" i="2"/>
  <c r="AL848" i="2"/>
  <c r="AZ847" i="2"/>
  <c r="AY847" i="2"/>
  <c r="AX847" i="2"/>
  <c r="AW847" i="2"/>
  <c r="AV847" i="2"/>
  <c r="AU847" i="2"/>
  <c r="AT847" i="2"/>
  <c r="AS847" i="2"/>
  <c r="AR847" i="2"/>
  <c r="AQ847" i="2"/>
  <c r="AP847" i="2"/>
  <c r="AO847" i="2"/>
  <c r="AN847" i="2"/>
  <c r="AM847" i="2"/>
  <c r="AL847" i="2"/>
  <c r="AZ846" i="2"/>
  <c r="AY846" i="2"/>
  <c r="AX846" i="2"/>
  <c r="AW846" i="2"/>
  <c r="AV846" i="2"/>
  <c r="AU846" i="2"/>
  <c r="AT846" i="2"/>
  <c r="AS846" i="2"/>
  <c r="AR846" i="2"/>
  <c r="AQ846" i="2"/>
  <c r="AP846" i="2"/>
  <c r="AO846" i="2"/>
  <c r="AN846" i="2"/>
  <c r="AM846" i="2"/>
  <c r="AL846" i="2"/>
  <c r="AZ845" i="2"/>
  <c r="AY845" i="2"/>
  <c r="AX845" i="2"/>
  <c r="AW845" i="2"/>
  <c r="AV845" i="2"/>
  <c r="AU845" i="2"/>
  <c r="AT845" i="2"/>
  <c r="AS845" i="2"/>
  <c r="AR845" i="2"/>
  <c r="AQ845" i="2"/>
  <c r="AP845" i="2"/>
  <c r="AO845" i="2"/>
  <c r="AN845" i="2"/>
  <c r="AM845" i="2"/>
  <c r="AL845" i="2"/>
  <c r="AZ844" i="2"/>
  <c r="AY844" i="2"/>
  <c r="AX844" i="2"/>
  <c r="AW844" i="2"/>
  <c r="AV844" i="2"/>
  <c r="AU844" i="2"/>
  <c r="AT844" i="2"/>
  <c r="AS844" i="2"/>
  <c r="AR844" i="2"/>
  <c r="AQ844" i="2"/>
  <c r="AP844" i="2"/>
  <c r="AO844" i="2"/>
  <c r="AN844" i="2"/>
  <c r="AM844" i="2"/>
  <c r="AL844" i="2"/>
  <c r="AZ843" i="2"/>
  <c r="AY843" i="2"/>
  <c r="AX843" i="2"/>
  <c r="AW843" i="2"/>
  <c r="AV843" i="2"/>
  <c r="AU843" i="2"/>
  <c r="AT843" i="2"/>
  <c r="AS843" i="2"/>
  <c r="AR843" i="2"/>
  <c r="AQ843" i="2"/>
  <c r="AP843" i="2"/>
  <c r="AO843" i="2"/>
  <c r="AN843" i="2"/>
  <c r="AM843" i="2"/>
  <c r="AL843" i="2"/>
  <c r="AZ842" i="2"/>
  <c r="AY842" i="2"/>
  <c r="AX842" i="2"/>
  <c r="AW842" i="2"/>
  <c r="AV842" i="2"/>
  <c r="AU842" i="2"/>
  <c r="AT842" i="2"/>
  <c r="AS842" i="2"/>
  <c r="AR842" i="2"/>
  <c r="AQ842" i="2"/>
  <c r="AP842" i="2"/>
  <c r="AO842" i="2"/>
  <c r="AN842" i="2"/>
  <c r="AM842" i="2"/>
  <c r="AL842" i="2"/>
  <c r="AZ841" i="2"/>
  <c r="AY841" i="2"/>
  <c r="AX841" i="2"/>
  <c r="AW841" i="2"/>
  <c r="AV841" i="2"/>
  <c r="AU841" i="2"/>
  <c r="AT841" i="2"/>
  <c r="AS841" i="2"/>
  <c r="AR841" i="2"/>
  <c r="AQ841" i="2"/>
  <c r="AP841" i="2"/>
  <c r="AO841" i="2"/>
  <c r="AN841" i="2"/>
  <c r="AM841" i="2"/>
  <c r="AL841" i="2"/>
  <c r="AZ840" i="2"/>
  <c r="AY840" i="2"/>
  <c r="AX840" i="2"/>
  <c r="AW840" i="2"/>
  <c r="AV840" i="2"/>
  <c r="AU840" i="2"/>
  <c r="AT840" i="2"/>
  <c r="AS840" i="2"/>
  <c r="AR840" i="2"/>
  <c r="AQ840" i="2"/>
  <c r="AP840" i="2"/>
  <c r="AO840" i="2"/>
  <c r="AN840" i="2"/>
  <c r="AM840" i="2"/>
  <c r="AL840" i="2"/>
  <c r="AZ839" i="2"/>
  <c r="AY839" i="2"/>
  <c r="AX839" i="2"/>
  <c r="AW839" i="2"/>
  <c r="AV839" i="2"/>
  <c r="AU839" i="2"/>
  <c r="AT839" i="2"/>
  <c r="AS839" i="2"/>
  <c r="AR839" i="2"/>
  <c r="AQ839" i="2"/>
  <c r="AP839" i="2"/>
  <c r="AO839" i="2"/>
  <c r="AN839" i="2"/>
  <c r="AM839" i="2"/>
  <c r="AL839" i="2"/>
  <c r="AZ838" i="2"/>
  <c r="AY838" i="2"/>
  <c r="AX838" i="2"/>
  <c r="AW838" i="2"/>
  <c r="AV838" i="2"/>
  <c r="AU838" i="2"/>
  <c r="AT838" i="2"/>
  <c r="AS838" i="2"/>
  <c r="AR838" i="2"/>
  <c r="AQ838" i="2"/>
  <c r="AP838" i="2"/>
  <c r="AO838" i="2"/>
  <c r="AN838" i="2"/>
  <c r="AM838" i="2"/>
  <c r="AL838" i="2"/>
  <c r="AZ837" i="2"/>
  <c r="AY837" i="2"/>
  <c r="AX837" i="2"/>
  <c r="AW837" i="2"/>
  <c r="AV837" i="2"/>
  <c r="AU837" i="2"/>
  <c r="AT837" i="2"/>
  <c r="AS837" i="2"/>
  <c r="AR837" i="2"/>
  <c r="AQ837" i="2"/>
  <c r="AP837" i="2"/>
  <c r="AO837" i="2"/>
  <c r="AN837" i="2"/>
  <c r="AM837" i="2"/>
  <c r="AL837" i="2"/>
  <c r="AZ836" i="2"/>
  <c r="AY836" i="2"/>
  <c r="AX836" i="2"/>
  <c r="AW836" i="2"/>
  <c r="AV836" i="2"/>
  <c r="AU836" i="2"/>
  <c r="AT836" i="2"/>
  <c r="AS836" i="2"/>
  <c r="AR836" i="2"/>
  <c r="AQ836" i="2"/>
  <c r="AP836" i="2"/>
  <c r="AO836" i="2"/>
  <c r="AN836" i="2"/>
  <c r="AM836" i="2"/>
  <c r="AL836" i="2"/>
  <c r="AZ835" i="2"/>
  <c r="AY835" i="2"/>
  <c r="AX835" i="2"/>
  <c r="AW835" i="2"/>
  <c r="AV835" i="2"/>
  <c r="AU835" i="2"/>
  <c r="AT835" i="2"/>
  <c r="AS835" i="2"/>
  <c r="AR835" i="2"/>
  <c r="AQ835" i="2"/>
  <c r="AP835" i="2"/>
  <c r="AO835" i="2"/>
  <c r="AN835" i="2"/>
  <c r="AM835" i="2"/>
  <c r="AL835" i="2"/>
  <c r="AZ834" i="2"/>
  <c r="AY834" i="2"/>
  <c r="AX834" i="2"/>
  <c r="AW834" i="2"/>
  <c r="AV834" i="2"/>
  <c r="AU834" i="2"/>
  <c r="AT834" i="2"/>
  <c r="AS834" i="2"/>
  <c r="AR834" i="2"/>
  <c r="AQ834" i="2"/>
  <c r="AP834" i="2"/>
  <c r="AO834" i="2"/>
  <c r="AN834" i="2"/>
  <c r="AM834" i="2"/>
  <c r="AL834" i="2"/>
  <c r="AZ833" i="2"/>
  <c r="AY833" i="2"/>
  <c r="AX833" i="2"/>
  <c r="AW833" i="2"/>
  <c r="AV833" i="2"/>
  <c r="AU833" i="2"/>
  <c r="AT833" i="2"/>
  <c r="AS833" i="2"/>
  <c r="AR833" i="2"/>
  <c r="AQ833" i="2"/>
  <c r="AP833" i="2"/>
  <c r="AO833" i="2"/>
  <c r="AN833" i="2"/>
  <c r="AM833" i="2"/>
  <c r="AL833" i="2"/>
  <c r="AZ832" i="2"/>
  <c r="AY832" i="2"/>
  <c r="AX832" i="2"/>
  <c r="AW832" i="2"/>
  <c r="AV832" i="2"/>
  <c r="AU832" i="2"/>
  <c r="AT832" i="2"/>
  <c r="AS832" i="2"/>
  <c r="AR832" i="2"/>
  <c r="AQ832" i="2"/>
  <c r="AP832" i="2"/>
  <c r="AO832" i="2"/>
  <c r="AN832" i="2"/>
  <c r="AM832" i="2"/>
  <c r="AL832" i="2"/>
  <c r="AZ831" i="2"/>
  <c r="AY831" i="2"/>
  <c r="AX831" i="2"/>
  <c r="AW831" i="2"/>
  <c r="AV831" i="2"/>
  <c r="AU831" i="2"/>
  <c r="AT831" i="2"/>
  <c r="AS831" i="2"/>
  <c r="AR831" i="2"/>
  <c r="AQ831" i="2"/>
  <c r="AP831" i="2"/>
  <c r="AO831" i="2"/>
  <c r="AN831" i="2"/>
  <c r="AM831" i="2"/>
  <c r="AL831" i="2"/>
  <c r="AZ830" i="2"/>
  <c r="AY830" i="2"/>
  <c r="AX830" i="2"/>
  <c r="AW830" i="2"/>
  <c r="AV830" i="2"/>
  <c r="AU830" i="2"/>
  <c r="AT830" i="2"/>
  <c r="AS830" i="2"/>
  <c r="AR830" i="2"/>
  <c r="AQ830" i="2"/>
  <c r="AP830" i="2"/>
  <c r="AO830" i="2"/>
  <c r="AN830" i="2"/>
  <c r="AM830" i="2"/>
  <c r="AL830" i="2"/>
  <c r="AZ829" i="2"/>
  <c r="AY829" i="2"/>
  <c r="AX829" i="2"/>
  <c r="AW829" i="2"/>
  <c r="AV829" i="2"/>
  <c r="AU829" i="2"/>
  <c r="AT829" i="2"/>
  <c r="AS829" i="2"/>
  <c r="AR829" i="2"/>
  <c r="AQ829" i="2"/>
  <c r="AP829" i="2"/>
  <c r="AO829" i="2"/>
  <c r="AN829" i="2"/>
  <c r="AM829" i="2"/>
  <c r="AL829" i="2"/>
  <c r="AZ828" i="2"/>
  <c r="AY828" i="2"/>
  <c r="AX828" i="2"/>
  <c r="AW828" i="2"/>
  <c r="AV828" i="2"/>
  <c r="AU828" i="2"/>
  <c r="AT828" i="2"/>
  <c r="AS828" i="2"/>
  <c r="AR828" i="2"/>
  <c r="AQ828" i="2"/>
  <c r="AP828" i="2"/>
  <c r="AO828" i="2"/>
  <c r="AN828" i="2"/>
  <c r="AM828" i="2"/>
  <c r="AL828" i="2"/>
  <c r="AZ827" i="2"/>
  <c r="AY827" i="2"/>
  <c r="AX827" i="2"/>
  <c r="AW827" i="2"/>
  <c r="AV827" i="2"/>
  <c r="AU827" i="2"/>
  <c r="AT827" i="2"/>
  <c r="AS827" i="2"/>
  <c r="AR827" i="2"/>
  <c r="AQ827" i="2"/>
  <c r="AP827" i="2"/>
  <c r="AO827" i="2"/>
  <c r="AN827" i="2"/>
  <c r="AM827" i="2"/>
  <c r="AL827" i="2"/>
  <c r="AZ826" i="2"/>
  <c r="AY826" i="2"/>
  <c r="AX826" i="2"/>
  <c r="AW826" i="2"/>
  <c r="AV826" i="2"/>
  <c r="AU826" i="2"/>
  <c r="AT826" i="2"/>
  <c r="AS826" i="2"/>
  <c r="AR826" i="2"/>
  <c r="AQ826" i="2"/>
  <c r="AP826" i="2"/>
  <c r="AO826" i="2"/>
  <c r="AN826" i="2"/>
  <c r="AM826" i="2"/>
  <c r="AL826" i="2"/>
  <c r="AZ825" i="2"/>
  <c r="AY825" i="2"/>
  <c r="AX825" i="2"/>
  <c r="AW825" i="2"/>
  <c r="AV825" i="2"/>
  <c r="AU825" i="2"/>
  <c r="AT825" i="2"/>
  <c r="AS825" i="2"/>
  <c r="AR825" i="2"/>
  <c r="AQ825" i="2"/>
  <c r="AP825" i="2"/>
  <c r="AO825" i="2"/>
  <c r="AN825" i="2"/>
  <c r="AM825" i="2"/>
  <c r="AL825" i="2"/>
  <c r="AZ824" i="2"/>
  <c r="AY824" i="2"/>
  <c r="AX824" i="2"/>
  <c r="AW824" i="2"/>
  <c r="AV824" i="2"/>
  <c r="AU824" i="2"/>
  <c r="AT824" i="2"/>
  <c r="AS824" i="2"/>
  <c r="AR824" i="2"/>
  <c r="AQ824" i="2"/>
  <c r="AP824" i="2"/>
  <c r="AO824" i="2"/>
  <c r="AN824" i="2"/>
  <c r="AM824" i="2"/>
  <c r="AL824" i="2"/>
  <c r="AZ823" i="2"/>
  <c r="AY823" i="2"/>
  <c r="AX823" i="2"/>
  <c r="AW823" i="2"/>
  <c r="AV823" i="2"/>
  <c r="AU823" i="2"/>
  <c r="AT823" i="2"/>
  <c r="AS823" i="2"/>
  <c r="AR823" i="2"/>
  <c r="AQ823" i="2"/>
  <c r="AP823" i="2"/>
  <c r="AO823" i="2"/>
  <c r="AN823" i="2"/>
  <c r="AM823" i="2"/>
  <c r="AL823" i="2"/>
  <c r="AZ822" i="2"/>
  <c r="AY822" i="2"/>
  <c r="AX822" i="2"/>
  <c r="AW822" i="2"/>
  <c r="AV822" i="2"/>
  <c r="AU822" i="2"/>
  <c r="AT822" i="2"/>
  <c r="AS822" i="2"/>
  <c r="AR822" i="2"/>
  <c r="AQ822" i="2"/>
  <c r="AP822" i="2"/>
  <c r="AO822" i="2"/>
  <c r="AN822" i="2"/>
  <c r="AM822" i="2"/>
  <c r="AL822" i="2"/>
  <c r="AZ821" i="2"/>
  <c r="AY821" i="2"/>
  <c r="AX821" i="2"/>
  <c r="AW821" i="2"/>
  <c r="AV821" i="2"/>
  <c r="AU821" i="2"/>
  <c r="AT821" i="2"/>
  <c r="AS821" i="2"/>
  <c r="AR821" i="2"/>
  <c r="AQ821" i="2"/>
  <c r="AP821" i="2"/>
  <c r="AO821" i="2"/>
  <c r="AN821" i="2"/>
  <c r="AM821" i="2"/>
  <c r="AL821" i="2"/>
  <c r="AZ820" i="2"/>
  <c r="AY820" i="2"/>
  <c r="AX820" i="2"/>
  <c r="AW820" i="2"/>
  <c r="AV820" i="2"/>
  <c r="AU820" i="2"/>
  <c r="AT820" i="2"/>
  <c r="AS820" i="2"/>
  <c r="AR820" i="2"/>
  <c r="AQ820" i="2"/>
  <c r="AP820" i="2"/>
  <c r="AO820" i="2"/>
  <c r="AN820" i="2"/>
  <c r="AM820" i="2"/>
  <c r="AL820" i="2"/>
  <c r="AZ819" i="2"/>
  <c r="AY819" i="2"/>
  <c r="AX819" i="2"/>
  <c r="AW819" i="2"/>
  <c r="AV819" i="2"/>
  <c r="AU819" i="2"/>
  <c r="AT819" i="2"/>
  <c r="AS819" i="2"/>
  <c r="AR819" i="2"/>
  <c r="AQ819" i="2"/>
  <c r="AP819" i="2"/>
  <c r="AO819" i="2"/>
  <c r="AN819" i="2"/>
  <c r="AM819" i="2"/>
  <c r="AL819" i="2"/>
  <c r="AZ818" i="2"/>
  <c r="AY818" i="2"/>
  <c r="AX818" i="2"/>
  <c r="AW818" i="2"/>
  <c r="AV818" i="2"/>
  <c r="AU818" i="2"/>
  <c r="AT818" i="2"/>
  <c r="AS818" i="2"/>
  <c r="AR818" i="2"/>
  <c r="AQ818" i="2"/>
  <c r="AP818" i="2"/>
  <c r="AO818" i="2"/>
  <c r="AN818" i="2"/>
  <c r="AM818" i="2"/>
  <c r="AL818" i="2"/>
  <c r="AZ817" i="2"/>
  <c r="AY817" i="2"/>
  <c r="AX817" i="2"/>
  <c r="AW817" i="2"/>
  <c r="AV817" i="2"/>
  <c r="AU817" i="2"/>
  <c r="AT817" i="2"/>
  <c r="AS817" i="2"/>
  <c r="AR817" i="2"/>
  <c r="AQ817" i="2"/>
  <c r="AP817" i="2"/>
  <c r="AO817" i="2"/>
  <c r="AN817" i="2"/>
  <c r="AM817" i="2"/>
  <c r="AL817" i="2"/>
  <c r="AZ816" i="2"/>
  <c r="AY816" i="2"/>
  <c r="AX816" i="2"/>
  <c r="AW816" i="2"/>
  <c r="AV816" i="2"/>
  <c r="AU816" i="2"/>
  <c r="AT816" i="2"/>
  <c r="AS816" i="2"/>
  <c r="AR816" i="2"/>
  <c r="AQ816" i="2"/>
  <c r="AP816" i="2"/>
  <c r="AO816" i="2"/>
  <c r="AN816" i="2"/>
  <c r="AM816" i="2"/>
  <c r="AL816" i="2"/>
  <c r="AZ815" i="2"/>
  <c r="AY815" i="2"/>
  <c r="AX815" i="2"/>
  <c r="AW815" i="2"/>
  <c r="AV815" i="2"/>
  <c r="AU815" i="2"/>
  <c r="AT815" i="2"/>
  <c r="AS815" i="2"/>
  <c r="AR815" i="2"/>
  <c r="AQ815" i="2"/>
  <c r="AP815" i="2"/>
  <c r="AO815" i="2"/>
  <c r="AN815" i="2"/>
  <c r="AM815" i="2"/>
  <c r="AL815" i="2"/>
  <c r="AZ814" i="2"/>
  <c r="AY814" i="2"/>
  <c r="AX814" i="2"/>
  <c r="AW814" i="2"/>
  <c r="AV814" i="2"/>
  <c r="AU814" i="2"/>
  <c r="AT814" i="2"/>
  <c r="AS814" i="2"/>
  <c r="AR814" i="2"/>
  <c r="AQ814" i="2"/>
  <c r="AP814" i="2"/>
  <c r="AO814" i="2"/>
  <c r="AN814" i="2"/>
  <c r="AM814" i="2"/>
  <c r="AL814" i="2"/>
  <c r="AZ813" i="2"/>
  <c r="AY813" i="2"/>
  <c r="AX813" i="2"/>
  <c r="AW813" i="2"/>
  <c r="AV813" i="2"/>
  <c r="AU813" i="2"/>
  <c r="AT813" i="2"/>
  <c r="AS813" i="2"/>
  <c r="AR813" i="2"/>
  <c r="AQ813" i="2"/>
  <c r="AP813" i="2"/>
  <c r="AO813" i="2"/>
  <c r="AN813" i="2"/>
  <c r="AM813" i="2"/>
  <c r="AL813" i="2"/>
  <c r="AZ812" i="2"/>
  <c r="AY812" i="2"/>
  <c r="AX812" i="2"/>
  <c r="AW812" i="2"/>
  <c r="AV812" i="2"/>
  <c r="AU812" i="2"/>
  <c r="AT812" i="2"/>
  <c r="AS812" i="2"/>
  <c r="AR812" i="2"/>
  <c r="AQ812" i="2"/>
  <c r="AP812" i="2"/>
  <c r="AO812" i="2"/>
  <c r="AN812" i="2"/>
  <c r="AM812" i="2"/>
  <c r="AL812" i="2"/>
  <c r="AZ811" i="2"/>
  <c r="AY811" i="2"/>
  <c r="AX811" i="2"/>
  <c r="AW811" i="2"/>
  <c r="AV811" i="2"/>
  <c r="AU811" i="2"/>
  <c r="AT811" i="2"/>
  <c r="AS811" i="2"/>
  <c r="AR811" i="2"/>
  <c r="AQ811" i="2"/>
  <c r="AP811" i="2"/>
  <c r="AO811" i="2"/>
  <c r="AN811" i="2"/>
  <c r="AM811" i="2"/>
  <c r="AL811" i="2"/>
  <c r="AZ810" i="2"/>
  <c r="AY810" i="2"/>
  <c r="AX810" i="2"/>
  <c r="AW810" i="2"/>
  <c r="AV810" i="2"/>
  <c r="AU810" i="2"/>
  <c r="AT810" i="2"/>
  <c r="AS810" i="2"/>
  <c r="AR810" i="2"/>
  <c r="AQ810" i="2"/>
  <c r="AP810" i="2"/>
  <c r="AO810" i="2"/>
  <c r="AN810" i="2"/>
  <c r="AM810" i="2"/>
  <c r="AL810" i="2"/>
  <c r="AZ809" i="2"/>
  <c r="AY809" i="2"/>
  <c r="AX809" i="2"/>
  <c r="AW809" i="2"/>
  <c r="AV809" i="2"/>
  <c r="AU809" i="2"/>
  <c r="AT809" i="2"/>
  <c r="AS809" i="2"/>
  <c r="AR809" i="2"/>
  <c r="AQ809" i="2"/>
  <c r="AP809" i="2"/>
  <c r="AO809" i="2"/>
  <c r="AN809" i="2"/>
  <c r="AM809" i="2"/>
  <c r="AL809" i="2"/>
  <c r="AZ808" i="2"/>
  <c r="AY808" i="2"/>
  <c r="AX808" i="2"/>
  <c r="AW808" i="2"/>
  <c r="AV808" i="2"/>
  <c r="AU808" i="2"/>
  <c r="AT808" i="2"/>
  <c r="AS808" i="2"/>
  <c r="AR808" i="2"/>
  <c r="AQ808" i="2"/>
  <c r="AP808" i="2"/>
  <c r="AO808" i="2"/>
  <c r="AN808" i="2"/>
  <c r="AM808" i="2"/>
  <c r="AL808" i="2"/>
  <c r="AZ807" i="2"/>
  <c r="AY807" i="2"/>
  <c r="AX807" i="2"/>
  <c r="AW807" i="2"/>
  <c r="AV807" i="2"/>
  <c r="AU807" i="2"/>
  <c r="AT807" i="2"/>
  <c r="AS807" i="2"/>
  <c r="AR807" i="2"/>
  <c r="AQ807" i="2"/>
  <c r="AP807" i="2"/>
  <c r="AO807" i="2"/>
  <c r="AN807" i="2"/>
  <c r="AM807" i="2"/>
  <c r="AL807" i="2"/>
  <c r="AZ806" i="2"/>
  <c r="AY806" i="2"/>
  <c r="AX806" i="2"/>
  <c r="AW806" i="2"/>
  <c r="AV806" i="2"/>
  <c r="AU806" i="2"/>
  <c r="AT806" i="2"/>
  <c r="AS806" i="2"/>
  <c r="AR806" i="2"/>
  <c r="AQ806" i="2"/>
  <c r="AP806" i="2"/>
  <c r="AO806" i="2"/>
  <c r="AN806" i="2"/>
  <c r="AM806" i="2"/>
  <c r="AL806" i="2"/>
  <c r="AZ805" i="2"/>
  <c r="AY805" i="2"/>
  <c r="AX805" i="2"/>
  <c r="AW805" i="2"/>
  <c r="AV805" i="2"/>
  <c r="AU805" i="2"/>
  <c r="AT805" i="2"/>
  <c r="AS805" i="2"/>
  <c r="AR805" i="2"/>
  <c r="AQ805" i="2"/>
  <c r="AP805" i="2"/>
  <c r="AO805" i="2"/>
  <c r="AN805" i="2"/>
  <c r="AM805" i="2"/>
  <c r="AL805" i="2"/>
  <c r="AZ804" i="2"/>
  <c r="AY804" i="2"/>
  <c r="AX804" i="2"/>
  <c r="AW804" i="2"/>
  <c r="AV804" i="2"/>
  <c r="AU804" i="2"/>
  <c r="AT804" i="2"/>
  <c r="AS804" i="2"/>
  <c r="AR804" i="2"/>
  <c r="AQ804" i="2"/>
  <c r="AP804" i="2"/>
  <c r="AO804" i="2"/>
  <c r="AN804" i="2"/>
  <c r="AM804" i="2"/>
  <c r="AL804" i="2"/>
  <c r="AZ803" i="2"/>
  <c r="AY803" i="2"/>
  <c r="AX803" i="2"/>
  <c r="AW803" i="2"/>
  <c r="AV803" i="2"/>
  <c r="AU803" i="2"/>
  <c r="AT803" i="2"/>
  <c r="AS803" i="2"/>
  <c r="AR803" i="2"/>
  <c r="AQ803" i="2"/>
  <c r="AP803" i="2"/>
  <c r="AO803" i="2"/>
  <c r="AN803" i="2"/>
  <c r="AM803" i="2"/>
  <c r="AL803" i="2"/>
  <c r="AZ802" i="2"/>
  <c r="AY802" i="2"/>
  <c r="AX802" i="2"/>
  <c r="AW802" i="2"/>
  <c r="AV802" i="2"/>
  <c r="AU802" i="2"/>
  <c r="AT802" i="2"/>
  <c r="AS802" i="2"/>
  <c r="AR802" i="2"/>
  <c r="AQ802" i="2"/>
  <c r="AP802" i="2"/>
  <c r="AO802" i="2"/>
  <c r="AN802" i="2"/>
  <c r="AM802" i="2"/>
  <c r="AL802" i="2"/>
  <c r="AZ801" i="2"/>
  <c r="AY801" i="2"/>
  <c r="AX801" i="2"/>
  <c r="AW801" i="2"/>
  <c r="AV801" i="2"/>
  <c r="AU801" i="2"/>
  <c r="AT801" i="2"/>
  <c r="AS801" i="2"/>
  <c r="AR801" i="2"/>
  <c r="AQ801" i="2"/>
  <c r="AP801" i="2"/>
  <c r="AO801" i="2"/>
  <c r="AN801" i="2"/>
  <c r="AM801" i="2"/>
  <c r="AL801" i="2"/>
  <c r="AZ800" i="2"/>
  <c r="AY800" i="2"/>
  <c r="AX800" i="2"/>
  <c r="AW800" i="2"/>
  <c r="AV800" i="2"/>
  <c r="AU800" i="2"/>
  <c r="AT800" i="2"/>
  <c r="AS800" i="2"/>
  <c r="AR800" i="2"/>
  <c r="AQ800" i="2"/>
  <c r="AP800" i="2"/>
  <c r="AO800" i="2"/>
  <c r="AN800" i="2"/>
  <c r="AM800" i="2"/>
  <c r="AL800" i="2"/>
  <c r="AZ799" i="2"/>
  <c r="AY799" i="2"/>
  <c r="AX799" i="2"/>
  <c r="AW799" i="2"/>
  <c r="AV799" i="2"/>
  <c r="AU799" i="2"/>
  <c r="AT799" i="2"/>
  <c r="AS799" i="2"/>
  <c r="AR799" i="2"/>
  <c r="AQ799" i="2"/>
  <c r="AP799" i="2"/>
  <c r="AO799" i="2"/>
  <c r="AN799" i="2"/>
  <c r="AM799" i="2"/>
  <c r="AL799" i="2"/>
  <c r="AZ798" i="2"/>
  <c r="AY798" i="2"/>
  <c r="AX798" i="2"/>
  <c r="AW798" i="2"/>
  <c r="AV798" i="2"/>
  <c r="AU798" i="2"/>
  <c r="AT798" i="2"/>
  <c r="AS798" i="2"/>
  <c r="AR798" i="2"/>
  <c r="AQ798" i="2"/>
  <c r="AP798" i="2"/>
  <c r="AO798" i="2"/>
  <c r="AN798" i="2"/>
  <c r="AM798" i="2"/>
  <c r="AL798" i="2"/>
  <c r="AZ797" i="2"/>
  <c r="AY797" i="2"/>
  <c r="AX797" i="2"/>
  <c r="AW797" i="2"/>
  <c r="AV797" i="2"/>
  <c r="AU797" i="2"/>
  <c r="AT797" i="2"/>
  <c r="AS797" i="2"/>
  <c r="AR797" i="2"/>
  <c r="AQ797" i="2"/>
  <c r="AP797" i="2"/>
  <c r="AO797" i="2"/>
  <c r="AN797" i="2"/>
  <c r="AM797" i="2"/>
  <c r="AL797" i="2"/>
  <c r="AZ796" i="2"/>
  <c r="AY796" i="2"/>
  <c r="AX796" i="2"/>
  <c r="AW796" i="2"/>
  <c r="AV796" i="2"/>
  <c r="AU796" i="2"/>
  <c r="AT796" i="2"/>
  <c r="AS796" i="2"/>
  <c r="AR796" i="2"/>
  <c r="AQ796" i="2"/>
  <c r="AP796" i="2"/>
  <c r="AO796" i="2"/>
  <c r="AN796" i="2"/>
  <c r="AM796" i="2"/>
  <c r="AL796" i="2"/>
  <c r="AZ795" i="2"/>
  <c r="AY795" i="2"/>
  <c r="AX795" i="2"/>
  <c r="AW795" i="2"/>
  <c r="AV795" i="2"/>
  <c r="AU795" i="2"/>
  <c r="AT795" i="2"/>
  <c r="AS795" i="2"/>
  <c r="AR795" i="2"/>
  <c r="AQ795" i="2"/>
  <c r="AP795" i="2"/>
  <c r="AO795" i="2"/>
  <c r="AN795" i="2"/>
  <c r="AM795" i="2"/>
  <c r="AL795" i="2"/>
  <c r="AZ794" i="2"/>
  <c r="AY794" i="2"/>
  <c r="AX794" i="2"/>
  <c r="AW794" i="2"/>
  <c r="AV794" i="2"/>
  <c r="AU794" i="2"/>
  <c r="AT794" i="2"/>
  <c r="AS794" i="2"/>
  <c r="AR794" i="2"/>
  <c r="AQ794" i="2"/>
  <c r="AP794" i="2"/>
  <c r="AO794" i="2"/>
  <c r="AN794" i="2"/>
  <c r="AM794" i="2"/>
  <c r="AL794" i="2"/>
  <c r="AZ793" i="2"/>
  <c r="AY793" i="2"/>
  <c r="AX793" i="2"/>
  <c r="AW793" i="2"/>
  <c r="AV793" i="2"/>
  <c r="AU793" i="2"/>
  <c r="AT793" i="2"/>
  <c r="AS793" i="2"/>
  <c r="AR793" i="2"/>
  <c r="AQ793" i="2"/>
  <c r="AP793" i="2"/>
  <c r="AO793" i="2"/>
  <c r="AN793" i="2"/>
  <c r="AM793" i="2"/>
  <c r="AL793" i="2"/>
  <c r="AZ792" i="2"/>
  <c r="AY792" i="2"/>
  <c r="AX792" i="2"/>
  <c r="AW792" i="2"/>
  <c r="AV792" i="2"/>
  <c r="AU792" i="2"/>
  <c r="AT792" i="2"/>
  <c r="AS792" i="2"/>
  <c r="AR792" i="2"/>
  <c r="AQ792" i="2"/>
  <c r="AP792" i="2"/>
  <c r="AO792" i="2"/>
  <c r="AN792" i="2"/>
  <c r="AM792" i="2"/>
  <c r="AL792" i="2"/>
  <c r="AZ791" i="2"/>
  <c r="AY791" i="2"/>
  <c r="AX791" i="2"/>
  <c r="AW791" i="2"/>
  <c r="AV791" i="2"/>
  <c r="AU791" i="2"/>
  <c r="AT791" i="2"/>
  <c r="AS791" i="2"/>
  <c r="AR791" i="2"/>
  <c r="AQ791" i="2"/>
  <c r="AP791" i="2"/>
  <c r="AO791" i="2"/>
  <c r="AN791" i="2"/>
  <c r="AM791" i="2"/>
  <c r="AL791" i="2"/>
  <c r="AZ790" i="2"/>
  <c r="AY790" i="2"/>
  <c r="AX790" i="2"/>
  <c r="AW790" i="2"/>
  <c r="AV790" i="2"/>
  <c r="AU790" i="2"/>
  <c r="AT790" i="2"/>
  <c r="AS790" i="2"/>
  <c r="AR790" i="2"/>
  <c r="AQ790" i="2"/>
  <c r="AP790" i="2"/>
  <c r="AO790" i="2"/>
  <c r="AN790" i="2"/>
  <c r="AM790" i="2"/>
  <c r="AL790" i="2"/>
  <c r="AZ789" i="2"/>
  <c r="AY789" i="2"/>
  <c r="AX789" i="2"/>
  <c r="AW789" i="2"/>
  <c r="AV789" i="2"/>
  <c r="AU789" i="2"/>
  <c r="AT789" i="2"/>
  <c r="AS789" i="2"/>
  <c r="AR789" i="2"/>
  <c r="AQ789" i="2"/>
  <c r="AP789" i="2"/>
  <c r="AO789" i="2"/>
  <c r="AN789" i="2"/>
  <c r="AM789" i="2"/>
  <c r="AL789" i="2"/>
  <c r="AZ788" i="2"/>
  <c r="AY788" i="2"/>
  <c r="AX788" i="2"/>
  <c r="AW788" i="2"/>
  <c r="AV788" i="2"/>
  <c r="AU788" i="2"/>
  <c r="AT788" i="2"/>
  <c r="AS788" i="2"/>
  <c r="AR788" i="2"/>
  <c r="AQ788" i="2"/>
  <c r="AP788" i="2"/>
  <c r="AO788" i="2"/>
  <c r="AN788" i="2"/>
  <c r="AM788" i="2"/>
  <c r="AL788" i="2"/>
  <c r="AZ787" i="2"/>
  <c r="AY787" i="2"/>
  <c r="AX787" i="2"/>
  <c r="AW787" i="2"/>
  <c r="AV787" i="2"/>
  <c r="AU787" i="2"/>
  <c r="AT787" i="2"/>
  <c r="AS787" i="2"/>
  <c r="AR787" i="2"/>
  <c r="AQ787" i="2"/>
  <c r="AP787" i="2"/>
  <c r="AO787" i="2"/>
  <c r="AN787" i="2"/>
  <c r="AM787" i="2"/>
  <c r="AL787" i="2"/>
  <c r="AZ786" i="2"/>
  <c r="AY786" i="2"/>
  <c r="AX786" i="2"/>
  <c r="AW786" i="2"/>
  <c r="AV786" i="2"/>
  <c r="AU786" i="2"/>
  <c r="AT786" i="2"/>
  <c r="AS786" i="2"/>
  <c r="AR786" i="2"/>
  <c r="AQ786" i="2"/>
  <c r="AP786" i="2"/>
  <c r="AO786" i="2"/>
  <c r="AN786" i="2"/>
  <c r="AM786" i="2"/>
  <c r="AL786" i="2"/>
  <c r="AZ785" i="2"/>
  <c r="AY785" i="2"/>
  <c r="AX785" i="2"/>
  <c r="AW785" i="2"/>
  <c r="AV785" i="2"/>
  <c r="AU785" i="2"/>
  <c r="AT785" i="2"/>
  <c r="AS785" i="2"/>
  <c r="AR785" i="2"/>
  <c r="AQ785" i="2"/>
  <c r="AP785" i="2"/>
  <c r="AO785" i="2"/>
  <c r="AN785" i="2"/>
  <c r="AM785" i="2"/>
  <c r="AL785" i="2"/>
  <c r="AZ784" i="2"/>
  <c r="AY784" i="2"/>
  <c r="AX784" i="2"/>
  <c r="AW784" i="2"/>
  <c r="AV784" i="2"/>
  <c r="AU784" i="2"/>
  <c r="AT784" i="2"/>
  <c r="AS784" i="2"/>
  <c r="AR784" i="2"/>
  <c r="AQ784" i="2"/>
  <c r="AP784" i="2"/>
  <c r="AO784" i="2"/>
  <c r="AN784" i="2"/>
  <c r="AM784" i="2"/>
  <c r="AL784" i="2"/>
  <c r="AZ783" i="2"/>
  <c r="AY783" i="2"/>
  <c r="AX783" i="2"/>
  <c r="AW783" i="2"/>
  <c r="AV783" i="2"/>
  <c r="AU783" i="2"/>
  <c r="AT783" i="2"/>
  <c r="AS783" i="2"/>
  <c r="AR783" i="2"/>
  <c r="AQ783" i="2"/>
  <c r="AP783" i="2"/>
  <c r="AO783" i="2"/>
  <c r="AN783" i="2"/>
  <c r="AM783" i="2"/>
  <c r="AL783" i="2"/>
  <c r="AZ782" i="2"/>
  <c r="AY782" i="2"/>
  <c r="AX782" i="2"/>
  <c r="AW782" i="2"/>
  <c r="AV782" i="2"/>
  <c r="AU782" i="2"/>
  <c r="AT782" i="2"/>
  <c r="AS782" i="2"/>
  <c r="AR782" i="2"/>
  <c r="AQ782" i="2"/>
  <c r="AP782" i="2"/>
  <c r="AO782" i="2"/>
  <c r="AN782" i="2"/>
  <c r="AM782" i="2"/>
  <c r="AL782" i="2"/>
  <c r="AZ781" i="2"/>
  <c r="AY781" i="2"/>
  <c r="AX781" i="2"/>
  <c r="AW781" i="2"/>
  <c r="AV781" i="2"/>
  <c r="AU781" i="2"/>
  <c r="AT781" i="2"/>
  <c r="AS781" i="2"/>
  <c r="AR781" i="2"/>
  <c r="AQ781" i="2"/>
  <c r="AP781" i="2"/>
  <c r="AO781" i="2"/>
  <c r="AN781" i="2"/>
  <c r="AM781" i="2"/>
  <c r="AL781" i="2"/>
  <c r="AZ780" i="2"/>
  <c r="AY780" i="2"/>
  <c r="AX780" i="2"/>
  <c r="AW780" i="2"/>
  <c r="AV780" i="2"/>
  <c r="AU780" i="2"/>
  <c r="AT780" i="2"/>
  <c r="AS780" i="2"/>
  <c r="AR780" i="2"/>
  <c r="AQ780" i="2"/>
  <c r="AP780" i="2"/>
  <c r="AO780" i="2"/>
  <c r="AN780" i="2"/>
  <c r="AM780" i="2"/>
  <c r="AL780" i="2"/>
  <c r="AZ779" i="2"/>
  <c r="AY779" i="2"/>
  <c r="AX779" i="2"/>
  <c r="AW779" i="2"/>
  <c r="AV779" i="2"/>
  <c r="AU779" i="2"/>
  <c r="AT779" i="2"/>
  <c r="AS779" i="2"/>
  <c r="AR779" i="2"/>
  <c r="AQ779" i="2"/>
  <c r="AP779" i="2"/>
  <c r="AO779" i="2"/>
  <c r="AN779" i="2"/>
  <c r="AM779" i="2"/>
  <c r="AL779" i="2"/>
  <c r="AZ778" i="2"/>
  <c r="AY778" i="2"/>
  <c r="AX778" i="2"/>
  <c r="AW778" i="2"/>
  <c r="AV778" i="2"/>
  <c r="AU778" i="2"/>
  <c r="AT778" i="2"/>
  <c r="AS778" i="2"/>
  <c r="AR778" i="2"/>
  <c r="AQ778" i="2"/>
  <c r="AP778" i="2"/>
  <c r="AO778" i="2"/>
  <c r="AN778" i="2"/>
  <c r="AM778" i="2"/>
  <c r="AL778" i="2"/>
  <c r="AZ777" i="2"/>
  <c r="AY777" i="2"/>
  <c r="AX777" i="2"/>
  <c r="AW777" i="2"/>
  <c r="AV777" i="2"/>
  <c r="AU777" i="2"/>
  <c r="AT777" i="2"/>
  <c r="AS777" i="2"/>
  <c r="AR777" i="2"/>
  <c r="AQ777" i="2"/>
  <c r="AP777" i="2"/>
  <c r="AO777" i="2"/>
  <c r="AN777" i="2"/>
  <c r="AM777" i="2"/>
  <c r="AL777" i="2"/>
  <c r="AZ776" i="2"/>
  <c r="AY776" i="2"/>
  <c r="AX776" i="2"/>
  <c r="AW776" i="2"/>
  <c r="AV776" i="2"/>
  <c r="AU776" i="2"/>
  <c r="AT776" i="2"/>
  <c r="AS776" i="2"/>
  <c r="AR776" i="2"/>
  <c r="AQ776" i="2"/>
  <c r="AP776" i="2"/>
  <c r="AO776" i="2"/>
  <c r="AN776" i="2"/>
  <c r="AM776" i="2"/>
  <c r="AL776" i="2"/>
  <c r="AZ775" i="2"/>
  <c r="AY775" i="2"/>
  <c r="AX775" i="2"/>
  <c r="AW775" i="2"/>
  <c r="AV775" i="2"/>
  <c r="AU775" i="2"/>
  <c r="AT775" i="2"/>
  <c r="AS775" i="2"/>
  <c r="AR775" i="2"/>
  <c r="AQ775" i="2"/>
  <c r="AP775" i="2"/>
  <c r="AO775" i="2"/>
  <c r="AN775" i="2"/>
  <c r="AM775" i="2"/>
  <c r="AL775" i="2"/>
  <c r="AZ774" i="2"/>
  <c r="AY774" i="2"/>
  <c r="AX774" i="2"/>
  <c r="AW774" i="2"/>
  <c r="AV774" i="2"/>
  <c r="AU774" i="2"/>
  <c r="AT774" i="2"/>
  <c r="AS774" i="2"/>
  <c r="AR774" i="2"/>
  <c r="AQ774" i="2"/>
  <c r="AP774" i="2"/>
  <c r="AO774" i="2"/>
  <c r="AN774" i="2"/>
  <c r="AM774" i="2"/>
  <c r="AL774" i="2"/>
  <c r="AZ773" i="2"/>
  <c r="AY773" i="2"/>
  <c r="AX773" i="2"/>
  <c r="AW773" i="2"/>
  <c r="AV773" i="2"/>
  <c r="AU773" i="2"/>
  <c r="AT773" i="2"/>
  <c r="AS773" i="2"/>
  <c r="AR773" i="2"/>
  <c r="AQ773" i="2"/>
  <c r="AP773" i="2"/>
  <c r="AO773" i="2"/>
  <c r="AN773" i="2"/>
  <c r="AM773" i="2"/>
  <c r="AL773" i="2"/>
  <c r="AZ772" i="2"/>
  <c r="AY772" i="2"/>
  <c r="AX772" i="2"/>
  <c r="AW772" i="2"/>
  <c r="AV772" i="2"/>
  <c r="AU772" i="2"/>
  <c r="AT772" i="2"/>
  <c r="AS772" i="2"/>
  <c r="AR772" i="2"/>
  <c r="AQ772" i="2"/>
  <c r="AP772" i="2"/>
  <c r="AO772" i="2"/>
  <c r="AN772" i="2"/>
  <c r="AM772" i="2"/>
  <c r="AL772" i="2"/>
  <c r="AZ771" i="2"/>
  <c r="AY771" i="2"/>
  <c r="AX771" i="2"/>
  <c r="AW771" i="2"/>
  <c r="AV771" i="2"/>
  <c r="AU771" i="2"/>
  <c r="AT771" i="2"/>
  <c r="AS771" i="2"/>
  <c r="AR771" i="2"/>
  <c r="AQ771" i="2"/>
  <c r="AP771" i="2"/>
  <c r="AO771" i="2"/>
  <c r="AN771" i="2"/>
  <c r="AM771" i="2"/>
  <c r="AL771" i="2"/>
  <c r="AZ770" i="2"/>
  <c r="AY770" i="2"/>
  <c r="AX770" i="2"/>
  <c r="AW770" i="2"/>
  <c r="AV770" i="2"/>
  <c r="AU770" i="2"/>
  <c r="AT770" i="2"/>
  <c r="AS770" i="2"/>
  <c r="AR770" i="2"/>
  <c r="AQ770" i="2"/>
  <c r="AP770" i="2"/>
  <c r="AO770" i="2"/>
  <c r="AN770" i="2"/>
  <c r="AM770" i="2"/>
  <c r="AL770" i="2"/>
  <c r="AZ769" i="2"/>
  <c r="AY769" i="2"/>
  <c r="AX769" i="2"/>
  <c r="AW769" i="2"/>
  <c r="AV769" i="2"/>
  <c r="AU769" i="2"/>
  <c r="AT769" i="2"/>
  <c r="AS769" i="2"/>
  <c r="AR769" i="2"/>
  <c r="AQ769" i="2"/>
  <c r="AP769" i="2"/>
  <c r="AO769" i="2"/>
  <c r="AN769" i="2"/>
  <c r="AM769" i="2"/>
  <c r="AL769" i="2"/>
  <c r="AZ768" i="2"/>
  <c r="AY768" i="2"/>
  <c r="AX768" i="2"/>
  <c r="AW768" i="2"/>
  <c r="AV768" i="2"/>
  <c r="AU768" i="2"/>
  <c r="AT768" i="2"/>
  <c r="AS768" i="2"/>
  <c r="AR768" i="2"/>
  <c r="AQ768" i="2"/>
  <c r="AP768" i="2"/>
  <c r="AO768" i="2"/>
  <c r="AN768" i="2"/>
  <c r="AM768" i="2"/>
  <c r="AL768" i="2"/>
  <c r="AZ767" i="2"/>
  <c r="AY767" i="2"/>
  <c r="AX767" i="2"/>
  <c r="AW767" i="2"/>
  <c r="AV767" i="2"/>
  <c r="AU767" i="2"/>
  <c r="AT767" i="2"/>
  <c r="AS767" i="2"/>
  <c r="AR767" i="2"/>
  <c r="AQ767" i="2"/>
  <c r="AP767" i="2"/>
  <c r="AO767" i="2"/>
  <c r="AN767" i="2"/>
  <c r="AM767" i="2"/>
  <c r="AL767" i="2"/>
  <c r="AZ766" i="2"/>
  <c r="AY766" i="2"/>
  <c r="AX766" i="2"/>
  <c r="AW766" i="2"/>
  <c r="AV766" i="2"/>
  <c r="AU766" i="2"/>
  <c r="AT766" i="2"/>
  <c r="AS766" i="2"/>
  <c r="AR766" i="2"/>
  <c r="AQ766" i="2"/>
  <c r="AP766" i="2"/>
  <c r="AO766" i="2"/>
  <c r="AN766" i="2"/>
  <c r="AM766" i="2"/>
  <c r="AL766" i="2"/>
  <c r="AZ765" i="2"/>
  <c r="AY765" i="2"/>
  <c r="AX765" i="2"/>
  <c r="AW765" i="2"/>
  <c r="AV765" i="2"/>
  <c r="AU765" i="2"/>
  <c r="AT765" i="2"/>
  <c r="AS765" i="2"/>
  <c r="AR765" i="2"/>
  <c r="AQ765" i="2"/>
  <c r="AP765" i="2"/>
  <c r="AO765" i="2"/>
  <c r="AN765" i="2"/>
  <c r="AM765" i="2"/>
  <c r="AL765" i="2"/>
  <c r="AZ764" i="2"/>
  <c r="AY764" i="2"/>
  <c r="AX764" i="2"/>
  <c r="AW764" i="2"/>
  <c r="AV764" i="2"/>
  <c r="AU764" i="2"/>
  <c r="AT764" i="2"/>
  <c r="AS764" i="2"/>
  <c r="AR764" i="2"/>
  <c r="AQ764" i="2"/>
  <c r="AP764" i="2"/>
  <c r="AO764" i="2"/>
  <c r="AN764" i="2"/>
  <c r="AM764" i="2"/>
  <c r="AL764" i="2"/>
  <c r="AZ763" i="2"/>
  <c r="AY763" i="2"/>
  <c r="AX763" i="2"/>
  <c r="AW763" i="2"/>
  <c r="AV763" i="2"/>
  <c r="AU763" i="2"/>
  <c r="AT763" i="2"/>
  <c r="AS763" i="2"/>
  <c r="AR763" i="2"/>
  <c r="AQ763" i="2"/>
  <c r="AP763" i="2"/>
  <c r="AO763" i="2"/>
  <c r="AN763" i="2"/>
  <c r="AM763" i="2"/>
  <c r="AL763" i="2"/>
  <c r="AZ762" i="2"/>
  <c r="AY762" i="2"/>
  <c r="AX762" i="2"/>
  <c r="AW762" i="2"/>
  <c r="AV762" i="2"/>
  <c r="AU762" i="2"/>
  <c r="AT762" i="2"/>
  <c r="AS762" i="2"/>
  <c r="AR762" i="2"/>
  <c r="AQ762" i="2"/>
  <c r="AP762" i="2"/>
  <c r="AO762" i="2"/>
  <c r="AN762" i="2"/>
  <c r="AM762" i="2"/>
  <c r="AL762" i="2"/>
  <c r="AZ761" i="2"/>
  <c r="AY761" i="2"/>
  <c r="AX761" i="2"/>
  <c r="AW761" i="2"/>
  <c r="AV761" i="2"/>
  <c r="AU761" i="2"/>
  <c r="AT761" i="2"/>
  <c r="AS761" i="2"/>
  <c r="AR761" i="2"/>
  <c r="AQ761" i="2"/>
  <c r="AP761" i="2"/>
  <c r="AO761" i="2"/>
  <c r="AN761" i="2"/>
  <c r="AM761" i="2"/>
  <c r="AL761" i="2"/>
  <c r="AZ760" i="2"/>
  <c r="AY760" i="2"/>
  <c r="AX760" i="2"/>
  <c r="AW760" i="2"/>
  <c r="AV760" i="2"/>
  <c r="AU760" i="2"/>
  <c r="AT760" i="2"/>
  <c r="AS760" i="2"/>
  <c r="AR760" i="2"/>
  <c r="AQ760" i="2"/>
  <c r="AP760" i="2"/>
  <c r="AO760" i="2"/>
  <c r="AN760" i="2"/>
  <c r="AM760" i="2"/>
  <c r="AL760" i="2"/>
  <c r="AZ759" i="2"/>
  <c r="AY759" i="2"/>
  <c r="AX759" i="2"/>
  <c r="AW759" i="2"/>
  <c r="AV759" i="2"/>
  <c r="AU759" i="2"/>
  <c r="AT759" i="2"/>
  <c r="AS759" i="2"/>
  <c r="AR759" i="2"/>
  <c r="AQ759" i="2"/>
  <c r="AP759" i="2"/>
  <c r="AO759" i="2"/>
  <c r="AN759" i="2"/>
  <c r="AM759" i="2"/>
  <c r="AL759" i="2"/>
  <c r="AZ758" i="2"/>
  <c r="AY758" i="2"/>
  <c r="AX758" i="2"/>
  <c r="AW758" i="2"/>
  <c r="AV758" i="2"/>
  <c r="AU758" i="2"/>
  <c r="AT758" i="2"/>
  <c r="AS758" i="2"/>
  <c r="AR758" i="2"/>
  <c r="AQ758" i="2"/>
  <c r="AP758" i="2"/>
  <c r="AO758" i="2"/>
  <c r="AN758" i="2"/>
  <c r="AM758" i="2"/>
  <c r="AL758" i="2"/>
  <c r="AZ757" i="2"/>
  <c r="AY757" i="2"/>
  <c r="AX757" i="2"/>
  <c r="AW757" i="2"/>
  <c r="AV757" i="2"/>
  <c r="AU757" i="2"/>
  <c r="AT757" i="2"/>
  <c r="AS757" i="2"/>
  <c r="AR757" i="2"/>
  <c r="AQ757" i="2"/>
  <c r="AP757" i="2"/>
  <c r="AO757" i="2"/>
  <c r="AN757" i="2"/>
  <c r="AM757" i="2"/>
  <c r="AL757" i="2"/>
  <c r="AZ756" i="2"/>
  <c r="AY756" i="2"/>
  <c r="AX756" i="2"/>
  <c r="AW756" i="2"/>
  <c r="AV756" i="2"/>
  <c r="AU756" i="2"/>
  <c r="AT756" i="2"/>
  <c r="AS756" i="2"/>
  <c r="AR756" i="2"/>
  <c r="AQ756" i="2"/>
  <c r="AP756" i="2"/>
  <c r="AO756" i="2"/>
  <c r="AN756" i="2"/>
  <c r="AM756" i="2"/>
  <c r="AL756" i="2"/>
  <c r="AZ755" i="2"/>
  <c r="AY755" i="2"/>
  <c r="AX755" i="2"/>
  <c r="AW755" i="2"/>
  <c r="AV755" i="2"/>
  <c r="AU755" i="2"/>
  <c r="AT755" i="2"/>
  <c r="AS755" i="2"/>
  <c r="AR755" i="2"/>
  <c r="AQ755" i="2"/>
  <c r="AP755" i="2"/>
  <c r="AO755" i="2"/>
  <c r="AN755" i="2"/>
  <c r="AM755" i="2"/>
  <c r="AL755" i="2"/>
  <c r="AZ754" i="2"/>
  <c r="AY754" i="2"/>
  <c r="AX754" i="2"/>
  <c r="AW754" i="2"/>
  <c r="AV754" i="2"/>
  <c r="AU754" i="2"/>
  <c r="AT754" i="2"/>
  <c r="AS754" i="2"/>
  <c r="AR754" i="2"/>
  <c r="AQ754" i="2"/>
  <c r="AP754" i="2"/>
  <c r="AO754" i="2"/>
  <c r="AN754" i="2"/>
  <c r="AM754" i="2"/>
  <c r="AL754" i="2"/>
  <c r="AZ753" i="2"/>
  <c r="AY753" i="2"/>
  <c r="AX753" i="2"/>
  <c r="AW753" i="2"/>
  <c r="AV753" i="2"/>
  <c r="AU753" i="2"/>
  <c r="AT753" i="2"/>
  <c r="AS753" i="2"/>
  <c r="AR753" i="2"/>
  <c r="AQ753" i="2"/>
  <c r="AP753" i="2"/>
  <c r="AO753" i="2"/>
  <c r="AN753" i="2"/>
  <c r="AM753" i="2"/>
  <c r="AL753" i="2"/>
  <c r="AZ752" i="2"/>
  <c r="AY752" i="2"/>
  <c r="AX752" i="2"/>
  <c r="AW752" i="2"/>
  <c r="AV752" i="2"/>
  <c r="AU752" i="2"/>
  <c r="AT752" i="2"/>
  <c r="AS752" i="2"/>
  <c r="AR752" i="2"/>
  <c r="AQ752" i="2"/>
  <c r="AP752" i="2"/>
  <c r="AO752" i="2"/>
  <c r="AN752" i="2"/>
  <c r="AM752" i="2"/>
  <c r="AL752" i="2"/>
  <c r="AZ751" i="2"/>
  <c r="AY751" i="2"/>
  <c r="AX751" i="2"/>
  <c r="AW751" i="2"/>
  <c r="AV751" i="2"/>
  <c r="AU751" i="2"/>
  <c r="AT751" i="2"/>
  <c r="AS751" i="2"/>
  <c r="AR751" i="2"/>
  <c r="AQ751" i="2"/>
  <c r="AP751" i="2"/>
  <c r="AO751" i="2"/>
  <c r="AN751" i="2"/>
  <c r="AM751" i="2"/>
  <c r="AL751" i="2"/>
  <c r="AZ750" i="2"/>
  <c r="AY750" i="2"/>
  <c r="AX750" i="2"/>
  <c r="AW750" i="2"/>
  <c r="AV750" i="2"/>
  <c r="AU750" i="2"/>
  <c r="AT750" i="2"/>
  <c r="AS750" i="2"/>
  <c r="AR750" i="2"/>
  <c r="AQ750" i="2"/>
  <c r="AP750" i="2"/>
  <c r="AO750" i="2"/>
  <c r="AN750" i="2"/>
  <c r="AM750" i="2"/>
  <c r="AL750" i="2"/>
  <c r="AZ749" i="2"/>
  <c r="AY749" i="2"/>
  <c r="AX749" i="2"/>
  <c r="AW749" i="2"/>
  <c r="AV749" i="2"/>
  <c r="AU749" i="2"/>
  <c r="AT749" i="2"/>
  <c r="AS749" i="2"/>
  <c r="AR749" i="2"/>
  <c r="AQ749" i="2"/>
  <c r="AP749" i="2"/>
  <c r="AO749" i="2"/>
  <c r="AN749" i="2"/>
  <c r="AM749" i="2"/>
  <c r="AL749" i="2"/>
  <c r="AZ748" i="2"/>
  <c r="AY748" i="2"/>
  <c r="AX748" i="2"/>
  <c r="AW748" i="2"/>
  <c r="AV748" i="2"/>
  <c r="AU748" i="2"/>
  <c r="AT748" i="2"/>
  <c r="AS748" i="2"/>
  <c r="AR748" i="2"/>
  <c r="AQ748" i="2"/>
  <c r="AP748" i="2"/>
  <c r="AO748" i="2"/>
  <c r="AN748" i="2"/>
  <c r="AM748" i="2"/>
  <c r="AL748" i="2"/>
  <c r="AZ747" i="2"/>
  <c r="AY747" i="2"/>
  <c r="AX747" i="2"/>
  <c r="AW747" i="2"/>
  <c r="AV747" i="2"/>
  <c r="AU747" i="2"/>
  <c r="AT747" i="2"/>
  <c r="AS747" i="2"/>
  <c r="AR747" i="2"/>
  <c r="AQ747" i="2"/>
  <c r="AP747" i="2"/>
  <c r="AO747" i="2"/>
  <c r="AN747" i="2"/>
  <c r="AM747" i="2"/>
  <c r="AL747" i="2"/>
  <c r="AZ746" i="2"/>
  <c r="AY746" i="2"/>
  <c r="AX746" i="2"/>
  <c r="AW746" i="2"/>
  <c r="AV746" i="2"/>
  <c r="AU746" i="2"/>
  <c r="AT746" i="2"/>
  <c r="AS746" i="2"/>
  <c r="AR746" i="2"/>
  <c r="AQ746" i="2"/>
  <c r="AP746" i="2"/>
  <c r="AO746" i="2"/>
  <c r="AN746" i="2"/>
  <c r="AM746" i="2"/>
  <c r="AL746" i="2"/>
  <c r="AZ745" i="2"/>
  <c r="AY745" i="2"/>
  <c r="AX745" i="2"/>
  <c r="AW745" i="2"/>
  <c r="AV745" i="2"/>
  <c r="AU745" i="2"/>
  <c r="AT745" i="2"/>
  <c r="AS745" i="2"/>
  <c r="AR745" i="2"/>
  <c r="AQ745" i="2"/>
  <c r="AP745" i="2"/>
  <c r="AO745" i="2"/>
  <c r="AN745" i="2"/>
  <c r="AM745" i="2"/>
  <c r="AL745" i="2"/>
  <c r="AZ744" i="2"/>
  <c r="AY744" i="2"/>
  <c r="AX744" i="2"/>
  <c r="AW744" i="2"/>
  <c r="AV744" i="2"/>
  <c r="AU744" i="2"/>
  <c r="AT744" i="2"/>
  <c r="AS744" i="2"/>
  <c r="AR744" i="2"/>
  <c r="AQ744" i="2"/>
  <c r="AP744" i="2"/>
  <c r="AO744" i="2"/>
  <c r="AN744" i="2"/>
  <c r="AM744" i="2"/>
  <c r="AL744" i="2"/>
  <c r="AZ743" i="2"/>
  <c r="AY743" i="2"/>
  <c r="AX743" i="2"/>
  <c r="AW743" i="2"/>
  <c r="AV743" i="2"/>
  <c r="AU743" i="2"/>
  <c r="AT743" i="2"/>
  <c r="AS743" i="2"/>
  <c r="AR743" i="2"/>
  <c r="AQ743" i="2"/>
  <c r="AP743" i="2"/>
  <c r="AO743" i="2"/>
  <c r="AN743" i="2"/>
  <c r="AM743" i="2"/>
  <c r="AL743" i="2"/>
  <c r="AZ742" i="2"/>
  <c r="AY742" i="2"/>
  <c r="AX742" i="2"/>
  <c r="AW742" i="2"/>
  <c r="AV742" i="2"/>
  <c r="AU742" i="2"/>
  <c r="AT742" i="2"/>
  <c r="AS742" i="2"/>
  <c r="AR742" i="2"/>
  <c r="AQ742" i="2"/>
  <c r="AP742" i="2"/>
  <c r="AO742" i="2"/>
  <c r="AN742" i="2"/>
  <c r="AM742" i="2"/>
  <c r="AL742" i="2"/>
  <c r="AZ741" i="2"/>
  <c r="AY741" i="2"/>
  <c r="AX741" i="2"/>
  <c r="AW741" i="2"/>
  <c r="AV741" i="2"/>
  <c r="AU741" i="2"/>
  <c r="AT741" i="2"/>
  <c r="AS741" i="2"/>
  <c r="AR741" i="2"/>
  <c r="AQ741" i="2"/>
  <c r="AP741" i="2"/>
  <c r="AO741" i="2"/>
  <c r="AN741" i="2"/>
  <c r="AM741" i="2"/>
  <c r="AL741" i="2"/>
  <c r="AZ740" i="2"/>
  <c r="AY740" i="2"/>
  <c r="AX740" i="2"/>
  <c r="AW740" i="2"/>
  <c r="AV740" i="2"/>
  <c r="AU740" i="2"/>
  <c r="AT740" i="2"/>
  <c r="AS740" i="2"/>
  <c r="AR740" i="2"/>
  <c r="AQ740" i="2"/>
  <c r="AP740" i="2"/>
  <c r="AO740" i="2"/>
  <c r="AN740" i="2"/>
  <c r="AM740" i="2"/>
  <c r="AL740" i="2"/>
  <c r="AZ739" i="2"/>
  <c r="AY739" i="2"/>
  <c r="AX739" i="2"/>
  <c r="AW739" i="2"/>
  <c r="AV739" i="2"/>
  <c r="AU739" i="2"/>
  <c r="AT739" i="2"/>
  <c r="AS739" i="2"/>
  <c r="AR739" i="2"/>
  <c r="AQ739" i="2"/>
  <c r="AP739" i="2"/>
  <c r="AO739" i="2"/>
  <c r="AN739" i="2"/>
  <c r="AM739" i="2"/>
  <c r="AL739" i="2"/>
  <c r="AZ738" i="2"/>
  <c r="AY738" i="2"/>
  <c r="AX738" i="2"/>
  <c r="AW738" i="2"/>
  <c r="AV738" i="2"/>
  <c r="AU738" i="2"/>
  <c r="AT738" i="2"/>
  <c r="AS738" i="2"/>
  <c r="AR738" i="2"/>
  <c r="AQ738" i="2"/>
  <c r="AP738" i="2"/>
  <c r="AO738" i="2"/>
  <c r="AN738" i="2"/>
  <c r="AM738" i="2"/>
  <c r="AL738" i="2"/>
  <c r="AZ737" i="2"/>
  <c r="AY737" i="2"/>
  <c r="AX737" i="2"/>
  <c r="AW737" i="2"/>
  <c r="AV737" i="2"/>
  <c r="AU737" i="2"/>
  <c r="AT737" i="2"/>
  <c r="AS737" i="2"/>
  <c r="AR737" i="2"/>
  <c r="AQ737" i="2"/>
  <c r="AP737" i="2"/>
  <c r="AO737" i="2"/>
  <c r="AN737" i="2"/>
  <c r="AM737" i="2"/>
  <c r="AL737" i="2"/>
  <c r="AZ736" i="2"/>
  <c r="AY736" i="2"/>
  <c r="AX736" i="2"/>
  <c r="AW736" i="2"/>
  <c r="AV736" i="2"/>
  <c r="AU736" i="2"/>
  <c r="AT736" i="2"/>
  <c r="AS736" i="2"/>
  <c r="AR736" i="2"/>
  <c r="AQ736" i="2"/>
  <c r="AP736" i="2"/>
  <c r="AO736" i="2"/>
  <c r="AN736" i="2"/>
  <c r="AM736" i="2"/>
  <c r="AL736" i="2"/>
  <c r="AZ735" i="2"/>
  <c r="AY735" i="2"/>
  <c r="AX735" i="2"/>
  <c r="AW735" i="2"/>
  <c r="AV735" i="2"/>
  <c r="AU735" i="2"/>
  <c r="AT735" i="2"/>
  <c r="AS735" i="2"/>
  <c r="AR735" i="2"/>
  <c r="AQ735" i="2"/>
  <c r="AP735" i="2"/>
  <c r="AO735" i="2"/>
  <c r="AN735" i="2"/>
  <c r="AM735" i="2"/>
  <c r="AL735" i="2"/>
  <c r="AZ734" i="2"/>
  <c r="AY734" i="2"/>
  <c r="AX734" i="2"/>
  <c r="AW734" i="2"/>
  <c r="AV734" i="2"/>
  <c r="AU734" i="2"/>
  <c r="AT734" i="2"/>
  <c r="AS734" i="2"/>
  <c r="AR734" i="2"/>
  <c r="AQ734" i="2"/>
  <c r="AP734" i="2"/>
  <c r="AO734" i="2"/>
  <c r="AN734" i="2"/>
  <c r="AM734" i="2"/>
  <c r="AL734" i="2"/>
  <c r="AZ733" i="2"/>
  <c r="AY733" i="2"/>
  <c r="AX733" i="2"/>
  <c r="AW733" i="2"/>
  <c r="AV733" i="2"/>
  <c r="AU733" i="2"/>
  <c r="AT733" i="2"/>
  <c r="AS733" i="2"/>
  <c r="AR733" i="2"/>
  <c r="AQ733" i="2"/>
  <c r="AP733" i="2"/>
  <c r="AO733" i="2"/>
  <c r="AN733" i="2"/>
  <c r="AM733" i="2"/>
  <c r="AL733" i="2"/>
  <c r="AZ732" i="2"/>
  <c r="AY732" i="2"/>
  <c r="AX732" i="2"/>
  <c r="AW732" i="2"/>
  <c r="AV732" i="2"/>
  <c r="AU732" i="2"/>
  <c r="AT732" i="2"/>
  <c r="AS732" i="2"/>
  <c r="AR732" i="2"/>
  <c r="AQ732" i="2"/>
  <c r="AP732" i="2"/>
  <c r="AO732" i="2"/>
  <c r="AN732" i="2"/>
  <c r="AM732" i="2"/>
  <c r="AL732" i="2"/>
  <c r="AZ731" i="2"/>
  <c r="AY731" i="2"/>
  <c r="AX731" i="2"/>
  <c r="AW731" i="2"/>
  <c r="AV731" i="2"/>
  <c r="AU731" i="2"/>
  <c r="AT731" i="2"/>
  <c r="AS731" i="2"/>
  <c r="AR731" i="2"/>
  <c r="AQ731" i="2"/>
  <c r="AP731" i="2"/>
  <c r="AO731" i="2"/>
  <c r="AN731" i="2"/>
  <c r="AM731" i="2"/>
  <c r="AL731" i="2"/>
  <c r="AZ730" i="2"/>
  <c r="AY730" i="2"/>
  <c r="AX730" i="2"/>
  <c r="AW730" i="2"/>
  <c r="AV730" i="2"/>
  <c r="AU730" i="2"/>
  <c r="AT730" i="2"/>
  <c r="AS730" i="2"/>
  <c r="AR730" i="2"/>
  <c r="AQ730" i="2"/>
  <c r="AP730" i="2"/>
  <c r="AO730" i="2"/>
  <c r="AN730" i="2"/>
  <c r="AM730" i="2"/>
  <c r="AL730" i="2"/>
  <c r="AZ729" i="2"/>
  <c r="AY729" i="2"/>
  <c r="AX729" i="2"/>
  <c r="AW729" i="2"/>
  <c r="AV729" i="2"/>
  <c r="AU729" i="2"/>
  <c r="AT729" i="2"/>
  <c r="AS729" i="2"/>
  <c r="AR729" i="2"/>
  <c r="AQ729" i="2"/>
  <c r="AP729" i="2"/>
  <c r="AO729" i="2"/>
  <c r="AN729" i="2"/>
  <c r="AM729" i="2"/>
  <c r="AL729" i="2"/>
  <c r="AZ728" i="2"/>
  <c r="AY728" i="2"/>
  <c r="AX728" i="2"/>
  <c r="AW728" i="2"/>
  <c r="AV728" i="2"/>
  <c r="AU728" i="2"/>
  <c r="AT728" i="2"/>
  <c r="AS728" i="2"/>
  <c r="AR728" i="2"/>
  <c r="AQ728" i="2"/>
  <c r="AP728" i="2"/>
  <c r="AO728" i="2"/>
  <c r="AN728" i="2"/>
  <c r="AM728" i="2"/>
  <c r="AL728" i="2"/>
  <c r="AZ727" i="2"/>
  <c r="AY727" i="2"/>
  <c r="AX727" i="2"/>
  <c r="AW727" i="2"/>
  <c r="AV727" i="2"/>
  <c r="AU727" i="2"/>
  <c r="AT727" i="2"/>
  <c r="AS727" i="2"/>
  <c r="AR727" i="2"/>
  <c r="AQ727" i="2"/>
  <c r="AP727" i="2"/>
  <c r="AO727" i="2"/>
  <c r="AN727" i="2"/>
  <c r="AM727" i="2"/>
  <c r="AL727" i="2"/>
  <c r="AZ726" i="2"/>
  <c r="AY726" i="2"/>
  <c r="AX726" i="2"/>
  <c r="AW726" i="2"/>
  <c r="AV726" i="2"/>
  <c r="AU726" i="2"/>
  <c r="AT726" i="2"/>
  <c r="AS726" i="2"/>
  <c r="AR726" i="2"/>
  <c r="AQ726" i="2"/>
  <c r="AP726" i="2"/>
  <c r="AO726" i="2"/>
  <c r="AN726" i="2"/>
  <c r="AM726" i="2"/>
  <c r="AL726" i="2"/>
  <c r="AZ725" i="2"/>
  <c r="AY725" i="2"/>
  <c r="AX725" i="2"/>
  <c r="AW725" i="2"/>
  <c r="AV725" i="2"/>
  <c r="AU725" i="2"/>
  <c r="AT725" i="2"/>
  <c r="AS725" i="2"/>
  <c r="AR725" i="2"/>
  <c r="AQ725" i="2"/>
  <c r="AP725" i="2"/>
  <c r="AO725" i="2"/>
  <c r="AN725" i="2"/>
  <c r="AM725" i="2"/>
  <c r="AL725" i="2"/>
  <c r="AZ724" i="2"/>
  <c r="AY724" i="2"/>
  <c r="AX724" i="2"/>
  <c r="AW724" i="2"/>
  <c r="AV724" i="2"/>
  <c r="AU724" i="2"/>
  <c r="AT724" i="2"/>
  <c r="AS724" i="2"/>
  <c r="AR724" i="2"/>
  <c r="AQ724" i="2"/>
  <c r="AP724" i="2"/>
  <c r="AO724" i="2"/>
  <c r="AN724" i="2"/>
  <c r="AM724" i="2"/>
  <c r="AL724" i="2"/>
  <c r="AZ723" i="2"/>
  <c r="AY723" i="2"/>
  <c r="AX723" i="2"/>
  <c r="AW723" i="2"/>
  <c r="AV723" i="2"/>
  <c r="AU723" i="2"/>
  <c r="AT723" i="2"/>
  <c r="AS723" i="2"/>
  <c r="AR723" i="2"/>
  <c r="AQ723" i="2"/>
  <c r="AP723" i="2"/>
  <c r="AO723" i="2"/>
  <c r="AN723" i="2"/>
  <c r="AM723" i="2"/>
  <c r="AL723" i="2"/>
  <c r="AZ722" i="2"/>
  <c r="AY722" i="2"/>
  <c r="AX722" i="2"/>
  <c r="AW722" i="2"/>
  <c r="AV722" i="2"/>
  <c r="AU722" i="2"/>
  <c r="AT722" i="2"/>
  <c r="AS722" i="2"/>
  <c r="AR722" i="2"/>
  <c r="AQ722" i="2"/>
  <c r="AP722" i="2"/>
  <c r="AO722" i="2"/>
  <c r="AN722" i="2"/>
  <c r="AM722" i="2"/>
  <c r="AL722" i="2"/>
  <c r="AZ721" i="2"/>
  <c r="AY721" i="2"/>
  <c r="AX721" i="2"/>
  <c r="AW721" i="2"/>
  <c r="AV721" i="2"/>
  <c r="AU721" i="2"/>
  <c r="AT721" i="2"/>
  <c r="AS721" i="2"/>
  <c r="AR721" i="2"/>
  <c r="AQ721" i="2"/>
  <c r="AP721" i="2"/>
  <c r="AO721" i="2"/>
  <c r="AN721" i="2"/>
  <c r="AM721" i="2"/>
  <c r="AL721" i="2"/>
  <c r="AZ720" i="2"/>
  <c r="AY720" i="2"/>
  <c r="AX720" i="2"/>
  <c r="AW720" i="2"/>
  <c r="AV720" i="2"/>
  <c r="AU720" i="2"/>
  <c r="AT720" i="2"/>
  <c r="AS720" i="2"/>
  <c r="AR720" i="2"/>
  <c r="AQ720" i="2"/>
  <c r="AP720" i="2"/>
  <c r="AO720" i="2"/>
  <c r="AN720" i="2"/>
  <c r="AM720" i="2"/>
  <c r="AL720" i="2"/>
  <c r="AZ719" i="2"/>
  <c r="AY719" i="2"/>
  <c r="AX719" i="2"/>
  <c r="AW719" i="2"/>
  <c r="AV719" i="2"/>
  <c r="AU719" i="2"/>
  <c r="AT719" i="2"/>
  <c r="AS719" i="2"/>
  <c r="AR719" i="2"/>
  <c r="AQ719" i="2"/>
  <c r="AP719" i="2"/>
  <c r="AO719" i="2"/>
  <c r="AN719" i="2"/>
  <c r="AM719" i="2"/>
  <c r="AL719" i="2"/>
  <c r="AZ718" i="2"/>
  <c r="AY718" i="2"/>
  <c r="AX718" i="2"/>
  <c r="AW718" i="2"/>
  <c r="AV718" i="2"/>
  <c r="AU718" i="2"/>
  <c r="AT718" i="2"/>
  <c r="AS718" i="2"/>
  <c r="AR718" i="2"/>
  <c r="AQ718" i="2"/>
  <c r="AP718" i="2"/>
  <c r="AO718" i="2"/>
  <c r="AN718" i="2"/>
  <c r="AM718" i="2"/>
  <c r="AL718" i="2"/>
  <c r="AZ717" i="2"/>
  <c r="AY717" i="2"/>
  <c r="AX717" i="2"/>
  <c r="AW717" i="2"/>
  <c r="AV717" i="2"/>
  <c r="AU717" i="2"/>
  <c r="AT717" i="2"/>
  <c r="AS717" i="2"/>
  <c r="AR717" i="2"/>
  <c r="AQ717" i="2"/>
  <c r="AP717" i="2"/>
  <c r="AO717" i="2"/>
  <c r="AN717" i="2"/>
  <c r="AM717" i="2"/>
  <c r="AL717" i="2"/>
  <c r="AZ716" i="2"/>
  <c r="AY716" i="2"/>
  <c r="AX716" i="2"/>
  <c r="AW716" i="2"/>
  <c r="AV716" i="2"/>
  <c r="AU716" i="2"/>
  <c r="AT716" i="2"/>
  <c r="AS716" i="2"/>
  <c r="AR716" i="2"/>
  <c r="AQ716" i="2"/>
  <c r="AP716" i="2"/>
  <c r="AO716" i="2"/>
  <c r="AN716" i="2"/>
  <c r="AM716" i="2"/>
  <c r="AL716" i="2"/>
  <c r="AZ715" i="2"/>
  <c r="AY715" i="2"/>
  <c r="AX715" i="2"/>
  <c r="AW715" i="2"/>
  <c r="AV715" i="2"/>
  <c r="AU715" i="2"/>
  <c r="AT715" i="2"/>
  <c r="AS715" i="2"/>
  <c r="AR715" i="2"/>
  <c r="AQ715" i="2"/>
  <c r="AP715" i="2"/>
  <c r="AO715" i="2"/>
  <c r="AN715" i="2"/>
  <c r="AM715" i="2"/>
  <c r="AL715" i="2"/>
  <c r="AZ714" i="2"/>
  <c r="AY714" i="2"/>
  <c r="AX714" i="2"/>
  <c r="AW714" i="2"/>
  <c r="AV714" i="2"/>
  <c r="AU714" i="2"/>
  <c r="AT714" i="2"/>
  <c r="AS714" i="2"/>
  <c r="AR714" i="2"/>
  <c r="AQ714" i="2"/>
  <c r="AP714" i="2"/>
  <c r="AO714" i="2"/>
  <c r="AN714" i="2"/>
  <c r="AM714" i="2"/>
  <c r="AL714" i="2"/>
  <c r="AZ713" i="2"/>
  <c r="AY713" i="2"/>
  <c r="AX713" i="2"/>
  <c r="AW713" i="2"/>
  <c r="AV713" i="2"/>
  <c r="AU713" i="2"/>
  <c r="AT713" i="2"/>
  <c r="AS713" i="2"/>
  <c r="AR713" i="2"/>
  <c r="AQ713" i="2"/>
  <c r="AP713" i="2"/>
  <c r="AO713" i="2"/>
  <c r="AN713" i="2"/>
  <c r="AM713" i="2"/>
  <c r="AL713" i="2"/>
  <c r="AZ712" i="2"/>
  <c r="AY712" i="2"/>
  <c r="AX712" i="2"/>
  <c r="AW712" i="2"/>
  <c r="AV712" i="2"/>
  <c r="AU712" i="2"/>
  <c r="AT712" i="2"/>
  <c r="AS712" i="2"/>
  <c r="AR712" i="2"/>
  <c r="AQ712" i="2"/>
  <c r="AP712" i="2"/>
  <c r="AO712" i="2"/>
  <c r="AN712" i="2"/>
  <c r="AM712" i="2"/>
  <c r="AL712" i="2"/>
  <c r="AZ711" i="2"/>
  <c r="AY711" i="2"/>
  <c r="AX711" i="2"/>
  <c r="AW711" i="2"/>
  <c r="AV711" i="2"/>
  <c r="AU711" i="2"/>
  <c r="AT711" i="2"/>
  <c r="AS711" i="2"/>
  <c r="AR711" i="2"/>
  <c r="AQ711" i="2"/>
  <c r="AP711" i="2"/>
  <c r="AO711" i="2"/>
  <c r="AN711" i="2"/>
  <c r="AM711" i="2"/>
  <c r="AL711" i="2"/>
  <c r="AZ710" i="2"/>
  <c r="AY710" i="2"/>
  <c r="AX710" i="2"/>
  <c r="AW710" i="2"/>
  <c r="AV710" i="2"/>
  <c r="AU710" i="2"/>
  <c r="AT710" i="2"/>
  <c r="AS710" i="2"/>
  <c r="AR710" i="2"/>
  <c r="AQ710" i="2"/>
  <c r="AP710" i="2"/>
  <c r="AO710" i="2"/>
  <c r="AN710" i="2"/>
  <c r="AM710" i="2"/>
  <c r="AL710" i="2"/>
  <c r="AZ709" i="2"/>
  <c r="AY709" i="2"/>
  <c r="AX709" i="2"/>
  <c r="AW709" i="2"/>
  <c r="AV709" i="2"/>
  <c r="AU709" i="2"/>
  <c r="AT709" i="2"/>
  <c r="AS709" i="2"/>
  <c r="AR709" i="2"/>
  <c r="AQ709" i="2"/>
  <c r="AP709" i="2"/>
  <c r="AO709" i="2"/>
  <c r="AN709" i="2"/>
  <c r="AM709" i="2"/>
  <c r="AL709" i="2"/>
  <c r="AZ708" i="2"/>
  <c r="AY708" i="2"/>
  <c r="AX708" i="2"/>
  <c r="AW708" i="2"/>
  <c r="AV708" i="2"/>
  <c r="AU708" i="2"/>
  <c r="AT708" i="2"/>
  <c r="AS708" i="2"/>
  <c r="AR708" i="2"/>
  <c r="AQ708" i="2"/>
  <c r="AP708" i="2"/>
  <c r="AO708" i="2"/>
  <c r="AN708" i="2"/>
  <c r="AM708" i="2"/>
  <c r="AL708" i="2"/>
  <c r="AZ707" i="2"/>
  <c r="AY707" i="2"/>
  <c r="AX707" i="2"/>
  <c r="AW707" i="2"/>
  <c r="AV707" i="2"/>
  <c r="AU707" i="2"/>
  <c r="AT707" i="2"/>
  <c r="AS707" i="2"/>
  <c r="AR707" i="2"/>
  <c r="AQ707" i="2"/>
  <c r="AP707" i="2"/>
  <c r="AO707" i="2"/>
  <c r="AN707" i="2"/>
  <c r="AM707" i="2"/>
  <c r="AL707" i="2"/>
  <c r="AZ706" i="2"/>
  <c r="AY706" i="2"/>
  <c r="AX706" i="2"/>
  <c r="AW706" i="2"/>
  <c r="AV706" i="2"/>
  <c r="AU706" i="2"/>
  <c r="AT706" i="2"/>
  <c r="AS706" i="2"/>
  <c r="AR706" i="2"/>
  <c r="AQ706" i="2"/>
  <c r="AP706" i="2"/>
  <c r="AO706" i="2"/>
  <c r="AN706" i="2"/>
  <c r="AM706" i="2"/>
  <c r="AL706" i="2"/>
  <c r="AZ705" i="2"/>
  <c r="AY705" i="2"/>
  <c r="AX705" i="2"/>
  <c r="AW705" i="2"/>
  <c r="AV705" i="2"/>
  <c r="AU705" i="2"/>
  <c r="AT705" i="2"/>
  <c r="AS705" i="2"/>
  <c r="AR705" i="2"/>
  <c r="AQ705" i="2"/>
  <c r="AP705" i="2"/>
  <c r="AO705" i="2"/>
  <c r="AN705" i="2"/>
  <c r="AM705" i="2"/>
  <c r="AL705" i="2"/>
  <c r="AZ704" i="2"/>
  <c r="AY704" i="2"/>
  <c r="AX704" i="2"/>
  <c r="AW704" i="2"/>
  <c r="AV704" i="2"/>
  <c r="AU704" i="2"/>
  <c r="AT704" i="2"/>
  <c r="AS704" i="2"/>
  <c r="AR704" i="2"/>
  <c r="AQ704" i="2"/>
  <c r="AP704" i="2"/>
  <c r="AO704" i="2"/>
  <c r="AN704" i="2"/>
  <c r="AM704" i="2"/>
  <c r="AL704" i="2"/>
  <c r="AZ703" i="2"/>
  <c r="AY703" i="2"/>
  <c r="AX703" i="2"/>
  <c r="AW703" i="2"/>
  <c r="AV703" i="2"/>
  <c r="AU703" i="2"/>
  <c r="AT703" i="2"/>
  <c r="AS703" i="2"/>
  <c r="AR703" i="2"/>
  <c r="AQ703" i="2"/>
  <c r="AP703" i="2"/>
  <c r="AO703" i="2"/>
  <c r="AN703" i="2"/>
  <c r="AM703" i="2"/>
  <c r="AL703" i="2"/>
  <c r="AZ702" i="2"/>
  <c r="AY702" i="2"/>
  <c r="AX702" i="2"/>
  <c r="AW702" i="2"/>
  <c r="AV702" i="2"/>
  <c r="AU702" i="2"/>
  <c r="AT702" i="2"/>
  <c r="AS702" i="2"/>
  <c r="AR702" i="2"/>
  <c r="AQ702" i="2"/>
  <c r="AP702" i="2"/>
  <c r="AO702" i="2"/>
  <c r="AN702" i="2"/>
  <c r="AM702" i="2"/>
  <c r="AL702" i="2"/>
  <c r="AZ701" i="2"/>
  <c r="AY701" i="2"/>
  <c r="AX701" i="2"/>
  <c r="AW701" i="2"/>
  <c r="AV701" i="2"/>
  <c r="AU701" i="2"/>
  <c r="AT701" i="2"/>
  <c r="AS701" i="2"/>
  <c r="AR701" i="2"/>
  <c r="AQ701" i="2"/>
  <c r="AP701" i="2"/>
  <c r="AO701" i="2"/>
  <c r="AN701" i="2"/>
  <c r="AM701" i="2"/>
  <c r="AL701" i="2"/>
  <c r="AZ700" i="2"/>
  <c r="AY700" i="2"/>
  <c r="AX700" i="2"/>
  <c r="AW700" i="2"/>
  <c r="AV700" i="2"/>
  <c r="AU700" i="2"/>
  <c r="AT700" i="2"/>
  <c r="AS700" i="2"/>
  <c r="AR700" i="2"/>
  <c r="AQ700" i="2"/>
  <c r="AP700" i="2"/>
  <c r="AO700" i="2"/>
  <c r="AN700" i="2"/>
  <c r="AM700" i="2"/>
  <c r="AL700" i="2"/>
  <c r="AZ699" i="2"/>
  <c r="AY699" i="2"/>
  <c r="AX699" i="2"/>
  <c r="AW699" i="2"/>
  <c r="AV699" i="2"/>
  <c r="AU699" i="2"/>
  <c r="AT699" i="2"/>
  <c r="AS699" i="2"/>
  <c r="AR699" i="2"/>
  <c r="AQ699" i="2"/>
  <c r="AP699" i="2"/>
  <c r="AO699" i="2"/>
  <c r="AN699" i="2"/>
  <c r="AM699" i="2"/>
  <c r="AL699" i="2"/>
  <c r="AZ698" i="2"/>
  <c r="AY698" i="2"/>
  <c r="AX698" i="2"/>
  <c r="AW698" i="2"/>
  <c r="AV698" i="2"/>
  <c r="AU698" i="2"/>
  <c r="AT698" i="2"/>
  <c r="AS698" i="2"/>
  <c r="AR698" i="2"/>
  <c r="AQ698" i="2"/>
  <c r="AP698" i="2"/>
  <c r="AO698" i="2"/>
  <c r="AN698" i="2"/>
  <c r="AM698" i="2"/>
  <c r="AL698" i="2"/>
  <c r="AZ697" i="2"/>
  <c r="AY697" i="2"/>
  <c r="AX697" i="2"/>
  <c r="AW697" i="2"/>
  <c r="AV697" i="2"/>
  <c r="AU697" i="2"/>
  <c r="AT697" i="2"/>
  <c r="AS697" i="2"/>
  <c r="AR697" i="2"/>
  <c r="AQ697" i="2"/>
  <c r="AP697" i="2"/>
  <c r="AO697" i="2"/>
  <c r="AN697" i="2"/>
  <c r="AM697" i="2"/>
  <c r="AL697" i="2"/>
  <c r="AZ696" i="2"/>
  <c r="AY696" i="2"/>
  <c r="AX696" i="2"/>
  <c r="AW696" i="2"/>
  <c r="AV696" i="2"/>
  <c r="AU696" i="2"/>
  <c r="AT696" i="2"/>
  <c r="AS696" i="2"/>
  <c r="AR696" i="2"/>
  <c r="AQ696" i="2"/>
  <c r="AP696" i="2"/>
  <c r="AO696" i="2"/>
  <c r="AN696" i="2"/>
  <c r="AM696" i="2"/>
  <c r="AL696" i="2"/>
  <c r="AZ695" i="2"/>
  <c r="AY695" i="2"/>
  <c r="AX695" i="2"/>
  <c r="AW695" i="2"/>
  <c r="AV695" i="2"/>
  <c r="AU695" i="2"/>
  <c r="AT695" i="2"/>
  <c r="AS695" i="2"/>
  <c r="AR695" i="2"/>
  <c r="AQ695" i="2"/>
  <c r="AP695" i="2"/>
  <c r="AO695" i="2"/>
  <c r="AN695" i="2"/>
  <c r="AM695" i="2"/>
  <c r="AL695" i="2"/>
  <c r="AZ694" i="2"/>
  <c r="AY694" i="2"/>
  <c r="AX694" i="2"/>
  <c r="AW694" i="2"/>
  <c r="AV694" i="2"/>
  <c r="AU694" i="2"/>
  <c r="AT694" i="2"/>
  <c r="AS694" i="2"/>
  <c r="AR694" i="2"/>
  <c r="AQ694" i="2"/>
  <c r="AP694" i="2"/>
  <c r="AO694" i="2"/>
  <c r="AN694" i="2"/>
  <c r="AM694" i="2"/>
  <c r="AL694" i="2"/>
  <c r="AZ693" i="2"/>
  <c r="AY693" i="2"/>
  <c r="AX693" i="2"/>
  <c r="AW693" i="2"/>
  <c r="AV693" i="2"/>
  <c r="AU693" i="2"/>
  <c r="AT693" i="2"/>
  <c r="AS693" i="2"/>
  <c r="AR693" i="2"/>
  <c r="AQ693" i="2"/>
  <c r="AP693" i="2"/>
  <c r="AO693" i="2"/>
  <c r="AN693" i="2"/>
  <c r="AM693" i="2"/>
  <c r="AL693" i="2"/>
  <c r="AZ692" i="2"/>
  <c r="AY692" i="2"/>
  <c r="AX692" i="2"/>
  <c r="AW692" i="2"/>
  <c r="AV692" i="2"/>
  <c r="AU692" i="2"/>
  <c r="AT692" i="2"/>
  <c r="AS692" i="2"/>
  <c r="AR692" i="2"/>
  <c r="AQ692" i="2"/>
  <c r="AP692" i="2"/>
  <c r="AO692" i="2"/>
  <c r="AN692" i="2"/>
  <c r="AM692" i="2"/>
  <c r="AL692" i="2"/>
  <c r="AZ691" i="2"/>
  <c r="AY691" i="2"/>
  <c r="AX691" i="2"/>
  <c r="AW691" i="2"/>
  <c r="AV691" i="2"/>
  <c r="AU691" i="2"/>
  <c r="AT691" i="2"/>
  <c r="AS691" i="2"/>
  <c r="AR691" i="2"/>
  <c r="AQ691" i="2"/>
  <c r="AP691" i="2"/>
  <c r="AO691" i="2"/>
  <c r="AN691" i="2"/>
  <c r="AM691" i="2"/>
  <c r="AL691" i="2"/>
  <c r="AZ690" i="2"/>
  <c r="AY690" i="2"/>
  <c r="AX690" i="2"/>
  <c r="AW690" i="2"/>
  <c r="AV690" i="2"/>
  <c r="AU690" i="2"/>
  <c r="AT690" i="2"/>
  <c r="AS690" i="2"/>
  <c r="AR690" i="2"/>
  <c r="AQ690" i="2"/>
  <c r="AP690" i="2"/>
  <c r="AO690" i="2"/>
  <c r="AN690" i="2"/>
  <c r="AM690" i="2"/>
  <c r="AL690" i="2"/>
  <c r="AZ689" i="2"/>
  <c r="AY689" i="2"/>
  <c r="AX689" i="2"/>
  <c r="AW689" i="2"/>
  <c r="AV689" i="2"/>
  <c r="AU689" i="2"/>
  <c r="AT689" i="2"/>
  <c r="AS689" i="2"/>
  <c r="AR689" i="2"/>
  <c r="AQ689" i="2"/>
  <c r="AP689" i="2"/>
  <c r="AO689" i="2"/>
  <c r="AN689" i="2"/>
  <c r="AM689" i="2"/>
  <c r="AL689" i="2"/>
  <c r="AZ688" i="2"/>
  <c r="AY688" i="2"/>
  <c r="AX688" i="2"/>
  <c r="AW688" i="2"/>
  <c r="AV688" i="2"/>
  <c r="AU688" i="2"/>
  <c r="AT688" i="2"/>
  <c r="AS688" i="2"/>
  <c r="AR688" i="2"/>
  <c r="AQ688" i="2"/>
  <c r="AP688" i="2"/>
  <c r="AO688" i="2"/>
  <c r="AN688" i="2"/>
  <c r="AM688" i="2"/>
  <c r="AL688" i="2"/>
  <c r="AZ687" i="2"/>
  <c r="AY687" i="2"/>
  <c r="AX687" i="2"/>
  <c r="AW687" i="2"/>
  <c r="AV687" i="2"/>
  <c r="AU687" i="2"/>
  <c r="AT687" i="2"/>
  <c r="AS687" i="2"/>
  <c r="AR687" i="2"/>
  <c r="AQ687" i="2"/>
  <c r="AP687" i="2"/>
  <c r="AO687" i="2"/>
  <c r="AN687" i="2"/>
  <c r="AM687" i="2"/>
  <c r="AL687" i="2"/>
  <c r="AZ686" i="2"/>
  <c r="AY686" i="2"/>
  <c r="AX686" i="2"/>
  <c r="AW686" i="2"/>
  <c r="AV686" i="2"/>
  <c r="AU686" i="2"/>
  <c r="AT686" i="2"/>
  <c r="AS686" i="2"/>
  <c r="AR686" i="2"/>
  <c r="AQ686" i="2"/>
  <c r="AP686" i="2"/>
  <c r="AO686" i="2"/>
  <c r="AN686" i="2"/>
  <c r="AM686" i="2"/>
  <c r="AL686" i="2"/>
  <c r="AZ685" i="2"/>
  <c r="AY685" i="2"/>
  <c r="AX685" i="2"/>
  <c r="AW685" i="2"/>
  <c r="AV685" i="2"/>
  <c r="AU685" i="2"/>
  <c r="AT685" i="2"/>
  <c r="AS685" i="2"/>
  <c r="AR685" i="2"/>
  <c r="AQ685" i="2"/>
  <c r="AP685" i="2"/>
  <c r="AO685" i="2"/>
  <c r="AN685" i="2"/>
  <c r="AM685" i="2"/>
  <c r="AL685" i="2"/>
  <c r="AZ684" i="2"/>
  <c r="AY684" i="2"/>
  <c r="AX684" i="2"/>
  <c r="AW684" i="2"/>
  <c r="AV684" i="2"/>
  <c r="AU684" i="2"/>
  <c r="AT684" i="2"/>
  <c r="AS684" i="2"/>
  <c r="AR684" i="2"/>
  <c r="AQ684" i="2"/>
  <c r="AP684" i="2"/>
  <c r="AO684" i="2"/>
  <c r="AN684" i="2"/>
  <c r="AM684" i="2"/>
  <c r="AL684" i="2"/>
  <c r="AZ683" i="2"/>
  <c r="AY683" i="2"/>
  <c r="AX683" i="2"/>
  <c r="AW683" i="2"/>
  <c r="AV683" i="2"/>
  <c r="AU683" i="2"/>
  <c r="AT683" i="2"/>
  <c r="AS683" i="2"/>
  <c r="AR683" i="2"/>
  <c r="AQ683" i="2"/>
  <c r="AP683" i="2"/>
  <c r="AO683" i="2"/>
  <c r="AN683" i="2"/>
  <c r="AM683" i="2"/>
  <c r="AL683" i="2"/>
  <c r="AZ682" i="2"/>
  <c r="AY682" i="2"/>
  <c r="AX682" i="2"/>
  <c r="AW682" i="2"/>
  <c r="AV682" i="2"/>
  <c r="AU682" i="2"/>
  <c r="AT682" i="2"/>
  <c r="AS682" i="2"/>
  <c r="AR682" i="2"/>
  <c r="AQ682" i="2"/>
  <c r="AP682" i="2"/>
  <c r="AO682" i="2"/>
  <c r="AN682" i="2"/>
  <c r="AM682" i="2"/>
  <c r="AL682" i="2"/>
  <c r="AZ681" i="2"/>
  <c r="AY681" i="2"/>
  <c r="AX681" i="2"/>
  <c r="AW681" i="2"/>
  <c r="AV681" i="2"/>
  <c r="AU681" i="2"/>
  <c r="AT681" i="2"/>
  <c r="AS681" i="2"/>
  <c r="AR681" i="2"/>
  <c r="AQ681" i="2"/>
  <c r="AP681" i="2"/>
  <c r="AO681" i="2"/>
  <c r="AN681" i="2"/>
  <c r="AM681" i="2"/>
  <c r="AL681" i="2"/>
  <c r="AZ680" i="2"/>
  <c r="AY680" i="2"/>
  <c r="AX680" i="2"/>
  <c r="AW680" i="2"/>
  <c r="AV680" i="2"/>
  <c r="AU680" i="2"/>
  <c r="AT680" i="2"/>
  <c r="AS680" i="2"/>
  <c r="AR680" i="2"/>
  <c r="AQ680" i="2"/>
  <c r="AP680" i="2"/>
  <c r="AO680" i="2"/>
  <c r="AN680" i="2"/>
  <c r="AM680" i="2"/>
  <c r="AL680" i="2"/>
  <c r="AZ679" i="2"/>
  <c r="AY679" i="2"/>
  <c r="AX679" i="2"/>
  <c r="AW679" i="2"/>
  <c r="AV679" i="2"/>
  <c r="AU679" i="2"/>
  <c r="AT679" i="2"/>
  <c r="AS679" i="2"/>
  <c r="AR679" i="2"/>
  <c r="AQ679" i="2"/>
  <c r="AP679" i="2"/>
  <c r="AO679" i="2"/>
  <c r="AN679" i="2"/>
  <c r="AM679" i="2"/>
  <c r="AL679" i="2"/>
  <c r="AZ678" i="2"/>
  <c r="AY678" i="2"/>
  <c r="AX678" i="2"/>
  <c r="AW678" i="2"/>
  <c r="AV678" i="2"/>
  <c r="AU678" i="2"/>
  <c r="AT678" i="2"/>
  <c r="AS678" i="2"/>
  <c r="AR678" i="2"/>
  <c r="AQ678" i="2"/>
  <c r="AP678" i="2"/>
  <c r="AO678" i="2"/>
  <c r="AN678" i="2"/>
  <c r="AM678" i="2"/>
  <c r="AL678" i="2"/>
  <c r="AZ677" i="2"/>
  <c r="AY677" i="2"/>
  <c r="AX677" i="2"/>
  <c r="AW677" i="2"/>
  <c r="AV677" i="2"/>
  <c r="AU677" i="2"/>
  <c r="AT677" i="2"/>
  <c r="AS677" i="2"/>
  <c r="AR677" i="2"/>
  <c r="AQ677" i="2"/>
  <c r="AP677" i="2"/>
  <c r="AO677" i="2"/>
  <c r="AN677" i="2"/>
  <c r="AM677" i="2"/>
  <c r="AL677" i="2"/>
  <c r="AZ676" i="2"/>
  <c r="AY676" i="2"/>
  <c r="AX676" i="2"/>
  <c r="AW676" i="2"/>
  <c r="AV676" i="2"/>
  <c r="AU676" i="2"/>
  <c r="AT676" i="2"/>
  <c r="AS676" i="2"/>
  <c r="AR676" i="2"/>
  <c r="AQ676" i="2"/>
  <c r="AP676" i="2"/>
  <c r="AO676" i="2"/>
  <c r="AN676" i="2"/>
  <c r="AM676" i="2"/>
  <c r="AL676" i="2"/>
  <c r="AZ675" i="2"/>
  <c r="AY675" i="2"/>
  <c r="AX675" i="2"/>
  <c r="AW675" i="2"/>
  <c r="AV675" i="2"/>
  <c r="AU675" i="2"/>
  <c r="AT675" i="2"/>
  <c r="AS675" i="2"/>
  <c r="AR675" i="2"/>
  <c r="AQ675" i="2"/>
  <c r="AP675" i="2"/>
  <c r="AO675" i="2"/>
  <c r="AN675" i="2"/>
  <c r="AM675" i="2"/>
  <c r="AL675" i="2"/>
  <c r="AZ674" i="2"/>
  <c r="AY674" i="2"/>
  <c r="AX674" i="2"/>
  <c r="AW674" i="2"/>
  <c r="AV674" i="2"/>
  <c r="AU674" i="2"/>
  <c r="AT674" i="2"/>
  <c r="AS674" i="2"/>
  <c r="AR674" i="2"/>
  <c r="AQ674" i="2"/>
  <c r="AP674" i="2"/>
  <c r="AO674" i="2"/>
  <c r="AN674" i="2"/>
  <c r="AM674" i="2"/>
  <c r="AL674" i="2"/>
  <c r="AZ673" i="2"/>
  <c r="AY673" i="2"/>
  <c r="AX673" i="2"/>
  <c r="AW673" i="2"/>
  <c r="AV673" i="2"/>
  <c r="AU673" i="2"/>
  <c r="AT673" i="2"/>
  <c r="AS673" i="2"/>
  <c r="AR673" i="2"/>
  <c r="AQ673" i="2"/>
  <c r="AP673" i="2"/>
  <c r="AO673" i="2"/>
  <c r="AN673" i="2"/>
  <c r="AM673" i="2"/>
  <c r="AL673" i="2"/>
  <c r="AZ672" i="2"/>
  <c r="AY672" i="2"/>
  <c r="AX672" i="2"/>
  <c r="AW672" i="2"/>
  <c r="AV672" i="2"/>
  <c r="AU672" i="2"/>
  <c r="AT672" i="2"/>
  <c r="AS672" i="2"/>
  <c r="AR672" i="2"/>
  <c r="AQ672" i="2"/>
  <c r="AP672" i="2"/>
  <c r="AO672" i="2"/>
  <c r="AN672" i="2"/>
  <c r="AM672" i="2"/>
  <c r="AL672" i="2"/>
  <c r="AZ671" i="2"/>
  <c r="AY671" i="2"/>
  <c r="AX671" i="2"/>
  <c r="AW671" i="2"/>
  <c r="AV671" i="2"/>
  <c r="AU671" i="2"/>
  <c r="AT671" i="2"/>
  <c r="AS671" i="2"/>
  <c r="AR671" i="2"/>
  <c r="AQ671" i="2"/>
  <c r="AP671" i="2"/>
  <c r="AO671" i="2"/>
  <c r="AN671" i="2"/>
  <c r="AM671" i="2"/>
  <c r="AL671" i="2"/>
  <c r="AZ670" i="2"/>
  <c r="AY670" i="2"/>
  <c r="AX670" i="2"/>
  <c r="AW670" i="2"/>
  <c r="AV670" i="2"/>
  <c r="AU670" i="2"/>
  <c r="AT670" i="2"/>
  <c r="AS670" i="2"/>
  <c r="AR670" i="2"/>
  <c r="AQ670" i="2"/>
  <c r="AP670" i="2"/>
  <c r="AO670" i="2"/>
  <c r="AN670" i="2"/>
  <c r="AM670" i="2"/>
  <c r="AL670" i="2"/>
  <c r="AZ669" i="2"/>
  <c r="AY669" i="2"/>
  <c r="AX669" i="2"/>
  <c r="AW669" i="2"/>
  <c r="AV669" i="2"/>
  <c r="AU669" i="2"/>
  <c r="AT669" i="2"/>
  <c r="AS669" i="2"/>
  <c r="AR669" i="2"/>
  <c r="AQ669" i="2"/>
  <c r="AP669" i="2"/>
  <c r="AO669" i="2"/>
  <c r="AN669" i="2"/>
  <c r="AM669" i="2"/>
  <c r="AL669" i="2"/>
  <c r="AZ668" i="2"/>
  <c r="AY668" i="2"/>
  <c r="AX668" i="2"/>
  <c r="AW668" i="2"/>
  <c r="AV668" i="2"/>
  <c r="AU668" i="2"/>
  <c r="AT668" i="2"/>
  <c r="AS668" i="2"/>
  <c r="AR668" i="2"/>
  <c r="AQ668" i="2"/>
  <c r="AP668" i="2"/>
  <c r="AO668" i="2"/>
  <c r="AN668" i="2"/>
  <c r="AM668" i="2"/>
  <c r="AL668" i="2"/>
  <c r="AZ667" i="2"/>
  <c r="AY667" i="2"/>
  <c r="AX667" i="2"/>
  <c r="AW667" i="2"/>
  <c r="AV667" i="2"/>
  <c r="AU667" i="2"/>
  <c r="AT667" i="2"/>
  <c r="AS667" i="2"/>
  <c r="AR667" i="2"/>
  <c r="AQ667" i="2"/>
  <c r="AP667" i="2"/>
  <c r="AO667" i="2"/>
  <c r="AN667" i="2"/>
  <c r="AM667" i="2"/>
  <c r="AL667" i="2"/>
  <c r="AZ666" i="2"/>
  <c r="AY666" i="2"/>
  <c r="AX666" i="2"/>
  <c r="AW666" i="2"/>
  <c r="AV666" i="2"/>
  <c r="AU666" i="2"/>
  <c r="AT666" i="2"/>
  <c r="AS666" i="2"/>
  <c r="AR666" i="2"/>
  <c r="AQ666" i="2"/>
  <c r="AP666" i="2"/>
  <c r="AO666" i="2"/>
  <c r="AN666" i="2"/>
  <c r="AM666" i="2"/>
  <c r="AL666" i="2"/>
  <c r="AZ665" i="2"/>
  <c r="AY665" i="2"/>
  <c r="AX665" i="2"/>
  <c r="AW665" i="2"/>
  <c r="AV665" i="2"/>
  <c r="AU665" i="2"/>
  <c r="AT665" i="2"/>
  <c r="AS665" i="2"/>
  <c r="AR665" i="2"/>
  <c r="AQ665" i="2"/>
  <c r="AP665" i="2"/>
  <c r="AO665" i="2"/>
  <c r="AN665" i="2"/>
  <c r="AM665" i="2"/>
  <c r="AL665" i="2"/>
  <c r="AZ664" i="2"/>
  <c r="AY664" i="2"/>
  <c r="AX664" i="2"/>
  <c r="AW664" i="2"/>
  <c r="AV664" i="2"/>
  <c r="AU664" i="2"/>
  <c r="AT664" i="2"/>
  <c r="AS664" i="2"/>
  <c r="AR664" i="2"/>
  <c r="AQ664" i="2"/>
  <c r="AP664" i="2"/>
  <c r="AO664" i="2"/>
  <c r="AN664" i="2"/>
  <c r="AM664" i="2"/>
  <c r="AL664" i="2"/>
  <c r="AZ663" i="2"/>
  <c r="AY663" i="2"/>
  <c r="AX663" i="2"/>
  <c r="AW663" i="2"/>
  <c r="AV663" i="2"/>
  <c r="AU663" i="2"/>
  <c r="AT663" i="2"/>
  <c r="AS663" i="2"/>
  <c r="AR663" i="2"/>
  <c r="AQ663" i="2"/>
  <c r="AP663" i="2"/>
  <c r="AO663" i="2"/>
  <c r="AN663" i="2"/>
  <c r="AM663" i="2"/>
  <c r="AL663" i="2"/>
  <c r="AZ662" i="2"/>
  <c r="AY662" i="2"/>
  <c r="AX662" i="2"/>
  <c r="AW662" i="2"/>
  <c r="AV662" i="2"/>
  <c r="AU662" i="2"/>
  <c r="AT662" i="2"/>
  <c r="AS662" i="2"/>
  <c r="AR662" i="2"/>
  <c r="AQ662" i="2"/>
  <c r="AP662" i="2"/>
  <c r="AO662" i="2"/>
  <c r="AN662" i="2"/>
  <c r="AM662" i="2"/>
  <c r="AL662" i="2"/>
  <c r="AZ661" i="2"/>
  <c r="AY661" i="2"/>
  <c r="AX661" i="2"/>
  <c r="AW661" i="2"/>
  <c r="AV661" i="2"/>
  <c r="AU661" i="2"/>
  <c r="AT661" i="2"/>
  <c r="AS661" i="2"/>
  <c r="AR661" i="2"/>
  <c r="AQ661" i="2"/>
  <c r="AP661" i="2"/>
  <c r="AO661" i="2"/>
  <c r="AN661" i="2"/>
  <c r="AM661" i="2"/>
  <c r="AL661" i="2"/>
  <c r="AZ660" i="2"/>
  <c r="AY660" i="2"/>
  <c r="AX660" i="2"/>
  <c r="AW660" i="2"/>
  <c r="AV660" i="2"/>
  <c r="AU660" i="2"/>
  <c r="AT660" i="2"/>
  <c r="AS660" i="2"/>
  <c r="AR660" i="2"/>
  <c r="AQ660" i="2"/>
  <c r="AP660" i="2"/>
  <c r="AO660" i="2"/>
  <c r="AN660" i="2"/>
  <c r="AM660" i="2"/>
  <c r="AL660" i="2"/>
  <c r="AZ659" i="2"/>
  <c r="AY659" i="2"/>
  <c r="AX659" i="2"/>
  <c r="AW659" i="2"/>
  <c r="AV659" i="2"/>
  <c r="AU659" i="2"/>
  <c r="AT659" i="2"/>
  <c r="AS659" i="2"/>
  <c r="AR659" i="2"/>
  <c r="AQ659" i="2"/>
  <c r="AP659" i="2"/>
  <c r="AO659" i="2"/>
  <c r="AN659" i="2"/>
  <c r="AM659" i="2"/>
  <c r="AL659" i="2"/>
  <c r="AZ658" i="2"/>
  <c r="AY658" i="2"/>
  <c r="AX658" i="2"/>
  <c r="AW658" i="2"/>
  <c r="AV658" i="2"/>
  <c r="AU658" i="2"/>
  <c r="AT658" i="2"/>
  <c r="AS658" i="2"/>
  <c r="AR658" i="2"/>
  <c r="AQ658" i="2"/>
  <c r="AP658" i="2"/>
  <c r="AO658" i="2"/>
  <c r="AN658" i="2"/>
  <c r="AM658" i="2"/>
  <c r="AL658" i="2"/>
  <c r="AZ657" i="2"/>
  <c r="AY657" i="2"/>
  <c r="AX657" i="2"/>
  <c r="AW657" i="2"/>
  <c r="AV657" i="2"/>
  <c r="AU657" i="2"/>
  <c r="AT657" i="2"/>
  <c r="AS657" i="2"/>
  <c r="AR657" i="2"/>
  <c r="AQ657" i="2"/>
  <c r="AP657" i="2"/>
  <c r="AO657" i="2"/>
  <c r="AN657" i="2"/>
  <c r="AM657" i="2"/>
  <c r="AL657" i="2"/>
  <c r="AZ656" i="2"/>
  <c r="AY656" i="2"/>
  <c r="AX656" i="2"/>
  <c r="AW656" i="2"/>
  <c r="AV656" i="2"/>
  <c r="AU656" i="2"/>
  <c r="AT656" i="2"/>
  <c r="AS656" i="2"/>
  <c r="AR656" i="2"/>
  <c r="AQ656" i="2"/>
  <c r="AP656" i="2"/>
  <c r="AO656" i="2"/>
  <c r="AN656" i="2"/>
  <c r="AM656" i="2"/>
  <c r="AL656" i="2"/>
  <c r="AZ655" i="2"/>
  <c r="AY655" i="2"/>
  <c r="AX655" i="2"/>
  <c r="AW655" i="2"/>
  <c r="AV655" i="2"/>
  <c r="AU655" i="2"/>
  <c r="AT655" i="2"/>
  <c r="AS655" i="2"/>
  <c r="AR655" i="2"/>
  <c r="AQ655" i="2"/>
  <c r="AP655" i="2"/>
  <c r="AO655" i="2"/>
  <c r="AN655" i="2"/>
  <c r="AM655" i="2"/>
  <c r="AL655" i="2"/>
  <c r="AZ654" i="2"/>
  <c r="AY654" i="2"/>
  <c r="AX654" i="2"/>
  <c r="AW654" i="2"/>
  <c r="AV654" i="2"/>
  <c r="AU654" i="2"/>
  <c r="AT654" i="2"/>
  <c r="AS654" i="2"/>
  <c r="AR654" i="2"/>
  <c r="AQ654" i="2"/>
  <c r="AP654" i="2"/>
  <c r="AO654" i="2"/>
  <c r="AN654" i="2"/>
  <c r="AM654" i="2"/>
  <c r="AL654" i="2"/>
  <c r="AZ653" i="2"/>
  <c r="AY653" i="2"/>
  <c r="AX653" i="2"/>
  <c r="AW653" i="2"/>
  <c r="AV653" i="2"/>
  <c r="AU653" i="2"/>
  <c r="AT653" i="2"/>
  <c r="AS653" i="2"/>
  <c r="AR653" i="2"/>
  <c r="AQ653" i="2"/>
  <c r="AP653" i="2"/>
  <c r="AO653" i="2"/>
  <c r="AN653" i="2"/>
  <c r="AM653" i="2"/>
  <c r="AL653" i="2"/>
  <c r="AZ652" i="2"/>
  <c r="AY652" i="2"/>
  <c r="AX652" i="2"/>
  <c r="AW652" i="2"/>
  <c r="AV652" i="2"/>
  <c r="AU652" i="2"/>
  <c r="AT652" i="2"/>
  <c r="AS652" i="2"/>
  <c r="AR652" i="2"/>
  <c r="AQ652" i="2"/>
  <c r="AP652" i="2"/>
  <c r="AO652" i="2"/>
  <c r="AN652" i="2"/>
  <c r="AM652" i="2"/>
  <c r="AL652" i="2"/>
  <c r="AZ651" i="2"/>
  <c r="AY651" i="2"/>
  <c r="AX651" i="2"/>
  <c r="AW651" i="2"/>
  <c r="AV651" i="2"/>
  <c r="AU651" i="2"/>
  <c r="AT651" i="2"/>
  <c r="AS651" i="2"/>
  <c r="AR651" i="2"/>
  <c r="AQ651" i="2"/>
  <c r="AP651" i="2"/>
  <c r="AO651" i="2"/>
  <c r="AN651" i="2"/>
  <c r="AM651" i="2"/>
  <c r="AL651" i="2"/>
  <c r="AZ650" i="2"/>
  <c r="AY650" i="2"/>
  <c r="AX650" i="2"/>
  <c r="AW650" i="2"/>
  <c r="AV650" i="2"/>
  <c r="AU650" i="2"/>
  <c r="AT650" i="2"/>
  <c r="AS650" i="2"/>
  <c r="AR650" i="2"/>
  <c r="AQ650" i="2"/>
  <c r="AP650" i="2"/>
  <c r="AO650" i="2"/>
  <c r="AN650" i="2"/>
  <c r="AM650" i="2"/>
  <c r="AL650" i="2"/>
  <c r="AZ649" i="2"/>
  <c r="AY649" i="2"/>
  <c r="AX649" i="2"/>
  <c r="AW649" i="2"/>
  <c r="AV649" i="2"/>
  <c r="AU649" i="2"/>
  <c r="AT649" i="2"/>
  <c r="AS649" i="2"/>
  <c r="AR649" i="2"/>
  <c r="AQ649" i="2"/>
  <c r="AP649" i="2"/>
  <c r="AO649" i="2"/>
  <c r="AN649" i="2"/>
  <c r="AM649" i="2"/>
  <c r="AL649" i="2"/>
  <c r="AZ648" i="2"/>
  <c r="AY648" i="2"/>
  <c r="AX648" i="2"/>
  <c r="AW648" i="2"/>
  <c r="AV648" i="2"/>
  <c r="AU648" i="2"/>
  <c r="AT648" i="2"/>
  <c r="AS648" i="2"/>
  <c r="AR648" i="2"/>
  <c r="AQ648" i="2"/>
  <c r="AP648" i="2"/>
  <c r="AO648" i="2"/>
  <c r="AN648" i="2"/>
  <c r="AM648" i="2"/>
  <c r="AL648" i="2"/>
  <c r="AZ647" i="2"/>
  <c r="AY647" i="2"/>
  <c r="AX647" i="2"/>
  <c r="AW647" i="2"/>
  <c r="AV647" i="2"/>
  <c r="AU647" i="2"/>
  <c r="AT647" i="2"/>
  <c r="AS647" i="2"/>
  <c r="AR647" i="2"/>
  <c r="AQ647" i="2"/>
  <c r="AP647" i="2"/>
  <c r="AO647" i="2"/>
  <c r="AN647" i="2"/>
  <c r="AM647" i="2"/>
  <c r="AL647" i="2"/>
  <c r="AZ646" i="2"/>
  <c r="AY646" i="2"/>
  <c r="AX646" i="2"/>
  <c r="AW646" i="2"/>
  <c r="AV646" i="2"/>
  <c r="AU646" i="2"/>
  <c r="AT646" i="2"/>
  <c r="AS646" i="2"/>
  <c r="AR646" i="2"/>
  <c r="AQ646" i="2"/>
  <c r="AP646" i="2"/>
  <c r="AO646" i="2"/>
  <c r="AN646" i="2"/>
  <c r="AM646" i="2"/>
  <c r="AL646" i="2"/>
  <c r="AZ645" i="2"/>
  <c r="AY645" i="2"/>
  <c r="AX645" i="2"/>
  <c r="AW645" i="2"/>
  <c r="AV645" i="2"/>
  <c r="AU645" i="2"/>
  <c r="AT645" i="2"/>
  <c r="AS645" i="2"/>
  <c r="AR645" i="2"/>
  <c r="AQ645" i="2"/>
  <c r="AP645" i="2"/>
  <c r="AO645" i="2"/>
  <c r="AN645" i="2"/>
  <c r="AM645" i="2"/>
  <c r="AL645" i="2"/>
  <c r="AZ644" i="2"/>
  <c r="AY644" i="2"/>
  <c r="AX644" i="2"/>
  <c r="AW644" i="2"/>
  <c r="AV644" i="2"/>
  <c r="AU644" i="2"/>
  <c r="AT644" i="2"/>
  <c r="AS644" i="2"/>
  <c r="AR644" i="2"/>
  <c r="AQ644" i="2"/>
  <c r="AP644" i="2"/>
  <c r="AO644" i="2"/>
  <c r="AN644" i="2"/>
  <c r="AM644" i="2"/>
  <c r="AL644" i="2"/>
  <c r="AZ643" i="2"/>
  <c r="AY643" i="2"/>
  <c r="AX643" i="2"/>
  <c r="AW643" i="2"/>
  <c r="AV643" i="2"/>
  <c r="AU643" i="2"/>
  <c r="AT643" i="2"/>
  <c r="AS643" i="2"/>
  <c r="AR643" i="2"/>
  <c r="AQ643" i="2"/>
  <c r="AP643" i="2"/>
  <c r="AO643" i="2"/>
  <c r="AN643" i="2"/>
  <c r="AM643" i="2"/>
  <c r="AL643" i="2"/>
  <c r="AZ642" i="2"/>
  <c r="AY642" i="2"/>
  <c r="AX642" i="2"/>
  <c r="AW642" i="2"/>
  <c r="AV642" i="2"/>
  <c r="AU642" i="2"/>
  <c r="AT642" i="2"/>
  <c r="AS642" i="2"/>
  <c r="AR642" i="2"/>
  <c r="AQ642" i="2"/>
  <c r="AP642" i="2"/>
  <c r="AO642" i="2"/>
  <c r="AN642" i="2"/>
  <c r="AM642" i="2"/>
  <c r="AL642" i="2"/>
  <c r="AZ641" i="2"/>
  <c r="AY641" i="2"/>
  <c r="AX641" i="2"/>
  <c r="AW641" i="2"/>
  <c r="AV641" i="2"/>
  <c r="AU641" i="2"/>
  <c r="AT641" i="2"/>
  <c r="AS641" i="2"/>
  <c r="AR641" i="2"/>
  <c r="AQ641" i="2"/>
  <c r="AP641" i="2"/>
  <c r="AO641" i="2"/>
  <c r="AN641" i="2"/>
  <c r="AM641" i="2"/>
  <c r="AL641" i="2"/>
  <c r="AZ640" i="2"/>
  <c r="AY640" i="2"/>
  <c r="AX640" i="2"/>
  <c r="AW640" i="2"/>
  <c r="AV640" i="2"/>
  <c r="AU640" i="2"/>
  <c r="AT640" i="2"/>
  <c r="AS640" i="2"/>
  <c r="AR640" i="2"/>
  <c r="AQ640" i="2"/>
  <c r="AP640" i="2"/>
  <c r="AO640" i="2"/>
  <c r="AN640" i="2"/>
  <c r="AM640" i="2"/>
  <c r="AL640" i="2"/>
  <c r="AZ639" i="2"/>
  <c r="AY639" i="2"/>
  <c r="AX639" i="2"/>
  <c r="AW639" i="2"/>
  <c r="AV639" i="2"/>
  <c r="AU639" i="2"/>
  <c r="AT639" i="2"/>
  <c r="AS639" i="2"/>
  <c r="AR639" i="2"/>
  <c r="AQ639" i="2"/>
  <c r="AP639" i="2"/>
  <c r="AO639" i="2"/>
  <c r="AN639" i="2"/>
  <c r="AM639" i="2"/>
  <c r="AL639" i="2"/>
  <c r="AZ638" i="2"/>
  <c r="AY638" i="2"/>
  <c r="AX638" i="2"/>
  <c r="AW638" i="2"/>
  <c r="AV638" i="2"/>
  <c r="AU638" i="2"/>
  <c r="AT638" i="2"/>
  <c r="AS638" i="2"/>
  <c r="AR638" i="2"/>
  <c r="AQ638" i="2"/>
  <c r="AP638" i="2"/>
  <c r="AO638" i="2"/>
  <c r="AN638" i="2"/>
  <c r="AM638" i="2"/>
  <c r="AL638" i="2"/>
  <c r="AZ637" i="2"/>
  <c r="AY637" i="2"/>
  <c r="AX637" i="2"/>
  <c r="AW637" i="2"/>
  <c r="AV637" i="2"/>
  <c r="AU637" i="2"/>
  <c r="AT637" i="2"/>
  <c r="AS637" i="2"/>
  <c r="AR637" i="2"/>
  <c r="AQ637" i="2"/>
  <c r="AP637" i="2"/>
  <c r="AO637" i="2"/>
  <c r="AN637" i="2"/>
  <c r="AM637" i="2"/>
  <c r="AL637" i="2"/>
  <c r="AZ636" i="2"/>
  <c r="AY636" i="2"/>
  <c r="AX636" i="2"/>
  <c r="AW636" i="2"/>
  <c r="AV636" i="2"/>
  <c r="AU636" i="2"/>
  <c r="AT636" i="2"/>
  <c r="AS636" i="2"/>
  <c r="AR636" i="2"/>
  <c r="AQ636" i="2"/>
  <c r="AP636" i="2"/>
  <c r="AO636" i="2"/>
  <c r="AN636" i="2"/>
  <c r="AM636" i="2"/>
  <c r="AL636" i="2"/>
  <c r="AZ635" i="2"/>
  <c r="AY635" i="2"/>
  <c r="AX635" i="2"/>
  <c r="AW635" i="2"/>
  <c r="AV635" i="2"/>
  <c r="AU635" i="2"/>
  <c r="AT635" i="2"/>
  <c r="AS635" i="2"/>
  <c r="AR635" i="2"/>
  <c r="AQ635" i="2"/>
  <c r="AP635" i="2"/>
  <c r="AO635" i="2"/>
  <c r="AN635" i="2"/>
  <c r="AM635" i="2"/>
  <c r="AL635" i="2"/>
  <c r="AZ634" i="2"/>
  <c r="AY634" i="2"/>
  <c r="AX634" i="2"/>
  <c r="AW634" i="2"/>
  <c r="AV634" i="2"/>
  <c r="AU634" i="2"/>
  <c r="AT634" i="2"/>
  <c r="AS634" i="2"/>
  <c r="AR634" i="2"/>
  <c r="AQ634" i="2"/>
  <c r="AP634" i="2"/>
  <c r="AO634" i="2"/>
  <c r="AN634" i="2"/>
  <c r="AM634" i="2"/>
  <c r="AL634" i="2"/>
  <c r="AZ633" i="2"/>
  <c r="AY633" i="2"/>
  <c r="AX633" i="2"/>
  <c r="AW633" i="2"/>
  <c r="AV633" i="2"/>
  <c r="AU633" i="2"/>
  <c r="AT633" i="2"/>
  <c r="AS633" i="2"/>
  <c r="AR633" i="2"/>
  <c r="AQ633" i="2"/>
  <c r="AP633" i="2"/>
  <c r="AO633" i="2"/>
  <c r="AN633" i="2"/>
  <c r="AM633" i="2"/>
  <c r="AL633" i="2"/>
  <c r="AZ632" i="2"/>
  <c r="AY632" i="2"/>
  <c r="AX632" i="2"/>
  <c r="AW632" i="2"/>
  <c r="AV632" i="2"/>
  <c r="AU632" i="2"/>
  <c r="AT632" i="2"/>
  <c r="AS632" i="2"/>
  <c r="AR632" i="2"/>
  <c r="AQ632" i="2"/>
  <c r="AP632" i="2"/>
  <c r="AO632" i="2"/>
  <c r="AN632" i="2"/>
  <c r="AM632" i="2"/>
  <c r="AL632" i="2"/>
  <c r="AZ631" i="2"/>
  <c r="AY631" i="2"/>
  <c r="AX631" i="2"/>
  <c r="AW631" i="2"/>
  <c r="AV631" i="2"/>
  <c r="AU631" i="2"/>
  <c r="AT631" i="2"/>
  <c r="AS631" i="2"/>
  <c r="AR631" i="2"/>
  <c r="AQ631" i="2"/>
  <c r="AP631" i="2"/>
  <c r="AO631" i="2"/>
  <c r="AN631" i="2"/>
  <c r="AM631" i="2"/>
  <c r="AL631" i="2"/>
  <c r="AZ630" i="2"/>
  <c r="AY630" i="2"/>
  <c r="AX630" i="2"/>
  <c r="AW630" i="2"/>
  <c r="AV630" i="2"/>
  <c r="AU630" i="2"/>
  <c r="AT630" i="2"/>
  <c r="AS630" i="2"/>
  <c r="AR630" i="2"/>
  <c r="AQ630" i="2"/>
  <c r="AP630" i="2"/>
  <c r="AO630" i="2"/>
  <c r="AN630" i="2"/>
  <c r="AM630" i="2"/>
  <c r="AL630" i="2"/>
  <c r="AZ629" i="2"/>
  <c r="AY629" i="2"/>
  <c r="AX629" i="2"/>
  <c r="AW629" i="2"/>
  <c r="AV629" i="2"/>
  <c r="AU629" i="2"/>
  <c r="AT629" i="2"/>
  <c r="AS629" i="2"/>
  <c r="AR629" i="2"/>
  <c r="AQ629" i="2"/>
  <c r="AP629" i="2"/>
  <c r="AO629" i="2"/>
  <c r="AN629" i="2"/>
  <c r="AM629" i="2"/>
  <c r="AL629" i="2"/>
  <c r="AZ628" i="2"/>
  <c r="AY628" i="2"/>
  <c r="AX628" i="2"/>
  <c r="AW628" i="2"/>
  <c r="AV628" i="2"/>
  <c r="AU628" i="2"/>
  <c r="AT628" i="2"/>
  <c r="AS628" i="2"/>
  <c r="AR628" i="2"/>
  <c r="AQ628" i="2"/>
  <c r="AP628" i="2"/>
  <c r="AO628" i="2"/>
  <c r="AN628" i="2"/>
  <c r="AM628" i="2"/>
  <c r="AL628" i="2"/>
  <c r="AZ627" i="2"/>
  <c r="AY627" i="2"/>
  <c r="AX627" i="2"/>
  <c r="AW627" i="2"/>
  <c r="AV627" i="2"/>
  <c r="AU627" i="2"/>
  <c r="AT627" i="2"/>
  <c r="AS627" i="2"/>
  <c r="AR627" i="2"/>
  <c r="AQ627" i="2"/>
  <c r="AP627" i="2"/>
  <c r="AO627" i="2"/>
  <c r="AN627" i="2"/>
  <c r="AM627" i="2"/>
  <c r="AL627" i="2"/>
  <c r="AZ626" i="2"/>
  <c r="AY626" i="2"/>
  <c r="AX626" i="2"/>
  <c r="AW626" i="2"/>
  <c r="AV626" i="2"/>
  <c r="AU626" i="2"/>
  <c r="AT626" i="2"/>
  <c r="AS626" i="2"/>
  <c r="AR626" i="2"/>
  <c r="AQ626" i="2"/>
  <c r="AP626" i="2"/>
  <c r="AO626" i="2"/>
  <c r="AN626" i="2"/>
  <c r="AM626" i="2"/>
  <c r="AL626" i="2"/>
  <c r="AZ625" i="2"/>
  <c r="AY625" i="2"/>
  <c r="AX625" i="2"/>
  <c r="AW625" i="2"/>
  <c r="AV625" i="2"/>
  <c r="AU625" i="2"/>
  <c r="AT625" i="2"/>
  <c r="AS625" i="2"/>
  <c r="AR625" i="2"/>
  <c r="AQ625" i="2"/>
  <c r="AP625" i="2"/>
  <c r="AO625" i="2"/>
  <c r="AN625" i="2"/>
  <c r="AM625" i="2"/>
  <c r="AL625" i="2"/>
  <c r="AZ624" i="2"/>
  <c r="AY624" i="2"/>
  <c r="AX624" i="2"/>
  <c r="AW624" i="2"/>
  <c r="AV624" i="2"/>
  <c r="AU624" i="2"/>
  <c r="AT624" i="2"/>
  <c r="AS624" i="2"/>
  <c r="AR624" i="2"/>
  <c r="AQ624" i="2"/>
  <c r="AP624" i="2"/>
  <c r="AO624" i="2"/>
  <c r="AN624" i="2"/>
  <c r="AM624" i="2"/>
  <c r="AL624" i="2"/>
  <c r="AZ623" i="2"/>
  <c r="AY623" i="2"/>
  <c r="AX623" i="2"/>
  <c r="AW623" i="2"/>
  <c r="AV623" i="2"/>
  <c r="AU623" i="2"/>
  <c r="AT623" i="2"/>
  <c r="AS623" i="2"/>
  <c r="AR623" i="2"/>
  <c r="AQ623" i="2"/>
  <c r="AP623" i="2"/>
  <c r="AO623" i="2"/>
  <c r="AN623" i="2"/>
  <c r="AM623" i="2"/>
  <c r="AL623" i="2"/>
  <c r="AZ622" i="2"/>
  <c r="AY622" i="2"/>
  <c r="AX622" i="2"/>
  <c r="AW622" i="2"/>
  <c r="AV622" i="2"/>
  <c r="AU622" i="2"/>
  <c r="AT622" i="2"/>
  <c r="AS622" i="2"/>
  <c r="AR622" i="2"/>
  <c r="AQ622" i="2"/>
  <c r="AP622" i="2"/>
  <c r="AO622" i="2"/>
  <c r="AN622" i="2"/>
  <c r="AM622" i="2"/>
  <c r="AL622" i="2"/>
  <c r="AZ621" i="2"/>
  <c r="AY621" i="2"/>
  <c r="AX621" i="2"/>
  <c r="AW621" i="2"/>
  <c r="AV621" i="2"/>
  <c r="AU621" i="2"/>
  <c r="AT621" i="2"/>
  <c r="AS621" i="2"/>
  <c r="AR621" i="2"/>
  <c r="AQ621" i="2"/>
  <c r="AP621" i="2"/>
  <c r="AO621" i="2"/>
  <c r="AN621" i="2"/>
  <c r="AM621" i="2"/>
  <c r="AL621" i="2"/>
  <c r="AZ620" i="2"/>
  <c r="AY620" i="2"/>
  <c r="AX620" i="2"/>
  <c r="AW620" i="2"/>
  <c r="AV620" i="2"/>
  <c r="AU620" i="2"/>
  <c r="AT620" i="2"/>
  <c r="AS620" i="2"/>
  <c r="AR620" i="2"/>
  <c r="AQ620" i="2"/>
  <c r="AP620" i="2"/>
  <c r="AO620" i="2"/>
  <c r="AN620" i="2"/>
  <c r="AM620" i="2"/>
  <c r="AL620" i="2"/>
  <c r="AZ619" i="2"/>
  <c r="AY619" i="2"/>
  <c r="AX619" i="2"/>
  <c r="AW619" i="2"/>
  <c r="AV619" i="2"/>
  <c r="AU619" i="2"/>
  <c r="AT619" i="2"/>
  <c r="AS619" i="2"/>
  <c r="AR619" i="2"/>
  <c r="AQ619" i="2"/>
  <c r="AP619" i="2"/>
  <c r="AO619" i="2"/>
  <c r="AN619" i="2"/>
  <c r="AM619" i="2"/>
  <c r="AL619" i="2"/>
  <c r="AZ618" i="2"/>
  <c r="AY618" i="2"/>
  <c r="AX618" i="2"/>
  <c r="AW618" i="2"/>
  <c r="AV618" i="2"/>
  <c r="AU618" i="2"/>
  <c r="AT618" i="2"/>
  <c r="AS618" i="2"/>
  <c r="AR618" i="2"/>
  <c r="AQ618" i="2"/>
  <c r="AP618" i="2"/>
  <c r="AO618" i="2"/>
  <c r="AN618" i="2"/>
  <c r="AM618" i="2"/>
  <c r="AL618" i="2"/>
  <c r="AZ617" i="2"/>
  <c r="AY617" i="2"/>
  <c r="AX617" i="2"/>
  <c r="AW617" i="2"/>
  <c r="AV617" i="2"/>
  <c r="AU617" i="2"/>
  <c r="AT617" i="2"/>
  <c r="AS617" i="2"/>
  <c r="AR617" i="2"/>
  <c r="AQ617" i="2"/>
  <c r="AP617" i="2"/>
  <c r="AO617" i="2"/>
  <c r="AN617" i="2"/>
  <c r="AM617" i="2"/>
  <c r="AL617" i="2"/>
  <c r="AZ616" i="2"/>
  <c r="AY616" i="2"/>
  <c r="AX616" i="2"/>
  <c r="AW616" i="2"/>
  <c r="AV616" i="2"/>
  <c r="AU616" i="2"/>
  <c r="AT616" i="2"/>
  <c r="AS616" i="2"/>
  <c r="AR616" i="2"/>
  <c r="AQ616" i="2"/>
  <c r="AP616" i="2"/>
  <c r="AO616" i="2"/>
  <c r="AN616" i="2"/>
  <c r="AM616" i="2"/>
  <c r="AL616" i="2"/>
  <c r="AZ615" i="2"/>
  <c r="AY615" i="2"/>
  <c r="AX615" i="2"/>
  <c r="AW615" i="2"/>
  <c r="AV615" i="2"/>
  <c r="AU615" i="2"/>
  <c r="AT615" i="2"/>
  <c r="AS615" i="2"/>
  <c r="AR615" i="2"/>
  <c r="AQ615" i="2"/>
  <c r="AP615" i="2"/>
  <c r="AO615" i="2"/>
  <c r="AN615" i="2"/>
  <c r="AM615" i="2"/>
  <c r="AL615" i="2"/>
  <c r="AZ614" i="2"/>
  <c r="AY614" i="2"/>
  <c r="AX614" i="2"/>
  <c r="AW614" i="2"/>
  <c r="AV614" i="2"/>
  <c r="AU614" i="2"/>
  <c r="AT614" i="2"/>
  <c r="AS614" i="2"/>
  <c r="AR614" i="2"/>
  <c r="AQ614" i="2"/>
  <c r="AP614" i="2"/>
  <c r="AO614" i="2"/>
  <c r="AN614" i="2"/>
  <c r="AM614" i="2"/>
  <c r="AL614" i="2"/>
  <c r="AZ613" i="2"/>
  <c r="AY613" i="2"/>
  <c r="AX613" i="2"/>
  <c r="AW613" i="2"/>
  <c r="AV613" i="2"/>
  <c r="AU613" i="2"/>
  <c r="AT613" i="2"/>
  <c r="AS613" i="2"/>
  <c r="AR613" i="2"/>
  <c r="AQ613" i="2"/>
  <c r="AP613" i="2"/>
  <c r="AO613" i="2"/>
  <c r="AN613" i="2"/>
  <c r="AM613" i="2"/>
  <c r="AL613" i="2"/>
  <c r="AZ612" i="2"/>
  <c r="AY612" i="2"/>
  <c r="AX612" i="2"/>
  <c r="AW612" i="2"/>
  <c r="AV612" i="2"/>
  <c r="AU612" i="2"/>
  <c r="AT612" i="2"/>
  <c r="AS612" i="2"/>
  <c r="AR612" i="2"/>
  <c r="AQ612" i="2"/>
  <c r="AP612" i="2"/>
  <c r="AO612" i="2"/>
  <c r="AN612" i="2"/>
  <c r="AM612" i="2"/>
  <c r="AL612" i="2"/>
  <c r="AZ611" i="2"/>
  <c r="AY611" i="2"/>
  <c r="AX611" i="2"/>
  <c r="AW611" i="2"/>
  <c r="AV611" i="2"/>
  <c r="AU611" i="2"/>
  <c r="AT611" i="2"/>
  <c r="AS611" i="2"/>
  <c r="AR611" i="2"/>
  <c r="AQ611" i="2"/>
  <c r="AP611" i="2"/>
  <c r="AO611" i="2"/>
  <c r="AN611" i="2"/>
  <c r="AM611" i="2"/>
  <c r="AL611" i="2"/>
  <c r="AZ610" i="2"/>
  <c r="AY610" i="2"/>
  <c r="AX610" i="2"/>
  <c r="AW610" i="2"/>
  <c r="AV610" i="2"/>
  <c r="AU610" i="2"/>
  <c r="AT610" i="2"/>
  <c r="AS610" i="2"/>
  <c r="AR610" i="2"/>
  <c r="AQ610" i="2"/>
  <c r="AP610" i="2"/>
  <c r="AO610" i="2"/>
  <c r="AN610" i="2"/>
  <c r="AM610" i="2"/>
  <c r="AL610" i="2"/>
  <c r="AZ609" i="2"/>
  <c r="AY609" i="2"/>
  <c r="AX609" i="2"/>
  <c r="AW609" i="2"/>
  <c r="AV609" i="2"/>
  <c r="AU609" i="2"/>
  <c r="AT609" i="2"/>
  <c r="AS609" i="2"/>
  <c r="AR609" i="2"/>
  <c r="AQ609" i="2"/>
  <c r="AP609" i="2"/>
  <c r="AO609" i="2"/>
  <c r="AN609" i="2"/>
  <c r="AM609" i="2"/>
  <c r="AL609" i="2"/>
  <c r="AZ608" i="2"/>
  <c r="AY608" i="2"/>
  <c r="AX608" i="2"/>
  <c r="AW608" i="2"/>
  <c r="AV608" i="2"/>
  <c r="AU608" i="2"/>
  <c r="AT608" i="2"/>
  <c r="AS608" i="2"/>
  <c r="AR608" i="2"/>
  <c r="AQ608" i="2"/>
  <c r="AP608" i="2"/>
  <c r="AO608" i="2"/>
  <c r="AN608" i="2"/>
  <c r="AM608" i="2"/>
  <c r="AL608" i="2"/>
  <c r="AZ607" i="2"/>
  <c r="AY607" i="2"/>
  <c r="AX607" i="2"/>
  <c r="AW607" i="2"/>
  <c r="AV607" i="2"/>
  <c r="AU607" i="2"/>
  <c r="AT607" i="2"/>
  <c r="AS607" i="2"/>
  <c r="AR607" i="2"/>
  <c r="AQ607" i="2"/>
  <c r="AP607" i="2"/>
  <c r="AO607" i="2"/>
  <c r="AN607" i="2"/>
  <c r="AM607" i="2"/>
  <c r="AL607" i="2"/>
  <c r="AZ606" i="2"/>
  <c r="AY606" i="2"/>
  <c r="AX606" i="2"/>
  <c r="AW606" i="2"/>
  <c r="AV606" i="2"/>
  <c r="AU606" i="2"/>
  <c r="AT606" i="2"/>
  <c r="AS606" i="2"/>
  <c r="AR606" i="2"/>
  <c r="AQ606" i="2"/>
  <c r="AP606" i="2"/>
  <c r="AO606" i="2"/>
  <c r="AN606" i="2"/>
  <c r="AM606" i="2"/>
  <c r="AL606" i="2"/>
  <c r="AZ605" i="2"/>
  <c r="AY605" i="2"/>
  <c r="AX605" i="2"/>
  <c r="AW605" i="2"/>
  <c r="AV605" i="2"/>
  <c r="AU605" i="2"/>
  <c r="AT605" i="2"/>
  <c r="AS605" i="2"/>
  <c r="AR605" i="2"/>
  <c r="AQ605" i="2"/>
  <c r="AP605" i="2"/>
  <c r="AO605" i="2"/>
  <c r="AN605" i="2"/>
  <c r="AM605" i="2"/>
  <c r="AL605" i="2"/>
  <c r="AZ604" i="2"/>
  <c r="AY604" i="2"/>
  <c r="AX604" i="2"/>
  <c r="AW604" i="2"/>
  <c r="AV604" i="2"/>
  <c r="AU604" i="2"/>
  <c r="AT604" i="2"/>
  <c r="AS604" i="2"/>
  <c r="AR604" i="2"/>
  <c r="AQ604" i="2"/>
  <c r="AP604" i="2"/>
  <c r="AO604" i="2"/>
  <c r="AN604" i="2"/>
  <c r="AM604" i="2"/>
  <c r="AL604" i="2"/>
  <c r="AZ603" i="2"/>
  <c r="AY603" i="2"/>
  <c r="AX603" i="2"/>
  <c r="AW603" i="2"/>
  <c r="AV603" i="2"/>
  <c r="AU603" i="2"/>
  <c r="AT603" i="2"/>
  <c r="AS603" i="2"/>
  <c r="AR603" i="2"/>
  <c r="AQ603" i="2"/>
  <c r="AP603" i="2"/>
  <c r="AO603" i="2"/>
  <c r="AN603" i="2"/>
  <c r="AM603" i="2"/>
  <c r="AL603" i="2"/>
  <c r="AZ602" i="2"/>
  <c r="AY602" i="2"/>
  <c r="AX602" i="2"/>
  <c r="AW602" i="2"/>
  <c r="AV602" i="2"/>
  <c r="AU602" i="2"/>
  <c r="AT602" i="2"/>
  <c r="AS602" i="2"/>
  <c r="AR602" i="2"/>
  <c r="AQ602" i="2"/>
  <c r="AP602" i="2"/>
  <c r="AO602" i="2"/>
  <c r="AN602" i="2"/>
  <c r="AM602" i="2"/>
  <c r="AL602" i="2"/>
  <c r="AZ601" i="2"/>
  <c r="AY601" i="2"/>
  <c r="AX601" i="2"/>
  <c r="AW601" i="2"/>
  <c r="AV601" i="2"/>
  <c r="AU601" i="2"/>
  <c r="AT601" i="2"/>
  <c r="AS601" i="2"/>
  <c r="AR601" i="2"/>
  <c r="AQ601" i="2"/>
  <c r="AP601" i="2"/>
  <c r="AO601" i="2"/>
  <c r="AN601" i="2"/>
  <c r="AM601" i="2"/>
  <c r="AL601" i="2"/>
  <c r="AZ600" i="2"/>
  <c r="AY600" i="2"/>
  <c r="AX600" i="2"/>
  <c r="AW600" i="2"/>
  <c r="AV600" i="2"/>
  <c r="AU600" i="2"/>
  <c r="AT600" i="2"/>
  <c r="AS600" i="2"/>
  <c r="AR600" i="2"/>
  <c r="AQ600" i="2"/>
  <c r="AP600" i="2"/>
  <c r="AO600" i="2"/>
  <c r="AN600" i="2"/>
  <c r="AM600" i="2"/>
  <c r="AL600" i="2"/>
  <c r="AZ599" i="2"/>
  <c r="AY599" i="2"/>
  <c r="AX599" i="2"/>
  <c r="AW599" i="2"/>
  <c r="AV599" i="2"/>
  <c r="AU599" i="2"/>
  <c r="AT599" i="2"/>
  <c r="AS599" i="2"/>
  <c r="AR599" i="2"/>
  <c r="AQ599" i="2"/>
  <c r="AP599" i="2"/>
  <c r="AO599" i="2"/>
  <c r="AN599" i="2"/>
  <c r="AM599" i="2"/>
  <c r="AL599" i="2"/>
  <c r="AZ598" i="2"/>
  <c r="AY598" i="2"/>
  <c r="AX598" i="2"/>
  <c r="AW598" i="2"/>
  <c r="AV598" i="2"/>
  <c r="AU598" i="2"/>
  <c r="AT598" i="2"/>
  <c r="AS598" i="2"/>
  <c r="AR598" i="2"/>
  <c r="AQ598" i="2"/>
  <c r="AP598" i="2"/>
  <c r="AO598" i="2"/>
  <c r="AN598" i="2"/>
  <c r="AM598" i="2"/>
  <c r="AL598" i="2"/>
  <c r="AZ597" i="2"/>
  <c r="AY597" i="2"/>
  <c r="AX597" i="2"/>
  <c r="AW597" i="2"/>
  <c r="AV597" i="2"/>
  <c r="AU597" i="2"/>
  <c r="AT597" i="2"/>
  <c r="AS597" i="2"/>
  <c r="AR597" i="2"/>
  <c r="AQ597" i="2"/>
  <c r="AP597" i="2"/>
  <c r="AO597" i="2"/>
  <c r="AN597" i="2"/>
  <c r="AM597" i="2"/>
  <c r="AL597" i="2"/>
  <c r="AZ596" i="2"/>
  <c r="AY596" i="2"/>
  <c r="AX596" i="2"/>
  <c r="AW596" i="2"/>
  <c r="AV596" i="2"/>
  <c r="AU596" i="2"/>
  <c r="AT596" i="2"/>
  <c r="AS596" i="2"/>
  <c r="AR596" i="2"/>
  <c r="AQ596" i="2"/>
  <c r="AP596" i="2"/>
  <c r="AO596" i="2"/>
  <c r="AN596" i="2"/>
  <c r="AM596" i="2"/>
  <c r="AL596" i="2"/>
  <c r="AZ595" i="2"/>
  <c r="AY595" i="2"/>
  <c r="AX595" i="2"/>
  <c r="AW595" i="2"/>
  <c r="AV595" i="2"/>
  <c r="AU595" i="2"/>
  <c r="AT595" i="2"/>
  <c r="AS595" i="2"/>
  <c r="AR595" i="2"/>
  <c r="AQ595" i="2"/>
  <c r="AP595" i="2"/>
  <c r="AO595" i="2"/>
  <c r="AN595" i="2"/>
  <c r="AM595" i="2"/>
  <c r="AL595" i="2"/>
  <c r="AZ594" i="2"/>
  <c r="AY594" i="2"/>
  <c r="AX594" i="2"/>
  <c r="AW594" i="2"/>
  <c r="AV594" i="2"/>
  <c r="AU594" i="2"/>
  <c r="AT594" i="2"/>
  <c r="AS594" i="2"/>
  <c r="AR594" i="2"/>
  <c r="AQ594" i="2"/>
  <c r="AP594" i="2"/>
  <c r="AO594" i="2"/>
  <c r="AN594" i="2"/>
  <c r="AM594" i="2"/>
  <c r="AL594" i="2"/>
  <c r="AZ593" i="2"/>
  <c r="AY593" i="2"/>
  <c r="AX593" i="2"/>
  <c r="AW593" i="2"/>
  <c r="AV593" i="2"/>
  <c r="AU593" i="2"/>
  <c r="AT593" i="2"/>
  <c r="AS593" i="2"/>
  <c r="AR593" i="2"/>
  <c r="AQ593" i="2"/>
  <c r="AP593" i="2"/>
  <c r="AO593" i="2"/>
  <c r="AN593" i="2"/>
  <c r="AM593" i="2"/>
  <c r="AL593" i="2"/>
  <c r="AZ592" i="2"/>
  <c r="AY592" i="2"/>
  <c r="AX592" i="2"/>
  <c r="AW592" i="2"/>
  <c r="AV592" i="2"/>
  <c r="AU592" i="2"/>
  <c r="AT592" i="2"/>
  <c r="AS592" i="2"/>
  <c r="AR592" i="2"/>
  <c r="AQ592" i="2"/>
  <c r="AP592" i="2"/>
  <c r="AO592" i="2"/>
  <c r="AN592" i="2"/>
  <c r="AM592" i="2"/>
  <c r="AL592" i="2"/>
  <c r="AZ591" i="2"/>
  <c r="AY591" i="2"/>
  <c r="AX591" i="2"/>
  <c r="AW591" i="2"/>
  <c r="AV591" i="2"/>
  <c r="AU591" i="2"/>
  <c r="AT591" i="2"/>
  <c r="AS591" i="2"/>
  <c r="AR591" i="2"/>
  <c r="AQ591" i="2"/>
  <c r="AP591" i="2"/>
  <c r="AO591" i="2"/>
  <c r="AN591" i="2"/>
  <c r="AM591" i="2"/>
  <c r="AL591" i="2"/>
  <c r="AZ590" i="2"/>
  <c r="AY590" i="2"/>
  <c r="AX590" i="2"/>
  <c r="AW590" i="2"/>
  <c r="AV590" i="2"/>
  <c r="AU590" i="2"/>
  <c r="AT590" i="2"/>
  <c r="AS590" i="2"/>
  <c r="AR590" i="2"/>
  <c r="AQ590" i="2"/>
  <c r="AP590" i="2"/>
  <c r="AO590" i="2"/>
  <c r="AN590" i="2"/>
  <c r="AM590" i="2"/>
  <c r="AL590" i="2"/>
  <c r="AZ589" i="2"/>
  <c r="AY589" i="2"/>
  <c r="AX589" i="2"/>
  <c r="AW589" i="2"/>
  <c r="AV589" i="2"/>
  <c r="AU589" i="2"/>
  <c r="AT589" i="2"/>
  <c r="AS589" i="2"/>
  <c r="AR589" i="2"/>
  <c r="AQ589" i="2"/>
  <c r="AP589" i="2"/>
  <c r="AO589" i="2"/>
  <c r="AN589" i="2"/>
  <c r="AM589" i="2"/>
  <c r="AL589" i="2"/>
  <c r="AZ588" i="2"/>
  <c r="AY588" i="2"/>
  <c r="AX588" i="2"/>
  <c r="AW588" i="2"/>
  <c r="AV588" i="2"/>
  <c r="AU588" i="2"/>
  <c r="AT588" i="2"/>
  <c r="AS588" i="2"/>
  <c r="AR588" i="2"/>
  <c r="AQ588" i="2"/>
  <c r="AP588" i="2"/>
  <c r="AO588" i="2"/>
  <c r="AN588" i="2"/>
  <c r="AM588" i="2"/>
  <c r="AL588" i="2"/>
  <c r="AZ587" i="2"/>
  <c r="AY587" i="2"/>
  <c r="AX587" i="2"/>
  <c r="AW587" i="2"/>
  <c r="AV587" i="2"/>
  <c r="AU587" i="2"/>
  <c r="AT587" i="2"/>
  <c r="AS587" i="2"/>
  <c r="AR587" i="2"/>
  <c r="AQ587" i="2"/>
  <c r="AP587" i="2"/>
  <c r="AO587" i="2"/>
  <c r="AN587" i="2"/>
  <c r="AM587" i="2"/>
  <c r="AL587" i="2"/>
  <c r="AZ586" i="2"/>
  <c r="AY586" i="2"/>
  <c r="AX586" i="2"/>
  <c r="AW586" i="2"/>
  <c r="AV586" i="2"/>
  <c r="AU586" i="2"/>
  <c r="AT586" i="2"/>
  <c r="AS586" i="2"/>
  <c r="AR586" i="2"/>
  <c r="AQ586" i="2"/>
  <c r="AP586" i="2"/>
  <c r="AO586" i="2"/>
  <c r="AN586" i="2"/>
  <c r="AM586" i="2"/>
  <c r="AL586" i="2"/>
  <c r="AZ585" i="2"/>
  <c r="AY585" i="2"/>
  <c r="AX585" i="2"/>
  <c r="AW585" i="2"/>
  <c r="AV585" i="2"/>
  <c r="AU585" i="2"/>
  <c r="AT585" i="2"/>
  <c r="AS585" i="2"/>
  <c r="AR585" i="2"/>
  <c r="AQ585" i="2"/>
  <c r="AP585" i="2"/>
  <c r="AO585" i="2"/>
  <c r="AN585" i="2"/>
  <c r="AM585" i="2"/>
  <c r="AL585" i="2"/>
  <c r="AZ584" i="2"/>
  <c r="AY584" i="2"/>
  <c r="AX584" i="2"/>
  <c r="AW584" i="2"/>
  <c r="AV584" i="2"/>
  <c r="AU584" i="2"/>
  <c r="AT584" i="2"/>
  <c r="AS584" i="2"/>
  <c r="AR584" i="2"/>
  <c r="AQ584" i="2"/>
  <c r="AP584" i="2"/>
  <c r="AO584" i="2"/>
  <c r="AN584" i="2"/>
  <c r="AM584" i="2"/>
  <c r="AL584" i="2"/>
  <c r="AZ583" i="2"/>
  <c r="AY583" i="2"/>
  <c r="AX583" i="2"/>
  <c r="AW583" i="2"/>
  <c r="AV583" i="2"/>
  <c r="AU583" i="2"/>
  <c r="AT583" i="2"/>
  <c r="AS583" i="2"/>
  <c r="AR583" i="2"/>
  <c r="AQ583" i="2"/>
  <c r="AP583" i="2"/>
  <c r="AO583" i="2"/>
  <c r="AN583" i="2"/>
  <c r="AM583" i="2"/>
  <c r="AL583" i="2"/>
  <c r="AZ582" i="2"/>
  <c r="AY582" i="2"/>
  <c r="AX582" i="2"/>
  <c r="AW582" i="2"/>
  <c r="AV582" i="2"/>
  <c r="AU582" i="2"/>
  <c r="AT582" i="2"/>
  <c r="AS582" i="2"/>
  <c r="AR582" i="2"/>
  <c r="AQ582" i="2"/>
  <c r="AP582" i="2"/>
  <c r="AO582" i="2"/>
  <c r="AN582" i="2"/>
  <c r="AM582" i="2"/>
  <c r="AL582" i="2"/>
  <c r="AZ581" i="2"/>
  <c r="AY581" i="2"/>
  <c r="AX581" i="2"/>
  <c r="AW581" i="2"/>
  <c r="AV581" i="2"/>
  <c r="AU581" i="2"/>
  <c r="AT581" i="2"/>
  <c r="AS581" i="2"/>
  <c r="AR581" i="2"/>
  <c r="AQ581" i="2"/>
  <c r="AP581" i="2"/>
  <c r="AO581" i="2"/>
  <c r="AN581" i="2"/>
  <c r="AM581" i="2"/>
  <c r="AL581" i="2"/>
  <c r="AZ580" i="2"/>
  <c r="AY580" i="2"/>
  <c r="AX580" i="2"/>
  <c r="AW580" i="2"/>
  <c r="AV580" i="2"/>
  <c r="AU580" i="2"/>
  <c r="AT580" i="2"/>
  <c r="AS580" i="2"/>
  <c r="AR580" i="2"/>
  <c r="AQ580" i="2"/>
  <c r="AP580" i="2"/>
  <c r="AO580" i="2"/>
  <c r="AN580" i="2"/>
  <c r="AM580" i="2"/>
  <c r="AL580" i="2"/>
  <c r="AZ579" i="2"/>
  <c r="AY579" i="2"/>
  <c r="AX579" i="2"/>
  <c r="AW579" i="2"/>
  <c r="AV579" i="2"/>
  <c r="AU579" i="2"/>
  <c r="AT579" i="2"/>
  <c r="AS579" i="2"/>
  <c r="AR579" i="2"/>
  <c r="AQ579" i="2"/>
  <c r="AP579" i="2"/>
  <c r="AO579" i="2"/>
  <c r="AN579" i="2"/>
  <c r="AM579" i="2"/>
  <c r="AL579" i="2"/>
  <c r="AZ578" i="2"/>
  <c r="AY578" i="2"/>
  <c r="AX578" i="2"/>
  <c r="AW578" i="2"/>
  <c r="AV578" i="2"/>
  <c r="AU578" i="2"/>
  <c r="AT578" i="2"/>
  <c r="AS578" i="2"/>
  <c r="AR578" i="2"/>
  <c r="AQ578" i="2"/>
  <c r="AP578" i="2"/>
  <c r="AO578" i="2"/>
  <c r="AN578" i="2"/>
  <c r="AM578" i="2"/>
  <c r="AL578" i="2"/>
  <c r="AZ577" i="2"/>
  <c r="AY577" i="2"/>
  <c r="AX577" i="2"/>
  <c r="AW577" i="2"/>
  <c r="AV577" i="2"/>
  <c r="AU577" i="2"/>
  <c r="AT577" i="2"/>
  <c r="AS577" i="2"/>
  <c r="AR577" i="2"/>
  <c r="AQ577" i="2"/>
  <c r="AP577" i="2"/>
  <c r="AO577" i="2"/>
  <c r="AN577" i="2"/>
  <c r="AM577" i="2"/>
  <c r="AL577" i="2"/>
  <c r="AZ576" i="2"/>
  <c r="AY576" i="2"/>
  <c r="AX576" i="2"/>
  <c r="AW576" i="2"/>
  <c r="AV576" i="2"/>
  <c r="AU576" i="2"/>
  <c r="AT576" i="2"/>
  <c r="AS576" i="2"/>
  <c r="AR576" i="2"/>
  <c r="AQ576" i="2"/>
  <c r="AP576" i="2"/>
  <c r="AO576" i="2"/>
  <c r="AN576" i="2"/>
  <c r="AM576" i="2"/>
  <c r="AL576" i="2"/>
  <c r="AZ575" i="2"/>
  <c r="AY575" i="2"/>
  <c r="AX575" i="2"/>
  <c r="AW575" i="2"/>
  <c r="AV575" i="2"/>
  <c r="AU575" i="2"/>
  <c r="AT575" i="2"/>
  <c r="AS575" i="2"/>
  <c r="AR575" i="2"/>
  <c r="AQ575" i="2"/>
  <c r="AP575" i="2"/>
  <c r="AO575" i="2"/>
  <c r="AN575" i="2"/>
  <c r="AM575" i="2"/>
  <c r="AL575" i="2"/>
  <c r="AZ574" i="2"/>
  <c r="AY574" i="2"/>
  <c r="AX574" i="2"/>
  <c r="AW574" i="2"/>
  <c r="AV574" i="2"/>
  <c r="AU574" i="2"/>
  <c r="AT574" i="2"/>
  <c r="AS574" i="2"/>
  <c r="AR574" i="2"/>
  <c r="AQ574" i="2"/>
  <c r="AP574" i="2"/>
  <c r="AO574" i="2"/>
  <c r="AN574" i="2"/>
  <c r="AM574" i="2"/>
  <c r="AL574" i="2"/>
  <c r="AZ573" i="2"/>
  <c r="AY573" i="2"/>
  <c r="AX573" i="2"/>
  <c r="AW573" i="2"/>
  <c r="AV573" i="2"/>
  <c r="AU573" i="2"/>
  <c r="AT573" i="2"/>
  <c r="AS573" i="2"/>
  <c r="AR573" i="2"/>
  <c r="AQ573" i="2"/>
  <c r="AP573" i="2"/>
  <c r="AO573" i="2"/>
  <c r="AN573" i="2"/>
  <c r="AM573" i="2"/>
  <c r="AL573" i="2"/>
  <c r="AZ572" i="2"/>
  <c r="AY572" i="2"/>
  <c r="AX572" i="2"/>
  <c r="AW572" i="2"/>
  <c r="AV572" i="2"/>
  <c r="AU572" i="2"/>
  <c r="AT572" i="2"/>
  <c r="AS572" i="2"/>
  <c r="AR572" i="2"/>
  <c r="AQ572" i="2"/>
  <c r="AP572" i="2"/>
  <c r="AO572" i="2"/>
  <c r="AN572" i="2"/>
  <c r="AM572" i="2"/>
  <c r="AL572" i="2"/>
  <c r="AZ571" i="2"/>
  <c r="AY571" i="2"/>
  <c r="AX571" i="2"/>
  <c r="AW571" i="2"/>
  <c r="AV571" i="2"/>
  <c r="AU571" i="2"/>
  <c r="AT571" i="2"/>
  <c r="AS571" i="2"/>
  <c r="AR571" i="2"/>
  <c r="AQ571" i="2"/>
  <c r="AP571" i="2"/>
  <c r="AO571" i="2"/>
  <c r="AN571" i="2"/>
  <c r="AM571" i="2"/>
  <c r="AL571" i="2"/>
  <c r="AZ570" i="2"/>
  <c r="AY570" i="2"/>
  <c r="AX570" i="2"/>
  <c r="AW570" i="2"/>
  <c r="AV570" i="2"/>
  <c r="AU570" i="2"/>
  <c r="AT570" i="2"/>
  <c r="AS570" i="2"/>
  <c r="AR570" i="2"/>
  <c r="AQ570" i="2"/>
  <c r="AP570" i="2"/>
  <c r="AO570" i="2"/>
  <c r="AN570" i="2"/>
  <c r="AM570" i="2"/>
  <c r="AL570" i="2"/>
  <c r="AZ569" i="2"/>
  <c r="AY569" i="2"/>
  <c r="AX569" i="2"/>
  <c r="AW569" i="2"/>
  <c r="AV569" i="2"/>
  <c r="AU569" i="2"/>
  <c r="AT569" i="2"/>
  <c r="AS569" i="2"/>
  <c r="AR569" i="2"/>
  <c r="AQ569" i="2"/>
  <c r="AP569" i="2"/>
  <c r="AO569" i="2"/>
  <c r="AN569" i="2"/>
  <c r="AM569" i="2"/>
  <c r="AL569" i="2"/>
  <c r="AZ568" i="2"/>
  <c r="AY568" i="2"/>
  <c r="AX568" i="2"/>
  <c r="AW568" i="2"/>
  <c r="AV568" i="2"/>
  <c r="AU568" i="2"/>
  <c r="AT568" i="2"/>
  <c r="AS568" i="2"/>
  <c r="AR568" i="2"/>
  <c r="AQ568" i="2"/>
  <c r="AP568" i="2"/>
  <c r="AO568" i="2"/>
  <c r="AN568" i="2"/>
  <c r="AM568" i="2"/>
  <c r="AL568" i="2"/>
  <c r="AZ567" i="2"/>
  <c r="AY567" i="2"/>
  <c r="AX567" i="2"/>
  <c r="AW567" i="2"/>
  <c r="AV567" i="2"/>
  <c r="AU567" i="2"/>
  <c r="AT567" i="2"/>
  <c r="AS567" i="2"/>
  <c r="AR567" i="2"/>
  <c r="AQ567" i="2"/>
  <c r="AP567" i="2"/>
  <c r="AO567" i="2"/>
  <c r="AN567" i="2"/>
  <c r="AM567" i="2"/>
  <c r="AL567" i="2"/>
  <c r="AZ566" i="2"/>
  <c r="AY566" i="2"/>
  <c r="AX566" i="2"/>
  <c r="AW566" i="2"/>
  <c r="AV566" i="2"/>
  <c r="AU566" i="2"/>
  <c r="AT566" i="2"/>
  <c r="AS566" i="2"/>
  <c r="AR566" i="2"/>
  <c r="AQ566" i="2"/>
  <c r="AP566" i="2"/>
  <c r="AO566" i="2"/>
  <c r="AN566" i="2"/>
  <c r="AM566" i="2"/>
  <c r="AL566" i="2"/>
  <c r="AZ565" i="2"/>
  <c r="AY565" i="2"/>
  <c r="AX565" i="2"/>
  <c r="AW565" i="2"/>
  <c r="AV565" i="2"/>
  <c r="AU565" i="2"/>
  <c r="AT565" i="2"/>
  <c r="AS565" i="2"/>
  <c r="AR565" i="2"/>
  <c r="AQ565" i="2"/>
  <c r="AP565" i="2"/>
  <c r="AO565" i="2"/>
  <c r="AN565" i="2"/>
  <c r="AM565" i="2"/>
  <c r="AL565" i="2"/>
  <c r="AZ564" i="2"/>
  <c r="AY564" i="2"/>
  <c r="AX564" i="2"/>
  <c r="AW564" i="2"/>
  <c r="AV564" i="2"/>
  <c r="AU564" i="2"/>
  <c r="AT564" i="2"/>
  <c r="AS564" i="2"/>
  <c r="AR564" i="2"/>
  <c r="AQ564" i="2"/>
  <c r="AP564" i="2"/>
  <c r="AO564" i="2"/>
  <c r="AN564" i="2"/>
  <c r="AM564" i="2"/>
  <c r="AL564" i="2"/>
  <c r="AZ563" i="2"/>
  <c r="AY563" i="2"/>
  <c r="AX563" i="2"/>
  <c r="AW563" i="2"/>
  <c r="AV563" i="2"/>
  <c r="AU563" i="2"/>
  <c r="AT563" i="2"/>
  <c r="AS563" i="2"/>
  <c r="AR563" i="2"/>
  <c r="AQ563" i="2"/>
  <c r="AP563" i="2"/>
  <c r="AO563" i="2"/>
  <c r="AN563" i="2"/>
  <c r="AM563" i="2"/>
  <c r="AL563" i="2"/>
  <c r="AZ562" i="2"/>
  <c r="AY562" i="2"/>
  <c r="AX562" i="2"/>
  <c r="AW562" i="2"/>
  <c r="AV562" i="2"/>
  <c r="AU562" i="2"/>
  <c r="AT562" i="2"/>
  <c r="AS562" i="2"/>
  <c r="AR562" i="2"/>
  <c r="AQ562" i="2"/>
  <c r="AP562" i="2"/>
  <c r="AO562" i="2"/>
  <c r="AN562" i="2"/>
  <c r="AM562" i="2"/>
  <c r="AL562" i="2"/>
  <c r="AZ561" i="2"/>
  <c r="AY561" i="2"/>
  <c r="AX561" i="2"/>
  <c r="AW561" i="2"/>
  <c r="AV561" i="2"/>
  <c r="AU561" i="2"/>
  <c r="AT561" i="2"/>
  <c r="AS561" i="2"/>
  <c r="AR561" i="2"/>
  <c r="AQ561" i="2"/>
  <c r="AP561" i="2"/>
  <c r="AO561" i="2"/>
  <c r="AN561" i="2"/>
  <c r="AM561" i="2"/>
  <c r="AL561" i="2"/>
  <c r="AZ560" i="2"/>
  <c r="AY560" i="2"/>
  <c r="AX560" i="2"/>
  <c r="AW560" i="2"/>
  <c r="AV560" i="2"/>
  <c r="AU560" i="2"/>
  <c r="AT560" i="2"/>
  <c r="AS560" i="2"/>
  <c r="AR560" i="2"/>
  <c r="AQ560" i="2"/>
  <c r="AP560" i="2"/>
  <c r="AO560" i="2"/>
  <c r="AN560" i="2"/>
  <c r="AM560" i="2"/>
  <c r="AL560" i="2"/>
  <c r="AZ559" i="2"/>
  <c r="AY559" i="2"/>
  <c r="AX559" i="2"/>
  <c r="AW559" i="2"/>
  <c r="AV559" i="2"/>
  <c r="AU559" i="2"/>
  <c r="AT559" i="2"/>
  <c r="AS559" i="2"/>
  <c r="AR559" i="2"/>
  <c r="AQ559" i="2"/>
  <c r="AP559" i="2"/>
  <c r="AO559" i="2"/>
  <c r="AN559" i="2"/>
  <c r="AM559" i="2"/>
  <c r="AL559" i="2"/>
  <c r="AZ558" i="2"/>
  <c r="AY558" i="2"/>
  <c r="AX558" i="2"/>
  <c r="AW558" i="2"/>
  <c r="AV558" i="2"/>
  <c r="AU558" i="2"/>
  <c r="AT558" i="2"/>
  <c r="AS558" i="2"/>
  <c r="AR558" i="2"/>
  <c r="AQ558" i="2"/>
  <c r="AP558" i="2"/>
  <c r="AO558" i="2"/>
  <c r="AN558" i="2"/>
  <c r="AM558" i="2"/>
  <c r="AL558" i="2"/>
  <c r="AZ557" i="2"/>
  <c r="AY557" i="2"/>
  <c r="AX557" i="2"/>
  <c r="AW557" i="2"/>
  <c r="AV557" i="2"/>
  <c r="AU557" i="2"/>
  <c r="AT557" i="2"/>
  <c r="AS557" i="2"/>
  <c r="AR557" i="2"/>
  <c r="AQ557" i="2"/>
  <c r="AP557" i="2"/>
  <c r="AO557" i="2"/>
  <c r="AN557" i="2"/>
  <c r="AM557" i="2"/>
  <c r="AL557" i="2"/>
  <c r="AZ556" i="2"/>
  <c r="AY556" i="2"/>
  <c r="AX556" i="2"/>
  <c r="AW556" i="2"/>
  <c r="AV556" i="2"/>
  <c r="AU556" i="2"/>
  <c r="AT556" i="2"/>
  <c r="AS556" i="2"/>
  <c r="AR556" i="2"/>
  <c r="AQ556" i="2"/>
  <c r="AP556" i="2"/>
  <c r="AO556" i="2"/>
  <c r="AN556" i="2"/>
  <c r="AM556" i="2"/>
  <c r="AL556" i="2"/>
  <c r="AZ555" i="2"/>
  <c r="AY555" i="2"/>
  <c r="AX555" i="2"/>
  <c r="AW555" i="2"/>
  <c r="AV555" i="2"/>
  <c r="AU555" i="2"/>
  <c r="AT555" i="2"/>
  <c r="AS555" i="2"/>
  <c r="AR555" i="2"/>
  <c r="AQ555" i="2"/>
  <c r="AP555" i="2"/>
  <c r="AO555" i="2"/>
  <c r="AN555" i="2"/>
  <c r="AM555" i="2"/>
  <c r="AL555" i="2"/>
  <c r="AZ554" i="2"/>
  <c r="AY554" i="2"/>
  <c r="AX554" i="2"/>
  <c r="AW554" i="2"/>
  <c r="AV554" i="2"/>
  <c r="AU554" i="2"/>
  <c r="AT554" i="2"/>
  <c r="AS554" i="2"/>
  <c r="AR554" i="2"/>
  <c r="AQ554" i="2"/>
  <c r="AP554" i="2"/>
  <c r="AO554" i="2"/>
  <c r="AN554" i="2"/>
  <c r="AM554" i="2"/>
  <c r="AL554" i="2"/>
  <c r="AZ553" i="2"/>
  <c r="AY553" i="2"/>
  <c r="AX553" i="2"/>
  <c r="AW553" i="2"/>
  <c r="AV553" i="2"/>
  <c r="AU553" i="2"/>
  <c r="AT553" i="2"/>
  <c r="AS553" i="2"/>
  <c r="AR553" i="2"/>
  <c r="AQ553" i="2"/>
  <c r="AP553" i="2"/>
  <c r="AO553" i="2"/>
  <c r="AN553" i="2"/>
  <c r="AM553" i="2"/>
  <c r="AL553" i="2"/>
  <c r="AZ552" i="2"/>
  <c r="AY552" i="2"/>
  <c r="AX552" i="2"/>
  <c r="AW552" i="2"/>
  <c r="AV552" i="2"/>
  <c r="AU552" i="2"/>
  <c r="AT552" i="2"/>
  <c r="AS552" i="2"/>
  <c r="AR552" i="2"/>
  <c r="AQ552" i="2"/>
  <c r="AP552" i="2"/>
  <c r="AO552" i="2"/>
  <c r="AN552" i="2"/>
  <c r="AM552" i="2"/>
  <c r="AL552" i="2"/>
  <c r="AZ551" i="2"/>
  <c r="AY551" i="2"/>
  <c r="AX551" i="2"/>
  <c r="AW551" i="2"/>
  <c r="AV551" i="2"/>
  <c r="AU551" i="2"/>
  <c r="AT551" i="2"/>
  <c r="AS551" i="2"/>
  <c r="AR551" i="2"/>
  <c r="AQ551" i="2"/>
  <c r="AP551" i="2"/>
  <c r="AO551" i="2"/>
  <c r="AN551" i="2"/>
  <c r="AM551" i="2"/>
  <c r="AL551" i="2"/>
  <c r="AZ550" i="2"/>
  <c r="AY550" i="2"/>
  <c r="AX550" i="2"/>
  <c r="AW550" i="2"/>
  <c r="AV550" i="2"/>
  <c r="AU550" i="2"/>
  <c r="AT550" i="2"/>
  <c r="AS550" i="2"/>
  <c r="AR550" i="2"/>
  <c r="AQ550" i="2"/>
  <c r="AP550" i="2"/>
  <c r="AO550" i="2"/>
  <c r="AN550" i="2"/>
  <c r="AM550" i="2"/>
  <c r="AL550" i="2"/>
  <c r="AZ549" i="2"/>
  <c r="AY549" i="2"/>
  <c r="AX549" i="2"/>
  <c r="AW549" i="2"/>
  <c r="AV549" i="2"/>
  <c r="AU549" i="2"/>
  <c r="AT549" i="2"/>
  <c r="AS549" i="2"/>
  <c r="AR549" i="2"/>
  <c r="AQ549" i="2"/>
  <c r="AP549" i="2"/>
  <c r="AO549" i="2"/>
  <c r="AN549" i="2"/>
  <c r="AM549" i="2"/>
  <c r="AL549" i="2"/>
  <c r="AZ548" i="2"/>
  <c r="AY548" i="2"/>
  <c r="AX548" i="2"/>
  <c r="AW548" i="2"/>
  <c r="AV548" i="2"/>
  <c r="AU548" i="2"/>
  <c r="AT548" i="2"/>
  <c r="AS548" i="2"/>
  <c r="AR548" i="2"/>
  <c r="AQ548" i="2"/>
  <c r="AP548" i="2"/>
  <c r="AO548" i="2"/>
  <c r="AN548" i="2"/>
  <c r="AM548" i="2"/>
  <c r="AL548" i="2"/>
  <c r="AZ547" i="2"/>
  <c r="AY547" i="2"/>
  <c r="AX547" i="2"/>
  <c r="AW547" i="2"/>
  <c r="AV547" i="2"/>
  <c r="AU547" i="2"/>
  <c r="AT547" i="2"/>
  <c r="AS547" i="2"/>
  <c r="AR547" i="2"/>
  <c r="AQ547" i="2"/>
  <c r="AP547" i="2"/>
  <c r="AO547" i="2"/>
  <c r="AN547" i="2"/>
  <c r="AM547" i="2"/>
  <c r="AL547" i="2"/>
  <c r="AZ546" i="2"/>
  <c r="AY546" i="2"/>
  <c r="AX546" i="2"/>
  <c r="AW546" i="2"/>
  <c r="AV546" i="2"/>
  <c r="AU546" i="2"/>
  <c r="AT546" i="2"/>
  <c r="AS546" i="2"/>
  <c r="AR546" i="2"/>
  <c r="AQ546" i="2"/>
  <c r="AP546" i="2"/>
  <c r="AO546" i="2"/>
  <c r="AN546" i="2"/>
  <c r="AM546" i="2"/>
  <c r="AL546" i="2"/>
  <c r="AZ545" i="2"/>
  <c r="AY545" i="2"/>
  <c r="AX545" i="2"/>
  <c r="AW545" i="2"/>
  <c r="AV545" i="2"/>
  <c r="AU545" i="2"/>
  <c r="AT545" i="2"/>
  <c r="AS545" i="2"/>
  <c r="AR545" i="2"/>
  <c r="AQ545" i="2"/>
  <c r="AP545" i="2"/>
  <c r="AO545" i="2"/>
  <c r="AN545" i="2"/>
  <c r="AM545" i="2"/>
  <c r="AL545" i="2"/>
  <c r="AZ544" i="2"/>
  <c r="AY544" i="2"/>
  <c r="AX544" i="2"/>
  <c r="AW544" i="2"/>
  <c r="AV544" i="2"/>
  <c r="AU544" i="2"/>
  <c r="AT544" i="2"/>
  <c r="AS544" i="2"/>
  <c r="AR544" i="2"/>
  <c r="AQ544" i="2"/>
  <c r="AP544" i="2"/>
  <c r="AO544" i="2"/>
  <c r="AN544" i="2"/>
  <c r="AM544" i="2"/>
  <c r="AL544" i="2"/>
  <c r="AZ543" i="2"/>
  <c r="AY543" i="2"/>
  <c r="AX543" i="2"/>
  <c r="AW543" i="2"/>
  <c r="AV543" i="2"/>
  <c r="AU543" i="2"/>
  <c r="AT543" i="2"/>
  <c r="AS543" i="2"/>
  <c r="AR543" i="2"/>
  <c r="AQ543" i="2"/>
  <c r="AP543" i="2"/>
  <c r="AO543" i="2"/>
  <c r="AN543" i="2"/>
  <c r="AM543" i="2"/>
  <c r="AL543" i="2"/>
  <c r="AZ542" i="2"/>
  <c r="AY542" i="2"/>
  <c r="AX542" i="2"/>
  <c r="AW542" i="2"/>
  <c r="AV542" i="2"/>
  <c r="AU542" i="2"/>
  <c r="AT542" i="2"/>
  <c r="AS542" i="2"/>
  <c r="AR542" i="2"/>
  <c r="AQ542" i="2"/>
  <c r="AP542" i="2"/>
  <c r="AO542" i="2"/>
  <c r="AN542" i="2"/>
  <c r="AM542" i="2"/>
  <c r="AL542" i="2"/>
  <c r="AZ541" i="2"/>
  <c r="AY541" i="2"/>
  <c r="AX541" i="2"/>
  <c r="AW541" i="2"/>
  <c r="AV541" i="2"/>
  <c r="AU541" i="2"/>
  <c r="AT541" i="2"/>
  <c r="AS541" i="2"/>
  <c r="AR541" i="2"/>
  <c r="AQ541" i="2"/>
  <c r="AP541" i="2"/>
  <c r="AO541" i="2"/>
  <c r="AN541" i="2"/>
  <c r="AM541" i="2"/>
  <c r="AL541" i="2"/>
  <c r="AZ540" i="2"/>
  <c r="AY540" i="2"/>
  <c r="AX540" i="2"/>
  <c r="AW540" i="2"/>
  <c r="AV540" i="2"/>
  <c r="AU540" i="2"/>
  <c r="AT540" i="2"/>
  <c r="AS540" i="2"/>
  <c r="AR540" i="2"/>
  <c r="AQ540" i="2"/>
  <c r="AP540" i="2"/>
  <c r="AO540" i="2"/>
  <c r="AN540" i="2"/>
  <c r="AM540" i="2"/>
  <c r="AL540" i="2"/>
  <c r="AZ539" i="2"/>
  <c r="AY539" i="2"/>
  <c r="AX539" i="2"/>
  <c r="AW539" i="2"/>
  <c r="AV539" i="2"/>
  <c r="AU539" i="2"/>
  <c r="AT539" i="2"/>
  <c r="AS539" i="2"/>
  <c r="AR539" i="2"/>
  <c r="AQ539" i="2"/>
  <c r="AP539" i="2"/>
  <c r="AO539" i="2"/>
  <c r="AN539" i="2"/>
  <c r="AM539" i="2"/>
  <c r="AL539" i="2"/>
  <c r="AZ538" i="2"/>
  <c r="AY538" i="2"/>
  <c r="AX538" i="2"/>
  <c r="AW538" i="2"/>
  <c r="AV538" i="2"/>
  <c r="AU538" i="2"/>
  <c r="AT538" i="2"/>
  <c r="AS538" i="2"/>
  <c r="AR538" i="2"/>
  <c r="AQ538" i="2"/>
  <c r="AP538" i="2"/>
  <c r="AO538" i="2"/>
  <c r="AN538" i="2"/>
  <c r="AM538" i="2"/>
  <c r="AL538" i="2"/>
  <c r="AZ537" i="2"/>
  <c r="AY537" i="2"/>
  <c r="AX537" i="2"/>
  <c r="AW537" i="2"/>
  <c r="AV537" i="2"/>
  <c r="AU537" i="2"/>
  <c r="AT537" i="2"/>
  <c r="AS537" i="2"/>
  <c r="AR537" i="2"/>
  <c r="AQ537" i="2"/>
  <c r="AP537" i="2"/>
  <c r="AO537" i="2"/>
  <c r="AN537" i="2"/>
  <c r="AM537" i="2"/>
  <c r="AL537" i="2"/>
  <c r="AZ536" i="2"/>
  <c r="AY536" i="2"/>
  <c r="AX536" i="2"/>
  <c r="AW536" i="2"/>
  <c r="AV536" i="2"/>
  <c r="AU536" i="2"/>
  <c r="AT536" i="2"/>
  <c r="AS536" i="2"/>
  <c r="AR536" i="2"/>
  <c r="AQ536" i="2"/>
  <c r="AP536" i="2"/>
  <c r="AO536" i="2"/>
  <c r="AN536" i="2"/>
  <c r="AM536" i="2"/>
  <c r="AL536" i="2"/>
  <c r="AZ535" i="2"/>
  <c r="AY535" i="2"/>
  <c r="AX535" i="2"/>
  <c r="AW535" i="2"/>
  <c r="AV535" i="2"/>
  <c r="AU535" i="2"/>
  <c r="AT535" i="2"/>
  <c r="AS535" i="2"/>
  <c r="AR535" i="2"/>
  <c r="AQ535" i="2"/>
  <c r="AP535" i="2"/>
  <c r="AO535" i="2"/>
  <c r="AN535" i="2"/>
  <c r="AM535" i="2"/>
  <c r="AL535" i="2"/>
  <c r="AZ534" i="2"/>
  <c r="AY534" i="2"/>
  <c r="AX534" i="2"/>
  <c r="AW534" i="2"/>
  <c r="AV534" i="2"/>
  <c r="AU534" i="2"/>
  <c r="AT534" i="2"/>
  <c r="AS534" i="2"/>
  <c r="AR534" i="2"/>
  <c r="AQ534" i="2"/>
  <c r="AP534" i="2"/>
  <c r="AO534" i="2"/>
  <c r="AN534" i="2"/>
  <c r="AM534" i="2"/>
  <c r="AL534" i="2"/>
  <c r="AZ533" i="2"/>
  <c r="AY533" i="2"/>
  <c r="AX533" i="2"/>
  <c r="AW533" i="2"/>
  <c r="AV533" i="2"/>
  <c r="AU533" i="2"/>
  <c r="AT533" i="2"/>
  <c r="AS533" i="2"/>
  <c r="AR533" i="2"/>
  <c r="AQ533" i="2"/>
  <c r="AP533" i="2"/>
  <c r="AO533" i="2"/>
  <c r="AN533" i="2"/>
  <c r="AM533" i="2"/>
  <c r="AL533" i="2"/>
  <c r="AZ532" i="2"/>
  <c r="AY532" i="2"/>
  <c r="AX532" i="2"/>
  <c r="AW532" i="2"/>
  <c r="AV532" i="2"/>
  <c r="AU532" i="2"/>
  <c r="AT532" i="2"/>
  <c r="AS532" i="2"/>
  <c r="AR532" i="2"/>
  <c r="AQ532" i="2"/>
  <c r="AP532" i="2"/>
  <c r="AO532" i="2"/>
  <c r="AN532" i="2"/>
  <c r="AM532" i="2"/>
  <c r="AL532" i="2"/>
  <c r="AZ531" i="2"/>
  <c r="AY531" i="2"/>
  <c r="AX531" i="2"/>
  <c r="AW531" i="2"/>
  <c r="AV531" i="2"/>
  <c r="AU531" i="2"/>
  <c r="AT531" i="2"/>
  <c r="AS531" i="2"/>
  <c r="AR531" i="2"/>
  <c r="AQ531" i="2"/>
  <c r="AP531" i="2"/>
  <c r="AO531" i="2"/>
  <c r="AN531" i="2"/>
  <c r="AM531" i="2"/>
  <c r="AL531" i="2"/>
  <c r="AZ530" i="2"/>
  <c r="AY530" i="2"/>
  <c r="AX530" i="2"/>
  <c r="AW530" i="2"/>
  <c r="AV530" i="2"/>
  <c r="AU530" i="2"/>
  <c r="AT530" i="2"/>
  <c r="AS530" i="2"/>
  <c r="AR530" i="2"/>
  <c r="AQ530" i="2"/>
  <c r="AP530" i="2"/>
  <c r="AO530" i="2"/>
  <c r="AN530" i="2"/>
  <c r="AM530" i="2"/>
  <c r="AL530" i="2"/>
  <c r="AZ529" i="2"/>
  <c r="AY529" i="2"/>
  <c r="AX529" i="2"/>
  <c r="AW529" i="2"/>
  <c r="AV529" i="2"/>
  <c r="AU529" i="2"/>
  <c r="AT529" i="2"/>
  <c r="AS529" i="2"/>
  <c r="AR529" i="2"/>
  <c r="AQ529" i="2"/>
  <c r="AP529" i="2"/>
  <c r="AO529" i="2"/>
  <c r="AN529" i="2"/>
  <c r="AM529" i="2"/>
  <c r="AL529" i="2"/>
  <c r="AZ528" i="2"/>
  <c r="AY528" i="2"/>
  <c r="AX528" i="2"/>
  <c r="AW528" i="2"/>
  <c r="AV528" i="2"/>
  <c r="AU528" i="2"/>
  <c r="AT528" i="2"/>
  <c r="AS528" i="2"/>
  <c r="AR528" i="2"/>
  <c r="AQ528" i="2"/>
  <c r="AP528" i="2"/>
  <c r="AO528" i="2"/>
  <c r="AN528" i="2"/>
  <c r="AM528" i="2"/>
  <c r="AL528" i="2"/>
  <c r="AZ527" i="2"/>
  <c r="AY527" i="2"/>
  <c r="AX527" i="2"/>
  <c r="AW527" i="2"/>
  <c r="AV527" i="2"/>
  <c r="AU527" i="2"/>
  <c r="AT527" i="2"/>
  <c r="AS527" i="2"/>
  <c r="AR527" i="2"/>
  <c r="AQ527" i="2"/>
  <c r="AP527" i="2"/>
  <c r="AO527" i="2"/>
  <c r="AN527" i="2"/>
  <c r="AM527" i="2"/>
  <c r="AL527" i="2"/>
  <c r="AZ526" i="2"/>
  <c r="AY526" i="2"/>
  <c r="AX526" i="2"/>
  <c r="AW526" i="2"/>
  <c r="AV526" i="2"/>
  <c r="AU526" i="2"/>
  <c r="AT526" i="2"/>
  <c r="AS526" i="2"/>
  <c r="AR526" i="2"/>
  <c r="AQ526" i="2"/>
  <c r="AP526" i="2"/>
  <c r="AO526" i="2"/>
  <c r="AN526" i="2"/>
  <c r="AM526" i="2"/>
  <c r="AL526" i="2"/>
  <c r="AZ525" i="2"/>
  <c r="AY525" i="2"/>
  <c r="AX525" i="2"/>
  <c r="AW525" i="2"/>
  <c r="AV525" i="2"/>
  <c r="AU525" i="2"/>
  <c r="AT525" i="2"/>
  <c r="AS525" i="2"/>
  <c r="AR525" i="2"/>
  <c r="AQ525" i="2"/>
  <c r="AP525" i="2"/>
  <c r="AO525" i="2"/>
  <c r="AN525" i="2"/>
  <c r="AM525" i="2"/>
  <c r="AL525" i="2"/>
  <c r="AZ524" i="2"/>
  <c r="AY524" i="2"/>
  <c r="AX524" i="2"/>
  <c r="AW524" i="2"/>
  <c r="AV524" i="2"/>
  <c r="AU524" i="2"/>
  <c r="AT524" i="2"/>
  <c r="AS524" i="2"/>
  <c r="AR524" i="2"/>
  <c r="AQ524" i="2"/>
  <c r="AP524" i="2"/>
  <c r="AO524" i="2"/>
  <c r="AN524" i="2"/>
  <c r="AM524" i="2"/>
  <c r="AL524" i="2"/>
  <c r="AZ523" i="2"/>
  <c r="AY523" i="2"/>
  <c r="AX523" i="2"/>
  <c r="AW523" i="2"/>
  <c r="AV523" i="2"/>
  <c r="AU523" i="2"/>
  <c r="AT523" i="2"/>
  <c r="AS523" i="2"/>
  <c r="AR523" i="2"/>
  <c r="AQ523" i="2"/>
  <c r="AP523" i="2"/>
  <c r="AO523" i="2"/>
  <c r="AN523" i="2"/>
  <c r="AM523" i="2"/>
  <c r="AL523" i="2"/>
  <c r="AZ522" i="2"/>
  <c r="AY522" i="2"/>
  <c r="AX522" i="2"/>
  <c r="AW522" i="2"/>
  <c r="AV522" i="2"/>
  <c r="AU522" i="2"/>
  <c r="AT522" i="2"/>
  <c r="AS522" i="2"/>
  <c r="AR522" i="2"/>
  <c r="AQ522" i="2"/>
  <c r="AP522" i="2"/>
  <c r="AO522" i="2"/>
  <c r="AN522" i="2"/>
  <c r="AM522" i="2"/>
  <c r="AL522" i="2"/>
  <c r="AZ521" i="2"/>
  <c r="AY521" i="2"/>
  <c r="AX521" i="2"/>
  <c r="AW521" i="2"/>
  <c r="AV521" i="2"/>
  <c r="AU521" i="2"/>
  <c r="AT521" i="2"/>
  <c r="AS521" i="2"/>
  <c r="AR521" i="2"/>
  <c r="AQ521" i="2"/>
  <c r="AP521" i="2"/>
  <c r="AO521" i="2"/>
  <c r="AN521" i="2"/>
  <c r="AM521" i="2"/>
  <c r="AL521" i="2"/>
  <c r="AZ520" i="2"/>
  <c r="AY520" i="2"/>
  <c r="AX520" i="2"/>
  <c r="AW520" i="2"/>
  <c r="AV520" i="2"/>
  <c r="AU520" i="2"/>
  <c r="AT520" i="2"/>
  <c r="AS520" i="2"/>
  <c r="AR520" i="2"/>
  <c r="AQ520" i="2"/>
  <c r="AP520" i="2"/>
  <c r="AO520" i="2"/>
  <c r="AN520" i="2"/>
  <c r="AM520" i="2"/>
  <c r="AL520" i="2"/>
  <c r="AZ519" i="2"/>
  <c r="AY519" i="2"/>
  <c r="AX519" i="2"/>
  <c r="AW519" i="2"/>
  <c r="AV519" i="2"/>
  <c r="AU519" i="2"/>
  <c r="AT519" i="2"/>
  <c r="AS519" i="2"/>
  <c r="AR519" i="2"/>
  <c r="AQ519" i="2"/>
  <c r="AP519" i="2"/>
  <c r="AO519" i="2"/>
  <c r="AN519" i="2"/>
  <c r="AM519" i="2"/>
  <c r="AL519" i="2"/>
  <c r="AZ518" i="2"/>
  <c r="AY518" i="2"/>
  <c r="AX518" i="2"/>
  <c r="AW518" i="2"/>
  <c r="AV518" i="2"/>
  <c r="AU518" i="2"/>
  <c r="AT518" i="2"/>
  <c r="AS518" i="2"/>
  <c r="AR518" i="2"/>
  <c r="AQ518" i="2"/>
  <c r="AP518" i="2"/>
  <c r="AO518" i="2"/>
  <c r="AN518" i="2"/>
  <c r="AM518" i="2"/>
  <c r="AL518" i="2"/>
  <c r="AZ517" i="2"/>
  <c r="AY517" i="2"/>
  <c r="AX517" i="2"/>
  <c r="AW517" i="2"/>
  <c r="AV517" i="2"/>
  <c r="AU517" i="2"/>
  <c r="AT517" i="2"/>
  <c r="AS517" i="2"/>
  <c r="AR517" i="2"/>
  <c r="AQ517" i="2"/>
  <c r="AP517" i="2"/>
  <c r="AO517" i="2"/>
  <c r="AN517" i="2"/>
  <c r="AM517" i="2"/>
  <c r="AL517" i="2"/>
  <c r="AZ516" i="2"/>
  <c r="AY516" i="2"/>
  <c r="AX516" i="2"/>
  <c r="AW516" i="2"/>
  <c r="AV516" i="2"/>
  <c r="AU516" i="2"/>
  <c r="AT516" i="2"/>
  <c r="AS516" i="2"/>
  <c r="AR516" i="2"/>
  <c r="AQ516" i="2"/>
  <c r="AP516" i="2"/>
  <c r="AO516" i="2"/>
  <c r="AN516" i="2"/>
  <c r="AM516" i="2"/>
  <c r="AL516" i="2"/>
  <c r="AZ515" i="2"/>
  <c r="AY515" i="2"/>
  <c r="AX515" i="2"/>
  <c r="AW515" i="2"/>
  <c r="AV515" i="2"/>
  <c r="AU515" i="2"/>
  <c r="AT515" i="2"/>
  <c r="AS515" i="2"/>
  <c r="AR515" i="2"/>
  <c r="AQ515" i="2"/>
  <c r="AP515" i="2"/>
  <c r="AO515" i="2"/>
  <c r="AN515" i="2"/>
  <c r="AM515" i="2"/>
  <c r="AL515" i="2"/>
  <c r="AZ514" i="2"/>
  <c r="AY514" i="2"/>
  <c r="AX514" i="2"/>
  <c r="AW514" i="2"/>
  <c r="AV514" i="2"/>
  <c r="AU514" i="2"/>
  <c r="AT514" i="2"/>
  <c r="AS514" i="2"/>
  <c r="AR514" i="2"/>
  <c r="AQ514" i="2"/>
  <c r="AP514" i="2"/>
  <c r="AO514" i="2"/>
  <c r="AN514" i="2"/>
  <c r="AM514" i="2"/>
  <c r="AL514" i="2"/>
  <c r="AZ513" i="2"/>
  <c r="AY513" i="2"/>
  <c r="AX513" i="2"/>
  <c r="AW513" i="2"/>
  <c r="AV513" i="2"/>
  <c r="AU513" i="2"/>
  <c r="AT513" i="2"/>
  <c r="AS513" i="2"/>
  <c r="AR513" i="2"/>
  <c r="AQ513" i="2"/>
  <c r="AP513" i="2"/>
  <c r="AO513" i="2"/>
  <c r="AN513" i="2"/>
  <c r="AM513" i="2"/>
  <c r="AL513" i="2"/>
  <c r="AZ512" i="2"/>
  <c r="AY512" i="2"/>
  <c r="AX512" i="2"/>
  <c r="AW512" i="2"/>
  <c r="AV512" i="2"/>
  <c r="AU512" i="2"/>
  <c r="AT512" i="2"/>
  <c r="AS512" i="2"/>
  <c r="AR512" i="2"/>
  <c r="AQ512" i="2"/>
  <c r="AP512" i="2"/>
  <c r="AO512" i="2"/>
  <c r="AN512" i="2"/>
  <c r="AM512" i="2"/>
  <c r="AL512" i="2"/>
  <c r="AZ511" i="2"/>
  <c r="AY511" i="2"/>
  <c r="AX511" i="2"/>
  <c r="AW511" i="2"/>
  <c r="AV511" i="2"/>
  <c r="AU511" i="2"/>
  <c r="AT511" i="2"/>
  <c r="AS511" i="2"/>
  <c r="AR511" i="2"/>
  <c r="AQ511" i="2"/>
  <c r="AP511" i="2"/>
  <c r="AO511" i="2"/>
  <c r="AN511" i="2"/>
  <c r="AM511" i="2"/>
  <c r="AL511" i="2"/>
  <c r="AZ510" i="2"/>
  <c r="AY510" i="2"/>
  <c r="AX510" i="2"/>
  <c r="AW510" i="2"/>
  <c r="AV510" i="2"/>
  <c r="AU510" i="2"/>
  <c r="AT510" i="2"/>
  <c r="AS510" i="2"/>
  <c r="AR510" i="2"/>
  <c r="AQ510" i="2"/>
  <c r="AP510" i="2"/>
  <c r="AO510" i="2"/>
  <c r="AN510" i="2"/>
  <c r="AM510" i="2"/>
  <c r="AL510" i="2"/>
  <c r="AZ509" i="2"/>
  <c r="AU509" i="2"/>
  <c r="AQ509" i="2"/>
  <c r="AP509" i="2"/>
  <c r="AO509" i="2"/>
  <c r="AT509" i="2" s="1"/>
  <c r="AN509" i="2"/>
  <c r="AS509" i="2" s="1"/>
  <c r="AM509" i="2"/>
  <c r="AR509" i="2" s="1"/>
  <c r="AL509" i="2"/>
  <c r="AZ508" i="2"/>
  <c r="AY508" i="2"/>
  <c r="AX508" i="2"/>
  <c r="AW508" i="2"/>
  <c r="AV508" i="2"/>
  <c r="AU508" i="2"/>
  <c r="AT508" i="2"/>
  <c r="AS508" i="2"/>
  <c r="AR508" i="2"/>
  <c r="AQ508" i="2"/>
  <c r="AP508" i="2"/>
  <c r="AO508" i="2"/>
  <c r="AN508" i="2"/>
  <c r="AM508" i="2"/>
  <c r="AL508" i="2"/>
  <c r="AZ507" i="2"/>
  <c r="AY507" i="2"/>
  <c r="AX507" i="2"/>
  <c r="AW507" i="2"/>
  <c r="AV507" i="2"/>
  <c r="AU507" i="2"/>
  <c r="AT507" i="2"/>
  <c r="AS507" i="2"/>
  <c r="AR507" i="2"/>
  <c r="AQ507" i="2"/>
  <c r="AP507" i="2"/>
  <c r="AO507" i="2"/>
  <c r="AN507" i="2"/>
  <c r="AM507" i="2"/>
  <c r="AL507" i="2"/>
  <c r="AZ506" i="2"/>
  <c r="AY506" i="2"/>
  <c r="AX506" i="2"/>
  <c r="AW506" i="2"/>
  <c r="AV506" i="2"/>
  <c r="AU506" i="2"/>
  <c r="AT506" i="2"/>
  <c r="AS506" i="2"/>
  <c r="AR506" i="2"/>
  <c r="AQ506" i="2"/>
  <c r="AP506" i="2"/>
  <c r="AO506" i="2"/>
  <c r="AN506" i="2"/>
  <c r="AM506" i="2"/>
  <c r="AL506" i="2"/>
  <c r="AZ505" i="2"/>
  <c r="AP505" i="2"/>
  <c r="AU505" i="2" s="1"/>
  <c r="AO505" i="2"/>
  <c r="AT505" i="2" s="1"/>
  <c r="AN505" i="2"/>
  <c r="AS505" i="2" s="1"/>
  <c r="AM505" i="2"/>
  <c r="AR505" i="2" s="1"/>
  <c r="AL505" i="2"/>
  <c r="AQ505" i="2" s="1"/>
  <c r="AZ504" i="2"/>
  <c r="AY504" i="2"/>
  <c r="AX504" i="2"/>
  <c r="AW504" i="2"/>
  <c r="AV504" i="2"/>
  <c r="AU504" i="2"/>
  <c r="AT504" i="2"/>
  <c r="AS504" i="2"/>
  <c r="AR504" i="2"/>
  <c r="AQ504" i="2"/>
  <c r="AP504" i="2"/>
  <c r="AO504" i="2"/>
  <c r="AN504" i="2"/>
  <c r="AM504" i="2"/>
  <c r="AL504" i="2"/>
  <c r="U911" i="2" l="1"/>
  <c r="U983" i="2"/>
  <c r="U992" i="2"/>
  <c r="Z992" i="2" s="1"/>
  <c r="U504" i="2"/>
  <c r="J504" i="2" s="1"/>
  <c r="U512" i="2"/>
  <c r="J512" i="2" s="1"/>
  <c r="U520" i="2"/>
  <c r="Z520" i="2" s="1"/>
  <c r="U528" i="2"/>
  <c r="J528" i="2" s="1"/>
  <c r="U536" i="2"/>
  <c r="J536" i="2" s="1"/>
  <c r="U544" i="2"/>
  <c r="J544" i="2" s="1"/>
  <c r="U552" i="2"/>
  <c r="U560" i="2"/>
  <c r="J560" i="2" s="1"/>
  <c r="U568" i="2"/>
  <c r="J568" i="2" s="1"/>
  <c r="U576" i="2"/>
  <c r="J576" i="2" s="1"/>
  <c r="U584" i="2"/>
  <c r="J584" i="2" s="1"/>
  <c r="U592" i="2"/>
  <c r="Z592" i="2" s="1"/>
  <c r="U600" i="2"/>
  <c r="Z600" i="2" s="1"/>
  <c r="U608" i="2"/>
  <c r="Z608" i="2" s="1"/>
  <c r="U616" i="2"/>
  <c r="U624" i="2"/>
  <c r="Z624" i="2" s="1"/>
  <c r="U640" i="2"/>
  <c r="Z640" i="2" s="1"/>
  <c r="U648" i="2"/>
  <c r="Z648" i="2" s="1"/>
  <c r="U656" i="2"/>
  <c r="Z656" i="2" s="1"/>
  <c r="U664" i="2"/>
  <c r="Z664" i="2" s="1"/>
  <c r="U672" i="2"/>
  <c r="J672" i="2" s="1"/>
  <c r="U680" i="2"/>
  <c r="Z680" i="2" s="1"/>
  <c r="U688" i="2"/>
  <c r="J688" i="2" s="1"/>
  <c r="U696" i="2"/>
  <c r="Z696" i="2" s="1"/>
  <c r="U704" i="2"/>
  <c r="Z704" i="2" s="1"/>
  <c r="U712" i="2"/>
  <c r="J712" i="2" s="1"/>
  <c r="U720" i="2"/>
  <c r="Z720" i="2" s="1"/>
  <c r="U728" i="2"/>
  <c r="Z728" i="2" s="1"/>
  <c r="U736" i="2"/>
  <c r="Z736" i="2" s="1"/>
  <c r="U744" i="2"/>
  <c r="J744" i="2" s="1"/>
  <c r="U752" i="2"/>
  <c r="U760" i="2"/>
  <c r="Z760" i="2" s="1"/>
  <c r="U776" i="2"/>
  <c r="Z776" i="2" s="1"/>
  <c r="U784" i="2"/>
  <c r="J784" i="2" s="1"/>
  <c r="U792" i="2"/>
  <c r="J792" i="2" s="1"/>
  <c r="U800" i="2"/>
  <c r="J800" i="2" s="1"/>
  <c r="U808" i="2"/>
  <c r="Z808" i="2" s="1"/>
  <c r="U816" i="2"/>
  <c r="Z816" i="2" s="1"/>
  <c r="U824" i="2"/>
  <c r="U832" i="2"/>
  <c r="Z832" i="2" s="1"/>
  <c r="U840" i="2"/>
  <c r="J840" i="2" s="1"/>
  <c r="U848" i="2"/>
  <c r="Z848" i="2" s="1"/>
  <c r="U872" i="2"/>
  <c r="Z872" i="2" s="1"/>
  <c r="U880" i="2"/>
  <c r="Z880" i="2" s="1"/>
  <c r="U888" i="2"/>
  <c r="J888" i="2" s="1"/>
  <c r="U912" i="2"/>
  <c r="Z912" i="2" s="1"/>
  <c r="U920" i="2"/>
  <c r="Z920" i="2" s="1"/>
  <c r="U928" i="2"/>
  <c r="J928" i="2" s="1"/>
  <c r="U507" i="2"/>
  <c r="Z507" i="2" s="1"/>
  <c r="U516" i="2"/>
  <c r="J516" i="2" s="1"/>
  <c r="U524" i="2"/>
  <c r="Z524" i="2" s="1"/>
  <c r="U532" i="2"/>
  <c r="Z532" i="2" s="1"/>
  <c r="U540" i="2"/>
  <c r="Z540" i="2" s="1"/>
  <c r="U548" i="2"/>
  <c r="Z548" i="2" s="1"/>
  <c r="U556" i="2"/>
  <c r="Z556" i="2" s="1"/>
  <c r="U564" i="2"/>
  <c r="J564" i="2" s="1"/>
  <c r="U572" i="2"/>
  <c r="Z572" i="2" s="1"/>
  <c r="U580" i="2"/>
  <c r="Z580" i="2" s="1"/>
  <c r="U588" i="2"/>
  <c r="J588" i="2" s="1"/>
  <c r="U596" i="2"/>
  <c r="Z596" i="2" s="1"/>
  <c r="U604" i="2"/>
  <c r="J604" i="2" s="1"/>
  <c r="U612" i="2"/>
  <c r="J612" i="2" s="1"/>
  <c r="U620" i="2"/>
  <c r="J620" i="2" s="1"/>
  <c r="U628" i="2"/>
  <c r="J628" i="2" s="1"/>
  <c r="U636" i="2"/>
  <c r="J636" i="2" s="1"/>
  <c r="U644" i="2"/>
  <c r="J644" i="2" s="1"/>
  <c r="U652" i="2"/>
  <c r="J652" i="2" s="1"/>
  <c r="U660" i="2"/>
  <c r="J660" i="2" s="1"/>
  <c r="U668" i="2"/>
  <c r="Z668" i="2" s="1"/>
  <c r="U676" i="2"/>
  <c r="J676" i="2" s="1"/>
  <c r="U684" i="2"/>
  <c r="J684" i="2" s="1"/>
  <c r="U692" i="2"/>
  <c r="Z692" i="2" s="1"/>
  <c r="U700" i="2"/>
  <c r="J700" i="2" s="1"/>
  <c r="U708" i="2"/>
  <c r="J708" i="2" s="1"/>
  <c r="U716" i="2"/>
  <c r="J716" i="2" s="1"/>
  <c r="U724" i="2"/>
  <c r="Z724" i="2" s="1"/>
  <c r="U732" i="2"/>
  <c r="J732" i="2" s="1"/>
  <c r="U740" i="2"/>
  <c r="U748" i="2"/>
  <c r="J748" i="2" s="1"/>
  <c r="U756" i="2"/>
  <c r="Z756" i="2" s="1"/>
  <c r="U764" i="2"/>
  <c r="J764" i="2" s="1"/>
  <c r="U772" i="2"/>
  <c r="J772" i="2" s="1"/>
  <c r="U780" i="2"/>
  <c r="J780" i="2" s="1"/>
  <c r="U788" i="2"/>
  <c r="Z788" i="2" s="1"/>
  <c r="U796" i="2"/>
  <c r="Z796" i="2" s="1"/>
  <c r="U804" i="2"/>
  <c r="J804" i="2" s="1"/>
  <c r="U812" i="2"/>
  <c r="Z812" i="2" s="1"/>
  <c r="U820" i="2"/>
  <c r="Z820" i="2" s="1"/>
  <c r="U828" i="2"/>
  <c r="J828" i="2" s="1"/>
  <c r="U836" i="2"/>
  <c r="Z836" i="2" s="1"/>
  <c r="U844" i="2"/>
  <c r="J844" i="2" s="1"/>
  <c r="U852" i="2"/>
  <c r="J852" i="2" s="1"/>
  <c r="U860" i="2"/>
  <c r="J860" i="2" s="1"/>
  <c r="U868" i="2"/>
  <c r="J868" i="2" s="1"/>
  <c r="U876" i="2"/>
  <c r="J876" i="2" s="1"/>
  <c r="U884" i="2"/>
  <c r="J884" i="2" s="1"/>
  <c r="U892" i="2"/>
  <c r="J892" i="2" s="1"/>
  <c r="U900" i="2"/>
  <c r="Z900" i="2" s="1"/>
  <c r="U908" i="2"/>
  <c r="J908" i="2" s="1"/>
  <c r="U916" i="2"/>
  <c r="J916" i="2" s="1"/>
  <c r="U924" i="2"/>
  <c r="J924" i="2" s="1"/>
  <c r="U932" i="2"/>
  <c r="Z932" i="2" s="1"/>
  <c r="U940" i="2"/>
  <c r="Z940" i="2" s="1"/>
  <c r="U948" i="2"/>
  <c r="J948" i="2" s="1"/>
  <c r="U956" i="2"/>
  <c r="Z956" i="2" s="1"/>
  <c r="U964" i="2"/>
  <c r="Z964" i="2" s="1"/>
  <c r="U972" i="2"/>
  <c r="J972" i="2" s="1"/>
  <c r="U980" i="2"/>
  <c r="Z980" i="2" s="1"/>
  <c r="U989" i="2"/>
  <c r="J989" i="2" s="1"/>
  <c r="U513" i="2"/>
  <c r="Z513" i="2" s="1"/>
  <c r="U521" i="2"/>
  <c r="Z521" i="2" s="1"/>
  <c r="U529" i="2"/>
  <c r="J529" i="2" s="1"/>
  <c r="U537" i="2"/>
  <c r="Z537" i="2" s="1"/>
  <c r="U545" i="2"/>
  <c r="J545" i="2" s="1"/>
  <c r="U553" i="2"/>
  <c r="J553" i="2" s="1"/>
  <c r="U561" i="2"/>
  <c r="J561" i="2" s="1"/>
  <c r="U569" i="2"/>
  <c r="Z569" i="2" s="1"/>
  <c r="U577" i="2"/>
  <c r="J577" i="2" s="1"/>
  <c r="U585" i="2"/>
  <c r="J585" i="2" s="1"/>
  <c r="U593" i="2"/>
  <c r="J593" i="2" s="1"/>
  <c r="U601" i="2"/>
  <c r="J601" i="2" s="1"/>
  <c r="U609" i="2"/>
  <c r="Z609" i="2" s="1"/>
  <c r="U617" i="2"/>
  <c r="J617" i="2" s="1"/>
  <c r="U625" i="2"/>
  <c r="J625" i="2" s="1"/>
  <c r="U633" i="2"/>
  <c r="Z633" i="2" s="1"/>
  <c r="U641" i="2"/>
  <c r="Z641" i="2" s="1"/>
  <c r="U649" i="2"/>
  <c r="J649" i="2" s="1"/>
  <c r="U657" i="2"/>
  <c r="J657" i="2" s="1"/>
  <c r="U665" i="2"/>
  <c r="J665" i="2" s="1"/>
  <c r="U673" i="2"/>
  <c r="J673" i="2" s="1"/>
  <c r="U681" i="2"/>
  <c r="Z681" i="2" s="1"/>
  <c r="U689" i="2"/>
  <c r="J689" i="2" s="1"/>
  <c r="U697" i="2"/>
  <c r="J697" i="2" s="1"/>
  <c r="U705" i="2"/>
  <c r="J705" i="2" s="1"/>
  <c r="U713" i="2"/>
  <c r="Z713" i="2" s="1"/>
  <c r="U721" i="2"/>
  <c r="Z721" i="2" s="1"/>
  <c r="U729" i="2"/>
  <c r="J729" i="2" s="1"/>
  <c r="U737" i="2"/>
  <c r="Z737" i="2" s="1"/>
  <c r="U745" i="2"/>
  <c r="J745" i="2" s="1"/>
  <c r="U753" i="2"/>
  <c r="J753" i="2" s="1"/>
  <c r="U761" i="2"/>
  <c r="Z761" i="2" s="1"/>
  <c r="U769" i="2"/>
  <c r="J769" i="2" s="1"/>
  <c r="U777" i="2"/>
  <c r="J777" i="2" s="1"/>
  <c r="U785" i="2"/>
  <c r="J785" i="2" s="1"/>
  <c r="U793" i="2"/>
  <c r="Z793" i="2" s="1"/>
  <c r="U801" i="2"/>
  <c r="J801" i="2" s="1"/>
  <c r="U809" i="2"/>
  <c r="Z809" i="2" s="1"/>
  <c r="U817" i="2"/>
  <c r="J817" i="2" s="1"/>
  <c r="U825" i="2"/>
  <c r="J825" i="2" s="1"/>
  <c r="U833" i="2"/>
  <c r="Z833" i="2" s="1"/>
  <c r="U841" i="2"/>
  <c r="Z841" i="2" s="1"/>
  <c r="U849" i="2"/>
  <c r="J849" i="2" s="1"/>
  <c r="U857" i="2"/>
  <c r="Z857" i="2" s="1"/>
  <c r="U865" i="2"/>
  <c r="Z865" i="2" s="1"/>
  <c r="U873" i="2"/>
  <c r="Z873" i="2" s="1"/>
  <c r="U881" i="2"/>
  <c r="J881" i="2" s="1"/>
  <c r="U889" i="2"/>
  <c r="Z889" i="2" s="1"/>
  <c r="U897" i="2"/>
  <c r="Z897" i="2" s="1"/>
  <c r="U905" i="2"/>
  <c r="Z905" i="2" s="1"/>
  <c r="U913" i="2"/>
  <c r="J913" i="2" s="1"/>
  <c r="U921" i="2"/>
  <c r="Z921" i="2" s="1"/>
  <c r="U929" i="2"/>
  <c r="J929" i="2" s="1"/>
  <c r="U937" i="2"/>
  <c r="Z937" i="2" s="1"/>
  <c r="U945" i="2"/>
  <c r="J945" i="2" s="1"/>
  <c r="U953" i="2"/>
  <c r="J953" i="2" s="1"/>
  <c r="U961" i="2"/>
  <c r="J961" i="2" s="1"/>
  <c r="U969" i="2"/>
  <c r="J969" i="2" s="1"/>
  <c r="U977" i="2"/>
  <c r="J977" i="2" s="1"/>
  <c r="U985" i="2"/>
  <c r="J985" i="2" s="1"/>
  <c r="U994" i="2"/>
  <c r="J994" i="2" s="1"/>
  <c r="U511" i="2"/>
  <c r="J511" i="2" s="1"/>
  <c r="U519" i="2"/>
  <c r="Z519" i="2" s="1"/>
  <c r="U527" i="2"/>
  <c r="Z527" i="2" s="1"/>
  <c r="U591" i="2"/>
  <c r="J591" i="2" s="1"/>
  <c r="U599" i="2"/>
  <c r="Z599" i="2" s="1"/>
  <c r="U615" i="2"/>
  <c r="J615" i="2" s="1"/>
  <c r="U623" i="2"/>
  <c r="Z623" i="2" s="1"/>
  <c r="U631" i="2"/>
  <c r="J631" i="2" s="1"/>
  <c r="U655" i="2"/>
  <c r="J655" i="2" s="1"/>
  <c r="U663" i="2"/>
  <c r="J663" i="2" s="1"/>
  <c r="U671" i="2"/>
  <c r="Z671" i="2" s="1"/>
  <c r="U687" i="2"/>
  <c r="J687" i="2" s="1"/>
  <c r="U695" i="2"/>
  <c r="J695" i="2" s="1"/>
  <c r="U703" i="2"/>
  <c r="Z703" i="2" s="1"/>
  <c r="U711" i="2"/>
  <c r="J711" i="2" s="1"/>
  <c r="U719" i="2"/>
  <c r="J719" i="2" s="1"/>
  <c r="U727" i="2"/>
  <c r="J727" i="2" s="1"/>
  <c r="U735" i="2"/>
  <c r="J735" i="2" s="1"/>
  <c r="U743" i="2"/>
  <c r="Z743" i="2" s="1"/>
  <c r="U759" i="2"/>
  <c r="J759" i="2" s="1"/>
  <c r="U831" i="2"/>
  <c r="Z831" i="2" s="1"/>
  <c r="U839" i="2"/>
  <c r="J839" i="2" s="1"/>
  <c r="U919" i="2"/>
  <c r="J919" i="2" s="1"/>
  <c r="U927" i="2"/>
  <c r="Z927" i="2" s="1"/>
  <c r="U935" i="2"/>
  <c r="Z935" i="2" s="1"/>
  <c r="U959" i="2"/>
  <c r="J959" i="2" s="1"/>
  <c r="U967" i="2"/>
  <c r="Z967" i="2" s="1"/>
  <c r="U975" i="2"/>
  <c r="Z975" i="2" s="1"/>
  <c r="U856" i="2"/>
  <c r="J856" i="2" s="1"/>
  <c r="U864" i="2"/>
  <c r="J864" i="2" s="1"/>
  <c r="U896" i="2"/>
  <c r="J896" i="2" s="1"/>
  <c r="U904" i="2"/>
  <c r="Z904" i="2" s="1"/>
  <c r="J721" i="2"/>
  <c r="U514" i="2"/>
  <c r="U530" i="2"/>
  <c r="U538" i="2"/>
  <c r="U546" i="2"/>
  <c r="U554" i="2"/>
  <c r="U562" i="2"/>
  <c r="U570" i="2"/>
  <c r="U578" i="2"/>
  <c r="U586" i="2"/>
  <c r="U594" i="2"/>
  <c r="U602" i="2"/>
  <c r="U610" i="2"/>
  <c r="U618" i="2"/>
  <c r="U626" i="2"/>
  <c r="U634" i="2"/>
  <c r="U642" i="2"/>
  <c r="U650" i="2"/>
  <c r="U658" i="2"/>
  <c r="U666" i="2"/>
  <c r="U674" i="2"/>
  <c r="U682" i="2"/>
  <c r="U690" i="2"/>
  <c r="U698" i="2"/>
  <c r="U706" i="2"/>
  <c r="U714" i="2"/>
  <c r="U722" i="2"/>
  <c r="U730" i="2"/>
  <c r="U738" i="2"/>
  <c r="U746" i="2"/>
  <c r="U754" i="2"/>
  <c r="U762" i="2"/>
  <c r="U770" i="2"/>
  <c r="U778" i="2"/>
  <c r="U786" i="2"/>
  <c r="U794" i="2"/>
  <c r="U802" i="2"/>
  <c r="U810" i="2"/>
  <c r="U818" i="2"/>
  <c r="U826" i="2"/>
  <c r="U834" i="2"/>
  <c r="U842" i="2"/>
  <c r="U850" i="2"/>
  <c r="U858" i="2"/>
  <c r="U866" i="2"/>
  <c r="U874" i="2"/>
  <c r="U882" i="2"/>
  <c r="U890" i="2"/>
  <c r="U898" i="2"/>
  <c r="U906" i="2"/>
  <c r="U914" i="2"/>
  <c r="U922" i="2"/>
  <c r="U930" i="2"/>
  <c r="U938" i="2"/>
  <c r="U946" i="2"/>
  <c r="U954" i="2"/>
  <c r="U962" i="2"/>
  <c r="U970" i="2"/>
  <c r="U978" i="2"/>
  <c r="U987" i="2"/>
  <c r="U995" i="2"/>
  <c r="U506" i="2"/>
  <c r="U515" i="2"/>
  <c r="U523" i="2"/>
  <c r="U531" i="2"/>
  <c r="U539" i="2"/>
  <c r="U547" i="2"/>
  <c r="U555" i="2"/>
  <c r="U563" i="2"/>
  <c r="U571" i="2"/>
  <c r="U579" i="2"/>
  <c r="U587" i="2"/>
  <c r="U595" i="2"/>
  <c r="U603" i="2"/>
  <c r="U611" i="2"/>
  <c r="U619" i="2"/>
  <c r="U627" i="2"/>
  <c r="U635" i="2"/>
  <c r="U643" i="2"/>
  <c r="U651" i="2"/>
  <c r="U659" i="2"/>
  <c r="U667" i="2"/>
  <c r="U675" i="2"/>
  <c r="U683" i="2"/>
  <c r="U691" i="2"/>
  <c r="U699" i="2"/>
  <c r="U707" i="2"/>
  <c r="U715" i="2"/>
  <c r="U723" i="2"/>
  <c r="U731" i="2"/>
  <c r="U739" i="2"/>
  <c r="U747" i="2"/>
  <c r="U755" i="2"/>
  <c r="U763" i="2"/>
  <c r="U771" i="2"/>
  <c r="U779" i="2"/>
  <c r="U787" i="2"/>
  <c r="U795" i="2"/>
  <c r="U803" i="2"/>
  <c r="U811" i="2"/>
  <c r="U819" i="2"/>
  <c r="U827" i="2"/>
  <c r="U835" i="2"/>
  <c r="U843" i="2"/>
  <c r="U851" i="2"/>
  <c r="U859" i="2"/>
  <c r="U867" i="2"/>
  <c r="U875" i="2"/>
  <c r="U883" i="2"/>
  <c r="U891" i="2"/>
  <c r="U899" i="2"/>
  <c r="U907" i="2"/>
  <c r="U915" i="2"/>
  <c r="U923" i="2"/>
  <c r="U931" i="2"/>
  <c r="U939" i="2"/>
  <c r="U947" i="2"/>
  <c r="U955" i="2"/>
  <c r="U963" i="2"/>
  <c r="U971" i="2"/>
  <c r="U979" i="2"/>
  <c r="U988" i="2"/>
  <c r="J857" i="2"/>
  <c r="Z740" i="2"/>
  <c r="J740" i="2"/>
  <c r="U557" i="2"/>
  <c r="U565" i="2"/>
  <c r="U685" i="2"/>
  <c r="U701" i="2"/>
  <c r="U709" i="2"/>
  <c r="U749" i="2"/>
  <c r="U757" i="2"/>
  <c r="U765" i="2"/>
  <c r="U813" i="2"/>
  <c r="U885" i="2"/>
  <c r="U901" i="2"/>
  <c r="U933" i="2"/>
  <c r="U941" i="2"/>
  <c r="U949" i="2"/>
  <c r="U957" i="2"/>
  <c r="U510" i="2"/>
  <c r="U518" i="2"/>
  <c r="U526" i="2"/>
  <c r="U534" i="2"/>
  <c r="U542" i="2"/>
  <c r="U550" i="2"/>
  <c r="U558" i="2"/>
  <c r="U566" i="2"/>
  <c r="U574" i="2"/>
  <c r="U582" i="2"/>
  <c r="U590" i="2"/>
  <c r="U598" i="2"/>
  <c r="U606" i="2"/>
  <c r="U614" i="2"/>
  <c r="U622" i="2"/>
  <c r="U630" i="2"/>
  <c r="U638" i="2"/>
  <c r="U646" i="2"/>
  <c r="U654" i="2"/>
  <c r="U662" i="2"/>
  <c r="U670" i="2"/>
  <c r="U678" i="2"/>
  <c r="U686" i="2"/>
  <c r="U694" i="2"/>
  <c r="U702" i="2"/>
  <c r="U710" i="2"/>
  <c r="U718" i="2"/>
  <c r="U726" i="2"/>
  <c r="U734" i="2"/>
  <c r="U742" i="2"/>
  <c r="U750" i="2"/>
  <c r="U758" i="2"/>
  <c r="U766" i="2"/>
  <c r="U774" i="2"/>
  <c r="U782" i="2"/>
  <c r="U790" i="2"/>
  <c r="U798" i="2"/>
  <c r="U806" i="2"/>
  <c r="U814" i="2"/>
  <c r="U822" i="2"/>
  <c r="U830" i="2"/>
  <c r="U838" i="2"/>
  <c r="U846" i="2"/>
  <c r="U854" i="2"/>
  <c r="U862" i="2"/>
  <c r="U870" i="2"/>
  <c r="U878" i="2"/>
  <c r="U886" i="2"/>
  <c r="U894" i="2"/>
  <c r="U902" i="2"/>
  <c r="U910" i="2"/>
  <c r="U918" i="2"/>
  <c r="U926" i="2"/>
  <c r="U934" i="2"/>
  <c r="U942" i="2"/>
  <c r="U950" i="2"/>
  <c r="U958" i="2"/>
  <c r="U966" i="2"/>
  <c r="U974" i="2"/>
  <c r="U982" i="2"/>
  <c r="U991" i="2"/>
  <c r="Z577" i="2"/>
  <c r="Z913" i="2"/>
  <c r="Z676" i="2"/>
  <c r="Z663" i="2"/>
  <c r="Z839" i="2"/>
  <c r="J911" i="2"/>
  <c r="Z911" i="2"/>
  <c r="Z983" i="2"/>
  <c r="J983" i="2"/>
  <c r="J992" i="2"/>
  <c r="U522" i="2"/>
  <c r="U517" i="2"/>
  <c r="U589" i="2"/>
  <c r="U597" i="2"/>
  <c r="U645" i="2"/>
  <c r="U661" i="2"/>
  <c r="U677" i="2"/>
  <c r="U693" i="2"/>
  <c r="U725" i="2"/>
  <c r="U733" i="2"/>
  <c r="U781" i="2"/>
  <c r="U789" i="2"/>
  <c r="U797" i="2"/>
  <c r="U821" i="2"/>
  <c r="U829" i="2"/>
  <c r="U837" i="2"/>
  <c r="U853" i="2"/>
  <c r="U877" i="2"/>
  <c r="U893" i="2"/>
  <c r="U909" i="2"/>
  <c r="U925" i="2"/>
  <c r="U965" i="2"/>
  <c r="U973" i="2"/>
  <c r="U981" i="2"/>
  <c r="U990" i="2"/>
  <c r="U535" i="2"/>
  <c r="U543" i="2"/>
  <c r="U551" i="2"/>
  <c r="U559" i="2"/>
  <c r="U567" i="2"/>
  <c r="U575" i="2"/>
  <c r="U583" i="2"/>
  <c r="U607" i="2"/>
  <c r="U639" i="2"/>
  <c r="U647" i="2"/>
  <c r="U679" i="2"/>
  <c r="U751" i="2"/>
  <c r="U767" i="2"/>
  <c r="U775" i="2"/>
  <c r="U783" i="2"/>
  <c r="U791" i="2"/>
  <c r="U799" i="2"/>
  <c r="U807" i="2"/>
  <c r="U815" i="2"/>
  <c r="U823" i="2"/>
  <c r="U847" i="2"/>
  <c r="U855" i="2"/>
  <c r="U863" i="2"/>
  <c r="U871" i="2"/>
  <c r="U879" i="2"/>
  <c r="U887" i="2"/>
  <c r="U895" i="2"/>
  <c r="U903" i="2"/>
  <c r="U943" i="2"/>
  <c r="U951" i="2"/>
  <c r="J548" i="2"/>
  <c r="Z700" i="2"/>
  <c r="Z544" i="2"/>
  <c r="Z552" i="2"/>
  <c r="J552" i="2"/>
  <c r="Z576" i="2"/>
  <c r="J608" i="2"/>
  <c r="J616" i="2"/>
  <c r="Z616" i="2"/>
  <c r="J640" i="2"/>
  <c r="J680" i="2"/>
  <c r="Z752" i="2"/>
  <c r="J752" i="2"/>
  <c r="Z784" i="2"/>
  <c r="J816" i="2"/>
  <c r="J824" i="2"/>
  <c r="Z824" i="2"/>
  <c r="U508" i="2"/>
  <c r="U525" i="2"/>
  <c r="U533" i="2"/>
  <c r="U541" i="2"/>
  <c r="U549" i="2"/>
  <c r="U573" i="2"/>
  <c r="U581" i="2"/>
  <c r="U605" i="2"/>
  <c r="U613" i="2"/>
  <c r="U621" i="2"/>
  <c r="U629" i="2"/>
  <c r="U637" i="2"/>
  <c r="U653" i="2"/>
  <c r="U669" i="2"/>
  <c r="U717" i="2"/>
  <c r="U741" i="2"/>
  <c r="U773" i="2"/>
  <c r="U805" i="2"/>
  <c r="U845" i="2"/>
  <c r="U861" i="2"/>
  <c r="U869" i="2"/>
  <c r="U917" i="2"/>
  <c r="U632" i="2"/>
  <c r="U768" i="2"/>
  <c r="U936" i="2"/>
  <c r="U944" i="2"/>
  <c r="U952" i="2"/>
  <c r="U960" i="2"/>
  <c r="U968" i="2"/>
  <c r="U976" i="2"/>
  <c r="U984" i="2"/>
  <c r="U993" i="2"/>
  <c r="AV509" i="2"/>
  <c r="AW509" i="2" s="1"/>
  <c r="AX509" i="2" s="1"/>
  <c r="AY509" i="2" s="1"/>
  <c r="U509" i="2" s="1"/>
  <c r="AV505" i="2"/>
  <c r="AW505" i="2" s="1"/>
  <c r="AX505" i="2" s="1"/>
  <c r="AY505" i="2" s="1"/>
  <c r="U505" i="2" s="1"/>
  <c r="AV986" i="2"/>
  <c r="AW986" i="2" s="1"/>
  <c r="AX986" i="2" s="1"/>
  <c r="AY986" i="2" s="1"/>
  <c r="U986" i="2" s="1"/>
  <c r="J964" i="2" l="1"/>
  <c r="J600" i="2"/>
  <c r="Z753" i="2"/>
  <c r="AE753" i="2" s="1"/>
  <c r="Z732" i="2"/>
  <c r="AD732" i="2" s="1"/>
  <c r="Z689" i="2"/>
  <c r="AC689" i="2" s="1"/>
  <c r="J540" i="2"/>
  <c r="Z888" i="2"/>
  <c r="AB888" i="2" s="1"/>
  <c r="J889" i="2"/>
  <c r="Z989" i="2"/>
  <c r="AB989" i="2" s="1"/>
  <c r="J569" i="2"/>
  <c r="Z840" i="2"/>
  <c r="AC840" i="2" s="1"/>
  <c r="Z672" i="2"/>
  <c r="AD672" i="2" s="1"/>
  <c r="Z604" i="2"/>
  <c r="AC604" i="2" s="1"/>
  <c r="J736" i="2"/>
  <c r="Z536" i="2"/>
  <c r="AB536" i="2" s="1"/>
  <c r="J796" i="2"/>
  <c r="Z529" i="2"/>
  <c r="AE529" i="2" s="1"/>
  <c r="J743" i="2"/>
  <c r="Z828" i="2"/>
  <c r="AD828" i="2" s="1"/>
  <c r="J668" i="2"/>
  <c r="Z601" i="2"/>
  <c r="AC601" i="2" s="1"/>
  <c r="Z561" i="2"/>
  <c r="AE561" i="2" s="1"/>
  <c r="J623" i="2"/>
  <c r="J776" i="2"/>
  <c r="Z735" i="2"/>
  <c r="AE735" i="2" s="1"/>
  <c r="Z584" i="2"/>
  <c r="AC584" i="2" s="1"/>
  <c r="Z545" i="2"/>
  <c r="AE545" i="2" s="1"/>
  <c r="Z852" i="2"/>
  <c r="AE852" i="2" s="1"/>
  <c r="J532" i="2"/>
  <c r="J937" i="2"/>
  <c r="Z745" i="2"/>
  <c r="AE745" i="2" s="1"/>
  <c r="J788" i="2"/>
  <c r="Z953" i="2"/>
  <c r="AD953" i="2" s="1"/>
  <c r="Z617" i="2"/>
  <c r="AD617" i="2" s="1"/>
  <c r="Z945" i="2"/>
  <c r="AB945" i="2" s="1"/>
  <c r="J980" i="2"/>
  <c r="Z553" i="2"/>
  <c r="AE553" i="2" s="1"/>
  <c r="Z660" i="2"/>
  <c r="AB660" i="2" s="1"/>
  <c r="J596" i="2"/>
  <c r="Z881" i="2"/>
  <c r="AC881" i="2" s="1"/>
  <c r="J809" i="2"/>
  <c r="J681" i="2"/>
  <c r="Z615" i="2"/>
  <c r="AC615" i="2" s="1"/>
  <c r="Z804" i="2"/>
  <c r="AD804" i="2" s="1"/>
  <c r="J808" i="2"/>
  <c r="Z744" i="2"/>
  <c r="AD744" i="2" s="1"/>
  <c r="J524" i="2"/>
  <c r="Z985" i="2"/>
  <c r="AE985" i="2" s="1"/>
  <c r="J580" i="2"/>
  <c r="Z916" i="2"/>
  <c r="AB916" i="2" s="1"/>
  <c r="J880" i="2"/>
  <c r="Z817" i="2"/>
  <c r="AD817" i="2" s="1"/>
  <c r="Z688" i="2"/>
  <c r="AB688" i="2" s="1"/>
  <c r="Z860" i="2"/>
  <c r="AE860" i="2" s="1"/>
  <c r="J761" i="2"/>
  <c r="J927" i="2"/>
  <c r="Z716" i="2"/>
  <c r="AD716" i="2" s="1"/>
  <c r="Z792" i="2"/>
  <c r="AB792" i="2" s="1"/>
  <c r="J648" i="2"/>
  <c r="Z504" i="2"/>
  <c r="AE504" i="2" s="1"/>
  <c r="Z892" i="2"/>
  <c r="AC892" i="2" s="1"/>
  <c r="Z785" i="2"/>
  <c r="AD785" i="2" s="1"/>
  <c r="Z593" i="2"/>
  <c r="AC593" i="2" s="1"/>
  <c r="J671" i="2"/>
  <c r="Z924" i="2"/>
  <c r="AD924" i="2" s="1"/>
  <c r="Z708" i="2"/>
  <c r="AE708" i="2" s="1"/>
  <c r="Z705" i="2"/>
  <c r="AE705" i="2" s="1"/>
  <c r="Z764" i="2"/>
  <c r="AD764" i="2" s="1"/>
  <c r="Z636" i="2"/>
  <c r="AC636" i="2" s="1"/>
  <c r="Z929" i="2"/>
  <c r="AE929" i="2" s="1"/>
  <c r="Z625" i="2"/>
  <c r="AC625" i="2" s="1"/>
  <c r="J537" i="2"/>
  <c r="J520" i="2"/>
  <c r="Z864" i="2"/>
  <c r="AC864" i="2" s="1"/>
  <c r="Z712" i="2"/>
  <c r="AE712" i="2" s="1"/>
  <c r="Z568" i="2"/>
  <c r="AD568" i="2" s="1"/>
  <c r="J956" i="2"/>
  <c r="Z844" i="2"/>
  <c r="AD844" i="2" s="1"/>
  <c r="Z652" i="2"/>
  <c r="AE652" i="2" s="1"/>
  <c r="Z919" i="2"/>
  <c r="AD919" i="2" s="1"/>
  <c r="Z719" i="2"/>
  <c r="AC719" i="2" s="1"/>
  <c r="Z516" i="2"/>
  <c r="AB516" i="2" s="1"/>
  <c r="J872" i="2"/>
  <c r="J720" i="2"/>
  <c r="Z896" i="2"/>
  <c r="AE896" i="2" s="1"/>
  <c r="J656" i="2"/>
  <c r="Z512" i="2"/>
  <c r="AB512" i="2" s="1"/>
  <c r="J836" i="2"/>
  <c r="Z849" i="2"/>
  <c r="AD849" i="2" s="1"/>
  <c r="Z711" i="2"/>
  <c r="AB711" i="2" s="1"/>
  <c r="J865" i="2"/>
  <c r="Z908" i="2"/>
  <c r="AD908" i="2" s="1"/>
  <c r="Z644" i="2"/>
  <c r="AC644" i="2" s="1"/>
  <c r="Z729" i="2"/>
  <c r="AC729" i="2" s="1"/>
  <c r="Z665" i="2"/>
  <c r="AE665" i="2" s="1"/>
  <c r="Z972" i="2"/>
  <c r="AD972" i="2" s="1"/>
  <c r="Z994" i="2"/>
  <c r="AE994" i="2" s="1"/>
  <c r="J848" i="2"/>
  <c r="J704" i="2"/>
  <c r="J900" i="2"/>
  <c r="J703" i="2"/>
  <c r="J793" i="2"/>
  <c r="Z772" i="2"/>
  <c r="AC772" i="2" s="1"/>
  <c r="Z977" i="2"/>
  <c r="AD977" i="2" s="1"/>
  <c r="J921" i="2"/>
  <c r="J609" i="2"/>
  <c r="J572" i="2"/>
  <c r="J507" i="2"/>
  <c r="Z657" i="2"/>
  <c r="AD657" i="2" s="1"/>
  <c r="Z928" i="2"/>
  <c r="AC928" i="2" s="1"/>
  <c r="J873" i="2"/>
  <c r="Z780" i="2"/>
  <c r="AB780" i="2" s="1"/>
  <c r="Z673" i="2"/>
  <c r="AC673" i="2" s="1"/>
  <c r="Z588" i="2"/>
  <c r="AB588" i="2" s="1"/>
  <c r="Z961" i="2"/>
  <c r="AD961" i="2" s="1"/>
  <c r="Z769" i="2"/>
  <c r="AE769" i="2" s="1"/>
  <c r="J920" i="2"/>
  <c r="Z948" i="2"/>
  <c r="AC948" i="2" s="1"/>
  <c r="Z684" i="2"/>
  <c r="AC684" i="2" s="1"/>
  <c r="Z697" i="2"/>
  <c r="AE697" i="2" s="1"/>
  <c r="J935" i="2"/>
  <c r="Z868" i="2"/>
  <c r="AC868" i="2" s="1"/>
  <c r="Z825" i="2"/>
  <c r="AC825" i="2" s="1"/>
  <c r="J633" i="2"/>
  <c r="J940" i="2"/>
  <c r="J897" i="2"/>
  <c r="J833" i="2"/>
  <c r="J641" i="2"/>
  <c r="J912" i="2"/>
  <c r="J832" i="2"/>
  <c r="Z800" i="2"/>
  <c r="AB800" i="2" s="1"/>
  <c r="J760" i="2"/>
  <c r="J728" i="2"/>
  <c r="J696" i="2"/>
  <c r="J664" i="2"/>
  <c r="J624" i="2"/>
  <c r="J592" i="2"/>
  <c r="Z560" i="2"/>
  <c r="AC560" i="2" s="1"/>
  <c r="Z528" i="2"/>
  <c r="AC528" i="2" s="1"/>
  <c r="Z759" i="2"/>
  <c r="AC759" i="2" s="1"/>
  <c r="J527" i="2"/>
  <c r="J724" i="2"/>
  <c r="Z612" i="2"/>
  <c r="AD612" i="2" s="1"/>
  <c r="J932" i="2"/>
  <c r="J556" i="2"/>
  <c r="J713" i="2"/>
  <c r="Z876" i="2"/>
  <c r="AC876" i="2" s="1"/>
  <c r="Z748" i="2"/>
  <c r="AC748" i="2" s="1"/>
  <c r="Z884" i="2"/>
  <c r="AD884" i="2" s="1"/>
  <c r="J841" i="2"/>
  <c r="Z969" i="2"/>
  <c r="AB969" i="2" s="1"/>
  <c r="Z856" i="2"/>
  <c r="AC856" i="2" s="1"/>
  <c r="Z585" i="2"/>
  <c r="AD585" i="2" s="1"/>
  <c r="Z687" i="2"/>
  <c r="AD687" i="2" s="1"/>
  <c r="Z777" i="2"/>
  <c r="AC777" i="2" s="1"/>
  <c r="J521" i="2"/>
  <c r="J820" i="2"/>
  <c r="Z628" i="2"/>
  <c r="AE628" i="2" s="1"/>
  <c r="Z564" i="2"/>
  <c r="AE564" i="2" s="1"/>
  <c r="Z649" i="2"/>
  <c r="AC649" i="2" s="1"/>
  <c r="Z591" i="2"/>
  <c r="AC591" i="2" s="1"/>
  <c r="J904" i="2"/>
  <c r="J812" i="2"/>
  <c r="J692" i="2"/>
  <c r="Z620" i="2"/>
  <c r="AB620" i="2" s="1"/>
  <c r="J905" i="2"/>
  <c r="Z801" i="2"/>
  <c r="AE801" i="2" s="1"/>
  <c r="Z959" i="2"/>
  <c r="AC959" i="2" s="1"/>
  <c r="Z631" i="2"/>
  <c r="AB631" i="2" s="1"/>
  <c r="J756" i="2"/>
  <c r="J737" i="2"/>
  <c r="J513" i="2"/>
  <c r="J519" i="2"/>
  <c r="J967" i="2"/>
  <c r="J975" i="2"/>
  <c r="J831" i="2"/>
  <c r="Z727" i="2"/>
  <c r="AE727" i="2" s="1"/>
  <c r="Z695" i="2"/>
  <c r="AC695" i="2" s="1"/>
  <c r="Z655" i="2"/>
  <c r="AC655" i="2" s="1"/>
  <c r="J599" i="2"/>
  <c r="Z511" i="2"/>
  <c r="AD511" i="2" s="1"/>
  <c r="J505" i="2"/>
  <c r="Z505" i="2"/>
  <c r="J960" i="2"/>
  <c r="Z960" i="2"/>
  <c r="J861" i="2"/>
  <c r="Z861" i="2"/>
  <c r="J637" i="2"/>
  <c r="Z637" i="2"/>
  <c r="J541" i="2"/>
  <c r="Z541" i="2"/>
  <c r="AB648" i="2"/>
  <c r="AD648" i="2"/>
  <c r="AC648" i="2"/>
  <c r="AE648" i="2"/>
  <c r="AC576" i="2"/>
  <c r="AE576" i="2"/>
  <c r="AD576" i="2"/>
  <c r="AB576" i="2"/>
  <c r="AD544" i="2"/>
  <c r="AC544" i="2"/>
  <c r="AB544" i="2"/>
  <c r="AE544" i="2"/>
  <c r="J887" i="2"/>
  <c r="Z887" i="2"/>
  <c r="J807" i="2"/>
  <c r="Z807" i="2"/>
  <c r="Z647" i="2"/>
  <c r="J647" i="2"/>
  <c r="Z543" i="2"/>
  <c r="J543" i="2"/>
  <c r="J909" i="2"/>
  <c r="Z909" i="2"/>
  <c r="J789" i="2"/>
  <c r="Z789" i="2"/>
  <c r="J597" i="2"/>
  <c r="Z597" i="2"/>
  <c r="AC663" i="2"/>
  <c r="AB663" i="2"/>
  <c r="AD663" i="2"/>
  <c r="AE663" i="2"/>
  <c r="AD540" i="2"/>
  <c r="AC540" i="2"/>
  <c r="AB540" i="2"/>
  <c r="AE540" i="2"/>
  <c r="AB937" i="2"/>
  <c r="AE937" i="2"/>
  <c r="AC937" i="2"/>
  <c r="AD937" i="2"/>
  <c r="AD641" i="2"/>
  <c r="AE641" i="2"/>
  <c r="AB641" i="2"/>
  <c r="AC641" i="2"/>
  <c r="Z966" i="2"/>
  <c r="J966" i="2"/>
  <c r="Z902" i="2"/>
  <c r="J902" i="2"/>
  <c r="Z838" i="2"/>
  <c r="J838" i="2"/>
  <c r="Z774" i="2"/>
  <c r="J774" i="2"/>
  <c r="Z710" i="2"/>
  <c r="J710" i="2"/>
  <c r="Z646" i="2"/>
  <c r="J646" i="2"/>
  <c r="J582" i="2"/>
  <c r="Z582" i="2"/>
  <c r="J518" i="2"/>
  <c r="Z518" i="2"/>
  <c r="J813" i="2"/>
  <c r="Z813" i="2"/>
  <c r="Z557" i="2"/>
  <c r="J557" i="2"/>
  <c r="AC932" i="2"/>
  <c r="AB932" i="2"/>
  <c r="AD932" i="2"/>
  <c r="AE932" i="2"/>
  <c r="AD596" i="2"/>
  <c r="AE596" i="2"/>
  <c r="AB596" i="2"/>
  <c r="AC596" i="2"/>
  <c r="AC897" i="2"/>
  <c r="AB897" i="2"/>
  <c r="AE897" i="2"/>
  <c r="AD897" i="2"/>
  <c r="AD809" i="2"/>
  <c r="AB809" i="2"/>
  <c r="AE809" i="2"/>
  <c r="AC809" i="2"/>
  <c r="J955" i="2"/>
  <c r="Z955" i="2"/>
  <c r="J891" i="2"/>
  <c r="Z891" i="2"/>
  <c r="J827" i="2"/>
  <c r="Z827" i="2"/>
  <c r="Z763" i="2"/>
  <c r="J763" i="2"/>
  <c r="Z699" i="2"/>
  <c r="J699" i="2"/>
  <c r="Z635" i="2"/>
  <c r="J635" i="2"/>
  <c r="Z571" i="2"/>
  <c r="J571" i="2"/>
  <c r="Z506" i="2"/>
  <c r="J506" i="2"/>
  <c r="Z938" i="2"/>
  <c r="J938" i="2"/>
  <c r="Z874" i="2"/>
  <c r="J874" i="2"/>
  <c r="Z810" i="2"/>
  <c r="J810" i="2"/>
  <c r="J746" i="2"/>
  <c r="Z746" i="2"/>
  <c r="J682" i="2"/>
  <c r="Z682" i="2"/>
  <c r="Z618" i="2"/>
  <c r="J618" i="2"/>
  <c r="Z554" i="2"/>
  <c r="J554" i="2"/>
  <c r="AD521" i="2"/>
  <c r="AC521" i="2"/>
  <c r="AB521" i="2"/>
  <c r="AE521" i="2"/>
  <c r="Z986" i="2"/>
  <c r="J986" i="2"/>
  <c r="Z968" i="2"/>
  <c r="J968" i="2"/>
  <c r="Z869" i="2"/>
  <c r="J869" i="2"/>
  <c r="J653" i="2"/>
  <c r="Z653" i="2"/>
  <c r="J549" i="2"/>
  <c r="Z549" i="2"/>
  <c r="AC920" i="2"/>
  <c r="AB920" i="2"/>
  <c r="AD920" i="2"/>
  <c r="AE920" i="2"/>
  <c r="AC752" i="2"/>
  <c r="AB752" i="2"/>
  <c r="AD752" i="2"/>
  <c r="AE752" i="2"/>
  <c r="AC656" i="2"/>
  <c r="AE656" i="2"/>
  <c r="AB656" i="2"/>
  <c r="AD656" i="2"/>
  <c r="AE552" i="2"/>
  <c r="AD552" i="2"/>
  <c r="AB552" i="2"/>
  <c r="AC552" i="2"/>
  <c r="AC520" i="2"/>
  <c r="AD520" i="2"/>
  <c r="AB520" i="2"/>
  <c r="AE520" i="2"/>
  <c r="AC836" i="2"/>
  <c r="AB836" i="2"/>
  <c r="AD836" i="2"/>
  <c r="AE836" i="2"/>
  <c r="AC788" i="2"/>
  <c r="AB788" i="2"/>
  <c r="AD788" i="2"/>
  <c r="AE788" i="2"/>
  <c r="AD572" i="2"/>
  <c r="AC572" i="2"/>
  <c r="AE572" i="2"/>
  <c r="AB572" i="2"/>
  <c r="AD761" i="2"/>
  <c r="AB761" i="2"/>
  <c r="AE761" i="2"/>
  <c r="AC761" i="2"/>
  <c r="Z895" i="2"/>
  <c r="J895" i="2"/>
  <c r="J815" i="2"/>
  <c r="Z815" i="2"/>
  <c r="Z679" i="2"/>
  <c r="J679" i="2"/>
  <c r="Z551" i="2"/>
  <c r="J551" i="2"/>
  <c r="Z925" i="2"/>
  <c r="J925" i="2"/>
  <c r="Z797" i="2"/>
  <c r="J797" i="2"/>
  <c r="J645" i="2"/>
  <c r="Z645" i="2"/>
  <c r="AE623" i="2"/>
  <c r="AC623" i="2"/>
  <c r="AB623" i="2"/>
  <c r="AD623" i="2"/>
  <c r="AD527" i="2"/>
  <c r="AB527" i="2"/>
  <c r="AE527" i="2"/>
  <c r="AC527" i="2"/>
  <c r="AB980" i="2"/>
  <c r="AD980" i="2"/>
  <c r="AE980" i="2"/>
  <c r="AC980" i="2"/>
  <c r="AB724" i="2"/>
  <c r="AD724" i="2"/>
  <c r="AE724" i="2"/>
  <c r="AC724" i="2"/>
  <c r="Z974" i="2"/>
  <c r="J974" i="2"/>
  <c r="Z910" i="2"/>
  <c r="J910" i="2"/>
  <c r="Z846" i="2"/>
  <c r="J846" i="2"/>
  <c r="Z782" i="2"/>
  <c r="J782" i="2"/>
  <c r="J718" i="2"/>
  <c r="Z718" i="2"/>
  <c r="Z654" i="2"/>
  <c r="J654" i="2"/>
  <c r="Z590" i="2"/>
  <c r="J590" i="2"/>
  <c r="Z526" i="2"/>
  <c r="J526" i="2"/>
  <c r="J885" i="2"/>
  <c r="Z885" i="2"/>
  <c r="J565" i="2"/>
  <c r="Z565" i="2"/>
  <c r="Z963" i="2"/>
  <c r="J963" i="2"/>
  <c r="Z899" i="2"/>
  <c r="J899" i="2"/>
  <c r="J835" i="2"/>
  <c r="Z835" i="2"/>
  <c r="J771" i="2"/>
  <c r="Z771" i="2"/>
  <c r="J707" i="2"/>
  <c r="Z707" i="2"/>
  <c r="Z643" i="2"/>
  <c r="J643" i="2"/>
  <c r="Z579" i="2"/>
  <c r="J579" i="2"/>
  <c r="Z515" i="2"/>
  <c r="J515" i="2"/>
  <c r="Z946" i="2"/>
  <c r="J946" i="2"/>
  <c r="Z882" i="2"/>
  <c r="J882" i="2"/>
  <c r="Z818" i="2"/>
  <c r="J818" i="2"/>
  <c r="Z754" i="2"/>
  <c r="J754" i="2"/>
  <c r="Z690" i="2"/>
  <c r="J690" i="2"/>
  <c r="Z626" i="2"/>
  <c r="J626" i="2"/>
  <c r="Z562" i="2"/>
  <c r="J562" i="2"/>
  <c r="Z976" i="2"/>
  <c r="J976" i="2"/>
  <c r="Z917" i="2"/>
  <c r="J917" i="2"/>
  <c r="Z669" i="2"/>
  <c r="J669" i="2"/>
  <c r="J573" i="2"/>
  <c r="Z573" i="2"/>
  <c r="AC824" i="2"/>
  <c r="AB824" i="2"/>
  <c r="AD824" i="2"/>
  <c r="AE824" i="2"/>
  <c r="AE720" i="2"/>
  <c r="AC720" i="2"/>
  <c r="AB720" i="2"/>
  <c r="AD720" i="2"/>
  <c r="AD616" i="2"/>
  <c r="AB616" i="2"/>
  <c r="AE616" i="2"/>
  <c r="AC616" i="2"/>
  <c r="AC833" i="2"/>
  <c r="AB833" i="2"/>
  <c r="AD833" i="2"/>
  <c r="AE833" i="2"/>
  <c r="Z903" i="2"/>
  <c r="J903" i="2"/>
  <c r="J823" i="2"/>
  <c r="Z823" i="2"/>
  <c r="J751" i="2"/>
  <c r="Z751" i="2"/>
  <c r="Z559" i="2"/>
  <c r="J559" i="2"/>
  <c r="J965" i="2"/>
  <c r="Z965" i="2"/>
  <c r="Z821" i="2"/>
  <c r="J821" i="2"/>
  <c r="J661" i="2"/>
  <c r="Z661" i="2"/>
  <c r="AD992" i="2"/>
  <c r="AB992" i="2"/>
  <c r="AC992" i="2"/>
  <c r="AE992" i="2"/>
  <c r="AD911" i="2"/>
  <c r="AB911" i="2"/>
  <c r="AE911" i="2"/>
  <c r="AC911" i="2"/>
  <c r="AD743" i="2"/>
  <c r="AE743" i="2"/>
  <c r="AB743" i="2"/>
  <c r="AC743" i="2"/>
  <c r="AE671" i="2"/>
  <c r="AD671" i="2"/>
  <c r="AB671" i="2"/>
  <c r="AC671" i="2"/>
  <c r="AD569" i="2"/>
  <c r="AE569" i="2"/>
  <c r="AC569" i="2"/>
  <c r="AB569" i="2"/>
  <c r="J982" i="2"/>
  <c r="Z982" i="2"/>
  <c r="Z918" i="2"/>
  <c r="J918" i="2"/>
  <c r="Z854" i="2"/>
  <c r="J854" i="2"/>
  <c r="Z790" i="2"/>
  <c r="J790" i="2"/>
  <c r="J726" i="2"/>
  <c r="Z726" i="2"/>
  <c r="Z662" i="2"/>
  <c r="J662" i="2"/>
  <c r="Z598" i="2"/>
  <c r="J598" i="2"/>
  <c r="J534" i="2"/>
  <c r="Z534" i="2"/>
  <c r="J901" i="2"/>
  <c r="Z901" i="2"/>
  <c r="Z685" i="2"/>
  <c r="J685" i="2"/>
  <c r="AB940" i="2"/>
  <c r="AD940" i="2"/>
  <c r="AE940" i="2"/>
  <c r="AC940" i="2"/>
  <c r="AD740" i="2"/>
  <c r="AB740" i="2"/>
  <c r="AE740" i="2"/>
  <c r="AC740" i="2"/>
  <c r="AB556" i="2"/>
  <c r="AD556" i="2"/>
  <c r="AE556" i="2"/>
  <c r="AC556" i="2"/>
  <c r="AD841" i="2"/>
  <c r="AB841" i="2"/>
  <c r="AE841" i="2"/>
  <c r="AC841" i="2"/>
  <c r="J971" i="2"/>
  <c r="Z971" i="2"/>
  <c r="J907" i="2"/>
  <c r="Z907" i="2"/>
  <c r="J843" i="2"/>
  <c r="Z843" i="2"/>
  <c r="J779" i="2"/>
  <c r="Z779" i="2"/>
  <c r="Z715" i="2"/>
  <c r="J715" i="2"/>
  <c r="J651" i="2"/>
  <c r="Z651" i="2"/>
  <c r="Z587" i="2"/>
  <c r="J587" i="2"/>
  <c r="Z523" i="2"/>
  <c r="J523" i="2"/>
  <c r="J954" i="2"/>
  <c r="Z954" i="2"/>
  <c r="Z890" i="2"/>
  <c r="J890" i="2"/>
  <c r="Z826" i="2"/>
  <c r="J826" i="2"/>
  <c r="Z762" i="2"/>
  <c r="J762" i="2"/>
  <c r="J698" i="2"/>
  <c r="Z698" i="2"/>
  <c r="J634" i="2"/>
  <c r="Z634" i="2"/>
  <c r="Z570" i="2"/>
  <c r="J570" i="2"/>
  <c r="AE873" i="2"/>
  <c r="AC873" i="2"/>
  <c r="AB873" i="2"/>
  <c r="AD873" i="2"/>
  <c r="AB537" i="2"/>
  <c r="AD537" i="2"/>
  <c r="AC537" i="2"/>
  <c r="AE537" i="2"/>
  <c r="J632" i="2"/>
  <c r="Z632" i="2"/>
  <c r="AC832" i="2"/>
  <c r="AB832" i="2"/>
  <c r="AD832" i="2"/>
  <c r="AE832" i="2"/>
  <c r="AB728" i="2"/>
  <c r="AE728" i="2"/>
  <c r="AC728" i="2"/>
  <c r="AD728" i="2"/>
  <c r="AE664" i="2"/>
  <c r="AC664" i="2"/>
  <c r="AD664" i="2"/>
  <c r="AB664" i="2"/>
  <c r="AE592" i="2"/>
  <c r="AD592" i="2"/>
  <c r="AC592" i="2"/>
  <c r="AB592" i="2"/>
  <c r="Z943" i="2"/>
  <c r="J943" i="2"/>
  <c r="Z567" i="2"/>
  <c r="J567" i="2"/>
  <c r="J677" i="2"/>
  <c r="Z677" i="2"/>
  <c r="AC967" i="2"/>
  <c r="AB967" i="2"/>
  <c r="AD967" i="2"/>
  <c r="AE967" i="2"/>
  <c r="Z926" i="2"/>
  <c r="J926" i="2"/>
  <c r="Z734" i="2"/>
  <c r="J734" i="2"/>
  <c r="J542" i="2"/>
  <c r="Z542" i="2"/>
  <c r="J787" i="2"/>
  <c r="Z787" i="2"/>
  <c r="Z595" i="2"/>
  <c r="J595" i="2"/>
  <c r="Z898" i="2"/>
  <c r="J898" i="2"/>
  <c r="J706" i="2"/>
  <c r="Z706" i="2"/>
  <c r="Z993" i="2"/>
  <c r="J993" i="2"/>
  <c r="J741" i="2"/>
  <c r="Z741" i="2"/>
  <c r="Z855" i="2"/>
  <c r="J855" i="2"/>
  <c r="J981" i="2"/>
  <c r="Z981" i="2"/>
  <c r="AD507" i="2"/>
  <c r="AC507" i="2"/>
  <c r="AB507" i="2"/>
  <c r="AE507" i="2"/>
  <c r="Z934" i="2"/>
  <c r="J934" i="2"/>
  <c r="Z806" i="2"/>
  <c r="J806" i="2"/>
  <c r="Z614" i="2"/>
  <c r="J614" i="2"/>
  <c r="J709" i="2"/>
  <c r="Z709" i="2"/>
  <c r="AD580" i="2"/>
  <c r="AC580" i="2"/>
  <c r="AB580" i="2"/>
  <c r="AE580" i="2"/>
  <c r="AC857" i="2"/>
  <c r="AB857" i="2"/>
  <c r="AE857" i="2"/>
  <c r="AD857" i="2"/>
  <c r="J923" i="2"/>
  <c r="Z923" i="2"/>
  <c r="Z731" i="2"/>
  <c r="J731" i="2"/>
  <c r="J539" i="2"/>
  <c r="Z539" i="2"/>
  <c r="Z778" i="2"/>
  <c r="J778" i="2"/>
  <c r="J514" i="2"/>
  <c r="Z514" i="2"/>
  <c r="J503" i="2"/>
  <c r="Z936" i="2"/>
  <c r="J936" i="2"/>
  <c r="J773" i="2"/>
  <c r="Z773" i="2"/>
  <c r="J613" i="2"/>
  <c r="Z613" i="2"/>
  <c r="Z508" i="2"/>
  <c r="J508" i="2"/>
  <c r="AC904" i="2"/>
  <c r="AE904" i="2"/>
  <c r="AB904" i="2"/>
  <c r="AD904" i="2"/>
  <c r="AE872" i="2"/>
  <c r="AD872" i="2"/>
  <c r="AC872" i="2"/>
  <c r="AB872" i="2"/>
  <c r="AC808" i="2"/>
  <c r="AD808" i="2"/>
  <c r="AE808" i="2"/>
  <c r="AB808" i="2"/>
  <c r="AB776" i="2"/>
  <c r="AC776" i="2"/>
  <c r="AD776" i="2"/>
  <c r="AE776" i="2"/>
  <c r="AC736" i="2"/>
  <c r="AE736" i="2"/>
  <c r="AD736" i="2"/>
  <c r="AB736" i="2"/>
  <c r="AE704" i="2"/>
  <c r="AC704" i="2"/>
  <c r="AD704" i="2"/>
  <c r="AB704" i="2"/>
  <c r="AD600" i="2"/>
  <c r="AC600" i="2"/>
  <c r="AB600" i="2"/>
  <c r="AE600" i="2"/>
  <c r="AC812" i="2"/>
  <c r="AB812" i="2"/>
  <c r="AD812" i="2"/>
  <c r="AE812" i="2"/>
  <c r="AB692" i="2"/>
  <c r="AC692" i="2"/>
  <c r="AE692" i="2"/>
  <c r="AD692" i="2"/>
  <c r="AE548" i="2"/>
  <c r="AD548" i="2"/>
  <c r="AC548" i="2"/>
  <c r="AB548" i="2"/>
  <c r="AD905" i="2"/>
  <c r="AB905" i="2"/>
  <c r="AE905" i="2"/>
  <c r="AC905" i="2"/>
  <c r="Z863" i="2"/>
  <c r="J863" i="2"/>
  <c r="J783" i="2"/>
  <c r="Z783" i="2"/>
  <c r="J583" i="2"/>
  <c r="Z583" i="2"/>
  <c r="Z990" i="2"/>
  <c r="J990" i="2"/>
  <c r="J853" i="2"/>
  <c r="Z853" i="2"/>
  <c r="Z725" i="2"/>
  <c r="J725" i="2"/>
  <c r="Z522" i="2"/>
  <c r="J522" i="2"/>
  <c r="AE927" i="2"/>
  <c r="AC927" i="2"/>
  <c r="AD927" i="2"/>
  <c r="AB927" i="2"/>
  <c r="AD756" i="2"/>
  <c r="AE756" i="2"/>
  <c r="AB756" i="2"/>
  <c r="AC756" i="2"/>
  <c r="AB532" i="2"/>
  <c r="AD532" i="2"/>
  <c r="AC532" i="2"/>
  <c r="AE532" i="2"/>
  <c r="AC737" i="2"/>
  <c r="AD737" i="2"/>
  <c r="AE737" i="2"/>
  <c r="AB737" i="2"/>
  <c r="AB633" i="2"/>
  <c r="AC633" i="2"/>
  <c r="AD633" i="2"/>
  <c r="AE633" i="2"/>
  <c r="AB513" i="2"/>
  <c r="AE513" i="2"/>
  <c r="AD513" i="2"/>
  <c r="AC513" i="2"/>
  <c r="Z942" i="2"/>
  <c r="J942" i="2"/>
  <c r="Z878" i="2"/>
  <c r="J878" i="2"/>
  <c r="Z814" i="2"/>
  <c r="J814" i="2"/>
  <c r="Z750" i="2"/>
  <c r="J750" i="2"/>
  <c r="J686" i="2"/>
  <c r="Z686" i="2"/>
  <c r="Z622" i="2"/>
  <c r="J622" i="2"/>
  <c r="Z558" i="2"/>
  <c r="J558" i="2"/>
  <c r="J949" i="2"/>
  <c r="Z949" i="2"/>
  <c r="J749" i="2"/>
  <c r="Z749" i="2"/>
  <c r="J931" i="2"/>
  <c r="Z931" i="2"/>
  <c r="Z867" i="2"/>
  <c r="J867" i="2"/>
  <c r="J803" i="2"/>
  <c r="Z803" i="2"/>
  <c r="J739" i="2"/>
  <c r="Z739" i="2"/>
  <c r="Z675" i="2"/>
  <c r="J675" i="2"/>
  <c r="Z611" i="2"/>
  <c r="J611" i="2"/>
  <c r="J547" i="2"/>
  <c r="Z547" i="2"/>
  <c r="J978" i="2"/>
  <c r="Z978" i="2"/>
  <c r="J914" i="2"/>
  <c r="Z914" i="2"/>
  <c r="Z850" i="2"/>
  <c r="J850" i="2"/>
  <c r="Z786" i="2"/>
  <c r="J786" i="2"/>
  <c r="Z722" i="2"/>
  <c r="J722" i="2"/>
  <c r="Z658" i="2"/>
  <c r="J658" i="2"/>
  <c r="Z594" i="2"/>
  <c r="J594" i="2"/>
  <c r="J530" i="2"/>
  <c r="Z530" i="2"/>
  <c r="AC889" i="2"/>
  <c r="AD889" i="2"/>
  <c r="AB889" i="2"/>
  <c r="AE889" i="2"/>
  <c r="AB713" i="2"/>
  <c r="AD713" i="2"/>
  <c r="AC713" i="2"/>
  <c r="AE713" i="2"/>
  <c r="J717" i="2"/>
  <c r="Z717" i="2"/>
  <c r="AC760" i="2"/>
  <c r="AD760" i="2"/>
  <c r="AE760" i="2"/>
  <c r="AB760" i="2"/>
  <c r="AE624" i="2"/>
  <c r="AB624" i="2"/>
  <c r="AD624" i="2"/>
  <c r="AC624" i="2"/>
  <c r="J767" i="2"/>
  <c r="Z767" i="2"/>
  <c r="Z829" i="2"/>
  <c r="J829" i="2"/>
  <c r="AD668" i="2"/>
  <c r="AE668" i="2"/>
  <c r="AC668" i="2"/>
  <c r="AB668" i="2"/>
  <c r="Z991" i="2"/>
  <c r="J991" i="2"/>
  <c r="Z798" i="2"/>
  <c r="J798" i="2"/>
  <c r="Z606" i="2"/>
  <c r="J606" i="2"/>
  <c r="J701" i="2"/>
  <c r="Z701" i="2"/>
  <c r="Z979" i="2"/>
  <c r="J979" i="2"/>
  <c r="J723" i="2"/>
  <c r="Z723" i="2"/>
  <c r="Z531" i="2"/>
  <c r="J531" i="2"/>
  <c r="Z834" i="2"/>
  <c r="J834" i="2"/>
  <c r="J642" i="2"/>
  <c r="Z642" i="2"/>
  <c r="J605" i="2"/>
  <c r="Z605" i="2"/>
  <c r="J951" i="2"/>
  <c r="Z951" i="2"/>
  <c r="Z575" i="2"/>
  <c r="J575" i="2"/>
  <c r="Z693" i="2"/>
  <c r="J693" i="2"/>
  <c r="AE732" i="2"/>
  <c r="AC732" i="2"/>
  <c r="AD865" i="2"/>
  <c r="AC865" i="2"/>
  <c r="AB865" i="2"/>
  <c r="AE865" i="2"/>
  <c r="J742" i="2"/>
  <c r="Z742" i="2"/>
  <c r="J550" i="2"/>
  <c r="Z550" i="2"/>
  <c r="Z988" i="2"/>
  <c r="J988" i="2"/>
  <c r="Z795" i="2"/>
  <c r="J795" i="2"/>
  <c r="Z667" i="2"/>
  <c r="J667" i="2"/>
  <c r="Z970" i="2"/>
  <c r="J970" i="2"/>
  <c r="Z842" i="2"/>
  <c r="J842" i="2"/>
  <c r="Z650" i="2"/>
  <c r="J650" i="2"/>
  <c r="J509" i="2"/>
  <c r="Z509" i="2"/>
  <c r="Z944" i="2"/>
  <c r="J944" i="2"/>
  <c r="Z805" i="2"/>
  <c r="J805" i="2"/>
  <c r="J621" i="2"/>
  <c r="Z621" i="2"/>
  <c r="Z525" i="2"/>
  <c r="J525" i="2"/>
  <c r="AD640" i="2"/>
  <c r="AE640" i="2"/>
  <c r="AC640" i="2"/>
  <c r="AB640" i="2"/>
  <c r="AE536" i="2"/>
  <c r="AD536" i="2"/>
  <c r="AC900" i="2"/>
  <c r="AB900" i="2"/>
  <c r="AD900" i="2"/>
  <c r="AE900" i="2"/>
  <c r="J871" i="2"/>
  <c r="Z871" i="2"/>
  <c r="J791" i="2"/>
  <c r="Z791" i="2"/>
  <c r="J607" i="2"/>
  <c r="Z607" i="2"/>
  <c r="Z877" i="2"/>
  <c r="J877" i="2"/>
  <c r="Z733" i="2"/>
  <c r="J733" i="2"/>
  <c r="J517" i="2"/>
  <c r="Z517" i="2"/>
  <c r="AE975" i="2"/>
  <c r="AD975" i="2"/>
  <c r="AC975" i="2"/>
  <c r="AB975" i="2"/>
  <c r="AD831" i="2"/>
  <c r="AB831" i="2"/>
  <c r="AE831" i="2"/>
  <c r="AC831" i="2"/>
  <c r="AD599" i="2"/>
  <c r="AB599" i="2"/>
  <c r="AC599" i="2"/>
  <c r="AE599" i="2"/>
  <c r="AD676" i="2"/>
  <c r="AB676" i="2"/>
  <c r="AE676" i="2"/>
  <c r="AC676" i="2"/>
  <c r="AE913" i="2"/>
  <c r="AC913" i="2"/>
  <c r="AD913" i="2"/>
  <c r="AB913" i="2"/>
  <c r="J950" i="2"/>
  <c r="Z950" i="2"/>
  <c r="Z886" i="2"/>
  <c r="J886" i="2"/>
  <c r="Z822" i="2"/>
  <c r="J822" i="2"/>
  <c r="Z758" i="2"/>
  <c r="J758" i="2"/>
  <c r="J694" i="2"/>
  <c r="Z694" i="2"/>
  <c r="Z630" i="2"/>
  <c r="J630" i="2"/>
  <c r="J566" i="2"/>
  <c r="Z566" i="2"/>
  <c r="Z957" i="2"/>
  <c r="J957" i="2"/>
  <c r="J757" i="2"/>
  <c r="Z757" i="2"/>
  <c r="AC964" i="2"/>
  <c r="AB964" i="2"/>
  <c r="AD964" i="2"/>
  <c r="AE964" i="2"/>
  <c r="J939" i="2"/>
  <c r="Z939" i="2"/>
  <c r="J875" i="2"/>
  <c r="Z875" i="2"/>
  <c r="J811" i="2"/>
  <c r="Z811" i="2"/>
  <c r="Z747" i="2"/>
  <c r="J747" i="2"/>
  <c r="J683" i="2"/>
  <c r="Z683" i="2"/>
  <c r="Z619" i="2"/>
  <c r="J619" i="2"/>
  <c r="Z555" i="2"/>
  <c r="J555" i="2"/>
  <c r="Z987" i="2"/>
  <c r="J987" i="2"/>
  <c r="Z922" i="2"/>
  <c r="J922" i="2"/>
  <c r="Z858" i="2"/>
  <c r="J858" i="2"/>
  <c r="Z794" i="2"/>
  <c r="J794" i="2"/>
  <c r="J730" i="2"/>
  <c r="Z730" i="2"/>
  <c r="J666" i="2"/>
  <c r="Z666" i="2"/>
  <c r="J602" i="2"/>
  <c r="Z602" i="2"/>
  <c r="Z538" i="2"/>
  <c r="J538" i="2"/>
  <c r="AD921" i="2"/>
  <c r="AB921" i="2"/>
  <c r="AE921" i="2"/>
  <c r="AC921" i="2"/>
  <c r="AB721" i="2"/>
  <c r="AD721" i="2"/>
  <c r="AE721" i="2"/>
  <c r="AC721" i="2"/>
  <c r="AB609" i="2"/>
  <c r="AD609" i="2"/>
  <c r="AE609" i="2"/>
  <c r="AC609" i="2"/>
  <c r="J984" i="2"/>
  <c r="Z984" i="2"/>
  <c r="J581" i="2"/>
  <c r="Z581" i="2"/>
  <c r="AD696" i="2"/>
  <c r="AB696" i="2"/>
  <c r="AC696" i="2"/>
  <c r="AE696" i="2"/>
  <c r="AD796" i="2"/>
  <c r="AE796" i="2"/>
  <c r="AB796" i="2"/>
  <c r="AC796" i="2"/>
  <c r="AD524" i="2"/>
  <c r="AB524" i="2"/>
  <c r="AE524" i="2"/>
  <c r="AC524" i="2"/>
  <c r="J847" i="2"/>
  <c r="Z847" i="2"/>
  <c r="Z973" i="2"/>
  <c r="J973" i="2"/>
  <c r="AB577" i="2"/>
  <c r="AD577" i="2"/>
  <c r="AC577" i="2"/>
  <c r="AE577" i="2"/>
  <c r="Z862" i="2"/>
  <c r="J862" i="2"/>
  <c r="J670" i="2"/>
  <c r="Z670" i="2"/>
  <c r="Z933" i="2"/>
  <c r="J933" i="2"/>
  <c r="Z915" i="2"/>
  <c r="J915" i="2"/>
  <c r="Z851" i="2"/>
  <c r="J851" i="2"/>
  <c r="J659" i="2"/>
  <c r="Z659" i="2"/>
  <c r="Z962" i="2"/>
  <c r="J962" i="2"/>
  <c r="Z770" i="2"/>
  <c r="J770" i="2"/>
  <c r="J578" i="2"/>
  <c r="Z578" i="2"/>
  <c r="AB681" i="2"/>
  <c r="AE681" i="2"/>
  <c r="AC681" i="2"/>
  <c r="AD681" i="2"/>
  <c r="J768" i="2"/>
  <c r="Z768" i="2"/>
  <c r="AB604" i="2"/>
  <c r="AE604" i="2"/>
  <c r="Z775" i="2"/>
  <c r="J775" i="2"/>
  <c r="Z837" i="2"/>
  <c r="J837" i="2"/>
  <c r="Z870" i="2"/>
  <c r="J870" i="2"/>
  <c r="Z678" i="2"/>
  <c r="J678" i="2"/>
  <c r="J941" i="2"/>
  <c r="Z941" i="2"/>
  <c r="J859" i="2"/>
  <c r="Z859" i="2"/>
  <c r="Z603" i="2"/>
  <c r="J603" i="2"/>
  <c r="J906" i="2"/>
  <c r="Z906" i="2"/>
  <c r="J714" i="2"/>
  <c r="Z714" i="2"/>
  <c r="Z586" i="2"/>
  <c r="J586" i="2"/>
  <c r="J952" i="2"/>
  <c r="Z952" i="2"/>
  <c r="J845" i="2"/>
  <c r="Z845" i="2"/>
  <c r="Z629" i="2"/>
  <c r="J629" i="2"/>
  <c r="Z533" i="2"/>
  <c r="J533" i="2"/>
  <c r="AC912" i="2"/>
  <c r="AB912" i="2"/>
  <c r="AD912" i="2"/>
  <c r="AE912" i="2"/>
  <c r="AC880" i="2"/>
  <c r="AE880" i="2"/>
  <c r="AB880" i="2"/>
  <c r="AD880" i="2"/>
  <c r="AE848" i="2"/>
  <c r="AB848" i="2"/>
  <c r="AD848" i="2"/>
  <c r="AC848" i="2"/>
  <c r="AD816" i="2"/>
  <c r="AC816" i="2"/>
  <c r="AE816" i="2"/>
  <c r="AB816" i="2"/>
  <c r="AD784" i="2"/>
  <c r="AE784" i="2"/>
  <c r="AC784" i="2"/>
  <c r="AB784" i="2"/>
  <c r="AE680" i="2"/>
  <c r="AD680" i="2"/>
  <c r="AC680" i="2"/>
  <c r="AB680" i="2"/>
  <c r="AC608" i="2"/>
  <c r="AD608" i="2"/>
  <c r="AB608" i="2"/>
  <c r="AE608" i="2"/>
  <c r="AD956" i="2"/>
  <c r="AB956" i="2"/>
  <c r="AC956" i="2"/>
  <c r="AE956" i="2"/>
  <c r="AC820" i="2"/>
  <c r="AB820" i="2"/>
  <c r="AD820" i="2"/>
  <c r="AE820" i="2"/>
  <c r="AD700" i="2"/>
  <c r="AE700" i="2"/>
  <c r="AC700" i="2"/>
  <c r="AB700" i="2"/>
  <c r="Z879" i="2"/>
  <c r="J879" i="2"/>
  <c r="J799" i="2"/>
  <c r="Z799" i="2"/>
  <c r="J639" i="2"/>
  <c r="Z639" i="2"/>
  <c r="J535" i="2"/>
  <c r="Z535" i="2"/>
  <c r="Z893" i="2"/>
  <c r="J893" i="2"/>
  <c r="J781" i="2"/>
  <c r="Z781" i="2"/>
  <c r="Z589" i="2"/>
  <c r="J589" i="2"/>
  <c r="AE983" i="2"/>
  <c r="AD983" i="2"/>
  <c r="AC983" i="2"/>
  <c r="AB983" i="2"/>
  <c r="AD935" i="2"/>
  <c r="AB935" i="2"/>
  <c r="AE935" i="2"/>
  <c r="AC935" i="2"/>
  <c r="AD839" i="2"/>
  <c r="AB839" i="2"/>
  <c r="AC839" i="2"/>
  <c r="AE839" i="2"/>
  <c r="AD703" i="2"/>
  <c r="AC703" i="2"/>
  <c r="AE703" i="2"/>
  <c r="AB703" i="2"/>
  <c r="AC519" i="2"/>
  <c r="AB519" i="2"/>
  <c r="AD519" i="2"/>
  <c r="AE519" i="2"/>
  <c r="AE793" i="2"/>
  <c r="AC793" i="2"/>
  <c r="AB793" i="2"/>
  <c r="AD793" i="2"/>
  <c r="AC553" i="2"/>
  <c r="AB553" i="2"/>
  <c r="Z958" i="2"/>
  <c r="J958" i="2"/>
  <c r="Z894" i="2"/>
  <c r="J894" i="2"/>
  <c r="J830" i="2"/>
  <c r="Z830" i="2"/>
  <c r="Z766" i="2"/>
  <c r="J766" i="2"/>
  <c r="Z702" i="2"/>
  <c r="J702" i="2"/>
  <c r="J638" i="2"/>
  <c r="Z638" i="2"/>
  <c r="J574" i="2"/>
  <c r="Z574" i="2"/>
  <c r="J510" i="2"/>
  <c r="Z510" i="2"/>
  <c r="Z765" i="2"/>
  <c r="J765" i="2"/>
  <c r="Z947" i="2"/>
  <c r="J947" i="2"/>
  <c r="Z883" i="2"/>
  <c r="J883" i="2"/>
  <c r="J819" i="2"/>
  <c r="Z819" i="2"/>
  <c r="Z755" i="2"/>
  <c r="J755" i="2"/>
  <c r="Z691" i="2"/>
  <c r="J691" i="2"/>
  <c r="Z627" i="2"/>
  <c r="J627" i="2"/>
  <c r="Z563" i="2"/>
  <c r="J563" i="2"/>
  <c r="Z995" i="2"/>
  <c r="J995" i="2"/>
  <c r="Z930" i="2"/>
  <c r="J930" i="2"/>
  <c r="Z866" i="2"/>
  <c r="J866" i="2"/>
  <c r="Z802" i="2"/>
  <c r="J802" i="2"/>
  <c r="Z738" i="2"/>
  <c r="J738" i="2"/>
  <c r="J674" i="2"/>
  <c r="Z674" i="2"/>
  <c r="Z610" i="2"/>
  <c r="J610" i="2"/>
  <c r="Z546" i="2"/>
  <c r="J546" i="2"/>
  <c r="AC536" i="2" l="1"/>
  <c r="AC817" i="2"/>
  <c r="AB852" i="2"/>
  <c r="AB817" i="2"/>
  <c r="AB732" i="2"/>
  <c r="AE817" i="2"/>
  <c r="AD852" i="2"/>
  <c r="AC852" i="2"/>
  <c r="AE672" i="2"/>
  <c r="AE601" i="2"/>
  <c r="AD601" i="2"/>
  <c r="AC672" i="2"/>
  <c r="AB672" i="2"/>
  <c r="AD888" i="2"/>
  <c r="AB745" i="2"/>
  <c r="AD745" i="2"/>
  <c r="AC745" i="2"/>
  <c r="AC888" i="2"/>
  <c r="AE804" i="2"/>
  <c r="AB804" i="2"/>
  <c r="AE689" i="2"/>
  <c r="AB689" i="2"/>
  <c r="AE888" i="2"/>
  <c r="AC705" i="2"/>
  <c r="AB545" i="2"/>
  <c r="AD753" i="2"/>
  <c r="AB753" i="2"/>
  <c r="AD689" i="2"/>
  <c r="AC828" i="2"/>
  <c r="AC545" i="2"/>
  <c r="AE840" i="2"/>
  <c r="AD705" i="2"/>
  <c r="AB828" i="2"/>
  <c r="AB876" i="2"/>
  <c r="AD840" i="2"/>
  <c r="AC753" i="2"/>
  <c r="AB840" i="2"/>
  <c r="AB712" i="2"/>
  <c r="AD545" i="2"/>
  <c r="AB657" i="2"/>
  <c r="AE828" i="2"/>
  <c r="AB528" i="2"/>
  <c r="AD528" i="2"/>
  <c r="AD712" i="2"/>
  <c r="AB529" i="2"/>
  <c r="AD529" i="2"/>
  <c r="AD989" i="2"/>
  <c r="AE989" i="2"/>
  <c r="AE953" i="2"/>
  <c r="AE919" i="2"/>
  <c r="AC989" i="2"/>
  <c r="AC953" i="2"/>
  <c r="AB735" i="2"/>
  <c r="AD735" i="2"/>
  <c r="AD561" i="2"/>
  <c r="AC804" i="2"/>
  <c r="AC860" i="2"/>
  <c r="AC660" i="2"/>
  <c r="AD729" i="2"/>
  <c r="AC617" i="2"/>
  <c r="AD584" i="2"/>
  <c r="AC916" i="2"/>
  <c r="AD860" i="2"/>
  <c r="AE617" i="2"/>
  <c r="AB860" i="2"/>
  <c r="AB849" i="2"/>
  <c r="AD604" i="2"/>
  <c r="AB601" i="2"/>
  <c r="AD660" i="2"/>
  <c r="AC529" i="2"/>
  <c r="AB617" i="2"/>
  <c r="AC561" i="2"/>
  <c r="AC657" i="2"/>
  <c r="AB719" i="2"/>
  <c r="AB953" i="2"/>
  <c r="AB716" i="2"/>
  <c r="AB584" i="2"/>
  <c r="AC735" i="2"/>
  <c r="AE660" i="2"/>
  <c r="AE729" i="2"/>
  <c r="AB561" i="2"/>
  <c r="AB844" i="2"/>
  <c r="AE584" i="2"/>
  <c r="AD553" i="2"/>
  <c r="AB729" i="2"/>
  <c r="AE657" i="2"/>
  <c r="AC716" i="2"/>
  <c r="AB652" i="2"/>
  <c r="AC985" i="2"/>
  <c r="AD593" i="2"/>
  <c r="AD625" i="2"/>
  <c r="AD985" i="2"/>
  <c r="AB985" i="2"/>
  <c r="AC652" i="2"/>
  <c r="AD780" i="2"/>
  <c r="AE644" i="2"/>
  <c r="AD652" i="2"/>
  <c r="AD881" i="2"/>
  <c r="AD644" i="2"/>
  <c r="AE881" i="2"/>
  <c r="AB593" i="2"/>
  <c r="AB644" i="2"/>
  <c r="AC631" i="2"/>
  <c r="AB625" i="2"/>
  <c r="AB881" i="2"/>
  <c r="AE593" i="2"/>
  <c r="AE625" i="2"/>
  <c r="AD945" i="2"/>
  <c r="AD560" i="2"/>
  <c r="AE560" i="2"/>
  <c r="AE972" i="2"/>
  <c r="AE868" i="2"/>
  <c r="AB868" i="2"/>
  <c r="AB615" i="2"/>
  <c r="AC945" i="2"/>
  <c r="AD856" i="2"/>
  <c r="AE615" i="2"/>
  <c r="AE945" i="2"/>
  <c r="AD772" i="2"/>
  <c r="AD615" i="2"/>
  <c r="AB772" i="2"/>
  <c r="AD719" i="2"/>
  <c r="AD588" i="2"/>
  <c r="AC588" i="2"/>
  <c r="AE719" i="2"/>
  <c r="AD512" i="2"/>
  <c r="AE588" i="2"/>
  <c r="AE512" i="2"/>
  <c r="AC924" i="2"/>
  <c r="AC512" i="2"/>
  <c r="AE916" i="2"/>
  <c r="AD665" i="2"/>
  <c r="AB924" i="2"/>
  <c r="AD916" i="2"/>
  <c r="AE924" i="2"/>
  <c r="AC665" i="2"/>
  <c r="AE716" i="2"/>
  <c r="AB665" i="2"/>
  <c r="AC896" i="2"/>
  <c r="AE688" i="2"/>
  <c r="AC744" i="2"/>
  <c r="AC919" i="2"/>
  <c r="AD896" i="2"/>
  <c r="AC688" i="2"/>
  <c r="AE744" i="2"/>
  <c r="AB919" i="2"/>
  <c r="AE961" i="2"/>
  <c r="AB896" i="2"/>
  <c r="AD688" i="2"/>
  <c r="AB744" i="2"/>
  <c r="AB708" i="2"/>
  <c r="AE516" i="2"/>
  <c r="AC994" i="2"/>
  <c r="AE792" i="2"/>
  <c r="AE849" i="2"/>
  <c r="AC764" i="2"/>
  <c r="AD868" i="2"/>
  <c r="AD504" i="2"/>
  <c r="AE528" i="2"/>
  <c r="AD516" i="2"/>
  <c r="AD876" i="2"/>
  <c r="AE772" i="2"/>
  <c r="AC712" i="2"/>
  <c r="AC708" i="2"/>
  <c r="AE825" i="2"/>
  <c r="AE856" i="2"/>
  <c r="AE864" i="2"/>
  <c r="AC620" i="2"/>
  <c r="AD708" i="2"/>
  <c r="AB864" i="2"/>
  <c r="AD620" i="2"/>
  <c r="AB825" i="2"/>
  <c r="AE585" i="2"/>
  <c r="AE620" i="2"/>
  <c r="AD825" i="2"/>
  <c r="AB585" i="2"/>
  <c r="AC516" i="2"/>
  <c r="AB908" i="2"/>
  <c r="AE844" i="2"/>
  <c r="AD864" i="2"/>
  <c r="AE908" i="2"/>
  <c r="AD929" i="2"/>
  <c r="AC785" i="2"/>
  <c r="AB856" i="2"/>
  <c r="AC844" i="2"/>
  <c r="AB929" i="2"/>
  <c r="AE785" i="2"/>
  <c r="AB568" i="2"/>
  <c r="AC961" i="2"/>
  <c r="AC929" i="2"/>
  <c r="AB785" i="2"/>
  <c r="AB972" i="2"/>
  <c r="AD792" i="2"/>
  <c r="AC908" i="2"/>
  <c r="AB560" i="2"/>
  <c r="AB892" i="2"/>
  <c r="AC568" i="2"/>
  <c r="AB961" i="2"/>
  <c r="AC972" i="2"/>
  <c r="AC792" i="2"/>
  <c r="AC504" i="2"/>
  <c r="AE892" i="2"/>
  <c r="AE568" i="2"/>
  <c r="AB769" i="2"/>
  <c r="AC977" i="2"/>
  <c r="AE748" i="2"/>
  <c r="AB928" i="2"/>
  <c r="AD769" i="2"/>
  <c r="AE977" i="2"/>
  <c r="AD892" i="2"/>
  <c r="AB764" i="2"/>
  <c r="AE511" i="2"/>
  <c r="AB504" i="2"/>
  <c r="AB705" i="2"/>
  <c r="AB994" i="2"/>
  <c r="AC849" i="2"/>
  <c r="AE800" i="2"/>
  <c r="AB636" i="2"/>
  <c r="AC585" i="2"/>
  <c r="AD711" i="2"/>
  <c r="AE876" i="2"/>
  <c r="AB628" i="2"/>
  <c r="AC769" i="2"/>
  <c r="AB977" i="2"/>
  <c r="AD800" i="2"/>
  <c r="AD636" i="2"/>
  <c r="AC711" i="2"/>
  <c r="AC628" i="2"/>
  <c r="AB649" i="2"/>
  <c r="AB748" i="2"/>
  <c r="AD928" i="2"/>
  <c r="AE764" i="2"/>
  <c r="AB801" i="2"/>
  <c r="AB884" i="2"/>
  <c r="AC800" i="2"/>
  <c r="AE636" i="2"/>
  <c r="AE711" i="2"/>
  <c r="AD994" i="2"/>
  <c r="AD628" i="2"/>
  <c r="AD801" i="2"/>
  <c r="AC884" i="2"/>
  <c r="AD777" i="2"/>
  <c r="AD649" i="2"/>
  <c r="AC801" i="2"/>
  <c r="AE948" i="2"/>
  <c r="AB511" i="2"/>
  <c r="AC697" i="2"/>
  <c r="AE591" i="2"/>
  <c r="AE777" i="2"/>
  <c r="AE649" i="2"/>
  <c r="AD948" i="2"/>
  <c r="AE759" i="2"/>
  <c r="AE884" i="2"/>
  <c r="AB687" i="2"/>
  <c r="AD969" i="2"/>
  <c r="AD591" i="2"/>
  <c r="AB777" i="2"/>
  <c r="AE959" i="2"/>
  <c r="AE780" i="2"/>
  <c r="AD748" i="2"/>
  <c r="AB759" i="2"/>
  <c r="AE687" i="2"/>
  <c r="AB591" i="2"/>
  <c r="AB959" i="2"/>
  <c r="AD684" i="2"/>
  <c r="AC612" i="2"/>
  <c r="AE673" i="2"/>
  <c r="AE928" i="2"/>
  <c r="AD759" i="2"/>
  <c r="AB948" i="2"/>
  <c r="AE684" i="2"/>
  <c r="AC687" i="2"/>
  <c r="AC511" i="2"/>
  <c r="AE612" i="2"/>
  <c r="AB673" i="2"/>
  <c r="AD959" i="2"/>
  <c r="AB684" i="2"/>
  <c r="AB612" i="2"/>
  <c r="AB697" i="2"/>
  <c r="AD673" i="2"/>
  <c r="AD564" i="2"/>
  <c r="AC780" i="2"/>
  <c r="AD631" i="2"/>
  <c r="AD697" i="2"/>
  <c r="AE631" i="2"/>
  <c r="AE969" i="2"/>
  <c r="AB564" i="2"/>
  <c r="AB727" i="2"/>
  <c r="AC969" i="2"/>
  <c r="AC564" i="2"/>
  <c r="AC727" i="2"/>
  <c r="AE655" i="2"/>
  <c r="AD655" i="2"/>
  <c r="AB655" i="2"/>
  <c r="AE695" i="2"/>
  <c r="AD727" i="2"/>
  <c r="AD695" i="2"/>
  <c r="AB695" i="2"/>
  <c r="AC610" i="2"/>
  <c r="AB610" i="2"/>
  <c r="AD610" i="2"/>
  <c r="AE610" i="2"/>
  <c r="AD933" i="2"/>
  <c r="AB933" i="2"/>
  <c r="AE933" i="2"/>
  <c r="AC933" i="2"/>
  <c r="AC525" i="2"/>
  <c r="AB525" i="2"/>
  <c r="AD525" i="2"/>
  <c r="AE525" i="2"/>
  <c r="AC979" i="2"/>
  <c r="AB979" i="2"/>
  <c r="AD979" i="2"/>
  <c r="AE979" i="2"/>
  <c r="AE606" i="2"/>
  <c r="AC606" i="2"/>
  <c r="AD606" i="2"/>
  <c r="AB606" i="2"/>
  <c r="AE658" i="2"/>
  <c r="AB658" i="2"/>
  <c r="AC658" i="2"/>
  <c r="AD658" i="2"/>
  <c r="AB558" i="2"/>
  <c r="AC558" i="2"/>
  <c r="AD558" i="2"/>
  <c r="AE558" i="2"/>
  <c r="AC814" i="2"/>
  <c r="AB814" i="2"/>
  <c r="AD814" i="2"/>
  <c r="AE814" i="2"/>
  <c r="AD725" i="2"/>
  <c r="AC725" i="2"/>
  <c r="AE725" i="2"/>
  <c r="AB725" i="2"/>
  <c r="AC731" i="2"/>
  <c r="AE731" i="2"/>
  <c r="AB731" i="2"/>
  <c r="AD731" i="2"/>
  <c r="AD595" i="2"/>
  <c r="AC595" i="2"/>
  <c r="AB595" i="2"/>
  <c r="AE595" i="2"/>
  <c r="AB926" i="2"/>
  <c r="AC926" i="2"/>
  <c r="AD926" i="2"/>
  <c r="AE926" i="2"/>
  <c r="AB567" i="2"/>
  <c r="AD567" i="2"/>
  <c r="AC567" i="2"/>
  <c r="AE567" i="2"/>
  <c r="AD890" i="2"/>
  <c r="AE890" i="2"/>
  <c r="AC890" i="2"/>
  <c r="AB890" i="2"/>
  <c r="AB685" i="2"/>
  <c r="AE685" i="2"/>
  <c r="AD685" i="2"/>
  <c r="AC685" i="2"/>
  <c r="AD662" i="2"/>
  <c r="AE662" i="2"/>
  <c r="AB662" i="2"/>
  <c r="AC662" i="2"/>
  <c r="AB918" i="2"/>
  <c r="AC918" i="2"/>
  <c r="AE918" i="2"/>
  <c r="AD918" i="2"/>
  <c r="AD976" i="2"/>
  <c r="AB976" i="2"/>
  <c r="AC976" i="2"/>
  <c r="AE976" i="2"/>
  <c r="AD626" i="2"/>
  <c r="AC626" i="2"/>
  <c r="AB626" i="2"/>
  <c r="AE626" i="2"/>
  <c r="AD882" i="2"/>
  <c r="AE882" i="2"/>
  <c r="AC882" i="2"/>
  <c r="AB882" i="2"/>
  <c r="AD643" i="2"/>
  <c r="AB643" i="2"/>
  <c r="AE643" i="2"/>
  <c r="AC643" i="2"/>
  <c r="AD899" i="2"/>
  <c r="AB899" i="2"/>
  <c r="AE899" i="2"/>
  <c r="AC899" i="2"/>
  <c r="AD654" i="2"/>
  <c r="AB654" i="2"/>
  <c r="AE654" i="2"/>
  <c r="AC654" i="2"/>
  <c r="AB910" i="2"/>
  <c r="AC910" i="2"/>
  <c r="AD910" i="2"/>
  <c r="AE910" i="2"/>
  <c r="AE679" i="2"/>
  <c r="AC679" i="2"/>
  <c r="AB679" i="2"/>
  <c r="AD679" i="2"/>
  <c r="AC968" i="2"/>
  <c r="AE968" i="2"/>
  <c r="AB968" i="2"/>
  <c r="AD968" i="2"/>
  <c r="AE554" i="2"/>
  <c r="AD554" i="2"/>
  <c r="AB554" i="2"/>
  <c r="AC554" i="2"/>
  <c r="AC810" i="2"/>
  <c r="AB810" i="2"/>
  <c r="AD810" i="2"/>
  <c r="AE810" i="2"/>
  <c r="AC571" i="2"/>
  <c r="AE571" i="2"/>
  <c r="AD571" i="2"/>
  <c r="AB571" i="2"/>
  <c r="AB838" i="2"/>
  <c r="AC838" i="2"/>
  <c r="AD838" i="2"/>
  <c r="AE838" i="2"/>
  <c r="AD535" i="2"/>
  <c r="AB535" i="2"/>
  <c r="AC535" i="2"/>
  <c r="AE535" i="2"/>
  <c r="AC845" i="2"/>
  <c r="AE845" i="2"/>
  <c r="AD845" i="2"/>
  <c r="AB845" i="2"/>
  <c r="AB714" i="2"/>
  <c r="AE714" i="2"/>
  <c r="AD714" i="2"/>
  <c r="AC714" i="2"/>
  <c r="AD847" i="2"/>
  <c r="AB847" i="2"/>
  <c r="AE847" i="2"/>
  <c r="AC847" i="2"/>
  <c r="AE730" i="2"/>
  <c r="AB730" i="2"/>
  <c r="AD730" i="2"/>
  <c r="AC730" i="2"/>
  <c r="AB757" i="2"/>
  <c r="AD757" i="2"/>
  <c r="AC757" i="2"/>
  <c r="AE757" i="2"/>
  <c r="AC694" i="2"/>
  <c r="AE694" i="2"/>
  <c r="AB694" i="2"/>
  <c r="AD694" i="2"/>
  <c r="AC950" i="2"/>
  <c r="AD950" i="2"/>
  <c r="AB950" i="2"/>
  <c r="AE950" i="2"/>
  <c r="AD509" i="2"/>
  <c r="AB509" i="2"/>
  <c r="AE509" i="2"/>
  <c r="AC509" i="2"/>
  <c r="AD742" i="2"/>
  <c r="AB742" i="2"/>
  <c r="AE742" i="2"/>
  <c r="AC742" i="2"/>
  <c r="AC951" i="2"/>
  <c r="AB951" i="2"/>
  <c r="AD951" i="2"/>
  <c r="AE951" i="2"/>
  <c r="AB642" i="2"/>
  <c r="AE642" i="2"/>
  <c r="AD642" i="2"/>
  <c r="AC642" i="2"/>
  <c r="AC767" i="2"/>
  <c r="AE767" i="2"/>
  <c r="AD767" i="2"/>
  <c r="AB767" i="2"/>
  <c r="AD914" i="2"/>
  <c r="AE914" i="2"/>
  <c r="AC914" i="2"/>
  <c r="AB914" i="2"/>
  <c r="AD931" i="2"/>
  <c r="AB931" i="2"/>
  <c r="AE931" i="2"/>
  <c r="AC931" i="2"/>
  <c r="AE783" i="2"/>
  <c r="AB783" i="2"/>
  <c r="AC783" i="2"/>
  <c r="AD783" i="2"/>
  <c r="AD773" i="2"/>
  <c r="AB773" i="2"/>
  <c r="AE773" i="2"/>
  <c r="AC773" i="2"/>
  <c r="AB709" i="2"/>
  <c r="AD709" i="2"/>
  <c r="AC709" i="2"/>
  <c r="AE709" i="2"/>
  <c r="AE981" i="2"/>
  <c r="AC981" i="2"/>
  <c r="AB981" i="2"/>
  <c r="AD981" i="2"/>
  <c r="AB634" i="2"/>
  <c r="AC634" i="2"/>
  <c r="AD634" i="2"/>
  <c r="AE634" i="2"/>
  <c r="AB651" i="2"/>
  <c r="AD651" i="2"/>
  <c r="AC651" i="2"/>
  <c r="AE651" i="2"/>
  <c r="AB907" i="2"/>
  <c r="AD907" i="2"/>
  <c r="AE907" i="2"/>
  <c r="AC907" i="2"/>
  <c r="AC661" i="2"/>
  <c r="AE661" i="2"/>
  <c r="AB661" i="2"/>
  <c r="AD661" i="2"/>
  <c r="AB751" i="2"/>
  <c r="AD751" i="2"/>
  <c r="AE751" i="2"/>
  <c r="AC751" i="2"/>
  <c r="AB565" i="2"/>
  <c r="AD565" i="2"/>
  <c r="AC565" i="2"/>
  <c r="AE565" i="2"/>
  <c r="AC645" i="2"/>
  <c r="AB645" i="2"/>
  <c r="AE645" i="2"/>
  <c r="AD645" i="2"/>
  <c r="AD827" i="2"/>
  <c r="AC827" i="2"/>
  <c r="AB827" i="2"/>
  <c r="AE827" i="2"/>
  <c r="AE582" i="2"/>
  <c r="AC582" i="2"/>
  <c r="AD582" i="2"/>
  <c r="AB582" i="2"/>
  <c r="AD789" i="2"/>
  <c r="AC789" i="2"/>
  <c r="AB789" i="2"/>
  <c r="AE789" i="2"/>
  <c r="AE807" i="2"/>
  <c r="AC807" i="2"/>
  <c r="AD807" i="2"/>
  <c r="AB807" i="2"/>
  <c r="AD541" i="2"/>
  <c r="AE541" i="2"/>
  <c r="AB541" i="2"/>
  <c r="AC541" i="2"/>
  <c r="AE505" i="2"/>
  <c r="AB505" i="2"/>
  <c r="AC505" i="2"/>
  <c r="AD505" i="2"/>
  <c r="AE546" i="2"/>
  <c r="AC546" i="2"/>
  <c r="AD546" i="2"/>
  <c r="AB546" i="2"/>
  <c r="AD802" i="2"/>
  <c r="AE802" i="2"/>
  <c r="AB802" i="2"/>
  <c r="AC802" i="2"/>
  <c r="AB563" i="2"/>
  <c r="AE563" i="2"/>
  <c r="AD563" i="2"/>
  <c r="AC563" i="2"/>
  <c r="AD894" i="2"/>
  <c r="AB894" i="2"/>
  <c r="AC894" i="2"/>
  <c r="AE894" i="2"/>
  <c r="AD893" i="2"/>
  <c r="AB893" i="2"/>
  <c r="AE893" i="2"/>
  <c r="AC893" i="2"/>
  <c r="AD879" i="2"/>
  <c r="AB879" i="2"/>
  <c r="AE879" i="2"/>
  <c r="AC879" i="2"/>
  <c r="AB629" i="2"/>
  <c r="AD629" i="2"/>
  <c r="AE629" i="2"/>
  <c r="AC629" i="2"/>
  <c r="AB586" i="2"/>
  <c r="AC586" i="2"/>
  <c r="AD586" i="2"/>
  <c r="AE586" i="2"/>
  <c r="AC678" i="2"/>
  <c r="AD678" i="2"/>
  <c r="AB678" i="2"/>
  <c r="AE678" i="2"/>
  <c r="AD837" i="2"/>
  <c r="AB837" i="2"/>
  <c r="AE837" i="2"/>
  <c r="AC837" i="2"/>
  <c r="AE770" i="2"/>
  <c r="AC770" i="2"/>
  <c r="AB770" i="2"/>
  <c r="AD770" i="2"/>
  <c r="AC915" i="2"/>
  <c r="AE915" i="2"/>
  <c r="AD915" i="2"/>
  <c r="AB915" i="2"/>
  <c r="AD973" i="2"/>
  <c r="AC973" i="2"/>
  <c r="AB973" i="2"/>
  <c r="AE973" i="2"/>
  <c r="AD922" i="2"/>
  <c r="AE922" i="2"/>
  <c r="AC922" i="2"/>
  <c r="AB922" i="2"/>
  <c r="AE630" i="2"/>
  <c r="AD630" i="2"/>
  <c r="AC630" i="2"/>
  <c r="AB630" i="2"/>
  <c r="AB886" i="2"/>
  <c r="AC886" i="2"/>
  <c r="AD886" i="2"/>
  <c r="AE886" i="2"/>
  <c r="AD877" i="2"/>
  <c r="AB877" i="2"/>
  <c r="AE877" i="2"/>
  <c r="AC877" i="2"/>
  <c r="AD944" i="2"/>
  <c r="AE944" i="2"/>
  <c r="AB944" i="2"/>
  <c r="AC944" i="2"/>
  <c r="AC970" i="2"/>
  <c r="AE970" i="2"/>
  <c r="AD970" i="2"/>
  <c r="AB970" i="2"/>
  <c r="AE575" i="2"/>
  <c r="AD575" i="2"/>
  <c r="AB575" i="2"/>
  <c r="AC575" i="2"/>
  <c r="AD829" i="2"/>
  <c r="AB829" i="2"/>
  <c r="AE829" i="2"/>
  <c r="AC829" i="2"/>
  <c r="AC594" i="2"/>
  <c r="AD594" i="2"/>
  <c r="AB594" i="2"/>
  <c r="AE594" i="2"/>
  <c r="AB850" i="2"/>
  <c r="AE850" i="2"/>
  <c r="AC850" i="2"/>
  <c r="AD850" i="2"/>
  <c r="AC611" i="2"/>
  <c r="AB611" i="2"/>
  <c r="AE611" i="2"/>
  <c r="AD611" i="2"/>
  <c r="AD867" i="2"/>
  <c r="AB867" i="2"/>
  <c r="AC867" i="2"/>
  <c r="AE867" i="2"/>
  <c r="AD750" i="2"/>
  <c r="AC750" i="2"/>
  <c r="AB750" i="2"/>
  <c r="AE750" i="2"/>
  <c r="AD522" i="2"/>
  <c r="AE522" i="2"/>
  <c r="AC522" i="2"/>
  <c r="AB522" i="2"/>
  <c r="AB934" i="2"/>
  <c r="AD934" i="2"/>
  <c r="AE934" i="2"/>
  <c r="AC934" i="2"/>
  <c r="AE993" i="2"/>
  <c r="AC993" i="2"/>
  <c r="AD993" i="2"/>
  <c r="AB993" i="2"/>
  <c r="AB898" i="2"/>
  <c r="AE898" i="2"/>
  <c r="AC898" i="2"/>
  <c r="AD898" i="2"/>
  <c r="AC734" i="2"/>
  <c r="AD734" i="2"/>
  <c r="AE734" i="2"/>
  <c r="AB734" i="2"/>
  <c r="AB570" i="2"/>
  <c r="AE570" i="2"/>
  <c r="AD570" i="2"/>
  <c r="AC570" i="2"/>
  <c r="AD826" i="2"/>
  <c r="AE826" i="2"/>
  <c r="AB826" i="2"/>
  <c r="AC826" i="2"/>
  <c r="AB587" i="2"/>
  <c r="AE587" i="2"/>
  <c r="AD587" i="2"/>
  <c r="AC587" i="2"/>
  <c r="AC598" i="2"/>
  <c r="AB598" i="2"/>
  <c r="AD598" i="2"/>
  <c r="AE598" i="2"/>
  <c r="AB854" i="2"/>
  <c r="AD854" i="2"/>
  <c r="AE854" i="2"/>
  <c r="AC854" i="2"/>
  <c r="AD559" i="2"/>
  <c r="AC559" i="2"/>
  <c r="AE559" i="2"/>
  <c r="AB559" i="2"/>
  <c r="AD917" i="2"/>
  <c r="AB917" i="2"/>
  <c r="AC917" i="2"/>
  <c r="AE917" i="2"/>
  <c r="AD562" i="2"/>
  <c r="AB562" i="2"/>
  <c r="AE562" i="2"/>
  <c r="AC562" i="2"/>
  <c r="AC818" i="2"/>
  <c r="AB818" i="2"/>
  <c r="AD818" i="2"/>
  <c r="AE818" i="2"/>
  <c r="AC579" i="2"/>
  <c r="AB579" i="2"/>
  <c r="AE579" i="2"/>
  <c r="AD579" i="2"/>
  <c r="AD590" i="2"/>
  <c r="AB590" i="2"/>
  <c r="AE590" i="2"/>
  <c r="AC590" i="2"/>
  <c r="AC846" i="2"/>
  <c r="AD846" i="2"/>
  <c r="AE846" i="2"/>
  <c r="AB846" i="2"/>
  <c r="AE551" i="2"/>
  <c r="AD551" i="2"/>
  <c r="AC551" i="2"/>
  <c r="AB551" i="2"/>
  <c r="AC869" i="2"/>
  <c r="AB869" i="2"/>
  <c r="AE869" i="2"/>
  <c r="AD869" i="2"/>
  <c r="AD506" i="2"/>
  <c r="AC506" i="2"/>
  <c r="AE506" i="2"/>
  <c r="AB506" i="2"/>
  <c r="AE763" i="2"/>
  <c r="AC763" i="2"/>
  <c r="AB763" i="2"/>
  <c r="AD763" i="2"/>
  <c r="AE774" i="2"/>
  <c r="AB774" i="2"/>
  <c r="AD774" i="2"/>
  <c r="AC774" i="2"/>
  <c r="AE647" i="2"/>
  <c r="AB647" i="2"/>
  <c r="AD647" i="2"/>
  <c r="AC647" i="2"/>
  <c r="AE627" i="2"/>
  <c r="AC627" i="2"/>
  <c r="AD627" i="2"/>
  <c r="AB627" i="2"/>
  <c r="AE765" i="2"/>
  <c r="AC765" i="2"/>
  <c r="AB765" i="2"/>
  <c r="AD765" i="2"/>
  <c r="AE775" i="2"/>
  <c r="AC775" i="2"/>
  <c r="AD775" i="2"/>
  <c r="AB775" i="2"/>
  <c r="AE987" i="2"/>
  <c r="AB987" i="2"/>
  <c r="AD987" i="2"/>
  <c r="AC987" i="2"/>
  <c r="AB768" i="2"/>
  <c r="AC768" i="2"/>
  <c r="AD768" i="2"/>
  <c r="AE768" i="2"/>
  <c r="AB939" i="2"/>
  <c r="AC939" i="2"/>
  <c r="AD939" i="2"/>
  <c r="AE939" i="2"/>
  <c r="AD871" i="2"/>
  <c r="AB871" i="2"/>
  <c r="AE871" i="2"/>
  <c r="AC871" i="2"/>
  <c r="AE723" i="2"/>
  <c r="AD723" i="2"/>
  <c r="AB723" i="2"/>
  <c r="AC723" i="2"/>
  <c r="AB843" i="2"/>
  <c r="AD843" i="2"/>
  <c r="AE843" i="2"/>
  <c r="AC843" i="2"/>
  <c r="AC960" i="2"/>
  <c r="AE960" i="2"/>
  <c r="AB960" i="2"/>
  <c r="AD960" i="2"/>
  <c r="AC995" i="2"/>
  <c r="AB995" i="2"/>
  <c r="AD995" i="2"/>
  <c r="AE995" i="2"/>
  <c r="AB842" i="2"/>
  <c r="AE842" i="2"/>
  <c r="AC842" i="2"/>
  <c r="AD842" i="2"/>
  <c r="AE531" i="2"/>
  <c r="AB531" i="2"/>
  <c r="AD531" i="2"/>
  <c r="AC531" i="2"/>
  <c r="AE790" i="2"/>
  <c r="AB790" i="2"/>
  <c r="AD790" i="2"/>
  <c r="AC790" i="2"/>
  <c r="AB669" i="2"/>
  <c r="AE669" i="2"/>
  <c r="AD669" i="2"/>
  <c r="AC669" i="2"/>
  <c r="AE754" i="2"/>
  <c r="AD754" i="2"/>
  <c r="AC754" i="2"/>
  <c r="AB754" i="2"/>
  <c r="AB966" i="2"/>
  <c r="AE966" i="2"/>
  <c r="AD966" i="2"/>
  <c r="AC966" i="2"/>
  <c r="AB543" i="2"/>
  <c r="AD543" i="2"/>
  <c r="AC543" i="2"/>
  <c r="AE543" i="2"/>
  <c r="AE574" i="2"/>
  <c r="AD574" i="2"/>
  <c r="AC574" i="2"/>
  <c r="AB574" i="2"/>
  <c r="AC830" i="2"/>
  <c r="AB830" i="2"/>
  <c r="AD830" i="2"/>
  <c r="AE830" i="2"/>
  <c r="AD781" i="2"/>
  <c r="AC781" i="2"/>
  <c r="AB781" i="2"/>
  <c r="AE781" i="2"/>
  <c r="AC799" i="2"/>
  <c r="AB799" i="2"/>
  <c r="AD799" i="2"/>
  <c r="AE799" i="2"/>
  <c r="AD941" i="2"/>
  <c r="AC941" i="2"/>
  <c r="AB941" i="2"/>
  <c r="AE941" i="2"/>
  <c r="AE578" i="2"/>
  <c r="AD578" i="2"/>
  <c r="AB578" i="2"/>
  <c r="AC578" i="2"/>
  <c r="AE984" i="2"/>
  <c r="AB984" i="2"/>
  <c r="AC984" i="2"/>
  <c r="AD984" i="2"/>
  <c r="AE602" i="2"/>
  <c r="AB602" i="2"/>
  <c r="AD602" i="2"/>
  <c r="AC602" i="2"/>
  <c r="AB875" i="2"/>
  <c r="AD875" i="2"/>
  <c r="AE875" i="2"/>
  <c r="AC875" i="2"/>
  <c r="AD566" i="2"/>
  <c r="AE566" i="2"/>
  <c r="AB566" i="2"/>
  <c r="AC566" i="2"/>
  <c r="AC791" i="2"/>
  <c r="AB791" i="2"/>
  <c r="AD791" i="2"/>
  <c r="AE791" i="2"/>
  <c r="AE530" i="2"/>
  <c r="AD530" i="2"/>
  <c r="AC530" i="2"/>
  <c r="AB530" i="2"/>
  <c r="AD547" i="2"/>
  <c r="AC547" i="2"/>
  <c r="AB547" i="2"/>
  <c r="AE547" i="2"/>
  <c r="AC803" i="2"/>
  <c r="AE803" i="2"/>
  <c r="AD803" i="2"/>
  <c r="AB803" i="2"/>
  <c r="AC749" i="2"/>
  <c r="AD749" i="2"/>
  <c r="AE749" i="2"/>
  <c r="AB749" i="2"/>
  <c r="AB686" i="2"/>
  <c r="AD686" i="2"/>
  <c r="AC686" i="2"/>
  <c r="AE686" i="2"/>
  <c r="AB741" i="2"/>
  <c r="AE741" i="2"/>
  <c r="AD741" i="2"/>
  <c r="AC741" i="2"/>
  <c r="AD706" i="2"/>
  <c r="AE706" i="2"/>
  <c r="AC706" i="2"/>
  <c r="AB706" i="2"/>
  <c r="AE542" i="2"/>
  <c r="AD542" i="2"/>
  <c r="AB542" i="2"/>
  <c r="AC542" i="2"/>
  <c r="AC632" i="2"/>
  <c r="AB632" i="2"/>
  <c r="AD632" i="2"/>
  <c r="AE632" i="2"/>
  <c r="AD779" i="2"/>
  <c r="AB779" i="2"/>
  <c r="AE779" i="2"/>
  <c r="AC779" i="2"/>
  <c r="AB534" i="2"/>
  <c r="AC534" i="2"/>
  <c r="AE534" i="2"/>
  <c r="AD534" i="2"/>
  <c r="AD965" i="2"/>
  <c r="AB965" i="2"/>
  <c r="AE965" i="2"/>
  <c r="AC965" i="2"/>
  <c r="AD771" i="2"/>
  <c r="AB771" i="2"/>
  <c r="AE771" i="2"/>
  <c r="AC771" i="2"/>
  <c r="AD653" i="2"/>
  <c r="AC653" i="2"/>
  <c r="AB653" i="2"/>
  <c r="AE653" i="2"/>
  <c r="AE682" i="2"/>
  <c r="AD682" i="2"/>
  <c r="AB682" i="2"/>
  <c r="AC682" i="2"/>
  <c r="AB955" i="2"/>
  <c r="AD955" i="2"/>
  <c r="AC955" i="2"/>
  <c r="AE955" i="2"/>
  <c r="AD813" i="2"/>
  <c r="AB813" i="2"/>
  <c r="AE813" i="2"/>
  <c r="AC813" i="2"/>
  <c r="AD861" i="2"/>
  <c r="AB861" i="2"/>
  <c r="AE861" i="2"/>
  <c r="AC861" i="2"/>
  <c r="AD883" i="2"/>
  <c r="AB883" i="2"/>
  <c r="AE883" i="2"/>
  <c r="AC883" i="2"/>
  <c r="AE958" i="2"/>
  <c r="AB958" i="2"/>
  <c r="AD958" i="2"/>
  <c r="AC958" i="2"/>
  <c r="AB870" i="2"/>
  <c r="AC870" i="2"/>
  <c r="AD870" i="2"/>
  <c r="AE870" i="2"/>
  <c r="AD747" i="2"/>
  <c r="AB747" i="2"/>
  <c r="AE747" i="2"/>
  <c r="AC747" i="2"/>
  <c r="AB667" i="2"/>
  <c r="AD667" i="2"/>
  <c r="AE667" i="2"/>
  <c r="AC667" i="2"/>
  <c r="AE819" i="2"/>
  <c r="AC819" i="2"/>
  <c r="AB819" i="2"/>
  <c r="AD819" i="2"/>
  <c r="AE666" i="2"/>
  <c r="AB666" i="2"/>
  <c r="AD666" i="2"/>
  <c r="AC666" i="2"/>
  <c r="AE550" i="2"/>
  <c r="AD550" i="2"/>
  <c r="AB550" i="2"/>
  <c r="AC550" i="2"/>
  <c r="AC605" i="2"/>
  <c r="AE605" i="2"/>
  <c r="AD605" i="2"/>
  <c r="AB605" i="2"/>
  <c r="AD949" i="2"/>
  <c r="AC949" i="2"/>
  <c r="AB949" i="2"/>
  <c r="AE949" i="2"/>
  <c r="AE583" i="2"/>
  <c r="AB583" i="2"/>
  <c r="AD583" i="2"/>
  <c r="AC583" i="2"/>
  <c r="AB613" i="2"/>
  <c r="AD613" i="2"/>
  <c r="AC613" i="2"/>
  <c r="AE613" i="2"/>
  <c r="AD677" i="2"/>
  <c r="AC677" i="2"/>
  <c r="AB677" i="2"/>
  <c r="AE677" i="2"/>
  <c r="AB518" i="2"/>
  <c r="AC518" i="2"/>
  <c r="AD518" i="2"/>
  <c r="AE518" i="2"/>
  <c r="AC597" i="2"/>
  <c r="AE597" i="2"/>
  <c r="AD597" i="2"/>
  <c r="AB597" i="2"/>
  <c r="AB738" i="2"/>
  <c r="AC738" i="2"/>
  <c r="AD738" i="2"/>
  <c r="AE738" i="2"/>
  <c r="AD755" i="2"/>
  <c r="AC755" i="2"/>
  <c r="AB755" i="2"/>
  <c r="AE755" i="2"/>
  <c r="AE603" i="2"/>
  <c r="AD603" i="2"/>
  <c r="AB603" i="2"/>
  <c r="AC603" i="2"/>
  <c r="AC851" i="2"/>
  <c r="AB851" i="2"/>
  <c r="AE851" i="2"/>
  <c r="AD851" i="2"/>
  <c r="AB619" i="2"/>
  <c r="AD619" i="2"/>
  <c r="AC619" i="2"/>
  <c r="AE619" i="2"/>
  <c r="AD733" i="2"/>
  <c r="AB733" i="2"/>
  <c r="AC733" i="2"/>
  <c r="AE733" i="2"/>
  <c r="AE988" i="2"/>
  <c r="AB988" i="2"/>
  <c r="AC988" i="2"/>
  <c r="AD988" i="2"/>
  <c r="AC693" i="2"/>
  <c r="AE693" i="2"/>
  <c r="AB693" i="2"/>
  <c r="AD693" i="2"/>
  <c r="AC786" i="2"/>
  <c r="AB786" i="2"/>
  <c r="AD786" i="2"/>
  <c r="AE786" i="2"/>
  <c r="AB508" i="2"/>
  <c r="AD508" i="2"/>
  <c r="AC508" i="2"/>
  <c r="AE508" i="2"/>
  <c r="AD806" i="2"/>
  <c r="AE806" i="2"/>
  <c r="AB806" i="2"/>
  <c r="AC806" i="2"/>
  <c r="AC523" i="2"/>
  <c r="AD523" i="2"/>
  <c r="AB523" i="2"/>
  <c r="AE523" i="2"/>
  <c r="AD526" i="2"/>
  <c r="AE526" i="2"/>
  <c r="AB526" i="2"/>
  <c r="AC526" i="2"/>
  <c r="AD925" i="2"/>
  <c r="AB925" i="2"/>
  <c r="AE925" i="2"/>
  <c r="AC925" i="2"/>
  <c r="AE938" i="2"/>
  <c r="AC938" i="2"/>
  <c r="AD938" i="2"/>
  <c r="AB938" i="2"/>
  <c r="AD766" i="2"/>
  <c r="AE766" i="2"/>
  <c r="AB766" i="2"/>
  <c r="AC766" i="2"/>
  <c r="AD589" i="2"/>
  <c r="AE589" i="2"/>
  <c r="AB589" i="2"/>
  <c r="AC589" i="2"/>
  <c r="AD538" i="2"/>
  <c r="AC538" i="2"/>
  <c r="AB538" i="2"/>
  <c r="AE538" i="2"/>
  <c r="AD794" i="2"/>
  <c r="AE794" i="2"/>
  <c r="AB794" i="2"/>
  <c r="AC794" i="2"/>
  <c r="AD555" i="2"/>
  <c r="AE555" i="2"/>
  <c r="AB555" i="2"/>
  <c r="AC555" i="2"/>
  <c r="AB957" i="2"/>
  <c r="AE957" i="2"/>
  <c r="AD957" i="2"/>
  <c r="AC957" i="2"/>
  <c r="AC758" i="2"/>
  <c r="AB758" i="2"/>
  <c r="AD758" i="2"/>
  <c r="AE758" i="2"/>
  <c r="AD650" i="2"/>
  <c r="AB650" i="2"/>
  <c r="AE650" i="2"/>
  <c r="AC650" i="2"/>
  <c r="AD795" i="2"/>
  <c r="AB795" i="2"/>
  <c r="AC795" i="2"/>
  <c r="AE795" i="2"/>
  <c r="AC834" i="2"/>
  <c r="AB834" i="2"/>
  <c r="AD834" i="2"/>
  <c r="AE834" i="2"/>
  <c r="AE798" i="2"/>
  <c r="AC798" i="2"/>
  <c r="AB798" i="2"/>
  <c r="AD798" i="2"/>
  <c r="AD722" i="2"/>
  <c r="AC722" i="2"/>
  <c r="AB722" i="2"/>
  <c r="AE722" i="2"/>
  <c r="AD622" i="2"/>
  <c r="AE622" i="2"/>
  <c r="AC622" i="2"/>
  <c r="AB622" i="2"/>
  <c r="AB878" i="2"/>
  <c r="AE878" i="2"/>
  <c r="AC878" i="2"/>
  <c r="AD878" i="2"/>
  <c r="AD863" i="2"/>
  <c r="AB863" i="2"/>
  <c r="AE863" i="2"/>
  <c r="AC863" i="2"/>
  <c r="AE936" i="2"/>
  <c r="AD936" i="2"/>
  <c r="AC936" i="2"/>
  <c r="AB936" i="2"/>
  <c r="AE614" i="2"/>
  <c r="AC614" i="2"/>
  <c r="AD614" i="2"/>
  <c r="AB614" i="2"/>
  <c r="AD855" i="2"/>
  <c r="AB855" i="2"/>
  <c r="AE855" i="2"/>
  <c r="AC855" i="2"/>
  <c r="AD943" i="2"/>
  <c r="AB943" i="2"/>
  <c r="AE943" i="2"/>
  <c r="AC943" i="2"/>
  <c r="AE715" i="2"/>
  <c r="AD715" i="2"/>
  <c r="AC715" i="2"/>
  <c r="AB715" i="2"/>
  <c r="AD821" i="2"/>
  <c r="AB821" i="2"/>
  <c r="AE821" i="2"/>
  <c r="AC821" i="2"/>
  <c r="AB690" i="2"/>
  <c r="AE690" i="2"/>
  <c r="AD690" i="2"/>
  <c r="AC690" i="2"/>
  <c r="AB946" i="2"/>
  <c r="AE946" i="2"/>
  <c r="AC946" i="2"/>
  <c r="AD946" i="2"/>
  <c r="AD963" i="2"/>
  <c r="AC963" i="2"/>
  <c r="AB963" i="2"/>
  <c r="AE963" i="2"/>
  <c r="AE974" i="2"/>
  <c r="AD974" i="2"/>
  <c r="AB974" i="2"/>
  <c r="AC974" i="2"/>
  <c r="AB797" i="2"/>
  <c r="AE797" i="2"/>
  <c r="AC797" i="2"/>
  <c r="AD797" i="2"/>
  <c r="AD986" i="2"/>
  <c r="AE986" i="2"/>
  <c r="AB986" i="2"/>
  <c r="AC986" i="2"/>
  <c r="AE618" i="2"/>
  <c r="AC618" i="2"/>
  <c r="AD618" i="2"/>
  <c r="AB618" i="2"/>
  <c r="AE874" i="2"/>
  <c r="AD874" i="2"/>
  <c r="AC874" i="2"/>
  <c r="AB874" i="2"/>
  <c r="AC635" i="2"/>
  <c r="AD635" i="2"/>
  <c r="AB635" i="2"/>
  <c r="AE635" i="2"/>
  <c r="AC557" i="2"/>
  <c r="AE557" i="2"/>
  <c r="AB557" i="2"/>
  <c r="AD557" i="2"/>
  <c r="AD646" i="2"/>
  <c r="AB646" i="2"/>
  <c r="AE646" i="2"/>
  <c r="AC646" i="2"/>
  <c r="AB902" i="2"/>
  <c r="AE902" i="2"/>
  <c r="AD902" i="2"/>
  <c r="AC902" i="2"/>
  <c r="AC866" i="2"/>
  <c r="AD866" i="2"/>
  <c r="AE866" i="2"/>
  <c r="AB866" i="2"/>
  <c r="AB702" i="2"/>
  <c r="AC702" i="2"/>
  <c r="AD702" i="2"/>
  <c r="AE702" i="2"/>
  <c r="AC962" i="2"/>
  <c r="AB962" i="2"/>
  <c r="AE962" i="2"/>
  <c r="AD962" i="2"/>
  <c r="AC675" i="2"/>
  <c r="AE675" i="2"/>
  <c r="AB675" i="2"/>
  <c r="AD675" i="2"/>
  <c r="AE638" i="2"/>
  <c r="AC638" i="2"/>
  <c r="AB638" i="2"/>
  <c r="AD638" i="2"/>
  <c r="AB859" i="2"/>
  <c r="AD859" i="2"/>
  <c r="AC859" i="2"/>
  <c r="AE859" i="2"/>
  <c r="AE683" i="2"/>
  <c r="AC683" i="2"/>
  <c r="AD683" i="2"/>
  <c r="AB683" i="2"/>
  <c r="AB701" i="2"/>
  <c r="AC701" i="2"/>
  <c r="AE701" i="2"/>
  <c r="AD701" i="2"/>
  <c r="AB539" i="2"/>
  <c r="AD539" i="2"/>
  <c r="AC539" i="2"/>
  <c r="AE539" i="2"/>
  <c r="AD835" i="2"/>
  <c r="AB835" i="2"/>
  <c r="AE835" i="2"/>
  <c r="AC835" i="2"/>
  <c r="AB746" i="2"/>
  <c r="AE746" i="2"/>
  <c r="AC746" i="2"/>
  <c r="AD746" i="2"/>
  <c r="AD533" i="2"/>
  <c r="AB533" i="2"/>
  <c r="AE533" i="2"/>
  <c r="AC533" i="2"/>
  <c r="AB862" i="2"/>
  <c r="AC862" i="2"/>
  <c r="AE862" i="2"/>
  <c r="AD862" i="2"/>
  <c r="AD858" i="2"/>
  <c r="AB858" i="2"/>
  <c r="AC858" i="2"/>
  <c r="AE858" i="2"/>
  <c r="AD822" i="2"/>
  <c r="AE822" i="2"/>
  <c r="AB822" i="2"/>
  <c r="AC822" i="2"/>
  <c r="AE805" i="2"/>
  <c r="AC805" i="2"/>
  <c r="AB805" i="2"/>
  <c r="AD805" i="2"/>
  <c r="AC991" i="2"/>
  <c r="AB991" i="2"/>
  <c r="AD991" i="2"/>
  <c r="AE991" i="2"/>
  <c r="AE942" i="2"/>
  <c r="AB942" i="2"/>
  <c r="AC942" i="2"/>
  <c r="AD942" i="2"/>
  <c r="AE990" i="2"/>
  <c r="AD990" i="2"/>
  <c r="AB990" i="2"/>
  <c r="AC990" i="2"/>
  <c r="AC778" i="2"/>
  <c r="AB778" i="2"/>
  <c r="AD778" i="2"/>
  <c r="AE778" i="2"/>
  <c r="AE762" i="2"/>
  <c r="AB762" i="2"/>
  <c r="AC762" i="2"/>
  <c r="AD762" i="2"/>
  <c r="AD903" i="2"/>
  <c r="AB903" i="2"/>
  <c r="AE903" i="2"/>
  <c r="AC903" i="2"/>
  <c r="AD515" i="2"/>
  <c r="AB515" i="2"/>
  <c r="AE515" i="2"/>
  <c r="AC515" i="2"/>
  <c r="AC782" i="2"/>
  <c r="AB782" i="2"/>
  <c r="AD782" i="2"/>
  <c r="AE782" i="2"/>
  <c r="AC895" i="2"/>
  <c r="AE895" i="2"/>
  <c r="AD895" i="2"/>
  <c r="AB895" i="2"/>
  <c r="AB699" i="2"/>
  <c r="AD699" i="2"/>
  <c r="AE699" i="2"/>
  <c r="AC699" i="2"/>
  <c r="AE710" i="2"/>
  <c r="AD710" i="2"/>
  <c r="AB710" i="2"/>
  <c r="AC710" i="2"/>
  <c r="AD930" i="2"/>
  <c r="AE930" i="2"/>
  <c r="AB930" i="2"/>
  <c r="AC930" i="2"/>
  <c r="AE691" i="2"/>
  <c r="AD691" i="2"/>
  <c r="AB691" i="2"/>
  <c r="AC691" i="2"/>
  <c r="AD947" i="2"/>
  <c r="AB947" i="2"/>
  <c r="AE947" i="2"/>
  <c r="AC947" i="2"/>
  <c r="AB674" i="2"/>
  <c r="AE674" i="2"/>
  <c r="AC674" i="2"/>
  <c r="AD674" i="2"/>
  <c r="AB510" i="2"/>
  <c r="AC510" i="2"/>
  <c r="AE510" i="2"/>
  <c r="AD510" i="2"/>
  <c r="AE639" i="2"/>
  <c r="AC639" i="2"/>
  <c r="AB639" i="2"/>
  <c r="AD639" i="2"/>
  <c r="AD952" i="2"/>
  <c r="AB952" i="2"/>
  <c r="AC952" i="2"/>
  <c r="AE952" i="2"/>
  <c r="AE906" i="2"/>
  <c r="AC906" i="2"/>
  <c r="AD906" i="2"/>
  <c r="AB906" i="2"/>
  <c r="AB659" i="2"/>
  <c r="AC659" i="2"/>
  <c r="AE659" i="2"/>
  <c r="AD659" i="2"/>
  <c r="AD670" i="2"/>
  <c r="AE670" i="2"/>
  <c r="AB670" i="2"/>
  <c r="AC670" i="2"/>
  <c r="AC581" i="2"/>
  <c r="AE581" i="2"/>
  <c r="AD581" i="2"/>
  <c r="AB581" i="2"/>
  <c r="AC811" i="2"/>
  <c r="AB811" i="2"/>
  <c r="AE811" i="2"/>
  <c r="AD811" i="2"/>
  <c r="AC517" i="2"/>
  <c r="AE517" i="2"/>
  <c r="AB517" i="2"/>
  <c r="AD517" i="2"/>
  <c r="AE607" i="2"/>
  <c r="AD607" i="2"/>
  <c r="AC607" i="2"/>
  <c r="AB607" i="2"/>
  <c r="AC621" i="2"/>
  <c r="AD621" i="2"/>
  <c r="AB621" i="2"/>
  <c r="AE621" i="2"/>
  <c r="AD717" i="2"/>
  <c r="AC717" i="2"/>
  <c r="AB717" i="2"/>
  <c r="AE717" i="2"/>
  <c r="AC978" i="2"/>
  <c r="AD978" i="2"/>
  <c r="AB978" i="2"/>
  <c r="AE978" i="2"/>
  <c r="AC739" i="2"/>
  <c r="AB739" i="2"/>
  <c r="AD739" i="2"/>
  <c r="AE739" i="2"/>
  <c r="AD853" i="2"/>
  <c r="AB853" i="2"/>
  <c r="AC853" i="2"/>
  <c r="AE853" i="2"/>
  <c r="AE514" i="2"/>
  <c r="AD514" i="2"/>
  <c r="AB514" i="2"/>
  <c r="AC514" i="2"/>
  <c r="AB923" i="2"/>
  <c r="AD923" i="2"/>
  <c r="AE923" i="2"/>
  <c r="AC923" i="2"/>
  <c r="AD787" i="2"/>
  <c r="AC787" i="2"/>
  <c r="AB787" i="2"/>
  <c r="AE787" i="2"/>
  <c r="AE698" i="2"/>
  <c r="AC698" i="2"/>
  <c r="AB698" i="2"/>
  <c r="AD698" i="2"/>
  <c r="AC954" i="2"/>
  <c r="AE954" i="2"/>
  <c r="AD954" i="2"/>
  <c r="AB954" i="2"/>
  <c r="AB971" i="2"/>
  <c r="AE971" i="2"/>
  <c r="AD971" i="2"/>
  <c r="AC971" i="2"/>
  <c r="AD901" i="2"/>
  <c r="AB901" i="2"/>
  <c r="AE901" i="2"/>
  <c r="AC901" i="2"/>
  <c r="AD726" i="2"/>
  <c r="AE726" i="2"/>
  <c r="AB726" i="2"/>
  <c r="AC726" i="2"/>
  <c r="AC982" i="2"/>
  <c r="AB982" i="2"/>
  <c r="AE982" i="2"/>
  <c r="AD982" i="2"/>
  <c r="AB823" i="2"/>
  <c r="AC823" i="2"/>
  <c r="AD823" i="2"/>
  <c r="AE823" i="2"/>
  <c r="AD573" i="2"/>
  <c r="AB573" i="2"/>
  <c r="AC573" i="2"/>
  <c r="AE573" i="2"/>
  <c r="AE707" i="2"/>
  <c r="AD707" i="2"/>
  <c r="AC707" i="2"/>
  <c r="AB707" i="2"/>
  <c r="AD885" i="2"/>
  <c r="AB885" i="2"/>
  <c r="AE885" i="2"/>
  <c r="AC885" i="2"/>
  <c r="AD718" i="2"/>
  <c r="AB718" i="2"/>
  <c r="AE718" i="2"/>
  <c r="AC718" i="2"/>
  <c r="AB815" i="2"/>
  <c r="AD815" i="2"/>
  <c r="AC815" i="2"/>
  <c r="AE815" i="2"/>
  <c r="AC549" i="2"/>
  <c r="AE549" i="2"/>
  <c r="AB549" i="2"/>
  <c r="AD549" i="2"/>
  <c r="AB891" i="2"/>
  <c r="AD891" i="2"/>
  <c r="AE891" i="2"/>
  <c r="AC891" i="2"/>
  <c r="AE909" i="2"/>
  <c r="AC909" i="2"/>
  <c r="AD909" i="2"/>
  <c r="AB909" i="2"/>
  <c r="AD887" i="2"/>
  <c r="AB887" i="2"/>
  <c r="AE887" i="2"/>
  <c r="AC887" i="2"/>
  <c r="AD637" i="2"/>
  <c r="AC637" i="2"/>
  <c r="AB637" i="2"/>
  <c r="AE637" i="2"/>
  <c r="I967" i="2"/>
  <c r="I831" i="2"/>
  <c r="I975" i="2"/>
  <c r="I911" i="2"/>
  <c r="I927" i="2"/>
  <c r="I839" i="2"/>
  <c r="I983" i="2"/>
  <c r="I989" i="2" l="1"/>
  <c r="I503" i="2"/>
  <c r="I919" i="2"/>
  <c r="I506" i="2"/>
  <c r="I959" i="2"/>
  <c r="I973" i="2"/>
  <c r="I842" i="2"/>
  <c r="I914" i="2"/>
  <c r="I950" i="2"/>
  <c r="I882" i="2"/>
  <c r="I893" i="2"/>
  <c r="I906" i="2"/>
  <c r="I862" i="2"/>
  <c r="I962" i="2"/>
  <c r="I957" i="2"/>
  <c r="I870" i="2"/>
  <c r="I850" i="2"/>
  <c r="I951" i="2"/>
  <c r="I918" i="2"/>
  <c r="I909" i="2"/>
  <c r="I853" i="2"/>
  <c r="I903" i="2"/>
  <c r="I990" i="2"/>
  <c r="I942" i="2"/>
  <c r="I861" i="2"/>
  <c r="I869" i="2"/>
  <c r="I818" i="2"/>
  <c r="I993" i="2"/>
  <c r="I879" i="2"/>
  <c r="I926" i="2"/>
  <c r="I933" i="2"/>
  <c r="I887" i="2"/>
  <c r="I981" i="2"/>
  <c r="I982" i="2"/>
  <c r="I813" i="2"/>
  <c r="I885" i="2"/>
  <c r="I954" i="2"/>
  <c r="I895" i="2"/>
  <c r="I822" i="2"/>
  <c r="I866" i="2"/>
  <c r="I855" i="2"/>
  <c r="I798" i="2"/>
  <c r="I806" i="2"/>
  <c r="I1000" i="2"/>
  <c r="I829" i="2"/>
  <c r="I970" i="2"/>
  <c r="I901" i="2"/>
  <c r="I949" i="2"/>
  <c r="I799" i="2"/>
  <c r="I877" i="2"/>
  <c r="I823" i="2"/>
  <c r="I978" i="2"/>
  <c r="I805" i="2"/>
  <c r="I858" i="2"/>
  <c r="I946" i="2"/>
  <c r="I821" i="2"/>
  <c r="I943" i="2"/>
  <c r="I863" i="2"/>
  <c r="I958" i="2"/>
  <c r="I965" i="2"/>
  <c r="I941" i="2"/>
  <c r="I871" i="2"/>
  <c r="I917" i="2"/>
  <c r="I898" i="2"/>
  <c r="I934" i="2"/>
  <c r="I886" i="2"/>
  <c r="I922" i="2"/>
  <c r="I837" i="2"/>
  <c r="I894" i="2"/>
  <c r="I807" i="2"/>
  <c r="I845" i="2"/>
  <c r="I814" i="2"/>
  <c r="I830" i="2"/>
  <c r="I878" i="2"/>
  <c r="I902" i="2"/>
  <c r="I988" i="2"/>
  <c r="I854" i="2"/>
  <c r="I847" i="2"/>
  <c r="I998" i="2"/>
  <c r="I802" i="2"/>
  <c r="I826" i="2"/>
  <c r="I874" i="2"/>
  <c r="I935" i="2"/>
  <c r="I910" i="2"/>
  <c r="I810" i="2"/>
  <c r="I930" i="2"/>
  <c r="I925" i="2"/>
  <c r="I938" i="2"/>
  <c r="I815" i="2"/>
  <c r="I834" i="2"/>
  <c r="I890" i="2"/>
  <c r="I956" i="2"/>
  <c r="I833" i="2"/>
  <c r="I999" i="2"/>
  <c r="I984" i="2"/>
  <c r="I800" i="2"/>
  <c r="I952" i="2"/>
  <c r="I945" i="2"/>
  <c r="I860" i="2"/>
  <c r="I969" i="2"/>
  <c r="I864" i="2"/>
  <c r="I971" i="2"/>
  <c r="I915" i="2"/>
  <c r="I994" i="2"/>
  <c r="I849" i="2"/>
  <c r="I904" i="2"/>
  <c r="I929" i="2"/>
  <c r="I809" i="2"/>
  <c r="I888" i="2"/>
  <c r="I892" i="2"/>
  <c r="I966" i="2"/>
  <c r="I921" i="2"/>
  <c r="I876" i="2"/>
  <c r="I912" i="2"/>
  <c r="I964" i="2"/>
  <c r="I953" i="2"/>
  <c r="I963" i="2"/>
  <c r="I907" i="2"/>
  <c r="I828" i="2"/>
  <c r="I947" i="2"/>
  <c r="I816" i="2"/>
  <c r="I883" i="2"/>
  <c r="I868" i="2"/>
  <c r="I939" i="2"/>
  <c r="I811" i="2"/>
  <c r="I899" i="2"/>
  <c r="I840" i="2"/>
  <c r="I916" i="2"/>
  <c r="I856" i="2"/>
  <c r="I992" i="2"/>
  <c r="I985" i="2"/>
  <c r="I875" i="2"/>
  <c r="I924" i="2"/>
  <c r="I841" i="2"/>
  <c r="I843" i="2"/>
  <c r="I844" i="2"/>
  <c r="I891" i="2"/>
  <c r="I846" i="2"/>
  <c r="I940" i="2"/>
  <c r="I897" i="2"/>
  <c r="I905" i="2"/>
  <c r="I900" i="2"/>
  <c r="I937" i="2"/>
  <c r="I825" i="2"/>
  <c r="I932" i="2"/>
  <c r="I908" i="2"/>
  <c r="I804" i="2"/>
  <c r="I857" i="2"/>
  <c r="I944" i="2"/>
  <c r="I801" i="2"/>
  <c r="I881" i="2"/>
  <c r="I812" i="2"/>
  <c r="I803" i="2"/>
  <c r="I884" i="2"/>
  <c r="I838" i="2"/>
  <c r="I936" i="2"/>
  <c r="I832" i="2"/>
  <c r="I913" i="2"/>
  <c r="I968" i="2"/>
  <c r="I867" i="2"/>
  <c r="I859" i="2"/>
  <c r="I972" i="2"/>
  <c r="I820" i="2"/>
  <c r="I880" i="2"/>
  <c r="I931" i="2"/>
  <c r="I817" i="2"/>
  <c r="I865" i="2"/>
  <c r="I920" i="2"/>
  <c r="I961" i="2"/>
  <c r="I977" i="2"/>
  <c r="I923" i="2"/>
  <c r="I808" i="2"/>
  <c r="I896" i="2"/>
  <c r="I827" i="2"/>
  <c r="I995" i="2"/>
  <c r="I980" i="2"/>
  <c r="I872" i="2"/>
  <c r="I889" i="2"/>
  <c r="I974" i="2"/>
  <c r="I848" i="2"/>
  <c r="I928" i="2"/>
  <c r="I852" i="2"/>
  <c r="I960" i="2"/>
  <c r="I976" i="2"/>
  <c r="I851" i="2"/>
  <c r="I991" i="2"/>
  <c r="I873" i="2"/>
  <c r="I835" i="2"/>
  <c r="I955" i="2"/>
  <c r="I824" i="2"/>
  <c r="I987" i="2"/>
  <c r="I836" i="2"/>
  <c r="I819" i="2"/>
  <c r="I979" i="2"/>
  <c r="I948" i="2"/>
  <c r="I986" i="2"/>
  <c r="AO4" i="1"/>
  <c r="F2" i="7"/>
  <c r="A2" i="7"/>
  <c r="G7" i="1"/>
  <c r="J4" i="1"/>
  <c r="G21" i="1"/>
  <c r="G20" i="1"/>
  <c r="G19" i="1"/>
  <c r="F18" i="1"/>
  <c r="J12" i="1"/>
  <c r="J11" i="1"/>
  <c r="J10" i="1"/>
  <c r="J9" i="1"/>
  <c r="J6" i="1"/>
  <c r="J5" i="1"/>
  <c r="M8" i="1" l="1"/>
  <c r="C23" i="1" s="1"/>
  <c r="F19" i="1"/>
  <c r="F20" i="1" s="1"/>
  <c r="F21" i="1" s="1"/>
  <c r="F22" i="1" s="1"/>
  <c r="F23" i="1" s="1"/>
  <c r="F24" i="1" s="1"/>
  <c r="F25" i="1" s="1"/>
  <c r="F26" i="1" s="1"/>
  <c r="M3" i="1"/>
  <c r="M12" i="1"/>
  <c r="D17" i="1" s="1"/>
  <c r="M13" i="1"/>
  <c r="D18" i="1" s="1"/>
  <c r="M14" i="1"/>
  <c r="D19" i="1" s="1"/>
  <c r="M15" i="1"/>
  <c r="D20" i="1" s="1"/>
  <c r="M16" i="1"/>
  <c r="D21" i="1" s="1"/>
  <c r="M17" i="1"/>
  <c r="D22" i="1" s="1"/>
  <c r="M11" i="1"/>
  <c r="D16" i="1" s="1"/>
  <c r="M9" i="1"/>
  <c r="D14" i="1" s="1"/>
  <c r="M10" i="1"/>
  <c r="D15" i="1" s="1"/>
  <c r="AO5" i="1"/>
  <c r="AO6" i="1" s="1"/>
  <c r="AO7" i="1" s="1"/>
  <c r="AO8" i="1" s="1"/>
  <c r="AO9" i="1" s="1"/>
  <c r="AO10" i="1" s="1"/>
  <c r="AO11" i="1" s="1"/>
  <c r="AO12" i="1" s="1"/>
  <c r="AO13" i="1" s="1"/>
  <c r="AO14" i="1" s="1"/>
  <c r="AO15" i="1" s="1"/>
  <c r="AO16" i="1" s="1"/>
  <c r="AO17" i="1" s="1"/>
  <c r="AO18" i="1" s="1"/>
  <c r="AO19" i="1" s="1"/>
  <c r="AO20" i="1" s="1"/>
  <c r="AO21" i="1" s="1"/>
  <c r="AO22" i="1" s="1"/>
  <c r="AO23" i="1" s="1"/>
  <c r="AO24" i="1" s="1"/>
  <c r="AO25" i="1" s="1"/>
  <c r="AO26" i="1" s="1"/>
  <c r="AO27" i="1" s="1"/>
  <c r="AO28" i="1" s="1"/>
  <c r="AO29" i="1" s="1"/>
  <c r="AO30" i="1" s="1"/>
  <c r="AO31" i="1" s="1"/>
  <c r="AO32" i="1" s="1"/>
  <c r="AO33" i="1" s="1"/>
  <c r="AO34" i="1" s="1"/>
  <c r="AO35" i="1" s="1"/>
  <c r="AO36" i="1" s="1"/>
  <c r="AO37" i="1" s="1"/>
  <c r="AO38" i="1" s="1"/>
  <c r="AO39" i="1" s="1"/>
  <c r="AO40" i="1" s="1"/>
  <c r="AO41" i="1" s="1"/>
  <c r="AO42" i="1" s="1"/>
  <c r="AO43" i="1" s="1"/>
  <c r="AO44" i="1" s="1"/>
  <c r="AO45" i="1" s="1"/>
  <c r="AO46" i="1" s="1"/>
  <c r="AO47" i="1" s="1"/>
  <c r="AO48" i="1" s="1"/>
  <c r="AO49" i="1" s="1"/>
  <c r="AO50" i="1" s="1"/>
  <c r="AO51" i="1" s="1"/>
  <c r="AO52" i="1" s="1"/>
  <c r="AO53" i="1" s="1"/>
  <c r="AO54" i="1" s="1"/>
  <c r="AO55" i="1" s="1"/>
  <c r="AO56" i="1" s="1"/>
  <c r="AO57" i="1" s="1"/>
  <c r="AO58" i="1" s="1"/>
  <c r="AO59" i="1" s="1"/>
  <c r="AO60" i="1" s="1"/>
  <c r="AO61" i="1" s="1"/>
  <c r="AO62" i="1" s="1"/>
  <c r="AO63" i="1" s="1"/>
  <c r="AO64" i="1" s="1"/>
  <c r="AO65" i="1" s="1"/>
  <c r="AO66" i="1" s="1"/>
  <c r="AO67" i="1" s="1"/>
  <c r="AO68" i="1" s="1"/>
  <c r="AO69" i="1" s="1"/>
  <c r="AO70" i="1" s="1"/>
  <c r="AO71" i="1" s="1"/>
  <c r="AO72" i="1" s="1"/>
  <c r="AO73" i="1" s="1"/>
  <c r="AO74" i="1" s="1"/>
  <c r="AO75" i="1" s="1"/>
  <c r="AO76" i="1" s="1"/>
  <c r="AO77" i="1" s="1"/>
  <c r="AO78" i="1" s="1"/>
  <c r="AO79" i="1" s="1"/>
  <c r="AO80" i="1" s="1"/>
  <c r="AO81" i="1" s="1"/>
  <c r="AO82" i="1" s="1"/>
  <c r="AO83" i="1" s="1"/>
  <c r="AO84" i="1" s="1"/>
  <c r="AO85" i="1" s="1"/>
  <c r="AO86" i="1" s="1"/>
  <c r="AO87" i="1" s="1"/>
  <c r="AO88" i="1" s="1"/>
  <c r="AO89" i="1" s="1"/>
  <c r="AO90" i="1" s="1"/>
  <c r="AO91" i="1" s="1"/>
  <c r="M7" i="1"/>
  <c r="N7" i="6" s="1"/>
  <c r="O7" i="6" s="1"/>
  <c r="M6" i="1"/>
  <c r="M5" i="1"/>
  <c r="N5" i="6" s="1"/>
  <c r="O5" i="6" s="1"/>
  <c r="M4" i="1"/>
  <c r="O5" i="2"/>
  <c r="AS10" i="1" l="1"/>
  <c r="AT10" i="1" s="1"/>
  <c r="AS11" i="1"/>
  <c r="AT11" i="1" s="1"/>
  <c r="AS12" i="1"/>
  <c r="AT12" i="1" s="1"/>
  <c r="AW12" i="1" s="1"/>
  <c r="AS13" i="1"/>
  <c r="AT13" i="1" s="1"/>
  <c r="AW13" i="1" s="1"/>
  <c r="AS5" i="1"/>
  <c r="AT5" i="1" s="1"/>
  <c r="AS7" i="1"/>
  <c r="AT7" i="1" s="1"/>
  <c r="AS6" i="1"/>
  <c r="AT6" i="1" s="1"/>
  <c r="AS9" i="1"/>
  <c r="AT9" i="1" s="1"/>
  <c r="AS8" i="1"/>
  <c r="AT8" i="1" s="1"/>
  <c r="M18" i="1"/>
  <c r="AS4" i="1"/>
  <c r="AT4" i="1" s="1"/>
  <c r="AW4" i="1" s="1"/>
  <c r="N8" i="6"/>
  <c r="O8" i="6" s="1"/>
  <c r="D10" i="1"/>
  <c r="N6" i="6"/>
  <c r="O6" i="6" s="1"/>
  <c r="D2" i="1"/>
  <c r="N3" i="6"/>
  <c r="D4" i="1"/>
  <c r="N4" i="6"/>
  <c r="O4" i="6" s="1"/>
  <c r="N9" i="6" l="1"/>
  <c r="O9" i="6" s="1"/>
  <c r="O3" i="6"/>
  <c r="AW9" i="1" l="1"/>
  <c r="AV4" i="1"/>
  <c r="Q12" i="1" l="1"/>
  <c r="R12" i="1" s="1"/>
  <c r="Q8" i="1"/>
  <c r="R8" i="1" s="1"/>
  <c r="AW10" i="1"/>
  <c r="AW11" i="1"/>
  <c r="D7" i="1"/>
  <c r="D6" i="8" l="1"/>
  <c r="D10" i="8"/>
  <c r="Q10" i="1"/>
  <c r="R10" i="1" s="1"/>
  <c r="Q4" i="1"/>
  <c r="R4" i="1" s="1"/>
  <c r="Q7" i="1"/>
  <c r="R7" i="1" s="1"/>
  <c r="Q5" i="1"/>
  <c r="R5" i="1" s="1"/>
  <c r="Q6" i="1"/>
  <c r="R6" i="1" s="1"/>
  <c r="Q9" i="1"/>
  <c r="R9" i="1" s="1"/>
  <c r="Q11" i="1"/>
  <c r="R11" i="1" s="1"/>
  <c r="N5" i="2"/>
  <c r="AZ5" i="2"/>
  <c r="AP5" i="2"/>
  <c r="AU5" i="2" s="1"/>
  <c r="AO5" i="2"/>
  <c r="AT5" i="2" s="1"/>
  <c r="AN5" i="2"/>
  <c r="AS5" i="2" s="1"/>
  <c r="AM5" i="2"/>
  <c r="AR5" i="2" s="1"/>
  <c r="AL5" i="2"/>
  <c r="AQ5" i="2" s="1"/>
  <c r="A10" i="8" l="1"/>
  <c r="B10" i="8"/>
  <c r="C10" i="8"/>
  <c r="A6" i="8"/>
  <c r="B6" i="8"/>
  <c r="C6" i="8"/>
  <c r="D8" i="8"/>
  <c r="D4" i="8"/>
  <c r="D7" i="8"/>
  <c r="D9" i="8"/>
  <c r="D2" i="8"/>
  <c r="D5" i="8"/>
  <c r="D3" i="8"/>
  <c r="AV5" i="2"/>
  <c r="AW5" i="2" s="1"/>
  <c r="AX5" i="2" s="1"/>
  <c r="AY5" i="2" s="1"/>
  <c r="U5" i="2" s="1"/>
  <c r="B7" i="8" l="1"/>
  <c r="A7" i="8"/>
  <c r="C7" i="8"/>
  <c r="C5" i="8"/>
  <c r="A5" i="8"/>
  <c r="B5" i="8"/>
  <c r="C4" i="8"/>
  <c r="B4" i="8"/>
  <c r="A4" i="8"/>
  <c r="B2" i="8"/>
  <c r="A2" i="8"/>
  <c r="C2" i="8"/>
  <c r="C8" i="8"/>
  <c r="B8" i="8"/>
  <c r="A8" i="8"/>
  <c r="C9" i="8"/>
  <c r="A9" i="8"/>
  <c r="B9" i="8"/>
  <c r="B3" i="8"/>
  <c r="A3" i="8"/>
  <c r="C3" i="8"/>
  <c r="I615" i="2"/>
  <c r="I562" i="2"/>
  <c r="I585" i="2"/>
  <c r="I755" i="2"/>
  <c r="I616" i="2"/>
  <c r="I776" i="2"/>
  <c r="I760" i="2"/>
  <c r="I744" i="2"/>
  <c r="I664" i="2"/>
  <c r="I600" i="2"/>
  <c r="I533" i="2"/>
  <c r="I783" i="2"/>
  <c r="I767" i="2"/>
  <c r="I751" i="2"/>
  <c r="I771" i="2"/>
  <c r="I559" i="2"/>
  <c r="I538" i="2"/>
  <c r="I763" i="2"/>
  <c r="I586" i="2"/>
  <c r="I656" i="2"/>
  <c r="I623" i="2"/>
  <c r="I603" i="2"/>
  <c r="I679" i="2"/>
  <c r="I588" i="2"/>
  <c r="I675" i="2"/>
  <c r="I651" i="2"/>
  <c r="I619" i="2"/>
  <c r="I739" i="2"/>
  <c r="I683" i="2"/>
  <c r="I611" i="2"/>
  <c r="I640" i="2"/>
  <c r="I535" i="2"/>
  <c r="I575" i="2"/>
  <c r="I794" i="2"/>
  <c r="I728" i="2"/>
  <c r="I712" i="2"/>
  <c r="I696" i="2"/>
  <c r="I680" i="2"/>
  <c r="I735" i="2"/>
  <c r="I687" i="2"/>
  <c r="I607" i="2"/>
  <c r="I715" i="2"/>
  <c r="I667" i="2"/>
  <c r="I789" i="2"/>
  <c r="I731" i="2"/>
  <c r="I566" i="2"/>
  <c r="I723" i="2"/>
  <c r="I659" i="2"/>
  <c r="I624" i="2"/>
  <c r="I592" i="2"/>
  <c r="I655" i="2"/>
  <c r="I639" i="2"/>
  <c r="I543" i="2"/>
  <c r="I553" i="2"/>
  <c r="I523" i="2"/>
  <c r="I544" i="2"/>
  <c r="I560" i="2"/>
  <c r="I648" i="2"/>
  <c r="I608" i="2"/>
  <c r="I736" i="2"/>
  <c r="I720" i="2"/>
  <c r="I704" i="2"/>
  <c r="I688" i="2"/>
  <c r="I703" i="2"/>
  <c r="I584" i="2"/>
  <c r="I691" i="2"/>
  <c r="I643" i="2"/>
  <c r="I775" i="2"/>
  <c r="I759" i="2"/>
  <c r="I743" i="2"/>
  <c r="I551" i="2"/>
  <c r="I545" i="2"/>
  <c r="I779" i="2"/>
  <c r="I534" i="2"/>
  <c r="I577" i="2"/>
  <c r="I527" i="2"/>
  <c r="I672" i="2"/>
  <c r="I582" i="2"/>
  <c r="I719" i="2"/>
  <c r="I635" i="2"/>
  <c r="I671" i="2"/>
  <c r="I793" i="2"/>
  <c r="I727" i="2"/>
  <c r="I711" i="2"/>
  <c r="I695" i="2"/>
  <c r="I663" i="2"/>
  <c r="I647" i="2"/>
  <c r="I631" i="2"/>
  <c r="I599" i="2"/>
  <c r="I797" i="2"/>
  <c r="I747" i="2"/>
  <c r="I707" i="2"/>
  <c r="I632" i="2"/>
  <c r="I552" i="2"/>
  <c r="I521" i="2"/>
  <c r="I699" i="2"/>
  <c r="I627" i="2"/>
  <c r="I784" i="2"/>
  <c r="I768" i="2"/>
  <c r="I752" i="2"/>
  <c r="AW5" i="1"/>
  <c r="AV5" i="1" s="1"/>
  <c r="AW6" i="1"/>
  <c r="AW7" i="1"/>
  <c r="AW8" i="1"/>
  <c r="AZ12" i="1" l="1"/>
  <c r="AV6" i="1"/>
  <c r="AV7" i="1" s="1"/>
  <c r="AV8" i="1" s="1"/>
  <c r="AV9" i="1" s="1"/>
  <c r="AV10" i="1" s="1"/>
  <c r="AV11" i="1" s="1"/>
  <c r="AV12" i="1" s="1"/>
  <c r="AV13" i="1" s="1"/>
  <c r="I790" i="2"/>
  <c r="I716" i="2"/>
  <c r="I587" i="2"/>
  <c r="I748" i="2"/>
  <c r="I530" i="2"/>
  <c r="I518" i="2"/>
  <c r="I684" i="2"/>
  <c r="I522" i="2"/>
  <c r="I563" i="2"/>
  <c r="I625" i="2"/>
  <c r="I753" i="2"/>
  <c r="I637" i="2"/>
  <c r="I561" i="2"/>
  <c r="I628" i="2"/>
  <c r="I532" i="2"/>
  <c r="I746" i="2"/>
  <c r="I676" i="2"/>
  <c r="I511" i="2"/>
  <c r="I674" i="2"/>
  <c r="I605" i="2"/>
  <c r="I580" i="2"/>
  <c r="I528" i="2"/>
  <c r="I722" i="2"/>
  <c r="I718" i="2"/>
  <c r="I542" i="2"/>
  <c r="I740" i="2"/>
  <c r="I700" i="2"/>
  <c r="I661" i="2"/>
  <c r="I729" i="2"/>
  <c r="I574" i="2"/>
  <c r="I567" i="2"/>
  <c r="I514" i="2"/>
  <c r="I778" i="2"/>
  <c r="I732" i="2"/>
  <c r="I578" i="2"/>
  <c r="I721" i="2"/>
  <c r="I733" i="2"/>
  <c r="I579" i="2"/>
  <c r="I658" i="2"/>
  <c r="I786" i="2"/>
  <c r="I782" i="2"/>
  <c r="I641" i="2"/>
  <c r="I541" i="2"/>
  <c r="I745" i="2"/>
  <c r="I591" i="2"/>
  <c r="I613" i="2"/>
  <c r="I524" i="2"/>
  <c r="I512" i="2"/>
  <c r="I673" i="2"/>
  <c r="I795" i="2"/>
  <c r="I708" i="2"/>
  <c r="I692" i="2"/>
  <c r="I678" i="2"/>
  <c r="I724" i="2"/>
  <c r="I606" i="2"/>
  <c r="I705" i="2"/>
  <c r="I717" i="2"/>
  <c r="I653" i="2"/>
  <c r="I614" i="2"/>
  <c r="I702" i="2"/>
  <c r="I662" i="2"/>
  <c r="I557" i="2"/>
  <c r="I642" i="2"/>
  <c r="I772" i="2"/>
  <c r="I529" i="2"/>
  <c r="I1003" i="2"/>
  <c r="I734" i="2"/>
  <c r="I649" i="2"/>
  <c r="I654" i="2"/>
  <c r="I773" i="2"/>
  <c r="I689" i="2"/>
  <c r="I698" i="2"/>
  <c r="I610" i="2"/>
  <c r="I568" i="2"/>
  <c r="I669" i="2"/>
  <c r="I681" i="2"/>
  <c r="I686" i="2"/>
  <c r="I539" i="2"/>
  <c r="I515" i="2"/>
  <c r="I531" i="2"/>
  <c r="I706" i="2"/>
  <c r="I781" i="2"/>
  <c r="I595" i="2"/>
  <c r="I525" i="2"/>
  <c r="I513" i="2"/>
  <c r="I537" i="2"/>
  <c r="I556" i="2"/>
  <c r="I564" i="2"/>
  <c r="I726" i="2"/>
  <c r="I519" i="2"/>
  <c r="I685" i="2"/>
  <c r="I548" i="2"/>
  <c r="I636" i="2"/>
  <c r="I633" i="2"/>
  <c r="I507" i="2"/>
  <c r="I762" i="2"/>
  <c r="I758" i="2"/>
  <c r="I569" i="2"/>
  <c r="I791" i="2"/>
  <c r="I555" i="2"/>
  <c r="I701" i="2"/>
  <c r="I583" i="2"/>
  <c r="I571" i="2"/>
  <c r="I645" i="2"/>
  <c r="I764" i="2"/>
  <c r="I757" i="2"/>
  <c r="I690" i="2"/>
  <c r="I612" i="2"/>
  <c r="I777" i="2"/>
  <c r="I765" i="2"/>
  <c r="I646" i="2"/>
  <c r="I516" i="2"/>
  <c r="I738" i="2"/>
  <c r="I629" i="2"/>
  <c r="I761" i="2"/>
  <c r="I558" i="2"/>
  <c r="I730" i="2"/>
  <c r="I598" i="2"/>
  <c r="I572" i="2"/>
  <c r="I652" i="2"/>
  <c r="I665" i="2"/>
  <c r="I742" i="2"/>
  <c r="I714" i="2"/>
  <c r="I536" i="2"/>
  <c r="I509" i="2"/>
  <c r="I694" i="2"/>
  <c r="I508" i="2"/>
  <c r="I638" i="2"/>
  <c r="I749" i="2"/>
  <c r="I644" i="2"/>
  <c r="I621" i="2"/>
  <c r="I554" i="2"/>
  <c r="I670" i="2"/>
  <c r="I549" i="2"/>
  <c r="I697" i="2"/>
  <c r="I1002" i="2"/>
  <c r="I709" i="2"/>
  <c r="I682" i="2"/>
  <c r="I741" i="2"/>
  <c r="I780" i="2"/>
  <c r="I693" i="2"/>
  <c r="I573" i="2"/>
  <c r="I713" i="2"/>
  <c r="I590" i="2"/>
  <c r="I650" i="2"/>
  <c r="I766" i="2"/>
  <c r="I593" i="2"/>
  <c r="I630" i="2"/>
  <c r="I504" i="2"/>
  <c r="I520" i="2"/>
  <c r="I576" i="2"/>
  <c r="I547" i="2"/>
  <c r="I540" i="2"/>
  <c r="I788" i="2"/>
  <c r="I792" i="2"/>
  <c r="I710" i="2"/>
  <c r="I550" i="2"/>
  <c r="I601" i="2"/>
  <c r="I602" i="2"/>
  <c r="I565" i="2"/>
  <c r="I589" i="2"/>
  <c r="I617" i="2"/>
  <c r="I626" i="2"/>
  <c r="I754" i="2"/>
  <c r="I622" i="2"/>
  <c r="I750" i="2"/>
  <c r="I517" i="2"/>
  <c r="I596" i="2"/>
  <c r="I570" i="2"/>
  <c r="I769" i="2"/>
  <c r="I756" i="2"/>
  <c r="I609" i="2"/>
  <c r="I737" i="2"/>
  <c r="I618" i="2"/>
  <c r="I526" i="2"/>
  <c r="I546" i="2"/>
  <c r="I510" i="2"/>
  <c r="I787" i="2"/>
  <c r="I725" i="2"/>
  <c r="I581" i="2"/>
  <c r="I774" i="2"/>
  <c r="I770" i="2"/>
  <c r="I657" i="2"/>
  <c r="I785" i="2"/>
  <c r="I666" i="2"/>
  <c r="I660" i="2"/>
  <c r="I604" i="2"/>
  <c r="I597" i="2"/>
  <c r="I594" i="2"/>
  <c r="I634" i="2"/>
  <c r="I620" i="2"/>
  <c r="I677" i="2"/>
  <c r="I796" i="2"/>
  <c r="I668" i="2"/>
  <c r="C8" i="1"/>
  <c r="U1005" i="2"/>
  <c r="N10" i="6" s="1"/>
  <c r="V1005" i="2"/>
  <c r="N11" i="6" s="1"/>
  <c r="O11" i="6" s="1"/>
  <c r="O10" i="6" l="1"/>
  <c r="AZ4" i="1"/>
  <c r="AZ5" i="1"/>
  <c r="AZ10" i="1"/>
  <c r="AZ11" i="1"/>
  <c r="AZ7" i="1"/>
  <c r="AZ6" i="1"/>
  <c r="AZ8" i="1"/>
  <c r="AZ9" i="1"/>
  <c r="I505" i="2"/>
  <c r="I1004" i="2"/>
  <c r="S5" i="2" l="1"/>
  <c r="R5" i="2"/>
  <c r="Q5" i="2"/>
  <c r="P5" i="2"/>
  <c r="M5" i="2"/>
  <c r="L5" i="2"/>
  <c r="Y6" i="2" s="1"/>
  <c r="Z6" i="2" l="1"/>
  <c r="J6" i="2"/>
  <c r="W5" i="2"/>
  <c r="Y1005" i="2"/>
  <c r="N14" i="6" s="1"/>
  <c r="O14" i="6" l="1"/>
  <c r="AC6" i="2"/>
  <c r="I3" i="11" s="1"/>
  <c r="AB6" i="2"/>
  <c r="H3" i="11" s="1"/>
  <c r="AE6" i="2"/>
  <c r="K3" i="11" s="1"/>
  <c r="AD6" i="2"/>
  <c r="J3" i="11" s="1"/>
  <c r="J5" i="2"/>
  <c r="Z5" i="2"/>
  <c r="W1005" i="2"/>
  <c r="N12" i="6" s="1"/>
  <c r="N23" i="6" s="1"/>
  <c r="O12" i="6" l="1"/>
  <c r="I3" i="6" s="1"/>
  <c r="I6" i="2"/>
  <c r="AC5" i="2"/>
  <c r="I2" i="11" s="1"/>
  <c r="AE5" i="2"/>
  <c r="K2" i="11" s="1"/>
  <c r="AB5" i="2"/>
  <c r="H2" i="11" s="1"/>
  <c r="AD5" i="2"/>
  <c r="J2" i="11" s="1"/>
  <c r="Z1005" i="2"/>
  <c r="I5" i="2" l="1"/>
  <c r="AC1005" i="2" l="1"/>
  <c r="AC1006" i="2" s="1"/>
  <c r="AD1005" i="2"/>
  <c r="AD1006" i="2" s="1"/>
  <c r="AE1005" i="2"/>
  <c r="AE1006" i="2" s="1"/>
  <c r="AB1005" i="2"/>
  <c r="E1005" i="2" l="1"/>
  <c r="AB1006" i="2"/>
  <c r="E1006" i="2" s="1"/>
  <c r="H1005" i="2"/>
  <c r="F3" i="6" s="1"/>
  <c r="F9" i="6" s="1"/>
  <c r="F1005" i="2"/>
  <c r="D3" i="6" s="1"/>
  <c r="D9" i="6" s="1"/>
  <c r="G1005" i="2"/>
  <c r="E3" i="6" s="1"/>
  <c r="E9" i="6" s="1"/>
  <c r="C3" i="6" l="1"/>
  <c r="I1005" i="2"/>
  <c r="C9" i="6" l="1"/>
  <c r="G9" i="6" s="1"/>
  <c r="G3" i="6"/>
</calcChain>
</file>

<file path=xl/sharedStrings.xml><?xml version="1.0" encoding="utf-8"?>
<sst xmlns="http://schemas.openxmlformats.org/spreadsheetml/2006/main" count="7287" uniqueCount="3298">
  <si>
    <t xml:space="preserve">                RELATÓRIO CONSOLIDADO ANUAL DE PD&amp;I - RCA</t>
  </si>
  <si>
    <t>VERSÃO 6</t>
  </si>
  <si>
    <t>A tabela A.110 deve ser mantida organizada por empresa.</t>
  </si>
  <si>
    <t>A.1 - ANO DE REFERÊNCIA</t>
  </si>
  <si>
    <t>TABELA A.101 - OBRIGAÇÃO DE OUTRA PETROLÍFERA (A.5)</t>
  </si>
  <si>
    <t>TABELA A.105
APOIO À TABELA A.106</t>
  </si>
  <si>
    <t xml:space="preserve">TABELA A.106
ALERTAS </t>
  </si>
  <si>
    <t>TABELA A.107
ORGANIZAÇÃO DA TABELA A.104 E ALIMENTAÇÃO DA BD-NÃO_OPERADORAS</t>
  </si>
  <si>
    <t>TABELA A.109
EMPRESAS PETROLÍFERAS</t>
  </si>
  <si>
    <t>TABELA A.110
CONTRATOS</t>
  </si>
  <si>
    <t>TABELA A.111
CONTRATOS DA EMPRESA SELECIONADA EM C.4</t>
  </si>
  <si>
    <t>TABELA A.112
ORGANIZAÇÃO DA TABELA A.111</t>
  </si>
  <si>
    <t>TABELA A.113
CNPJ DAS EMPRESAS DO CONTRATO SELECIONADO EM C.7</t>
  </si>
  <si>
    <t>TABELA A.114
ORGANIZAÇÃO DA TABELA A.113 E RECUPERAÇÃO DO NOME DAS EMPRESAS</t>
  </si>
  <si>
    <t>TABELA A.115
EMPRESAS PARCEIRAS</t>
  </si>
  <si>
    <t>TABELA A.116
ORGANIZAÇÃO DA TABELA A.115</t>
  </si>
  <si>
    <t>SIM</t>
  </si>
  <si>
    <t>A.1</t>
  </si>
  <si>
    <t>ALERTA 1 - CAMPO A.1</t>
  </si>
  <si>
    <t>O ANO DE REFERÊNCIA NÃO FOI INFORMADO</t>
  </si>
  <si>
    <t>BD-GERAL - A.6</t>
  </si>
  <si>
    <t>EMPRESA</t>
  </si>
  <si>
    <t>CNPJ</t>
  </si>
  <si>
    <t>CONTRATO</t>
  </si>
  <si>
    <t>CNPJ_CONTRATO</t>
  </si>
  <si>
    <t>RODADA</t>
  </si>
  <si>
    <t>CAMPO</t>
  </si>
  <si>
    <t>OPERADOR</t>
  </si>
  <si>
    <t>PARCEIROS</t>
  </si>
  <si>
    <t>N°</t>
  </si>
  <si>
    <t>A.2 - EMPRESA PETROLÍFERA</t>
  </si>
  <si>
    <t>NÃO</t>
  </si>
  <si>
    <t>A.2</t>
  </si>
  <si>
    <t>ALERTA 2 - CAMPO A.2</t>
  </si>
  <si>
    <t>A EMPRESA PETROLÍFERA NÃO FOI INFORMADA</t>
  </si>
  <si>
    <t>3R Potiguar</t>
  </si>
  <si>
    <t>44186763000144</t>
  </si>
  <si>
    <t>480000037929724</t>
  </si>
  <si>
    <t>RODADA ZERO DE CONCESSÃO</t>
  </si>
  <si>
    <t>Canto do Amaro</t>
  </si>
  <si>
    <t>A.3</t>
  </si>
  <si>
    <t>ALERTA 3 - CAMPO A.3</t>
  </si>
  <si>
    <t>O CONTRATO NÃO FOI INFORMADO</t>
  </si>
  <si>
    <t>Brasoil</t>
  </si>
  <si>
    <t>08845534000120</t>
  </si>
  <si>
    <t>480000035189782</t>
  </si>
  <si>
    <t xml:space="preserve">Manati </t>
  </si>
  <si>
    <t>TABELA A.102 - FORMAT. COND. DE A.7 BASEDA NA RESPOSTA DE A.6</t>
  </si>
  <si>
    <t>A.4</t>
  </si>
  <si>
    <t>ALERTA 4 - CAMPO A.4</t>
  </si>
  <si>
    <t>A OBRIGAÇÃO GERADA NÃO FOI INFORMADA</t>
  </si>
  <si>
    <t>Brava Energia</t>
  </si>
  <si>
    <t>12091809000155</t>
  </si>
  <si>
    <t>480000035739791</t>
  </si>
  <si>
    <t>Atlanta</t>
  </si>
  <si>
    <t>A.3 - IDENTIFICAÇÃO DO CONTRATO</t>
  </si>
  <si>
    <t>A.5</t>
  </si>
  <si>
    <t>ALERTA 5 - CAMPO A.5</t>
  </si>
  <si>
    <t>O CAMPO A.5 NÃO FOI PREENCHIDO</t>
  </si>
  <si>
    <t>Carmo Energy</t>
  </si>
  <si>
    <t>41955491000101</t>
  </si>
  <si>
    <t>Manati</t>
  </si>
  <si>
    <t>TABELA A.103 - ANO DE REFERÊNCIA</t>
  </si>
  <si>
    <t>-</t>
  </si>
  <si>
    <t>ALERTA 6 - CAMPO A.6</t>
  </si>
  <si>
    <t>O CAMPO A.6 DEVE SER PREENCHIDO</t>
  </si>
  <si>
    <t>Chevron</t>
  </si>
  <si>
    <t>04697624000160</t>
  </si>
  <si>
    <t>480000038479714</t>
  </si>
  <si>
    <t>Carmópolis</t>
  </si>
  <si>
    <t>A.6 (I)</t>
  </si>
  <si>
    <t>ALERTA 7 - CAMPO A.6 (I)</t>
  </si>
  <si>
    <t>EMPRESA PETROLÍFERA INFORMADA EM DUPLICIDADE</t>
  </si>
  <si>
    <t>CNODC Brasil</t>
  </si>
  <si>
    <t>19233194000101</t>
  </si>
  <si>
    <t>48610005776201800</t>
  </si>
  <si>
    <t>15ª RODADA DE CONCESSÃO</t>
  </si>
  <si>
    <t>N/D (Bloco S-M-764)</t>
  </si>
  <si>
    <t>A.4 - OBRIGAÇÃO GERADA NO ANO DE REFERÊNCIA</t>
  </si>
  <si>
    <t>A.6 (II)</t>
  </si>
  <si>
    <t>ALERTA 7 - CAMPO A.6 (II)</t>
  </si>
  <si>
    <t>CNOOC Petroleum</t>
  </si>
  <si>
    <t>19246634000157</t>
  </si>
  <si>
    <t>48610220924201997</t>
  </si>
  <si>
    <t>RODADA DO EXCEDENTE DA CESSÃO ONEROSA</t>
  </si>
  <si>
    <t>Búzios ECO</t>
  </si>
  <si>
    <t>A.6 (III)</t>
  </si>
  <si>
    <t>ALERTA 7 - CAMPO A.6 (III)</t>
  </si>
  <si>
    <t>ENAUTA</t>
  </si>
  <si>
    <t>09589793000109</t>
  </si>
  <si>
    <t>48610011150201310</t>
  </si>
  <si>
    <t>1ª RODADA DE PARTILHA</t>
  </si>
  <si>
    <t>Mero</t>
  </si>
  <si>
    <t>A.5 - O RCA ABRANGE A OBRIGAÇÃO DE OUTRA(S) EMPRESA(S) PETROLÍFERA(S) NO MESMO CONTRATO?</t>
  </si>
  <si>
    <t>A.6 (IV)</t>
  </si>
  <si>
    <t>ALERTA 7 - CAMPO A.6 (IV)</t>
  </si>
  <si>
    <t>ENAUTA ENERGIA</t>
  </si>
  <si>
    <t>11253257000171</t>
  </si>
  <si>
    <t>Enauta</t>
  </si>
  <si>
    <t xml:space="preserve"> </t>
  </si>
  <si>
    <t>A.6 (V)</t>
  </si>
  <si>
    <t>ALERTA 7 - CAMPO A.6 (V)</t>
  </si>
  <si>
    <t>ENEVA</t>
  </si>
  <si>
    <t>04423567000121</t>
  </si>
  <si>
    <t>Eneva</t>
  </si>
  <si>
    <t xml:space="preserve">A.6 - EMPRESA(S) NÃO OPERADORA(S) CUJO CUMPRIMENTO DA OBRIGAÇÃO ESTÁ ASSOCIADO A ESTE RCA  </t>
  </si>
  <si>
    <t>A.6 (VI)</t>
  </si>
  <si>
    <t>ALERTA 7 - CAMPO A.6 (VI)</t>
  </si>
  <si>
    <t>TABELA A.108
ALIMENTA BD-GERAL - B.3</t>
  </si>
  <si>
    <t>Equinor Brasil Energia</t>
  </si>
  <si>
    <t>04028583000110</t>
  </si>
  <si>
    <t>480000035529711</t>
  </si>
  <si>
    <t>Argonauta / Ostra</t>
  </si>
  <si>
    <t>A.6 (VII)</t>
  </si>
  <si>
    <t>ALERTA 7 - CAMPO A.6 (VII)</t>
  </si>
  <si>
    <t>Equinor Energy do Brasil</t>
  </si>
  <si>
    <t>04580657000126</t>
  </si>
  <si>
    <t>TABELA A.104
VERIFICAÇÃO DE DUPLICIDADE A.6</t>
  </si>
  <si>
    <t>A.6 (VIII)</t>
  </si>
  <si>
    <t>ALERTA 7 - CAMPO A.6 (VIII)</t>
  </si>
  <si>
    <t>ExxonMobil</t>
  </si>
  <si>
    <t>04033958000130</t>
  </si>
  <si>
    <t>A.6 (IX)</t>
  </si>
  <si>
    <t>ALERTA 7 - CAMPO A.6 (IX)</t>
  </si>
  <si>
    <t>Gas Bridge</t>
  </si>
  <si>
    <t>38427732000135</t>
  </si>
  <si>
    <t>48610001415200812</t>
  </si>
  <si>
    <t>9ª RODADA DE CONCESSÃO</t>
  </si>
  <si>
    <t>Gavião Caboclo</t>
  </si>
  <si>
    <t>ALERTA 7 - CAMPO A.6</t>
  </si>
  <si>
    <t>Geopark</t>
  </si>
  <si>
    <t>17572061000126</t>
  </si>
  <si>
    <t>48610001417200801</t>
  </si>
  <si>
    <t>Gavião Preto</t>
  </si>
  <si>
    <t>Karoon</t>
  </si>
  <si>
    <t>09347916000197</t>
  </si>
  <si>
    <t>48610001418200848</t>
  </si>
  <si>
    <t>Gavião Real</t>
  </si>
  <si>
    <t>ONGC</t>
  </si>
  <si>
    <t>04033930000100</t>
  </si>
  <si>
    <t>486100038832000</t>
  </si>
  <si>
    <t>2ª RODADA DE CONCESSÃO</t>
  </si>
  <si>
    <t>Bacalhau</t>
  </si>
  <si>
    <t>Petro Rio</t>
  </si>
  <si>
    <t>11058804000168</t>
  </si>
  <si>
    <t>48610012964201703</t>
  </si>
  <si>
    <t>2ª RODADA DE PARTILHA</t>
  </si>
  <si>
    <t>Bacalhau Norte</t>
  </si>
  <si>
    <t>Petro Rio Coral</t>
  </si>
  <si>
    <t>08844986000198</t>
  </si>
  <si>
    <t>486100038872000</t>
  </si>
  <si>
    <t xml:space="preserve">Peregrino </t>
  </si>
  <si>
    <t>Petro Rio Jaguar</t>
  </si>
  <si>
    <t>02031413000169</t>
  </si>
  <si>
    <t>480000039019768</t>
  </si>
  <si>
    <t>Roncador</t>
  </si>
  <si>
    <t>Atualizado em:</t>
  </si>
  <si>
    <t>Petrobras</t>
  </si>
  <si>
    <t>33000167000101</t>
  </si>
  <si>
    <t>Petrogal</t>
  </si>
  <si>
    <t>03571723000139</t>
  </si>
  <si>
    <t>Petronas</t>
  </si>
  <si>
    <t>30653538000166</t>
  </si>
  <si>
    <t>PRIO Bravo</t>
  </si>
  <si>
    <t>03255266000173</t>
  </si>
  <si>
    <t>PRIO Forte</t>
  </si>
  <si>
    <t>08926302000105</t>
  </si>
  <si>
    <t>486100094942003</t>
  </si>
  <si>
    <t>5ª RODADA DE CONCESSÃO</t>
  </si>
  <si>
    <t>Baúna</t>
  </si>
  <si>
    <t>PRIO Tigris</t>
  </si>
  <si>
    <t>06871406000126</t>
  </si>
  <si>
    <t>Qatar Energy</t>
  </si>
  <si>
    <t>15916060000126</t>
  </si>
  <si>
    <t>486100038882000</t>
  </si>
  <si>
    <t xml:space="preserve">Polvo </t>
  </si>
  <si>
    <t>Repsol Exploração Brasil</t>
  </si>
  <si>
    <t>03514776000118</t>
  </si>
  <si>
    <t>Repsol Sinopec</t>
  </si>
  <si>
    <t>02270689000108</t>
  </si>
  <si>
    <t>Repsol/Sinopec</t>
  </si>
  <si>
    <t>480000038959767</t>
  </si>
  <si>
    <t>Albacora Leste</t>
  </si>
  <si>
    <t>Shell</t>
  </si>
  <si>
    <t>10456016000167</t>
  </si>
  <si>
    <t>480000038969720</t>
  </si>
  <si>
    <t>Frade</t>
  </si>
  <si>
    <t>Total Energies</t>
  </si>
  <si>
    <t>02461767000143</t>
  </si>
  <si>
    <t xml:space="preserve">Frade </t>
  </si>
  <si>
    <t>WESTLAWN ENERGIA</t>
  </si>
  <si>
    <t>53031967000105</t>
  </si>
  <si>
    <t>Peregrino</t>
  </si>
  <si>
    <t>480000037039702</t>
  </si>
  <si>
    <t>Albacora</t>
  </si>
  <si>
    <t>48610226558202102</t>
  </si>
  <si>
    <t>2ª RODADA DO EXCEDENTE DA CESSÃO ONEROSA</t>
  </si>
  <si>
    <t>Atapu ECO</t>
  </si>
  <si>
    <t>48610012913201005</t>
  </si>
  <si>
    <t>CESSÃO ONEROSA - 2010</t>
  </si>
  <si>
    <t>Atapu / Búzios / Itapu / Sépia / Sul de Tupi</t>
  </si>
  <si>
    <t>480000035609749</t>
  </si>
  <si>
    <t>Baleia Azul / Baleia Franca / Cachalote / Jubarte</t>
  </si>
  <si>
    <t>480000038979792</t>
  </si>
  <si>
    <t>Barracuda</t>
  </si>
  <si>
    <t>486100038862000A</t>
  </si>
  <si>
    <t>Berbigão / Oeste de Atapu / Sururu</t>
  </si>
  <si>
    <t>480000038989755</t>
  </si>
  <si>
    <t>Caratinga</t>
  </si>
  <si>
    <t>48610220925201931</t>
  </si>
  <si>
    <t>Itapu ECO</t>
  </si>
  <si>
    <t>486100038842000A</t>
  </si>
  <si>
    <t>Lapa</t>
  </si>
  <si>
    <t>480000036279718</t>
  </si>
  <si>
    <t>Leste Urucu</t>
  </si>
  <si>
    <t>480000037239710</t>
  </si>
  <si>
    <t>Marlim</t>
  </si>
  <si>
    <t>480000039009703</t>
  </si>
  <si>
    <t>Marlim Leste</t>
  </si>
  <si>
    <t>480000037249774</t>
  </si>
  <si>
    <t>Marlim Sul</t>
  </si>
  <si>
    <t>480000035769789</t>
  </si>
  <si>
    <t>Mexilhão</t>
  </si>
  <si>
    <t>480000036289781</t>
  </si>
  <si>
    <t>Rio Urucu</t>
  </si>
  <si>
    <t>486100038842000</t>
  </si>
  <si>
    <t>Sapinhoá</t>
  </si>
  <si>
    <t>48610226559202149</t>
  </si>
  <si>
    <t>Sépia ECO</t>
  </si>
  <si>
    <t>48610009156200517</t>
  </si>
  <si>
    <t>7ª RODADA DE CONCESSÃO</t>
  </si>
  <si>
    <t>Tartaruga Verde</t>
  </si>
  <si>
    <t>486100038862000</t>
  </si>
  <si>
    <t>Tupi</t>
  </si>
  <si>
    <t>N/D</t>
  </si>
  <si>
    <t>DESPESAS REALIZADAS NO PERÍODO DE REFERÊNCIA COM A CONTRATAÇÃO E EXECUÇÃO DE PROJETOS OU PROGRAMAS DE P,D&amp;I</t>
  </si>
  <si>
    <t xml:space="preserve">PROJETOS OU PROGRAMAS </t>
  </si>
  <si>
    <t>B.4 - O CONTRATO ABRANGIDO POR ESTE RCA É O CONTRATO DE VÍNCULO PRINCIPAL DO PROJETO OU PROGRAMA?</t>
  </si>
  <si>
    <t>VALORES DE REPASSES OU DESEMBOLSOS APLICADOS NO PERÍODO DE REFERÊNCIA (R$)</t>
  </si>
  <si>
    <t>TABELA B.101
IDENTIFICAÇÃO DE CAMPOS PREENCHIDOS</t>
  </si>
  <si>
    <t>TABELA B.102
VERIFICAÇÃO DE ALERTAS (1 AO 8)</t>
  </si>
  <si>
    <t>TABELA B.103
ALIMENTAÇÃO DAS COLUNAS E,F,G,H DA
BD-PROJETOS-PROGRAMAS</t>
  </si>
  <si>
    <t>TABELA B.104
MENSAGENS DE ALERTA</t>
  </si>
  <si>
    <t>TABELA B.105
LISTA SUSPENSA B.4</t>
  </si>
  <si>
    <t>TABELA 106
VERIFICAÇÃO DO DV</t>
  </si>
  <si>
    <t>B.1 - N° ANP</t>
  </si>
  <si>
    <t>B.2 - DATA DE CONTRATAÇÃO OU INÍCIO</t>
  </si>
  <si>
    <t>B.3 - DATA DE CONCLUSÃO (REAL OU PREVISTA)</t>
  </si>
  <si>
    <t>B.5 - INSTITUIÇÃO CREDENCIADA</t>
  </si>
  <si>
    <t>B.6 - EMPRESA BRASILEIRA EM PARCERIA COM I.C. (Item 2.12)</t>
  </si>
  <si>
    <t>B.7 - EMPRESA BRASILEIRA DE QUALQUER PORTE</t>
  </si>
  <si>
    <t>B.8 - EMPRESA PETROLÍFERA OU AFILIADA</t>
  </si>
  <si>
    <t>TOTAL DECLARADO</t>
  </si>
  <si>
    <t>B.1</t>
  </si>
  <si>
    <t>B.2</t>
  </si>
  <si>
    <t>B.3</t>
  </si>
  <si>
    <t>B.4</t>
  </si>
  <si>
    <t>B.5</t>
  </si>
  <si>
    <t>B.6</t>
  </si>
  <si>
    <t>B.7</t>
  </si>
  <si>
    <t>B.8</t>
  </si>
  <si>
    <t>AT-1</t>
  </si>
  <si>
    <t>AT-2</t>
  </si>
  <si>
    <t>AT-3</t>
  </si>
  <si>
    <t>AT-4</t>
  </si>
  <si>
    <t>AT-5</t>
  </si>
  <si>
    <t>ALGUM ALERTA?</t>
  </si>
  <si>
    <t>ALERTAS</t>
  </si>
  <si>
    <t>MENSAGEM</t>
  </si>
  <si>
    <t>(DIG.1)*2</t>
  </si>
  <si>
    <t>(DIG.2)*1</t>
  </si>
  <si>
    <t>(DIG.3)*2</t>
  </si>
  <si>
    <t>(DIG.4)*1</t>
  </si>
  <si>
    <t>(DIG.5)*2</t>
  </si>
  <si>
    <t>D1</t>
  </si>
  <si>
    <t>D2</t>
  </si>
  <si>
    <t>D3</t>
  </si>
  <si>
    <t>D4</t>
  </si>
  <si>
    <t>D5</t>
  </si>
  <si>
    <t>SOMA</t>
  </si>
  <si>
    <t>MOD10</t>
  </si>
  <si>
    <t>10 - MOD10</t>
  </si>
  <si>
    <t>DV GERADO</t>
  </si>
  <si>
    <t>DV INFORM.</t>
  </si>
  <si>
    <t>O N° ANP INFORMADO É INVÁLIDO.</t>
  </si>
  <si>
    <t>DATA DE CONCLUSÃO IGUAL OU ANTERIOR À DATA DE INÍCIO.</t>
  </si>
  <si>
    <t>O PREENCHIMENTO DOS CAMPOS B.1, B.2, B.3 E B.4 É OBRIGATÓRIO.</t>
  </si>
  <si>
    <t>HÁ PROJETOS LANÇADOS EM DUPLICIDADE</t>
  </si>
  <si>
    <t>NÃO PODE HAVER LINHAS EM BRANCO ACIMA DAS LINHAS PREENCHIDAS</t>
  </si>
  <si>
    <t>AT-6</t>
  </si>
  <si>
    <t>HÁ VALORES DE REPASSES OU DESEMBOLSOS LANÇADOS QUE NÃO ESTÃO SENDO CONTABILIZADOS NO SOMATÓRIO DEVIDO AO NÃO PREENCIMENTO OU PREENCHIMENTO INCORRETO DE CAMPOS OBRIGATÓRIOS.</t>
  </si>
  <si>
    <t>TOTAL - VALORES APLICADOS POR TIPO DE EXECUTOR</t>
  </si>
  <si>
    <t>VALORES DE REPASSES  NO PERÍODO DE REFERÊNCIA (R$)</t>
  </si>
  <si>
    <t>DADOS DO EXECUTOR (INSTITUIÇÃO CREDENCIADA OU EMPRESA BRASILEIRA)</t>
  </si>
  <si>
    <t>REPASSE</t>
  </si>
  <si>
    <t>TABELA C.101
IDENTIFICAÇÃO DE CAMPOS PREENCHIDOS</t>
  </si>
  <si>
    <t>TABELA C.102
VERIFICAÇÃO DE ALERTAS</t>
  </si>
  <si>
    <t>TABELA C.103
ALIMENTAÇÃO DAS COLUNAS J,K,L,M,N,O,P,Q DA BD-REPASSES</t>
  </si>
  <si>
    <t>TABELA C.104
MENSAGENS DE ALERTA</t>
  </si>
  <si>
    <t>TABELA C.105
LISTA SUSPENSA B.4</t>
  </si>
  <si>
    <t>TABELA C.106
VERIFICAÇÃO DO DV</t>
  </si>
  <si>
    <t>TABELA C.107
INSTITUIÇÕES CREDENCIADAS</t>
  </si>
  <si>
    <t>C.1 - N° ANP</t>
  </si>
  <si>
    <t>C.2 - DATA DE CONTRATAÇÃO OU INÍCIO</t>
  </si>
  <si>
    <t>C.3 TIPO DE EXECUTOR</t>
  </si>
  <si>
    <t>C.4 CNPJ
EXECUTOR</t>
  </si>
  <si>
    <t>C.5 NOME DO EXECUTOR</t>
  </si>
  <si>
    <t>C.6 N° CRED.</t>
  </si>
  <si>
    <t>C.7 UNIDADE DE PESQUISA</t>
  </si>
  <si>
    <t>C.8 N° NOTA FISCAL OU COMPROVANTE</t>
  </si>
  <si>
    <t>C.9 DATA NF OU COMPROVANTE</t>
  </si>
  <si>
    <t>C.10 VALOR TOTAL DO REPASSE</t>
  </si>
  <si>
    <t>C.11 VALOR DO REPASSE ALOCADO AO CONTRATO</t>
  </si>
  <si>
    <t>VALOR DISPONÍVEL PARA O EXECUTOR DO PROJETO</t>
  </si>
  <si>
    <t>C.1</t>
  </si>
  <si>
    <t>C.2</t>
  </si>
  <si>
    <t>C.3</t>
  </si>
  <si>
    <t>C.4</t>
  </si>
  <si>
    <t>C.5</t>
  </si>
  <si>
    <t>C.6</t>
  </si>
  <si>
    <t>C.7</t>
  </si>
  <si>
    <t>C.8</t>
  </si>
  <si>
    <t>C.9</t>
  </si>
  <si>
    <t>C.10</t>
  </si>
  <si>
    <t>C.11</t>
  </si>
  <si>
    <t>C.12</t>
  </si>
  <si>
    <t>Valor Disponível</t>
  </si>
  <si>
    <t>N° CREDENCIAMENTO</t>
  </si>
  <si>
    <t>CNPJ INSTITUIÇÃO</t>
  </si>
  <si>
    <t>INSTITUIÇÃO</t>
  </si>
  <si>
    <t>UF</t>
  </si>
  <si>
    <t>UNIDADE DE PESQUISA</t>
  </si>
  <si>
    <t>INSTITUIÇÃO CREDENCIADA</t>
  </si>
  <si>
    <t>0001/2013</t>
  </si>
  <si>
    <t>04822500000160</t>
  </si>
  <si>
    <t>CENTRO DE TECNOLOGIA DA INFORMACAO RENATO ARCHER - CTI</t>
  </si>
  <si>
    <t>SP</t>
  </si>
  <si>
    <t>Centro de Tecnologia da Informação Renato Archer</t>
  </si>
  <si>
    <t>O PREENCHIMENTO DOS CAMPOS C.1, C.2, C.3, C.4, C.5, C.8, C.9 E C.10 É OBRIGATÓRIO.</t>
  </si>
  <si>
    <t>EMPRESA BRASILEIRA EM PARCERIA COM I.C.</t>
  </si>
  <si>
    <t>0002/2013</t>
  </si>
  <si>
    <t>01710917000142</t>
  </si>
  <si>
    <t>FUNDACAO EZUTE</t>
  </si>
  <si>
    <t>Ezute</t>
  </si>
  <si>
    <t>O PREENCHIMENTO DOS CAMPOS C.6 e C.7 É OBRIGATÓRIO PARA I.C.</t>
  </si>
  <si>
    <t>EMPRESA BRASILEIRA</t>
  </si>
  <si>
    <t>0003/2013</t>
  </si>
  <si>
    <t>03062936000135</t>
  </si>
  <si>
    <t>CENTRO DE HIDROGRAFIA DA MARINHA</t>
  </si>
  <si>
    <t>RJ</t>
  </si>
  <si>
    <t>Seção de Modelagem Oceanográfica(REMO-CHM)</t>
  </si>
  <si>
    <t>OS CAMPOS C.6 e C.7 NÃO PODEM SER PREENCHIDOS PARA EMPRESA.</t>
  </si>
  <si>
    <t>ORGANISMO DE NORMALIZAÇÃO OU EQUIVALENTE</t>
  </si>
  <si>
    <t>0004/2013</t>
  </si>
  <si>
    <t>60749736000270</t>
  </si>
  <si>
    <t>INSTITUTO MAUÁ DE TECNOLOGIA - IMT</t>
  </si>
  <si>
    <t>Divisão de Motores e Veículos</t>
  </si>
  <si>
    <t>AFILIADA</t>
  </si>
  <si>
    <t>0005/2013</t>
  </si>
  <si>
    <t>Laboratório de Engenharia Bioquímica</t>
  </si>
  <si>
    <t>HÁ VALORES DE REPASSES LANÇADOS QUE NÃO ESTÃO SENDO CONTABILIZADOS NO SOMATÓRIO DEVIDO AO NÃO PREENCIMENTO OU PREENCHIMENTO INCORRETO DE CAMPOS OBRIGATÓRIOS.</t>
  </si>
  <si>
    <t>0006/2013</t>
  </si>
  <si>
    <t>Laboratório de Engenharia Química e de Engenharia de Alimentos</t>
  </si>
  <si>
    <t>0007/2013</t>
  </si>
  <si>
    <t>Laboratório de Microondas</t>
  </si>
  <si>
    <t>0008/2013</t>
  </si>
  <si>
    <t>15180714000104</t>
  </si>
  <si>
    <t>UNIVERSIDADE FEDERAL DA BAHIA - UFBA</t>
  </si>
  <si>
    <t>BA</t>
  </si>
  <si>
    <t>Núcleo de Estudos Ambientais</t>
  </si>
  <si>
    <t>0009/2013</t>
  </si>
  <si>
    <t>25648387000118</t>
  </si>
  <si>
    <t>UNIVERSIDADE FEDERAL DE UBERLANDIA</t>
  </si>
  <si>
    <t>MG</t>
  </si>
  <si>
    <t>Laboratório de Mecânica dos Fluídos</t>
  </si>
  <si>
    <t>0010/2013</t>
  </si>
  <si>
    <t>03848688000152</t>
  </si>
  <si>
    <t>SERVICO NACIONAL DE APRENDIZAGEM INDUSTRIAL SENAI</t>
  </si>
  <si>
    <t>Instituto SENAI Tecnologia Solda</t>
  </si>
  <si>
    <t>0011/2013</t>
  </si>
  <si>
    <t>21040001000130</t>
  </si>
  <si>
    <t>UNIVERSIDADE FEDERAL DE ITAJUBA</t>
  </si>
  <si>
    <t>Instituto de Sistemas Elétricos e Energia - ISEE</t>
  </si>
  <si>
    <t>0012/2013</t>
  </si>
  <si>
    <t>83899526000182</t>
  </si>
  <si>
    <t>UNIVERSIDADE FEDERAL DE SANTA CATARINA</t>
  </si>
  <si>
    <t>SC</t>
  </si>
  <si>
    <t>Laboratório de Meios Porosos e Propriedades Termofísicas - LMPT</t>
  </si>
  <si>
    <t>0013/2013</t>
  </si>
  <si>
    <t>77964393000188</t>
  </si>
  <si>
    <t>INSTITUTO DE TECNOLOGIA DO PARANA</t>
  </si>
  <si>
    <t>PR</t>
  </si>
  <si>
    <t>0015/2013</t>
  </si>
  <si>
    <t>10573118000162</t>
  </si>
  <si>
    <t>INSTITUTO DE ESTUDOS DO MAR ALMIRANTE PAULO MOREIRA</t>
  </si>
  <si>
    <t>Departamento de Pesquisas</t>
  </si>
  <si>
    <t>0016/2013</t>
  </si>
  <si>
    <t>23070659000110</t>
  </si>
  <si>
    <t>UNIVERSIDADE FEDERAL DE OURO PRETO</t>
  </si>
  <si>
    <t>Laboratório de Geoquímica Analítica</t>
  </si>
  <si>
    <t>0017/2013</t>
  </si>
  <si>
    <t>Geologia Estrutural e Modelagem Tectônica de bacias sedimentares</t>
  </si>
  <si>
    <t>0018/2013</t>
  </si>
  <si>
    <t>Laboratório de Tecnologia em Atrito e Desgaste</t>
  </si>
  <si>
    <t>0019/2013</t>
  </si>
  <si>
    <t>51733129000140</t>
  </si>
  <si>
    <t>ASSOCIACAO BRASILEIRA DE ENSAIOS NAO DESTRUTIVOS E INSPECAO - ABENDE</t>
  </si>
  <si>
    <t>Laboratório de Ensaios Não Destrutivos e Inspeção / LABOENDI</t>
  </si>
  <si>
    <t>0020/2013</t>
  </si>
  <si>
    <t>46384400008395</t>
  </si>
  <si>
    <t>SECRETARIA DE AGRICULTURA E ABASTECIMENTO</t>
  </si>
  <si>
    <t>Centro de Pesquisa e Desenvolvimento de Recursos Genéticos Vegetais do Instituto</t>
  </si>
  <si>
    <t>0021/2013</t>
  </si>
  <si>
    <t>INSTITUTO AGRONOMICO DE CAMPINAS DA AGENCIA PAULISTA DE TECNOLOGIA DO AGRONEGOCI</t>
  </si>
  <si>
    <t>0022/2013</t>
  </si>
  <si>
    <t>00394429014160</t>
  </si>
  <si>
    <t>COMANDO DA AERONAUTICA</t>
  </si>
  <si>
    <t>Instituto de Estudos Avançados</t>
  </si>
  <si>
    <t>0023/2013</t>
  </si>
  <si>
    <t>0024/2013</t>
  </si>
  <si>
    <t>Centro de Pesquisa e Desenvolvimento de Ecofisiologia e Biofísica do Instituto A</t>
  </si>
  <si>
    <t>0025/2013</t>
  </si>
  <si>
    <t>0026/2013</t>
  </si>
  <si>
    <t>Centro de Pesquisa e Desenvolvimento de Solos e Recursos Ambientais do Instituto</t>
  </si>
  <si>
    <t>0027/2013</t>
  </si>
  <si>
    <t>04936616000120</t>
  </si>
  <si>
    <t>INSTITUTO DE PESQUISA JARDIM BOTANICO DO RIO DE JANEIRO</t>
  </si>
  <si>
    <t>Diretoria de Pesquisas Científicas - DIPEQ</t>
  </si>
  <si>
    <t>0028/2013</t>
  </si>
  <si>
    <t>75095679000149</t>
  </si>
  <si>
    <t>UNIVERSIDADE FEDERAL DO PARANÁ/UFPR</t>
  </si>
  <si>
    <t>Grupo de Eletroquímica Aplicada (GEA)</t>
  </si>
  <si>
    <t>0029/2013</t>
  </si>
  <si>
    <t>17217985000104</t>
  </si>
  <si>
    <t>UNIVERSIDADE FEDERAL DE MINAS GERAIS</t>
  </si>
  <si>
    <t>Laboratório de Ensaios de Combustíveis - LEC</t>
  </si>
  <si>
    <t>0030/2013</t>
  </si>
  <si>
    <t>00402552001289</t>
  </si>
  <si>
    <t>CENTRO DE DESENVOLVIMENTO DA TECNOLOGIA NUCLEAR</t>
  </si>
  <si>
    <t>Centro de Desenvolvimento da Tecnologia Nuclear</t>
  </si>
  <si>
    <t>0031/2013</t>
  </si>
  <si>
    <t>91693531000162</t>
  </si>
  <si>
    <t>ASSOCIACAO PRO ENSINO SUPERIOR EM NOVO HAMBURGO</t>
  </si>
  <si>
    <t>RS</t>
  </si>
  <si>
    <t>Central Analítica</t>
  </si>
  <si>
    <t>0032/2013</t>
  </si>
  <si>
    <t>48031918000124</t>
  </si>
  <si>
    <t>UNIVERSIDADE ESTADUAL PAULISTA JULIO DE MESQUITA FILHO - UNESP</t>
  </si>
  <si>
    <t>Centro de Monitoramento e Pesquisa da Qualidade de Combustíveis, Biocombustíveis</t>
  </si>
  <si>
    <t>0034/2013</t>
  </si>
  <si>
    <t>03795071000116</t>
  </si>
  <si>
    <t>SERVICO NACIONAL DE APRENDIZAGEM INDUSTRIAL</t>
  </si>
  <si>
    <t>SENAI CIMATEC</t>
  </si>
  <si>
    <t>0035/2013</t>
  </si>
  <si>
    <t>Laboratório de Pavimentação</t>
  </si>
  <si>
    <t>0036/2013</t>
  </si>
  <si>
    <t>22675359000100</t>
  </si>
  <si>
    <t>UNIVERSIDADE ESTADUAL DE MONTES CLAROS</t>
  </si>
  <si>
    <t>Departamento de Biologia Geral</t>
  </si>
  <si>
    <t>0037/2013</t>
  </si>
  <si>
    <t>POLO - Laboratórios de Pesquisa em Refrigeração e Termofísica</t>
  </si>
  <si>
    <t>0038/2013</t>
  </si>
  <si>
    <t>04892707000100</t>
  </si>
  <si>
    <t>DNIT-DEPARTAMENTO NACIONAL DE INFRAEST DE TRANSPORTES</t>
  </si>
  <si>
    <t>DF</t>
  </si>
  <si>
    <t>Instituto de Pesquisas Rodoviárias</t>
  </si>
  <si>
    <t>0040/2013</t>
  </si>
  <si>
    <t>Grupo de Excelência em Materiais Funcionais - GEMaF</t>
  </si>
  <si>
    <t>0041/2013</t>
  </si>
  <si>
    <t>Núcleo de Separadores Compactos - (NUSEC/IEM)</t>
  </si>
  <si>
    <t>0042/2013</t>
  </si>
  <si>
    <t>78626363000124</t>
  </si>
  <si>
    <t>FUND CENTROS DE REFERENCIA EM TECNOLOGIAS INOVADORAS</t>
  </si>
  <si>
    <t>CENTRO DE METROLOGIA E INSTRUMENTAÇÃO - CMI</t>
  </si>
  <si>
    <t>0043/2013</t>
  </si>
  <si>
    <t>Grupo de Pesquisa em Controle, Automação e Instrumentação para a Indústria de Pe</t>
  </si>
  <si>
    <t>0044/2013</t>
  </si>
  <si>
    <t>01576817000175</t>
  </si>
  <si>
    <t>CENTRO NACIONAL DE PESQUISA EM ENERGIA E MATERIAIS</t>
  </si>
  <si>
    <t>Laboratório Nacional de Ciência e Tecnologia do Bioetanol - CTBE</t>
  </si>
  <si>
    <t>0045/2013</t>
  </si>
  <si>
    <t>Laboratório Nacional de Luz Síncrotron - LNLS</t>
  </si>
  <si>
    <t>0046/2013</t>
  </si>
  <si>
    <t>Laboratório Nacional de Nanotecnologia - LNNano</t>
  </si>
  <si>
    <t>0047/2013</t>
  </si>
  <si>
    <t>INSTITUTO SENAI DE INOVAÇÃO EM QUÍMICA VERDE</t>
  </si>
  <si>
    <t>0048/2013</t>
  </si>
  <si>
    <t>07775847000197</t>
  </si>
  <si>
    <t>FUNDACAO UNIVERSIDADE FEDERAL DA GRANDE DOURADOS</t>
  </si>
  <si>
    <t>MS</t>
  </si>
  <si>
    <t>Grupo de Pesquisa ARENA - Aproveitamento de Recursos Energéticos da NAtureza</t>
  </si>
  <si>
    <t>0049/2014</t>
  </si>
  <si>
    <t>06328646000189</t>
  </si>
  <si>
    <t>INSTITUTO RECONCAVO DE TECNOLOGIA</t>
  </si>
  <si>
    <t>Laboratório de Desenvolvimento</t>
  </si>
  <si>
    <t>0050/2013</t>
  </si>
  <si>
    <t>Grupo de Estudos em Tecnologias de Conversão de Energia - GETEC</t>
  </si>
  <si>
    <t>0051/2013</t>
  </si>
  <si>
    <t>Laboratório de Conexionismo e Ciências Cognitivas - L3C</t>
  </si>
  <si>
    <t>0052/2013</t>
  </si>
  <si>
    <t>34868257000181</t>
  </si>
  <si>
    <t>FUNDACAO UNIVERSIDADE FEDERAL DO AMAPA</t>
  </si>
  <si>
    <t>AP</t>
  </si>
  <si>
    <t>Centro de Ciências Ambientais e Recursos Naturais Não Renováveis do Amapá - CCAR</t>
  </si>
  <si>
    <t>0053/2014</t>
  </si>
  <si>
    <t>33555921000170</t>
  </si>
  <si>
    <t>PONTIFÍCIA UNIVERSIDADE CATÓLICA DO RIO DE JANEIRO</t>
  </si>
  <si>
    <t>Laboratório de Sistemas de Comunicações</t>
  </si>
  <si>
    <t>0054/2014</t>
  </si>
  <si>
    <t>Grupo de Reologia</t>
  </si>
  <si>
    <t>0055/2014</t>
  </si>
  <si>
    <t>33540014000157</t>
  </si>
  <si>
    <t>UNIVERSIDADE DO ESTADO DO RIO DE JANEIRO - UERJ</t>
  </si>
  <si>
    <t>FACULDADE DE GEOLOGIA - DGAP</t>
  </si>
  <si>
    <t>0056/2014</t>
  </si>
  <si>
    <t>Laboratório de Remediação de Aguas Subterrâneas (REMAS)</t>
  </si>
  <si>
    <t>0057/2014</t>
  </si>
  <si>
    <t>63025530000104</t>
  </si>
  <si>
    <t>UNIVERSIDADE DE SAO PAULO</t>
  </si>
  <si>
    <t>TPN - Tanque de Provas Numérico</t>
  </si>
  <si>
    <t>0058/2014</t>
  </si>
  <si>
    <t>92969856000198</t>
  </si>
  <si>
    <t>UNIVERSIDADE FEDERAL DO RIO GRANDE DO SUL - UFRGS</t>
  </si>
  <si>
    <t>LACOR - LABORATÓRIO DE CORROSÃO, PROTEÇÃO E RECICLAGEM DE MATERIAIS</t>
  </si>
  <si>
    <t>0059/2014</t>
  </si>
  <si>
    <t>01263896000407</t>
  </si>
  <si>
    <t>MINISTERIO DA CIENCIA, TECNOLOGIA, INOVACOES E COMUNICACOES</t>
  </si>
  <si>
    <t>Laboratório de H2S, CO2 e Corrosividade - LAH2S</t>
  </si>
  <si>
    <t>0060/2014</t>
  </si>
  <si>
    <t>83649830000171</t>
  </si>
  <si>
    <t>ASSOCIACAO BENEFICENTE DA INDUSTRIA CARBONIFERA DE SANTA CATARINA (SATC)</t>
  </si>
  <si>
    <t>Unidade de Pesquisa de Ciências Térmicas (UPCT)</t>
  </si>
  <si>
    <t>0061/2014</t>
  </si>
  <si>
    <t>LAPAV - Laboratório de Pavimentação</t>
  </si>
  <si>
    <t>0062/2014</t>
  </si>
  <si>
    <t>Laboratório Centro de Pesquisa em Tecnologia de Inspeção - CPTI</t>
  </si>
  <si>
    <t>0063/2014</t>
  </si>
  <si>
    <t>28523215000106</t>
  </si>
  <si>
    <t>UNIVERSIDADE FEDERAL FLUMINENSE - UFF</t>
  </si>
  <si>
    <t>Laboratório para Aplicações da RMN e Petrofísica - UFF-LAR</t>
  </si>
  <si>
    <t>0064/2014</t>
  </si>
  <si>
    <t>92959006000885</t>
  </si>
  <si>
    <t>ASSOCIACAO ANTONIO VIEIRA</t>
  </si>
  <si>
    <t>GEOARQ</t>
  </si>
  <si>
    <t>0065/2014</t>
  </si>
  <si>
    <t>08635952000193</t>
  </si>
  <si>
    <t>CENTRO TECNOLOGICO DO EXERCITO</t>
  </si>
  <si>
    <t>Núcleo de Competência para o Desenvolvimento de Tecnologia de Carbono</t>
  </si>
  <si>
    <t>0066/2014</t>
  </si>
  <si>
    <t>NUPEI - Núcleo de Pesquisa em Energia e Infraestrutura da PUC-Rio</t>
  </si>
  <si>
    <t>0067/2014</t>
  </si>
  <si>
    <t>Laboratório de Análise de Bacias e Petrofísica (LABAP)</t>
  </si>
  <si>
    <t>0068/2014</t>
  </si>
  <si>
    <t>33663683000116</t>
  </si>
  <si>
    <t>UNIVERSIDADE FEDERAL DO RIO DE JANEIRO</t>
  </si>
  <si>
    <t>Laboratório de Tecnologias Verdes - GreenTec</t>
  </si>
  <si>
    <t>0069/2014</t>
  </si>
  <si>
    <t>Laboratorio GPMAC</t>
  </si>
  <si>
    <t>0070/2014</t>
  </si>
  <si>
    <t>DOPOLAB - Laboratório de Desenvolvimento e Otimização de Processos Orgânicos</t>
  </si>
  <si>
    <t>0071/2014</t>
  </si>
  <si>
    <t>13179406000125</t>
  </si>
  <si>
    <t>INSTITUTO ISDB FLOWTECH</t>
  </si>
  <si>
    <t>0072/2014</t>
  </si>
  <si>
    <t>58251711000119</t>
  </si>
  <si>
    <t>INSTITUTO SUPERIOR DE EDUCACAO SANTA CECILIA</t>
  </si>
  <si>
    <t>Unidade de Pesquisa em Monitoração, Manejo e Sustentabilidade Ambiental - UPMMSA</t>
  </si>
  <si>
    <t>0073/2014</t>
  </si>
  <si>
    <t>Unidade de Pesquisa de Termofluidomecânica e Tubulações Industriais - UPTFMTI</t>
  </si>
  <si>
    <t>0074/2014</t>
  </si>
  <si>
    <t>INSTITUTO DE QUÍMICA</t>
  </si>
  <si>
    <t>0075/2014</t>
  </si>
  <si>
    <t>04809688000106</t>
  </si>
  <si>
    <t>UNIVERSIDADE ESTADUAL DO NORTE FLUMINENSE DARCY RIBEIRO-UENF</t>
  </si>
  <si>
    <t>Laboratório de Engenharia Civil</t>
  </si>
  <si>
    <t>0076/2014</t>
  </si>
  <si>
    <t>45358058000140</t>
  </si>
  <si>
    <t>FUNDACAO UNIVERSIDADE FEDERAL DE SAO CARLOS</t>
  </si>
  <si>
    <t>Centro de Caracterização e Desenvolvimento de Materiais CCDM-DEMa/UFSCar</t>
  </si>
  <si>
    <t>0077/2014</t>
  </si>
  <si>
    <t>Unidade de Pesquisa em Sistemas de Energia e Automação - UPSEA</t>
  </si>
  <si>
    <t>0078/2014</t>
  </si>
  <si>
    <t>Laboratório de Combustão e Turbulência</t>
  </si>
  <si>
    <t>0079/2014</t>
  </si>
  <si>
    <t>00402552000550</t>
  </si>
  <si>
    <t>COMISSAO NACIONAL DE ENERGIA NUCLEAR</t>
  </si>
  <si>
    <t>Centro de Células a Combustível e Hidrogênio - CCCH</t>
  </si>
  <si>
    <t>0080/2014</t>
  </si>
  <si>
    <t>04079233000182</t>
  </si>
  <si>
    <t>LABORATORIO NACIONAL DE COMPUTACAO CIENTIFICA</t>
  </si>
  <si>
    <t>Unidade de Modelagem e Simulação Computacionais em Engenharia de Petróleo e Gás</t>
  </si>
  <si>
    <t>0081/2014</t>
  </si>
  <si>
    <t>Laboratório de Métodos Computacionais em Engenharia</t>
  </si>
  <si>
    <t>0082/2014</t>
  </si>
  <si>
    <t>LabRisco - Laboratório de Análise, Avaliação e Gerenciamento de Risco</t>
  </si>
  <si>
    <t>0083/2014</t>
  </si>
  <si>
    <t>Laboratório de Microbiologia Aplicada à Indústria do Petróleo</t>
  </si>
  <si>
    <t>0084/2014</t>
  </si>
  <si>
    <t>88630413000281</t>
  </si>
  <si>
    <t>PONTIFÍCIA UNIVERSIDADE CATÓLICA DO RIO GRANDE DO SUL</t>
  </si>
  <si>
    <t>Instituto do Petróleo e dos Recursos Naturais</t>
  </si>
  <si>
    <t>0085/2014</t>
  </si>
  <si>
    <t>Divisão de Catálise e Processos Químicos</t>
  </si>
  <si>
    <t>0086/2014</t>
  </si>
  <si>
    <t>46068425000133</t>
  </si>
  <si>
    <t>UNIVERSIDADE ESTADUAL DE CAMPINAS - UNICAMP</t>
  </si>
  <si>
    <t>0087/2014</t>
  </si>
  <si>
    <t>LAPOL - Laboratório de Materiais Poliméricos</t>
  </si>
  <si>
    <t>0088/2014</t>
  </si>
  <si>
    <t>06279103000119</t>
  </si>
  <si>
    <t>FUNDAÇÃO UNIVERSIDADE FEDERAL DO MARANHÃO - UFMA</t>
  </si>
  <si>
    <t>MA</t>
  </si>
  <si>
    <t>Laboratório de Hidrodinâmica Costeira, Estuarina e Águas Interiores</t>
  </si>
  <si>
    <t>0089/2014</t>
  </si>
  <si>
    <t>ATD-Lab: Algoritmos e Tecnologia de Decisão</t>
  </si>
  <si>
    <t>0090/2014</t>
  </si>
  <si>
    <t>Laboratório de Optoeletrônica do CETUC</t>
  </si>
  <si>
    <t>0091/2014</t>
  </si>
  <si>
    <t>Laboratório de Termofluidodinâmica</t>
  </si>
  <si>
    <t>0092/2014</t>
  </si>
  <si>
    <t>TecMF - Laboratório de Tecnologia em Métodos Formais</t>
  </si>
  <si>
    <t>0093/2014</t>
  </si>
  <si>
    <t>Laboratorio de Desenvolvimento de Software - LADES</t>
  </si>
  <si>
    <t>0094/2014</t>
  </si>
  <si>
    <t>NDF - Núcleo de Dinâmica e Fluidos</t>
  </si>
  <si>
    <t>0095/2014</t>
  </si>
  <si>
    <t>LabMAPetro - Laboratório de Matemática Aplicada à Área de Petróleo</t>
  </si>
  <si>
    <t>0096/2014</t>
  </si>
  <si>
    <t>Laboratório de Geologia Sedimentar - Lagesed</t>
  </si>
  <si>
    <t>0097/2014</t>
  </si>
  <si>
    <t>24365710000183</t>
  </si>
  <si>
    <t>UNIVERSIDADE FEDERAL DO RIO GRANDE DO NORTE-DEPTO DE ENGENHARIA DE PETROLEO</t>
  </si>
  <si>
    <t>RN</t>
  </si>
  <si>
    <t>Laboratório de Geologia e Geofísica de Petróleo - LGGP</t>
  </si>
  <si>
    <t>0098/2014</t>
  </si>
  <si>
    <t>Laboratório de Métodos Computacionais em Eletromagnetismo Aplicado</t>
  </si>
  <si>
    <t>0099/2014</t>
  </si>
  <si>
    <t>LCPRB - Laboratório de Catálise para Polimerização, Reciclagem e Polímeros Biode</t>
  </si>
  <si>
    <t>0100/2014</t>
  </si>
  <si>
    <t>Pontifícia Universidade Católica do Rio de Janeiro</t>
  </si>
  <si>
    <t>0101/2014</t>
  </si>
  <si>
    <t>Laboratório de Semicondutores - LABSEM</t>
  </si>
  <si>
    <t>0102/2014</t>
  </si>
  <si>
    <t>LEBioPA - Laboratório de Ensaios Biológicos de Poluição Ambiental</t>
  </si>
  <si>
    <t>0103/2014</t>
  </si>
  <si>
    <t>LEMT - Laboratório de Eletrônica de Potência e Média Tensão</t>
  </si>
  <si>
    <t>0104/2014</t>
  </si>
  <si>
    <t>LABEST - Laboratório de Estruturas e Materiais Prof. Lobo Carneiro</t>
  </si>
  <si>
    <t>0105/2014</t>
  </si>
  <si>
    <t>GCAR - GRUPO DE CONTROLE AUTOMAÇÃO E ROBÓTICA</t>
  </si>
  <si>
    <t>0106/2014</t>
  </si>
  <si>
    <t>Laboratório de Nanotecnologia Supercrítica</t>
  </si>
  <si>
    <t>0107/2014</t>
  </si>
  <si>
    <t>LETeF - Laboratório de Engenharia Térmica e Fluidos</t>
  </si>
  <si>
    <t>0108/2014</t>
  </si>
  <si>
    <t>0109/2014</t>
  </si>
  <si>
    <t>Laboratório de Engenharia de Polimerização - ENGEPOL</t>
  </si>
  <si>
    <t>0110/2014</t>
  </si>
  <si>
    <t>Laboratório de Ergonomia e Projetos - ERGOPROJ</t>
  </si>
  <si>
    <t>0111/2014</t>
  </si>
  <si>
    <t>SISTEMAS PETROLÍFEROS</t>
  </si>
  <si>
    <t>0112/2014</t>
  </si>
  <si>
    <t>Centro Pluridisciplinar de Pesquisas Químicas Biológicas e Agrícolas - CPQBA</t>
  </si>
  <si>
    <t>0113/2014</t>
  </si>
  <si>
    <t>Centro de Estudos de Energia e Petróleo - CEPETRO</t>
  </si>
  <si>
    <t>0114/2014</t>
  </si>
  <si>
    <t>Centro de Tecnologia das Radiações - CTR</t>
  </si>
  <si>
    <t>0115/2014</t>
  </si>
  <si>
    <t>Laboratório de Tubos de Calor  - LABTUCAL \ LEPTEN</t>
  </si>
  <si>
    <t>0116/2014</t>
  </si>
  <si>
    <t>Laboratório de Genética Microbiana</t>
  </si>
  <si>
    <t>0117/2014</t>
  </si>
  <si>
    <t>01715975000169</t>
  </si>
  <si>
    <t>INSTITUTO DE TECNOLOGIA PARA O DESENVOLVIMENTO</t>
  </si>
  <si>
    <t>0118/2014</t>
  </si>
  <si>
    <t>LABTECH - Laboratório de Tecnologia do Hidrogênio</t>
  </si>
  <si>
    <t>0119/2014</t>
  </si>
  <si>
    <t>Laboratório de Escoamentos Multifásicos em Tubulações</t>
  </si>
  <si>
    <t>0120/2014</t>
  </si>
  <si>
    <t>Laboratório de Separadores Compactos - LSC</t>
  </si>
  <si>
    <t>0121/2014</t>
  </si>
  <si>
    <t>Laboratório de Biocatálise - LABIC</t>
  </si>
  <si>
    <t>0122/2014</t>
  </si>
  <si>
    <t>Laboratório de Biocorrosão e Biodegradação - LABIO</t>
  </si>
  <si>
    <t>0123/2014</t>
  </si>
  <si>
    <t>NECOD - Núcleo de Estudos em Correntes de Densidade</t>
  </si>
  <si>
    <t>0124/2014</t>
  </si>
  <si>
    <t>Divisão de Processamento e Caracterização de Materiais</t>
  </si>
  <si>
    <t>0125/2014</t>
  </si>
  <si>
    <t>Faculdade de Engenharia Química</t>
  </si>
  <si>
    <t>0126/2014</t>
  </si>
  <si>
    <t>Faculdade de Engenharia Mecânica</t>
  </si>
  <si>
    <t>0127/2014</t>
  </si>
  <si>
    <t>Grupo de Estudos em Pesquisa Operacional - Departamento de Engenharia de Produçã</t>
  </si>
  <si>
    <t>0128/2014</t>
  </si>
  <si>
    <t>24134488000108</t>
  </si>
  <si>
    <t>UNIVERSIDADE FEDERAL DE PERNAMBUCO</t>
  </si>
  <si>
    <t>PE</t>
  </si>
  <si>
    <t>Laboratório de Geologia Sedimentar e Ambiental</t>
  </si>
  <si>
    <t>0129/2014</t>
  </si>
  <si>
    <t>Laboratório de Biotecnologia Microbiana - LaBiM</t>
  </si>
  <si>
    <t>0130/2014</t>
  </si>
  <si>
    <t>LABORATÓRIO DE REATIVIDADE DE HIDROCARBONETOS, BIOMASSA E CATÁLISE (LARHCO)</t>
  </si>
  <si>
    <t>0131/2014</t>
  </si>
  <si>
    <t>Instituto de Geociências UFRGS</t>
  </si>
  <si>
    <t>0132/2014</t>
  </si>
  <si>
    <t>LAMCSO - Laboratório de Métodos Computacionais e Sistemas Offshore</t>
  </si>
  <si>
    <t>0133/2014</t>
  </si>
  <si>
    <t>Laboratório de Instrumentação e Fotônica</t>
  </si>
  <si>
    <t>0134/2014</t>
  </si>
  <si>
    <t>Labcorr - Laboratório de Corrosão</t>
  </si>
  <si>
    <t>0135/2014</t>
  </si>
  <si>
    <t>LASPI - Laboratório de Aplicações Tecnológicas para Setores Produtivo e Industri</t>
  </si>
  <si>
    <t>0136/2014</t>
  </si>
  <si>
    <t>Laboratório de Sistemas Porosos - LASIPO</t>
  </si>
  <si>
    <t>0137/2014</t>
  </si>
  <si>
    <t>03108082000180</t>
  </si>
  <si>
    <t>ASSOCIACAO FACULDADES CATOLICAS PETROPOLITANAS</t>
  </si>
  <si>
    <t>Laboratório de Computação Distribuída</t>
  </si>
  <si>
    <t>0138/2014</t>
  </si>
  <si>
    <t>Laboratório de Tribologia e Metrologia Dimensional</t>
  </si>
  <si>
    <t>0139/2014</t>
  </si>
  <si>
    <t>Laboratório de Bioinformática</t>
  </si>
  <si>
    <t>0140/2014</t>
  </si>
  <si>
    <t>LC - Laboratório de Combustão</t>
  </si>
  <si>
    <t>0141/2014</t>
  </si>
  <si>
    <t>Instituto TECGRAF de Desenvolvimento de Software Técnico-Cientifíco da PUC-Rio</t>
  </si>
  <si>
    <t>0142/2014</t>
  </si>
  <si>
    <t>SAGE - Laboratório de Sistemas Avançados de Gestão da Produção</t>
  </si>
  <si>
    <t>0143/2014</t>
  </si>
  <si>
    <t>LRAP - Laboratório de Recuperação Avançada de Petróleo</t>
  </si>
  <si>
    <t>0144/2014</t>
  </si>
  <si>
    <t>LMP - LABORATÓRIO DE MONITORAÇÃO DE PROCESSOS</t>
  </si>
  <si>
    <t>0145/2014</t>
  </si>
  <si>
    <t>LACQUA-LABORATÓRIO DE CATÁLISE QUÍMICA AMBIENTAL</t>
  </si>
  <si>
    <t>0146/2014</t>
  </si>
  <si>
    <t>Laboratório de Corrosão</t>
  </si>
  <si>
    <t>0148/2014</t>
  </si>
  <si>
    <t>Núcleo de Estruturas Oceânicas</t>
  </si>
  <si>
    <t>0149/2014</t>
  </si>
  <si>
    <t>Laboratório de Biologia Celular e Magnetotaxia</t>
  </si>
  <si>
    <t>0150/2014</t>
  </si>
  <si>
    <t>Laboratório ATOMS - Termodinâmica Aplicada e Simulação Molecular</t>
  </si>
  <si>
    <t>0151/2014</t>
  </si>
  <si>
    <t>LATCA - Laboratório de Termodinâmica e Cinética Aplicada</t>
  </si>
  <si>
    <t>0152/2014</t>
  </si>
  <si>
    <t>Laboratório de Microssonda Eletrônica - LABSONDA</t>
  </si>
  <si>
    <t>0153/2014</t>
  </si>
  <si>
    <t>Laboratório de Tecnologia Submarina - LTS</t>
  </si>
  <si>
    <t>0154/2014</t>
  </si>
  <si>
    <t>LABTARE - Laboratório de Tratamento de Águas e Reúso de Efluentes</t>
  </si>
  <si>
    <t>0155/2014</t>
  </si>
  <si>
    <t>Laboratório de Modelagem Física em Centrífuga Geotécnica</t>
  </si>
  <si>
    <t>0156/2014</t>
  </si>
  <si>
    <t>Laboratório de Nanotecnologia (Interlab)</t>
  </si>
  <si>
    <t>0157/2014</t>
  </si>
  <si>
    <t>LNDC - Laboratório de Ensaios Não Destrutivos, Corrosão e Soldagem</t>
  </si>
  <si>
    <t>0158/2014</t>
  </si>
  <si>
    <t>Laboratório de Engenharia de Fluidos</t>
  </si>
  <si>
    <t>0159/2014</t>
  </si>
  <si>
    <t>LACEO - Laboratório de Análise e Confiabilidade de Estruturas Offshore</t>
  </si>
  <si>
    <t>0160/2014</t>
  </si>
  <si>
    <t>21195755000169</t>
  </si>
  <si>
    <t>UNIVERSIDADE FEDERAL DE JUIZ DE FORA</t>
  </si>
  <si>
    <t>Laboratório de Ecologia Comportamental e Bioacústica (LABEC)</t>
  </si>
  <si>
    <t>0161/2014</t>
  </si>
  <si>
    <t>Grupo de Tecnologia em Energia e Petróleo - GTEP</t>
  </si>
  <si>
    <t>0162/2014</t>
  </si>
  <si>
    <t>Laboratório de Simulação Computacional</t>
  </si>
  <si>
    <t>0163/2014</t>
  </si>
  <si>
    <t>Laboratório Nacional de Tecnologia da Soldagem</t>
  </si>
  <si>
    <t>0164/2014</t>
  </si>
  <si>
    <t>Laboratório de Ciências Ambientais</t>
  </si>
  <si>
    <t>0165/2014</t>
  </si>
  <si>
    <t>Laboratório de Combustíveis</t>
  </si>
  <si>
    <t>0166/2014</t>
  </si>
  <si>
    <t>LTA - Laboratório de Tecnologia Ambiental</t>
  </si>
  <si>
    <t>0167/2014</t>
  </si>
  <si>
    <t>GIMSCOP - Grupo de Intensificação, Modelagem, Simulação, Controle e Otimização d</t>
  </si>
  <si>
    <t>0168/2014</t>
  </si>
  <si>
    <t>48031918001015</t>
  </si>
  <si>
    <t>UNIVERSIDADE ESTADUAL PAULISTA JULIO DE MESQUITA FILHO</t>
  </si>
  <si>
    <t>Laboratório de Geomodelagem 3D - DPM - IGCE - UNESP</t>
  </si>
  <si>
    <t>0169/2014</t>
  </si>
  <si>
    <t>Laboratório de microhidrodinâmica e escoamento em meios porosos</t>
  </si>
  <si>
    <t>0170/2014</t>
  </si>
  <si>
    <t>Laboratório de Espectroscopia</t>
  </si>
  <si>
    <t>0171/2014</t>
  </si>
  <si>
    <t>Laboratório de Metalografia e Tratamentos Térmicos (LMTT)</t>
  </si>
  <si>
    <t>0172/2014</t>
  </si>
  <si>
    <t>Laboratório de Bioprocessos</t>
  </si>
  <si>
    <t>0173/2014</t>
  </si>
  <si>
    <t>UNIVERSIDADE FEDERAL DO RIO GRANDE DO SUL</t>
  </si>
  <si>
    <t>0174/2014</t>
  </si>
  <si>
    <t>Laboratório de Hidrogeologia</t>
  </si>
  <si>
    <t>0175/2014</t>
  </si>
  <si>
    <t>Laboratório de Biocombustíveis - LABIO</t>
  </si>
  <si>
    <t>0176/2014</t>
  </si>
  <si>
    <t>Núcleo de Cronologia e Cronometria - IGCE - DG - UNESP</t>
  </si>
  <si>
    <t>0177/2014</t>
  </si>
  <si>
    <t>LPCM - Laboratório de Processamento e Caracterização de Materiais</t>
  </si>
  <si>
    <t>0178/2014</t>
  </si>
  <si>
    <t>Laboratório de Ondas e Correntes - LOC</t>
  </si>
  <si>
    <t>0179/2014</t>
  </si>
  <si>
    <t>Unesp Rio Claro</t>
  </si>
  <si>
    <t>0180/2014</t>
  </si>
  <si>
    <t>Laboratório de Macromoléculas e Colóides na Indústria de Petróleo</t>
  </si>
  <si>
    <t>0181/2014</t>
  </si>
  <si>
    <t>34008227000103</t>
  </si>
  <si>
    <t>SOCIEDADE UNIFICADA DE ENSINO AUGUSTO MOTTA</t>
  </si>
  <si>
    <t>ENGPET/LABCFD - Laboratório de Fluidodinâmica Computacional</t>
  </si>
  <si>
    <t>0182/2014</t>
  </si>
  <si>
    <t>Grupo de GeoAnálise</t>
  </si>
  <si>
    <t>0183/2014</t>
  </si>
  <si>
    <t>Laboratórios de Microscopia Eletrônica, Análises Térmicas e Caracterização de Ma</t>
  </si>
  <si>
    <t>0184/2014</t>
  </si>
  <si>
    <t>Laboratório de Análise de Carvão e Rochas Geradoras de Petróleo</t>
  </si>
  <si>
    <t>0185/2014</t>
  </si>
  <si>
    <t>Laboratório de Geofísica e Petrofísica - LAGEP</t>
  </si>
  <si>
    <t>0186/2014</t>
  </si>
  <si>
    <t>Laboratório de Estudos para o Meio Ambiente e Energia (LEMAE)</t>
  </si>
  <si>
    <t>0187/2014</t>
  </si>
  <si>
    <t>Núcleo de Desenvolvimento de Processos e Análises Químicas em Tempo Real (NQTR)</t>
  </si>
  <si>
    <t>0188/2014</t>
  </si>
  <si>
    <t>Laboratório de Palinofácies e Fácies Orgânica - LAFO</t>
  </si>
  <si>
    <t>0189/2014</t>
  </si>
  <si>
    <t>Laboratório de Sensores a Fibra óptica</t>
  </si>
  <si>
    <t>0190/2014</t>
  </si>
  <si>
    <t>Laboratório de Tecnologia Oceânica - LabOceano</t>
  </si>
  <si>
    <t>0191/2014</t>
  </si>
  <si>
    <t>Laboratório de Modelagem, Simulação e Controle de Processos - LMSCP - COPPE</t>
  </si>
  <si>
    <t>0192/2014</t>
  </si>
  <si>
    <t>Laboratório de Modelagem, Simulação e Controle de Processos - LMSCP - EQ</t>
  </si>
  <si>
    <t>0193/2014</t>
  </si>
  <si>
    <t>Laboratório de Corrosão (LabCor)</t>
  </si>
  <si>
    <t>0194/2014</t>
  </si>
  <si>
    <t>Grupo de Geofísica Aplicada / GPR PUC-Rio</t>
  </si>
  <si>
    <t>0195/2014</t>
  </si>
  <si>
    <t>0196/2014</t>
  </si>
  <si>
    <t>Laboratorio de Estudos Marinhos e Ambientais - LabMAM</t>
  </si>
  <si>
    <t>0197/2014</t>
  </si>
  <si>
    <t>LAMEMO - Laboratório de Métodos de Modelagem e Geofísica Coputacional</t>
  </si>
  <si>
    <t>0198/2014</t>
  </si>
  <si>
    <t>LabMicro - Laboratório de Micropaleontologia Aplicada</t>
  </si>
  <si>
    <t>0199/2014</t>
  </si>
  <si>
    <t>LORDE- Laboratório de Otimização de Recursos, de Simulação Operacional e de Apoi</t>
  </si>
  <si>
    <t>0200/2014</t>
  </si>
  <si>
    <t>GESTORE - Núcleo de Pesquisa em Sistemas e Gestão de Engenharia - POLI/UFRJ</t>
  </si>
  <si>
    <t>0201/2014</t>
  </si>
  <si>
    <t>Laboratório de Geotecnia LABGEO - Setor de Pavimentos</t>
  </si>
  <si>
    <t>0202/2014</t>
  </si>
  <si>
    <t>LaMeF - Laboratório de Mecânica da Fratura</t>
  </si>
  <si>
    <t>0203/2014</t>
  </si>
  <si>
    <t>Laboratório de Mecânica dos Fluidos e Aerodinâmica</t>
  </si>
  <si>
    <t>0204/2014</t>
  </si>
  <si>
    <t>PMI - Departamento de Engenharia de Minas e de Petróleo</t>
  </si>
  <si>
    <t>0205/2014</t>
  </si>
  <si>
    <t>Laboratórios de Geofísica Aplicada e de Estudos Sismológicos</t>
  </si>
  <si>
    <t>0206/2014</t>
  </si>
  <si>
    <t>LEDAV - Laboratório de Ensaios Dinâmicos e Análise de Vibração</t>
  </si>
  <si>
    <t>0207/2014</t>
  </si>
  <si>
    <t>Laboratório de Máquinas Térmicas</t>
  </si>
  <si>
    <t>0208/2014</t>
  </si>
  <si>
    <t>Laboratório de Biogeoquímica</t>
  </si>
  <si>
    <t>0209/2014</t>
  </si>
  <si>
    <t>INSTITUTO DE PESQUISAS ENERGETICAS E NUCLEARES</t>
  </si>
  <si>
    <t>0210/2014</t>
  </si>
  <si>
    <t>LTP - Laboratório de Tecnologia de Pavimentação</t>
  </si>
  <si>
    <t>0211/2014</t>
  </si>
  <si>
    <t>LaMMP - Laboratório de Microbiologia Molecular e Proteínas</t>
  </si>
  <si>
    <t>0214/2014</t>
  </si>
  <si>
    <t>Laboratório de Mecânica Teórica e Aplicada</t>
  </si>
  <si>
    <t>0215/2014</t>
  </si>
  <si>
    <t>Laboratório de Análises de Combustíveis Automotivos (LACAUT)</t>
  </si>
  <si>
    <t>0216/2014</t>
  </si>
  <si>
    <t>LSA - Laboratório de Sensores e Atuadores</t>
  </si>
  <si>
    <t>0217/2014</t>
  </si>
  <si>
    <t>Laboratório de Catálise - LABCAT</t>
  </si>
  <si>
    <t>0218/2014</t>
  </si>
  <si>
    <t>Laboratório de Caracterização de Combustiveis - LACCOM</t>
  </si>
  <si>
    <t>0219/2014</t>
  </si>
  <si>
    <t>Grupo de Peneiras Moleculares Micro e Mesoporosas</t>
  </si>
  <si>
    <t>0220/2014</t>
  </si>
  <si>
    <t>Laboratório de Química NUPEM</t>
  </si>
  <si>
    <t>0221/2014</t>
  </si>
  <si>
    <t>GRIFIT - Grupo Interdisciplinar de Fenômenos Interfaciais</t>
  </si>
  <si>
    <t>0222/2014</t>
  </si>
  <si>
    <t>Laboratório de Recobrimentos Protetores</t>
  </si>
  <si>
    <t>0223/2014</t>
  </si>
  <si>
    <t>03447568000143</t>
  </si>
  <si>
    <t>ASSOCIACAO INSTITUTO NACIONAL DE MATEMATICA PURA E APLICADA</t>
  </si>
  <si>
    <t>INSTITUTO NACIONAL DE MATEMATICA PURA E APLICADA</t>
  </si>
  <si>
    <t>0224/2014</t>
  </si>
  <si>
    <t>Laboratório de Química Analítica Inorgânica - LAQUA</t>
  </si>
  <si>
    <t>0225/2014</t>
  </si>
  <si>
    <t>Grupo de Instrumentação e Automação em Química Analítica</t>
  </si>
  <si>
    <t>0226/2014</t>
  </si>
  <si>
    <t>04074457000100</t>
  </si>
  <si>
    <t>CENTRO DE TECNOLOGIA MINERAL</t>
  </si>
  <si>
    <t>Coordenação de Análises Minerais</t>
  </si>
  <si>
    <t>0227/2014</t>
  </si>
  <si>
    <t>H2CIN - Laboratório de Hidrorrefino, Engenharia de Processos e Termodinâmica Apl</t>
  </si>
  <si>
    <t>0228/2014</t>
  </si>
  <si>
    <t>INSTITUTO DE ENERGIA E AMBIENTE IEE/USP</t>
  </si>
  <si>
    <t>0229/2014</t>
  </si>
  <si>
    <t>LACES - Laboratório de Catálise e Energia Sustentável</t>
  </si>
  <si>
    <t>0230/2014</t>
  </si>
  <si>
    <t>Laboratório de Ciências Químicas</t>
  </si>
  <si>
    <t>0231/2014</t>
  </si>
  <si>
    <t>17178195000167</t>
  </si>
  <si>
    <t>SOCIEDADE MINEIRA DE CULTURA</t>
  </si>
  <si>
    <t>Programa de Pós-Graduação em Engenharia Mecânica</t>
  </si>
  <si>
    <t>0232/2014</t>
  </si>
  <si>
    <t>Laboratório de Quimiometria em Química Analítica</t>
  </si>
  <si>
    <t>0233/2014</t>
  </si>
  <si>
    <t>00348003000110</t>
  </si>
  <si>
    <t>EMPRESA BRASILEIRA DE PESQUISA AGROPECUARIA</t>
  </si>
  <si>
    <t>CENTRO NACIONAL DE PESQUISA DE MILHO E SORGO</t>
  </si>
  <si>
    <t>0234/2014</t>
  </si>
  <si>
    <t>18366966000102</t>
  </si>
  <si>
    <t>CENTRO INTERNACIONAL DE ENERGIAS RENOVAVEIS-BIOGAS</t>
  </si>
  <si>
    <t>CENTRO INTERNACIONAL DE ENERGIAS RENOVÁVEIS - BIOGÁS</t>
  </si>
  <si>
    <t>0235/2014</t>
  </si>
  <si>
    <t>Faculdade de Química</t>
  </si>
  <si>
    <t>0236/2014</t>
  </si>
  <si>
    <t>LABORATÓRIO DE ANÁLISE E CARACTERIZAÇÃO QUÍMICA - LACQ (LEEA)</t>
  </si>
  <si>
    <t>0237/2014</t>
  </si>
  <si>
    <t>0238/2014</t>
  </si>
  <si>
    <t>29427465000105</t>
  </si>
  <si>
    <t>UNIVERSIDADE FEDERAL RURAL DO RIO DE JANEIRO</t>
  </si>
  <si>
    <t>Laboratório de Escoamento de Fluidos (LEF) - Giulio Massarani</t>
  </si>
  <si>
    <t>0239/2014</t>
  </si>
  <si>
    <t>00038174000143</t>
  </si>
  <si>
    <t>UNIVERSIDADE DE BRASÍLIA - UNB</t>
  </si>
  <si>
    <t>Instituto de Geociências - IG</t>
  </si>
  <si>
    <t>0240/2014</t>
  </si>
  <si>
    <t>Grupo de Fluidos e Materiais Poliméricos Multifásicos (FLUMAT)</t>
  </si>
  <si>
    <t>0241/2014</t>
  </si>
  <si>
    <t>SMT - Laboratório de Sinais, Multimídia e Telecomunicações</t>
  </si>
  <si>
    <t>0242/2014</t>
  </si>
  <si>
    <t>Divisão de Energia</t>
  </si>
  <si>
    <t>0243/2014</t>
  </si>
  <si>
    <t>Laboratório de Catálise</t>
  </si>
  <si>
    <t>0244/2014</t>
  </si>
  <si>
    <t>Laboratório de Ecologia Microbiana Molecular - LEMM</t>
  </si>
  <si>
    <t>0245/2014</t>
  </si>
  <si>
    <t>LABCATH - Laboratório de Catálise Heterogênea</t>
  </si>
  <si>
    <t>0246/2014</t>
  </si>
  <si>
    <t>LDPC - Laboratório de Desenvolvimento de Processos Catalíticos</t>
  </si>
  <si>
    <t>0247/2014</t>
  </si>
  <si>
    <t>LIN - Laboratório de Instrumentação Nuclear</t>
  </si>
  <si>
    <t>0248/2014</t>
  </si>
  <si>
    <t>LADEBIO - Laboratório de Desenvolvimento de Bioprocessos</t>
  </si>
  <si>
    <t>0249/2014</t>
  </si>
  <si>
    <t>FACULDADE DE GEOLOGIA - DEPA</t>
  </si>
  <si>
    <t>0250/2014</t>
  </si>
  <si>
    <t>GAESI - GESTÃO EM AUTOMAÇÃO &amp; TI</t>
  </si>
  <si>
    <t>0251/2014</t>
  </si>
  <si>
    <t>Laboratório de Geotecnia e Meio Ambiente - LGMA</t>
  </si>
  <si>
    <t>0252/2014</t>
  </si>
  <si>
    <t>NUCAT - Núcleo de Catálise</t>
  </si>
  <si>
    <t>0253/2014</t>
  </si>
  <si>
    <t>Laboratório de Eletroquímica e Eletroanalítica</t>
  </si>
  <si>
    <t>0254/2014</t>
  </si>
  <si>
    <t>LABRMN - Laboratório de Ressonância Magnética Nuclear</t>
  </si>
  <si>
    <t>0255/2014</t>
  </si>
  <si>
    <t>Laboratório de Química Supramolecular e Nanotecnologia</t>
  </si>
  <si>
    <t>0256/2014</t>
  </si>
  <si>
    <t>Laboratório de Materiais Avançados (LAMAV)</t>
  </si>
  <si>
    <t>0257/2014</t>
  </si>
  <si>
    <t>Grupo Integrado de Aquicultura e Estudos Ambientais</t>
  </si>
  <si>
    <t>0258/2014</t>
  </si>
  <si>
    <t>Laboratório de Estruturas e Materiais - LEM-DEC</t>
  </si>
  <si>
    <t>0259/2014</t>
  </si>
  <si>
    <t>PNV - Departamento de Engenharia Naval e Oceânica</t>
  </si>
  <si>
    <t>0260/2014</t>
  </si>
  <si>
    <t>LFS - Laboratório de Fenômenos de Superfície</t>
  </si>
  <si>
    <t>0261/2014</t>
  </si>
  <si>
    <t>0262/2014</t>
  </si>
  <si>
    <t>Laboratório de Termoanálises e de Reologia - LabTeR</t>
  </si>
  <si>
    <t>0263/2014</t>
  </si>
  <si>
    <t>GIGA - Grupo de Inovação e Gestão Ambiental</t>
  </si>
  <si>
    <t>0264/2014</t>
  </si>
  <si>
    <t>NACAD - Núcleo Avançado de Computação de Alto Desempenho</t>
  </si>
  <si>
    <t>0266/2014</t>
  </si>
  <si>
    <t>Laboratório de Controle Avançado</t>
  </si>
  <si>
    <t>0267/2014</t>
  </si>
  <si>
    <t>LABORATÓRIO DE CARACTERIZAÇÃO DE ÁGUAS - LABAGUAS</t>
  </si>
  <si>
    <t>0268/2014</t>
  </si>
  <si>
    <t>LMO - Laboratório de Mecânica Offshore</t>
  </si>
  <si>
    <t>0269/2014</t>
  </si>
  <si>
    <t>Laboratório ThoMSon de Espectrometria de Massas</t>
  </si>
  <si>
    <t>0270/2014</t>
  </si>
  <si>
    <t>01567601000143</t>
  </si>
  <si>
    <t>UNIVERSIDADE FEDERAL DE GOIAS</t>
  </si>
  <si>
    <t>GO</t>
  </si>
  <si>
    <t>Laboratório de Geotecnia</t>
  </si>
  <si>
    <t>0271/2014</t>
  </si>
  <si>
    <t>PAM - Laboratório de Processos de Separação com Membranas e Polímeros</t>
  </si>
  <si>
    <t>0272/2014</t>
  </si>
  <si>
    <t>LTEP - Laboratório de Tecnologia de Engenharia de Poços</t>
  </si>
  <si>
    <t>0273/2014</t>
  </si>
  <si>
    <t>Laboratório de Desenvolvimento de Tecnologias a Altas Pressões</t>
  </si>
  <si>
    <t>0274/2014</t>
  </si>
  <si>
    <t>Laboratório de Estudos de Bacias - LEBAC</t>
  </si>
  <si>
    <t>0275/2014</t>
  </si>
  <si>
    <t>LADIN - Laboratório de Dinâmica e Instrumentação</t>
  </si>
  <si>
    <t>0276/2014</t>
  </si>
  <si>
    <t>LABCOM - Laboratorio de Combustíveis e Derivados de Petróleo</t>
  </si>
  <si>
    <t>0277/2014</t>
  </si>
  <si>
    <t>32479123000143</t>
  </si>
  <si>
    <t>UNIVERSIDADE FEDERAL DO ESPIRITO SANTO</t>
  </si>
  <si>
    <t>ES</t>
  </si>
  <si>
    <t>LabPetro</t>
  </si>
  <si>
    <t>0278/2014</t>
  </si>
  <si>
    <t>Laboratório de Termodinâmica Aplicada em Sistemas Petrolíferos</t>
  </si>
  <si>
    <t>0279/2014</t>
  </si>
  <si>
    <t>GRACO - Grupo de Automação e Controle</t>
  </si>
  <si>
    <t>0280/2014</t>
  </si>
  <si>
    <t>Laboratório de Engenharia de Processos</t>
  </si>
  <si>
    <t>0281/2014</t>
  </si>
  <si>
    <t>Laboratório de Engenharia e Tecnologia de Petróleo e Petroquímica - LETPP</t>
  </si>
  <si>
    <t>0282/2014</t>
  </si>
  <si>
    <t>Lab CFD - Laboratório de Fluidodinâmica Computacional</t>
  </si>
  <si>
    <t>0283/2014</t>
  </si>
  <si>
    <t>95591764000105</t>
  </si>
  <si>
    <t>UNIVERSIDADE FEDERAL DE SANTA MARIA</t>
  </si>
  <si>
    <t>Setor de Química Industrial a Ambiental</t>
  </si>
  <si>
    <t>0284/2014</t>
  </si>
  <si>
    <t>Serviço de Processos Minero-metalúrgicos e Biotecnológicos</t>
  </si>
  <si>
    <t>0285/2014</t>
  </si>
  <si>
    <t>Laboratório de Bioprodutos</t>
  </si>
  <si>
    <t>0286/2014</t>
  </si>
  <si>
    <t>0287/2014</t>
  </si>
  <si>
    <t>Laboratório de Materiais de Construção Civil (LMCC/UFSM)</t>
  </si>
  <si>
    <t>0288/2014</t>
  </si>
  <si>
    <t>Laboratório de Tecnologia de Polímeros</t>
  </si>
  <si>
    <t>0289/2014</t>
  </si>
  <si>
    <t>10764307000201</t>
  </si>
  <si>
    <t>INSTITUTO FEDERAL DE EDUCACAO, CIENCIA E TECNOLOGIA DA BAHIA</t>
  </si>
  <si>
    <t>Grupo de Pesquisa em Sinais e Sistemas</t>
  </si>
  <si>
    <t>0290/2014</t>
  </si>
  <si>
    <t>INEP - Instituto de Eletrônica de Potência</t>
  </si>
  <si>
    <t>0291/2014</t>
  </si>
  <si>
    <t>Coordenação de Tecnologias Aplicadas</t>
  </si>
  <si>
    <t>0292/2014</t>
  </si>
  <si>
    <t>Laboratório de Processos Atmosféricos</t>
  </si>
  <si>
    <t>0293/2014</t>
  </si>
  <si>
    <t>Laboratório de Materiais e Processos Químicos</t>
  </si>
  <si>
    <t>0294/2014</t>
  </si>
  <si>
    <t>Laboratório de Engenharia e Exploração de Petróleo</t>
  </si>
  <si>
    <t>0295/2014</t>
  </si>
  <si>
    <t>LETE - Laboratório de Engenharia Térmica e Ambiental</t>
  </si>
  <si>
    <t>0296/2014</t>
  </si>
  <si>
    <t>Laboratório de Simulação Numérica em Mecânica dos Fluidos e Transferência de Cal</t>
  </si>
  <si>
    <t>0297/2014</t>
  </si>
  <si>
    <t>Laboratório de Tecnologias Alternativas de Refino - LABTAR</t>
  </si>
  <si>
    <t>0298/2014</t>
  </si>
  <si>
    <t>GSCAR - Grupo de Simulação e Controle em Automação e Robótica</t>
  </si>
  <si>
    <t>0299/2014</t>
  </si>
  <si>
    <t>LABSPECTRO - Laboratório de Espectrometria Atômica</t>
  </si>
  <si>
    <t>0300/2014</t>
  </si>
  <si>
    <t>Núcleo de simulação termohidráulica de dutos - SIMDUT</t>
  </si>
  <si>
    <t>0301/2014</t>
  </si>
  <si>
    <t>Grupo de Processamento Adaptativo e Estatístico de Sinais (GPAES) - LPS</t>
  </si>
  <si>
    <t>0302/2014</t>
  </si>
  <si>
    <t>Instituto de Mobilidadde e Energias Sustentáveis - IMES</t>
  </si>
  <si>
    <t>0303/2014</t>
  </si>
  <si>
    <t>00662270000320</t>
  </si>
  <si>
    <t>INSTITUTO NACIONAL DE METROLOGIA, QUALIDADE E TECNOLOGIA - INMETRO.</t>
  </si>
  <si>
    <t>Divisão de Metrologia Química</t>
  </si>
  <si>
    <t>0304/2014</t>
  </si>
  <si>
    <t>LABORATÓRIO DE METROLOGIA DIMENSIONAL E COMPUTACIONAL</t>
  </si>
  <si>
    <t>0305/2014</t>
  </si>
  <si>
    <t>Laboratório de Adesão e Aderência</t>
  </si>
  <si>
    <t>0306/2014</t>
  </si>
  <si>
    <t>UNIVERSIDADE FEDERAL DO RIO GRANDE DO NORTE</t>
  </si>
  <si>
    <t>0307/2014</t>
  </si>
  <si>
    <t>LPS - Laboratório de Processamento de Sinais</t>
  </si>
  <si>
    <t>0308/2014</t>
  </si>
  <si>
    <t>Módulo 10</t>
  </si>
  <si>
    <t>0309/2014</t>
  </si>
  <si>
    <t>Centro Digital Gondwana de Geoprocessamento (CDGG)</t>
  </si>
  <si>
    <t>0310/2014</t>
  </si>
  <si>
    <t>Laboratório de Instrumentação, Automação e Controle de Processos</t>
  </si>
  <si>
    <t>0311/2014</t>
  </si>
  <si>
    <t>Laboratório de Energia Materiais e Meio Ambiente</t>
  </si>
  <si>
    <t>0312/2014</t>
  </si>
  <si>
    <t>Laboratório de Desenvolvimento e Automação de Bioprocessos (LaDABio)</t>
  </si>
  <si>
    <t>0313/2014</t>
  </si>
  <si>
    <t>Laboratório de Cinética e Catálise: LCC e LADPC</t>
  </si>
  <si>
    <t>0314/2014</t>
  </si>
  <si>
    <t>10764307000112</t>
  </si>
  <si>
    <t>INSTITUTO FEDERAL DE EDUCAÇÃO, CIÊNCIA E TECNOLOGIA DA BAHIA - IFBA</t>
  </si>
  <si>
    <t>Grupo de Pesquisa sobre Tecnologia em Saúde</t>
  </si>
  <si>
    <t>0315/2014</t>
  </si>
  <si>
    <t>10779511000530</t>
  </si>
  <si>
    <t>INSTITUTO FEDERAL DE EDUCACAO, CIENCIA E TECNOLOGIA FLUMINENSE.</t>
  </si>
  <si>
    <t>Núcleo de Pesquisa em Petróleo Energia e Recursos Naturais</t>
  </si>
  <si>
    <t>0316/2014</t>
  </si>
  <si>
    <t>Laboratório de Catálise em Petróleo e Meio Ambiente: LCPMA</t>
  </si>
  <si>
    <t>0317/2014</t>
  </si>
  <si>
    <t>Grupo de Pesquisa em  Produção e Processamento de Petróleo, Gás e Energias Renov</t>
  </si>
  <si>
    <t>0318/2014</t>
  </si>
  <si>
    <t>NAMEF - Núcleo Avançado em Mecânica da Fratura e Integridade Estrutural</t>
  </si>
  <si>
    <t>0319/2014</t>
  </si>
  <si>
    <t>13031547000104</t>
  </si>
  <si>
    <t>FUNDACAO UNIVERSIDADE FEDERAL DE SERGIPE</t>
  </si>
  <si>
    <t>SE</t>
  </si>
  <si>
    <t>NUPEG/Laboratório de Tecnologia e Monitoramento Ambiental - LTMA</t>
  </si>
  <si>
    <t>0320/2014</t>
  </si>
  <si>
    <t>Laboratório de Propriedades Mecânicas</t>
  </si>
  <si>
    <t>0321/2014</t>
  </si>
  <si>
    <t>Laboratório de Química Analítica Ambiental - LQA</t>
  </si>
  <si>
    <t>0322/2014</t>
  </si>
  <si>
    <t>00348003001273</t>
  </si>
  <si>
    <t>Centro Nacional de Pesquisa de Solos</t>
  </si>
  <si>
    <t>0323/2014</t>
  </si>
  <si>
    <t>LABORATÓRIO DE ENGENHARIA DE PRODUÇÃO (LEPROD)</t>
  </si>
  <si>
    <t>0324/2014</t>
  </si>
  <si>
    <t>Faculdade de Física</t>
  </si>
  <si>
    <t>0325/2014</t>
  </si>
  <si>
    <t>Laboratório de Reatores, Cinética e Catálise</t>
  </si>
  <si>
    <t>0326/2014</t>
  </si>
  <si>
    <t>07722779000106</t>
  </si>
  <si>
    <t>FUNDACAO UNIVERSIDADE FEDERAL DO ABC - UFABC</t>
  </si>
  <si>
    <t>Centro de Engenharia, Modelagem e Ciências Sociais Aplicadas</t>
  </si>
  <si>
    <t>0327/2014</t>
  </si>
  <si>
    <t>Grupo de Engenharia de Microestrutura de Materiais</t>
  </si>
  <si>
    <t>0328/2014</t>
  </si>
  <si>
    <t>Laboratório de Espectroscopia Raman</t>
  </si>
  <si>
    <t>0329/2014</t>
  </si>
  <si>
    <t>Instituto de Eletrônica e Telecomunicações</t>
  </si>
  <si>
    <t>0330/2014</t>
  </si>
  <si>
    <t>Laboratório de Biologia Molecular e Genômica</t>
  </si>
  <si>
    <t>0331/2014</t>
  </si>
  <si>
    <t>08711015000170</t>
  </si>
  <si>
    <t>INSTITUTO MILITAR DE ENGENHARIA</t>
  </si>
  <si>
    <t>0332/2014</t>
  </si>
  <si>
    <t>GRUPO DE PESQUISA DE AMBIENTES AQUÁTICOS</t>
  </si>
  <si>
    <t>0333/2014</t>
  </si>
  <si>
    <t>Centro do Reator de Pesquisas - CRPq</t>
  </si>
  <si>
    <t>0334/2014</t>
  </si>
  <si>
    <t>GRUPO DE PESQUISA EM ECOLOGIA DE PAISAGENS ACÚSTICAS</t>
  </si>
  <si>
    <t>0335/2014</t>
  </si>
  <si>
    <t>LAREX - Laboratório de Reciclagem, Tratamento de Resíduos e Metalurgia Extrativa</t>
  </si>
  <si>
    <t>0336/2014</t>
  </si>
  <si>
    <t>Laboratorio de Biologia Molecular DGE UFSCar</t>
  </si>
  <si>
    <t>0337/2014</t>
  </si>
  <si>
    <t>LIEC - Laboratório Interdisciplinar de Eletroquímica e Cerâmica - DQ/UFSCar</t>
  </si>
  <si>
    <t>0338/2014</t>
  </si>
  <si>
    <t>Grupo de Pesquisa e Inovação em Química</t>
  </si>
  <si>
    <t>0339/2014</t>
  </si>
  <si>
    <t>Programa de Pós-graduação em Biotecnologia Vegetal e Bioprocessos</t>
  </si>
  <si>
    <t>0340/2014</t>
  </si>
  <si>
    <t>Núcleo de Logística Integrada e Sistemas - LOGIS</t>
  </si>
  <si>
    <t>0341/2014</t>
  </si>
  <si>
    <t>Laboratório de Tecnologia Enzimática (LTE)</t>
  </si>
  <si>
    <t>0342/2014</t>
  </si>
  <si>
    <t>75101873000190</t>
  </si>
  <si>
    <t>UNIVERSIDADE TECNOLOGICA FEDERAL DO PARANA</t>
  </si>
  <si>
    <t>LaMaCCA - Laboratório de Materiais Compósitos e Cerâmicas Avançadas</t>
  </si>
  <si>
    <t>0343/2014</t>
  </si>
  <si>
    <t>0344/2014</t>
  </si>
  <si>
    <t>Rede de Tecnologias Limpas - TECLIM</t>
  </si>
  <si>
    <t>0345/2014</t>
  </si>
  <si>
    <t>0346/2014</t>
  </si>
  <si>
    <t>Laboratório de Corrosão e Proteção - LACOR</t>
  </si>
  <si>
    <t>0347/2014</t>
  </si>
  <si>
    <t>Instituto de Física</t>
  </si>
  <si>
    <t>0348/2014</t>
  </si>
  <si>
    <t>0349/2014</t>
  </si>
  <si>
    <t>LASME-Laboratório de Simulação e Métodos em Engenharia</t>
  </si>
  <si>
    <t>0350/2014</t>
  </si>
  <si>
    <t>0351/2014</t>
  </si>
  <si>
    <t>79151312000156</t>
  </si>
  <si>
    <t>UNIVERSIDADE ESTADUAL DE MARINGA</t>
  </si>
  <si>
    <t>Laboratório de Tecnologia Enzimática-LTBE</t>
  </si>
  <si>
    <t>0352/2014</t>
  </si>
  <si>
    <t>Grupo de P&amp;D&amp;I em Instrumentação, Automação e Controle Aplicada ao Petróleo e Gá</t>
  </si>
  <si>
    <t>0353/2014</t>
  </si>
  <si>
    <t>Laboratório de Detergentes e Polímeros</t>
  </si>
  <si>
    <t>0354/2014</t>
  </si>
  <si>
    <t>Laboratório de Metrologia e Automatização - LABMETRO</t>
  </si>
  <si>
    <t>0355/2014</t>
  </si>
  <si>
    <t>Laboratório de Telecomunicações UFES</t>
  </si>
  <si>
    <t>0356/2014</t>
  </si>
  <si>
    <t>Grupo de Pesquisa em Síntese Aplicada-GPSINT</t>
  </si>
  <si>
    <t>0357/2014</t>
  </si>
  <si>
    <t>Grupo de Pesquisa Meio Ambiente e Energia</t>
  </si>
  <si>
    <t>0358/2014</t>
  </si>
  <si>
    <t>0359/2014</t>
  </si>
  <si>
    <t>Laboratório de Biogeoquímica Ambiental - LBGqA</t>
  </si>
  <si>
    <t>0360/2014</t>
  </si>
  <si>
    <t>LOOP-Laboratório de Oceanografia Operacional e Paleoceanografia</t>
  </si>
  <si>
    <t>0361/2014</t>
  </si>
  <si>
    <t>Grupo de Estudos em Indústria, Energia, Território e Inovação - IETI</t>
  </si>
  <si>
    <t>0362/2014</t>
  </si>
  <si>
    <t>04108782000138</t>
  </si>
  <si>
    <t>MUSEU PARAENSE EMILIO GOELDI</t>
  </si>
  <si>
    <t>PA</t>
  </si>
  <si>
    <t>MUSEU PARAENSE EMÍLIO GOELDI</t>
  </si>
  <si>
    <t>0363/2014</t>
  </si>
  <si>
    <t>Divisão de Desenho Industrial - DVDI</t>
  </si>
  <si>
    <t>0364/2014</t>
  </si>
  <si>
    <t>Divisão de Química Analítica - DQAN</t>
  </si>
  <si>
    <t>0365/2014</t>
  </si>
  <si>
    <t>Laboratório de Propriedades Óticas</t>
  </si>
  <si>
    <t>0366/2014</t>
  </si>
  <si>
    <t>Laboratório de Inovação Tecnológica em Construção Civil</t>
  </si>
  <si>
    <t>0367/2014</t>
  </si>
  <si>
    <t>GSA - Departamento de Geologia Sedimentar e Ambiental</t>
  </si>
  <si>
    <t>0368/2014</t>
  </si>
  <si>
    <t>Faculdade de Biociências</t>
  </si>
  <si>
    <t>0369/2014</t>
  </si>
  <si>
    <t>Grupo de Pesquisa em Materiais para Aplicações na Industria do Petróleo e Gás Na</t>
  </si>
  <si>
    <t>0370/2014</t>
  </si>
  <si>
    <t>24529265000140</t>
  </si>
  <si>
    <t>UNIVERSIDADE FEDERAL RURAL DO SEMI-ARIDO - UFERSA</t>
  </si>
  <si>
    <t>0371/2014</t>
  </si>
  <si>
    <t>07272636000131</t>
  </si>
  <si>
    <t>UNIVERSIDADE FEDERAL DO CEARÁ</t>
  </si>
  <si>
    <t>CE</t>
  </si>
  <si>
    <t>Laboratório de Pesquisa e Tecnologia em Soldagem - LPTS</t>
  </si>
  <si>
    <t>0372/2014</t>
  </si>
  <si>
    <t>Lahidrogeo</t>
  </si>
  <si>
    <t>0373/2014</t>
  </si>
  <si>
    <t>Grupo de Catalise e Tecnologia Ambiental</t>
  </si>
  <si>
    <t>0374/2014</t>
  </si>
  <si>
    <t>Grupo de Pesquisa em Realidade Virtual e Multimídia</t>
  </si>
  <si>
    <t>0375/2014</t>
  </si>
  <si>
    <t>Laboratório de biodegradação, biocorrosão e biossíntese</t>
  </si>
  <si>
    <t>0376/2014</t>
  </si>
  <si>
    <t>INSTITUTO DE FÍSICA DE SÃO CARLOS</t>
  </si>
  <si>
    <t>0377/2014</t>
  </si>
  <si>
    <t>DEPARTAMENTO DE FÍSICA TEÓRICA E EXPERIMENTAL</t>
  </si>
  <si>
    <t>0378/2014</t>
  </si>
  <si>
    <t>00394429014403</t>
  </si>
  <si>
    <t>Instituto Tecnológico de Aeronáutica</t>
  </si>
  <si>
    <t>0379/2014</t>
  </si>
  <si>
    <t>Grupo de pesquisa em materiais metálicos avançados aplicados à indústria de P&amp;G</t>
  </si>
  <si>
    <t>0380/2014</t>
  </si>
  <si>
    <t>LASCA -  Laboratório de Automação e Sistemas de Controle Avançado</t>
  </si>
  <si>
    <t>0381/2014</t>
  </si>
  <si>
    <t>Núcleo de Competitividade, Estratégia e Organização - LabCEO</t>
  </si>
  <si>
    <t>0382/2014</t>
  </si>
  <si>
    <t>22078679000174</t>
  </si>
  <si>
    <t>UNIVERSIDADE FEDERAL DE LAVRAS</t>
  </si>
  <si>
    <t>0383/2014</t>
  </si>
  <si>
    <t>Laboratório de Combustão e Engenharia de Sistemas Térmicos</t>
  </si>
  <si>
    <t>0384/2014</t>
  </si>
  <si>
    <t>LATECLIM - Laboratorio de Refino e Tecnologias Limpas</t>
  </si>
  <si>
    <t>0385/2014</t>
  </si>
  <si>
    <t>Laboratório de Tecnologia de Pós e Plasma</t>
  </si>
  <si>
    <t>0386/2014</t>
  </si>
  <si>
    <t>00348003003993</t>
  </si>
  <si>
    <t>EMBRAPA CERRADOS</t>
  </si>
  <si>
    <t>0387/2014</t>
  </si>
  <si>
    <t>90738014000280</t>
  </si>
  <si>
    <t>FUNDACAO DE INTEGRACAO, DESENVOLVIMENTO E EDUCACAO DO NOROESTE DO ESTADO DO RIO GRANDE DO SUL - FIDENE</t>
  </si>
  <si>
    <t>Núcleo de Inovação em Máquinas Automáticas e Servo Sistemas - NIMASS</t>
  </si>
  <si>
    <t>0388/2014</t>
  </si>
  <si>
    <t>Núcleo de Estudos em Tectônica e Sedimentação</t>
  </si>
  <si>
    <t>0389/2014</t>
  </si>
  <si>
    <t>Laboratório de Análises Avançadas em Bioquímica e Biologia Molecular</t>
  </si>
  <si>
    <t>0390/2014</t>
  </si>
  <si>
    <t>Processamento de Alto Desempenho em Mecânica Computacional</t>
  </si>
  <si>
    <t>0391/2014</t>
  </si>
  <si>
    <t>Laboratório de Catálise - Síntese e Propriedade de Peneiras Moleculares</t>
  </si>
  <si>
    <t>0392/2014</t>
  </si>
  <si>
    <t>Instituto Virtual Internacional de Mudanças Globais</t>
  </si>
  <si>
    <t>0393/2014</t>
  </si>
  <si>
    <t>Laboratório de Adsorção e Troca Iônica - LATI</t>
  </si>
  <si>
    <t>0394/2014</t>
  </si>
  <si>
    <t>LABTEC - Laboratório de Tecnologia Ambiental e Energia</t>
  </si>
  <si>
    <t>0395/2014</t>
  </si>
  <si>
    <t>25944455000196</t>
  </si>
  <si>
    <t>UNIVERSIDADE FEDERAL DE VICOSA</t>
  </si>
  <si>
    <t>Unidade de Crescimento de Plantas, Microalgas e Cianobactérias</t>
  </si>
  <si>
    <t>0396/2014</t>
  </si>
  <si>
    <t>Laboratório de Tecnologia de Tensoativos e Processos de Separação</t>
  </si>
  <si>
    <t>0397/2014</t>
  </si>
  <si>
    <t>Laboratório ESPAÇO de Sensoriamento Remoto e Estudos Ambientais</t>
  </si>
  <si>
    <t>0398/2014</t>
  </si>
  <si>
    <t>Núcleo de Pesquisa para Pequena Mineração Responsável</t>
  </si>
  <si>
    <t>0399/2014</t>
  </si>
  <si>
    <t>Laboratório de Computação de Fenômenos de Transporte</t>
  </si>
  <si>
    <t>0400/2014</t>
  </si>
  <si>
    <t>Laboratório de Fertilidade do Solo e Fertilizantes</t>
  </si>
  <si>
    <t>0401/2014</t>
  </si>
  <si>
    <t>Laboratório de Ensaios de Campo e Instrumentação Professor Marcio Miranda Soares</t>
  </si>
  <si>
    <t>0402/2014</t>
  </si>
  <si>
    <t>GFFM - Grupo de Fadiga, Fratura e Materiais</t>
  </si>
  <si>
    <t>0403/2014</t>
  </si>
  <si>
    <t>Grupo de Pesquisa Sistemas de Computação para Exploração e Produção  de Petróleo</t>
  </si>
  <si>
    <t>0404/2014</t>
  </si>
  <si>
    <t>0405/2014</t>
  </si>
  <si>
    <t>Núcleo de Estudo em Biomassa e Gerenciamento de Água - NAB</t>
  </si>
  <si>
    <t>0406/2014</t>
  </si>
  <si>
    <t>Laboratórios de Análises Ambientais, Processamento Primário e Biocombustíveis do</t>
  </si>
  <si>
    <t>0407/2014</t>
  </si>
  <si>
    <t>Núcleo de Pesquisas Ambientais Avançadas</t>
  </si>
  <si>
    <t>0408/2014</t>
  </si>
  <si>
    <t>04044443000135</t>
  </si>
  <si>
    <t>CENTRO BRASILEIRO DE PESQUISAS FISICAS/CBPF</t>
  </si>
  <si>
    <t>Laboratório de Computação e Processamento de Imagens (CAT/CBPF)</t>
  </si>
  <si>
    <t>0409/2014</t>
  </si>
  <si>
    <t>Gestão de Riscos e Confiabilidade em Engenharia de Estruturas</t>
  </si>
  <si>
    <t>0410/2014</t>
  </si>
  <si>
    <t>00348003001435</t>
  </si>
  <si>
    <t>Centro Nacional de Pesquisa de Arroz e Feijão</t>
  </si>
  <si>
    <t>0411/2014</t>
  </si>
  <si>
    <t>Laboratório de Reações e Catálise - Refino de Petróleo e Controle Ambiental</t>
  </si>
  <si>
    <t>0412/2014</t>
  </si>
  <si>
    <t>Grupo de Pesquisa em Geoquímica Ambiental</t>
  </si>
  <si>
    <t>0413/2014</t>
  </si>
  <si>
    <t>10744098000145</t>
  </si>
  <si>
    <t>INSTITUTO FEDERAL DE EDUCACAO, CIENCIA E TECNOLOGIA DO CEARA</t>
  </si>
  <si>
    <t>Programa de Pós-Graduação em Engenharia de Telecomunicações - PPGET</t>
  </si>
  <si>
    <t>0414/2014</t>
  </si>
  <si>
    <t>Unidade Protótipo de Catalisadores - PROCAT</t>
  </si>
  <si>
    <t>0415/2014</t>
  </si>
  <si>
    <t>24098477000110</t>
  </si>
  <si>
    <t>UNIVERSIDADE FEDERAL DA PARAÍBA</t>
  </si>
  <si>
    <t>PB</t>
  </si>
  <si>
    <t>Laboratório de Petróleo</t>
  </si>
  <si>
    <t>0416/2014</t>
  </si>
  <si>
    <t>05055128000176</t>
  </si>
  <si>
    <t>UNIVERSIDADE FEDERAL DE CAMPINA GRANDE - LABORATÓRIO DE PETROFÍSICA</t>
  </si>
  <si>
    <t>Laboratório de Pesquisa em Fluidos de Perfuração - PEFLAB</t>
  </si>
  <si>
    <t>0417/2014</t>
  </si>
  <si>
    <t>LABORATÓRIO DE ANALÍTICA E ELETROANALÍTICA</t>
  </si>
  <si>
    <t>0418/2014</t>
  </si>
  <si>
    <t>Laboratório de Pavimentação - LAPAV</t>
  </si>
  <si>
    <t>0419/2014</t>
  </si>
  <si>
    <t>00348003013522</t>
  </si>
  <si>
    <t>Centro Nacional de Pesquisa de Agroindústria Tropical</t>
  </si>
  <si>
    <t>0421/2014</t>
  </si>
  <si>
    <t>GRUPO DE SISTEMAS INTELIGENTES PARA CONTROLE DE PROCESSOS</t>
  </si>
  <si>
    <t>0422/2014</t>
  </si>
  <si>
    <t>Grupo de Pesquisa em Ciências do Mar e Ambientais</t>
  </si>
  <si>
    <t>0423/2014</t>
  </si>
  <si>
    <t>Grupo de Pesquisa em Dinâmica, Estabilidade e Controle das Estruturas</t>
  </si>
  <si>
    <t>0424/2014</t>
  </si>
  <si>
    <t>Laboratório de Ecotoxicologia - ECOTOX</t>
  </si>
  <si>
    <t>0425/2014</t>
  </si>
  <si>
    <t>Laboratório de Métodos Computacionais em Geomecanica - LMCG</t>
  </si>
  <si>
    <t>0426/2014</t>
  </si>
  <si>
    <t>10764307000627</t>
  </si>
  <si>
    <t>Unidade de Pesquisa em Energia e Materiais</t>
  </si>
  <si>
    <t>0427/2014</t>
  </si>
  <si>
    <t>00394502043110</t>
  </si>
  <si>
    <t>COMANDO DA MARINHA</t>
  </si>
  <si>
    <t>Divisão de Modelagem e Simulação (CASNAV-27)</t>
  </si>
  <si>
    <t>0428/2014</t>
  </si>
  <si>
    <t>Grupo de Pesquisa em Ecologia da Restauração</t>
  </si>
  <si>
    <t>0429/2014</t>
  </si>
  <si>
    <t>INSTITUTO DE ASTRONOMIA, GEOFÍSICA E CIÊNCIAS ATMOSFÉRICAS - IAG</t>
  </si>
  <si>
    <t>0430/2014</t>
  </si>
  <si>
    <t>Divisão de Metrologia da Tecnologia da Informação e Telecomunicações</t>
  </si>
  <si>
    <t>0431/2014</t>
  </si>
  <si>
    <t>NUPEG/Laboratório de Caracterização e Processamento de Biocombustíveis - LCPB</t>
  </si>
  <si>
    <t>0432/2014</t>
  </si>
  <si>
    <t>Faculdade de Engenharia</t>
  </si>
  <si>
    <t>0433/2014</t>
  </si>
  <si>
    <t>Museu de Zoologia</t>
  </si>
  <si>
    <t>0434/2014</t>
  </si>
  <si>
    <t>Laboratório de Transmissão e Tecnologia do Calor</t>
  </si>
  <si>
    <t>0435/2014</t>
  </si>
  <si>
    <t>Grupo de Sistemas Veiculares e Robóticos</t>
  </si>
  <si>
    <t>0436/2014</t>
  </si>
  <si>
    <t>00348003001516</t>
  </si>
  <si>
    <t>EMPR. BRASILEIRA DE PESQ. AGROPECUÁRIA - EMBRAPA (NÃO ALTERAR CADASTRO MATRIZ - SÓ INCLUIR INSTALAÇÕES)</t>
  </si>
  <si>
    <t>CENTRO NACIONAL DE PESQUISA DE TRIGO</t>
  </si>
  <si>
    <t>0437/2014</t>
  </si>
  <si>
    <t>00348003013794</t>
  </si>
  <si>
    <t>Embrapa Clima Temperado</t>
  </si>
  <si>
    <t>0438/2014</t>
  </si>
  <si>
    <t>Setor de Melhoramento de Plantas das Escola de Agronomia e Engenharia de Aliment</t>
  </si>
  <si>
    <t>0439/2014</t>
  </si>
  <si>
    <t>LabSold - Laboratório de Soldagem e Junção</t>
  </si>
  <si>
    <t>0440/2014</t>
  </si>
  <si>
    <t>Núcleo de Estudo em Petróleo e Energia</t>
  </si>
  <si>
    <t>0441/2014</t>
  </si>
  <si>
    <t>Laboratório de Pesquisa em Sistemas Distribuídos - LAPESD</t>
  </si>
  <si>
    <t>0442/2014</t>
  </si>
  <si>
    <t>Laboratório de Pesquisa em Corrosão</t>
  </si>
  <si>
    <t>0443/2014</t>
  </si>
  <si>
    <t>Instituo Tecnológico de Paleoceanografia e Mudanças Climáticas (itt OCEANEON)</t>
  </si>
  <si>
    <t>0444/2014</t>
  </si>
  <si>
    <t>Laboratorio de Solos</t>
  </si>
  <si>
    <t>0445/2014</t>
  </si>
  <si>
    <t>Grupo de Pesquisa em Termofluidodinâmcia Aplicada (GPTA)</t>
  </si>
  <si>
    <t>0446/2014</t>
  </si>
  <si>
    <t>LCP - Laboratório de Catálise para Polimerização</t>
  </si>
  <si>
    <t>0447/2014</t>
  </si>
  <si>
    <t>Laboratório Virtual de Predição de Propriedades - LVPP</t>
  </si>
  <si>
    <t>0448/2014</t>
  </si>
  <si>
    <t>Núcleo de Computação Aplicada</t>
  </si>
  <si>
    <t>0449/2014</t>
  </si>
  <si>
    <t>24464109000148</t>
  </si>
  <si>
    <t>UNIVERSIDADE FEDERAL DE ALAGOAS</t>
  </si>
  <si>
    <t>AL</t>
  </si>
  <si>
    <t>Laboratório de Computação Científica e Visualização - LCCV/UFAL</t>
  </si>
  <si>
    <t>0450/2014</t>
  </si>
  <si>
    <t>Laboratório de Geotecnia Ambiental</t>
  </si>
  <si>
    <t>0451/2014</t>
  </si>
  <si>
    <t>12671814000137</t>
  </si>
  <si>
    <t>UNIVERSIDADE ESTADUAL DA PARAIBA</t>
  </si>
  <si>
    <t>Núcleo de Pesquisa em Agricultura Tropical e Agroenergia</t>
  </si>
  <si>
    <t>0452/2014</t>
  </si>
  <si>
    <t>Laboratório de Peneiras Moleculares</t>
  </si>
  <si>
    <t>0453/2014</t>
  </si>
  <si>
    <t>03784680000412</t>
  </si>
  <si>
    <t>LABORATÓRIO DE QUÍMICA AMBIENTAL - LQA</t>
  </si>
  <si>
    <t>0454/2014</t>
  </si>
  <si>
    <t>34621748000123</t>
  </si>
  <si>
    <t>UNIVERSIDADE FEDERAL DO PARÁ</t>
  </si>
  <si>
    <t>LABORATÓRIO DE SEDIMENTOLOGIA E DE MINERAIS PESADOS</t>
  </si>
  <si>
    <t>0455/2014</t>
  </si>
  <si>
    <t>Laboratório de Biotecnologia e Biodiversidade para o Meio Ambiente</t>
  </si>
  <si>
    <t>0456/2014</t>
  </si>
  <si>
    <t>ESPEPETRO - Estratigrafia, Petrologia e Petrofísica</t>
  </si>
  <si>
    <t>0457/2014</t>
  </si>
  <si>
    <t>Laboratório de Vibração e Ruído</t>
  </si>
  <si>
    <t>0458/2014</t>
  </si>
  <si>
    <t>13069489000108</t>
  </si>
  <si>
    <t>AUTARQUIA UNIVERSIDADE DO SUDOESTE</t>
  </si>
  <si>
    <t>Centro de Pesquisa em Química - CEPEQ</t>
  </si>
  <si>
    <t>0459/2014</t>
  </si>
  <si>
    <t>NÚCLEO DE PESQUISAS EM PRODUTOS NATURAIS E ANÁLISE INSTRUMENTAL - NUPRONAT-LAI</t>
  </si>
  <si>
    <t>0460/2014</t>
  </si>
  <si>
    <t>Laboratório de Pesquisa Aplicada a Exploração de Óleo e Gás - LAPAEX</t>
  </si>
  <si>
    <t>0461/2014</t>
  </si>
  <si>
    <t>Divisão de Sistemas Estratégicos e Operativos (CASNAV-21)</t>
  </si>
  <si>
    <t>0462/2014</t>
  </si>
  <si>
    <t>0463/2014</t>
  </si>
  <si>
    <t>CENTRO DE PESQUISA EM GEOFÍSICA E GEOLOGIA</t>
  </si>
  <si>
    <t>0464/2014</t>
  </si>
  <si>
    <t>Grupo de Pesquisas em Separações por Adsorção</t>
  </si>
  <si>
    <t>0465/2014</t>
  </si>
  <si>
    <t>Laboratório de Dispositivos e Nanoestruturas - LDN</t>
  </si>
  <si>
    <t>0466/2014</t>
  </si>
  <si>
    <t>Laboratório de Sistemas Distribuídos - LSD</t>
  </si>
  <si>
    <t>0467/2014</t>
  </si>
  <si>
    <t>Laboratório L.E.R.P.A. - Estrutura e Regulação de Proteínas</t>
  </si>
  <si>
    <t>0468/2014</t>
  </si>
  <si>
    <t>Laboratório de Análise de Minerais e Rochas-LAMIR</t>
  </si>
  <si>
    <t>0469/2014</t>
  </si>
  <si>
    <t>CENTRO DE PESQUISA AGROPECUÁRIA TABULEIROS COSTEIROS</t>
  </si>
  <si>
    <t>0470/2014</t>
  </si>
  <si>
    <t>0471/2014</t>
  </si>
  <si>
    <t>INSTITUTO DE QUÍMICA DE SÃO CARLOS</t>
  </si>
  <si>
    <t>0472/2014</t>
  </si>
  <si>
    <t>Laboratorio de Biotecnologia e Ecologia de Microrganismos (LABEM)</t>
  </si>
  <si>
    <t>0473/2014</t>
  </si>
  <si>
    <t>00348003004299</t>
  </si>
  <si>
    <t>Laboratório de Análise de Solo e Tecido Vegetal - LASTV/Embrapa Soja</t>
  </si>
  <si>
    <t>0474/2014</t>
  </si>
  <si>
    <t>Centro de Lasers e Aplicações - CLA</t>
  </si>
  <si>
    <t>0475/2014</t>
  </si>
  <si>
    <t>Laboratório de Síntese de Catalisadores - LSCat</t>
  </si>
  <si>
    <t>0476/2014</t>
  </si>
  <si>
    <t>Laboratório de Estudos Avançados em Operações Responsivas e Otimização</t>
  </si>
  <si>
    <t>0477/2014</t>
  </si>
  <si>
    <t>Laboratório de Empreendimentos Inovadores</t>
  </si>
  <si>
    <t>0478/2014</t>
  </si>
  <si>
    <t>Laboratórios de Análise Térmica e de Reologia</t>
  </si>
  <si>
    <t>0479/2014</t>
  </si>
  <si>
    <t>LAPEC - Laboratório de Pesquisa em Corrosão</t>
  </si>
  <si>
    <t>0480/2014</t>
  </si>
  <si>
    <t>LABORATÓRIO DE ELETROQUÍMICA</t>
  </si>
  <si>
    <t>0481/2014</t>
  </si>
  <si>
    <t>Laboratório de Inteligência e Robótica Aplicada - LIRA</t>
  </si>
  <si>
    <t>0482/2014</t>
  </si>
  <si>
    <t>Grupo de Pesquisa em Catálise e Petroquímica</t>
  </si>
  <si>
    <t>0483/2014</t>
  </si>
  <si>
    <t>LTA - Laboratório de Tecnologias Alternativas</t>
  </si>
  <si>
    <t>0484/2014</t>
  </si>
  <si>
    <t>Laboratório de Análise de resíduos-LARES</t>
  </si>
  <si>
    <t>0485/2014</t>
  </si>
  <si>
    <t>Laboratório de Inteligência Computacional Aplicada - ICA</t>
  </si>
  <si>
    <t>0486/2014</t>
  </si>
  <si>
    <t>00348003004450</t>
  </si>
  <si>
    <t>Centro Nacional de Pesquisa de Algodão</t>
  </si>
  <si>
    <t>0487/2014</t>
  </si>
  <si>
    <t>Diretoria de Metrologia Legal</t>
  </si>
  <si>
    <t>0488/2014</t>
  </si>
  <si>
    <t>Núcleo de Excelência em Reciclagem e Desenvolvimento Sustentável - NERDES</t>
  </si>
  <si>
    <t>0489/2014</t>
  </si>
  <si>
    <t>UNIVERSIDADE FEDERAL DA BAHIA</t>
  </si>
  <si>
    <t>0490/2014</t>
  </si>
  <si>
    <t>Instituto de Soldagem e Mecatrônica - LABSOLDA</t>
  </si>
  <si>
    <t>0491/2014</t>
  </si>
  <si>
    <t>Laboratório de Materiais Cerâmicos</t>
  </si>
  <si>
    <t>0492/2014</t>
  </si>
  <si>
    <t>Laboratórios Integrados da Base Oceanográfica</t>
  </si>
  <si>
    <t>0493/2014</t>
  </si>
  <si>
    <t>PROGEOLOGIA/NUPEG</t>
  </si>
  <si>
    <t>0494/2014</t>
  </si>
  <si>
    <t>GEE - Grupo de Economia da Energia</t>
  </si>
  <si>
    <t>0495/2014</t>
  </si>
  <si>
    <t>LABORATÓRIO DE CATÁLISE E BIOCOMBUSTÍVEIS</t>
  </si>
  <si>
    <t>0496/2014</t>
  </si>
  <si>
    <t>GEI - Grupo de Economia da Inovação</t>
  </si>
  <si>
    <t>0497/2014</t>
  </si>
  <si>
    <t>Laboratório de Catálise e Materiais (LabCat)</t>
  </si>
  <si>
    <t>0498/2014</t>
  </si>
  <si>
    <t>SIQUIM - Sistema de Informação sobre a Indústria Química</t>
  </si>
  <si>
    <t>0499/2014</t>
  </si>
  <si>
    <t>NEITEC- Núcleo de Estudos Industriais e Tecnológicos</t>
  </si>
  <si>
    <t>0500/2014</t>
  </si>
  <si>
    <t>04783281000157</t>
  </si>
  <si>
    <t>CENTRO DE PESQUISAS AVANCADAS WERNHER VON BRAUN</t>
  </si>
  <si>
    <t>0501/2014</t>
  </si>
  <si>
    <t>Núcleo de Pesquisa em Engenharia de Materiais</t>
  </si>
  <si>
    <t>0502/2014</t>
  </si>
  <si>
    <t>Laboratório de Geoquímica Ambiental</t>
  </si>
  <si>
    <t>0503/2014</t>
  </si>
  <si>
    <t>Laboratório de Estudo da Regulação da Expressão Gênica</t>
  </si>
  <si>
    <t>0504/2014</t>
  </si>
  <si>
    <t>Laboratório de Comunicações Quânticas</t>
  </si>
  <si>
    <t>0505/2014</t>
  </si>
  <si>
    <t>Laboratório de Métodos de Extração e Separação (LAMES)</t>
  </si>
  <si>
    <t>0506/2014</t>
  </si>
  <si>
    <t>Laboratório de Biocombustíveis</t>
  </si>
  <si>
    <t>0507/2014</t>
  </si>
  <si>
    <t>Laprosolda - Grupo Centro para Pesquisa e Desenvolvimento de Processos de Soldag</t>
  </si>
  <si>
    <t>0508/2014</t>
  </si>
  <si>
    <t>Grupo de Prevenção da Poluição GP2</t>
  </si>
  <si>
    <t>0509/2014</t>
  </si>
  <si>
    <t>60633674000155</t>
  </si>
  <si>
    <t>IPT</t>
  </si>
  <si>
    <t>Instituto de Pesquisas Tecnológicas do Estado de SP SA - IPT</t>
  </si>
  <si>
    <t>0510/2014</t>
  </si>
  <si>
    <t>Núcleo de Excelência em Geração Termelétrica e Distribuida - NEST</t>
  </si>
  <si>
    <t>0511/2014</t>
  </si>
  <si>
    <t>LADETEC - Laboratório de Apoio ao Desenvolvimento Tecnológico</t>
  </si>
  <si>
    <t>0512/2014</t>
  </si>
  <si>
    <t>33781055000135</t>
  </si>
  <si>
    <t>FUNDACAO OSWALDO CRUZ</t>
  </si>
  <si>
    <t>Instituto Oswaldo Cruz</t>
  </si>
  <si>
    <t>0513/2014</t>
  </si>
  <si>
    <t>LABORATÓRIO DE MAPAS E DADOS DE RECURSOS ENERGÉTICOS - LMD</t>
  </si>
  <si>
    <t>0514/2014</t>
  </si>
  <si>
    <t>13526884000164</t>
  </si>
  <si>
    <t>FACS SERVICOS EDUCACIONAIS LTDA</t>
  </si>
  <si>
    <t>UNIFACS</t>
  </si>
  <si>
    <t>0515/2014</t>
  </si>
  <si>
    <t>Laboratório de Eletroquímica e Corrosao</t>
  </si>
  <si>
    <t>0516/2014</t>
  </si>
  <si>
    <t>Faculdade de Engenharia Elétrica e de Computação</t>
  </si>
  <si>
    <t>0517/2014</t>
  </si>
  <si>
    <t>Laboratório de Redes e de Multimídia - LabNET</t>
  </si>
  <si>
    <t>0518/2014</t>
  </si>
  <si>
    <t>Laboratório de Engenharia de Superficies</t>
  </si>
  <si>
    <t>0519/2014</t>
  </si>
  <si>
    <t>Núcleo de Termociências para a Indústria de Petróleo</t>
  </si>
  <si>
    <t>0520/2014</t>
  </si>
  <si>
    <t>10465006000198</t>
  </si>
  <si>
    <t>INSTITUTO DE PESQUISAS DA MARINHA</t>
  </si>
  <si>
    <t>Laboratório de Sistemas Inerciais</t>
  </si>
  <si>
    <t>0521/2014</t>
  </si>
  <si>
    <t>60191244000120</t>
  </si>
  <si>
    <t>FUNDACAO VALEPARAIBANA DE ENSINO</t>
  </si>
  <si>
    <t>Instituto de Pesquisa e Desenvolvimento - IPD</t>
  </si>
  <si>
    <t>0522/2014</t>
  </si>
  <si>
    <t>Laboratório de Dinâmica dos Fluidos Computacional - LDFC</t>
  </si>
  <si>
    <t>0523/2014</t>
  </si>
  <si>
    <t>LABORATÓRIO DE ENSAIO DE MATERIAIS - LABEMAT</t>
  </si>
  <si>
    <t>0524/2014</t>
  </si>
  <si>
    <t>Laboratório de Refrigeração Condicionamento de Ar e Criogenia</t>
  </si>
  <si>
    <t>0525/2014</t>
  </si>
  <si>
    <t>Laboratório de Eletrônica e Processamento de Sinais (CAT/CBPF)</t>
  </si>
  <si>
    <t>0526/2014</t>
  </si>
  <si>
    <t>INSTITUTO DE CIÊNCIAS MATEMÁTICAS E DE COMPUTAÇÃO - ICMC</t>
  </si>
  <si>
    <t>0527/2014</t>
  </si>
  <si>
    <t>96216841000703</t>
  </si>
  <si>
    <t>FUNDACAO REGIONAL INTEGRADA</t>
  </si>
  <si>
    <t>LABSIM - Laboratório de Simulação Numérica</t>
  </si>
  <si>
    <t>0528/2014</t>
  </si>
  <si>
    <t>Laboratório de Acústica e Vibrações (LAVI) - Rotodinâmica</t>
  </si>
  <si>
    <t>0529/2014</t>
  </si>
  <si>
    <t>Laboratório Oceanografia Geológica</t>
  </si>
  <si>
    <t>0530/2014</t>
  </si>
  <si>
    <t>NUPEG/Laboratório de Automação e Controle e Simulação Computacional - LACS</t>
  </si>
  <si>
    <t>0531/2014</t>
  </si>
  <si>
    <t>Laboratório de Combustíveis da UFPE (LAC-UFPE)</t>
  </si>
  <si>
    <t>0532/2014</t>
  </si>
  <si>
    <t>Laboratório de Tecnologia Biomolecular</t>
  </si>
  <si>
    <t>0533/2014</t>
  </si>
  <si>
    <t>Laboratório de Experimentação Numérica de Processos - LENP</t>
  </si>
  <si>
    <t>0534/2015</t>
  </si>
  <si>
    <t>Laboratório de Ecologia Microbiana e Biotecnologia</t>
  </si>
  <si>
    <t>0535/2015</t>
  </si>
  <si>
    <t>03776284000109</t>
  </si>
  <si>
    <t>SERVICO NACIONAL DE APRENDIZAGEM INDUSTRIAL - SENAI</t>
  </si>
  <si>
    <t>Instituto SENAI de Inovação em Eletroquímica</t>
  </si>
  <si>
    <t>0536/2015</t>
  </si>
  <si>
    <t>03774688000155</t>
  </si>
  <si>
    <t>Instituto SENAI de Inovação em Sistemas Embarcados</t>
  </si>
  <si>
    <t>0537/2015</t>
  </si>
  <si>
    <t>Laboratório de Petrofísica - LABPETRO</t>
  </si>
  <si>
    <t>0538/2015</t>
  </si>
  <si>
    <t>LSP - Laboratório de Estudo das Relações Solo-Planta</t>
  </si>
  <si>
    <t>0539/2015</t>
  </si>
  <si>
    <t>Laboratório de Combustíveis e Materiais</t>
  </si>
  <si>
    <t>0540/2015</t>
  </si>
  <si>
    <t>03773700008353</t>
  </si>
  <si>
    <t>INSTITUTO SENAI DE TECNOLOGIA AUTOMOTIVA</t>
  </si>
  <si>
    <t>0541/2015</t>
  </si>
  <si>
    <t>Laboratório de Mecânica dos Pavimentos</t>
  </si>
  <si>
    <t>0543/2015</t>
  </si>
  <si>
    <t>Laboratório de Separação Sólido-Líquido na Perfuração de Poços de Petróleo</t>
  </si>
  <si>
    <t>0544/2015</t>
  </si>
  <si>
    <t>Laboratório de Análises de Superfícies- LAS</t>
  </si>
  <si>
    <t>0545/2015</t>
  </si>
  <si>
    <t>ITT FUSE</t>
  </si>
  <si>
    <t>0546/2015</t>
  </si>
  <si>
    <t>LIPCAT - Laboratório de Intensificação de Processos e Catálise</t>
  </si>
  <si>
    <t>0547/2015</t>
  </si>
  <si>
    <t>CERNN - Centro de Pesquisas em Fluidos Não Newtonianos</t>
  </si>
  <si>
    <t>0548/2015</t>
  </si>
  <si>
    <t>Laboratório de Imagens e Caracterização Avançada de Materiais</t>
  </si>
  <si>
    <t>0549/2015</t>
  </si>
  <si>
    <t>LASA - Laboratório de Água e Solos em Agroecossitemas</t>
  </si>
  <si>
    <t>0550/2015</t>
  </si>
  <si>
    <t>Laboratório de Simulação de Bacias Sedimentares</t>
  </si>
  <si>
    <t>0551/2015</t>
  </si>
  <si>
    <t>Plataforma Biotecnológica (PBio)</t>
  </si>
  <si>
    <t>0552/2015</t>
  </si>
  <si>
    <t>NUEM - NÚCLEO DE ESCOAMENTO MULTIFÁSICO</t>
  </si>
  <si>
    <t>0553/2015</t>
  </si>
  <si>
    <t>Laboratório de Estradas</t>
  </si>
  <si>
    <t>0554/2015</t>
  </si>
  <si>
    <t>Laboratório  de Instrumentação Eletrônica e Controle - LIEC</t>
  </si>
  <si>
    <t>0555/2015</t>
  </si>
  <si>
    <t>94877586000110</t>
  </si>
  <si>
    <t>UNIVERSIDADE FEDERAL DO RIO GRANDE - FURG</t>
  </si>
  <si>
    <t>POLICAB - Laboratório de Análise de Tensões</t>
  </si>
  <si>
    <t>0556/2015</t>
  </si>
  <si>
    <t>Grupo de Físico-Química de Sólidos e Interfaces -GFQSI</t>
  </si>
  <si>
    <t>0557/2015</t>
  </si>
  <si>
    <t>Núcleo de Estudos em Escoamento e Medição de Óleo e Gás - NEMOG</t>
  </si>
  <si>
    <t>0558/2015</t>
  </si>
  <si>
    <t>SENAI SC</t>
  </si>
  <si>
    <t>0559/2015</t>
  </si>
  <si>
    <t>LACHEM - Laboratório de Análise Químicas</t>
  </si>
  <si>
    <t>0560/2015</t>
  </si>
  <si>
    <t>Instituto SENAI de Inovação em Sistemas de Manufatura</t>
  </si>
  <si>
    <t>0561/2015</t>
  </si>
  <si>
    <t>01263896000598</t>
  </si>
  <si>
    <t>MINISTERIO DA CIENCIA, TECNOLOGIA E INOVACAO</t>
  </si>
  <si>
    <t>Instituto Nacional de Pesquisas Espaciais</t>
  </si>
  <si>
    <t>0562/2015</t>
  </si>
  <si>
    <t>03775069000932</t>
  </si>
  <si>
    <t>SERVICO NACIONAL DE APRENDIZAGEM INDUSTRIAL-SENAI</t>
  </si>
  <si>
    <t>Instituto SENAI de Inovação em Engenharia de Polímeros</t>
  </si>
  <si>
    <t>0563/2015</t>
  </si>
  <si>
    <t>02641663000110</t>
  </si>
  <si>
    <t>FUNDACAO CPQD - CENTRO DE PESQUISA E DESENVOLVIMENTO EM TELECOMUNICACOES</t>
  </si>
  <si>
    <t>Tecnologias de Sensoriamento Óptico e Monitoração Remota</t>
  </si>
  <si>
    <t>0564/2015</t>
  </si>
  <si>
    <t>Sistemas de Comunicações</t>
  </si>
  <si>
    <t>0565/2015</t>
  </si>
  <si>
    <t>Materiais, Sustentabilidade e Sistemas de Energia</t>
  </si>
  <si>
    <t>0566/2015</t>
  </si>
  <si>
    <t>Grupo de Sistemas Digitais</t>
  </si>
  <si>
    <t>0567/2015</t>
  </si>
  <si>
    <t>Laboratório de Controle de Poluição das Águas  LABPOL</t>
  </si>
  <si>
    <t>0568/2015</t>
  </si>
  <si>
    <t>88648761000103</t>
  </si>
  <si>
    <t>FUNDACAO UNIVERSIDADE DE CAXIAS DO SUL</t>
  </si>
  <si>
    <t>UNIVERSIDADE DE CAXIAS DO SUL</t>
  </si>
  <si>
    <t>0569/2015</t>
  </si>
  <si>
    <t>33641663000144</t>
  </si>
  <si>
    <t>FUNDACAO GETULIO VARGAS</t>
  </si>
  <si>
    <t>0570/2015</t>
  </si>
  <si>
    <t>Grupo de Sistemas Acústicos Submarinos</t>
  </si>
  <si>
    <t>0571/2015</t>
  </si>
  <si>
    <t>Laboratório de Materiais Elétricos - LAMATE</t>
  </si>
  <si>
    <t>0572/2015</t>
  </si>
  <si>
    <t>Laboratório de Ressonância Magnética</t>
  </si>
  <si>
    <t>0573/2015</t>
  </si>
  <si>
    <t>00348003010850</t>
  </si>
  <si>
    <t>Embrapa Agrobiologia</t>
  </si>
  <si>
    <t>0574/2015</t>
  </si>
  <si>
    <t>Laboratório de Ressonância Magnética Nuclear (EXP/CBPF)</t>
  </si>
  <si>
    <t>0575/2015</t>
  </si>
  <si>
    <t>INSTITUTO OCEANOGRÁFICO DA USP</t>
  </si>
  <si>
    <t>0576/2015</t>
  </si>
  <si>
    <t>Grupo de Pesquisa em Ciências Ambientais - GPCA</t>
  </si>
  <si>
    <t>0577/2015</t>
  </si>
  <si>
    <t>GETA-UFBA - Grupo de Estratigrafia Teórica e Aplicada da UFBA</t>
  </si>
  <si>
    <t>0578/2015</t>
  </si>
  <si>
    <t>Laboratório de Indicadores de Desempenho</t>
  </si>
  <si>
    <t>0579/2015</t>
  </si>
  <si>
    <t>Laboratório de Difração de Raios-X e análises térmicas para estudos de materiais</t>
  </si>
  <si>
    <t>0580/2015</t>
  </si>
  <si>
    <t>Universidade Federal Fluminense</t>
  </si>
  <si>
    <t>0581/2015</t>
  </si>
  <si>
    <t>04378626000197</t>
  </si>
  <si>
    <t>FUNDACAO UNIVERSIDADE DO AMAZONAS</t>
  </si>
  <si>
    <t>AM</t>
  </si>
  <si>
    <t>Universidade Federal do Amazonas</t>
  </si>
  <si>
    <t>0582/2015</t>
  </si>
  <si>
    <t>INSTITUTO SENAI DE TECNOLOGIA METALMECÂNICA</t>
  </si>
  <si>
    <t>0583/2015</t>
  </si>
  <si>
    <t>Laboratório de Magnetismo Aplicado (LMAG/EXP/CBPF)</t>
  </si>
  <si>
    <t>0584/2015</t>
  </si>
  <si>
    <t>Laboratório de Geologia Marinha</t>
  </si>
  <si>
    <t>0585/2015</t>
  </si>
  <si>
    <t>Laboratório de Desenvolvimento de Novos Materiais - LABNOV</t>
  </si>
  <si>
    <t>0586/2015</t>
  </si>
  <si>
    <t>Unidade de Pesquisa Aplicada do Mestrado Profissional em Engenharia Elétrica</t>
  </si>
  <si>
    <t>0587/2015</t>
  </si>
  <si>
    <t>Laboratório de Micro-ondas</t>
  </si>
  <si>
    <t>0588/2015</t>
  </si>
  <si>
    <t>Divisão de Metrologia de Materiais</t>
  </si>
  <si>
    <t>0589/2015</t>
  </si>
  <si>
    <t>03775069004172</t>
  </si>
  <si>
    <t>INSTITUTO SENAI DE TECNOLOGIA EM PETRÓLEO, GÁS E ENERGIA</t>
  </si>
  <si>
    <t>0590/2015</t>
  </si>
  <si>
    <t>09462873000190</t>
  </si>
  <si>
    <t>CENTRO TECNOLOGICO DA MARINHA EM SAO PAULO</t>
  </si>
  <si>
    <t>Centro Tecnologico da Marinha em São Paulo II (CTMSP-II)</t>
  </si>
  <si>
    <t>0591/2015</t>
  </si>
  <si>
    <t>Centro de Tecnologia SENAI Automação e Simulação - Serviços de Simulação</t>
  </si>
  <si>
    <t>0592/2015</t>
  </si>
  <si>
    <t>Cinética e Dinâmica Molecular</t>
  </si>
  <si>
    <t>0593/2015</t>
  </si>
  <si>
    <t>Grupo de Imageamento Sísmico e Inversão Sismica (ISIS)</t>
  </si>
  <si>
    <t>0594/2015</t>
  </si>
  <si>
    <t>83891283000136</t>
  </si>
  <si>
    <t>FUNDACAO UNIVERSIDADE DO ESTADO DE SC UDESC</t>
  </si>
  <si>
    <t>nPEE - Núcleo de Processamento de Energia Elétrica</t>
  </si>
  <si>
    <t>0595/2015</t>
  </si>
  <si>
    <t>CENTRO DE TECNOLOGIA - NÚCLEO DE PETRÓLEO E GÁS</t>
  </si>
  <si>
    <t>0596/2015</t>
  </si>
  <si>
    <t>92034321000125</t>
  </si>
  <si>
    <t>FUNDACAO UNIVERSIDADE DE PASSO FUNDO</t>
  </si>
  <si>
    <t>Faculdade de Engenharia e Arquitetura</t>
  </si>
  <si>
    <t>0598/2015</t>
  </si>
  <si>
    <t>GRUPO DE ANÁLISE DE BACIAS SEDIMENTARES E RESERVATÓRIOS - ANBA</t>
  </si>
  <si>
    <t>0599/2015</t>
  </si>
  <si>
    <t>04053755000105</t>
  </si>
  <si>
    <t>OBSERVATÓRIO NACIONAL - MINCT</t>
  </si>
  <si>
    <t>Laboratório de Geofísica Aplicada</t>
  </si>
  <si>
    <t>0600/2015</t>
  </si>
  <si>
    <t>Núcleo de Estudos em Geoquímica e Ecologia Marinha e Costeira</t>
  </si>
  <si>
    <t>0601/2015</t>
  </si>
  <si>
    <t>04802134000187</t>
  </si>
  <si>
    <t>INDT - INSTITUTO DE DESENVOLVIMENTO TECNOLOGICO</t>
  </si>
  <si>
    <t>Instituto Nokia de Tecnologia</t>
  </si>
  <si>
    <t>0602/2015</t>
  </si>
  <si>
    <t>LABORATÓRIO DE QUALIDADE DO GÁS - LQG</t>
  </si>
  <si>
    <t>0603/2015</t>
  </si>
  <si>
    <t>Faculdade de Economia, Administração e Contabilidade de Ribeirão Preto - FEARP</t>
  </si>
  <si>
    <t>0604/2015</t>
  </si>
  <si>
    <t>Laboratório de FITOREMEDIAÇÃO - LAFITO / DEA - UFS</t>
  </si>
  <si>
    <t>0605/2015</t>
  </si>
  <si>
    <t>Laboratório de Mecatrônica e Controle - LAMECC</t>
  </si>
  <si>
    <t>0606/2015</t>
  </si>
  <si>
    <t>Laboratório de Energia, Sistemas Térmicos e Nanotecnologia</t>
  </si>
  <si>
    <t>0607/2015</t>
  </si>
  <si>
    <t>0608/2015</t>
  </si>
  <si>
    <t>Núcleo de Inferência e Algoritmos - NINFA</t>
  </si>
  <si>
    <t>0609/2015</t>
  </si>
  <si>
    <t>Departamento de Computação</t>
  </si>
  <si>
    <t>0610/2015</t>
  </si>
  <si>
    <t>Laboratório de Modelagem, Simulação, Controle e Otimização de Processos Químicos</t>
  </si>
  <si>
    <t>0611/2015</t>
  </si>
  <si>
    <t>Núcleo de Automação e Robótica Inteligente (NAUTEC) - Centro de Ciências Computa</t>
  </si>
  <si>
    <t>0612/2015</t>
  </si>
  <si>
    <t>Laboratório de ensaios toxicológicos e de determinações</t>
  </si>
  <si>
    <t>0613/2015</t>
  </si>
  <si>
    <t>Laboratório de Biologia Molecular (ICB/FURG)</t>
  </si>
  <si>
    <t>0614/2015</t>
  </si>
  <si>
    <t>DEPARTAMENTO DE ENGENHARIA DE MINAS/DEMIN-UFRGS</t>
  </si>
  <si>
    <t>0615/2015</t>
  </si>
  <si>
    <t>Laboratório de Ecossistemas Costeiros - LABEC</t>
  </si>
  <si>
    <t>0616/2015</t>
  </si>
  <si>
    <t>Laboratório de Pesquisa em Monitoramento Ambiental Marinho</t>
  </si>
  <si>
    <t>0617/2015</t>
  </si>
  <si>
    <t>03775069002129</t>
  </si>
  <si>
    <t>CENTRO NAC. APREND. IND. - SENAI/CETEMP</t>
  </si>
  <si>
    <t>Instituto SENAI de Inovação em Sistemas de Sensoriamento</t>
  </si>
  <si>
    <t>0618/2015</t>
  </si>
  <si>
    <t>Grupo de Pesquisa em Ecologia de Ecossistemas</t>
  </si>
  <si>
    <t>0619/2015</t>
  </si>
  <si>
    <t>Núcleo de Refrigeração, Controle e Automação</t>
  </si>
  <si>
    <t>0620/2015</t>
  </si>
  <si>
    <t>06517387000134</t>
  </si>
  <si>
    <t>UNIVERSIDADE FEDERAL DO PIAUÍ - UFPI</t>
  </si>
  <si>
    <t>PI</t>
  </si>
  <si>
    <t>Laboratório de Geoquímica Orgânica</t>
  </si>
  <si>
    <t>0621/2015</t>
  </si>
  <si>
    <t>Laboratório de Paleontologia - LPUFS</t>
  </si>
  <si>
    <t>0622/2015</t>
  </si>
  <si>
    <t>Laboratório de Química Atmosférica e Poluição</t>
  </si>
  <si>
    <t>0623/2015</t>
  </si>
  <si>
    <t>Laboratório de Engenharia Ecológica</t>
  </si>
  <si>
    <t>0624/2015</t>
  </si>
  <si>
    <t>Grupo de Pesquisa em Reutilização de Resíduos Sólidos Cerâmicos Provenientes das</t>
  </si>
  <si>
    <t>0625/2015</t>
  </si>
  <si>
    <t>Laboratório de Síntese de Agentes Anticorrosivos, Antincrustantes e Sequestrante</t>
  </si>
  <si>
    <t>0626/2015</t>
  </si>
  <si>
    <t>Laboratório de Energia e Ambiente</t>
  </si>
  <si>
    <t>0627/2015</t>
  </si>
  <si>
    <t>Laboratório de Solo, Água e Planta - LABSAP</t>
  </si>
  <si>
    <t>0628/2015</t>
  </si>
  <si>
    <t>LPQA - LABORATÓRIO DO PETRÓLEO E QUÍMICA AMBIENTAL</t>
  </si>
  <si>
    <t>0629/2015</t>
  </si>
  <si>
    <t>84684182000157</t>
  </si>
  <si>
    <t>SOCIEDADE EDUCACIONAL DE SANTA CATARINA</t>
  </si>
  <si>
    <t>Laboratório de Fundição SOCIESC</t>
  </si>
  <si>
    <t>0630/2015</t>
  </si>
  <si>
    <t>02886710000196</t>
  </si>
  <si>
    <t>INSTITUTO DE TECNOLOGIA E PESQUISA</t>
  </si>
  <si>
    <t>Instituto de Tecnologia e Pesquisa</t>
  </si>
  <si>
    <t>0631/2015</t>
  </si>
  <si>
    <t>Laboratório de Estudos Ambientais</t>
  </si>
  <si>
    <t>0632/2015</t>
  </si>
  <si>
    <t>Laboratório de Análise de Compostos Orgânicos e Metais - LACOM</t>
  </si>
  <si>
    <t>0633/2015</t>
  </si>
  <si>
    <t>Laboratório de Bioquímica e Biologia Molecular de Plantas</t>
  </si>
  <si>
    <t>0634/2015</t>
  </si>
  <si>
    <t>Laboratório de Informática Industrial - LII</t>
  </si>
  <si>
    <t>0635/2015</t>
  </si>
  <si>
    <t>04008342000109</t>
  </si>
  <si>
    <t>FUNDACAO VALE DO TAQUARI DE EDUCACAO E DESENVOLVIMENTO SOCIAL - FUVATES</t>
  </si>
  <si>
    <t>LABORATÓRIO DE BIORREATORES TECNOVATES</t>
  </si>
  <si>
    <t>0636/2015</t>
  </si>
  <si>
    <t>Departamento de Oceanografia</t>
  </si>
  <si>
    <t>0637/2015</t>
  </si>
  <si>
    <t>Laboratório de Estudos Avançados em Petróleo - LEAP</t>
  </si>
  <si>
    <t>0638/2015</t>
  </si>
  <si>
    <t>63025530010096</t>
  </si>
  <si>
    <t>Grupo de Tecnologia Enzimática para Conversão de Biomassa - TECBIO</t>
  </si>
  <si>
    <t>0639/2015</t>
  </si>
  <si>
    <t>Laboratório de Biomarcadores de Contaminação Aquática e Imunoquímica</t>
  </si>
  <si>
    <t>0640/2015</t>
  </si>
  <si>
    <t>NUCMAT</t>
  </si>
  <si>
    <t>0641/2015</t>
  </si>
  <si>
    <t>GEDiF - Grupo de Estudos em Dinâmica de Fluidos</t>
  </si>
  <si>
    <t>0642/2015</t>
  </si>
  <si>
    <t>UNIDADE DE PESQUISAS EM PLANTAS NA CAATINGA</t>
  </si>
  <si>
    <t>0643/2015</t>
  </si>
  <si>
    <t>Laboratório de Asfaltos e Materiais de Pavimentação Armando Martins Pereira - LA</t>
  </si>
  <si>
    <t>0644/2015</t>
  </si>
  <si>
    <t>Grupo de Pesquisa em Tecnologias de Remediação e Recuperação de Áreas Impactadas</t>
  </si>
  <si>
    <t>0645/2015</t>
  </si>
  <si>
    <t>Laboratório de Geotecnia e Pavimentação</t>
  </si>
  <si>
    <t>0646/2015</t>
  </si>
  <si>
    <t>33646001000167</t>
  </si>
  <si>
    <t>ASSOCIACAO SOCIEDADE BRASILEIRA DE INSTRUCAO</t>
  </si>
  <si>
    <t>Unidade de Integridade Estrutural, Soldagem e ENDs Avançados</t>
  </si>
  <si>
    <t>0647/2015</t>
  </si>
  <si>
    <t>Laboratório de Cnidaria</t>
  </si>
  <si>
    <t>0648/2015</t>
  </si>
  <si>
    <t>17220203000196</t>
  </si>
  <si>
    <t>CENTRO FEDERAL DE EDUCACAO TECNOLOGICA DE MINAS GERAIS</t>
  </si>
  <si>
    <t>0649/2015</t>
  </si>
  <si>
    <t>00348003006585</t>
  </si>
  <si>
    <t>Embrapa Suínos e Aves</t>
  </si>
  <si>
    <t>0650/2015</t>
  </si>
  <si>
    <t>GRUPO DE PESQUISA EM PETRÓLEO E ENERGIA DA BIOMASSA - PEB</t>
  </si>
  <si>
    <t>0651/2015</t>
  </si>
  <si>
    <t>78640489000153</t>
  </si>
  <si>
    <t>UNIVERSIDADE ESTADUAL DE LONDRINA</t>
  </si>
  <si>
    <t>Laboratório de Física Nuclear Aplicada - LFNA</t>
  </si>
  <si>
    <t>0652/2015</t>
  </si>
  <si>
    <t>Laboratório PVT</t>
  </si>
  <si>
    <t>0653/2015</t>
  </si>
  <si>
    <t>48031918000396</t>
  </si>
  <si>
    <t>Grupo de Pesquisa em Engenharia de Petróleo/Gás Natural, Energia e Meio Ambiente</t>
  </si>
  <si>
    <t>0654/2015</t>
  </si>
  <si>
    <t>09419789000194</t>
  </si>
  <si>
    <t>NUTEC - FUNDAÇÃO  NÚCLEO DE TECNOLOGIA INDUSTRIAL</t>
  </si>
  <si>
    <t>LABORATÓRIO DE BIOCOMBUSTÍVEIS - NUTEC</t>
  </si>
  <si>
    <t>0655/2015</t>
  </si>
  <si>
    <t>Grupo de Análise de Riscos, Confiabilidade e Apoio à Decisão - ARCADE</t>
  </si>
  <si>
    <t>0656/2015</t>
  </si>
  <si>
    <t>Laboratório de Corrosão e Proteção - LabCP</t>
  </si>
  <si>
    <t>0657/2015</t>
  </si>
  <si>
    <t>Laboratório de Saneamento Ambiental - Laboratório de Biologia Molecular e Tecnol</t>
  </si>
  <si>
    <t>0658/2015</t>
  </si>
  <si>
    <t>Laboratório de Engenharia de Pavimentos - LEP</t>
  </si>
  <si>
    <t>0659/2015</t>
  </si>
  <si>
    <t>Laboratório de Catálise, Novos Materiais e Mössbauer</t>
  </si>
  <si>
    <t>0660/2015</t>
  </si>
  <si>
    <t>Laboratório de Ensaios e Metodologias Aplicadas - LEMA</t>
  </si>
  <si>
    <t>0661/2015</t>
  </si>
  <si>
    <t>LabTrop - Laboratório de Ecologia de Florestas Tropicais</t>
  </si>
  <si>
    <t>0662/2015</t>
  </si>
  <si>
    <t>82662958000102</t>
  </si>
  <si>
    <t>FUNDAÇÃO UNIVERSIDADE REGIONAL DE BLUMENAU</t>
  </si>
  <si>
    <t>Laboratórios de Fluidodinâmica Computacional, de Verificação e Validação e de De</t>
  </si>
  <si>
    <t>0663/2015</t>
  </si>
  <si>
    <t>Laboratório de Imunovirologia Molecular - Departamento de Biologia Geral</t>
  </si>
  <si>
    <t>0664/2015</t>
  </si>
  <si>
    <t>Departamento de Engenharia Eletrônica</t>
  </si>
  <si>
    <t>0665/2015</t>
  </si>
  <si>
    <t>Laboratório de Catálise de Oxidação - OXICAT</t>
  </si>
  <si>
    <t>0666/2015</t>
  </si>
  <si>
    <t>05149726000104</t>
  </si>
  <si>
    <t>FUNDACAO UNIVERSIDADE FEDERAL DO TOCANTINS</t>
  </si>
  <si>
    <t>TO</t>
  </si>
  <si>
    <t>Laboratório de ensaio e desenvolvimento em biomassa e biocombustíveis</t>
  </si>
  <si>
    <t>0667/2015</t>
  </si>
  <si>
    <t>CompoLab - Laboratório de Materiais Compósitos e Integridade Estrutural</t>
  </si>
  <si>
    <t>0668/2015</t>
  </si>
  <si>
    <t>Grupo de Pesquisa em Mecatrônica - Modelagem, Controle e Decisão</t>
  </si>
  <si>
    <t>0669/2015</t>
  </si>
  <si>
    <t>LABORATÓRIO DE GEOFÍSICA DE PROSPECÇÃO E SENSORIAMENTO REMOTO</t>
  </si>
  <si>
    <t>0670/2015</t>
  </si>
  <si>
    <t>Laboratório de Redes Industriais e Sistemas de Automação</t>
  </si>
  <si>
    <t>0671/2015</t>
  </si>
  <si>
    <t>03785762001615</t>
  </si>
  <si>
    <t>INSTITUTO SENAI DE INOVAÇÃO EM TECNOLOGIAS MINERAIS (ISI/TM)</t>
  </si>
  <si>
    <t>0672/2015</t>
  </si>
  <si>
    <t>Grupo de Análise de Imagens e Microscopia Digital</t>
  </si>
  <si>
    <t>0673/2015</t>
  </si>
  <si>
    <t>Laboratório de Arquiteturas Paralelas e Processamento de Sinais</t>
  </si>
  <si>
    <t>0674/2015</t>
  </si>
  <si>
    <t>Laboratório de Engenharia Natural</t>
  </si>
  <si>
    <t>0675/2015</t>
  </si>
  <si>
    <t>16110041000170</t>
  </si>
  <si>
    <t>FUNDACAO CENTRO BRASILEIRO DE PROT E PESQ DAS T MARINHA</t>
  </si>
  <si>
    <t>Unidade de Pesquisa e Proteção das Tartarugas Marinhas</t>
  </si>
  <si>
    <t>0676/2015</t>
  </si>
  <si>
    <t>Laboratório de Oceanografia Costeira - LOC</t>
  </si>
  <si>
    <t>0677/2015</t>
  </si>
  <si>
    <t>Programa de Pós-Graduação em Engenharia Civil</t>
  </si>
  <si>
    <t>0678/2016</t>
  </si>
  <si>
    <t>Laboratório de Monitoramento Ambiental</t>
  </si>
  <si>
    <t>0679/2016</t>
  </si>
  <si>
    <t>Laboratório de Meteorologia Aplicada</t>
  </si>
  <si>
    <t>0680/2016</t>
  </si>
  <si>
    <t>02437460000107</t>
  </si>
  <si>
    <t>INSTITUTO DE PESQUISAS ELDORADO</t>
  </si>
  <si>
    <t>Laboratório de Desenvolvimento de Soluções de Visão Computacional e Realidade Au</t>
  </si>
  <si>
    <t>0681/2016</t>
  </si>
  <si>
    <t>80257355000108</t>
  </si>
  <si>
    <t>UNIVERSIDADE ESTADUAL DE PONTA GROSSA</t>
  </si>
  <si>
    <t>Laboratorio de Biologia Molecular Microbiana (LABMOM)</t>
  </si>
  <si>
    <t>0682/2016</t>
  </si>
  <si>
    <t>Laboratório de Termodinâmica Molecular e Aplicada - LaTeMA</t>
  </si>
  <si>
    <t>0683/2016</t>
  </si>
  <si>
    <t>GRAD - Fluid Physics &amp; Transport Phenomena Group</t>
  </si>
  <si>
    <t>0684/2016</t>
  </si>
  <si>
    <t>CENTRO DE PESQUISAS GEOCRONOLÓGICAS DO INSTITUTO DE GEOCIÊNCIAS (CPGEO-IGC)</t>
  </si>
  <si>
    <t>0685/2016</t>
  </si>
  <si>
    <t>Laboratório de Genômica Funcional e Transdução de Sinal</t>
  </si>
  <si>
    <t>0686/2016</t>
  </si>
  <si>
    <t>LEMETRO - Laboratório de Experimentos em Geomecânica e Tecnologia de Rochas - IG</t>
  </si>
  <si>
    <t>0687/2016</t>
  </si>
  <si>
    <t>Laboratório de Invertebrados Marinhos: Crustacea, Cnidaria e Fauna Associada (LA</t>
  </si>
  <si>
    <t>0688/2016</t>
  </si>
  <si>
    <t>Laboratório Georioemar</t>
  </si>
  <si>
    <t>0689/2016</t>
  </si>
  <si>
    <t>0690/2016</t>
  </si>
  <si>
    <t>Laboratório de Dendrologia</t>
  </si>
  <si>
    <t>0691/2016</t>
  </si>
  <si>
    <t>Grupo de Modelagem Computacional em Mecânica dos Sólidos - GMCMS</t>
  </si>
  <si>
    <t>0692/2016</t>
  </si>
  <si>
    <t>Laboratório de Microbiologia Aplicada</t>
  </si>
  <si>
    <t>0693/2016</t>
  </si>
  <si>
    <t>Núcleo de Estratigrafia e Geologia do Petróleo</t>
  </si>
  <si>
    <t>0694/2016</t>
  </si>
  <si>
    <t>Laboratório de Análise Numérica e Sistemas Dinâmicos - LANSD</t>
  </si>
  <si>
    <t>0696/2016</t>
  </si>
  <si>
    <t>Grupo de Propriedades Ópticas - IFGW</t>
  </si>
  <si>
    <t>0697/2016</t>
  </si>
  <si>
    <t>NUFER - Núcleo de Manufatura Aditiva e Ferramental</t>
  </si>
  <si>
    <t>0698/2016</t>
  </si>
  <si>
    <t>CENTRO DE TECNOLOGIA DA MOBILIDADE - CTM-UFMG</t>
  </si>
  <si>
    <t>0699/2016</t>
  </si>
  <si>
    <t>Instituto de Energia da PUC Rio</t>
  </si>
  <si>
    <t>0700/2016</t>
  </si>
  <si>
    <t>07777800000162</t>
  </si>
  <si>
    <t>UNIVERSIDADE FEDERAL DO RECONCAVO DA BAHIA - UFRB</t>
  </si>
  <si>
    <t>Núcleo de Melhoramento Genético e Biotecnologia</t>
  </si>
  <si>
    <t>0701/2016</t>
  </si>
  <si>
    <t>Laboratório de Ecotoxicologia Aquática - LABECOTOX</t>
  </si>
  <si>
    <t>0702/2016</t>
  </si>
  <si>
    <t>Laboratório de Química Teórica</t>
  </si>
  <si>
    <t>0703/2016</t>
  </si>
  <si>
    <t>Laboratório de Catálise e Ambiente</t>
  </si>
  <si>
    <t>0704/2016</t>
  </si>
  <si>
    <t>27282748000180</t>
  </si>
  <si>
    <t>FUNDACAO BRASILEIRA DE TECNOLOGIA DA SOLDAGEM</t>
  </si>
  <si>
    <t>Gerência de Projetos Tecnológicos</t>
  </si>
  <si>
    <t>0705/2016</t>
  </si>
  <si>
    <t>Laboratório de Computação Científica e Análise Numérica - LaCCAN</t>
  </si>
  <si>
    <t>0706/2016</t>
  </si>
  <si>
    <t>Grupo Opus - Modularização e Composição de Software</t>
  </si>
  <si>
    <t>0707/2016</t>
  </si>
  <si>
    <t>Centro Interdisciplinar de Energia e Ambiente</t>
  </si>
  <si>
    <t>0708/2016</t>
  </si>
  <si>
    <t>Grupo de Pesquisa em Ensaios Não Destrutivos</t>
  </si>
  <si>
    <t>0709/2016</t>
  </si>
  <si>
    <t>Instituto Tecnológico da PUC-Rio - ITUC</t>
  </si>
  <si>
    <t>0710/2016</t>
  </si>
  <si>
    <t>ECOA - Instituto ECOA PUC-Rio</t>
  </si>
  <si>
    <t>0711/2016</t>
  </si>
  <si>
    <t>Thermal Fluid Flow Group - T2F</t>
  </si>
  <si>
    <t>0712/2016</t>
  </si>
  <si>
    <t>Núcleo de Computação Científica</t>
  </si>
  <si>
    <t>0713/2016</t>
  </si>
  <si>
    <t>LAME - Laboratório de Avaliação Metrológica e Energética</t>
  </si>
  <si>
    <t>0714/2016</t>
  </si>
  <si>
    <t>Laboratório de Processamento Mineral e Meio Ambiente</t>
  </si>
  <si>
    <t>0715/2016</t>
  </si>
  <si>
    <t>16603476000157</t>
  </si>
  <si>
    <t>INSTITUTO TARTARUGAS DO DELTA</t>
  </si>
  <si>
    <t>Instituto Tartarugas do Delta - ITD</t>
  </si>
  <si>
    <t>0716/2016</t>
  </si>
  <si>
    <t>COPPEComb - Centro de Pesquisas e Caraterização de Petróleo e Combustíveis</t>
  </si>
  <si>
    <t>0718/2016</t>
  </si>
  <si>
    <t>33004540000100</t>
  </si>
  <si>
    <t>FUNDACAO UNIVERSIDADE FEDERAL DE MATO GROSSO</t>
  </si>
  <si>
    <t>MT</t>
  </si>
  <si>
    <t>Laboratório de Paleontologia e  Palinologia</t>
  </si>
  <si>
    <t>0719/2016</t>
  </si>
  <si>
    <t>09341233000122</t>
  </si>
  <si>
    <t>FUNDACAO UNIVERSIDADE FEDERAL DO PAMPA - UNIPAMPA</t>
  </si>
  <si>
    <t>Laboratório de Análise de Sinais Geofísicos</t>
  </si>
  <si>
    <t>0720/2016</t>
  </si>
  <si>
    <t>Laboratório de Biotecnologia e Melhoramento Vegetal</t>
  </si>
  <si>
    <t>0721/2016</t>
  </si>
  <si>
    <t>Núcleo de Desenvolvimento Tecnológico Interdisciplinar - NTEC</t>
  </si>
  <si>
    <t>0722/2016</t>
  </si>
  <si>
    <t>Laboratório  Patricia Oliva Soares de Experimentação e Simulação Numérica em Tra</t>
  </si>
  <si>
    <t>0723/2016</t>
  </si>
  <si>
    <t>MECANON - Centro de Mecânica Não-Linear</t>
  </si>
  <si>
    <t>0724/2016</t>
  </si>
  <si>
    <t>INSTITUTO SENAI DE INOVAÇÃO EM METALURGIA E LIGAS ESPECIAIS</t>
  </si>
  <si>
    <t>0725/2016</t>
  </si>
  <si>
    <t>Laboratório de tratamento e reúso de efluentes industriais</t>
  </si>
  <si>
    <t>0726/2016</t>
  </si>
  <si>
    <t>Grupo de Bioenergia e Meio Ambiente</t>
  </si>
  <si>
    <t>0727/2016</t>
  </si>
  <si>
    <t>Laboratório de Robótica</t>
  </si>
  <si>
    <t>0728/2016</t>
  </si>
  <si>
    <t>17138140000123</t>
  </si>
  <si>
    <t>EMPRESA DE PESQUISA AGROPECUARIA DE MINAS GERAIS - EPAMIG</t>
  </si>
  <si>
    <t>EPAMIG OESTE</t>
  </si>
  <si>
    <t>0729/2017</t>
  </si>
  <si>
    <t>15461510000133</t>
  </si>
  <si>
    <t>FUNDACAO UNIVERSIDADE FEDERAL DE MATO GROSSO DO SUL</t>
  </si>
  <si>
    <t>UNIVERSIDADE FEDERAL DE MATO GROSSO DO SUL</t>
  </si>
  <si>
    <t>0730/2017</t>
  </si>
  <si>
    <t>Laboratório de Interfaces e Nanodispositivos</t>
  </si>
  <si>
    <t>0731/2017</t>
  </si>
  <si>
    <t>Laboratório de Catálise Organometálica</t>
  </si>
  <si>
    <t>0732/2017</t>
  </si>
  <si>
    <t>Divião de Oceanografia Operacional</t>
  </si>
  <si>
    <t>0733/2017</t>
  </si>
  <si>
    <t>Síntese de Processos Verdes</t>
  </si>
  <si>
    <t>0734/2017</t>
  </si>
  <si>
    <t>03851105000142</t>
  </si>
  <si>
    <t>CETIQT - Instituto SENAI de Tecnologia Têxtil e Confecção</t>
  </si>
  <si>
    <t>INSTITUTO SENAI DE INOVAÇÃO EM BIOSSINTÉTICOS_OFICIAL</t>
  </si>
  <si>
    <t>0735/2017</t>
  </si>
  <si>
    <t>Laboratório de Mecânica Computacional</t>
  </si>
  <si>
    <t>0736/2017</t>
  </si>
  <si>
    <t>03772576001641</t>
  </si>
  <si>
    <t>SENAI-SERVICO NACIONAL DE APRENDIZAGEM INDUSTRIAL</t>
  </si>
  <si>
    <t>INSTITUTO SENAI DE INOVAÇÃO EM BIOMASSA</t>
  </si>
  <si>
    <t>0737/2017</t>
  </si>
  <si>
    <t>0738/2017</t>
  </si>
  <si>
    <t>Laboratório de Inflamação e Doenças Infecciosas</t>
  </si>
  <si>
    <t>0739/2017</t>
  </si>
  <si>
    <t>11402887000241</t>
  </si>
  <si>
    <t>INSTITUTO FEDERAL DE EDUCACAO, CIENCIA E TECNOLOGIA DE SANTA CATARINA</t>
  </si>
  <si>
    <t>GEPAI - Grupo de Pesquisas em Eletrônica de Potência e Acionamentos Industriais</t>
  </si>
  <si>
    <t>0740/2017</t>
  </si>
  <si>
    <t>Centro Regional Para o Desenvolvimento Tecnológico e Inovação - CRTI</t>
  </si>
  <si>
    <t>0741/2017</t>
  </si>
  <si>
    <t>Laboratório de Biotecnologia Aplicada ao Agronegócio</t>
  </si>
  <si>
    <t>0742/2017</t>
  </si>
  <si>
    <t>CENTRO DE PESQUISA PARA INOVAÇÃO EM GÁS (RCGI)</t>
  </si>
  <si>
    <t>0743/2017</t>
  </si>
  <si>
    <t>Laboratório de Energias Alternativas (LEAL)</t>
  </si>
  <si>
    <t>0744/2017</t>
  </si>
  <si>
    <t>Laboratório de Desenvolvimento de Tecnologias</t>
  </si>
  <si>
    <t>0745/2017</t>
  </si>
  <si>
    <t>Laboratório de Vibrações e Acústica - LVA</t>
  </si>
  <si>
    <t>0746/2017</t>
  </si>
  <si>
    <t>Laboratório de Magnetismo e supercondutividade</t>
  </si>
  <si>
    <t>0747/2017</t>
  </si>
  <si>
    <t>33663683002917</t>
  </si>
  <si>
    <t>MUSEU NACIONAL</t>
  </si>
  <si>
    <t>Museu Nacional - Laboratório de Paleoecologia Vegetal</t>
  </si>
  <si>
    <t>0748/2017</t>
  </si>
  <si>
    <t>00091652000189</t>
  </si>
  <si>
    <t>COMPANHIA DE PESQUISA DE RECURSOS MINERAIS CPRM</t>
  </si>
  <si>
    <t>Serviço Geológico do Brasil CPRM/SGB</t>
  </si>
  <si>
    <t>0749/2017</t>
  </si>
  <si>
    <t>LABORATÓRIO DE ANÁLISES AMBIENTAIS E SIMULAÇÃO COMPUTACIONAL</t>
  </si>
  <si>
    <t>0750/2017</t>
  </si>
  <si>
    <t>LADEG - LABORATÓRIO DIDÁTICO PARA ENSINO DE EXPRESSÃO GRÁFICA</t>
  </si>
  <si>
    <t>0751/2017</t>
  </si>
  <si>
    <t>Flexible, Resilient and Intelligent Energy Delivery Systems - FRIENDS Lab</t>
  </si>
  <si>
    <t>0752/2017</t>
  </si>
  <si>
    <t>Grupo de Pesquisa em Processos Biotecnológicos</t>
  </si>
  <si>
    <t>0753/2017</t>
  </si>
  <si>
    <t>Laboratório de Visão Computacional e Robótica - VeRLab</t>
  </si>
  <si>
    <t>0754/2017</t>
  </si>
  <si>
    <t>LADSIN - Laboratório de Meteorologia Dinâmica e Sinótica</t>
  </si>
  <si>
    <t>0755/2017</t>
  </si>
  <si>
    <t>Laboratório de Analises Térmicas (LABAT)</t>
  </si>
  <si>
    <t>0756/2017</t>
  </si>
  <si>
    <t>42441758000105</t>
  </si>
  <si>
    <t>CENTRO FEDERAL DE EDUCAÇÃO TECNOLÓGICA CELSO SUCKOW DA FONSECA</t>
  </si>
  <si>
    <t>Cefet-RJ Campus Valença</t>
  </si>
  <si>
    <t>0757/2017</t>
  </si>
  <si>
    <t>Laboratório de Vibrações e Acústica</t>
  </si>
  <si>
    <t>0758/2017</t>
  </si>
  <si>
    <t>0759/2017</t>
  </si>
  <si>
    <t>Laboratório de Físico-Química de Surfactantes - LASURF</t>
  </si>
  <si>
    <t>0760/2017</t>
  </si>
  <si>
    <t>Laboratório de Preparação de Amostras</t>
  </si>
  <si>
    <t>Laboratório de Preparação Mineral – LAPREMIN</t>
  </si>
  <si>
    <t>0761/2017</t>
  </si>
  <si>
    <t>LAMPS</t>
  </si>
  <si>
    <t>0762/2017</t>
  </si>
  <si>
    <t>LAGEPETRO - Laboratórios Integrados de Geodinâmica e Petrologia</t>
  </si>
  <si>
    <t>0763/2017</t>
  </si>
  <si>
    <t>Laboratório de Oceanografia Geológica - LOG</t>
  </si>
  <si>
    <t>0764/2017</t>
  </si>
  <si>
    <t>LabAFM - Laboratorio de Modificação e Analise de Superfícies</t>
  </si>
  <si>
    <t>0765/2017</t>
  </si>
  <si>
    <t>Laboratório de Matemática Aplicada</t>
  </si>
  <si>
    <t>0766/2017</t>
  </si>
  <si>
    <t>GRUPO DE PESQUISA EM CONFIABILIDADE</t>
  </si>
  <si>
    <t>0767/2017</t>
  </si>
  <si>
    <t>EDGE - Centro de Inovação</t>
  </si>
  <si>
    <t>0768/2017</t>
  </si>
  <si>
    <t>Departamento de Física</t>
  </si>
  <si>
    <t>0769/2017</t>
  </si>
  <si>
    <t>Laboratório de Superfícies e Interfaces (COMAN/CBPF)</t>
  </si>
  <si>
    <t>0770/2017</t>
  </si>
  <si>
    <t>Laboratório de Genética Celular e Molecular - LGCM</t>
  </si>
  <si>
    <t>0771/2017</t>
  </si>
  <si>
    <t>Núcleo de Processamento Digital de Imagens - NPDI</t>
  </si>
  <si>
    <t>0772/2017</t>
  </si>
  <si>
    <t>Laboratório de Ultrassom e Aplicações</t>
  </si>
  <si>
    <t>0773/2017</t>
  </si>
  <si>
    <t>LABSIN-LABMASSA-Laboratórios de Simulação de Sistemas Químicos e de Transferênci</t>
  </si>
  <si>
    <t>0774/2017</t>
  </si>
  <si>
    <t>0775/2017</t>
  </si>
  <si>
    <t>24492886000104</t>
  </si>
  <si>
    <t>FUNDACAO INSTITUTO NACIONAL DE TELECOMUNICACOES</t>
  </si>
  <si>
    <t>Instituto Nacional de Telecomunicações - INATEL</t>
  </si>
  <si>
    <t>0776/2017</t>
  </si>
  <si>
    <t>Laboratório de Análises Ambientais</t>
  </si>
  <si>
    <t>0777/2018</t>
  </si>
  <si>
    <t>Laboratório de Mecânica Computacional e Visualização (LMCV)</t>
  </si>
  <si>
    <t>0778/2018</t>
  </si>
  <si>
    <t xml:space="preserve"> GEPS - Grupo de Eletrônica de Potência e Sistemas de Energia</t>
  </si>
  <si>
    <t>0779/2018</t>
  </si>
  <si>
    <t>LABSID - Laboratório de Sistemas de Suporte a Decisões</t>
  </si>
  <si>
    <t>0780/2018</t>
  </si>
  <si>
    <t>21186804000105</t>
  </si>
  <si>
    <t>UNIVERSIDADE FEDERAL DE SAO JOAO DEL-REI</t>
  </si>
  <si>
    <t>CESTEQ - Centro de Engenharia de Superfícies, Tribologia e EletroQuímica</t>
  </si>
  <si>
    <t>0781/2018</t>
  </si>
  <si>
    <t>Laboratório de Pesquisa em Petróleo - LAPET</t>
  </si>
  <si>
    <t>0782/2018</t>
  </si>
  <si>
    <t>Laboratório Interdisciplinar de Meio Ambiente - LIMA</t>
  </si>
  <si>
    <t>0783/2018</t>
  </si>
  <si>
    <t>Laboratórios do Grupo de Processos Catalíticos e Termoquímicos (GPCATT)</t>
  </si>
  <si>
    <t>0784/2018</t>
  </si>
  <si>
    <t>Departamento de Engenharia de Materiais</t>
  </si>
  <si>
    <t>0785/2018</t>
  </si>
  <si>
    <t>Laboratório de Materiais Compósitos</t>
  </si>
  <si>
    <t>0786/2018</t>
  </si>
  <si>
    <t>Laboratório de Modelagem em Engenharia de Petróleo</t>
  </si>
  <si>
    <t>0787/2018</t>
  </si>
  <si>
    <t>Laboratório de Celulose e Papel</t>
  </si>
  <si>
    <t>0788/2018</t>
  </si>
  <si>
    <t>0789/2018</t>
  </si>
  <si>
    <t>HIDRO - Laboratório de Hidrobiologia</t>
  </si>
  <si>
    <t>0790/2018</t>
  </si>
  <si>
    <t>Grupo de Simulação Integrada em Multiescala (GSIM)</t>
  </si>
  <si>
    <t>0791/2018</t>
  </si>
  <si>
    <t>Laboratório de Super-Espectroscopia do Rio (LASER-IF-UFRJ)</t>
  </si>
  <si>
    <t>0792/2018</t>
  </si>
  <si>
    <t>Laboratório de Acionamentos Elétricos - Lace</t>
  </si>
  <si>
    <t>0793/2018</t>
  </si>
  <si>
    <t>Laboratório de Bioinformática e Unidade de Genômica Computacional Darcy Fontoura</t>
  </si>
  <si>
    <t>0794/2018</t>
  </si>
  <si>
    <t>Laboratório de Ecofisiologia Vegetal - Departamento de Botânica/UFRJ</t>
  </si>
  <si>
    <t>0795/2018</t>
  </si>
  <si>
    <t>NPER - Núcleo de Petrofísica e Engenharia de Reservatórios</t>
  </si>
  <si>
    <t>0797/2018</t>
  </si>
  <si>
    <t>Laboratório de Petroquímica (LPQ)</t>
  </si>
  <si>
    <t>0798/2018</t>
  </si>
  <si>
    <t>FGV Social - Centro de Políticas Sociais</t>
  </si>
  <si>
    <t>0799/2018</t>
  </si>
  <si>
    <t>Laboratório de Veículos Não Tripulados-LVNT</t>
  </si>
  <si>
    <t>0800/2018</t>
  </si>
  <si>
    <t>0801/2018</t>
  </si>
  <si>
    <t>Grupo de Pesquisa em Vibrações e Som em Sistemas Mecânicos - GVIBS</t>
  </si>
  <si>
    <t>0802/2018</t>
  </si>
  <si>
    <t>FGV Crescimento &amp; Desenvolvimento</t>
  </si>
  <si>
    <t>0803/2018</t>
  </si>
  <si>
    <t>Media Lab</t>
  </si>
  <si>
    <t>0804/2018</t>
  </si>
  <si>
    <t>Laboratório de Mecânica de Estruturas - LMEst</t>
  </si>
  <si>
    <t>0805/2018</t>
  </si>
  <si>
    <t>LETICIC - Laboratório de Gestão Estratégica da Tecnologia da Informação, do Conh</t>
  </si>
  <si>
    <t>0806/2018</t>
  </si>
  <si>
    <t>Grupo de Estudos da Qualidade da Energia Elétrica - GQEE</t>
  </si>
  <si>
    <t>0807/2018</t>
  </si>
  <si>
    <t>Laboratório de Polímeros e Materiais Conjugados - LAPCON</t>
  </si>
  <si>
    <t>0808/2018</t>
  </si>
  <si>
    <t>Núcleo Multiusuário de Microscopia  da COPPE/UFRJ</t>
  </si>
  <si>
    <t>0809/2018</t>
  </si>
  <si>
    <t>Grupo de simulação computacional, processamento e caracterização de materiais</t>
  </si>
  <si>
    <t>0810/2018</t>
  </si>
  <si>
    <t>CEPEDES - Centro de Pesquisas e Estudos sobre Desastres</t>
  </si>
  <si>
    <t>0811/2018</t>
  </si>
  <si>
    <t>GPQM - Grupo de Pesquisa em Química de Materiais</t>
  </si>
  <si>
    <t>0812/2018</t>
  </si>
  <si>
    <t>00402552000398</t>
  </si>
  <si>
    <t>LABORATÓRIO DE APLICAÇÕES DE RADIOTRAÇADORES NA INDÚSTRIA E MEIO AMBIENTE</t>
  </si>
  <si>
    <t>0813/2018</t>
  </si>
  <si>
    <t>60453032000174</t>
  </si>
  <si>
    <t>UNIVERSIDADE FEDERAL DE SÃO PAULO</t>
  </si>
  <si>
    <t>LABEPETRO - Laboratório de Desenvolvimento de Pesquisas em Química e Engenharia</t>
  </si>
  <si>
    <t>0814/2018</t>
  </si>
  <si>
    <t>Laboratório de Biotecnologia  e Meio Ambiente (BIOTEC)</t>
  </si>
  <si>
    <t>0815/2018</t>
  </si>
  <si>
    <t>03789272000100</t>
  </si>
  <si>
    <t>Instituto SENAI de Inovação para Tecnologias da Informação e Comunicação</t>
  </si>
  <si>
    <t>0816/2018</t>
  </si>
  <si>
    <t>Laboratório de Cimentação - LabCim</t>
  </si>
  <si>
    <t>0817/2018</t>
  </si>
  <si>
    <t>Lab H2O</t>
  </si>
  <si>
    <t>0818/2018</t>
  </si>
  <si>
    <t>Grupo de Crescimento de Cristais e de Transporte Eletrônico em Nanoestruturas</t>
  </si>
  <si>
    <t>0819/2018</t>
  </si>
  <si>
    <t>Laboratório de Mecânica de Precisão</t>
  </si>
  <si>
    <t>0820/2018</t>
  </si>
  <si>
    <t>Laboratório de Paleontologia-PALEOLAB</t>
  </si>
  <si>
    <t>0821/2018</t>
  </si>
  <si>
    <t>86900545000170</t>
  </si>
  <si>
    <t>AGENCIA ESPACIAL BRASILEIRA - AEB</t>
  </si>
  <si>
    <t>Agência Espacial Brasileira</t>
  </si>
  <si>
    <t>0822/2018</t>
  </si>
  <si>
    <t>Laboratorio de Fisica Aplicada</t>
  </si>
  <si>
    <t>0823/2018</t>
  </si>
  <si>
    <t>LABORATORIO DE MICROESTRUTURAS E PROPRIEDADES MECANICAS- LAMP</t>
  </si>
  <si>
    <t>0824/2018</t>
  </si>
  <si>
    <t>LEPTEN - Laboratórios de Engenharia de Processos de Conversão e Tecnologia de En</t>
  </si>
  <si>
    <t>0825/2018</t>
  </si>
  <si>
    <t>0826/2018</t>
  </si>
  <si>
    <t>Divisão de Metrologia em Dinâmica de Fluidos</t>
  </si>
  <si>
    <t>0827/2018</t>
  </si>
  <si>
    <t>Laboratório Interdisciplinar de Modelagem Numérica</t>
  </si>
  <si>
    <t>0828/2018</t>
  </si>
  <si>
    <t>10952708000953</t>
  </si>
  <si>
    <t>INSTITUTO FEDERAL DE EDUCACAO, CIENCIA E TECNOLOGIA DO RIO DE JANEIRO</t>
  </si>
  <si>
    <t>Laboratório de Química Analítica Quantitativa José Guerchon</t>
  </si>
  <si>
    <t>0829/2018</t>
  </si>
  <si>
    <t>LABORATÓRIO DE CIÊNCIA E ENGENHARIA DE PETRÓLEO - LCPETRO</t>
  </si>
  <si>
    <t>0830/2018</t>
  </si>
  <si>
    <t>03784680000170</t>
  </si>
  <si>
    <t>Laboratório de Sustentabilidade - LS</t>
  </si>
  <si>
    <t>0831/2018</t>
  </si>
  <si>
    <t>LABORATÓRIO DE CONTROLE AVANÇADO E OTIMIZAÇÃO DE PROCESSOS</t>
  </si>
  <si>
    <t>0832/2018</t>
  </si>
  <si>
    <t>Cefet-RJ campus Maracanã</t>
  </si>
  <si>
    <t>0833/2018</t>
  </si>
  <si>
    <t>Laboratório Modelagem e Correlação Rocha Perfil - LABMCORP</t>
  </si>
  <si>
    <t>0834/2018</t>
  </si>
  <si>
    <t>Centro Nacional de Processamento de Alto Desempenho</t>
  </si>
  <si>
    <t>0835/2018</t>
  </si>
  <si>
    <t>0837/2018</t>
  </si>
  <si>
    <t>Grupo de Interpretação Exploratória e Caracterização de Reservatórios - GIECAR</t>
  </si>
  <si>
    <t>0838/2018</t>
  </si>
  <si>
    <t>GMAp - Grupo de Mecânica Aplicada - Escola de Engenharia</t>
  </si>
  <si>
    <t>0839/2018</t>
  </si>
  <si>
    <t>ELETROCORR- Laboratório de Processos Eletroquímicos e Corrosão</t>
  </si>
  <si>
    <t>0840/2018</t>
  </si>
  <si>
    <t>LADENMP/LASEM - Laboratório de Desenvolvimento de Novos Materiais e Processos e</t>
  </si>
  <si>
    <t>0841/2018</t>
  </si>
  <si>
    <t>Laboratório de Termociências - LATERMO</t>
  </si>
  <si>
    <t>0842/2018</t>
  </si>
  <si>
    <t>60967551000150</t>
  </si>
  <si>
    <t>INSTITUTO PRESBITERIANO MACKENZIE</t>
  </si>
  <si>
    <t>Centro de Pesquisas Avançadas em Grafeno, Nanomateriais e Nanotecnologias</t>
  </si>
  <si>
    <t>0843/2018</t>
  </si>
  <si>
    <t>Unidade Embrapii Tecnogreen</t>
  </si>
  <si>
    <t>0844/2018</t>
  </si>
  <si>
    <t>Museu Nacional - Laboratório de Geologia Costeira, Sedimentologia e Meio Ambient</t>
  </si>
  <si>
    <t>0845/2018</t>
  </si>
  <si>
    <t>Laboratório de Petrofísica do Observatório Nacional - LabPetrON</t>
  </si>
  <si>
    <t>0846/2018</t>
  </si>
  <si>
    <t>Laboratório de Pesquisa e Simulação em Engenharia de Petróleo - SimPetro</t>
  </si>
  <si>
    <t>0847/2018</t>
  </si>
  <si>
    <t>Grupo Energia Biomassa e Meio Ambiente - EBMA</t>
  </si>
  <si>
    <t>0848/2018</t>
  </si>
  <si>
    <t>UNIVERSIDADE DO ESTADO DO RIO DE JANEIRO</t>
  </si>
  <si>
    <t>0849/2019</t>
  </si>
  <si>
    <t>Grupo de Pesquisa em Eng. de Petróleo/Gás Natural, Energia e Meio Ambiente (GPEP</t>
  </si>
  <si>
    <t>0850/2019</t>
  </si>
  <si>
    <t>Grupo de Pesquisas em Sistemas Computacionais e Robótica</t>
  </si>
  <si>
    <t>0851/2019</t>
  </si>
  <si>
    <t>Laboratório de Integração Engenharia e Processos-LIEP</t>
  </si>
  <si>
    <t>0852/2019</t>
  </si>
  <si>
    <t>01203327000123</t>
  </si>
  <si>
    <t>CESAR CENTRO DE ESTUDOS E SISTEMAS AVANCADOS DO RECIFE</t>
  </si>
  <si>
    <t>CESAR</t>
  </si>
  <si>
    <t>0853/2019</t>
  </si>
  <si>
    <t>10889295000152</t>
  </si>
  <si>
    <t>FUNDACAO CENTRO UNIVERSITARIO ESTADUAL DA ZONA OESTE</t>
  </si>
  <si>
    <t>Laboratório de Síntese Orgânica (LASO)</t>
  </si>
  <si>
    <t>0854/2019</t>
  </si>
  <si>
    <t>Laboratório de Paleontologia - LabPaleo</t>
  </si>
  <si>
    <t>0855/2019</t>
  </si>
  <si>
    <t>Grupo de Ensaios e Simulações Ambientais em Reservatórios - GESAR</t>
  </si>
  <si>
    <t>0856/2019</t>
  </si>
  <si>
    <t>TESLA Engenharia de Potência</t>
  </si>
  <si>
    <t>0857/2019</t>
  </si>
  <si>
    <t>Grupo de Automação e Sistemas Integráveis</t>
  </si>
  <si>
    <t>0858/2019</t>
  </si>
  <si>
    <t>Laboratório de Paleoecologia e Mudanças Globais</t>
  </si>
  <si>
    <t>0859/2019</t>
  </si>
  <si>
    <t>Grupo de Dinâmica de Sistemas</t>
  </si>
  <si>
    <t>0860/2019</t>
  </si>
  <si>
    <t>EBAPE - Escola Brasileira de Administração Pública e de Empresas</t>
  </si>
  <si>
    <t>0861/2019</t>
  </si>
  <si>
    <t>27067651000155</t>
  </si>
  <si>
    <t>SOC EDUC DO ESP SANTO UNIDADE DE V VELHA ENSINO SUPERIO</t>
  </si>
  <si>
    <t>Unidade Pesquisa em Meio Ambiente</t>
  </si>
  <si>
    <t>0862/2019</t>
  </si>
  <si>
    <t>Laboratório de Tecnologia e Processamento de Imagens - LTPI</t>
  </si>
  <si>
    <t>0863/2019</t>
  </si>
  <si>
    <t>Laboratório de Pesquisa em Exploração Petrolífera - LAPEP</t>
  </si>
  <si>
    <t>0864/2019</t>
  </si>
  <si>
    <t>CPGA - Centro de Pesquisa em Geofísica Aplicada</t>
  </si>
  <si>
    <t>0865/2019</t>
  </si>
  <si>
    <t>Laboratório de Radioecologia e Alterações Ambientais - LARA</t>
  </si>
  <si>
    <t>0866/2019</t>
  </si>
  <si>
    <t>NEHMA - Núcleo de Estudos Hidrogeológicos e do Meio Ambiente</t>
  </si>
  <si>
    <t>0867/2019</t>
  </si>
  <si>
    <t>Grupo de Óptica Quântica e Informação Quântica</t>
  </si>
  <si>
    <t>0868/2019</t>
  </si>
  <si>
    <t>Laboratório de Caracterização e Processamento de Petróleo - LCPP</t>
  </si>
  <si>
    <t>0869/2019</t>
  </si>
  <si>
    <t>LABORATÓRIO DE MATERIAIS INORGÂNICOS - LMI</t>
  </si>
  <si>
    <t>0870/2019</t>
  </si>
  <si>
    <t>LABEM - Laboratório de Biotecnologia e Ecologia Microbiana</t>
  </si>
  <si>
    <t>0871/2019</t>
  </si>
  <si>
    <t>Laboratório de Geologia Sedimentar e do Petróleo</t>
  </si>
  <si>
    <t>0872/2019</t>
  </si>
  <si>
    <t>10779511000107</t>
  </si>
  <si>
    <t>LEMMA - Laboratório de Ensaios Mecânicos e Materiais Avançados</t>
  </si>
  <si>
    <t>0873/2019</t>
  </si>
  <si>
    <t>Laboratório de Integração em Tecnologia Analítica - Labitan</t>
  </si>
  <si>
    <t>0874/2019</t>
  </si>
  <si>
    <t>HidroUFF</t>
  </si>
  <si>
    <t>0875/2019</t>
  </si>
  <si>
    <t>LABORATÓRIO BIOETANOL - LB</t>
  </si>
  <si>
    <t>0876/2019</t>
  </si>
  <si>
    <t>Polo de Inovação Campos dos Goytacazes</t>
  </si>
  <si>
    <t>0877/2019</t>
  </si>
  <si>
    <t>LABNANO - Laboratório de Caracterização de Materiais em Nanoescala</t>
  </si>
  <si>
    <t>0878/2019</t>
  </si>
  <si>
    <t>Laboratório de Geodésia Industrial - LGI</t>
  </si>
  <si>
    <t>0879/2019</t>
  </si>
  <si>
    <t>86445293000136</t>
  </si>
  <si>
    <t>FUNDACAO UNIVERSIDADE DO SUL DE SANTA CATARINA-UNISUL</t>
  </si>
  <si>
    <t>CENTEC - Biocombustíveis</t>
  </si>
  <si>
    <t>0880/2019</t>
  </si>
  <si>
    <t>CENTEC - Petroquímica</t>
  </si>
  <si>
    <t>0881/2019</t>
  </si>
  <si>
    <t>Laboratório de Estudos Costeiros - Lecost</t>
  </si>
  <si>
    <t>0882/2019</t>
  </si>
  <si>
    <t>Instituto de Pesquisas de Produtos Naturais IPPN</t>
  </si>
  <si>
    <t>0883/2019</t>
  </si>
  <si>
    <t>Núcleo Interdepartamental de Tecnologias Digitais para o Setor de Óleo e Gás</t>
  </si>
  <si>
    <t>0884/2019</t>
  </si>
  <si>
    <t>Grupo de estudos em Fluidodinâmica Computacional</t>
  </si>
  <si>
    <t>0885/2019</t>
  </si>
  <si>
    <t>Laboratório de Integração de Software e Hardware</t>
  </si>
  <si>
    <t>0886/2019</t>
  </si>
  <si>
    <t>34144499000122</t>
  </si>
  <si>
    <t>SECRETARIA DA COMISSAO INTERMINISTERIAL PARA OS RECURSOS DO MAR - SECIRM</t>
  </si>
  <si>
    <t>Secretaria da Comissão Interministerial para os Recursos do Mar</t>
  </si>
  <si>
    <t>0887/2019</t>
  </si>
  <si>
    <t>23354848000114</t>
  </si>
  <si>
    <t>FUNDACAO EDUCACIONAL DE PATOS DE MINAS</t>
  </si>
  <si>
    <t>0888/2019</t>
  </si>
  <si>
    <t>0889/2019</t>
  </si>
  <si>
    <t>Laboratório de Análise de Integridade Estrutural</t>
  </si>
  <si>
    <t>0890/2019</t>
  </si>
  <si>
    <t>Laboratório de Materiais - LabMat</t>
  </si>
  <si>
    <t>0891/2019</t>
  </si>
  <si>
    <t>Laboratório de Macromoléculas e Nanopartículas -  M&amp;NLab</t>
  </si>
  <si>
    <t>0892/2019</t>
  </si>
  <si>
    <t>Núcleo de Inovação Tecnológica em Engenharia Elétrica - NITEE</t>
  </si>
  <si>
    <t>0893/2019</t>
  </si>
  <si>
    <t>10838653000106</t>
  </si>
  <si>
    <t>INSTITUTO FEDERAL DE EDUCACAO CIENCIA E TECNOLOGIA DO ESPIRITO SANTO</t>
  </si>
  <si>
    <t>Petroleômica - IFES Vila Velha</t>
  </si>
  <si>
    <t>0894/2019</t>
  </si>
  <si>
    <t>Laboratório de Sistemas Inteligentes</t>
  </si>
  <si>
    <t>0895/2019</t>
  </si>
  <si>
    <t>Laboratório Fotovoltaica-UFSC</t>
  </si>
  <si>
    <t>0896/2019</t>
  </si>
  <si>
    <t>Laboratório de Computação de Alto Desempenho - LCAD</t>
  </si>
  <si>
    <t>0897/2019</t>
  </si>
  <si>
    <t>Grupo de Pesquisas em Motores, Combustíveis e Emissões - GPMOT</t>
  </si>
  <si>
    <t>0898/2019</t>
  </si>
  <si>
    <t>INSTITUTO SENAI DE INOVAÇÃO ENGENHARIA DE SUPERFÍCIES</t>
  </si>
  <si>
    <t>0899/2019</t>
  </si>
  <si>
    <t>16888315000157</t>
  </si>
  <si>
    <t>UNIVERSIDADE FEDERAL DOS VALES DO JEQUITINHONHA E MUCURI</t>
  </si>
  <si>
    <t>Laboratório de Estudos Tectônicos</t>
  </si>
  <si>
    <t>0900/2019</t>
  </si>
  <si>
    <t>GEHGas - Grupo de Estudos em Hidratos de Gás</t>
  </si>
  <si>
    <t>0901/2019</t>
  </si>
  <si>
    <t>Laboratório de Caracterização de Materiais</t>
  </si>
  <si>
    <t>0902/2019</t>
  </si>
  <si>
    <t>02437460000379</t>
  </si>
  <si>
    <t>Sistemas Multi-físicos para Aplicações Avançadas</t>
  </si>
  <si>
    <t>0903/2019</t>
  </si>
  <si>
    <t>Pesquisas avançadas no uso de resíduos na agricultura</t>
  </si>
  <si>
    <t>0904/2019</t>
  </si>
  <si>
    <t>Núcleo de Estudos Avançados para Auxílio á Decisão (NEAAD)</t>
  </si>
  <si>
    <t>0905/2019</t>
  </si>
  <si>
    <t>03774688006510</t>
  </si>
  <si>
    <t>Instituto SENAI de Tecnologia Ambiental</t>
  </si>
  <si>
    <t>0906/2019</t>
  </si>
  <si>
    <t>Laboratório Synergia</t>
  </si>
  <si>
    <t>0907/2019</t>
  </si>
  <si>
    <t>LAC - Laboratório de Combustão e Catálise Aplicadas</t>
  </si>
  <si>
    <t>0908/2019</t>
  </si>
  <si>
    <t>ISI (INSTITUTO SENAI DE INOVAÇÃO) EM PROCESSAMENTO MINERAL</t>
  </si>
  <si>
    <t>0909/2019</t>
  </si>
  <si>
    <t>03774819001508</t>
  </si>
  <si>
    <t>Instituto SENAI de Inovação Manufatura Avançada e Microfabricação</t>
  </si>
  <si>
    <t>0910/2019</t>
  </si>
  <si>
    <t>Laboratório de Fotogrametria e Sensoriamento Remoto</t>
  </si>
  <si>
    <t>0911/2019</t>
  </si>
  <si>
    <t>INSTITUTO SENAI DE TECNOLOGIA EM MEIO AMBIENTE</t>
  </si>
  <si>
    <t>0912/2019</t>
  </si>
  <si>
    <t>LabMEMS - Laboratório de Nano e Microfluidica e Microssistemas</t>
  </si>
  <si>
    <t>0913/2019</t>
  </si>
  <si>
    <t>10882594000327</t>
  </si>
  <si>
    <t>INSTITUTO FEDERAL DE EDUCACAO, CIENCIA E TECNOLOGIA DE SAO PAULO</t>
  </si>
  <si>
    <t>Grupo de Estudos de Automação e Controle de Processos e Simulação Computacional</t>
  </si>
  <si>
    <t>0914/2019</t>
  </si>
  <si>
    <t>Laboratório de Sedimentologia</t>
  </si>
  <si>
    <t>0915/2019</t>
  </si>
  <si>
    <t>Núcleo de Estudos em Redes Definidas por Software (Nerds)</t>
  </si>
  <si>
    <t>0916/2019</t>
  </si>
  <si>
    <t>ENGINEERING AND SYSTEMS GROUP (EASY Group)</t>
  </si>
  <si>
    <t>0917/2019</t>
  </si>
  <si>
    <t>Voxar Labs</t>
  </si>
  <si>
    <t>0918/2019</t>
  </si>
  <si>
    <t>Laboratório de Engenharia de Sistemas e Robótica (LaSER)</t>
  </si>
  <si>
    <t>0919/2019</t>
  </si>
  <si>
    <t>03774819002733</t>
  </si>
  <si>
    <t>Instituto SENAI de Tecnologia em Energia</t>
  </si>
  <si>
    <t>0920/2019</t>
  </si>
  <si>
    <t>Laboratório de Energia e Meio Ambiente (LEMA)</t>
  </si>
  <si>
    <t>0921/2019</t>
  </si>
  <si>
    <t>Laboratório de Motores de Combustão Interna - LABMCI</t>
  </si>
  <si>
    <t>0922/2019</t>
  </si>
  <si>
    <t>CENTRO NACIONAL DE PESQUISA DE AGROENERGIA (EMBRAPA AGROENERGIA)</t>
  </si>
  <si>
    <t>0923/2019</t>
  </si>
  <si>
    <t>Grupo de pesquisa em Inteligência Computacional</t>
  </si>
  <si>
    <t>0924/2019</t>
  </si>
  <si>
    <t>Laboratório de Tecnologias do Futuro</t>
  </si>
  <si>
    <t>0925/2019</t>
  </si>
  <si>
    <t>Laboratório de Polímeros e Nanoestruturas - LPN</t>
  </si>
  <si>
    <t>0926/2019</t>
  </si>
  <si>
    <t>NANOTEC-NEO - Laboratório de pesquisa Nanotecnologia Aplicada</t>
  </si>
  <si>
    <t>0927/2019</t>
  </si>
  <si>
    <t>00348003010507</t>
  </si>
  <si>
    <t>CNPMA - Centro Nacional de Pesquisa de Monitoramento e Avaliação de Impacto Ambi</t>
  </si>
  <si>
    <t>0928/2019</t>
  </si>
  <si>
    <t>07071969000100</t>
  </si>
  <si>
    <t>INSTITUTO BRASILEIRO DE TECNOLOGIA E REGULACAO</t>
  </si>
  <si>
    <t>LAPEG - LABORATÓRIO DE PETRÓLEO E GÁS</t>
  </si>
  <si>
    <t>0929/2019</t>
  </si>
  <si>
    <t>NBBLAB - Laboratório de Nanomateriais, Biossensores e Bioeletrônica</t>
  </si>
  <si>
    <t>0930/2019</t>
  </si>
  <si>
    <t>00348003011660</t>
  </si>
  <si>
    <t>CNPTIA - Centro Nacional de Pesquisa Tecnológica em Informática para Agricultura</t>
  </si>
  <si>
    <t>0931/2019</t>
  </si>
  <si>
    <t>0932/2019</t>
  </si>
  <si>
    <t>LPC - Laboratório de Processos Catalíticos</t>
  </si>
  <si>
    <t>0933/2019</t>
  </si>
  <si>
    <t>INSTITUTO SENAL DE TECNOLOGIA EM QUÍMICA</t>
  </si>
  <si>
    <t>0934/2019</t>
  </si>
  <si>
    <t>Laboratório de Fotoquímica e Ciência dos Materiais - LAFOT-CM</t>
  </si>
  <si>
    <t>0935/2020</t>
  </si>
  <si>
    <t>GRUPO DE MATERIAIS MOLECULARES, INORGÂNICOS E CARBONÁCEOS</t>
  </si>
  <si>
    <t>0936/2020</t>
  </si>
  <si>
    <t>10728444000100</t>
  </si>
  <si>
    <t>INSTITUTO FEDERAL DE EDUCACAO, CIENCIA E TECNOLOGIA DE SERGIPE</t>
  </si>
  <si>
    <t>INSTITUTO FEDERAL DE SERGIPE</t>
  </si>
  <si>
    <t>0937/2020</t>
  </si>
  <si>
    <t>ESALQ-LOG - Grupo de Pesquisa e Extensão em Logística Agroindustrial</t>
  </si>
  <si>
    <t>0938/2020</t>
  </si>
  <si>
    <t>03774819006488</t>
  </si>
  <si>
    <t>NÚCLEO TECNOLÓGICO EM METALURGIA</t>
  </si>
  <si>
    <t>0939/2020</t>
  </si>
  <si>
    <t>03774819006135</t>
  </si>
  <si>
    <t>Escola e Faculdade SENAI Antônio de Souza Noschese</t>
  </si>
  <si>
    <t>0940/2020</t>
  </si>
  <si>
    <t>Laboratório de Engenharia Multidisciplinar</t>
  </si>
  <si>
    <t>0941/2020</t>
  </si>
  <si>
    <t>GEOQUANTT Pesquisa em Geociências</t>
  </si>
  <si>
    <t>0942/2020</t>
  </si>
  <si>
    <t>Laboratório de Geofísica Computacional</t>
  </si>
  <si>
    <t>0943/2020</t>
  </si>
  <si>
    <t>03774819006054</t>
  </si>
  <si>
    <t>Instituto SENAI de Inovação - Materiais Avançados</t>
  </si>
  <si>
    <t>0944/2020</t>
  </si>
  <si>
    <t>Laboratório de Corrosão e Engenharia de Superfícies</t>
  </si>
  <si>
    <t>0945/2020</t>
  </si>
  <si>
    <t>LINCC-Laboratório Integrado de Nanoestruturas e Compostos de Coordenação</t>
  </si>
  <si>
    <t>0946/2020</t>
  </si>
  <si>
    <t>NIEPIEE - NÚCLEO DE INTEGRAÇÃO DE ESTUDOS, PESQUISA E INOVAÇÃO EM ENERGIA EÓLICA</t>
  </si>
  <si>
    <t>0947/2020</t>
  </si>
  <si>
    <t>Laboratório de Desenvolvimento e Otimização de Produtos e Processos (LADOPP)</t>
  </si>
  <si>
    <t>0948/2020</t>
  </si>
  <si>
    <t>Escola Politécnica</t>
  </si>
  <si>
    <t>0949/2020</t>
  </si>
  <si>
    <t>ICSMP - Imageamento, Caracterização e Simulação em Meios Porosos</t>
  </si>
  <si>
    <t>0950/2020</t>
  </si>
  <si>
    <t>LABORATÓRIO DE TERRAS RARAS</t>
  </si>
  <si>
    <t>0951/2020</t>
  </si>
  <si>
    <t>34792077000163</t>
  </si>
  <si>
    <t>UNIVERSIDADE FEDERAL DE RORAIMA</t>
  </si>
  <si>
    <t>RR</t>
  </si>
  <si>
    <t>Instituto de Geociências da UFRR</t>
  </si>
  <si>
    <t>0952/2020</t>
  </si>
  <si>
    <t>GRUPO DE DESENVOLVIMENTO DE BIOPROCESSOS APLICADOS À BIOCOMBUSTÍVEIS</t>
  </si>
  <si>
    <t>0953/2020</t>
  </si>
  <si>
    <t>ThermoPhase - Fluid and Complex Systems Research Group</t>
  </si>
  <si>
    <t>0954/2020</t>
  </si>
  <si>
    <t>PETROLAB (Laboratório de pesquisa em petróleo)</t>
  </si>
  <si>
    <t>0955/2020</t>
  </si>
  <si>
    <t>Laboratório de Pesquisa e Estudos em Gás e Energia - GÁS MAIS</t>
  </si>
  <si>
    <t>0956/2020</t>
  </si>
  <si>
    <t>VIZLAB -  X-Reality and GeoInformatics Lab</t>
  </si>
  <si>
    <t>0957/2020</t>
  </si>
  <si>
    <t>RANDOM - Grupo de pesquisa em Risco e Análise de Decisão em Operações e Manutenç</t>
  </si>
  <si>
    <t>0958/2020</t>
  </si>
  <si>
    <t>Departamento de Ciência da Computação</t>
  </si>
  <si>
    <t>0959/2020</t>
  </si>
  <si>
    <t>03819150000110</t>
  </si>
  <si>
    <t>SENAI - SERVICO NACIONAL DE APRENDIZAGEM INDUSTRIAL</t>
  </si>
  <si>
    <t>UNIDADE OPERACIONAL SENAI BARRA DO BUGRES</t>
  </si>
  <si>
    <t>0960/2020</t>
  </si>
  <si>
    <t>INOVA USP - CENTRO DE INOVACAO DA UNIVERSIDADE DE SAO PAULO</t>
  </si>
  <si>
    <t>0961/2020</t>
  </si>
  <si>
    <t>Laboratório de Química de Calixarenos, Espectroscopia Molecular e Catálise</t>
  </si>
  <si>
    <t>0962/2020</t>
  </si>
  <si>
    <t>03774688007591</t>
  </si>
  <si>
    <t>Instituto Senai de Tecnologia em Cerâmica</t>
  </si>
  <si>
    <t>0963/2020</t>
  </si>
  <si>
    <t>Laboratório de Energias</t>
  </si>
  <si>
    <t>0964/2020</t>
  </si>
  <si>
    <t>Laboratório MídiaCom</t>
  </si>
  <si>
    <t>0965/2020</t>
  </si>
  <si>
    <t>Laboratório de Aerodinâmica Experimental</t>
  </si>
  <si>
    <t>0966/2020</t>
  </si>
  <si>
    <t>Laboratório de Análise Microestrutural</t>
  </si>
  <si>
    <t>0967/2020</t>
  </si>
  <si>
    <t>Coordenação de Ciências da Terra e Ecologia</t>
  </si>
  <si>
    <t>0968/2020</t>
  </si>
  <si>
    <t>Laboratório de Simulação Numérica</t>
  </si>
  <si>
    <t>0969/2020</t>
  </si>
  <si>
    <t>LABORATÓRIO DE SOLDAGEM E ENGENHARIA DE SUPERFÍCIE</t>
  </si>
  <si>
    <t>0970/2020</t>
  </si>
  <si>
    <t>LEARN</t>
  </si>
  <si>
    <t>0971/2020</t>
  </si>
  <si>
    <t>Laboratório de Isótopos Estáveis</t>
  </si>
  <si>
    <t>0972/2020</t>
  </si>
  <si>
    <t>Centro de Tecnologia em Nanomateriais e Grafeno</t>
  </si>
  <si>
    <t>0973/2020</t>
  </si>
  <si>
    <t>24416174000106</t>
  </si>
  <si>
    <t>UNIVERSIDADE FEDERAL RURAL DE PERNAMBUCO</t>
  </si>
  <si>
    <t>Grupo de Pesquisa em Petróleo, Energia e Espectrometria de Massas - PEM</t>
  </si>
  <si>
    <t>0974/2020</t>
  </si>
  <si>
    <t>59938217000190</t>
  </si>
  <si>
    <t>BRISA SOCIEDADE PARA O DESENVOLVIMENTO DA TECNOLOGIA DA INFORMACAO</t>
  </si>
  <si>
    <t>BRISA</t>
  </si>
  <si>
    <t>0975/2020</t>
  </si>
  <si>
    <t>NETT - Núcleo de Estudos em Transição e Turbulência</t>
  </si>
  <si>
    <t>0976/2020</t>
  </si>
  <si>
    <t>Laboratório de Processos de Separação I e II</t>
  </si>
  <si>
    <t>0977/2020</t>
  </si>
  <si>
    <t>Laboratório de Materiais Híbridos (LMH)</t>
  </si>
  <si>
    <t>0978/2020</t>
  </si>
  <si>
    <t>Laboratório de Engenharia de Sistemas de Computação</t>
  </si>
  <si>
    <t>0979/2020</t>
  </si>
  <si>
    <t>Laboratório de Sistemas Térmicos</t>
  </si>
  <si>
    <t>0980/2020</t>
  </si>
  <si>
    <t>24488751000671</t>
  </si>
  <si>
    <t>FUNDACAO MAMIFEROS AQUATICOS</t>
  </si>
  <si>
    <t>Núcleo de Pesquisa e Conhecimento - NUPESC</t>
  </si>
  <si>
    <t>0981/2020</t>
  </si>
  <si>
    <t>LENCA - Laboratório de Engenharia e Controle Ambiental</t>
  </si>
  <si>
    <t>0982/2020</t>
  </si>
  <si>
    <t>Laboratório Multidisciplinar em Saúde e Meio Ambiente</t>
  </si>
  <si>
    <t>0983/2020</t>
  </si>
  <si>
    <t>Laboratório Max Planck - LAMP</t>
  </si>
  <si>
    <t>0984/2020</t>
  </si>
  <si>
    <t>Laboratório de Máquinas Elétricas, Acionamentos e Energia - LMEAE</t>
  </si>
  <si>
    <t>0985/2020</t>
  </si>
  <si>
    <t>Laboratório Multidisciplinar em Mineralogia, Águas e Solos - LAMAS</t>
  </si>
  <si>
    <t>0986/2020</t>
  </si>
  <si>
    <t>Centro de Microscopia Eletrônica (CME)</t>
  </si>
  <si>
    <t>0987/2020</t>
  </si>
  <si>
    <t>04071106000137</t>
  </si>
  <si>
    <t>FUNDACAO UNIVERSIDADE FEDERAL DO ACRE</t>
  </si>
  <si>
    <t>AC</t>
  </si>
  <si>
    <t>Estação de Geofísica Aplicada do Acre</t>
  </si>
  <si>
    <t>0988/2020</t>
  </si>
  <si>
    <t>Recogna Laboratory</t>
  </si>
  <si>
    <t>0989/2020</t>
  </si>
  <si>
    <t>96499728000189</t>
  </si>
  <si>
    <t>VENTURUS CENTRO DE INOVACAO TECNOLOGICA</t>
  </si>
  <si>
    <t>Venturus</t>
  </si>
  <si>
    <t>0990/2020</t>
  </si>
  <si>
    <t>Laboratório de Fabricação e Ensaios Mecânicos</t>
  </si>
  <si>
    <t>0991/2020</t>
  </si>
  <si>
    <t>FGV EPGE -  Escola Brasileira de Economia e Finanças</t>
  </si>
  <si>
    <t>0992/2020</t>
  </si>
  <si>
    <t>Grupo de Oceanografia da UFBA</t>
  </si>
  <si>
    <t>0993/2020</t>
  </si>
  <si>
    <t>25437484000161</t>
  </si>
  <si>
    <t>UNIVERSIDADE FEDERAL DO TRIANGULO MINEIRO</t>
  </si>
  <si>
    <t>Laboratório de Vibrações, Acústica e Controle</t>
  </si>
  <si>
    <t>0994/2020</t>
  </si>
  <si>
    <t>0995/2020</t>
  </si>
  <si>
    <t>Grupo de pesquisa em avaliação de ciclo de vida - Ciclog</t>
  </si>
  <si>
    <t>0996/2020</t>
  </si>
  <si>
    <t>LABORATÓRIO DE SÍNTESE ORGÂNICA-LABSINT</t>
  </si>
  <si>
    <t>0997/2020</t>
  </si>
  <si>
    <t>Centro de Tecnologias Limpas</t>
  </si>
  <si>
    <t>0998/2020</t>
  </si>
  <si>
    <t>06176586000126</t>
  </si>
  <si>
    <t>SIDI</t>
  </si>
  <si>
    <t>SiDi</t>
  </si>
  <si>
    <t>0999/2020</t>
  </si>
  <si>
    <t>00348003005422</t>
  </si>
  <si>
    <t>Embrapa Pecuária Sudeste</t>
  </si>
  <si>
    <t>1000/2020</t>
  </si>
  <si>
    <t>IST Celulose Papel</t>
  </si>
  <si>
    <t>1001/2020</t>
  </si>
  <si>
    <t>Centro de Conhecimento em Bioenergia - Nucleo de Eficiência Energética e Ambient</t>
  </si>
  <si>
    <t>1002/2020</t>
  </si>
  <si>
    <t>CleanTech - Laboratório de Desenvolvimento de Tecnologias Limpas</t>
  </si>
  <si>
    <t>1003/2020</t>
  </si>
  <si>
    <t>03774819000102</t>
  </si>
  <si>
    <t>Instituto SENAI de Tecnologia em Eletrônica e Automação</t>
  </si>
  <si>
    <t>1004/2020</t>
  </si>
  <si>
    <t>Grupo de Pesquisa em Mineração de Dados e Aplicações</t>
  </si>
  <si>
    <t>1005/2020</t>
  </si>
  <si>
    <t>05994459000171</t>
  </si>
  <si>
    <t>SIDIA INSTITUTO DE CIENCIA E TECNOLOGIA</t>
  </si>
  <si>
    <t>Sidia Instituto de Ciência e Tecnologia</t>
  </si>
  <si>
    <t>1006/2020</t>
  </si>
  <si>
    <t>Departamento de Eletrônica e Sistemas (DES)</t>
  </si>
  <si>
    <t>1007/2021</t>
  </si>
  <si>
    <t>01955808000195</t>
  </si>
  <si>
    <t>FUNDACAO PARA INOVACOES TECNOLOGICAS - FITEC</t>
  </si>
  <si>
    <t>FITec Campinas</t>
  </si>
  <si>
    <t>1008/2021</t>
  </si>
  <si>
    <t>Laboratorio Telemidia</t>
  </si>
  <si>
    <t>1009/2021</t>
  </si>
  <si>
    <t>Núcleo de Pesquisa Aplicada à Meios Geológico-Geotécnicos</t>
  </si>
  <si>
    <t>1010/2021</t>
  </si>
  <si>
    <t>INNOVA+ Research Labs</t>
  </si>
  <si>
    <t>1011/2021</t>
  </si>
  <si>
    <t>11402887000160</t>
  </si>
  <si>
    <t>Grupo de Pesquisa em Computação Científica para Engenharia</t>
  </si>
  <si>
    <t>1012/2021</t>
  </si>
  <si>
    <t>SimCat - Simulação e Catálise em processos químicos</t>
  </si>
  <si>
    <t>1013/2021</t>
  </si>
  <si>
    <t>Laboratório de Genômica e Expressão do Instituto de Biologia</t>
  </si>
  <si>
    <t>1014/2021</t>
  </si>
  <si>
    <t>Laboratório de Redes Inteligentes - LRI</t>
  </si>
  <si>
    <t>1015/2021</t>
  </si>
  <si>
    <t>03848688006517</t>
  </si>
  <si>
    <t>Instituto SENAI de Inovação Inspeção e Integridade</t>
  </si>
  <si>
    <t>1016/2021</t>
  </si>
  <si>
    <t>LAMPOLS - Laboratório de Materiais Poliméricos Sustentáveis</t>
  </si>
  <si>
    <t>1017/2021</t>
  </si>
  <si>
    <t>Laboratório de Petróleo, Gás Natural e Biocombustíveis</t>
  </si>
  <si>
    <t>1018/2021</t>
  </si>
  <si>
    <t>02844344000102</t>
  </si>
  <si>
    <t>FUNDACAO AMAZONICA DE AMPARO A PESQUISA E DESENVOLVIMENTO TECNOLOGICO DESEMBARGADOR PAULO DOS ANJOS FEITOZA</t>
  </si>
  <si>
    <t>FPF Tech</t>
  </si>
  <si>
    <t>1019/2021</t>
  </si>
  <si>
    <t>Laboratório de Processos Sustentáveis e Energias Renováveis - LaPSER</t>
  </si>
  <si>
    <t>1020/2021</t>
  </si>
  <si>
    <t>Grupo de Pesquisa em Materiais Inteligentes e Funcionais - GMatI</t>
  </si>
  <si>
    <t>1021/2021</t>
  </si>
  <si>
    <t>Laboratório de Microbiologia Ambiental Aplicada</t>
  </si>
  <si>
    <t>1022/2021</t>
  </si>
  <si>
    <t>LABORATÓRIO DE RESÍDUOS SÓLIDOS E EFLUENTES</t>
  </si>
  <si>
    <t>1023/2021</t>
  </si>
  <si>
    <t>LABMAM - LABORATÓRIO DE MICROBIOLOGIA AMBIENTAL E MICROBIOTECNOLOGIA</t>
  </si>
  <si>
    <t>1024/2021</t>
  </si>
  <si>
    <t>Laboratório de Radiocarbono</t>
  </si>
  <si>
    <t>1025/2021</t>
  </si>
  <si>
    <t>11806275000133</t>
  </si>
  <si>
    <t>UNIVERSIDADE FEDERAL DA INTEGRACAO LATINO-AMERICANA</t>
  </si>
  <si>
    <t>Laboratório de Pavimentos (LAPAV)</t>
  </si>
  <si>
    <t>1026/2021</t>
  </si>
  <si>
    <t>Centro de Produção Cooperada (CPC)</t>
  </si>
  <si>
    <t>1027/2021</t>
  </si>
  <si>
    <t>Laboratório de Materiais e Energias Renováveis (LABMATER)</t>
  </si>
  <si>
    <t>1028/2021</t>
  </si>
  <si>
    <t>UFRJ/COPPE/LABH2 - LABORATÓRIO DE HIDROGÊNIO</t>
  </si>
  <si>
    <t>1029/2021</t>
  </si>
  <si>
    <t>08663733000118</t>
  </si>
  <si>
    <t>ONINN CENTRO DE INOVACOES</t>
  </si>
  <si>
    <t>Oninn Centro de Inovações</t>
  </si>
  <si>
    <t>1030/2021</t>
  </si>
  <si>
    <t>Laboratório de Inteligência Artificial</t>
  </si>
  <si>
    <t>1031/2021</t>
  </si>
  <si>
    <t>03508097000136</t>
  </si>
  <si>
    <t>REDE NACIONAL DE ENSINO E PESQUISA - RNP</t>
  </si>
  <si>
    <t>Diretoria de Pesquisa Desenvolvimento e Inovacao</t>
  </si>
  <si>
    <t>1032/2021</t>
  </si>
  <si>
    <t>Laboratório de Eletrônica de Potência e Acionamento Elétrico - LEPAC</t>
  </si>
  <si>
    <t>1033/2021</t>
  </si>
  <si>
    <t>Laboratório de Filmes Finos e Superfícies LFFS</t>
  </si>
  <si>
    <t>1034/2022</t>
  </si>
  <si>
    <t>01263896001560</t>
  </si>
  <si>
    <t>Laboratório de Fisiologia e Bioquímica Vegetal</t>
  </si>
  <si>
    <t>1035/2022</t>
  </si>
  <si>
    <t>05440725000114</t>
  </si>
  <si>
    <t>FUNDACAO UNIVERSIDADE FEDERAL DO VALE DO SAO FRANCISCO</t>
  </si>
  <si>
    <t>Laboratório de Processamento de Sinais e Visão Computacional (SigProCV)</t>
  </si>
  <si>
    <t>1036/2022</t>
  </si>
  <si>
    <t>Laboratório de Computação de Alto Desempenho e Aprendizado de Máquina em Engenha</t>
  </si>
  <si>
    <t>1037/2022</t>
  </si>
  <si>
    <t>Insituto SENAI de Tecnologia da Informação</t>
  </si>
  <si>
    <t>1038/2022</t>
  </si>
  <si>
    <t>07309657000184</t>
  </si>
  <si>
    <t>CENTRO DE TECNOLOGIA EM DUTOS - CTDUT</t>
  </si>
  <si>
    <t>1039/2022</t>
  </si>
  <si>
    <t>23696238000107</t>
  </si>
  <si>
    <t>INSTITUTO AVANCADO DE TECNOLOGIA E INOVACAO - IATI</t>
  </si>
  <si>
    <t>1040/2022</t>
  </si>
  <si>
    <t>07769688000118</t>
  </si>
  <si>
    <t>FUNDACAO PARQUE TECNOLOGICO ITAIPU - BRASIL</t>
  </si>
  <si>
    <t>Centro de Competência - Energias Renováveis</t>
  </si>
  <si>
    <t>1041/2022</t>
  </si>
  <si>
    <t>Centro de Competência - Automação e Simulação</t>
  </si>
  <si>
    <t>1042/2022</t>
  </si>
  <si>
    <t>Centro de Competência - Inteligência Territorial</t>
  </si>
  <si>
    <t>1043/2022</t>
  </si>
  <si>
    <t>Laboratório de Inteligência Artificial - LIA</t>
  </si>
  <si>
    <t>1044/2022</t>
  </si>
  <si>
    <t>03784680001141</t>
  </si>
  <si>
    <t>Laboratório de Energia Eólica (LEO)</t>
  </si>
  <si>
    <t>1045/2022</t>
  </si>
  <si>
    <t>03774819010329</t>
  </si>
  <si>
    <t>Instituto Senai de Inovação em Biotecnologia</t>
  </si>
  <si>
    <t>1046/2022</t>
  </si>
  <si>
    <t>Laboratório de Prototipagem e Plasticidade</t>
  </si>
  <si>
    <t>1047/2022</t>
  </si>
  <si>
    <t>Automação e Inteligência Artificial</t>
  </si>
  <si>
    <t>1048/2022</t>
  </si>
  <si>
    <t>Laboratório de Paleomagnetismo e Mineralogia Magnética</t>
  </si>
  <si>
    <t>1049/2023</t>
  </si>
  <si>
    <t>LACTA - Laboratório de Cinética e Termodinâmica Aplicada</t>
  </si>
  <si>
    <t>1050/2023</t>
  </si>
  <si>
    <t>SIMOA - Sistema Inteligente de Monitoramento Ambiental</t>
  </si>
  <si>
    <t>1051/2023</t>
  </si>
  <si>
    <t>Grupo de Mecânica dos Materiais e Estruturas - GMEC</t>
  </si>
  <si>
    <t>1052/2023</t>
  </si>
  <si>
    <t>Departamento de Biologia</t>
  </si>
  <si>
    <t>1053/2023</t>
  </si>
  <si>
    <t>LABORATÓRIO DE ENERGIA SOLAR (LES)</t>
  </si>
  <si>
    <t>1054/2023</t>
  </si>
  <si>
    <t>GEMEC - Grupo de Estudos em Mecânica Experimental e Computacional</t>
  </si>
  <si>
    <t>1055/2023</t>
  </si>
  <si>
    <t>01274251000127</t>
  </si>
  <si>
    <t>INSTITUTO BALEIA JUBARTE</t>
  </si>
  <si>
    <t>Instituto Baleia Jubarte</t>
  </si>
  <si>
    <t>1056/2023</t>
  </si>
  <si>
    <t>07263489000133</t>
  </si>
  <si>
    <t>INSTITUTO AQUALIE</t>
  </si>
  <si>
    <t>Laboratório de Análises BioAcústicas, Espaciais e Comportamentais</t>
  </si>
  <si>
    <t>1057/2023</t>
  </si>
  <si>
    <t>CIRRA - CENTRO INTERNACIONAL DE REFERÊNCIA EM REÚSO DE ÁGUA</t>
  </si>
  <si>
    <t>1058/2023</t>
  </si>
  <si>
    <t>56089790003101</t>
  </si>
  <si>
    <t>SECRETARIA DE INFRAESTRUTURA E MEIO AMBIENTE</t>
  </si>
  <si>
    <t>Laboratório de Palinologia PALINO-IPA</t>
  </si>
  <si>
    <t>1059/2023</t>
  </si>
  <si>
    <t>OTIC - Offshore Technology Innovation Centre</t>
  </si>
  <si>
    <t>1060/2023</t>
  </si>
  <si>
    <t>Centro de Estudos de Carbono em Agricultura Tropical (CCARBON)</t>
  </si>
  <si>
    <t>1061/2023</t>
  </si>
  <si>
    <t>Departamento de Mineralogia e Geotectônica</t>
  </si>
  <si>
    <t>1062/2023</t>
  </si>
  <si>
    <t>76659820000313</t>
  </si>
  <si>
    <t>ASSOCIACAO PARANAENSE DE CULTURA - APC</t>
  </si>
  <si>
    <t>Centro Integrado de Soluções em Inteligência Artificial (CISIA)</t>
  </si>
  <si>
    <t>1063/2023</t>
  </si>
  <si>
    <t>Laboratório de Optimização de Sistemas de Controle</t>
  </si>
  <si>
    <t>1064/2023</t>
  </si>
  <si>
    <t>42288886000160</t>
  </si>
  <si>
    <t>CENTRO DE PESQUISAS DE ENERGIA ELETRICA CEPEL</t>
  </si>
  <si>
    <t>DEPARTAMENTO DE EQUIPAMENTOS ELÉTRICOS - DEE</t>
  </si>
  <si>
    <t>1065/2023</t>
  </si>
  <si>
    <t>Departamento de Automação de Sistemas</t>
  </si>
  <si>
    <t>1066/2023</t>
  </si>
  <si>
    <t>DEPARTAMENTO DE MATERIAIS E MECATRÔNICA - DMM</t>
  </si>
  <si>
    <t>1067/2023</t>
  </si>
  <si>
    <t>DEPARTAMENTO DE TRANSIÇÃO ENERGÉTICA E SUSTENTABILIDADE - DTS</t>
  </si>
  <si>
    <t>1068/2023</t>
  </si>
  <si>
    <t>1069/2023</t>
  </si>
  <si>
    <t>LABORATÓRIO DE PROBLEMAS INVERSOS EM GEOFÍSICA - PINGA – ON</t>
  </si>
  <si>
    <t>1070/2023</t>
  </si>
  <si>
    <t>Instituto SENAI de Tecnologia Química e Meio Ambiente</t>
  </si>
  <si>
    <t>1071/2023</t>
  </si>
  <si>
    <t>NÚCLEO INTERDISCIPLINAR DE PLANEJAMENTO ENERGÉTICO</t>
  </si>
  <si>
    <t>1072/2023</t>
  </si>
  <si>
    <t>Laboratório de Matemática Aplicada e Oceanografia Computacional</t>
  </si>
  <si>
    <t>1073/2023</t>
  </si>
  <si>
    <t>12397930000100</t>
  </si>
  <si>
    <t>UNIVERSIDADE DA INTEGRACAO INTERNACIONAL DA LUSOFONIA AFRO-BRASILEIRA</t>
  </si>
  <si>
    <t>Instituto de Engenharias e Desenvolvimento Sustentável</t>
  </si>
  <si>
    <t>1074/2023</t>
  </si>
  <si>
    <t>63025530007974</t>
  </si>
  <si>
    <t>Laboratório de Fisiologia e Genética de Corais</t>
  </si>
  <si>
    <t>1075/2024</t>
  </si>
  <si>
    <t>Laboratório de Engenharia e Ciências Oceânicas (ECO)</t>
  </si>
  <si>
    <t>1076/2024</t>
  </si>
  <si>
    <t>63025530006226</t>
  </si>
  <si>
    <t>Escola de Artes, Ciências e Humanidades</t>
  </si>
  <si>
    <t>1077/2024</t>
  </si>
  <si>
    <t>44253600000137</t>
  </si>
  <si>
    <t>ESCOLA SUPERIOR DE DEFESA</t>
  </si>
  <si>
    <t>Escola Superior de Defesa</t>
  </si>
  <si>
    <t>1078/2024</t>
  </si>
  <si>
    <t>DIVISÃO DE ENGENHARIA E CONFORMIDADE DE PRODUTOS</t>
  </si>
  <si>
    <t>1079/2024</t>
  </si>
  <si>
    <t>Instituto Gênesis PUC-Rio</t>
  </si>
  <si>
    <t>1080/2024</t>
  </si>
  <si>
    <t>PROTEC - Processos e Tecnologia</t>
  </si>
  <si>
    <t>1081/2024</t>
  </si>
  <si>
    <t>11433263000100</t>
  </si>
  <si>
    <t>INSTITUTO INTERNACIONAL PARA SUSTENTABILIDADE - IIS</t>
  </si>
  <si>
    <t>Instituto Internacional para Sustentabilidade</t>
  </si>
  <si>
    <t>1082/2024</t>
  </si>
  <si>
    <t>Núcleo de Pesquisa em Economia de Baixo Carbono</t>
  </si>
  <si>
    <t>1083/2024</t>
  </si>
  <si>
    <t>Centro de Rejeitos Radioativos (CERER)</t>
  </si>
  <si>
    <t>1084/2024</t>
  </si>
  <si>
    <t>Laboratório de Química Instrumental</t>
  </si>
  <si>
    <t>1085/2024</t>
  </si>
  <si>
    <t>Laboratório de Química e Microbiologia do Solo</t>
  </si>
  <si>
    <t>1086/2024</t>
  </si>
  <si>
    <t>Ledger Labs</t>
  </si>
  <si>
    <t>1087/2024</t>
  </si>
  <si>
    <t>Instituto SENAI de Inovação em Sistemas Virtuais de Produção</t>
  </si>
  <si>
    <t>1088/2024</t>
  </si>
  <si>
    <t>Laboratório de Materiais Carbonosos e Cerâmicos</t>
  </si>
  <si>
    <t>1089/2024</t>
  </si>
  <si>
    <t>63025530002824</t>
  </si>
  <si>
    <t>Grupo de Robótica e Mobilidade da EESC-USP</t>
  </si>
  <si>
    <t>1090/2024</t>
  </si>
  <si>
    <t>Laboratório de Aplicações em Petróleo e Biocombustíveis</t>
  </si>
  <si>
    <t>1091/2024</t>
  </si>
  <si>
    <t>LABORATÓRIO DE MICROFLUÍDICA - LABMICRO</t>
  </si>
  <si>
    <t>1092/2024</t>
  </si>
  <si>
    <t>Laboratorio de Metaloenzimas e Biomimeticos</t>
  </si>
  <si>
    <t>1093/2024</t>
  </si>
  <si>
    <t>63025530008199</t>
  </si>
  <si>
    <t>Laboratório de Biotecnologia Ambiental e Energias Renováveis</t>
  </si>
  <si>
    <t>1094/2024</t>
  </si>
  <si>
    <t>SOFTWARELAB</t>
  </si>
  <si>
    <t>1095/2024</t>
  </si>
  <si>
    <t>00348003001940</t>
  </si>
  <si>
    <t>EMPRESA BRASILEIRA DE PESQUISA AGROPECUÁRIA</t>
  </si>
  <si>
    <t>Embrapa Pesca e Aquicultura - Núcleo de Sistemas Agrícolas</t>
  </si>
  <si>
    <t>1096/2024</t>
  </si>
  <si>
    <t>Laboratório de Geologia de Reservatórios</t>
  </si>
  <si>
    <t>1097/2024</t>
  </si>
  <si>
    <t>Centro de Realidade Estendida</t>
  </si>
  <si>
    <t>1098/2024</t>
  </si>
  <si>
    <t>Laboratório de Ecologia e Conservação da Natureza</t>
  </si>
  <si>
    <t>1099/2024</t>
  </si>
  <si>
    <t>Laboratório de Operação e Sistemas Térmicos</t>
  </si>
  <si>
    <t>1100/2024</t>
  </si>
  <si>
    <t>Centro de Caracterização Avançada para Indústria de Petróleo - CAIPE</t>
  </si>
  <si>
    <t>1101/2024</t>
  </si>
  <si>
    <t>Laboratório Multiusuários de Física Aplicada</t>
  </si>
  <si>
    <t>1102/2024</t>
  </si>
  <si>
    <t>Laboratório de Materiais Magnéticos (MAGMA)</t>
  </si>
  <si>
    <t>1103/2024</t>
  </si>
  <si>
    <t>Laboratório de Meiofauna Marinha</t>
  </si>
  <si>
    <t>1104/2024</t>
  </si>
  <si>
    <t>11118393000159</t>
  </si>
  <si>
    <t>UNIVERSIDADE FEDERAL DO OESTE DO PARA</t>
  </si>
  <si>
    <t>INSTITUTO DE ENGENHARIA E GEOCIÊNCIAS</t>
  </si>
  <si>
    <t>1105/2024</t>
  </si>
  <si>
    <t>Laboratório de Paleoceanografia e Paleoclimatologia (P2L - EACH/USP)</t>
  </si>
  <si>
    <t>1106/2024</t>
  </si>
  <si>
    <t>08065528000150</t>
  </si>
  <si>
    <t>INSTITUTO DE INOVACOES FOTONICAS - PHOTONICS INNOVATION INSTITUTE</t>
  </si>
  <si>
    <t>Instituto de Inovações Fotônicas</t>
  </si>
  <si>
    <t>1107/2024</t>
  </si>
  <si>
    <t>INSTITUTO DA NATUREZA</t>
  </si>
  <si>
    <t>1108/2024</t>
  </si>
  <si>
    <t>Centro de Inovação Colaborativa de Arapiraca - CICA</t>
  </si>
  <si>
    <t>1109/2024</t>
  </si>
  <si>
    <t>GRUPO DE PESQUISAS EM ESTRUTURA E REATIVIDADE DE COMPOSTOS ORGÂNICOS</t>
  </si>
  <si>
    <t>1110/2024</t>
  </si>
  <si>
    <t>05200001000101</t>
  </si>
  <si>
    <t>UNIVERSIDADE FEDERAL RURAL DA AMAZONIA</t>
  </si>
  <si>
    <t>Laboratório de Solos</t>
  </si>
  <si>
    <t>1111/2024</t>
  </si>
  <si>
    <t>LABORATÓRIO DE GEOLOGIA ISOTÓPICA (PARÁ-ISO)</t>
  </si>
  <si>
    <t>1113/2024</t>
  </si>
  <si>
    <t>Laboratorio de Biogeoquímica Ambiental</t>
  </si>
  <si>
    <t>1114/2024</t>
  </si>
  <si>
    <t>LaFEA - Laboratório de Física Experimental e Aplicada</t>
  </si>
  <si>
    <t>1115/2024</t>
  </si>
  <si>
    <t>Laboratório da Qualidade Ambiental / LQA</t>
  </si>
  <si>
    <t>1116/2024</t>
  </si>
  <si>
    <t>LABORATORIO DE SOLUCOES EM RESERVATORIOS DE PETROLEO</t>
  </si>
  <si>
    <t>1117/2024</t>
  </si>
  <si>
    <t>Laboratório de Pesquisa em Inovação Tecnológica e Ensino</t>
  </si>
  <si>
    <t>1118/2024</t>
  </si>
  <si>
    <t>Laboratorio de Computação Geoespacial</t>
  </si>
  <si>
    <t>1119/2024</t>
  </si>
  <si>
    <t>10735145000194</t>
  </si>
  <si>
    <t>INSTITUTO FEDERAL DE EDUCACAO, CIENCIA E TECNOLOGIA DO MARANHAO</t>
  </si>
  <si>
    <t>Laboratório de Análises Cromatográficas</t>
  </si>
  <si>
    <t>1120/2024</t>
  </si>
  <si>
    <t>Laboratório de Surfactantes e Sistemas Associativos -LASSA</t>
  </si>
  <si>
    <t>1121/2024</t>
  </si>
  <si>
    <t>Laboratório de Caracterização e Ensaios de Materiais (LACEM)</t>
  </si>
  <si>
    <t>1122/2024</t>
  </si>
  <si>
    <t>03119820000195</t>
  </si>
  <si>
    <t>INSTITUTO DE DESENVOLVIMENTO SUSTENTAVEL MAMIRAUA</t>
  </si>
  <si>
    <t>Instituto de Desenvolvimento Sustentavel Mamiraua</t>
  </si>
  <si>
    <t>1123/2024</t>
  </si>
  <si>
    <t>Laboratório de Sistemas de Separação e Otimização de Processos (LASSOP)</t>
  </si>
  <si>
    <t>1124/2024</t>
  </si>
  <si>
    <t>Laboratório de Métodos de Suporte à Tomada de Decisão</t>
  </si>
  <si>
    <t>1125/2024</t>
  </si>
  <si>
    <t>NÚCLE DE PESQUISA BAITES</t>
  </si>
  <si>
    <t>1126/2024</t>
  </si>
  <si>
    <t>LabEnsaios - Laboratório de Ensaios Mecânicos e Termomecânicos</t>
  </si>
  <si>
    <t>1127/2024</t>
  </si>
  <si>
    <t>Laboratório Inegrado de Biociências translacionais LIBt</t>
  </si>
  <si>
    <t>1128/2024</t>
  </si>
  <si>
    <t>MGEN- Núcleo de Excelência em Modelagem Geológica e Numérica</t>
  </si>
  <si>
    <t>1129/2024</t>
  </si>
  <si>
    <t>Laboratório Núcleo de Estudos em Gestão, Ergonomia e Projetos (NEGEP)</t>
  </si>
  <si>
    <t>1130/2024</t>
  </si>
  <si>
    <t>Laboratório de Computação Aplicada a Decisão e Métodos de Otimização</t>
  </si>
  <si>
    <t>1131/2024</t>
  </si>
  <si>
    <t>Laboratório de Oceanografia Física</t>
  </si>
  <si>
    <t>1132/2024</t>
  </si>
  <si>
    <t>06977747000180</t>
  </si>
  <si>
    <t>EMPRESA DE PESQUISA ENERGÉTICA</t>
  </si>
  <si>
    <t>Núcleo de Inovação Tecnológica - EPE</t>
  </si>
  <si>
    <t>1133/2024</t>
  </si>
  <si>
    <t>Grupo interdisciplinar de Estudos em Geociências na Amazônia</t>
  </si>
  <si>
    <t>1134/2024</t>
  </si>
  <si>
    <t>Grupo de Pesquisa e Desenvolvimento de Processos Biotecnológicos - GPBio</t>
  </si>
  <si>
    <t>1150/2024</t>
  </si>
  <si>
    <t>CREATION – Inovação de Produtos e Processos em Energias Renováveis.</t>
  </si>
  <si>
    <t>1151/2025</t>
  </si>
  <si>
    <t>Núcleo de Ciência e Engenharia do Petróleo (NuCEP)</t>
  </si>
  <si>
    <t>1152/2025</t>
  </si>
  <si>
    <t>Centro de Ciências do Ambiente - CCA</t>
  </si>
  <si>
    <t>1153/2025</t>
  </si>
  <si>
    <t>Genética, melhoramento e biotecnologia aplicados à espécies florestais</t>
  </si>
  <si>
    <t>1154/2025</t>
  </si>
  <si>
    <t>1155/2025</t>
  </si>
  <si>
    <t>LABORATÓRIO DE ECOLOGIA AQUÁTICA E AQUICULTURA TROPICAL</t>
  </si>
  <si>
    <t>1156/2025</t>
  </si>
  <si>
    <t>LABORATÓRIO DE GENÉTICA APLICADA</t>
  </si>
  <si>
    <t>1157/2025</t>
  </si>
  <si>
    <t>00348003012801</t>
  </si>
  <si>
    <t>Laboratório de Análises de Sistemas Sustentáveis - LASS</t>
  </si>
  <si>
    <t>1158/2025</t>
  </si>
  <si>
    <t>LABORATÓRIO DE GEOLOGIA E GEOFÍSICA MARINHA E APLICADA À ENERGIA (LGMA)</t>
  </si>
  <si>
    <t>1159/2025</t>
  </si>
  <si>
    <t>34927285000122</t>
  </si>
  <si>
    <t>INSTITUTO DE PESQUISAS CIENTIFICAS E TECNOLOGICAS DO ESTADO DO AMAPA</t>
  </si>
  <si>
    <t>Instituto de Pesquisas Científicas e Tenológicas do Estado do Amapá</t>
  </si>
  <si>
    <t>1160/2025</t>
  </si>
  <si>
    <t>Laboratório de Processamento de Biomassa e Biocombustíveis</t>
  </si>
  <si>
    <t>1161/2025</t>
  </si>
  <si>
    <t>Laboratório de Interfaces e Produtos Ergonômicos</t>
  </si>
  <si>
    <t>1162/2025</t>
  </si>
  <si>
    <t>Laboratório de Bacteriologia Molecular e Marinha (IMPG-UFRJ)</t>
  </si>
  <si>
    <t>1163/2025</t>
  </si>
  <si>
    <t>03775690000149</t>
  </si>
  <si>
    <t>Laboratório de Biotecnologia – SENAI/AP</t>
  </si>
  <si>
    <t>1164/2025</t>
  </si>
  <si>
    <t>Grupo de Aplicações Avançadas em Processos (GAAP)</t>
  </si>
  <si>
    <t>1165/2025</t>
  </si>
  <si>
    <t>Laboratório de Estudos Socioambientais</t>
  </si>
  <si>
    <t>1167/2025</t>
  </si>
  <si>
    <t>Grupo de Estudo e Pesquisa em Decisão Sustentável</t>
  </si>
  <si>
    <t>1168/2025</t>
  </si>
  <si>
    <t>Instituto Senai de Tecnologia em Metalmecânica</t>
  </si>
  <si>
    <t>1169/2025</t>
  </si>
  <si>
    <t>Laboratório de Ictiologia e Dinâmica de Populações Pesqueiras</t>
  </si>
  <si>
    <t>1170/2025</t>
  </si>
  <si>
    <t>03848688007165</t>
  </si>
  <si>
    <t>Instituto SENAI de Inovação em Biossintéticos e Fibras</t>
  </si>
  <si>
    <t>1171/2025</t>
  </si>
  <si>
    <t>Laboratório de Ecotoxicologia e Contaminação Marinha</t>
  </si>
  <si>
    <t>1172/2025</t>
  </si>
  <si>
    <t>Laboratório de Química de Materiais e Tecnologias Sustentáveis (LAQMATS)</t>
  </si>
  <si>
    <t>1173/2025</t>
  </si>
  <si>
    <t>Soft Matter Research Center (SofMat)</t>
  </si>
  <si>
    <t>1174/2025</t>
  </si>
  <si>
    <t>Núcleo de Espectroscopia e Estrutura Molecular - NEEM</t>
  </si>
  <si>
    <t>1175/2025</t>
  </si>
  <si>
    <t>ReoSul - Laboratório de Reologia e Escoamentos de Fluidos Não Newtonianos</t>
  </si>
  <si>
    <t>1176/2025</t>
  </si>
  <si>
    <t>Laboratório de Otimização e Sistemas de Informações Geográficas (OPTGIS)</t>
  </si>
  <si>
    <t>1177/2025</t>
  </si>
  <si>
    <t>Laboratório de Separação por Membranas</t>
  </si>
  <si>
    <t>1178/2025</t>
  </si>
  <si>
    <t>Laboratório de Valorização de Resíduos e Saneamento (LVRS)</t>
  </si>
  <si>
    <t>1179/2025</t>
  </si>
  <si>
    <t>Laboratório de Controle e Automação - LACEA</t>
  </si>
  <si>
    <t>1180/2025</t>
  </si>
  <si>
    <t>Centro de Pesquisas Meteorológicas e Climáticas Aplicadas à Agricultura-CEAPGRI</t>
  </si>
  <si>
    <t>1181/2025</t>
  </si>
  <si>
    <t>Laboratório de Dinâmica dos Fluidos Computacional</t>
  </si>
  <si>
    <t>1182/2025</t>
  </si>
  <si>
    <t>SENAI-PR – Instituto SENAI de Tecnologia em Meio Ambiente e Química</t>
  </si>
  <si>
    <t>1183/2025</t>
  </si>
  <si>
    <t>Núcleo de Pesquisa e Inovação em Energia, Materiais e Meio Ambiente (NEMMA)</t>
  </si>
  <si>
    <t>1184/2025</t>
  </si>
  <si>
    <t>Laboratório de Ecologia Marinha e Oceanografia Pesqueira da Amazônia</t>
  </si>
  <si>
    <t>1185/2025</t>
  </si>
  <si>
    <t>Laboratório de Análise de Bacias Sedimentares - LABAS</t>
  </si>
  <si>
    <t>1186/2025</t>
  </si>
  <si>
    <t>Laboratório de Nutrição Animal – Departamento de Zootecnia</t>
  </si>
  <si>
    <t>1187/2025</t>
  </si>
  <si>
    <t>Laboratório de Processos de Separação com Membranas - LASEM</t>
  </si>
  <si>
    <t>1188/2025</t>
  </si>
  <si>
    <t>Laboratório de Biodiversidade Marinha</t>
  </si>
  <si>
    <t>1189/2025</t>
  </si>
  <si>
    <t>LABORATÓRIO DE INOVAÇÃO TECNOLÓGICA (LIT)</t>
  </si>
  <si>
    <t>1191/2025</t>
  </si>
  <si>
    <t>Laboratório de Detectores de Partículas - LADEP / DRCC</t>
  </si>
  <si>
    <t>1192/2025</t>
  </si>
  <si>
    <t>UNIVERSIDADE FEDERAL DO PARA</t>
  </si>
  <si>
    <t>PROGRAMA DE PÓS-GRADUAÇÃO EM ECONOMIA APLICADA</t>
  </si>
  <si>
    <t>1193/2025</t>
  </si>
  <si>
    <t>08186277000162</t>
  </si>
  <si>
    <t>UNIVERSIDADE DO ESTADO DO AMAPA</t>
  </si>
  <si>
    <t>Laboratorio de Ciencias Ambientais (LABCIA)</t>
  </si>
  <si>
    <t>1194/2026</t>
  </si>
  <si>
    <t>Centro de Ensaios Não Destrutivos - CENDE</t>
  </si>
  <si>
    <t>1195/2026</t>
  </si>
  <si>
    <t>Laboratório de Mecanoquímica e Eletroquímica</t>
  </si>
  <si>
    <t>1196/2026</t>
  </si>
  <si>
    <t>03775069005063</t>
  </si>
  <si>
    <t>IST EM MECATRÔNICA</t>
  </si>
  <si>
    <t>1197/2026</t>
  </si>
  <si>
    <t>Centro de Pesquisa Multiusuário do Araguaia (CPMUA)</t>
  </si>
  <si>
    <t>1198/2026</t>
  </si>
  <si>
    <t>Laboratório de Prototipagem Rápida, Manufatura Aditiva, Inovação e Serviços</t>
  </si>
  <si>
    <t>1199/2026</t>
  </si>
  <si>
    <t>Centro de Tecnologia e Aplicação de Compósitos (CETAC)</t>
  </si>
  <si>
    <t>1200/2026</t>
  </si>
  <si>
    <t>Laboratório de Avaliação dos Recursos Pesqueiros</t>
  </si>
  <si>
    <t>1201/2026</t>
  </si>
  <si>
    <t>CENTRO DE EXCELÊNCIA EM GEOQUÍMICA DO PETRÓLEO</t>
  </si>
  <si>
    <t>1202/2026</t>
  </si>
  <si>
    <t>LABORATÓRIO CONVIDA</t>
  </si>
  <si>
    <t>1203/2026</t>
  </si>
  <si>
    <t>Laboratório de Bioquímica de Artrópodes Hematófagos</t>
  </si>
  <si>
    <t>1204/2026</t>
  </si>
  <si>
    <t>Laboratório de Taxonomia Integrativa de Porifera</t>
  </si>
  <si>
    <t>1205/2026</t>
  </si>
  <si>
    <t>Laboratório de Processos Sustentáveis/Desenvolvimento de Catalisadores (LaPSCat)</t>
  </si>
  <si>
    <t>1206/2026</t>
  </si>
  <si>
    <t>Laboratório de Painéis e Energia da Madeira</t>
  </si>
  <si>
    <t>1207/2026</t>
  </si>
  <si>
    <t>LABORATÓRIO DE SISTEMAS INTELIGENTES E COMUNICAÇÕES (LSIC)</t>
  </si>
  <si>
    <t>1208/2026</t>
  </si>
  <si>
    <t>INSTITUTO DE ENERGIA E MOBILIDADE</t>
  </si>
  <si>
    <t>1209/2026</t>
  </si>
  <si>
    <t>Laboratório de Pesquisa integrada em Geoenergia  - LIRGE</t>
  </si>
  <si>
    <t>1210/2026</t>
  </si>
  <si>
    <t>01703922000128</t>
  </si>
  <si>
    <t>VERTEX-INSTITUTO DE TECNOLOGIA E INOVACAO</t>
  </si>
  <si>
    <t>Vertex</t>
  </si>
  <si>
    <t>1211/2026</t>
  </si>
  <si>
    <t>Laboratório de Cromatografia e Espectrometria Atômica (CroMaas)</t>
  </si>
  <si>
    <t>1212/2026</t>
  </si>
  <si>
    <t>“PME” – Departamento de Engenharia Mecânica</t>
  </si>
  <si>
    <t>1213/2026</t>
  </si>
  <si>
    <t>COORDENAÇÃO DE ZOOLOGIA - COZOO</t>
  </si>
  <si>
    <t>1214/2026</t>
  </si>
  <si>
    <t>LABORATÓRIO GEOQUÍMICA – Núcleo de Oceanografia Geológica, Instituto de Oceanografia</t>
  </si>
  <si>
    <t>1215/2026</t>
  </si>
  <si>
    <t>Laboratório de Invertebrados Marinhos</t>
  </si>
  <si>
    <t>1216/2026</t>
  </si>
  <si>
    <t>03768202000176</t>
  </si>
  <si>
    <t>SENAI DEPARTAMENTO REGIONAL DO CEARA</t>
  </si>
  <si>
    <t>INSTITUTO SENAI DE TECNOLOGIA ELETROMETALMECANICA</t>
  </si>
  <si>
    <t>1217/2026</t>
  </si>
  <si>
    <t>18593635000105</t>
  </si>
  <si>
    <t>INSTITUTO NACIONAL DE PESQUISAS OCEANICAS</t>
  </si>
  <si>
    <t>INPO</t>
  </si>
  <si>
    <t>1218/2026</t>
  </si>
  <si>
    <t>OBSERVATÓRIO DA INDÚSTRIA - CEARÁ</t>
  </si>
  <si>
    <t>1219/2026</t>
  </si>
  <si>
    <t>Instituto SENAI de Tecnologia em Construção Civil</t>
  </si>
  <si>
    <t>1220/2026</t>
  </si>
  <si>
    <t>Instituto PUC-Behring de Inteligência Artificial</t>
  </si>
  <si>
    <t>1221/2026</t>
  </si>
  <si>
    <t>NÚCLEO DE ESTUDOS APLICADOS EM ORGANIZAÇÕES DE UTILIDADE SOCIAL –  NOUS-UFBA</t>
  </si>
  <si>
    <t>1222/2026</t>
  </si>
  <si>
    <t>18657063000180</t>
  </si>
  <si>
    <t>UNIVERSIDADE FEDERAL DO SUL E SUDESTE DO PARA - UNIFESSPA</t>
  </si>
  <si>
    <t>PROPIT/UNIFESSPA</t>
  </si>
  <si>
    <t>1223/2026</t>
  </si>
  <si>
    <t>Centro Nacional de Pesquisa de Soja</t>
  </si>
  <si>
    <t>1224/2026</t>
  </si>
  <si>
    <t>Laboratório de Nanotecnologia Verde</t>
  </si>
  <si>
    <t>1225/2026</t>
  </si>
  <si>
    <t>Grupo de Pesquisa em Interação Climática (InteraC) - Departamento de Engenharia Agrícola - DEA/UFV</t>
  </si>
  <si>
    <t>1226/2026</t>
  </si>
  <si>
    <t>Instituto de Ciências do Mar - LABOMAR</t>
  </si>
  <si>
    <t>1227/2026</t>
  </si>
  <si>
    <t>Laboratório de Ecologia Marinha</t>
  </si>
  <si>
    <t>1228/2026</t>
  </si>
  <si>
    <t>10820882000195</t>
  </si>
  <si>
    <t>INSTITUTO FEDERAL DE EDUCACAO, CIENCIA E TECNOLOGIA DO AMAPA</t>
  </si>
  <si>
    <t>Laboratório de Química Analítica</t>
  </si>
  <si>
    <t>1229/2026</t>
  </si>
  <si>
    <t>Laboratório de Echinodermata</t>
  </si>
  <si>
    <t>1230/2026</t>
  </si>
  <si>
    <t>LABORATÓRIO DE QUÍMICA DA ATMOSFERA</t>
  </si>
  <si>
    <t>1231/2026</t>
  </si>
  <si>
    <t>07885809000197</t>
  </si>
  <si>
    <t>FUNDACAO UNIVERSIDADE ESTADUAL DO CEARA FUNECE</t>
  </si>
  <si>
    <t>Laboratório de Conversão Energética</t>
  </si>
  <si>
    <t>1232/2026</t>
  </si>
  <si>
    <t>Laboratório de Alta Tensão</t>
  </si>
  <si>
    <t>1233/2026</t>
  </si>
  <si>
    <t>01263896003856</t>
  </si>
  <si>
    <t>Instituto Nacional de Pesquisa do Pantanal</t>
  </si>
  <si>
    <t>1234/2026</t>
  </si>
  <si>
    <t>34023077000107</t>
  </si>
  <si>
    <t>UNIVERSIDADE FEDERAL DO ESTADO DO RIO DE JANEIRO</t>
  </si>
  <si>
    <t>Laboratório de Microbiologia das Águas</t>
  </si>
  <si>
    <t>1235/2026</t>
  </si>
  <si>
    <t>UNIVERSIDADE FEDERAL DA PARAIBA</t>
  </si>
  <si>
    <t>Centro de Energias Alternativas e Renováveis (CEAR)</t>
  </si>
  <si>
    <t>1236/2026</t>
  </si>
  <si>
    <t>Centro de Pesquisa e Extensão em Geotecnologias (CePE-Geo)</t>
  </si>
  <si>
    <t>1237/2026</t>
  </si>
  <si>
    <t>Laboratório de Simulação e Processos em Engenharia Química (LaSimPEQ)</t>
  </si>
  <si>
    <t>1238/2026</t>
  </si>
  <si>
    <t>Laboratório Multiusuário de Biomateriais e Energia da Biomassa (LAMBEB)</t>
  </si>
  <si>
    <t>1239/2026</t>
  </si>
  <si>
    <t>LABORATÓRIO DE BIOINFORMÁTICA ESTRUTURAL E BIOLOGIA COMPUTACIONAL</t>
  </si>
  <si>
    <t>1240/2026</t>
  </si>
  <si>
    <t>Laboratório AmbTech – Núcleo de Pesquisa em Tecnologias Ambientais e  Sustentabilidade</t>
  </si>
  <si>
    <t>1241/2026</t>
  </si>
  <si>
    <t>Grupo de Pesquisa SBDiversidade - Contas Regionais</t>
  </si>
  <si>
    <t>1242/2026</t>
  </si>
  <si>
    <t>Unidade Embrapii Bioforest</t>
  </si>
  <si>
    <t>1243/2026</t>
  </si>
  <si>
    <t>Laboratório de Otimização - LabOtim</t>
  </si>
  <si>
    <t>1244/2026</t>
  </si>
  <si>
    <t>Núcleo de Engenharia e Tecnologias Solidárias para o Desenvolvimento Social (NEDS)</t>
  </si>
  <si>
    <t>1245/2026</t>
  </si>
  <si>
    <t>FUNDACAO UNIVERSIDADE FEDERAL DO MARANHAO</t>
  </si>
  <si>
    <t>Laboratório Tecnologia Aplicada à Reprodução e Produção de Organismos Nectônicos</t>
  </si>
  <si>
    <t>DESPESAS REALIZADAS NO PERÍODO DE REFERÊNCIA COM A GESTÃO TÉCNICA E ADMINISTRATIVA DOS CONTRATOS</t>
  </si>
  <si>
    <t>DESPESAS REALIZADAS NO PERÍODO DE REFERÊNCIA COM PROPRIEDADE INTELECTUAL, AUDITORIA, DESPESA OPERACIONAL E ADMINISTRATIVA E OUTRAS</t>
  </si>
  <si>
    <t>TABELA D.101
IDENTIFICAÇÃO DE CAMPOS PREENCHIDOS</t>
  </si>
  <si>
    <t>TABELA D.102
VERIFICAÇÃO DE ALERTAS</t>
  </si>
  <si>
    <t>TABELA D.103
ALIMENTAÇÃO DA BD</t>
  </si>
  <si>
    <t>TABELA D.104
MENSAGENS DE ALERTA</t>
  </si>
  <si>
    <t>TABELA D.105
TIPO DE DESPESA</t>
  </si>
  <si>
    <t>TOTAIS</t>
  </si>
  <si>
    <t>D.1 - TIPO DE DESPESA</t>
  </si>
  <si>
    <t>D.2 - REFERÊNCIA
(Limite de 150 caracteres)</t>
  </si>
  <si>
    <t>D.3 - DESCRIÇÃO
(Limite de 4.000 caracteres)</t>
  </si>
  <si>
    <t>D.4 - INSTITUIÇÃO CREDENCIADA</t>
  </si>
  <si>
    <t>D.5 - EMPRESA BRASILEIRA EM PARCERIA COM I.C. (Item 2.12)</t>
  </si>
  <si>
    <t>D.6 - EMPRESA BRASILEIRA DE QUALQUER PORTE</t>
  </si>
  <si>
    <t>D.7 - EMPRESA PETROLÍFERA</t>
  </si>
  <si>
    <t>D.8 - TOTAL DECLARADO</t>
  </si>
  <si>
    <t>D.1</t>
  </si>
  <si>
    <t>D.2</t>
  </si>
  <si>
    <t>D.3</t>
  </si>
  <si>
    <t>D.4</t>
  </si>
  <si>
    <t>D.5</t>
  </si>
  <si>
    <t>D.6</t>
  </si>
  <si>
    <t>D.7</t>
  </si>
  <si>
    <t>ALGUM
ALERTA?</t>
  </si>
  <si>
    <t>PROPRIEDADE INTELECTUAL</t>
  </si>
  <si>
    <t>O PREENCHIMENTO DOS CAMPO D.1, D.2 E D.3 É OBRIGATÓRIO</t>
  </si>
  <si>
    <t>ATIVIDADES DE GESTÃO</t>
  </si>
  <si>
    <t>AUDITORIA</t>
  </si>
  <si>
    <t>O TIPO DE DESPESA É INCOMPATÍVEL COM O TIPO DE EXECUTOR</t>
  </si>
  <si>
    <t>QUITAÇÃO ANTECIPADA</t>
  </si>
  <si>
    <t>HÁ VALORES DE DESPESA QUE NÃO ESTÃO SENDO CONTABILIZADOS NO SOMATÓRIO DEVIDO AO NÃO PREENCIMENTO OU PREENCHIMENTO INCORRETO DE CAMPOS OBRIGATÓRIOS</t>
  </si>
  <si>
    <t>OUTROS</t>
  </si>
  <si>
    <t>INFORMAÇÕES COMPLEMENTARES AO RCA</t>
  </si>
  <si>
    <r>
      <t xml:space="preserve">E.1 - INFORMAÇÕES COMPLEMENTARES
</t>
    </r>
    <r>
      <rPr>
        <sz val="11"/>
        <color theme="1"/>
        <rFont val="Calibri"/>
        <family val="2"/>
        <scheme val="minor"/>
      </rPr>
      <t>(Limite de 4.000 caracteres)</t>
    </r>
  </si>
  <si>
    <t>DESPESA</t>
  </si>
  <si>
    <t>EMPRESA BRASILEIRA DE QUALQUER PORTE</t>
  </si>
  <si>
    <t>EMPRESA PETROLÍFERA</t>
  </si>
  <si>
    <t>TOTAL</t>
  </si>
  <si>
    <t>RELATÓRIO DE ENVIO</t>
  </si>
  <si>
    <t>PLANILHA</t>
  </si>
  <si>
    <t>ALERTA</t>
  </si>
  <si>
    <t>PENDÊNCIAS</t>
  </si>
  <si>
    <t>FÓRMULA</t>
  </si>
  <si>
    <t>CONTRATAÇÃO E EXECUÇÃO DE PROJETOS OU PROGRAMAS DE P,D&amp;I</t>
  </si>
  <si>
    <t>PLANILHA A - IDENTIFICAÇÃO</t>
  </si>
  <si>
    <t>• PLANILHA A - IDENTIFICAÇÃO - O ANO DE REFERÊNCIA NÃO FOI INFORMADO</t>
  </si>
  <si>
    <t>PROTEÇÃO DE PROPRIEDADE INTELECTUAL</t>
  </si>
  <si>
    <t>• PLANILHA A - IDENTIFICAÇÃO - A EMPRESA PETROLÍFERA NÃO FOI INFORMADA</t>
  </si>
  <si>
    <t>• PLANILHA A - IDENTIFICAÇÃO - O CONTRATO NÃO FOI INFORMADO</t>
  </si>
  <si>
    <t>CONTRATAÇÃO DE AUDITORIAS</t>
  </si>
  <si>
    <t>• PLANILHA A - IDENTIFICAÇÃO - A OBRIGAÇÃO GERADA NÃO FOI INFORMADA</t>
  </si>
  <si>
    <t>• PLANILHA A - IDENTIFICAÇÃO - NÃO FOI INFORMADO SE O RCA ABRANGE A OBRIGAÇÃO DE OUTRA PETROLÍFERA</t>
  </si>
  <si>
    <t>• PLANILHA A - IDENTIFICAÇÃO - NÃO FOI INFORMADA A OUTRA PETROLÍFERA ABRANGIDA POR ESTE RCA</t>
  </si>
  <si>
    <t>VALOR DECLARADO</t>
  </si>
  <si>
    <t>AT-7</t>
  </si>
  <si>
    <t>• PLANILHA A - IDENTIFICAÇÃO - A OUTRA PETROLÍFERA ABRANGIDA POR ESTE RCA FOI INFORMADA EM DUPLICIDADE</t>
  </si>
  <si>
    <t>PLANILHA B - PROJETOS E PROGRAMAS</t>
  </si>
  <si>
    <t>• PLANILHA B - PROJETOS E PROGRAMAS - HÁ PROJETO(S) OU PROGRAMA(S) COM O N° ANP INVÁLIDO(S)</t>
  </si>
  <si>
    <t>• PLANILHA B - PROJETOS E PROGRAMAS - HÁ PROJETO(S) OU PROGRAMA(S) COM A DATA DE CONCLUSÃO IGUAL OU ANTERIOR À DATA DE INÍCIO.</t>
  </si>
  <si>
    <t>• PLANILHA B - PROJETOS E PROGRAMAS - HÁ CAMPO(S) OBRIGATÓRIO(S) NÃO PREENCHIDO(S)</t>
  </si>
  <si>
    <t>• PLANILHA B - PROJETOS E PROGRAMAS - HÁ PROJETOS LANÇADOS EM DUPLICIDADE</t>
  </si>
  <si>
    <t>• PLANILHA B - PROJETOS E PROGRAMAS - HÁ LINHAS NÃO PREENCHIDAS</t>
  </si>
  <si>
    <t>PLANILHA C - REPASSES</t>
  </si>
  <si>
    <t>• PLANILHA C - REPASSES - HÁ PROJETO(S) OU PROGRAMA(S) COM O N° ANP INVÁLIDO(S)</t>
  </si>
  <si>
    <t>• PLANILHA C - REPASSES - HÁ CAMPO(S) OBRIGATÓRIO(S) NÃO PREENCHIDO(S)</t>
  </si>
  <si>
    <t>• PLANILHA C - REPASSES - HÁ INSTIUIÇÕES CREDENCIADAS SEM O PREENCHIMENTO DOS CAMPOS C.6 E C.7</t>
  </si>
  <si>
    <t>• PLANILHA C - REPASSES - HÁ VALORES PREENCHIDOS NOS CAMPOS C.6 E C.7 PARA EXECUTORES QUE NÃO SÃO I.C.</t>
  </si>
  <si>
    <t>• PLANILHA C - REPASSES - HÁ LINHAS EM BRANCO ACIMA DE LINHAS PREENCHIDAS</t>
  </si>
  <si>
    <t>PLANILHA D - DESPESAS AGREGADAS</t>
  </si>
  <si>
    <t>• PLANILHA D - DESPESAS AGREGADAS - HÁ CAMPOS OBRIGATÓRIOS NÃO PREENCHIDOS</t>
  </si>
  <si>
    <t>• PLANILHA D - DESPESAS AGREGADAS - HÁ LINHAS EM BRANCO ACIMA DE LINHAS PREENCHIDAS</t>
  </si>
  <si>
    <t>• PLANILHA D - DESPESAS AGREGADAS - HÁ DESPESAS QUE SÃO INCOMPATÍVEIS COM O TIPO DE EXECUTOR</t>
  </si>
  <si>
    <t>NUMERO_CONTRATO</t>
  </si>
  <si>
    <t>CNPJ_EMPRESA_PETROLIFERA</t>
  </si>
  <si>
    <t>ANO_REFERENCIA</t>
  </si>
  <si>
    <t>CNPJ_EMPRESA</t>
  </si>
  <si>
    <t>VALOR_OBRIGACAO_GERADA</t>
  </si>
  <si>
    <t>OBRIGACAO_OUTRA_EMPRESA</t>
  </si>
  <si>
    <t>INFORMACOES_COMPLEMENTARES</t>
  </si>
  <si>
    <t>VERSAO_RCA</t>
  </si>
  <si>
    <t>DATA_VERSAO</t>
  </si>
  <si>
    <t>NUMERO_ANP</t>
  </si>
  <si>
    <t>DATA_CONTRATACAO</t>
  </si>
  <si>
    <t>DATA_TERMINO</t>
  </si>
  <si>
    <t>VINCULO_PRINCIPAL</t>
  </si>
  <si>
    <t>VALOR_INSTITUICAO_CREDENCIADA</t>
  </si>
  <si>
    <t>VALOR_PARCERIA_INSTITUICAO_CREDENCIADA</t>
  </si>
  <si>
    <t>VALOR_EMPRESA_BRASILEIRA</t>
  </si>
  <si>
    <t>VALOR_EMPRESA_PETROLIFERA</t>
  </si>
  <si>
    <t>TIPO_EXECUTOR</t>
  </si>
  <si>
    <t>CNPJ_EXECUTOR</t>
  </si>
  <si>
    <t>NOME_EXECUTOR</t>
  </si>
  <si>
    <t>NUMERO_CREDENCIAMENTO</t>
  </si>
  <si>
    <t>UNIDADE_PESQUISA</t>
  </si>
  <si>
    <t>NUMERO_COMPROVANTE_NF</t>
  </si>
  <si>
    <t>DATA_COMPROVANTE_NF</t>
  </si>
  <si>
    <t>VALOR_TOTAL_REPASSE</t>
  </si>
  <si>
    <t>VALOR_DISPONIVEL_EXECUTOR</t>
  </si>
  <si>
    <t>TIPO</t>
  </si>
  <si>
    <t>REFERENCIA</t>
  </si>
  <si>
    <t>DESCRICAO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</si>
</sst>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sz val="8"/>
      <color theme="0" tint="-4.9989318521683403E-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Arial"/>
      <family val="2"/>
    </font>
    <font>
      <i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theme="7" tint="-0.499984740745262"/>
      </right>
      <top style="double">
        <color indexed="64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double">
        <color indexed="64"/>
      </top>
      <bottom style="thin">
        <color theme="7" tint="-0.499984740745262"/>
      </bottom>
      <diagonal/>
    </border>
    <border>
      <left style="thin">
        <color theme="7" tint="-0.499984740745262"/>
      </left>
      <right style="double">
        <color indexed="64"/>
      </right>
      <top style="double">
        <color indexed="64"/>
      </top>
      <bottom style="thin">
        <color theme="7" tint="-0.499984740745262"/>
      </bottom>
      <diagonal/>
    </border>
    <border>
      <left style="double">
        <color indexed="64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double">
        <color indexed="64"/>
      </left>
      <right style="thin">
        <color theme="7" tint="-0.499984740745262"/>
      </right>
      <top style="thin">
        <color theme="7" tint="-0.499984740745262"/>
      </top>
      <bottom style="double">
        <color indexed="64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theme="7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/>
      <top style="thin">
        <color theme="7" tint="-0.499984740745262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theme="7" tint="-0.499984740745262"/>
      </left>
      <right/>
      <top style="thin">
        <color theme="7" tint="-0.499984740745262"/>
      </top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/>
      <diagonal/>
    </border>
    <border>
      <left style="thin">
        <color theme="7" tint="-0.499984740745262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231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4" fontId="4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vertical="center"/>
    </xf>
    <xf numFmtId="49" fontId="4" fillId="0" borderId="2" xfId="1" applyNumberFormat="1" applyFont="1" applyFill="1" applyBorder="1" applyAlignment="1" applyProtection="1">
      <alignment vertical="center" wrapText="1"/>
      <protection locked="0"/>
    </xf>
    <xf numFmtId="44" fontId="3" fillId="2" borderId="9" xfId="1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4" fontId="4" fillId="3" borderId="3" xfId="1" applyFont="1" applyFill="1" applyBorder="1" applyAlignment="1" applyProtection="1">
      <alignment horizontal="center" vertical="center" wrapText="1"/>
    </xf>
    <xf numFmtId="44" fontId="3" fillId="2" borderId="15" xfId="1" applyFont="1" applyFill="1" applyBorder="1" applyAlignment="1" applyProtection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49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8" borderId="19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/>
    </xf>
    <xf numFmtId="44" fontId="6" fillId="8" borderId="24" xfId="0" applyNumberFormat="1" applyFont="1" applyFill="1" applyBorder="1" applyAlignment="1">
      <alignment vertical="center"/>
    </xf>
    <xf numFmtId="0" fontId="3" fillId="5" borderId="22" xfId="0" applyFont="1" applyFill="1" applyBorder="1" applyAlignment="1">
      <alignment vertical="center" wrapText="1"/>
    </xf>
    <xf numFmtId="0" fontId="4" fillId="6" borderId="15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2" fontId="3" fillId="2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1" fontId="4" fillId="6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6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>
      <alignment horizontal="center" vertical="center"/>
    </xf>
    <xf numFmtId="44" fontId="4" fillId="6" borderId="15" xfId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6" fillId="8" borderId="42" xfId="0" applyFont="1" applyFill="1" applyBorder="1" applyAlignment="1">
      <alignment horizontal="center" vertical="center" wrapText="1"/>
    </xf>
    <xf numFmtId="44" fontId="6" fillId="8" borderId="29" xfId="0" applyNumberFormat="1" applyFont="1" applyFill="1" applyBorder="1" applyAlignment="1">
      <alignment vertical="center"/>
    </xf>
    <xf numFmtId="44" fontId="6" fillId="8" borderId="4" xfId="0" applyNumberFormat="1" applyFont="1" applyFill="1" applyBorder="1" applyAlignment="1">
      <alignment vertical="center"/>
    </xf>
    <xf numFmtId="44" fontId="6" fillId="8" borderId="5" xfId="0" applyNumberFormat="1" applyFont="1" applyFill="1" applyBorder="1" applyAlignment="1">
      <alignment vertical="center"/>
    </xf>
    <xf numFmtId="0" fontId="6" fillId="10" borderId="3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12" fillId="4" borderId="3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4" fontId="6" fillId="3" borderId="0" xfId="0" applyNumberFormat="1" applyFont="1" applyFill="1" applyAlignment="1">
      <alignment vertical="center"/>
    </xf>
    <xf numFmtId="49" fontId="1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3" fillId="4" borderId="25" xfId="0" applyFont="1" applyFill="1" applyBorder="1" applyAlignment="1" applyProtection="1">
      <alignment vertical="center" wrapText="1"/>
      <protection hidden="1"/>
    </xf>
    <xf numFmtId="0" fontId="3" fillId="4" borderId="3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44" fontId="4" fillId="3" borderId="3" xfId="1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4" fontId="1" fillId="3" borderId="2" xfId="1" applyNumberFormat="1" applyFont="1" applyFill="1" applyBorder="1" applyAlignment="1" applyProtection="1">
      <alignment horizontal="right" vertical="center" wrapText="1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44" fontId="3" fillId="2" borderId="9" xfId="1" applyFont="1" applyFill="1" applyBorder="1" applyAlignment="1" applyProtection="1">
      <alignment horizontal="left" vertical="center" wrapText="1"/>
      <protection hidden="1"/>
    </xf>
    <xf numFmtId="44" fontId="4" fillId="3" borderId="0" xfId="0" applyNumberFormat="1" applyFont="1" applyFill="1" applyAlignment="1" applyProtection="1">
      <alignment horizontal="left" vertical="center" wrapText="1"/>
      <protection hidden="1"/>
    </xf>
    <xf numFmtId="2" fontId="3" fillId="2" borderId="2" xfId="0" applyNumberFormat="1" applyFont="1" applyFill="1" applyBorder="1" applyAlignment="1" applyProtection="1">
      <alignment horizontal="right" vertical="center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44" fontId="1" fillId="0" borderId="2" xfId="1" applyFont="1" applyFill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49" fontId="1" fillId="3" borderId="0" xfId="0" applyNumberFormat="1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0" fontId="3" fillId="11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>
      <alignment vertical="center" wrapText="1"/>
    </xf>
    <xf numFmtId="44" fontId="4" fillId="3" borderId="50" xfId="1" applyFont="1" applyFill="1" applyBorder="1" applyAlignment="1" applyProtection="1">
      <alignment horizontal="left" vertical="center"/>
    </xf>
    <xf numFmtId="0" fontId="3" fillId="3" borderId="50" xfId="0" applyFont="1" applyFill="1" applyBorder="1" applyAlignment="1">
      <alignment vertical="center"/>
    </xf>
    <xf numFmtId="0" fontId="3" fillId="3" borderId="5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49" fontId="3" fillId="3" borderId="39" xfId="0" applyNumberFormat="1" applyFont="1" applyFill="1" applyBorder="1" applyAlignment="1">
      <alignment vertical="center" wrapText="1"/>
    </xf>
    <xf numFmtId="49" fontId="3" fillId="3" borderId="0" xfId="0" applyNumberFormat="1" applyFont="1" applyFill="1" applyAlignment="1">
      <alignment vertical="center" wrapText="1"/>
    </xf>
    <xf numFmtId="164" fontId="3" fillId="3" borderId="41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44" fontId="3" fillId="3" borderId="0" xfId="0" applyNumberFormat="1" applyFont="1" applyFill="1" applyAlignment="1">
      <alignment horizontal="left" vertical="center" wrapText="1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44" fontId="4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44" fontId="4" fillId="3" borderId="2" xfId="0" applyNumberFormat="1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4" fontId="4" fillId="3" borderId="25" xfId="1" applyFont="1" applyFill="1" applyBorder="1" applyAlignment="1" applyProtection="1">
      <alignment horizontal="left" vertical="center"/>
    </xf>
    <xf numFmtId="44" fontId="4" fillId="2" borderId="25" xfId="1" applyFont="1" applyFill="1" applyBorder="1" applyAlignment="1" applyProtection="1">
      <alignment horizontal="left" vertical="center"/>
    </xf>
    <xf numFmtId="44" fontId="9" fillId="3" borderId="0" xfId="0" applyNumberFormat="1" applyFont="1" applyFill="1" applyAlignment="1">
      <alignment vertical="center"/>
    </xf>
    <xf numFmtId="0" fontId="13" fillId="6" borderId="3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hidden="1"/>
    </xf>
    <xf numFmtId="49" fontId="1" fillId="3" borderId="0" xfId="0" applyNumberFormat="1" applyFont="1" applyFill="1" applyAlignment="1" applyProtection="1">
      <alignment vertical="center"/>
      <protection hidden="1"/>
    </xf>
    <xf numFmtId="49" fontId="4" fillId="3" borderId="0" xfId="0" applyNumberFormat="1" applyFont="1" applyFill="1" applyAlignment="1" applyProtection="1">
      <alignment horizontal="left" vertical="center"/>
      <protection hidden="1"/>
    </xf>
    <xf numFmtId="49" fontId="0" fillId="2" borderId="2" xfId="0" applyNumberFormat="1" applyFill="1" applyBorder="1" applyProtection="1">
      <protection hidden="1"/>
    </xf>
    <xf numFmtId="0" fontId="4" fillId="3" borderId="51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49" fontId="0" fillId="3" borderId="2" xfId="0" applyNumberFormat="1" applyFill="1" applyBorder="1"/>
    <xf numFmtId="0" fontId="3" fillId="3" borderId="0" xfId="0" applyFont="1" applyFill="1" applyAlignment="1">
      <alignment horizontal="right" vertical="center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6" fillId="2" borderId="5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6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5" fillId="3" borderId="52" xfId="0" applyFont="1" applyFill="1" applyBorder="1" applyAlignment="1">
      <alignment vertical="center"/>
    </xf>
    <xf numFmtId="0" fontId="15" fillId="3" borderId="52" xfId="0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vertical="center"/>
    </xf>
    <xf numFmtId="49" fontId="1" fillId="11" borderId="2" xfId="0" applyNumberFormat="1" applyFont="1" applyFill="1" applyBorder="1" applyAlignment="1">
      <alignment horizontal="center" vertical="center" wrapText="1"/>
    </xf>
    <xf numFmtId="44" fontId="4" fillId="3" borderId="0" xfId="1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4" fontId="1" fillId="3" borderId="2" xfId="1" applyNumberFormat="1" applyFont="1" applyFill="1" applyBorder="1" applyAlignment="1" applyProtection="1">
      <alignment horizontal="righ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3" borderId="8" xfId="0" applyNumberFormat="1" applyFont="1" applyFill="1" applyBorder="1" applyAlignment="1">
      <alignment vertical="center"/>
    </xf>
    <xf numFmtId="44" fontId="1" fillId="3" borderId="46" xfId="0" applyNumberFormat="1" applyFont="1" applyFill="1" applyBorder="1" applyAlignment="1">
      <alignment vertical="center"/>
    </xf>
    <xf numFmtId="44" fontId="1" fillId="3" borderId="28" xfId="0" applyNumberFormat="1" applyFont="1" applyFill="1" applyBorder="1" applyAlignment="1">
      <alignment vertical="center"/>
    </xf>
    <xf numFmtId="44" fontId="1" fillId="5" borderId="3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4" fontId="1" fillId="3" borderId="2" xfId="0" applyNumberFormat="1" applyFont="1" applyFill="1" applyBorder="1" applyAlignment="1">
      <alignment vertical="center"/>
    </xf>
    <xf numFmtId="0" fontId="1" fillId="7" borderId="45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47" xfId="0" applyFont="1" applyFill="1" applyBorder="1" applyAlignment="1">
      <alignment vertical="center"/>
    </xf>
    <xf numFmtId="44" fontId="1" fillId="3" borderId="44" xfId="0" applyNumberFormat="1" applyFont="1" applyFill="1" applyBorder="1" applyAlignment="1">
      <alignment vertical="center" wrapText="1"/>
    </xf>
    <xf numFmtId="44" fontId="1" fillId="3" borderId="8" xfId="1" applyFont="1" applyFill="1" applyBorder="1" applyAlignment="1" applyProtection="1">
      <alignment vertical="center"/>
    </xf>
    <xf numFmtId="44" fontId="1" fillId="3" borderId="28" xfId="1" applyFont="1" applyFill="1" applyBorder="1" applyAlignment="1" applyProtection="1">
      <alignment vertical="center"/>
    </xf>
    <xf numFmtId="44" fontId="1" fillId="3" borderId="2" xfId="1" applyFont="1" applyFill="1" applyBorder="1" applyAlignment="1" applyProtection="1">
      <alignment vertical="center"/>
    </xf>
    <xf numFmtId="44" fontId="1" fillId="3" borderId="0" xfId="0" applyNumberFormat="1" applyFont="1" applyFill="1" applyAlignment="1">
      <alignment vertical="center"/>
    </xf>
    <xf numFmtId="44" fontId="1" fillId="3" borderId="0" xfId="0" applyNumberFormat="1" applyFont="1" applyFill="1" applyAlignment="1">
      <alignment vertical="center" wrapText="1"/>
    </xf>
    <xf numFmtId="44" fontId="1" fillId="3" borderId="0" xfId="1" applyFont="1" applyFill="1" applyBorder="1" applyAlignment="1" applyProtection="1">
      <alignment vertical="center"/>
    </xf>
    <xf numFmtId="0" fontId="4" fillId="3" borderId="53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right" vertical="center" wrapText="1"/>
    </xf>
    <xf numFmtId="14" fontId="16" fillId="3" borderId="0" xfId="0" applyNumberFormat="1" applyFont="1" applyFill="1" applyAlignment="1">
      <alignment horizontal="left" vertical="center" wrapText="1"/>
    </xf>
    <xf numFmtId="44" fontId="1" fillId="0" borderId="2" xfId="3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49" fontId="3" fillId="4" borderId="33" xfId="0" applyNumberFormat="1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9" xfId="0" applyBorder="1"/>
    <xf numFmtId="0" fontId="0" fillId="0" borderId="40" xfId="0" applyBorder="1"/>
    <xf numFmtId="0" fontId="0" fillId="0" borderId="34" xfId="0" applyBorder="1"/>
    <xf numFmtId="0" fontId="0" fillId="0" borderId="35" xfId="0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38" xfId="0" applyBorder="1"/>
    <xf numFmtId="0" fontId="0" fillId="0" borderId="13" xfId="0" applyBorder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 applyProtection="1">
      <alignment horizontal="center" vertical="center"/>
      <protection hidden="1"/>
    </xf>
    <xf numFmtId="0" fontId="3" fillId="4" borderId="11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3" fillId="2" borderId="38" xfId="0" applyFont="1" applyFill="1" applyBorder="1" applyAlignment="1" applyProtection="1">
      <alignment horizontal="center" vertical="center" wrapText="1"/>
      <protection hidden="1"/>
    </xf>
    <xf numFmtId="0" fontId="3" fillId="2" borderId="13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38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  <xf numFmtId="0" fontId="3" fillId="4" borderId="10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center" vertical="center" wrapText="1"/>
      <protection hidden="1"/>
    </xf>
    <xf numFmtId="0" fontId="3" fillId="4" borderId="16" xfId="0" applyFont="1" applyFill="1" applyBorder="1" applyAlignment="1" applyProtection="1">
      <alignment horizontal="center" vertical="center" wrapText="1"/>
      <protection hidden="1"/>
    </xf>
    <xf numFmtId="49" fontId="3" fillId="3" borderId="1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7" fillId="9" borderId="48" xfId="0" applyFont="1" applyFill="1" applyBorder="1" applyAlignment="1">
      <alignment horizontal="left" vertical="top" wrapText="1" indent="1"/>
    </xf>
    <xf numFmtId="0" fontId="7" fillId="9" borderId="49" xfId="0" applyFont="1" applyFill="1" applyBorder="1" applyAlignment="1">
      <alignment horizontal="left" vertical="top" wrapText="1" indent="1"/>
    </xf>
    <xf numFmtId="0" fontId="7" fillId="9" borderId="43" xfId="0" applyFont="1" applyFill="1" applyBorder="1" applyAlignment="1">
      <alignment horizontal="left" vertical="top" wrapText="1" indent="1"/>
    </xf>
    <xf numFmtId="0" fontId="6" fillId="3" borderId="0" xfId="0" applyFont="1" applyFill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4" fontId="1" fillId="3" borderId="0" xfId="1" applyFont="1" applyFill="1" applyBorder="1" applyAlignment="1" applyProtection="1">
      <alignment horizontal="center" vertical="center"/>
    </xf>
    <xf numFmtId="44" fontId="6" fillId="3" borderId="0" xfId="0" applyNumberFormat="1" applyFont="1" applyFill="1" applyAlignment="1">
      <alignment horizontal="center" vertical="center"/>
    </xf>
  </cellXfs>
  <cellStyles count="4">
    <cellStyle name="Moeda" xfId="1" builtinId="4"/>
    <cellStyle name="Moeda 2" xfId="3" xr:uid="{14AB373C-E0AD-4589-890C-CFA3925866D0}"/>
    <cellStyle name="Normal" xfId="0" builtinId="0"/>
    <cellStyle name="Normal 3" xfId="2" xr:uid="{00000000-0005-0000-0000-000002000000}"/>
  </cellStyles>
  <dxfs count="16">
    <dxf>
      <font>
        <b val="0"/>
        <i val="0"/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strike val="0"/>
      </font>
      <fill>
        <patternFill>
          <bgColor theme="0" tint="-0.34998626667073579"/>
        </patternFill>
      </fill>
    </dxf>
    <dxf>
      <font>
        <strike val="0"/>
      </font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rgb="FFFF0000"/>
      </font>
    </dxf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</dxf>
    <dxf>
      <font>
        <b val="0"/>
        <i val="0"/>
        <color theme="0" tint="-4.9989318521683403E-2"/>
      </font>
      <fill>
        <patternFill>
          <bgColor theme="0" tint="-4.9989318521683403E-2"/>
        </patternFill>
      </fill>
    </dxf>
    <dxf>
      <font>
        <b val="0"/>
        <i val="0"/>
        <color theme="0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BA91"/>
  <sheetViews>
    <sheetView tabSelected="1" topLeftCell="A7" workbookViewId="0">
      <selection activeCell="B24" sqref="B24"/>
    </sheetView>
  </sheetViews>
  <sheetFormatPr defaultColWidth="9.08984375" defaultRowHeight="10" x14ac:dyDescent="0.35"/>
  <cols>
    <col min="1" max="1" width="39.90625" style="2" customWidth="1"/>
    <col min="2" max="2" width="42.54296875" style="2" customWidth="1"/>
    <col min="3" max="3" width="27.453125" style="2" customWidth="1"/>
    <col min="4" max="4" width="29.54296875" style="2" customWidth="1"/>
    <col min="5" max="5" width="5.54296875" style="2" hidden="1" customWidth="1"/>
    <col min="6" max="6" width="5.08984375" style="2" hidden="1" customWidth="1"/>
    <col min="7" max="7" width="29.08984375" style="3" hidden="1" customWidth="1"/>
    <col min="8" max="8" width="5.90625" style="2" hidden="1" customWidth="1"/>
    <col min="9" max="9" width="6.90625" style="3" hidden="1" customWidth="1"/>
    <col min="10" max="10" width="15" style="3" hidden="1" customWidth="1"/>
    <col min="11" max="11" width="5.90625" style="3" hidden="1" customWidth="1"/>
    <col min="12" max="12" width="20.54296875" style="3" hidden="1" customWidth="1"/>
    <col min="13" max="13" width="15" style="3" hidden="1" customWidth="1"/>
    <col min="14" max="14" width="43.90625" style="3" hidden="1" customWidth="1"/>
    <col min="15" max="15" width="5.90625" style="7" hidden="1" customWidth="1"/>
    <col min="16" max="16" width="21.08984375" style="3" hidden="1" customWidth="1"/>
    <col min="17" max="17" width="21.453125" style="3" hidden="1" customWidth="1"/>
    <col min="18" max="18" width="19.54296875" style="3" hidden="1" customWidth="1"/>
    <col min="19" max="19" width="5.90625" style="7" hidden="1" customWidth="1"/>
    <col min="20" max="20" width="25.08984375" style="7" hidden="1" customWidth="1"/>
    <col min="21" max="21" width="16.08984375" style="7" hidden="1" customWidth="1"/>
    <col min="22" max="22" width="22.90625" style="7" hidden="1" customWidth="1"/>
    <col min="23" max="23" width="5.90625" style="7" hidden="1" customWidth="1"/>
    <col min="24" max="24" width="20.453125" style="7" hidden="1" customWidth="1"/>
    <col min="25" max="25" width="16.90625" style="7" hidden="1" customWidth="1"/>
    <col min="26" max="26" width="35.453125" style="7" hidden="1" customWidth="1"/>
    <col min="27" max="27" width="28.90625" style="7" hidden="1" customWidth="1"/>
    <col min="28" max="28" width="25" style="7" hidden="1" customWidth="1"/>
    <col min="29" max="29" width="20.90625" style="128" hidden="1" customWidth="1"/>
    <col min="30" max="30" width="10" style="128" hidden="1" customWidth="1"/>
    <col min="31" max="31" width="9.90625" style="128" hidden="1" customWidth="1"/>
    <col min="32" max="32" width="5.90625" style="7" hidden="1" customWidth="1"/>
    <col min="33" max="33" width="9.08984375" style="7" hidden="1" customWidth="1"/>
    <col min="34" max="34" width="16.90625" style="7" hidden="1" customWidth="1"/>
    <col min="35" max="35" width="51.90625" style="7" hidden="1" customWidth="1"/>
    <col min="36" max="36" width="5.90625" style="7" hidden="1" customWidth="1"/>
    <col min="37" max="37" width="9.08984375" style="7" hidden="1" customWidth="1"/>
    <col min="38" max="38" width="17.90625" style="7" hidden="1" customWidth="1"/>
    <col min="39" max="39" width="74.453125" style="7" hidden="1" customWidth="1"/>
    <col min="40" max="40" width="5.90625" style="7" hidden="1" customWidth="1"/>
    <col min="41" max="41" width="9.08984375" style="7" hidden="1" customWidth="1"/>
    <col min="42" max="42" width="44.08984375" style="7" hidden="1" customWidth="1"/>
    <col min="43" max="43" width="5.90625" style="7" hidden="1" customWidth="1"/>
    <col min="44" max="44" width="9.08984375" style="7" hidden="1" customWidth="1"/>
    <col min="45" max="45" width="24.90625" style="7" hidden="1" customWidth="1"/>
    <col min="46" max="46" width="27.08984375" style="7" hidden="1" customWidth="1"/>
    <col min="47" max="47" width="5.90625" style="7" hidden="1" customWidth="1"/>
    <col min="48" max="48" width="12.08984375" style="7" hidden="1" customWidth="1"/>
    <col min="49" max="49" width="14.08984375" style="7" hidden="1" customWidth="1"/>
    <col min="50" max="50" width="5.90625" style="7" hidden="1" customWidth="1"/>
    <col min="51" max="51" width="9.08984375" style="7" hidden="1" customWidth="1"/>
    <col min="52" max="52" width="31.08984375" style="7" hidden="1" customWidth="1"/>
    <col min="53" max="53" width="17.54296875" style="7" hidden="1" customWidth="1"/>
    <col min="54" max="16384" width="9.08984375" style="7"/>
  </cols>
  <sheetData>
    <row r="1" spans="1:52" ht="36.65" customHeight="1" thickBot="1" x14ac:dyDescent="0.4">
      <c r="A1" s="175" t="s">
        <v>0</v>
      </c>
      <c r="B1" s="175"/>
      <c r="C1" s="120" t="s">
        <v>1</v>
      </c>
      <c r="D1" s="90"/>
      <c r="O1" s="87"/>
      <c r="S1" s="87"/>
      <c r="T1" s="87"/>
      <c r="U1" s="87"/>
      <c r="V1" s="87"/>
      <c r="W1" s="87"/>
      <c r="X1" s="87"/>
      <c r="Y1" s="132"/>
      <c r="Z1" s="132"/>
      <c r="AA1" s="133" t="s">
        <v>2</v>
      </c>
      <c r="AB1" s="132"/>
      <c r="AC1" s="132"/>
      <c r="AD1" s="132"/>
      <c r="AE1" s="132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</row>
    <row r="2" spans="1:52" ht="24" customHeight="1" thickTop="1" thickBot="1" x14ac:dyDescent="0.4">
      <c r="A2" s="173" t="s">
        <v>3</v>
      </c>
      <c r="B2" s="174"/>
      <c r="C2" s="121"/>
      <c r="D2" s="17">
        <f>IF(M3=0,0,N3)</f>
        <v>0</v>
      </c>
      <c r="E2" s="18"/>
      <c r="F2" s="18"/>
      <c r="G2" s="45" t="s">
        <v>4</v>
      </c>
      <c r="H2" s="18"/>
      <c r="I2" s="166" t="s">
        <v>5</v>
      </c>
      <c r="J2" s="184"/>
      <c r="L2" s="166" t="s">
        <v>6</v>
      </c>
      <c r="M2" s="185"/>
      <c r="N2" s="186"/>
      <c r="O2" s="87"/>
      <c r="P2" s="166" t="s">
        <v>7</v>
      </c>
      <c r="Q2" s="167"/>
      <c r="R2" s="168"/>
      <c r="S2" s="87"/>
      <c r="T2" s="164" t="s">
        <v>8</v>
      </c>
      <c r="U2" s="164"/>
      <c r="V2" s="164"/>
      <c r="W2" s="87"/>
      <c r="X2" s="182" t="s">
        <v>9</v>
      </c>
      <c r="Y2" s="183"/>
      <c r="Z2" s="183"/>
      <c r="AA2" s="183"/>
      <c r="AB2" s="183"/>
      <c r="AC2" s="183"/>
      <c r="AD2" s="183"/>
      <c r="AE2" s="183"/>
      <c r="AF2" s="87"/>
      <c r="AG2" s="166" t="s">
        <v>10</v>
      </c>
      <c r="AH2" s="189"/>
      <c r="AI2" s="184"/>
      <c r="AJ2" s="87"/>
      <c r="AK2" s="166" t="s">
        <v>11</v>
      </c>
      <c r="AL2" s="189"/>
      <c r="AM2" s="184"/>
      <c r="AN2" s="87"/>
      <c r="AO2" s="166" t="s">
        <v>12</v>
      </c>
      <c r="AP2" s="184"/>
      <c r="AQ2" s="87"/>
      <c r="AR2" s="187" t="s">
        <v>13</v>
      </c>
      <c r="AS2" s="190"/>
      <c r="AT2" s="188"/>
      <c r="AU2" s="87"/>
      <c r="AV2" s="187" t="s">
        <v>14</v>
      </c>
      <c r="AW2" s="188"/>
      <c r="AX2" s="87"/>
      <c r="AY2" s="187" t="s">
        <v>15</v>
      </c>
      <c r="AZ2" s="188"/>
    </row>
    <row r="3" spans="1:52" ht="24.65" customHeight="1" thickTop="1" thickBot="1" x14ac:dyDescent="0.4">
      <c r="D3" s="18"/>
      <c r="E3" s="18"/>
      <c r="F3" s="18"/>
      <c r="G3" s="10" t="s">
        <v>16</v>
      </c>
      <c r="H3" s="18"/>
      <c r="I3" s="45" t="s">
        <v>17</v>
      </c>
      <c r="J3" s="10">
        <f>IF(C2&lt;&gt;"",1,0)</f>
        <v>0</v>
      </c>
      <c r="L3" s="45" t="s">
        <v>18</v>
      </c>
      <c r="M3" s="14">
        <f>IF(J4+J6+J7=0,0,IF(J3=0,1,0))</f>
        <v>0</v>
      </c>
      <c r="N3" s="12" t="s">
        <v>19</v>
      </c>
      <c r="O3" s="87"/>
      <c r="P3" s="45" t="s">
        <v>20</v>
      </c>
      <c r="Q3" s="45" t="s">
        <v>21</v>
      </c>
      <c r="R3" s="45" t="s">
        <v>22</v>
      </c>
      <c r="S3" s="87"/>
      <c r="T3" s="45" t="s">
        <v>21</v>
      </c>
      <c r="U3" s="45" t="s">
        <v>22</v>
      </c>
      <c r="V3" s="45" t="s">
        <v>21</v>
      </c>
      <c r="W3" s="87"/>
      <c r="X3" s="45" t="s">
        <v>21</v>
      </c>
      <c r="Y3" s="45" t="s">
        <v>22</v>
      </c>
      <c r="Z3" s="45" t="s">
        <v>23</v>
      </c>
      <c r="AA3" s="45" t="s">
        <v>24</v>
      </c>
      <c r="AB3" s="45" t="s">
        <v>25</v>
      </c>
      <c r="AC3" s="125" t="s">
        <v>26</v>
      </c>
      <c r="AD3" s="125" t="s">
        <v>27</v>
      </c>
      <c r="AE3" s="125" t="s">
        <v>28</v>
      </c>
      <c r="AF3" s="87"/>
      <c r="AG3" s="45" t="s">
        <v>29</v>
      </c>
      <c r="AH3" s="45" t="s">
        <v>23</v>
      </c>
      <c r="AI3" s="45" t="s">
        <v>25</v>
      </c>
      <c r="AJ3" s="87"/>
      <c r="AK3" s="45" t="s">
        <v>29</v>
      </c>
      <c r="AL3" s="45" t="s">
        <v>23</v>
      </c>
      <c r="AM3" s="45" t="s">
        <v>25</v>
      </c>
      <c r="AN3" s="87"/>
      <c r="AO3" s="45" t="s">
        <v>29</v>
      </c>
      <c r="AP3" s="45" t="s">
        <v>22</v>
      </c>
      <c r="AQ3" s="87"/>
      <c r="AR3" s="45" t="s">
        <v>29</v>
      </c>
      <c r="AS3" s="45" t="s">
        <v>22</v>
      </c>
      <c r="AT3" s="45" t="s">
        <v>21</v>
      </c>
      <c r="AU3" s="87"/>
      <c r="AV3" s="45" t="s">
        <v>29</v>
      </c>
      <c r="AW3" s="45" t="s">
        <v>21</v>
      </c>
      <c r="AX3" s="87"/>
      <c r="AY3" s="45" t="s">
        <v>29</v>
      </c>
      <c r="AZ3" s="45" t="s">
        <v>21</v>
      </c>
    </row>
    <row r="4" spans="1:52" ht="24.65" customHeight="1" thickTop="1" x14ac:dyDescent="0.35">
      <c r="A4" s="169" t="s">
        <v>30</v>
      </c>
      <c r="B4" s="170"/>
      <c r="C4" s="39"/>
      <c r="D4" s="17">
        <f>IF(M4=0,0,N4)</f>
        <v>0</v>
      </c>
      <c r="G4" s="10" t="s">
        <v>31</v>
      </c>
      <c r="I4" s="45" t="s">
        <v>32</v>
      </c>
      <c r="J4" s="10">
        <f>IF(C4&lt;&gt;"",1,0)</f>
        <v>0</v>
      </c>
      <c r="L4" s="45" t="s">
        <v>33</v>
      </c>
      <c r="M4" s="14">
        <f>IF(J6+J7=0,0,IF(J4=1,0,1))</f>
        <v>0</v>
      </c>
      <c r="N4" s="12" t="s">
        <v>34</v>
      </c>
      <c r="O4" s="87"/>
      <c r="P4" s="10">
        <v>1</v>
      </c>
      <c r="Q4" s="10" t="str">
        <f t="shared" ref="Q4:Q12" si="0">IFERROR(VLOOKUP(P4,$F$18:$G$26,2,FALSE),"")</f>
        <v/>
      </c>
      <c r="R4" s="10" t="str">
        <f t="shared" ref="R4:R12" si="1">IF(Q4="","",VLOOKUP(Q4,$T$4:$U$38,2,FALSE))</f>
        <v/>
      </c>
      <c r="S4" s="87"/>
      <c r="T4" s="61" t="s">
        <v>35</v>
      </c>
      <c r="U4" s="61" t="s">
        <v>36</v>
      </c>
      <c r="V4" s="61" t="s">
        <v>35</v>
      </c>
      <c r="W4" s="87"/>
      <c r="X4" s="61" t="s">
        <v>35</v>
      </c>
      <c r="Y4" s="61" t="s">
        <v>36</v>
      </c>
      <c r="Z4" s="86" t="s">
        <v>37</v>
      </c>
      <c r="AA4" s="138" t="str">
        <f t="shared" ref="AA4:AA8" si="2">IF(Y4="","",CONCATENATE(Y4,"_",Z4))</f>
        <v>44186763000144_480000037929724</v>
      </c>
      <c r="AB4" s="89" t="s">
        <v>38</v>
      </c>
      <c r="AC4" s="127" t="s">
        <v>39</v>
      </c>
      <c r="AD4" s="126" t="s">
        <v>16</v>
      </c>
      <c r="AE4" s="126" t="s">
        <v>31</v>
      </c>
      <c r="AF4" s="87"/>
      <c r="AG4" s="139">
        <f>IF(AH4&lt;&gt;0,1,0)</f>
        <v>0</v>
      </c>
      <c r="AH4" s="139">
        <f>IF($C$4=X4,Z4,0)</f>
        <v>0</v>
      </c>
      <c r="AI4" s="139">
        <f>IF(AH4=0,0,CONCATENATE(AB4,"                    Campo(s): ",AC4))</f>
        <v>0</v>
      </c>
      <c r="AJ4" s="87"/>
      <c r="AK4" s="139">
        <v>1</v>
      </c>
      <c r="AL4" s="139" t="str">
        <f>IFERROR(VLOOKUP(AK4,$AG$4:$AH$91,2,FALSE),"")</f>
        <v/>
      </c>
      <c r="AM4" s="140" t="str">
        <f>IFERROR(VLOOKUP(AL4,$AH$4:$AI$91,2,FALSE),"")</f>
        <v/>
      </c>
      <c r="AN4" s="87"/>
      <c r="AO4" s="139">
        <f>IF(AP4&lt;&gt;0,1,0)</f>
        <v>0</v>
      </c>
      <c r="AP4" s="139">
        <f t="shared" ref="AP4:AP5" si="3">IF($C$7=Z4,Y4,0)</f>
        <v>0</v>
      </c>
      <c r="AQ4" s="87"/>
      <c r="AR4" s="139">
        <v>1</v>
      </c>
      <c r="AS4" s="139">
        <f t="shared" ref="AS4:AS13" si="4">IFERROR(VLOOKUP(AR4,$AO$4:$AP$85,2,FALSE),0)</f>
        <v>0</v>
      </c>
      <c r="AT4" s="139">
        <f t="shared" ref="AT4:AT12" si="5">IFERROR(VLOOKUP(AS4,$U$4:$V$38,2,FALSE),0)</f>
        <v>0</v>
      </c>
      <c r="AU4" s="87"/>
      <c r="AV4" s="139">
        <f>IF(AW4&lt;&gt;0,1,0)</f>
        <v>0</v>
      </c>
      <c r="AW4" s="139">
        <f>IF($C$4=AT4,0,AT4)</f>
        <v>0</v>
      </c>
      <c r="AX4" s="87"/>
      <c r="AY4" s="139">
        <v>1</v>
      </c>
      <c r="AZ4" s="139" t="str">
        <f t="shared" ref="AZ4:AZ11" si="6">IFERROR(IF($C$12&lt;&gt;"SIM","",VLOOKUP(AY4,$AV$4:$AW$13,2,FALSE)),"")</f>
        <v/>
      </c>
    </row>
    <row r="5" spans="1:52" ht="24.65" customHeight="1" thickBot="1" x14ac:dyDescent="0.4">
      <c r="A5" s="171"/>
      <c r="B5" s="172"/>
      <c r="C5" s="46" t="str">
        <f>IFERROR(CONCATENATE("CNPJ: ",VLOOKUP(C4,T4:U38,2,FALSE)),"")</f>
        <v/>
      </c>
      <c r="I5" s="45" t="s">
        <v>40</v>
      </c>
      <c r="J5" s="10">
        <f>IF(C7&lt;&gt;"",1,0)</f>
        <v>0</v>
      </c>
      <c r="L5" s="45" t="s">
        <v>41</v>
      </c>
      <c r="M5" s="14">
        <f>IF(J6+J7=0,0,IF(J5=1,0,1))</f>
        <v>0</v>
      </c>
      <c r="N5" s="12" t="s">
        <v>42</v>
      </c>
      <c r="O5" s="87"/>
      <c r="P5" s="10">
        <v>2</v>
      </c>
      <c r="Q5" s="10" t="str">
        <f t="shared" si="0"/>
        <v/>
      </c>
      <c r="R5" s="10" t="str">
        <f t="shared" si="1"/>
        <v/>
      </c>
      <c r="S5" s="87"/>
      <c r="T5" s="61" t="s">
        <v>43</v>
      </c>
      <c r="U5" s="61" t="s">
        <v>44</v>
      </c>
      <c r="V5" s="61" t="s">
        <v>43</v>
      </c>
      <c r="W5" s="87"/>
      <c r="X5" s="61" t="s">
        <v>43</v>
      </c>
      <c r="Y5" s="61" t="s">
        <v>44</v>
      </c>
      <c r="Z5" s="86" t="s">
        <v>45</v>
      </c>
      <c r="AA5" s="138" t="str">
        <f t="shared" si="2"/>
        <v>08845534000120_480000035189782</v>
      </c>
      <c r="AB5" s="89" t="s">
        <v>38</v>
      </c>
      <c r="AC5" s="127" t="s">
        <v>46</v>
      </c>
      <c r="AD5" s="126" t="s">
        <v>31</v>
      </c>
      <c r="AE5" s="126" t="s">
        <v>16</v>
      </c>
      <c r="AF5" s="87"/>
      <c r="AG5" s="139">
        <f>IF(AH5&lt;&gt;0,AG4+1,0)</f>
        <v>0</v>
      </c>
      <c r="AH5" s="139">
        <f t="shared" ref="AH5" si="7">IF($C$4=X5,Z5,0)</f>
        <v>0</v>
      </c>
      <c r="AI5" s="139">
        <f t="shared" ref="AI5" si="8">IF(AH5=0,0,CONCATENATE(AB5,"                    Campo(s): ",AC5))</f>
        <v>0</v>
      </c>
      <c r="AJ5" s="87"/>
      <c r="AK5" s="139">
        <v>2</v>
      </c>
      <c r="AL5" s="139" t="str">
        <f t="shared" ref="AL5:AL68" si="9">IFERROR(VLOOKUP(AK5,$AG$4:$AH$91,2,FALSE),"")</f>
        <v/>
      </c>
      <c r="AM5" s="140" t="str">
        <f t="shared" ref="AM5:AM68" si="10">IFERROR(VLOOKUP(AL5,$AH$4:$AI$91,2,FALSE),"")</f>
        <v/>
      </c>
      <c r="AN5" s="87"/>
      <c r="AO5" s="139">
        <f t="shared" ref="AO5" si="11">IF(AP5&lt;&gt;0,AO4+1,AO4)</f>
        <v>0</v>
      </c>
      <c r="AP5" s="139">
        <f t="shared" si="3"/>
        <v>0</v>
      </c>
      <c r="AQ5" s="87"/>
      <c r="AR5" s="139">
        <v>2</v>
      </c>
      <c r="AS5" s="139">
        <f t="shared" si="4"/>
        <v>0</v>
      </c>
      <c r="AT5" s="139">
        <f t="shared" si="5"/>
        <v>0</v>
      </c>
      <c r="AU5" s="87"/>
      <c r="AV5" s="139">
        <f t="shared" ref="AV5:AV12" si="12">IF(AW5&lt;&gt;0,AV4+1,AV4)</f>
        <v>0</v>
      </c>
      <c r="AW5" s="139">
        <f t="shared" ref="AW5:AW8" si="13">IF($C$4=AT5,0,AT5)</f>
        <v>0</v>
      </c>
      <c r="AX5" s="87"/>
      <c r="AY5" s="139">
        <v>2</v>
      </c>
      <c r="AZ5" s="139" t="str">
        <f t="shared" si="6"/>
        <v/>
      </c>
    </row>
    <row r="6" spans="1:52" ht="24.65" customHeight="1" thickTop="1" thickBot="1" x14ac:dyDescent="0.4">
      <c r="G6" s="45" t="s">
        <v>47</v>
      </c>
      <c r="I6" s="45" t="s">
        <v>48</v>
      </c>
      <c r="J6" s="10">
        <f>IF(C10&lt;&gt;"",1,0)</f>
        <v>0</v>
      </c>
      <c r="L6" s="45" t="s">
        <v>49</v>
      </c>
      <c r="M6" s="14">
        <f>IF(J7=0,0,IF(J6=1,0,1))</f>
        <v>0</v>
      </c>
      <c r="N6" s="12" t="s">
        <v>50</v>
      </c>
      <c r="O6" s="87"/>
      <c r="P6" s="10">
        <v>3</v>
      </c>
      <c r="Q6" s="10" t="str">
        <f t="shared" si="0"/>
        <v/>
      </c>
      <c r="R6" s="10" t="str">
        <f t="shared" si="1"/>
        <v/>
      </c>
      <c r="S6" s="87"/>
      <c r="T6" s="61" t="s">
        <v>51</v>
      </c>
      <c r="U6" s="61" t="s">
        <v>52</v>
      </c>
      <c r="V6" s="61" t="s">
        <v>51</v>
      </c>
      <c r="W6" s="87"/>
      <c r="X6" s="61" t="s">
        <v>51</v>
      </c>
      <c r="Y6" s="61" t="s">
        <v>52</v>
      </c>
      <c r="Z6" s="86" t="s">
        <v>53</v>
      </c>
      <c r="AA6" s="138" t="str">
        <f t="shared" si="2"/>
        <v>12091809000155_480000035739791</v>
      </c>
      <c r="AB6" s="89" t="s">
        <v>38</v>
      </c>
      <c r="AC6" s="127" t="s">
        <v>54</v>
      </c>
      <c r="AD6" s="126" t="s">
        <v>16</v>
      </c>
      <c r="AE6" s="126" t="s">
        <v>16</v>
      </c>
      <c r="AF6" s="87"/>
      <c r="AG6" s="139">
        <f t="shared" ref="AG6:AG69" si="14">IF(AH6&lt;&gt;0,AG5+1,0)</f>
        <v>0</v>
      </c>
      <c r="AH6" s="139">
        <f t="shared" ref="AH6:AH69" si="15">IF($C$4=X6,Z6,0)</f>
        <v>0</v>
      </c>
      <c r="AI6" s="139">
        <f t="shared" ref="AI6:AI69" si="16">IF(AH6=0,0,CONCATENATE(AB6,"                    Campo(s): ",AC6))</f>
        <v>0</v>
      </c>
      <c r="AJ6" s="87"/>
      <c r="AK6" s="139">
        <v>3</v>
      </c>
      <c r="AL6" s="139" t="str">
        <f t="shared" si="9"/>
        <v/>
      </c>
      <c r="AM6" s="140" t="str">
        <f t="shared" si="10"/>
        <v/>
      </c>
      <c r="AN6" s="87"/>
      <c r="AO6" s="139">
        <f t="shared" ref="AO6:AO14" si="17">IF(AP6&lt;&gt;0,AO5+1,AO5)</f>
        <v>0</v>
      </c>
      <c r="AP6" s="139">
        <f t="shared" ref="AP6:AP14" si="18">IF($C$7=Z6,Y6,0)</f>
        <v>0</v>
      </c>
      <c r="AQ6" s="87"/>
      <c r="AR6" s="139">
        <v>3</v>
      </c>
      <c r="AS6" s="139">
        <f t="shared" si="4"/>
        <v>0</v>
      </c>
      <c r="AT6" s="139">
        <f t="shared" si="5"/>
        <v>0</v>
      </c>
      <c r="AU6" s="87"/>
      <c r="AV6" s="139">
        <f t="shared" si="12"/>
        <v>0</v>
      </c>
      <c r="AW6" s="139">
        <f t="shared" si="13"/>
        <v>0</v>
      </c>
      <c r="AX6" s="87"/>
      <c r="AY6" s="139">
        <v>3</v>
      </c>
      <c r="AZ6" s="139" t="str">
        <f t="shared" si="6"/>
        <v/>
      </c>
    </row>
    <row r="7" spans="1:52" ht="24.65" customHeight="1" thickTop="1" x14ac:dyDescent="0.35">
      <c r="A7" s="169" t="s">
        <v>55</v>
      </c>
      <c r="B7" s="170"/>
      <c r="C7" s="39"/>
      <c r="D7" s="17">
        <f>IF(M5=0,0,N5)</f>
        <v>0</v>
      </c>
      <c r="G7" s="160">
        <f>IF(C12="SIM",1,0)</f>
        <v>0</v>
      </c>
      <c r="I7" s="45" t="s">
        <v>56</v>
      </c>
      <c r="J7" s="10">
        <f>IF(C12&lt;&gt;"",1,0)</f>
        <v>0</v>
      </c>
      <c r="L7" s="45" t="s">
        <v>57</v>
      </c>
      <c r="M7" s="14">
        <f>IF(J7=0,IF(J4+J5&lt;&gt;0,1,0),0)</f>
        <v>0</v>
      </c>
      <c r="N7" s="12" t="s">
        <v>58</v>
      </c>
      <c r="O7" s="87"/>
      <c r="P7" s="10">
        <v>4</v>
      </c>
      <c r="Q7" s="10" t="str">
        <f t="shared" si="0"/>
        <v/>
      </c>
      <c r="R7" s="10" t="str">
        <f t="shared" si="1"/>
        <v/>
      </c>
      <c r="S7" s="87"/>
      <c r="T7" s="61" t="s">
        <v>59</v>
      </c>
      <c r="U7" s="61" t="s">
        <v>60</v>
      </c>
      <c r="V7" s="61" t="s">
        <v>59</v>
      </c>
      <c r="W7" s="87"/>
      <c r="X7" s="61" t="s">
        <v>51</v>
      </c>
      <c r="Y7" s="61" t="s">
        <v>52</v>
      </c>
      <c r="Z7" s="86" t="s">
        <v>45</v>
      </c>
      <c r="AA7" s="138" t="str">
        <f t="shared" si="2"/>
        <v>12091809000155_480000035189782</v>
      </c>
      <c r="AB7" s="89" t="s">
        <v>38</v>
      </c>
      <c r="AC7" s="127" t="s">
        <v>61</v>
      </c>
      <c r="AD7" s="126" t="s">
        <v>31</v>
      </c>
      <c r="AE7" s="126" t="s">
        <v>16</v>
      </c>
      <c r="AF7" s="87"/>
      <c r="AG7" s="139">
        <f t="shared" si="14"/>
        <v>0</v>
      </c>
      <c r="AH7" s="139">
        <f t="shared" si="15"/>
        <v>0</v>
      </c>
      <c r="AI7" s="139">
        <f t="shared" si="16"/>
        <v>0</v>
      </c>
      <c r="AJ7" s="87"/>
      <c r="AK7" s="139">
        <v>4</v>
      </c>
      <c r="AL7" s="139" t="str">
        <f t="shared" si="9"/>
        <v/>
      </c>
      <c r="AM7" s="140" t="str">
        <f t="shared" si="10"/>
        <v/>
      </c>
      <c r="AN7" s="87"/>
      <c r="AO7" s="139">
        <f t="shared" si="17"/>
        <v>0</v>
      </c>
      <c r="AP7" s="139">
        <f t="shared" si="18"/>
        <v>0</v>
      </c>
      <c r="AQ7" s="87"/>
      <c r="AR7" s="139">
        <v>4</v>
      </c>
      <c r="AS7" s="139">
        <f t="shared" si="4"/>
        <v>0</v>
      </c>
      <c r="AT7" s="139">
        <f t="shared" si="5"/>
        <v>0</v>
      </c>
      <c r="AU7" s="87"/>
      <c r="AV7" s="139">
        <f t="shared" si="12"/>
        <v>0</v>
      </c>
      <c r="AW7" s="139">
        <f t="shared" si="13"/>
        <v>0</v>
      </c>
      <c r="AX7" s="87"/>
      <c r="AY7" s="139">
        <v>4</v>
      </c>
      <c r="AZ7" s="139" t="str">
        <f t="shared" si="6"/>
        <v/>
      </c>
    </row>
    <row r="8" spans="1:52" ht="42.75" customHeight="1" thickBot="1" x14ac:dyDescent="0.4">
      <c r="A8" s="171"/>
      <c r="B8" s="172"/>
      <c r="C8" s="46" t="str">
        <f>IFERROR(VLOOKUP(C7,$AL$4:$AM$60,2,FALSE),"")</f>
        <v/>
      </c>
      <c r="G8" s="45" t="s">
        <v>62</v>
      </c>
      <c r="I8" s="45" t="s">
        <v>63</v>
      </c>
      <c r="J8" s="10" t="s">
        <v>63</v>
      </c>
      <c r="L8" s="45" t="s">
        <v>64</v>
      </c>
      <c r="M8" s="14">
        <f>IF(C12&lt;&gt;"SIM",0,IF(J9+J10+J11+J12+J13+J14+J15+J16+J17&lt;&gt;0,0,1))</f>
        <v>0</v>
      </c>
      <c r="N8" s="12" t="s">
        <v>65</v>
      </c>
      <c r="O8" s="87"/>
      <c r="P8" s="10">
        <v>5</v>
      </c>
      <c r="Q8" s="10" t="str">
        <f t="shared" si="0"/>
        <v/>
      </c>
      <c r="R8" s="10" t="str">
        <f t="shared" si="1"/>
        <v/>
      </c>
      <c r="S8" s="87"/>
      <c r="T8" s="61" t="s">
        <v>66</v>
      </c>
      <c r="U8" s="61" t="s">
        <v>67</v>
      </c>
      <c r="V8" s="61" t="s">
        <v>66</v>
      </c>
      <c r="W8" s="87"/>
      <c r="X8" s="61" t="s">
        <v>59</v>
      </c>
      <c r="Y8" s="61" t="s">
        <v>60</v>
      </c>
      <c r="Z8" s="86" t="s">
        <v>68</v>
      </c>
      <c r="AA8" s="138" t="str">
        <f t="shared" si="2"/>
        <v>41955491000101_480000038479714</v>
      </c>
      <c r="AB8" s="89" t="s">
        <v>38</v>
      </c>
      <c r="AC8" s="127" t="s">
        <v>69</v>
      </c>
      <c r="AD8" s="126" t="s">
        <v>16</v>
      </c>
      <c r="AE8" s="126" t="s">
        <v>31</v>
      </c>
      <c r="AF8" s="87"/>
      <c r="AG8" s="139">
        <f t="shared" si="14"/>
        <v>0</v>
      </c>
      <c r="AH8" s="139">
        <f t="shared" si="15"/>
        <v>0</v>
      </c>
      <c r="AI8" s="139">
        <f t="shared" si="16"/>
        <v>0</v>
      </c>
      <c r="AJ8" s="87"/>
      <c r="AK8" s="139">
        <v>5</v>
      </c>
      <c r="AL8" s="139" t="str">
        <f t="shared" si="9"/>
        <v/>
      </c>
      <c r="AM8" s="140" t="str">
        <f t="shared" si="10"/>
        <v/>
      </c>
      <c r="AN8" s="87"/>
      <c r="AO8" s="139">
        <f t="shared" si="17"/>
        <v>0</v>
      </c>
      <c r="AP8" s="139">
        <f t="shared" si="18"/>
        <v>0</v>
      </c>
      <c r="AQ8" s="87"/>
      <c r="AR8" s="139">
        <v>5</v>
      </c>
      <c r="AS8" s="139">
        <f t="shared" si="4"/>
        <v>0</v>
      </c>
      <c r="AT8" s="139">
        <f t="shared" si="5"/>
        <v>0</v>
      </c>
      <c r="AU8" s="87"/>
      <c r="AV8" s="139">
        <f t="shared" si="12"/>
        <v>0</v>
      </c>
      <c r="AW8" s="139">
        <f t="shared" si="13"/>
        <v>0</v>
      </c>
      <c r="AX8" s="87"/>
      <c r="AY8" s="139">
        <v>5</v>
      </c>
      <c r="AZ8" s="139" t="str">
        <f t="shared" si="6"/>
        <v/>
      </c>
    </row>
    <row r="9" spans="1:52" ht="24.65" customHeight="1" thickTop="1" thickBot="1" x14ac:dyDescent="0.4">
      <c r="G9" s="10">
        <v>2019</v>
      </c>
      <c r="I9" s="45" t="s">
        <v>70</v>
      </c>
      <c r="J9" s="10">
        <f t="shared" ref="J9:J17" si="19">IF(C14&lt;&gt;"",1,0)</f>
        <v>0</v>
      </c>
      <c r="L9" s="45" t="s">
        <v>71</v>
      </c>
      <c r="M9" s="14">
        <f>IF(G18=0,0,IF(OR(G18=G19,G18=G20,G18=G21,G18=G22,G18=G23,G18=G24,G18=G25,G18=G26),1,0))</f>
        <v>0</v>
      </c>
      <c r="N9" s="12" t="s">
        <v>72</v>
      </c>
      <c r="O9" s="87"/>
      <c r="P9" s="10">
        <v>6</v>
      </c>
      <c r="Q9" s="10" t="str">
        <f t="shared" si="0"/>
        <v/>
      </c>
      <c r="R9" s="10" t="str">
        <f t="shared" si="1"/>
        <v/>
      </c>
      <c r="S9" s="87"/>
      <c r="T9" s="61" t="s">
        <v>73</v>
      </c>
      <c r="U9" s="61" t="s">
        <v>74</v>
      </c>
      <c r="V9" s="61" t="s">
        <v>73</v>
      </c>
      <c r="W9" s="87"/>
      <c r="X9" s="61" t="s">
        <v>66</v>
      </c>
      <c r="Y9" s="61" t="s">
        <v>67</v>
      </c>
      <c r="Z9" s="86" t="s">
        <v>75</v>
      </c>
      <c r="AA9" s="138" t="str">
        <f t="shared" ref="AA9:AA22" si="20">IF(Y9="","",CONCATENATE(Y9,"_",Z9))</f>
        <v>04697624000160_48610005776201800</v>
      </c>
      <c r="AB9" s="89" t="s">
        <v>76</v>
      </c>
      <c r="AC9" s="135" t="s">
        <v>77</v>
      </c>
      <c r="AD9" s="126" t="s">
        <v>16</v>
      </c>
      <c r="AE9" s="126" t="s">
        <v>16</v>
      </c>
      <c r="AF9" s="87"/>
      <c r="AG9" s="139">
        <f t="shared" si="14"/>
        <v>0</v>
      </c>
      <c r="AH9" s="139">
        <f t="shared" si="15"/>
        <v>0</v>
      </c>
      <c r="AI9" s="139">
        <f t="shared" si="16"/>
        <v>0</v>
      </c>
      <c r="AJ9" s="87"/>
      <c r="AK9" s="139">
        <v>6</v>
      </c>
      <c r="AL9" s="139" t="str">
        <f t="shared" si="9"/>
        <v/>
      </c>
      <c r="AM9" s="140" t="str">
        <f>IFERROR(VLOOKUP(AL9,$AH$4:$AI$91,2,FALSE),"")</f>
        <v/>
      </c>
      <c r="AN9" s="87"/>
      <c r="AO9" s="139">
        <f t="shared" si="17"/>
        <v>0</v>
      </c>
      <c r="AP9" s="139">
        <f t="shared" si="18"/>
        <v>0</v>
      </c>
      <c r="AQ9" s="87"/>
      <c r="AR9" s="139">
        <v>6</v>
      </c>
      <c r="AS9" s="139">
        <f t="shared" si="4"/>
        <v>0</v>
      </c>
      <c r="AT9" s="139">
        <f t="shared" si="5"/>
        <v>0</v>
      </c>
      <c r="AU9" s="87"/>
      <c r="AV9" s="139">
        <f t="shared" si="12"/>
        <v>0</v>
      </c>
      <c r="AW9" s="139">
        <f t="shared" ref="AW9:AW11" si="21">IF($C$4=AT9,0,AT9)</f>
        <v>0</v>
      </c>
      <c r="AX9" s="87"/>
      <c r="AY9" s="139">
        <v>6</v>
      </c>
      <c r="AZ9" s="139" t="str">
        <f t="shared" si="6"/>
        <v/>
      </c>
    </row>
    <row r="10" spans="1:52" ht="24.65" customHeight="1" thickTop="1" thickBot="1" x14ac:dyDescent="0.4">
      <c r="A10" s="173" t="s">
        <v>78</v>
      </c>
      <c r="B10" s="174"/>
      <c r="C10" s="42"/>
      <c r="D10" s="17">
        <f>IF(M6=0,0,N6)</f>
        <v>0</v>
      </c>
      <c r="G10" s="10">
        <v>2020</v>
      </c>
      <c r="I10" s="45" t="s">
        <v>79</v>
      </c>
      <c r="J10" s="10">
        <f t="shared" si="19"/>
        <v>0</v>
      </c>
      <c r="L10" s="45" t="s">
        <v>80</v>
      </c>
      <c r="M10" s="14">
        <f>IF(G19=0,0,IF(OR(G19=G18,G19=G20,G19=G21,G19=G22,G19=G23,G19=G24,G19=G25,G19=G26),1,0))</f>
        <v>0</v>
      </c>
      <c r="N10" s="12" t="s">
        <v>72</v>
      </c>
      <c r="O10" s="87"/>
      <c r="P10" s="10">
        <v>7</v>
      </c>
      <c r="Q10" s="10" t="str">
        <f t="shared" si="0"/>
        <v/>
      </c>
      <c r="R10" s="10" t="str">
        <f t="shared" si="1"/>
        <v/>
      </c>
      <c r="S10" s="87"/>
      <c r="T10" s="61" t="s">
        <v>81</v>
      </c>
      <c r="U10" s="61" t="s">
        <v>82</v>
      </c>
      <c r="V10" s="61" t="s">
        <v>81</v>
      </c>
      <c r="W10" s="87"/>
      <c r="X10" s="61" t="s">
        <v>73</v>
      </c>
      <c r="Y10" s="61" t="s">
        <v>74</v>
      </c>
      <c r="Z10" s="86" t="s">
        <v>83</v>
      </c>
      <c r="AA10" s="138" t="str">
        <f t="shared" si="20"/>
        <v>19233194000101_48610220924201997</v>
      </c>
      <c r="AB10" s="131" t="s">
        <v>84</v>
      </c>
      <c r="AC10" s="127" t="s">
        <v>85</v>
      </c>
      <c r="AD10" s="126" t="s">
        <v>31</v>
      </c>
      <c r="AE10" s="129" t="s">
        <v>16</v>
      </c>
      <c r="AF10" s="87"/>
      <c r="AG10" s="139">
        <f t="shared" si="14"/>
        <v>0</v>
      </c>
      <c r="AH10" s="139">
        <f t="shared" si="15"/>
        <v>0</v>
      </c>
      <c r="AI10" s="139">
        <f t="shared" si="16"/>
        <v>0</v>
      </c>
      <c r="AJ10" s="87"/>
      <c r="AK10" s="139">
        <v>7</v>
      </c>
      <c r="AL10" s="139" t="str">
        <f t="shared" si="9"/>
        <v/>
      </c>
      <c r="AM10" s="140" t="str">
        <f t="shared" si="10"/>
        <v/>
      </c>
      <c r="AN10" s="87"/>
      <c r="AO10" s="139">
        <f t="shared" si="17"/>
        <v>0</v>
      </c>
      <c r="AP10" s="139">
        <f t="shared" si="18"/>
        <v>0</v>
      </c>
      <c r="AQ10" s="87"/>
      <c r="AR10" s="139">
        <v>7</v>
      </c>
      <c r="AS10" s="139">
        <f t="shared" si="4"/>
        <v>0</v>
      </c>
      <c r="AT10" s="139">
        <f t="shared" si="5"/>
        <v>0</v>
      </c>
      <c r="AU10" s="87"/>
      <c r="AV10" s="139">
        <f t="shared" si="12"/>
        <v>0</v>
      </c>
      <c r="AW10" s="139">
        <f t="shared" si="21"/>
        <v>0</v>
      </c>
      <c r="AX10" s="87"/>
      <c r="AY10" s="139">
        <v>7</v>
      </c>
      <c r="AZ10" s="139" t="str">
        <f t="shared" si="6"/>
        <v/>
      </c>
    </row>
    <row r="11" spans="1:52" ht="24.65" customHeight="1" thickTop="1" thickBot="1" x14ac:dyDescent="0.4">
      <c r="G11" s="10">
        <v>2021</v>
      </c>
      <c r="H11" s="3"/>
      <c r="I11" s="45" t="s">
        <v>86</v>
      </c>
      <c r="J11" s="10">
        <f t="shared" si="19"/>
        <v>0</v>
      </c>
      <c r="L11" s="45" t="s">
        <v>87</v>
      </c>
      <c r="M11" s="14">
        <f>IF(G20=0,0,IF(OR(G20=G18,G20=G19,G20=G21,G20=G22,G20=G23,G20=G24,G20=G25,G20=G26),1,0))</f>
        <v>0</v>
      </c>
      <c r="N11" s="12" t="s">
        <v>72</v>
      </c>
      <c r="O11" s="87"/>
      <c r="P11" s="10">
        <v>8</v>
      </c>
      <c r="Q11" s="10" t="str">
        <f t="shared" si="0"/>
        <v/>
      </c>
      <c r="R11" s="10" t="str">
        <f t="shared" si="1"/>
        <v/>
      </c>
      <c r="S11" s="87"/>
      <c r="T11" s="61" t="s">
        <v>88</v>
      </c>
      <c r="U11" s="61" t="s">
        <v>89</v>
      </c>
      <c r="V11" s="61" t="s">
        <v>88</v>
      </c>
      <c r="W11" s="87"/>
      <c r="X11" s="61" t="s">
        <v>73</v>
      </c>
      <c r="Y11" s="61" t="s">
        <v>74</v>
      </c>
      <c r="Z11" s="86" t="s">
        <v>90</v>
      </c>
      <c r="AA11" s="138" t="str">
        <f t="shared" si="20"/>
        <v>19233194000101_48610011150201310</v>
      </c>
      <c r="AB11" s="89" t="s">
        <v>91</v>
      </c>
      <c r="AC11" s="127" t="s">
        <v>92</v>
      </c>
      <c r="AD11" s="126" t="s">
        <v>31</v>
      </c>
      <c r="AE11" s="126" t="s">
        <v>16</v>
      </c>
      <c r="AF11" s="87"/>
      <c r="AG11" s="139">
        <f t="shared" si="14"/>
        <v>0</v>
      </c>
      <c r="AH11" s="139">
        <f t="shared" si="15"/>
        <v>0</v>
      </c>
      <c r="AI11" s="139">
        <f t="shared" si="16"/>
        <v>0</v>
      </c>
      <c r="AJ11" s="87"/>
      <c r="AK11" s="139">
        <v>8</v>
      </c>
      <c r="AL11" s="139" t="str">
        <f t="shared" si="9"/>
        <v/>
      </c>
      <c r="AM11" s="140" t="str">
        <f t="shared" si="10"/>
        <v/>
      </c>
      <c r="AN11" s="87"/>
      <c r="AO11" s="139">
        <f t="shared" si="17"/>
        <v>0</v>
      </c>
      <c r="AP11" s="139">
        <f t="shared" si="18"/>
        <v>0</v>
      </c>
      <c r="AQ11" s="87"/>
      <c r="AR11" s="139">
        <v>8</v>
      </c>
      <c r="AS11" s="139">
        <f t="shared" si="4"/>
        <v>0</v>
      </c>
      <c r="AT11" s="139">
        <f t="shared" si="5"/>
        <v>0</v>
      </c>
      <c r="AU11" s="87"/>
      <c r="AV11" s="139">
        <f t="shared" si="12"/>
        <v>0</v>
      </c>
      <c r="AW11" s="139">
        <f t="shared" si="21"/>
        <v>0</v>
      </c>
      <c r="AX11" s="87"/>
      <c r="AY11" s="139">
        <v>8</v>
      </c>
      <c r="AZ11" s="139" t="str">
        <f t="shared" si="6"/>
        <v/>
      </c>
    </row>
    <row r="12" spans="1:52" ht="24.65" customHeight="1" thickTop="1" thickBot="1" x14ac:dyDescent="0.4">
      <c r="A12" s="173" t="s">
        <v>93</v>
      </c>
      <c r="B12" s="174"/>
      <c r="C12" s="29"/>
      <c r="D12" s="17"/>
      <c r="G12" s="10">
        <v>2022</v>
      </c>
      <c r="I12" s="45" t="s">
        <v>94</v>
      </c>
      <c r="J12" s="10">
        <f t="shared" si="19"/>
        <v>0</v>
      </c>
      <c r="L12" s="45" t="s">
        <v>95</v>
      </c>
      <c r="M12" s="14">
        <f>IF(G21=0,0,IF(OR(G21=G18,G21=G19,G21=G20,G21=G22,G21=G23,G21=G24,G21=G25,G21=G26),1,0))</f>
        <v>0</v>
      </c>
      <c r="N12" s="12" t="s">
        <v>72</v>
      </c>
      <c r="O12" s="87"/>
      <c r="P12" s="10">
        <v>9</v>
      </c>
      <c r="Q12" s="10" t="str">
        <f t="shared" si="0"/>
        <v/>
      </c>
      <c r="R12" s="10" t="str">
        <f t="shared" si="1"/>
        <v/>
      </c>
      <c r="S12" s="87"/>
      <c r="T12" s="61" t="s">
        <v>96</v>
      </c>
      <c r="U12" s="61" t="s">
        <v>97</v>
      </c>
      <c r="V12" s="61" t="s">
        <v>98</v>
      </c>
      <c r="W12" s="87"/>
      <c r="X12" s="61" t="s">
        <v>81</v>
      </c>
      <c r="Y12" s="61" t="s">
        <v>82</v>
      </c>
      <c r="Z12" s="86" t="s">
        <v>83</v>
      </c>
      <c r="AA12" s="138" t="str">
        <f t="shared" si="20"/>
        <v>19246634000157_48610220924201997</v>
      </c>
      <c r="AB12" s="131" t="s">
        <v>84</v>
      </c>
      <c r="AC12" s="127" t="s">
        <v>85</v>
      </c>
      <c r="AD12" s="126" t="s">
        <v>31</v>
      </c>
      <c r="AE12" s="129" t="s">
        <v>16</v>
      </c>
      <c r="AF12" s="87"/>
      <c r="AG12" s="139">
        <f t="shared" si="14"/>
        <v>0</v>
      </c>
      <c r="AH12" s="139">
        <f t="shared" si="15"/>
        <v>0</v>
      </c>
      <c r="AI12" s="139">
        <f t="shared" si="16"/>
        <v>0</v>
      </c>
      <c r="AJ12" s="87"/>
      <c r="AK12" s="139">
        <v>9</v>
      </c>
      <c r="AL12" s="139" t="str">
        <f t="shared" si="9"/>
        <v/>
      </c>
      <c r="AM12" s="140" t="str">
        <f t="shared" si="10"/>
        <v/>
      </c>
      <c r="AN12" s="87" t="s">
        <v>99</v>
      </c>
      <c r="AO12" s="139">
        <f t="shared" si="17"/>
        <v>0</v>
      </c>
      <c r="AP12" s="139">
        <f t="shared" si="18"/>
        <v>0</v>
      </c>
      <c r="AQ12" s="87"/>
      <c r="AR12" s="139">
        <v>9</v>
      </c>
      <c r="AS12" s="139">
        <f t="shared" si="4"/>
        <v>0</v>
      </c>
      <c r="AT12" s="139">
        <f t="shared" si="5"/>
        <v>0</v>
      </c>
      <c r="AU12" s="87"/>
      <c r="AV12" s="139">
        <f t="shared" si="12"/>
        <v>0</v>
      </c>
      <c r="AW12" s="139">
        <f>IF($C$4=AT12,0,AT12)</f>
        <v>0</v>
      </c>
      <c r="AX12" s="87"/>
      <c r="AY12" s="139">
        <v>9</v>
      </c>
      <c r="AZ12" s="139" t="str">
        <f>IFERROR(IF($C$12&lt;&gt;"SIM","",VLOOKUP(AY12,$AV$4:$AW$13,2,FALSE)),"")</f>
        <v/>
      </c>
    </row>
    <row r="13" spans="1:52" ht="24.65" customHeight="1" thickTop="1" thickBot="1" x14ac:dyDescent="0.4">
      <c r="A13" s="5"/>
      <c r="C13" s="47"/>
      <c r="D13" s="21"/>
      <c r="G13" s="10">
        <v>2023</v>
      </c>
      <c r="I13" s="45" t="s">
        <v>100</v>
      </c>
      <c r="J13" s="10">
        <f t="shared" si="19"/>
        <v>0</v>
      </c>
      <c r="L13" s="45" t="s">
        <v>101</v>
      </c>
      <c r="M13" s="14">
        <f>IF(G22=0,0,IF(OR(G22=G18,G22=G19,G22=G20,G22=G21,G22=G23,G22=G24,G22=G25,G22=G26),1,0))</f>
        <v>0</v>
      </c>
      <c r="N13" s="12" t="s">
        <v>72</v>
      </c>
      <c r="O13" s="87"/>
      <c r="S13" s="87"/>
      <c r="T13" s="61" t="s">
        <v>102</v>
      </c>
      <c r="U13" s="61" t="s">
        <v>103</v>
      </c>
      <c r="V13" s="61" t="s">
        <v>104</v>
      </c>
      <c r="W13" s="87"/>
      <c r="X13" s="61" t="s">
        <v>81</v>
      </c>
      <c r="Y13" s="61" t="s">
        <v>82</v>
      </c>
      <c r="Z13" s="86" t="s">
        <v>90</v>
      </c>
      <c r="AA13" s="138" t="str">
        <f t="shared" si="20"/>
        <v>19246634000157_48610011150201310</v>
      </c>
      <c r="AB13" s="89" t="s">
        <v>91</v>
      </c>
      <c r="AC13" s="127" t="s">
        <v>92</v>
      </c>
      <c r="AD13" s="126" t="s">
        <v>31</v>
      </c>
      <c r="AE13" s="126" t="s">
        <v>16</v>
      </c>
      <c r="AF13" s="87"/>
      <c r="AG13" s="139">
        <f t="shared" si="14"/>
        <v>0</v>
      </c>
      <c r="AH13" s="139">
        <f t="shared" si="15"/>
        <v>0</v>
      </c>
      <c r="AI13" s="139">
        <f t="shared" si="16"/>
        <v>0</v>
      </c>
      <c r="AJ13" s="87"/>
      <c r="AK13" s="139">
        <v>10</v>
      </c>
      <c r="AL13" s="139" t="str">
        <f t="shared" si="9"/>
        <v/>
      </c>
      <c r="AM13" s="140" t="str">
        <f t="shared" si="10"/>
        <v/>
      </c>
      <c r="AN13" s="87"/>
      <c r="AO13" s="139">
        <f t="shared" si="17"/>
        <v>0</v>
      </c>
      <c r="AP13" s="139">
        <f t="shared" si="18"/>
        <v>0</v>
      </c>
      <c r="AQ13" s="87"/>
      <c r="AR13" s="139">
        <v>10</v>
      </c>
      <c r="AS13" s="139">
        <f t="shared" si="4"/>
        <v>0</v>
      </c>
      <c r="AT13" s="139">
        <f>IFERROR(VLOOKUP(AS13,$U$4:$V$38,2,FALSE),0)</f>
        <v>0</v>
      </c>
      <c r="AU13" s="87"/>
      <c r="AV13" s="139">
        <f t="shared" ref="AV13" si="22">IF(AW13&lt;&gt;0,AV12+1,AV12)</f>
        <v>0</v>
      </c>
      <c r="AW13" s="139">
        <f>IF($C$4=AT13,0,AT13)</f>
        <v>0</v>
      </c>
      <c r="AX13" s="87"/>
      <c r="AY13" s="87"/>
      <c r="AZ13" s="87"/>
    </row>
    <row r="14" spans="1:52" ht="30.9" customHeight="1" thickTop="1" x14ac:dyDescent="0.35">
      <c r="A14" s="176" t="s">
        <v>105</v>
      </c>
      <c r="B14" s="177"/>
      <c r="C14" s="19"/>
      <c r="D14" s="17">
        <f t="shared" ref="D14" si="23">IF(M9=0,0,N9)</f>
        <v>0</v>
      </c>
      <c r="G14" s="10">
        <v>2024</v>
      </c>
      <c r="H14" s="17"/>
      <c r="I14" s="45" t="s">
        <v>106</v>
      </c>
      <c r="J14" s="10">
        <f t="shared" si="19"/>
        <v>0</v>
      </c>
      <c r="L14" s="45" t="s">
        <v>107</v>
      </c>
      <c r="M14" s="14">
        <f>IF(G23=0,0,IF(OR(G23=G18,G23=G19,G23=G20,G23=G21,G23=G22,G23=G24,G23=G25,G23=G26),1,0))</f>
        <v>0</v>
      </c>
      <c r="N14" s="12" t="s">
        <v>72</v>
      </c>
      <c r="O14" s="87"/>
      <c r="P14" s="45" t="s">
        <v>108</v>
      </c>
      <c r="S14" s="87"/>
      <c r="T14" s="61" t="s">
        <v>109</v>
      </c>
      <c r="U14" s="61" t="s">
        <v>110</v>
      </c>
      <c r="V14" s="61" t="s">
        <v>109</v>
      </c>
      <c r="W14" s="87"/>
      <c r="X14" s="61" t="s">
        <v>88</v>
      </c>
      <c r="Y14" s="61" t="s">
        <v>89</v>
      </c>
      <c r="Z14" s="86" t="s">
        <v>111</v>
      </c>
      <c r="AA14" s="138" t="str">
        <f t="shared" si="20"/>
        <v>09589793000109_480000035529711</v>
      </c>
      <c r="AB14" s="89" t="s">
        <v>38</v>
      </c>
      <c r="AC14" s="127" t="s">
        <v>112</v>
      </c>
      <c r="AD14" s="126" t="s">
        <v>31</v>
      </c>
      <c r="AE14" s="126" t="s">
        <v>16</v>
      </c>
      <c r="AF14" s="87"/>
      <c r="AG14" s="139">
        <f t="shared" si="14"/>
        <v>0</v>
      </c>
      <c r="AH14" s="139">
        <f t="shared" si="15"/>
        <v>0</v>
      </c>
      <c r="AI14" s="139">
        <f t="shared" si="16"/>
        <v>0</v>
      </c>
      <c r="AJ14" s="87"/>
      <c r="AK14" s="139">
        <v>11</v>
      </c>
      <c r="AL14" s="139" t="str">
        <f t="shared" si="9"/>
        <v/>
      </c>
      <c r="AM14" s="140" t="str">
        <f t="shared" si="10"/>
        <v/>
      </c>
      <c r="AN14" s="87"/>
      <c r="AO14" s="139">
        <f t="shared" si="17"/>
        <v>0</v>
      </c>
      <c r="AP14" s="139">
        <f t="shared" si="18"/>
        <v>0</v>
      </c>
      <c r="AQ14" s="87"/>
      <c r="AR14" s="87"/>
      <c r="AS14" s="87"/>
      <c r="AT14" s="87"/>
      <c r="AU14" s="87"/>
      <c r="AV14" s="87"/>
      <c r="AW14" s="87"/>
      <c r="AX14" s="87"/>
      <c r="AY14" s="87"/>
      <c r="AZ14" s="87"/>
    </row>
    <row r="15" spans="1:52" ht="30.9" customHeight="1" x14ac:dyDescent="0.35">
      <c r="A15" s="178"/>
      <c r="B15" s="179"/>
      <c r="C15" s="40"/>
      <c r="D15" s="17">
        <f>IF(M10=0,0,N10)</f>
        <v>0</v>
      </c>
      <c r="G15" s="10">
        <v>2025</v>
      </c>
      <c r="I15" s="45" t="s">
        <v>113</v>
      </c>
      <c r="J15" s="10">
        <f t="shared" si="19"/>
        <v>0</v>
      </c>
      <c r="L15" s="45" t="s">
        <v>114</v>
      </c>
      <c r="M15" s="14">
        <f>IF(G24=0,0,IF(OR(G24=G18,G24=G19,G24=G20,G24=G21,G24=G22,G24=G23,G24=G25,G24=G26),1,0))</f>
        <v>0</v>
      </c>
      <c r="N15" s="12" t="s">
        <v>72</v>
      </c>
      <c r="O15" s="87"/>
      <c r="P15" s="10" t="str">
        <f>IFERROR(VLOOKUP(C4,T4:U38,2,FALSE),"")</f>
        <v/>
      </c>
      <c r="S15" s="87"/>
      <c r="T15" s="61" t="s">
        <v>115</v>
      </c>
      <c r="U15" s="61" t="s">
        <v>116</v>
      </c>
      <c r="V15" s="61" t="s">
        <v>115</v>
      </c>
      <c r="W15" s="87"/>
      <c r="X15" s="61" t="s">
        <v>96</v>
      </c>
      <c r="Y15" s="61" t="s">
        <v>97</v>
      </c>
      <c r="Z15" s="86" t="s">
        <v>53</v>
      </c>
      <c r="AA15" s="138" t="str">
        <f>IF(Y15="","",CONCATENATE(Y15,"_",Z15))</f>
        <v>11253257000171_480000035739791</v>
      </c>
      <c r="AB15" s="89" t="s">
        <v>38</v>
      </c>
      <c r="AC15" s="127" t="s">
        <v>54</v>
      </c>
      <c r="AD15" s="126" t="s">
        <v>16</v>
      </c>
      <c r="AE15" s="126" t="s">
        <v>16</v>
      </c>
      <c r="AF15" s="87"/>
      <c r="AG15" s="139">
        <f t="shared" si="14"/>
        <v>0</v>
      </c>
      <c r="AH15" s="139">
        <f t="shared" si="15"/>
        <v>0</v>
      </c>
      <c r="AI15" s="139">
        <f t="shared" si="16"/>
        <v>0</v>
      </c>
      <c r="AJ15" s="87"/>
      <c r="AK15" s="139">
        <v>12</v>
      </c>
      <c r="AL15" s="139" t="str">
        <f t="shared" si="9"/>
        <v/>
      </c>
      <c r="AM15" s="140" t="str">
        <f t="shared" si="10"/>
        <v/>
      </c>
      <c r="AN15" s="87"/>
      <c r="AO15" s="139">
        <f t="shared" ref="AO15:AO78" si="24">IF(AP15&lt;&gt;0,AO14+1,AO14)</f>
        <v>0</v>
      </c>
      <c r="AP15" s="139">
        <f>IF($C$7=Z15,Y15,0)</f>
        <v>0</v>
      </c>
      <c r="AQ15" s="87"/>
      <c r="AR15" s="87"/>
      <c r="AS15" s="87"/>
      <c r="AT15" s="87"/>
      <c r="AU15" s="87"/>
      <c r="AV15" s="87"/>
      <c r="AW15" s="87"/>
      <c r="AX15" s="87"/>
      <c r="AY15" s="87"/>
      <c r="AZ15" s="87"/>
    </row>
    <row r="16" spans="1:52" ht="30.9" customHeight="1" x14ac:dyDescent="0.35">
      <c r="A16" s="178"/>
      <c r="B16" s="179"/>
      <c r="C16" s="40"/>
      <c r="D16" s="17">
        <f t="shared" ref="D16:D22" si="25">IF(M11=0,0,N11)</f>
        <v>0</v>
      </c>
      <c r="F16" s="164" t="s">
        <v>117</v>
      </c>
      <c r="G16" s="165"/>
      <c r="I16" s="45" t="s">
        <v>118</v>
      </c>
      <c r="J16" s="10">
        <f t="shared" si="19"/>
        <v>0</v>
      </c>
      <c r="L16" s="45" t="s">
        <v>119</v>
      </c>
      <c r="M16" s="14">
        <f>IF(G25=0,0,IF(OR(G25=G18,G25=G19,G25=G20,G25=G21,G25=G22,G25=G23,G25=G24,G25=G26),1,0))</f>
        <v>0</v>
      </c>
      <c r="N16" s="12" t="s">
        <v>72</v>
      </c>
      <c r="O16" s="87"/>
      <c r="S16" s="87"/>
      <c r="T16" s="61" t="s">
        <v>120</v>
      </c>
      <c r="U16" s="61" t="s">
        <v>121</v>
      </c>
      <c r="V16" s="61" t="s">
        <v>120</v>
      </c>
      <c r="W16" s="87"/>
      <c r="X16" s="61" t="s">
        <v>96</v>
      </c>
      <c r="Y16" s="61" t="s">
        <v>97</v>
      </c>
      <c r="Z16" s="86" t="s">
        <v>45</v>
      </c>
      <c r="AA16" s="138" t="str">
        <f>IF(Y16="","",CONCATENATE(Y16,"_",Z16))</f>
        <v>11253257000171_480000035189782</v>
      </c>
      <c r="AB16" s="89" t="s">
        <v>38</v>
      </c>
      <c r="AC16" s="127" t="s">
        <v>46</v>
      </c>
      <c r="AD16" s="126" t="s">
        <v>31</v>
      </c>
      <c r="AE16" s="126" t="s">
        <v>16</v>
      </c>
      <c r="AF16" s="87"/>
      <c r="AG16" s="139">
        <f t="shared" si="14"/>
        <v>0</v>
      </c>
      <c r="AH16" s="139">
        <f t="shared" si="15"/>
        <v>0</v>
      </c>
      <c r="AI16" s="139">
        <f t="shared" si="16"/>
        <v>0</v>
      </c>
      <c r="AJ16" s="87"/>
      <c r="AK16" s="139">
        <v>13</v>
      </c>
      <c r="AL16" s="139" t="str">
        <f t="shared" si="9"/>
        <v/>
      </c>
      <c r="AM16" s="140" t="str">
        <f t="shared" si="10"/>
        <v/>
      </c>
      <c r="AN16" s="87"/>
      <c r="AO16" s="139">
        <f t="shared" si="24"/>
        <v>0</v>
      </c>
      <c r="AP16" s="139">
        <f t="shared" ref="AP16:AP78" si="26">IF($C$7=Z16,Y16,0)</f>
        <v>0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</row>
    <row r="17" spans="1:42" ht="30.9" customHeight="1" x14ac:dyDescent="0.35">
      <c r="A17" s="178"/>
      <c r="B17" s="179"/>
      <c r="C17" s="40"/>
      <c r="D17" s="17">
        <f t="shared" si="25"/>
        <v>0</v>
      </c>
      <c r="F17" s="45" t="s">
        <v>29</v>
      </c>
      <c r="G17" s="45" t="s">
        <v>21</v>
      </c>
      <c r="I17" s="45" t="s">
        <v>122</v>
      </c>
      <c r="J17" s="10">
        <f t="shared" si="19"/>
        <v>0</v>
      </c>
      <c r="L17" s="45" t="s">
        <v>123</v>
      </c>
      <c r="M17" s="14">
        <f>IF(G26=0,0,IF(OR(G26=G18,G26=G19,G26=G20,G26=G21,G26=G22,G26=G23,G26=G24,G26=G25),1,0))</f>
        <v>0</v>
      </c>
      <c r="N17" s="12" t="s">
        <v>72</v>
      </c>
      <c r="O17" s="87"/>
      <c r="S17" s="87"/>
      <c r="T17" s="61" t="s">
        <v>124</v>
      </c>
      <c r="U17" s="61" t="s">
        <v>125</v>
      </c>
      <c r="V17" s="61" t="s">
        <v>124</v>
      </c>
      <c r="W17" s="87"/>
      <c r="X17" s="124" t="s">
        <v>102</v>
      </c>
      <c r="Y17" s="124" t="s">
        <v>103</v>
      </c>
      <c r="Z17" s="86" t="s">
        <v>126</v>
      </c>
      <c r="AA17" s="138" t="str">
        <f t="shared" si="20"/>
        <v>04423567000121_48610001415200812</v>
      </c>
      <c r="AB17" s="89" t="s">
        <v>127</v>
      </c>
      <c r="AC17" s="129" t="s">
        <v>128</v>
      </c>
      <c r="AD17" s="129" t="s">
        <v>16</v>
      </c>
      <c r="AE17" s="126" t="s">
        <v>31</v>
      </c>
      <c r="AF17" s="87"/>
      <c r="AG17" s="139">
        <f t="shared" si="14"/>
        <v>0</v>
      </c>
      <c r="AH17" s="139">
        <f t="shared" si="15"/>
        <v>0</v>
      </c>
      <c r="AI17" s="139">
        <f t="shared" si="16"/>
        <v>0</v>
      </c>
      <c r="AJ17" s="87"/>
      <c r="AK17" s="139">
        <v>14</v>
      </c>
      <c r="AL17" s="139" t="str">
        <f t="shared" si="9"/>
        <v/>
      </c>
      <c r="AM17" s="140" t="str">
        <f t="shared" si="10"/>
        <v/>
      </c>
      <c r="AN17" s="87"/>
      <c r="AO17" s="139">
        <f t="shared" si="24"/>
        <v>0</v>
      </c>
      <c r="AP17" s="139">
        <f t="shared" si="26"/>
        <v>0</v>
      </c>
    </row>
    <row r="18" spans="1:42" ht="30.9" customHeight="1" x14ac:dyDescent="0.35">
      <c r="A18" s="178"/>
      <c r="B18" s="179"/>
      <c r="C18" s="48"/>
      <c r="D18" s="17">
        <f t="shared" si="25"/>
        <v>0</v>
      </c>
      <c r="F18" s="139">
        <f>IF(G18&lt;&gt;0,1,0)</f>
        <v>0</v>
      </c>
      <c r="G18" s="41">
        <f t="shared" ref="G18:G26" si="27">C14</f>
        <v>0</v>
      </c>
      <c r="H18" s="87"/>
      <c r="I18" s="45" t="s">
        <v>63</v>
      </c>
      <c r="J18" s="10" t="s">
        <v>63</v>
      </c>
      <c r="K18" s="87"/>
      <c r="L18" s="45" t="s">
        <v>129</v>
      </c>
      <c r="M18" s="14">
        <f>IF(M10+M11+M12+M13+M14+M15+M16+M17&lt;&gt;0,1,0)</f>
        <v>0</v>
      </c>
      <c r="N18" s="12" t="s">
        <v>72</v>
      </c>
      <c r="O18" s="87"/>
      <c r="S18" s="87"/>
      <c r="T18" s="61" t="s">
        <v>130</v>
      </c>
      <c r="U18" s="61" t="s">
        <v>131</v>
      </c>
      <c r="V18" s="61" t="s">
        <v>130</v>
      </c>
      <c r="W18" s="87"/>
      <c r="X18" s="124" t="s">
        <v>102</v>
      </c>
      <c r="Y18" s="124" t="s">
        <v>103</v>
      </c>
      <c r="Z18" s="86" t="s">
        <v>132</v>
      </c>
      <c r="AA18" s="138" t="str">
        <f t="shared" si="20"/>
        <v>04423567000121_48610001417200801</v>
      </c>
      <c r="AB18" s="89" t="s">
        <v>127</v>
      </c>
      <c r="AC18" s="129" t="s">
        <v>133</v>
      </c>
      <c r="AD18" s="129" t="s">
        <v>16</v>
      </c>
      <c r="AE18" s="126" t="s">
        <v>31</v>
      </c>
      <c r="AF18" s="87"/>
      <c r="AG18" s="139">
        <f t="shared" si="14"/>
        <v>0</v>
      </c>
      <c r="AH18" s="139">
        <f t="shared" si="15"/>
        <v>0</v>
      </c>
      <c r="AI18" s="139">
        <f t="shared" si="16"/>
        <v>0</v>
      </c>
      <c r="AJ18" s="87"/>
      <c r="AK18" s="139">
        <v>15</v>
      </c>
      <c r="AL18" s="139" t="str">
        <f t="shared" si="9"/>
        <v/>
      </c>
      <c r="AM18" s="140" t="str">
        <f t="shared" si="10"/>
        <v/>
      </c>
      <c r="AN18" s="87"/>
      <c r="AO18" s="139">
        <f t="shared" si="24"/>
        <v>0</v>
      </c>
      <c r="AP18" s="139">
        <f t="shared" si="26"/>
        <v>0</v>
      </c>
    </row>
    <row r="19" spans="1:42" ht="30.9" customHeight="1" x14ac:dyDescent="0.35">
      <c r="A19" s="178"/>
      <c r="B19" s="179"/>
      <c r="C19" s="48"/>
      <c r="D19" s="17">
        <f t="shared" si="25"/>
        <v>0</v>
      </c>
      <c r="F19" s="139">
        <f>IF(G19&lt;&gt;0,F18+1,F18)</f>
        <v>0</v>
      </c>
      <c r="G19" s="41">
        <f t="shared" si="27"/>
        <v>0</v>
      </c>
      <c r="H19" s="87"/>
      <c r="O19" s="87"/>
      <c r="S19" s="87"/>
      <c r="T19" s="61" t="s">
        <v>134</v>
      </c>
      <c r="U19" s="61" t="s">
        <v>135</v>
      </c>
      <c r="V19" s="61" t="s">
        <v>134</v>
      </c>
      <c r="W19" s="87"/>
      <c r="X19" s="61" t="s">
        <v>102</v>
      </c>
      <c r="Y19" s="61" t="s">
        <v>103</v>
      </c>
      <c r="Z19" s="86" t="s">
        <v>136</v>
      </c>
      <c r="AA19" s="138" t="str">
        <f t="shared" si="20"/>
        <v>04423567000121_48610001418200848</v>
      </c>
      <c r="AB19" s="89" t="s">
        <v>127</v>
      </c>
      <c r="AC19" s="127" t="s">
        <v>137</v>
      </c>
      <c r="AD19" s="126" t="s">
        <v>16</v>
      </c>
      <c r="AE19" s="126" t="s">
        <v>31</v>
      </c>
      <c r="AF19" s="87"/>
      <c r="AG19" s="139">
        <f t="shared" si="14"/>
        <v>0</v>
      </c>
      <c r="AH19" s="139">
        <f t="shared" si="15"/>
        <v>0</v>
      </c>
      <c r="AI19" s="139">
        <f t="shared" si="16"/>
        <v>0</v>
      </c>
      <c r="AJ19" s="87"/>
      <c r="AK19" s="139">
        <v>16</v>
      </c>
      <c r="AL19" s="139" t="str">
        <f t="shared" si="9"/>
        <v/>
      </c>
      <c r="AM19" s="140" t="str">
        <f t="shared" si="10"/>
        <v/>
      </c>
      <c r="AN19" s="87"/>
      <c r="AO19" s="139">
        <f t="shared" si="24"/>
        <v>0</v>
      </c>
      <c r="AP19" s="139">
        <f t="shared" si="26"/>
        <v>0</v>
      </c>
    </row>
    <row r="20" spans="1:42" ht="30.9" customHeight="1" x14ac:dyDescent="0.35">
      <c r="A20" s="178"/>
      <c r="B20" s="179"/>
      <c r="C20" s="48"/>
      <c r="D20" s="17">
        <f t="shared" si="25"/>
        <v>0</v>
      </c>
      <c r="F20" s="139">
        <f t="shared" ref="F20:F26" si="28">IF(G20&lt;&gt;0,F19+1,F19)</f>
        <v>0</v>
      </c>
      <c r="G20" s="41">
        <f t="shared" si="27"/>
        <v>0</v>
      </c>
      <c r="H20" s="87"/>
      <c r="O20" s="87"/>
      <c r="S20" s="87"/>
      <c r="T20" s="61" t="s">
        <v>138</v>
      </c>
      <c r="U20" s="61" t="s">
        <v>139</v>
      </c>
      <c r="V20" s="61" t="s">
        <v>138</v>
      </c>
      <c r="W20" s="87"/>
      <c r="X20" s="124" t="s">
        <v>109</v>
      </c>
      <c r="Y20" s="124" t="s">
        <v>110</v>
      </c>
      <c r="Z20" s="86" t="s">
        <v>140</v>
      </c>
      <c r="AA20" s="138" t="str">
        <f t="shared" si="20"/>
        <v>04028583000110_486100038832000</v>
      </c>
      <c r="AB20" s="89" t="s">
        <v>141</v>
      </c>
      <c r="AC20" s="129" t="s">
        <v>142</v>
      </c>
      <c r="AD20" s="129" t="s">
        <v>16</v>
      </c>
      <c r="AE20" s="129" t="s">
        <v>16</v>
      </c>
      <c r="AF20" s="87"/>
      <c r="AG20" s="139">
        <f t="shared" si="14"/>
        <v>0</v>
      </c>
      <c r="AH20" s="139">
        <f t="shared" si="15"/>
        <v>0</v>
      </c>
      <c r="AI20" s="139">
        <f t="shared" si="16"/>
        <v>0</v>
      </c>
      <c r="AJ20" s="87"/>
      <c r="AK20" s="139">
        <v>17</v>
      </c>
      <c r="AL20" s="139" t="str">
        <f t="shared" si="9"/>
        <v/>
      </c>
      <c r="AM20" s="140" t="str">
        <f t="shared" si="10"/>
        <v/>
      </c>
      <c r="AN20" s="87"/>
      <c r="AO20" s="139">
        <f t="shared" si="24"/>
        <v>0</v>
      </c>
      <c r="AP20" s="139">
        <f t="shared" si="26"/>
        <v>0</v>
      </c>
    </row>
    <row r="21" spans="1:42" ht="30.9" customHeight="1" x14ac:dyDescent="0.35">
      <c r="A21" s="178"/>
      <c r="B21" s="179"/>
      <c r="C21" s="48"/>
      <c r="D21" s="17">
        <f>IF(M16=0,0,N16)</f>
        <v>0</v>
      </c>
      <c r="F21" s="139">
        <f t="shared" si="28"/>
        <v>0</v>
      </c>
      <c r="G21" s="41">
        <f t="shared" si="27"/>
        <v>0</v>
      </c>
      <c r="H21" s="87"/>
      <c r="O21" s="87"/>
      <c r="S21" s="87"/>
      <c r="T21" s="61" t="s">
        <v>143</v>
      </c>
      <c r="U21" s="61" t="s">
        <v>144</v>
      </c>
      <c r="V21" s="61" t="s">
        <v>143</v>
      </c>
      <c r="W21" s="87"/>
      <c r="X21" s="124" t="s">
        <v>109</v>
      </c>
      <c r="Y21" s="124" t="s">
        <v>110</v>
      </c>
      <c r="Z21" s="86" t="s">
        <v>145</v>
      </c>
      <c r="AA21" s="138" t="str">
        <f t="shared" si="20"/>
        <v>04028583000110_48610012964201703</v>
      </c>
      <c r="AB21" s="89" t="s">
        <v>146</v>
      </c>
      <c r="AC21" s="129" t="s">
        <v>147</v>
      </c>
      <c r="AD21" s="129" t="s">
        <v>16</v>
      </c>
      <c r="AE21" s="129" t="s">
        <v>16</v>
      </c>
      <c r="AF21" s="87"/>
      <c r="AG21" s="139">
        <f t="shared" si="14"/>
        <v>0</v>
      </c>
      <c r="AH21" s="139">
        <f t="shared" si="15"/>
        <v>0</v>
      </c>
      <c r="AI21" s="139">
        <f t="shared" si="16"/>
        <v>0</v>
      </c>
      <c r="AJ21" s="87"/>
      <c r="AK21" s="139">
        <v>18</v>
      </c>
      <c r="AL21" s="139" t="str">
        <f t="shared" si="9"/>
        <v/>
      </c>
      <c r="AM21" s="140" t="str">
        <f t="shared" si="10"/>
        <v/>
      </c>
      <c r="AN21" s="87"/>
      <c r="AO21" s="139">
        <f t="shared" si="24"/>
        <v>0</v>
      </c>
      <c r="AP21" s="139">
        <f t="shared" si="26"/>
        <v>0</v>
      </c>
    </row>
    <row r="22" spans="1:42" ht="30.9" customHeight="1" thickBot="1" x14ac:dyDescent="0.4">
      <c r="A22" s="180"/>
      <c r="B22" s="181"/>
      <c r="C22" s="49"/>
      <c r="D22" s="17">
        <f t="shared" si="25"/>
        <v>0</v>
      </c>
      <c r="E22" s="3"/>
      <c r="F22" s="139">
        <f t="shared" si="28"/>
        <v>0</v>
      </c>
      <c r="G22" s="41">
        <f t="shared" si="27"/>
        <v>0</v>
      </c>
      <c r="H22" s="87"/>
      <c r="O22" s="87"/>
      <c r="S22" s="87"/>
      <c r="T22" s="61" t="s">
        <v>148</v>
      </c>
      <c r="U22" s="61" t="s">
        <v>149</v>
      </c>
      <c r="V22" s="61" t="s">
        <v>148</v>
      </c>
      <c r="W22" s="87"/>
      <c r="X22" s="61" t="s">
        <v>109</v>
      </c>
      <c r="Y22" s="61" t="s">
        <v>110</v>
      </c>
      <c r="Z22" s="86" t="s">
        <v>150</v>
      </c>
      <c r="AA22" s="138" t="str">
        <f t="shared" si="20"/>
        <v>04028583000110_486100038872000</v>
      </c>
      <c r="AB22" s="89" t="s">
        <v>141</v>
      </c>
      <c r="AC22" s="127" t="s">
        <v>151</v>
      </c>
      <c r="AD22" s="126" t="s">
        <v>16</v>
      </c>
      <c r="AE22" s="126" t="s">
        <v>16</v>
      </c>
      <c r="AF22" s="87"/>
      <c r="AG22" s="139">
        <f t="shared" si="14"/>
        <v>0</v>
      </c>
      <c r="AH22" s="139">
        <f t="shared" si="15"/>
        <v>0</v>
      </c>
      <c r="AI22" s="139">
        <f t="shared" si="16"/>
        <v>0</v>
      </c>
      <c r="AJ22" s="87"/>
      <c r="AK22" s="139">
        <v>19</v>
      </c>
      <c r="AL22" s="139" t="str">
        <f t="shared" si="9"/>
        <v/>
      </c>
      <c r="AM22" s="140" t="str">
        <f t="shared" si="10"/>
        <v/>
      </c>
      <c r="AN22" s="87"/>
      <c r="AO22" s="139">
        <f t="shared" si="24"/>
        <v>0</v>
      </c>
      <c r="AP22" s="139">
        <f t="shared" si="26"/>
        <v>0</v>
      </c>
    </row>
    <row r="23" spans="1:42" ht="24.65" customHeight="1" thickTop="1" x14ac:dyDescent="0.35">
      <c r="A23" s="20"/>
      <c r="C23" s="38" t="str">
        <f>IF(M8&lt;&gt;1,"",N8)</f>
        <v/>
      </c>
      <c r="D23" s="20"/>
      <c r="F23" s="139">
        <f t="shared" si="28"/>
        <v>0</v>
      </c>
      <c r="G23" s="41">
        <f t="shared" si="27"/>
        <v>0</v>
      </c>
      <c r="H23" s="87"/>
      <c r="O23" s="87"/>
      <c r="S23" s="87"/>
      <c r="T23" s="61" t="s">
        <v>152</v>
      </c>
      <c r="U23" s="61" t="s">
        <v>153</v>
      </c>
      <c r="V23" s="61" t="s">
        <v>152</v>
      </c>
      <c r="W23" s="87"/>
      <c r="X23" s="61" t="s">
        <v>115</v>
      </c>
      <c r="Y23" s="61" t="s">
        <v>116</v>
      </c>
      <c r="Z23" s="86" t="s">
        <v>154</v>
      </c>
      <c r="AA23" s="138" t="str">
        <f t="shared" ref="AA23:AA75" si="29">IF(Y23="","",CONCATENATE(Y23,"_",Z23))</f>
        <v>04580657000126_480000039019768</v>
      </c>
      <c r="AB23" s="89" t="s">
        <v>38</v>
      </c>
      <c r="AC23" s="127" t="s">
        <v>155</v>
      </c>
      <c r="AD23" s="126" t="s">
        <v>31</v>
      </c>
      <c r="AE23" s="126" t="s">
        <v>16</v>
      </c>
      <c r="AF23" s="87"/>
      <c r="AG23" s="139">
        <f t="shared" si="14"/>
        <v>0</v>
      </c>
      <c r="AH23" s="139">
        <f t="shared" si="15"/>
        <v>0</v>
      </c>
      <c r="AI23" s="139">
        <f t="shared" si="16"/>
        <v>0</v>
      </c>
      <c r="AJ23" s="87"/>
      <c r="AK23" s="139">
        <v>20</v>
      </c>
      <c r="AL23" s="139" t="str">
        <f t="shared" si="9"/>
        <v/>
      </c>
      <c r="AM23" s="140" t="str">
        <f t="shared" si="10"/>
        <v/>
      </c>
      <c r="AN23" s="87"/>
      <c r="AO23" s="139">
        <f t="shared" si="24"/>
        <v>0</v>
      </c>
      <c r="AP23" s="139">
        <f t="shared" si="26"/>
        <v>0</v>
      </c>
    </row>
    <row r="24" spans="1:42" ht="24.65" customHeight="1" x14ac:dyDescent="0.35">
      <c r="A24" s="161" t="s">
        <v>156</v>
      </c>
      <c r="B24" s="162">
        <v>46262</v>
      </c>
      <c r="D24" s="20"/>
      <c r="F24" s="139">
        <f t="shared" si="28"/>
        <v>0</v>
      </c>
      <c r="G24" s="41">
        <f t="shared" si="27"/>
        <v>0</v>
      </c>
      <c r="H24" s="87"/>
      <c r="O24" s="87"/>
      <c r="S24" s="87"/>
      <c r="T24" s="61" t="s">
        <v>157</v>
      </c>
      <c r="U24" s="61" t="s">
        <v>158</v>
      </c>
      <c r="V24" s="61" t="s">
        <v>157</v>
      </c>
      <c r="W24" s="87"/>
      <c r="X24" s="124" t="s">
        <v>120</v>
      </c>
      <c r="Y24" s="61" t="s">
        <v>121</v>
      </c>
      <c r="Z24" s="86" t="s">
        <v>140</v>
      </c>
      <c r="AA24" s="138" t="str">
        <f t="shared" si="29"/>
        <v>04033958000130_486100038832000</v>
      </c>
      <c r="AB24" s="89" t="s">
        <v>141</v>
      </c>
      <c r="AC24" s="129" t="s">
        <v>142</v>
      </c>
      <c r="AD24" s="129" t="s">
        <v>31</v>
      </c>
      <c r="AE24" s="129" t="s">
        <v>16</v>
      </c>
      <c r="AF24" s="87"/>
      <c r="AG24" s="139">
        <f t="shared" si="14"/>
        <v>0</v>
      </c>
      <c r="AH24" s="139">
        <f t="shared" si="15"/>
        <v>0</v>
      </c>
      <c r="AI24" s="139">
        <f t="shared" si="16"/>
        <v>0</v>
      </c>
      <c r="AJ24" s="87" t="s">
        <v>99</v>
      </c>
      <c r="AK24" s="139">
        <v>21</v>
      </c>
      <c r="AL24" s="139" t="str">
        <f t="shared" si="9"/>
        <v/>
      </c>
      <c r="AM24" s="140" t="str">
        <f t="shared" si="10"/>
        <v/>
      </c>
      <c r="AN24" s="87"/>
      <c r="AO24" s="139">
        <f t="shared" si="24"/>
        <v>0</v>
      </c>
      <c r="AP24" s="139">
        <f t="shared" si="26"/>
        <v>0</v>
      </c>
    </row>
    <row r="25" spans="1:42" ht="24.65" customHeight="1" x14ac:dyDescent="0.35">
      <c r="D25" s="20"/>
      <c r="E25" s="17"/>
      <c r="F25" s="139">
        <f t="shared" si="28"/>
        <v>0</v>
      </c>
      <c r="G25" s="41">
        <f t="shared" si="27"/>
        <v>0</v>
      </c>
      <c r="H25" s="87"/>
      <c r="O25" s="87"/>
      <c r="S25" s="87"/>
      <c r="T25" s="61" t="s">
        <v>159</v>
      </c>
      <c r="U25" s="61" t="s">
        <v>160</v>
      </c>
      <c r="V25" s="61" t="s">
        <v>159</v>
      </c>
      <c r="W25" s="87"/>
      <c r="X25" s="124" t="s">
        <v>120</v>
      </c>
      <c r="Y25" s="61" t="s">
        <v>121</v>
      </c>
      <c r="Z25" s="86" t="s">
        <v>145</v>
      </c>
      <c r="AA25" s="138" t="str">
        <f t="shared" si="29"/>
        <v>04033958000130_48610012964201703</v>
      </c>
      <c r="AB25" s="89" t="s">
        <v>146</v>
      </c>
      <c r="AC25" s="129" t="s">
        <v>147</v>
      </c>
      <c r="AD25" s="129" t="s">
        <v>31</v>
      </c>
      <c r="AE25" s="129" t="s">
        <v>16</v>
      </c>
      <c r="AF25" s="87"/>
      <c r="AG25" s="139">
        <f t="shared" si="14"/>
        <v>0</v>
      </c>
      <c r="AH25" s="139">
        <f t="shared" si="15"/>
        <v>0</v>
      </c>
      <c r="AI25" s="139">
        <f t="shared" si="16"/>
        <v>0</v>
      </c>
      <c r="AJ25" s="87"/>
      <c r="AK25" s="139">
        <v>22</v>
      </c>
      <c r="AL25" s="139" t="str">
        <f t="shared" si="9"/>
        <v/>
      </c>
      <c r="AM25" s="140" t="str">
        <f t="shared" si="10"/>
        <v/>
      </c>
      <c r="AN25" s="87"/>
      <c r="AO25" s="139">
        <f t="shared" si="24"/>
        <v>0</v>
      </c>
      <c r="AP25" s="139">
        <f t="shared" si="26"/>
        <v>0</v>
      </c>
    </row>
    <row r="26" spans="1:42" ht="24.65" customHeight="1" x14ac:dyDescent="0.35">
      <c r="D26" s="17"/>
      <c r="F26" s="139">
        <f t="shared" si="28"/>
        <v>0</v>
      </c>
      <c r="G26" s="41">
        <f t="shared" si="27"/>
        <v>0</v>
      </c>
      <c r="H26" s="87"/>
      <c r="O26" s="87"/>
      <c r="S26" s="87"/>
      <c r="T26" s="61" t="s">
        <v>161</v>
      </c>
      <c r="U26" s="61" t="s">
        <v>162</v>
      </c>
      <c r="V26" s="61" t="s">
        <v>161</v>
      </c>
      <c r="W26" s="87"/>
      <c r="X26" s="61" t="s">
        <v>124</v>
      </c>
      <c r="Y26" s="61" t="s">
        <v>125</v>
      </c>
      <c r="Z26" s="86" t="s">
        <v>45</v>
      </c>
      <c r="AA26" s="138" t="str">
        <f>IF(Y26="","",CONCATENATE(Y26,"_",Z26))</f>
        <v>38427732000135_480000035189782</v>
      </c>
      <c r="AB26" s="89" t="s">
        <v>38</v>
      </c>
      <c r="AC26" s="127" t="s">
        <v>61</v>
      </c>
      <c r="AD26" s="126" t="s">
        <v>31</v>
      </c>
      <c r="AE26" s="129" t="s">
        <v>16</v>
      </c>
      <c r="AF26" s="87"/>
      <c r="AG26" s="139">
        <f t="shared" si="14"/>
        <v>0</v>
      </c>
      <c r="AH26" s="139">
        <f t="shared" si="15"/>
        <v>0</v>
      </c>
      <c r="AI26" s="139">
        <f t="shared" si="16"/>
        <v>0</v>
      </c>
      <c r="AJ26" s="87"/>
      <c r="AK26" s="139">
        <v>23</v>
      </c>
      <c r="AL26" s="139" t="str">
        <f t="shared" si="9"/>
        <v/>
      </c>
      <c r="AM26" s="140" t="str">
        <f t="shared" si="10"/>
        <v/>
      </c>
      <c r="AN26" s="87"/>
      <c r="AO26" s="139">
        <f t="shared" si="24"/>
        <v>0</v>
      </c>
      <c r="AP26" s="139">
        <f t="shared" si="26"/>
        <v>0</v>
      </c>
    </row>
    <row r="27" spans="1:42" ht="24.65" customHeight="1" x14ac:dyDescent="0.35">
      <c r="D27" s="17"/>
      <c r="F27" s="17"/>
      <c r="G27" s="87"/>
      <c r="H27" s="87"/>
      <c r="O27" s="87"/>
      <c r="S27" s="87"/>
      <c r="T27" s="61" t="s">
        <v>163</v>
      </c>
      <c r="U27" s="61" t="s">
        <v>164</v>
      </c>
      <c r="V27" s="61" t="s">
        <v>163</v>
      </c>
      <c r="W27" s="87"/>
      <c r="X27" s="61" t="s">
        <v>130</v>
      </c>
      <c r="Y27" s="61" t="s">
        <v>131</v>
      </c>
      <c r="Z27" s="86" t="s">
        <v>45</v>
      </c>
      <c r="AA27" s="138" t="str">
        <f t="shared" si="29"/>
        <v>17572061000126_480000035189782</v>
      </c>
      <c r="AB27" s="89" t="s">
        <v>38</v>
      </c>
      <c r="AC27" s="127" t="s">
        <v>61</v>
      </c>
      <c r="AD27" s="126" t="s">
        <v>31</v>
      </c>
      <c r="AE27" s="126" t="s">
        <v>16</v>
      </c>
      <c r="AF27" s="87"/>
      <c r="AG27" s="139">
        <f t="shared" si="14"/>
        <v>0</v>
      </c>
      <c r="AH27" s="139">
        <f t="shared" si="15"/>
        <v>0</v>
      </c>
      <c r="AI27" s="139">
        <f t="shared" si="16"/>
        <v>0</v>
      </c>
      <c r="AJ27" s="87"/>
      <c r="AK27" s="139">
        <v>24</v>
      </c>
      <c r="AL27" s="139" t="str">
        <f t="shared" si="9"/>
        <v/>
      </c>
      <c r="AM27" s="140" t="str">
        <f t="shared" si="10"/>
        <v/>
      </c>
      <c r="AN27" s="87"/>
      <c r="AO27" s="139">
        <f t="shared" si="24"/>
        <v>0</v>
      </c>
      <c r="AP27" s="139">
        <f t="shared" si="26"/>
        <v>0</v>
      </c>
    </row>
    <row r="28" spans="1:42" ht="24.65" customHeight="1" x14ac:dyDescent="0.35">
      <c r="D28" s="17"/>
      <c r="G28" s="87"/>
      <c r="H28" s="87"/>
      <c r="O28" s="87"/>
      <c r="S28" s="87"/>
      <c r="T28" s="61" t="s">
        <v>165</v>
      </c>
      <c r="U28" s="61" t="s">
        <v>166</v>
      </c>
      <c r="V28" s="61" t="s">
        <v>165</v>
      </c>
      <c r="W28" s="87"/>
      <c r="X28" s="61" t="s">
        <v>134</v>
      </c>
      <c r="Y28" s="61" t="s">
        <v>135</v>
      </c>
      <c r="Z28" s="86" t="s">
        <v>167</v>
      </c>
      <c r="AA28" s="138" t="str">
        <f t="shared" si="29"/>
        <v>09347916000197_486100094942003</v>
      </c>
      <c r="AB28" s="89" t="s">
        <v>168</v>
      </c>
      <c r="AC28" s="127" t="s">
        <v>169</v>
      </c>
      <c r="AD28" s="126" t="s">
        <v>16</v>
      </c>
      <c r="AE28" s="126" t="s">
        <v>31</v>
      </c>
      <c r="AF28" s="87"/>
      <c r="AG28" s="139">
        <f t="shared" si="14"/>
        <v>0</v>
      </c>
      <c r="AH28" s="139">
        <f t="shared" si="15"/>
        <v>0</v>
      </c>
      <c r="AI28" s="139">
        <f t="shared" si="16"/>
        <v>0</v>
      </c>
      <c r="AJ28" s="87"/>
      <c r="AK28" s="139">
        <v>25</v>
      </c>
      <c r="AL28" s="139" t="str">
        <f t="shared" si="9"/>
        <v/>
      </c>
      <c r="AM28" s="140" t="str">
        <f t="shared" si="10"/>
        <v/>
      </c>
      <c r="AN28" s="87"/>
      <c r="AO28" s="139">
        <f t="shared" si="24"/>
        <v>0</v>
      </c>
      <c r="AP28" s="139">
        <f t="shared" si="26"/>
        <v>0</v>
      </c>
    </row>
    <row r="29" spans="1:42" ht="24.65" customHeight="1" x14ac:dyDescent="0.35">
      <c r="D29" s="17"/>
      <c r="G29" s="87"/>
      <c r="H29" s="87"/>
      <c r="O29" s="87"/>
      <c r="S29" s="87"/>
      <c r="T29" s="61" t="s">
        <v>170</v>
      </c>
      <c r="U29" s="61" t="s">
        <v>171</v>
      </c>
      <c r="V29" s="61" t="s">
        <v>170</v>
      </c>
      <c r="W29" s="87"/>
      <c r="X29" s="61" t="s">
        <v>138</v>
      </c>
      <c r="Y29" s="61" t="s">
        <v>139</v>
      </c>
      <c r="Z29" s="86" t="s">
        <v>111</v>
      </c>
      <c r="AA29" s="138" t="str">
        <f t="shared" si="29"/>
        <v>04033930000100_480000035529711</v>
      </c>
      <c r="AB29" s="89" t="s">
        <v>38</v>
      </c>
      <c r="AC29" s="127" t="s">
        <v>112</v>
      </c>
      <c r="AD29" s="126" t="s">
        <v>31</v>
      </c>
      <c r="AE29" s="126" t="s">
        <v>16</v>
      </c>
      <c r="AF29" s="87"/>
      <c r="AG29" s="139">
        <f t="shared" si="14"/>
        <v>0</v>
      </c>
      <c r="AH29" s="139">
        <f t="shared" si="15"/>
        <v>0</v>
      </c>
      <c r="AI29" s="139">
        <f t="shared" si="16"/>
        <v>0</v>
      </c>
      <c r="AJ29" s="87"/>
      <c r="AK29" s="139">
        <v>26</v>
      </c>
      <c r="AL29" s="139" t="str">
        <f t="shared" si="9"/>
        <v/>
      </c>
      <c r="AM29" s="140" t="str">
        <f t="shared" si="10"/>
        <v/>
      </c>
      <c r="AN29" s="87"/>
      <c r="AO29" s="139">
        <f t="shared" si="24"/>
        <v>0</v>
      </c>
      <c r="AP29" s="139">
        <f t="shared" si="26"/>
        <v>0</v>
      </c>
    </row>
    <row r="30" spans="1:42" ht="24.65" customHeight="1" x14ac:dyDescent="0.35">
      <c r="D30" s="17"/>
      <c r="G30" s="87"/>
      <c r="O30" s="87"/>
      <c r="S30" s="87"/>
      <c r="T30" s="61" t="s">
        <v>172</v>
      </c>
      <c r="U30" s="61" t="s">
        <v>173</v>
      </c>
      <c r="V30" s="61" t="s">
        <v>172</v>
      </c>
      <c r="W30" s="87"/>
      <c r="X30" s="61" t="s">
        <v>143</v>
      </c>
      <c r="Y30" s="61" t="s">
        <v>144</v>
      </c>
      <c r="Z30" s="86" t="s">
        <v>174</v>
      </c>
      <c r="AA30" s="138" t="str">
        <f t="shared" si="29"/>
        <v>11058804000168_486100038882000</v>
      </c>
      <c r="AB30" s="89" t="s">
        <v>141</v>
      </c>
      <c r="AC30" s="127" t="s">
        <v>175</v>
      </c>
      <c r="AD30" s="126" t="s">
        <v>16</v>
      </c>
      <c r="AE30" s="126" t="s">
        <v>31</v>
      </c>
      <c r="AF30" s="87"/>
      <c r="AG30" s="139">
        <f t="shared" si="14"/>
        <v>0</v>
      </c>
      <c r="AH30" s="139">
        <f t="shared" si="15"/>
        <v>0</v>
      </c>
      <c r="AI30" s="139">
        <f t="shared" si="16"/>
        <v>0</v>
      </c>
      <c r="AJ30" s="87"/>
      <c r="AK30" s="139">
        <v>27</v>
      </c>
      <c r="AL30" s="139" t="str">
        <f t="shared" si="9"/>
        <v/>
      </c>
      <c r="AM30" s="140" t="str">
        <f t="shared" si="10"/>
        <v/>
      </c>
      <c r="AN30" s="87"/>
      <c r="AO30" s="139">
        <f t="shared" si="24"/>
        <v>0</v>
      </c>
      <c r="AP30" s="139">
        <f t="shared" si="26"/>
        <v>0</v>
      </c>
    </row>
    <row r="31" spans="1:42" ht="24.65" customHeight="1" x14ac:dyDescent="0.35">
      <c r="D31" s="17"/>
      <c r="G31" s="87"/>
      <c r="O31" s="87"/>
      <c r="S31" s="87"/>
      <c r="T31" s="61" t="s">
        <v>176</v>
      </c>
      <c r="U31" s="61" t="s">
        <v>177</v>
      </c>
      <c r="V31" s="61" t="s">
        <v>176</v>
      </c>
      <c r="W31" s="87"/>
      <c r="X31" s="61" t="s">
        <v>148</v>
      </c>
      <c r="Y31" s="61" t="s">
        <v>149</v>
      </c>
      <c r="Z31" s="86" t="s">
        <v>45</v>
      </c>
      <c r="AA31" s="138" t="str">
        <f>IF(Y31="","",CONCATENATE(Y31,"_",Z31))</f>
        <v>08844986000198_480000035189782</v>
      </c>
      <c r="AB31" s="89" t="s">
        <v>38</v>
      </c>
      <c r="AC31" s="127" t="s">
        <v>61</v>
      </c>
      <c r="AD31" s="129" t="s">
        <v>31</v>
      </c>
      <c r="AE31" s="129" t="s">
        <v>16</v>
      </c>
      <c r="AF31" s="87"/>
      <c r="AG31" s="139">
        <f t="shared" si="14"/>
        <v>0</v>
      </c>
      <c r="AH31" s="139">
        <f t="shared" si="15"/>
        <v>0</v>
      </c>
      <c r="AI31" s="139">
        <f t="shared" si="16"/>
        <v>0</v>
      </c>
      <c r="AJ31" s="87"/>
      <c r="AK31" s="139">
        <v>28</v>
      </c>
      <c r="AL31" s="139" t="str">
        <f t="shared" si="9"/>
        <v/>
      </c>
      <c r="AM31" s="140" t="str">
        <f t="shared" si="10"/>
        <v/>
      </c>
      <c r="AN31" s="87"/>
      <c r="AO31" s="139">
        <f t="shared" si="24"/>
        <v>0</v>
      </c>
      <c r="AP31" s="139">
        <f t="shared" si="26"/>
        <v>0</v>
      </c>
    </row>
    <row r="32" spans="1:42" ht="24.65" customHeight="1" x14ac:dyDescent="0.35">
      <c r="D32" s="17"/>
      <c r="G32" s="87"/>
      <c r="L32" s="87"/>
      <c r="M32" s="87"/>
      <c r="N32" s="87"/>
      <c r="O32" s="87"/>
      <c r="S32" s="87"/>
      <c r="T32" s="61" t="s">
        <v>178</v>
      </c>
      <c r="U32" s="61" t="s">
        <v>179</v>
      </c>
      <c r="V32" s="61" t="s">
        <v>180</v>
      </c>
      <c r="W32" s="87"/>
      <c r="X32" s="61" t="s">
        <v>152</v>
      </c>
      <c r="Y32" s="61" t="s">
        <v>153</v>
      </c>
      <c r="Z32" s="86" t="s">
        <v>181</v>
      </c>
      <c r="AA32" s="138" t="str">
        <f t="shared" si="29"/>
        <v>02031413000169_480000038959767</v>
      </c>
      <c r="AB32" s="89" t="s">
        <v>38</v>
      </c>
      <c r="AC32" s="127" t="s">
        <v>182</v>
      </c>
      <c r="AD32" s="126" t="s">
        <v>16</v>
      </c>
      <c r="AE32" s="126" t="s">
        <v>16</v>
      </c>
      <c r="AF32" s="87"/>
      <c r="AG32" s="139">
        <f t="shared" si="14"/>
        <v>0</v>
      </c>
      <c r="AH32" s="139">
        <f t="shared" si="15"/>
        <v>0</v>
      </c>
      <c r="AI32" s="139">
        <f t="shared" si="16"/>
        <v>0</v>
      </c>
      <c r="AJ32" s="87"/>
      <c r="AK32" s="139">
        <v>29</v>
      </c>
      <c r="AL32" s="139" t="str">
        <f t="shared" si="9"/>
        <v/>
      </c>
      <c r="AM32" s="140" t="str">
        <f t="shared" si="10"/>
        <v/>
      </c>
      <c r="AN32" s="87"/>
      <c r="AO32" s="139">
        <f t="shared" si="24"/>
        <v>0</v>
      </c>
      <c r="AP32" s="139">
        <f t="shared" si="26"/>
        <v>0</v>
      </c>
    </row>
    <row r="33" spans="4:42" ht="24.65" customHeight="1" x14ac:dyDescent="0.35">
      <c r="D33" s="17"/>
      <c r="G33" s="87"/>
      <c r="M33" s="87"/>
      <c r="N33" s="87"/>
      <c r="O33" s="87"/>
      <c r="S33" s="87"/>
      <c r="T33" s="61" t="s">
        <v>183</v>
      </c>
      <c r="U33" s="61" t="s">
        <v>184</v>
      </c>
      <c r="V33" s="61" t="s">
        <v>183</v>
      </c>
      <c r="W33" s="87"/>
      <c r="X33" s="61" t="s">
        <v>152</v>
      </c>
      <c r="Y33" s="61" t="s">
        <v>153</v>
      </c>
      <c r="Z33" s="86" t="s">
        <v>185</v>
      </c>
      <c r="AA33" s="138" t="str">
        <f t="shared" si="29"/>
        <v>02031413000169_480000038969720</v>
      </c>
      <c r="AB33" s="89" t="s">
        <v>38</v>
      </c>
      <c r="AC33" s="127" t="s">
        <v>186</v>
      </c>
      <c r="AD33" s="126" t="s">
        <v>16</v>
      </c>
      <c r="AE33" s="126" t="s">
        <v>16</v>
      </c>
      <c r="AF33" s="87"/>
      <c r="AG33" s="139">
        <f t="shared" si="14"/>
        <v>0</v>
      </c>
      <c r="AH33" s="139">
        <f t="shared" si="15"/>
        <v>0</v>
      </c>
      <c r="AI33" s="139">
        <f t="shared" si="16"/>
        <v>0</v>
      </c>
      <c r="AJ33" s="87"/>
      <c r="AK33" s="139">
        <v>30</v>
      </c>
      <c r="AL33" s="139" t="str">
        <f t="shared" si="9"/>
        <v/>
      </c>
      <c r="AM33" s="140" t="str">
        <f t="shared" si="10"/>
        <v/>
      </c>
      <c r="AN33" s="87"/>
      <c r="AO33" s="139">
        <f t="shared" si="24"/>
        <v>0</v>
      </c>
      <c r="AP33" s="139">
        <f t="shared" si="26"/>
        <v>0</v>
      </c>
    </row>
    <row r="34" spans="4:42" ht="24.65" customHeight="1" x14ac:dyDescent="0.35">
      <c r="D34" s="17"/>
      <c r="G34" s="87"/>
      <c r="M34" s="87"/>
      <c r="N34" s="87"/>
      <c r="O34" s="87"/>
      <c r="S34" s="87"/>
      <c r="T34" s="61" t="s">
        <v>187</v>
      </c>
      <c r="U34" s="61" t="s">
        <v>188</v>
      </c>
      <c r="V34" s="61" t="s">
        <v>187</v>
      </c>
      <c r="W34" s="87"/>
      <c r="X34" s="61" t="s">
        <v>163</v>
      </c>
      <c r="Y34" s="61" t="s">
        <v>164</v>
      </c>
      <c r="Z34" s="86" t="s">
        <v>185</v>
      </c>
      <c r="AA34" s="138" t="str">
        <f t="shared" si="29"/>
        <v>03255266000173_480000038969720</v>
      </c>
      <c r="AB34" s="89" t="s">
        <v>38</v>
      </c>
      <c r="AC34" s="127" t="s">
        <v>189</v>
      </c>
      <c r="AD34" s="126" t="s">
        <v>31</v>
      </c>
      <c r="AE34" s="126" t="s">
        <v>16</v>
      </c>
      <c r="AF34" s="87"/>
      <c r="AG34" s="139">
        <f t="shared" si="14"/>
        <v>0</v>
      </c>
      <c r="AH34" s="139">
        <f t="shared" si="15"/>
        <v>0</v>
      </c>
      <c r="AI34" s="139">
        <f t="shared" si="16"/>
        <v>0</v>
      </c>
      <c r="AJ34" s="87"/>
      <c r="AK34" s="139">
        <v>31</v>
      </c>
      <c r="AL34" s="139" t="str">
        <f t="shared" si="9"/>
        <v/>
      </c>
      <c r="AM34" s="140" t="str">
        <f t="shared" si="10"/>
        <v/>
      </c>
      <c r="AN34" s="87"/>
      <c r="AO34" s="139">
        <f t="shared" si="24"/>
        <v>0</v>
      </c>
      <c r="AP34" s="139">
        <f t="shared" si="26"/>
        <v>0</v>
      </c>
    </row>
    <row r="35" spans="4:42" ht="24.65" customHeight="1" x14ac:dyDescent="0.35">
      <c r="D35" s="17"/>
      <c r="O35" s="87"/>
      <c r="S35" s="87"/>
      <c r="T35" s="61" t="s">
        <v>190</v>
      </c>
      <c r="U35" s="61" t="s">
        <v>191</v>
      </c>
      <c r="V35" s="61" t="s">
        <v>190</v>
      </c>
      <c r="W35" s="87"/>
      <c r="X35" s="61" t="s">
        <v>163</v>
      </c>
      <c r="Y35" s="61" t="s">
        <v>164</v>
      </c>
      <c r="Z35" s="86" t="s">
        <v>174</v>
      </c>
      <c r="AA35" s="138" t="str">
        <f>IF(Y35="","",CONCATENATE(Y35,"_",Z35))</f>
        <v>03255266000173_486100038882000</v>
      </c>
      <c r="AB35" s="89" t="s">
        <v>141</v>
      </c>
      <c r="AC35" s="127" t="s">
        <v>175</v>
      </c>
      <c r="AD35" s="126" t="s">
        <v>16</v>
      </c>
      <c r="AE35" s="126" t="s">
        <v>31</v>
      </c>
      <c r="AF35" s="87"/>
      <c r="AG35" s="139">
        <f t="shared" si="14"/>
        <v>0</v>
      </c>
      <c r="AH35" s="139">
        <f t="shared" si="15"/>
        <v>0</v>
      </c>
      <c r="AI35" s="139">
        <f t="shared" si="16"/>
        <v>0</v>
      </c>
      <c r="AJ35" s="87"/>
      <c r="AK35" s="139">
        <v>32</v>
      </c>
      <c r="AL35" s="139" t="str">
        <f t="shared" si="9"/>
        <v/>
      </c>
      <c r="AM35" s="140" t="str">
        <f t="shared" si="10"/>
        <v/>
      </c>
      <c r="AN35" s="87"/>
      <c r="AO35" s="139">
        <f t="shared" si="24"/>
        <v>0</v>
      </c>
      <c r="AP35" s="139">
        <f t="shared" si="26"/>
        <v>0</v>
      </c>
    </row>
    <row r="36" spans="4:42" ht="24.65" customHeight="1" x14ac:dyDescent="0.35">
      <c r="O36" s="87"/>
      <c r="S36" s="87"/>
      <c r="T36" s="61"/>
      <c r="U36" s="61"/>
      <c r="V36" s="61"/>
      <c r="W36" s="87"/>
      <c r="X36" s="61" t="s">
        <v>165</v>
      </c>
      <c r="Y36" s="61" t="s">
        <v>166</v>
      </c>
      <c r="Z36" s="86" t="s">
        <v>181</v>
      </c>
      <c r="AA36" s="138" t="str">
        <f>IF(Y36="","",CONCATENATE(Y36,"_",Z36))</f>
        <v>08926302000105_480000038959767</v>
      </c>
      <c r="AB36" s="89" t="s">
        <v>38</v>
      </c>
      <c r="AC36" s="127" t="s">
        <v>182</v>
      </c>
      <c r="AD36" s="126" t="s">
        <v>16</v>
      </c>
      <c r="AE36" s="126" t="s">
        <v>16</v>
      </c>
      <c r="AF36" s="87"/>
      <c r="AG36" s="139">
        <f t="shared" si="14"/>
        <v>0</v>
      </c>
      <c r="AH36" s="139">
        <f t="shared" si="15"/>
        <v>0</v>
      </c>
      <c r="AI36" s="139">
        <f t="shared" si="16"/>
        <v>0</v>
      </c>
      <c r="AJ36" s="87"/>
      <c r="AK36" s="139">
        <v>33</v>
      </c>
      <c r="AL36" s="139" t="str">
        <f t="shared" si="9"/>
        <v/>
      </c>
      <c r="AM36" s="140" t="str">
        <f t="shared" si="10"/>
        <v/>
      </c>
      <c r="AN36" s="87"/>
      <c r="AO36" s="139">
        <f t="shared" si="24"/>
        <v>0</v>
      </c>
      <c r="AP36" s="139">
        <f t="shared" si="26"/>
        <v>0</v>
      </c>
    </row>
    <row r="37" spans="4:42" ht="24.65" customHeight="1" x14ac:dyDescent="0.35">
      <c r="O37" s="87"/>
      <c r="S37" s="87"/>
      <c r="T37" s="61"/>
      <c r="U37" s="61"/>
      <c r="V37" s="61"/>
      <c r="W37" s="87"/>
      <c r="X37" s="134" t="s">
        <v>170</v>
      </c>
      <c r="Y37" s="134" t="s">
        <v>171</v>
      </c>
      <c r="Z37" s="86" t="s">
        <v>150</v>
      </c>
      <c r="AA37" s="138" t="str">
        <f>IF(Y37="","",CONCATENATE(Y37,"_",Z37))</f>
        <v>06871406000126_486100038872000</v>
      </c>
      <c r="AB37" s="89" t="s">
        <v>141</v>
      </c>
      <c r="AC37" s="130" t="s">
        <v>192</v>
      </c>
      <c r="AD37" s="129" t="s">
        <v>31</v>
      </c>
      <c r="AE37" s="129" t="s">
        <v>16</v>
      </c>
      <c r="AF37" s="87"/>
      <c r="AG37" s="139">
        <f t="shared" si="14"/>
        <v>0</v>
      </c>
      <c r="AH37" s="139">
        <f t="shared" si="15"/>
        <v>0</v>
      </c>
      <c r="AI37" s="139">
        <f t="shared" si="16"/>
        <v>0</v>
      </c>
      <c r="AJ37" s="87"/>
      <c r="AK37" s="139">
        <v>34</v>
      </c>
      <c r="AL37" s="139" t="str">
        <f t="shared" si="9"/>
        <v/>
      </c>
      <c r="AM37" s="140" t="str">
        <f t="shared" si="10"/>
        <v/>
      </c>
      <c r="AN37" s="87"/>
      <c r="AO37" s="139">
        <f t="shared" si="24"/>
        <v>0</v>
      </c>
      <c r="AP37" s="139">
        <f t="shared" si="26"/>
        <v>0</v>
      </c>
    </row>
    <row r="38" spans="4:42" ht="24.65" customHeight="1" x14ac:dyDescent="0.35">
      <c r="O38" s="87"/>
      <c r="S38" s="87"/>
      <c r="T38" s="61"/>
      <c r="U38" s="61"/>
      <c r="V38" s="61"/>
      <c r="W38" s="87"/>
      <c r="X38" s="61" t="s">
        <v>157</v>
      </c>
      <c r="Y38" s="61" t="s">
        <v>158</v>
      </c>
      <c r="Z38" s="86" t="s">
        <v>193</v>
      </c>
      <c r="AA38" s="138" t="str">
        <f t="shared" si="29"/>
        <v>33000167000101_480000037039702</v>
      </c>
      <c r="AB38" s="89" t="s">
        <v>38</v>
      </c>
      <c r="AC38" s="127" t="s">
        <v>194</v>
      </c>
      <c r="AD38" s="126" t="s">
        <v>16</v>
      </c>
      <c r="AE38" s="126" t="s">
        <v>31</v>
      </c>
      <c r="AF38" s="87"/>
      <c r="AG38" s="139">
        <f t="shared" si="14"/>
        <v>0</v>
      </c>
      <c r="AH38" s="139">
        <f t="shared" si="15"/>
        <v>0</v>
      </c>
      <c r="AI38" s="139">
        <f t="shared" si="16"/>
        <v>0</v>
      </c>
      <c r="AJ38" s="87"/>
      <c r="AK38" s="139">
        <v>35</v>
      </c>
      <c r="AL38" s="139" t="str">
        <f t="shared" si="9"/>
        <v/>
      </c>
      <c r="AM38" s="140" t="str">
        <f t="shared" si="10"/>
        <v/>
      </c>
      <c r="AN38" s="87"/>
      <c r="AO38" s="139">
        <f t="shared" si="24"/>
        <v>0</v>
      </c>
      <c r="AP38" s="139">
        <f t="shared" si="26"/>
        <v>0</v>
      </c>
    </row>
    <row r="39" spans="4:42" ht="24.65" customHeight="1" x14ac:dyDescent="0.35">
      <c r="O39" s="87"/>
      <c r="S39" s="87"/>
      <c r="T39" s="87"/>
      <c r="U39" s="87"/>
      <c r="V39" s="87"/>
      <c r="W39" s="87"/>
      <c r="X39" s="61" t="s">
        <v>157</v>
      </c>
      <c r="Y39" s="61" t="s">
        <v>158</v>
      </c>
      <c r="Z39" s="86" t="s">
        <v>181</v>
      </c>
      <c r="AA39" s="138" t="str">
        <f t="shared" si="29"/>
        <v>33000167000101_480000038959767</v>
      </c>
      <c r="AB39" s="89" t="s">
        <v>38</v>
      </c>
      <c r="AC39" s="127" t="s">
        <v>182</v>
      </c>
      <c r="AD39" s="126" t="s">
        <v>16</v>
      </c>
      <c r="AE39" s="126" t="s">
        <v>16</v>
      </c>
      <c r="AF39" s="87"/>
      <c r="AG39" s="139">
        <f t="shared" si="14"/>
        <v>0</v>
      </c>
      <c r="AH39" s="139">
        <f t="shared" si="15"/>
        <v>0</v>
      </c>
      <c r="AI39" s="139">
        <f t="shared" si="16"/>
        <v>0</v>
      </c>
      <c r="AJ39" s="87"/>
      <c r="AK39" s="139">
        <v>36</v>
      </c>
      <c r="AL39" s="139" t="str">
        <f t="shared" si="9"/>
        <v/>
      </c>
      <c r="AM39" s="140" t="str">
        <f t="shared" si="10"/>
        <v/>
      </c>
      <c r="AN39" s="87"/>
      <c r="AO39" s="139">
        <f t="shared" si="24"/>
        <v>0</v>
      </c>
      <c r="AP39" s="139">
        <f t="shared" si="26"/>
        <v>0</v>
      </c>
    </row>
    <row r="40" spans="4:42" ht="24.65" customHeight="1" x14ac:dyDescent="0.35">
      <c r="O40" s="87"/>
      <c r="S40" s="87"/>
      <c r="T40" s="87"/>
      <c r="U40" s="87"/>
      <c r="V40" s="87"/>
      <c r="W40" s="87"/>
      <c r="X40" s="134" t="s">
        <v>157</v>
      </c>
      <c r="Y40" s="134" t="s">
        <v>158</v>
      </c>
      <c r="Z40" s="86" t="s">
        <v>195</v>
      </c>
      <c r="AA40" s="138" t="str">
        <f t="shared" si="29"/>
        <v>33000167000101_48610226558202102</v>
      </c>
      <c r="AB40" s="131" t="s">
        <v>196</v>
      </c>
      <c r="AC40" s="130" t="s">
        <v>197</v>
      </c>
      <c r="AD40" s="129" t="s">
        <v>16</v>
      </c>
      <c r="AE40" s="129" t="s">
        <v>16</v>
      </c>
      <c r="AF40" s="87"/>
      <c r="AG40" s="139">
        <f t="shared" si="14"/>
        <v>0</v>
      </c>
      <c r="AH40" s="139">
        <f t="shared" si="15"/>
        <v>0</v>
      </c>
      <c r="AI40" s="139">
        <f t="shared" si="16"/>
        <v>0</v>
      </c>
      <c r="AJ40" s="87"/>
      <c r="AK40" s="139">
        <v>37</v>
      </c>
      <c r="AL40" s="139" t="str">
        <f t="shared" si="9"/>
        <v/>
      </c>
      <c r="AM40" s="140" t="str">
        <f t="shared" si="10"/>
        <v/>
      </c>
      <c r="AN40" s="87"/>
      <c r="AO40" s="139">
        <f t="shared" si="24"/>
        <v>0</v>
      </c>
      <c r="AP40" s="139">
        <f t="shared" si="26"/>
        <v>0</v>
      </c>
    </row>
    <row r="41" spans="4:42" ht="24.65" customHeight="1" x14ac:dyDescent="0.35">
      <c r="G41" s="87"/>
      <c r="O41" s="87"/>
      <c r="S41" s="87"/>
      <c r="T41" s="87"/>
      <c r="U41" s="87"/>
      <c r="V41" s="87"/>
      <c r="W41" s="87"/>
      <c r="X41" s="61" t="s">
        <v>157</v>
      </c>
      <c r="Y41" s="61" t="s">
        <v>158</v>
      </c>
      <c r="Z41" s="86" t="s">
        <v>111</v>
      </c>
      <c r="AA41" s="138" t="str">
        <f t="shared" si="29"/>
        <v>33000167000101_480000035529711</v>
      </c>
      <c r="AB41" s="89" t="s">
        <v>38</v>
      </c>
      <c r="AC41" s="127" t="s">
        <v>112</v>
      </c>
      <c r="AD41" s="126" t="s">
        <v>31</v>
      </c>
      <c r="AE41" s="126" t="s">
        <v>16</v>
      </c>
      <c r="AF41" s="87"/>
      <c r="AG41" s="139">
        <f t="shared" si="14"/>
        <v>0</v>
      </c>
      <c r="AH41" s="139">
        <f t="shared" si="15"/>
        <v>0</v>
      </c>
      <c r="AI41" s="139">
        <f t="shared" si="16"/>
        <v>0</v>
      </c>
      <c r="AJ41" s="87"/>
      <c r="AK41" s="139">
        <v>38</v>
      </c>
      <c r="AL41" s="139" t="str">
        <f t="shared" si="9"/>
        <v/>
      </c>
      <c r="AM41" s="140" t="str">
        <f t="shared" si="10"/>
        <v/>
      </c>
      <c r="AN41" s="87"/>
      <c r="AO41" s="139">
        <f t="shared" si="24"/>
        <v>0</v>
      </c>
      <c r="AP41" s="139">
        <f t="shared" si="26"/>
        <v>0</v>
      </c>
    </row>
    <row r="42" spans="4:42" s="7" customFormat="1" ht="24.65" customHeight="1" x14ac:dyDescent="0.35">
      <c r="D42" s="2"/>
      <c r="E42" s="2"/>
      <c r="F42" s="2"/>
      <c r="G42" s="87"/>
      <c r="H42" s="2"/>
      <c r="I42" s="3"/>
      <c r="J42" s="3"/>
      <c r="K42" s="3"/>
      <c r="L42" s="3"/>
      <c r="M42" s="3"/>
      <c r="N42" s="3"/>
      <c r="O42" s="87"/>
      <c r="P42" s="3"/>
      <c r="Q42" s="3"/>
      <c r="R42" s="3"/>
      <c r="S42" s="87"/>
      <c r="T42" s="87"/>
      <c r="U42" s="87"/>
      <c r="V42" s="87"/>
      <c r="W42" s="87"/>
      <c r="X42" s="61" t="s">
        <v>157</v>
      </c>
      <c r="Y42" s="61" t="s">
        <v>158</v>
      </c>
      <c r="Z42" s="86" t="s">
        <v>198</v>
      </c>
      <c r="AA42" s="138" t="str">
        <f t="shared" si="29"/>
        <v>33000167000101_48610012913201005</v>
      </c>
      <c r="AB42" s="89" t="s">
        <v>199</v>
      </c>
      <c r="AC42" s="127" t="s">
        <v>200</v>
      </c>
      <c r="AD42" s="126" t="s">
        <v>16</v>
      </c>
      <c r="AE42" s="126" t="s">
        <v>31</v>
      </c>
      <c r="AF42" s="87"/>
      <c r="AG42" s="139">
        <f t="shared" si="14"/>
        <v>0</v>
      </c>
      <c r="AH42" s="139">
        <f t="shared" si="15"/>
        <v>0</v>
      </c>
      <c r="AI42" s="139">
        <f t="shared" si="16"/>
        <v>0</v>
      </c>
      <c r="AJ42" s="87"/>
      <c r="AK42" s="139">
        <v>39</v>
      </c>
      <c r="AL42" s="139" t="str">
        <f t="shared" si="9"/>
        <v/>
      </c>
      <c r="AM42" s="140" t="str">
        <f t="shared" si="10"/>
        <v/>
      </c>
      <c r="AN42" s="87"/>
      <c r="AO42" s="139">
        <f t="shared" si="24"/>
        <v>0</v>
      </c>
      <c r="AP42" s="139">
        <f t="shared" si="26"/>
        <v>0</v>
      </c>
    </row>
    <row r="43" spans="4:42" ht="24.65" customHeight="1" x14ac:dyDescent="0.35">
      <c r="O43" s="87"/>
      <c r="S43" s="87"/>
      <c r="T43" s="87"/>
      <c r="U43" s="87"/>
      <c r="V43" s="87"/>
      <c r="W43" s="87"/>
      <c r="X43" s="61" t="s">
        <v>157</v>
      </c>
      <c r="Y43" s="61" t="s">
        <v>158</v>
      </c>
      <c r="Z43" s="86" t="s">
        <v>201</v>
      </c>
      <c r="AA43" s="138" t="str">
        <f t="shared" si="29"/>
        <v>33000167000101_480000035609749</v>
      </c>
      <c r="AB43" s="89" t="s">
        <v>38</v>
      </c>
      <c r="AC43" s="127" t="s">
        <v>202</v>
      </c>
      <c r="AD43" s="126" t="s">
        <v>16</v>
      </c>
      <c r="AE43" s="126" t="s">
        <v>31</v>
      </c>
      <c r="AF43" s="87"/>
      <c r="AG43" s="139">
        <f t="shared" si="14"/>
        <v>0</v>
      </c>
      <c r="AH43" s="139">
        <f t="shared" si="15"/>
        <v>0</v>
      </c>
      <c r="AI43" s="139">
        <f t="shared" si="16"/>
        <v>0</v>
      </c>
      <c r="AJ43" s="87"/>
      <c r="AK43" s="139">
        <v>40</v>
      </c>
      <c r="AL43" s="139" t="str">
        <f t="shared" si="9"/>
        <v/>
      </c>
      <c r="AM43" s="140" t="str">
        <f t="shared" si="10"/>
        <v/>
      </c>
      <c r="AN43" s="87"/>
      <c r="AO43" s="139">
        <f t="shared" si="24"/>
        <v>0</v>
      </c>
      <c r="AP43" s="139">
        <f t="shared" si="26"/>
        <v>0</v>
      </c>
    </row>
    <row r="44" spans="4:42" ht="24.65" customHeight="1" x14ac:dyDescent="0.35">
      <c r="O44" s="87"/>
      <c r="S44" s="87"/>
      <c r="T44" s="87"/>
      <c r="U44" s="88"/>
      <c r="V44" s="87"/>
      <c r="W44" s="87"/>
      <c r="X44" s="61" t="s">
        <v>157</v>
      </c>
      <c r="Y44" s="61" t="s">
        <v>158</v>
      </c>
      <c r="Z44" s="86" t="s">
        <v>203</v>
      </c>
      <c r="AA44" s="138" t="str">
        <f t="shared" si="29"/>
        <v>33000167000101_480000038979792</v>
      </c>
      <c r="AB44" s="89" t="s">
        <v>38</v>
      </c>
      <c r="AC44" s="127" t="s">
        <v>204</v>
      </c>
      <c r="AD44" s="126" t="s">
        <v>16</v>
      </c>
      <c r="AE44" s="126" t="s">
        <v>31</v>
      </c>
      <c r="AF44" s="87"/>
      <c r="AG44" s="139">
        <f t="shared" si="14"/>
        <v>0</v>
      </c>
      <c r="AH44" s="139">
        <f t="shared" si="15"/>
        <v>0</v>
      </c>
      <c r="AI44" s="139">
        <f t="shared" si="16"/>
        <v>0</v>
      </c>
      <c r="AJ44" s="87"/>
      <c r="AK44" s="139">
        <v>41</v>
      </c>
      <c r="AL44" s="139" t="str">
        <f t="shared" si="9"/>
        <v/>
      </c>
      <c r="AM44" s="140" t="str">
        <f t="shared" si="10"/>
        <v/>
      </c>
      <c r="AN44" s="87"/>
      <c r="AO44" s="139">
        <f t="shared" si="24"/>
        <v>0</v>
      </c>
      <c r="AP44" s="139">
        <f t="shared" si="26"/>
        <v>0</v>
      </c>
    </row>
    <row r="45" spans="4:42" ht="24.65" customHeight="1" x14ac:dyDescent="0.35">
      <c r="O45" s="87"/>
      <c r="S45" s="87"/>
      <c r="T45" s="87"/>
      <c r="U45" s="87"/>
      <c r="V45" s="87"/>
      <c r="W45" s="87"/>
      <c r="X45" s="61" t="s">
        <v>157</v>
      </c>
      <c r="Y45" s="61" t="s">
        <v>158</v>
      </c>
      <c r="Z45" s="86" t="s">
        <v>167</v>
      </c>
      <c r="AA45" s="138" t="str">
        <f t="shared" si="29"/>
        <v>33000167000101_486100094942003</v>
      </c>
      <c r="AB45" s="89" t="s">
        <v>168</v>
      </c>
      <c r="AC45" s="127" t="s">
        <v>169</v>
      </c>
      <c r="AD45" s="126" t="s">
        <v>16</v>
      </c>
      <c r="AE45" s="126" t="s">
        <v>31</v>
      </c>
      <c r="AF45" s="87"/>
      <c r="AG45" s="139">
        <f t="shared" si="14"/>
        <v>0</v>
      </c>
      <c r="AH45" s="139">
        <f t="shared" si="15"/>
        <v>0</v>
      </c>
      <c r="AI45" s="139">
        <f t="shared" si="16"/>
        <v>0</v>
      </c>
      <c r="AJ45" s="87"/>
      <c r="AK45" s="139">
        <v>42</v>
      </c>
      <c r="AL45" s="139" t="str">
        <f t="shared" si="9"/>
        <v/>
      </c>
      <c r="AM45" s="140" t="str">
        <f t="shared" si="10"/>
        <v/>
      </c>
      <c r="AN45" s="87"/>
      <c r="AO45" s="139">
        <f t="shared" si="24"/>
        <v>0</v>
      </c>
      <c r="AP45" s="139">
        <f t="shared" si="26"/>
        <v>0</v>
      </c>
    </row>
    <row r="46" spans="4:42" ht="24.65" customHeight="1" x14ac:dyDescent="0.35">
      <c r="O46" s="87"/>
      <c r="S46" s="87"/>
      <c r="T46" s="87"/>
      <c r="U46" s="87"/>
      <c r="V46" s="87"/>
      <c r="W46" s="87"/>
      <c r="X46" s="61" t="s">
        <v>157</v>
      </c>
      <c r="Y46" s="61" t="s">
        <v>158</v>
      </c>
      <c r="Z46" s="124" t="s">
        <v>205</v>
      </c>
      <c r="AA46" s="138" t="str">
        <f t="shared" si="29"/>
        <v>33000167000101_486100038862000A</v>
      </c>
      <c r="AB46" s="89" t="s">
        <v>141</v>
      </c>
      <c r="AC46" s="130" t="s">
        <v>206</v>
      </c>
      <c r="AD46" s="126" t="s">
        <v>16</v>
      </c>
      <c r="AE46" s="129" t="s">
        <v>16</v>
      </c>
      <c r="AF46" s="87"/>
      <c r="AG46" s="139">
        <f t="shared" si="14"/>
        <v>0</v>
      </c>
      <c r="AH46" s="139">
        <f t="shared" si="15"/>
        <v>0</v>
      </c>
      <c r="AI46" s="139">
        <f t="shared" si="16"/>
        <v>0</v>
      </c>
      <c r="AJ46" s="87"/>
      <c r="AK46" s="139">
        <v>43</v>
      </c>
      <c r="AL46" s="139" t="str">
        <f t="shared" si="9"/>
        <v/>
      </c>
      <c r="AM46" s="140" t="str">
        <f t="shared" si="10"/>
        <v/>
      </c>
      <c r="AN46" s="87"/>
      <c r="AO46" s="139">
        <f t="shared" si="24"/>
        <v>0</v>
      </c>
      <c r="AP46" s="139">
        <f t="shared" si="26"/>
        <v>0</v>
      </c>
    </row>
    <row r="47" spans="4:42" ht="24.65" customHeight="1" x14ac:dyDescent="0.35">
      <c r="G47" s="87"/>
      <c r="O47" s="87"/>
      <c r="S47" s="87"/>
      <c r="T47" s="87"/>
      <c r="U47" s="88"/>
      <c r="V47" s="87"/>
      <c r="W47" s="87"/>
      <c r="X47" s="124" t="s">
        <v>157</v>
      </c>
      <c r="Y47" s="124" t="s">
        <v>158</v>
      </c>
      <c r="Z47" s="86" t="s">
        <v>83</v>
      </c>
      <c r="AA47" s="138" t="str">
        <f t="shared" si="29"/>
        <v>33000167000101_48610220924201997</v>
      </c>
      <c r="AB47" s="131" t="s">
        <v>84</v>
      </c>
      <c r="AC47" s="127" t="s">
        <v>85</v>
      </c>
      <c r="AD47" s="129" t="s">
        <v>16</v>
      </c>
      <c r="AE47" s="129" t="s">
        <v>16</v>
      </c>
      <c r="AF47" s="87"/>
      <c r="AG47" s="139">
        <f t="shared" si="14"/>
        <v>0</v>
      </c>
      <c r="AH47" s="139">
        <f t="shared" si="15"/>
        <v>0</v>
      </c>
      <c r="AI47" s="139">
        <f t="shared" si="16"/>
        <v>0</v>
      </c>
      <c r="AJ47" s="87"/>
      <c r="AK47" s="139">
        <v>44</v>
      </c>
      <c r="AL47" s="139" t="str">
        <f t="shared" si="9"/>
        <v/>
      </c>
      <c r="AM47" s="140" t="str">
        <f t="shared" si="10"/>
        <v/>
      </c>
      <c r="AN47" s="87"/>
      <c r="AO47" s="139">
        <f t="shared" si="24"/>
        <v>0</v>
      </c>
      <c r="AP47" s="139">
        <f t="shared" si="26"/>
        <v>0</v>
      </c>
    </row>
    <row r="48" spans="4:42" ht="24.65" customHeight="1" x14ac:dyDescent="0.35">
      <c r="G48" s="87"/>
      <c r="O48" s="87"/>
      <c r="S48" s="87"/>
      <c r="T48" s="87"/>
      <c r="U48" s="87"/>
      <c r="V48" s="87"/>
      <c r="W48" s="87"/>
      <c r="X48" s="61" t="s">
        <v>157</v>
      </c>
      <c r="Y48" s="61" t="s">
        <v>158</v>
      </c>
      <c r="Z48" s="86" t="s">
        <v>37</v>
      </c>
      <c r="AA48" s="138" t="str">
        <f t="shared" si="29"/>
        <v>33000167000101_480000037929724</v>
      </c>
      <c r="AB48" s="89" t="s">
        <v>38</v>
      </c>
      <c r="AC48" s="127" t="s">
        <v>39</v>
      </c>
      <c r="AD48" s="126" t="s">
        <v>16</v>
      </c>
      <c r="AE48" s="126" t="s">
        <v>31</v>
      </c>
      <c r="AF48" s="87"/>
      <c r="AG48" s="139">
        <f t="shared" si="14"/>
        <v>0</v>
      </c>
      <c r="AH48" s="139">
        <f t="shared" si="15"/>
        <v>0</v>
      </c>
      <c r="AI48" s="139">
        <f t="shared" si="16"/>
        <v>0</v>
      </c>
      <c r="AJ48" s="87"/>
      <c r="AK48" s="139">
        <v>45</v>
      </c>
      <c r="AL48" s="139" t="str">
        <f t="shared" si="9"/>
        <v/>
      </c>
      <c r="AM48" s="140" t="str">
        <f t="shared" si="10"/>
        <v/>
      </c>
      <c r="AN48" s="87"/>
      <c r="AO48" s="139">
        <f t="shared" si="24"/>
        <v>0</v>
      </c>
      <c r="AP48" s="139">
        <f t="shared" si="26"/>
        <v>0</v>
      </c>
    </row>
    <row r="49" spans="7:42" ht="24.65" customHeight="1" x14ac:dyDescent="0.35">
      <c r="G49" s="87"/>
      <c r="O49" s="87"/>
      <c r="S49" s="87"/>
      <c r="T49" s="87"/>
      <c r="U49" s="87"/>
      <c r="V49" s="87"/>
      <c r="W49" s="87"/>
      <c r="X49" s="61" t="s">
        <v>157</v>
      </c>
      <c r="Y49" s="61" t="s">
        <v>158</v>
      </c>
      <c r="Z49" s="86" t="s">
        <v>207</v>
      </c>
      <c r="AA49" s="138" t="str">
        <f t="shared" si="29"/>
        <v>33000167000101_480000038989755</v>
      </c>
      <c r="AB49" s="89" t="s">
        <v>38</v>
      </c>
      <c r="AC49" s="127" t="s">
        <v>208</v>
      </c>
      <c r="AD49" s="126" t="s">
        <v>16</v>
      </c>
      <c r="AE49" s="126" t="s">
        <v>31</v>
      </c>
      <c r="AF49" s="87"/>
      <c r="AG49" s="139">
        <f t="shared" si="14"/>
        <v>0</v>
      </c>
      <c r="AH49" s="139">
        <f t="shared" si="15"/>
        <v>0</v>
      </c>
      <c r="AI49" s="139">
        <f t="shared" si="16"/>
        <v>0</v>
      </c>
      <c r="AJ49" s="87"/>
      <c r="AK49" s="139">
        <v>46</v>
      </c>
      <c r="AL49" s="139" t="str">
        <f t="shared" si="9"/>
        <v/>
      </c>
      <c r="AM49" s="140" t="str">
        <f t="shared" si="10"/>
        <v/>
      </c>
      <c r="AN49" s="87"/>
      <c r="AO49" s="139">
        <f t="shared" si="24"/>
        <v>0</v>
      </c>
      <c r="AP49" s="139">
        <f t="shared" si="26"/>
        <v>0</v>
      </c>
    </row>
    <row r="50" spans="7:42" ht="24.65" customHeight="1" x14ac:dyDescent="0.35">
      <c r="O50" s="87"/>
      <c r="S50" s="87"/>
      <c r="T50" s="87"/>
      <c r="U50" s="87"/>
      <c r="V50" s="87"/>
      <c r="W50" s="87"/>
      <c r="X50" s="61" t="s">
        <v>157</v>
      </c>
      <c r="Y50" s="61" t="s">
        <v>158</v>
      </c>
      <c r="Z50" s="86" t="s">
        <v>68</v>
      </c>
      <c r="AA50" s="138" t="str">
        <f t="shared" si="29"/>
        <v>33000167000101_480000038479714</v>
      </c>
      <c r="AB50" s="89" t="s">
        <v>38</v>
      </c>
      <c r="AC50" s="127" t="s">
        <v>69</v>
      </c>
      <c r="AD50" s="126" t="s">
        <v>16</v>
      </c>
      <c r="AE50" s="126" t="s">
        <v>31</v>
      </c>
      <c r="AF50" s="87"/>
      <c r="AG50" s="139">
        <f t="shared" si="14"/>
        <v>0</v>
      </c>
      <c r="AH50" s="139">
        <f t="shared" si="15"/>
        <v>0</v>
      </c>
      <c r="AI50" s="139">
        <f t="shared" si="16"/>
        <v>0</v>
      </c>
      <c r="AJ50" s="87"/>
      <c r="AK50" s="139">
        <v>47</v>
      </c>
      <c r="AL50" s="139" t="str">
        <f t="shared" si="9"/>
        <v/>
      </c>
      <c r="AM50" s="140" t="str">
        <f t="shared" si="10"/>
        <v/>
      </c>
      <c r="AN50" s="87"/>
      <c r="AO50" s="139">
        <f t="shared" si="24"/>
        <v>0</v>
      </c>
      <c r="AP50" s="139">
        <f t="shared" si="26"/>
        <v>0</v>
      </c>
    </row>
    <row r="51" spans="7:42" ht="24.65" customHeight="1" x14ac:dyDescent="0.35">
      <c r="O51" s="87"/>
      <c r="S51" s="87"/>
      <c r="T51" s="87"/>
      <c r="U51" s="88"/>
      <c r="V51" s="87"/>
      <c r="W51" s="87"/>
      <c r="X51" s="61" t="s">
        <v>157</v>
      </c>
      <c r="Y51" s="61" t="s">
        <v>158</v>
      </c>
      <c r="Z51" s="86" t="s">
        <v>185</v>
      </c>
      <c r="AA51" s="138" t="str">
        <f t="shared" si="29"/>
        <v>33000167000101_480000038969720</v>
      </c>
      <c r="AB51" s="89" t="s">
        <v>38</v>
      </c>
      <c r="AC51" s="127" t="s">
        <v>186</v>
      </c>
      <c r="AD51" s="126" t="s">
        <v>31</v>
      </c>
      <c r="AE51" s="126" t="s">
        <v>16</v>
      </c>
      <c r="AF51" s="87"/>
      <c r="AG51" s="139">
        <f t="shared" si="14"/>
        <v>0</v>
      </c>
      <c r="AH51" s="139">
        <f t="shared" si="15"/>
        <v>0</v>
      </c>
      <c r="AI51" s="139">
        <f t="shared" si="16"/>
        <v>0</v>
      </c>
      <c r="AJ51" s="87"/>
      <c r="AK51" s="139">
        <v>48</v>
      </c>
      <c r="AL51" s="139" t="str">
        <f t="shared" si="9"/>
        <v/>
      </c>
      <c r="AM51" s="140" t="str">
        <f t="shared" si="10"/>
        <v/>
      </c>
      <c r="AN51" s="87"/>
      <c r="AO51" s="139">
        <f t="shared" si="24"/>
        <v>0</v>
      </c>
      <c r="AP51" s="139">
        <f t="shared" si="26"/>
        <v>0</v>
      </c>
    </row>
    <row r="52" spans="7:42" ht="24.65" customHeight="1" x14ac:dyDescent="0.35">
      <c r="G52" s="87"/>
      <c r="O52" s="87"/>
      <c r="S52" s="87"/>
      <c r="T52" s="87"/>
      <c r="U52" s="87"/>
      <c r="V52" s="87"/>
      <c r="W52" s="87"/>
      <c r="X52" s="61" t="s">
        <v>157</v>
      </c>
      <c r="Y52" s="61" t="s">
        <v>158</v>
      </c>
      <c r="Z52" s="86" t="s">
        <v>209</v>
      </c>
      <c r="AA52" s="138" t="str">
        <f>IF(Y52="","",CONCATENATE(Y52,"_",Z52))</f>
        <v>33000167000101_48610220925201931</v>
      </c>
      <c r="AB52" s="131" t="s">
        <v>84</v>
      </c>
      <c r="AC52" s="130" t="s">
        <v>210</v>
      </c>
      <c r="AD52" s="126" t="s">
        <v>16</v>
      </c>
      <c r="AE52" s="126" t="s">
        <v>31</v>
      </c>
      <c r="AF52" s="87"/>
      <c r="AG52" s="139">
        <f t="shared" si="14"/>
        <v>0</v>
      </c>
      <c r="AH52" s="139">
        <f t="shared" si="15"/>
        <v>0</v>
      </c>
      <c r="AI52" s="139">
        <f t="shared" si="16"/>
        <v>0</v>
      </c>
      <c r="AJ52" s="87"/>
      <c r="AK52" s="139">
        <v>49</v>
      </c>
      <c r="AL52" s="139" t="str">
        <f t="shared" si="9"/>
        <v/>
      </c>
      <c r="AM52" s="140" t="str">
        <f t="shared" si="10"/>
        <v/>
      </c>
      <c r="AN52" s="87"/>
      <c r="AO52" s="139">
        <f t="shared" si="24"/>
        <v>0</v>
      </c>
      <c r="AP52" s="139">
        <f t="shared" si="26"/>
        <v>0</v>
      </c>
    </row>
    <row r="53" spans="7:42" ht="24.65" customHeight="1" x14ac:dyDescent="0.35">
      <c r="G53" s="87"/>
      <c r="O53" s="87"/>
      <c r="S53" s="87"/>
      <c r="T53" s="87"/>
      <c r="U53" s="88"/>
      <c r="V53" s="87"/>
      <c r="W53" s="87"/>
      <c r="X53" s="61" t="s">
        <v>157</v>
      </c>
      <c r="Y53" s="61" t="s">
        <v>158</v>
      </c>
      <c r="Z53" s="124" t="s">
        <v>211</v>
      </c>
      <c r="AA53" s="138" t="str">
        <f t="shared" si="29"/>
        <v>33000167000101_486100038842000A</v>
      </c>
      <c r="AB53" s="89" t="s">
        <v>141</v>
      </c>
      <c r="AC53" s="130" t="s">
        <v>212</v>
      </c>
      <c r="AD53" s="129" t="s">
        <v>31</v>
      </c>
      <c r="AE53" s="129" t="s">
        <v>16</v>
      </c>
      <c r="AF53" s="87"/>
      <c r="AG53" s="139">
        <f t="shared" si="14"/>
        <v>0</v>
      </c>
      <c r="AH53" s="139">
        <f t="shared" si="15"/>
        <v>0</v>
      </c>
      <c r="AI53" s="139">
        <f t="shared" si="16"/>
        <v>0</v>
      </c>
      <c r="AJ53" s="87"/>
      <c r="AK53" s="139">
        <v>50</v>
      </c>
      <c r="AL53" s="139" t="str">
        <f t="shared" si="9"/>
        <v/>
      </c>
      <c r="AM53" s="140" t="str">
        <f t="shared" si="10"/>
        <v/>
      </c>
      <c r="AN53" s="87"/>
      <c r="AO53" s="139">
        <f t="shared" si="24"/>
        <v>0</v>
      </c>
      <c r="AP53" s="139">
        <f t="shared" si="26"/>
        <v>0</v>
      </c>
    </row>
    <row r="54" spans="7:42" ht="24.65" customHeight="1" x14ac:dyDescent="0.35">
      <c r="G54" s="87"/>
      <c r="O54" s="87"/>
      <c r="S54" s="87"/>
      <c r="T54" s="87"/>
      <c r="U54" s="88"/>
      <c r="V54" s="87"/>
      <c r="W54" s="87"/>
      <c r="X54" s="61" t="s">
        <v>157</v>
      </c>
      <c r="Y54" s="61" t="s">
        <v>158</v>
      </c>
      <c r="Z54" s="86" t="s">
        <v>213</v>
      </c>
      <c r="AA54" s="138" t="str">
        <f t="shared" si="29"/>
        <v>33000167000101_480000036279718</v>
      </c>
      <c r="AB54" s="89" t="s">
        <v>38</v>
      </c>
      <c r="AC54" s="127" t="s">
        <v>214</v>
      </c>
      <c r="AD54" s="126" t="s">
        <v>16</v>
      </c>
      <c r="AE54" s="126" t="s">
        <v>31</v>
      </c>
      <c r="AF54" s="87"/>
      <c r="AG54" s="139">
        <f t="shared" si="14"/>
        <v>0</v>
      </c>
      <c r="AH54" s="139">
        <f t="shared" si="15"/>
        <v>0</v>
      </c>
      <c r="AI54" s="139">
        <f t="shared" si="16"/>
        <v>0</v>
      </c>
      <c r="AJ54" s="87"/>
      <c r="AK54" s="139">
        <v>51</v>
      </c>
      <c r="AL54" s="139" t="str">
        <f t="shared" si="9"/>
        <v/>
      </c>
      <c r="AM54" s="140" t="str">
        <f t="shared" si="10"/>
        <v/>
      </c>
      <c r="AN54" s="87"/>
      <c r="AO54" s="139">
        <f t="shared" si="24"/>
        <v>0</v>
      </c>
      <c r="AP54" s="139">
        <f t="shared" si="26"/>
        <v>0</v>
      </c>
    </row>
    <row r="55" spans="7:42" ht="30" customHeight="1" x14ac:dyDescent="0.35">
      <c r="G55" s="87"/>
      <c r="O55" s="87"/>
      <c r="S55" s="87"/>
      <c r="T55" s="87"/>
      <c r="U55" s="88"/>
      <c r="V55" s="87"/>
      <c r="W55" s="87"/>
      <c r="X55" s="61" t="s">
        <v>157</v>
      </c>
      <c r="Y55" s="61" t="s">
        <v>158</v>
      </c>
      <c r="Z55" s="86" t="s">
        <v>45</v>
      </c>
      <c r="AA55" s="138" t="str">
        <f t="shared" si="29"/>
        <v>33000167000101_480000035189782</v>
      </c>
      <c r="AB55" s="89" t="s">
        <v>38</v>
      </c>
      <c r="AC55" s="127" t="s">
        <v>61</v>
      </c>
      <c r="AD55" s="126" t="s">
        <v>16</v>
      </c>
      <c r="AE55" s="126" t="s">
        <v>16</v>
      </c>
      <c r="AF55" s="87"/>
      <c r="AG55" s="139">
        <f t="shared" si="14"/>
        <v>0</v>
      </c>
      <c r="AH55" s="139">
        <f t="shared" si="15"/>
        <v>0</v>
      </c>
      <c r="AI55" s="139">
        <f t="shared" si="16"/>
        <v>0</v>
      </c>
      <c r="AJ55" s="87"/>
      <c r="AK55" s="139">
        <v>52</v>
      </c>
      <c r="AL55" s="139" t="str">
        <f t="shared" si="9"/>
        <v/>
      </c>
      <c r="AM55" s="140" t="str">
        <f t="shared" si="10"/>
        <v/>
      </c>
      <c r="AN55" s="87"/>
      <c r="AO55" s="139">
        <f t="shared" si="24"/>
        <v>0</v>
      </c>
      <c r="AP55" s="139">
        <f t="shared" si="26"/>
        <v>0</v>
      </c>
    </row>
    <row r="56" spans="7:42" ht="24.65" customHeight="1" x14ac:dyDescent="0.35">
      <c r="G56" s="87"/>
      <c r="O56" s="87"/>
      <c r="S56" s="87"/>
      <c r="T56" s="87"/>
      <c r="U56" s="88"/>
      <c r="V56" s="87"/>
      <c r="W56" s="87"/>
      <c r="X56" s="61" t="s">
        <v>157</v>
      </c>
      <c r="Y56" s="61" t="s">
        <v>158</v>
      </c>
      <c r="Z56" s="86" t="s">
        <v>215</v>
      </c>
      <c r="AA56" s="138" t="str">
        <f t="shared" si="29"/>
        <v>33000167000101_480000037239710</v>
      </c>
      <c r="AB56" s="89" t="s">
        <v>38</v>
      </c>
      <c r="AC56" s="127" t="s">
        <v>216</v>
      </c>
      <c r="AD56" s="126" t="s">
        <v>16</v>
      </c>
      <c r="AE56" s="126" t="s">
        <v>31</v>
      </c>
      <c r="AF56" s="87"/>
      <c r="AG56" s="139">
        <f t="shared" si="14"/>
        <v>0</v>
      </c>
      <c r="AH56" s="139">
        <f t="shared" si="15"/>
        <v>0</v>
      </c>
      <c r="AI56" s="139">
        <f t="shared" si="16"/>
        <v>0</v>
      </c>
      <c r="AJ56" s="87"/>
      <c r="AK56" s="139">
        <v>53</v>
      </c>
      <c r="AL56" s="139" t="str">
        <f t="shared" si="9"/>
        <v/>
      </c>
      <c r="AM56" s="140" t="str">
        <f t="shared" si="10"/>
        <v/>
      </c>
      <c r="AN56" s="87"/>
      <c r="AO56" s="139">
        <f t="shared" si="24"/>
        <v>0</v>
      </c>
      <c r="AP56" s="139">
        <f t="shared" si="26"/>
        <v>0</v>
      </c>
    </row>
    <row r="57" spans="7:42" ht="24.65" customHeight="1" x14ac:dyDescent="0.35">
      <c r="G57" s="87"/>
      <c r="O57" s="87"/>
      <c r="S57" s="87"/>
      <c r="T57" s="87"/>
      <c r="U57" s="88"/>
      <c r="V57" s="87"/>
      <c r="W57" s="87"/>
      <c r="X57" s="61" t="s">
        <v>157</v>
      </c>
      <c r="Y57" s="61" t="s">
        <v>158</v>
      </c>
      <c r="Z57" s="86" t="s">
        <v>217</v>
      </c>
      <c r="AA57" s="138" t="str">
        <f t="shared" si="29"/>
        <v>33000167000101_480000039009703</v>
      </c>
      <c r="AB57" s="89" t="s">
        <v>38</v>
      </c>
      <c r="AC57" s="127" t="s">
        <v>218</v>
      </c>
      <c r="AD57" s="126" t="s">
        <v>16</v>
      </c>
      <c r="AE57" s="126" t="s">
        <v>31</v>
      </c>
      <c r="AF57" s="87"/>
      <c r="AG57" s="139">
        <f t="shared" si="14"/>
        <v>0</v>
      </c>
      <c r="AH57" s="139">
        <f t="shared" si="15"/>
        <v>0</v>
      </c>
      <c r="AI57" s="139">
        <f t="shared" si="16"/>
        <v>0</v>
      </c>
      <c r="AJ57" s="87"/>
      <c r="AK57" s="139">
        <v>54</v>
      </c>
      <c r="AL57" s="139" t="str">
        <f t="shared" si="9"/>
        <v/>
      </c>
      <c r="AM57" s="140" t="str">
        <f t="shared" si="10"/>
        <v/>
      </c>
      <c r="AN57" s="87"/>
      <c r="AO57" s="139">
        <f t="shared" si="24"/>
        <v>0</v>
      </c>
      <c r="AP57" s="139">
        <f t="shared" si="26"/>
        <v>0</v>
      </c>
    </row>
    <row r="58" spans="7:42" ht="24.65" customHeight="1" x14ac:dyDescent="0.35">
      <c r="G58" s="87"/>
      <c r="O58" s="87"/>
      <c r="S58" s="87"/>
      <c r="T58" s="87"/>
      <c r="U58" s="87"/>
      <c r="V58" s="87"/>
      <c r="W58" s="87"/>
      <c r="X58" s="61" t="s">
        <v>157</v>
      </c>
      <c r="Y58" s="61" t="s">
        <v>158</v>
      </c>
      <c r="Z58" s="86" t="s">
        <v>219</v>
      </c>
      <c r="AA58" s="138" t="str">
        <f t="shared" si="29"/>
        <v>33000167000101_480000037249774</v>
      </c>
      <c r="AB58" s="89" t="s">
        <v>38</v>
      </c>
      <c r="AC58" s="127" t="s">
        <v>220</v>
      </c>
      <c r="AD58" s="126" t="s">
        <v>16</v>
      </c>
      <c r="AE58" s="126" t="s">
        <v>31</v>
      </c>
      <c r="AF58" s="87"/>
      <c r="AG58" s="139">
        <f t="shared" si="14"/>
        <v>0</v>
      </c>
      <c r="AH58" s="139">
        <f t="shared" si="15"/>
        <v>0</v>
      </c>
      <c r="AI58" s="139">
        <f t="shared" si="16"/>
        <v>0</v>
      </c>
      <c r="AJ58" s="87"/>
      <c r="AK58" s="139">
        <v>55</v>
      </c>
      <c r="AL58" s="139" t="str">
        <f t="shared" si="9"/>
        <v/>
      </c>
      <c r="AM58" s="140" t="str">
        <f t="shared" si="10"/>
        <v/>
      </c>
      <c r="AN58" s="87"/>
      <c r="AO58" s="139">
        <f t="shared" si="24"/>
        <v>0</v>
      </c>
      <c r="AP58" s="139">
        <f t="shared" si="26"/>
        <v>0</v>
      </c>
    </row>
    <row r="59" spans="7:42" ht="24.65" customHeight="1" x14ac:dyDescent="0.35">
      <c r="G59" s="87"/>
      <c r="O59" s="87"/>
      <c r="S59" s="87"/>
      <c r="T59" s="87"/>
      <c r="U59" s="87"/>
      <c r="V59" s="87"/>
      <c r="W59" s="87"/>
      <c r="X59" s="61" t="s">
        <v>157</v>
      </c>
      <c r="Y59" s="61" t="s">
        <v>158</v>
      </c>
      <c r="Z59" s="86" t="s">
        <v>90</v>
      </c>
      <c r="AA59" s="138" t="str">
        <f t="shared" si="29"/>
        <v>33000167000101_48610011150201310</v>
      </c>
      <c r="AB59" s="89" t="s">
        <v>91</v>
      </c>
      <c r="AC59" s="127" t="s">
        <v>92</v>
      </c>
      <c r="AD59" s="126" t="s">
        <v>16</v>
      </c>
      <c r="AE59" s="126" t="s">
        <v>16</v>
      </c>
      <c r="AF59" s="87"/>
      <c r="AG59" s="139">
        <f t="shared" si="14"/>
        <v>0</v>
      </c>
      <c r="AH59" s="139">
        <f t="shared" si="15"/>
        <v>0</v>
      </c>
      <c r="AI59" s="139">
        <f t="shared" si="16"/>
        <v>0</v>
      </c>
      <c r="AJ59" s="87"/>
      <c r="AK59" s="139">
        <v>56</v>
      </c>
      <c r="AL59" s="139" t="str">
        <f t="shared" si="9"/>
        <v/>
      </c>
      <c r="AM59" s="140" t="str">
        <f t="shared" si="10"/>
        <v/>
      </c>
      <c r="AN59" s="87"/>
      <c r="AO59" s="139">
        <f t="shared" si="24"/>
        <v>0</v>
      </c>
      <c r="AP59" s="139">
        <f t="shared" si="26"/>
        <v>0</v>
      </c>
    </row>
    <row r="60" spans="7:42" ht="24.65" customHeight="1" x14ac:dyDescent="0.35">
      <c r="G60" s="87"/>
      <c r="O60" s="87"/>
      <c r="S60" s="87"/>
      <c r="T60" s="87"/>
      <c r="U60" s="87"/>
      <c r="V60" s="87"/>
      <c r="W60" s="87"/>
      <c r="X60" s="61" t="s">
        <v>157</v>
      </c>
      <c r="Y60" s="61" t="s">
        <v>158</v>
      </c>
      <c r="Z60" s="86" t="s">
        <v>221</v>
      </c>
      <c r="AA60" s="138" t="str">
        <f t="shared" si="29"/>
        <v>33000167000101_480000035769789</v>
      </c>
      <c r="AB60" s="89" t="s">
        <v>38</v>
      </c>
      <c r="AC60" s="127" t="s">
        <v>222</v>
      </c>
      <c r="AD60" s="126" t="s">
        <v>16</v>
      </c>
      <c r="AE60" s="126" t="s">
        <v>31</v>
      </c>
      <c r="AF60" s="87"/>
      <c r="AG60" s="139">
        <f t="shared" si="14"/>
        <v>0</v>
      </c>
      <c r="AH60" s="139">
        <f t="shared" si="15"/>
        <v>0</v>
      </c>
      <c r="AI60" s="139">
        <f t="shared" si="16"/>
        <v>0</v>
      </c>
      <c r="AJ60" s="87"/>
      <c r="AK60" s="139">
        <v>57</v>
      </c>
      <c r="AL60" s="139" t="str">
        <f t="shared" si="9"/>
        <v/>
      </c>
      <c r="AM60" s="140" t="str">
        <f t="shared" si="10"/>
        <v/>
      </c>
      <c r="AN60" s="87"/>
      <c r="AO60" s="139">
        <f t="shared" si="24"/>
        <v>0</v>
      </c>
      <c r="AP60" s="139">
        <f t="shared" si="26"/>
        <v>0</v>
      </c>
    </row>
    <row r="61" spans="7:42" ht="24.65" customHeight="1" x14ac:dyDescent="0.35">
      <c r="G61" s="87"/>
      <c r="O61" s="87"/>
      <c r="S61" s="87"/>
      <c r="T61" s="87"/>
      <c r="U61" s="87"/>
      <c r="V61" s="87"/>
      <c r="W61" s="87"/>
      <c r="X61" s="61" t="s">
        <v>157</v>
      </c>
      <c r="Y61" s="61" t="s">
        <v>158</v>
      </c>
      <c r="Z61" s="86" t="s">
        <v>223</v>
      </c>
      <c r="AA61" s="138" t="str">
        <f t="shared" si="29"/>
        <v>33000167000101_480000036289781</v>
      </c>
      <c r="AB61" s="89" t="s">
        <v>38</v>
      </c>
      <c r="AC61" s="127" t="s">
        <v>224</v>
      </c>
      <c r="AD61" s="126" t="s">
        <v>16</v>
      </c>
      <c r="AE61" s="126" t="s">
        <v>31</v>
      </c>
      <c r="AF61" s="87"/>
      <c r="AG61" s="139">
        <f t="shared" si="14"/>
        <v>0</v>
      </c>
      <c r="AH61" s="139">
        <f t="shared" si="15"/>
        <v>0</v>
      </c>
      <c r="AI61" s="139">
        <f t="shared" si="16"/>
        <v>0</v>
      </c>
      <c r="AJ61" s="87"/>
      <c r="AK61" s="139">
        <v>58</v>
      </c>
      <c r="AL61" s="139" t="str">
        <f t="shared" si="9"/>
        <v/>
      </c>
      <c r="AM61" s="140" t="str">
        <f t="shared" si="10"/>
        <v/>
      </c>
      <c r="AN61" s="87"/>
      <c r="AO61" s="139">
        <f t="shared" si="24"/>
        <v>0</v>
      </c>
      <c r="AP61" s="139">
        <f t="shared" si="26"/>
        <v>0</v>
      </c>
    </row>
    <row r="62" spans="7:42" ht="24.65" customHeight="1" x14ac:dyDescent="0.35">
      <c r="G62" s="87"/>
      <c r="O62" s="87"/>
      <c r="S62" s="87"/>
      <c r="T62" s="87"/>
      <c r="U62" s="87"/>
      <c r="V62" s="87"/>
      <c r="W62" s="87"/>
      <c r="X62" s="61" t="s">
        <v>157</v>
      </c>
      <c r="Y62" s="61" t="s">
        <v>158</v>
      </c>
      <c r="Z62" s="86" t="s">
        <v>154</v>
      </c>
      <c r="AA62" s="138" t="str">
        <f t="shared" si="29"/>
        <v>33000167000101_480000039019768</v>
      </c>
      <c r="AB62" s="89" t="s">
        <v>38</v>
      </c>
      <c r="AC62" s="127" t="s">
        <v>155</v>
      </c>
      <c r="AD62" s="126" t="s">
        <v>16</v>
      </c>
      <c r="AE62" s="126" t="s">
        <v>31</v>
      </c>
      <c r="AF62" s="87"/>
      <c r="AG62" s="139">
        <f t="shared" si="14"/>
        <v>0</v>
      </c>
      <c r="AH62" s="139">
        <f t="shared" si="15"/>
        <v>0</v>
      </c>
      <c r="AI62" s="139">
        <f t="shared" si="16"/>
        <v>0</v>
      </c>
      <c r="AJ62" s="87"/>
      <c r="AK62" s="139">
        <v>59</v>
      </c>
      <c r="AL62" s="139" t="str">
        <f t="shared" si="9"/>
        <v/>
      </c>
      <c r="AM62" s="140" t="str">
        <f t="shared" si="10"/>
        <v/>
      </c>
      <c r="AN62" s="87"/>
      <c r="AO62" s="139">
        <f t="shared" si="24"/>
        <v>0</v>
      </c>
      <c r="AP62" s="139">
        <f t="shared" si="26"/>
        <v>0</v>
      </c>
    </row>
    <row r="63" spans="7:42" ht="24.65" customHeight="1" x14ac:dyDescent="0.35">
      <c r="O63" s="87"/>
      <c r="S63" s="87"/>
      <c r="T63" s="87"/>
      <c r="U63" s="87"/>
      <c r="V63" s="87"/>
      <c r="W63" s="87"/>
      <c r="X63" s="61" t="s">
        <v>157</v>
      </c>
      <c r="Y63" s="61" t="s">
        <v>158</v>
      </c>
      <c r="Z63" s="86" t="s">
        <v>225</v>
      </c>
      <c r="AA63" s="138" t="str">
        <f t="shared" si="29"/>
        <v>33000167000101_486100038842000</v>
      </c>
      <c r="AB63" s="89" t="s">
        <v>141</v>
      </c>
      <c r="AC63" s="127" t="s">
        <v>226</v>
      </c>
      <c r="AD63" s="126" t="s">
        <v>16</v>
      </c>
      <c r="AE63" s="126" t="s">
        <v>16</v>
      </c>
      <c r="AF63" s="87"/>
      <c r="AG63" s="139">
        <f t="shared" si="14"/>
        <v>0</v>
      </c>
      <c r="AH63" s="139">
        <f t="shared" si="15"/>
        <v>0</v>
      </c>
      <c r="AI63" s="139">
        <f t="shared" si="16"/>
        <v>0</v>
      </c>
      <c r="AJ63" s="87"/>
      <c r="AK63" s="139">
        <v>60</v>
      </c>
      <c r="AL63" s="139" t="str">
        <f t="shared" si="9"/>
        <v/>
      </c>
      <c r="AM63" s="140" t="str">
        <f t="shared" si="10"/>
        <v/>
      </c>
      <c r="AN63" s="87"/>
      <c r="AO63" s="139">
        <f t="shared" si="24"/>
        <v>0</v>
      </c>
      <c r="AP63" s="139">
        <f t="shared" si="26"/>
        <v>0</v>
      </c>
    </row>
    <row r="64" spans="7:42" ht="24.65" customHeight="1" x14ac:dyDescent="0.35">
      <c r="O64" s="87"/>
      <c r="S64" s="87"/>
      <c r="T64" s="87"/>
      <c r="U64" s="87"/>
      <c r="V64" s="87"/>
      <c r="W64" s="87"/>
      <c r="X64" s="134" t="s">
        <v>157</v>
      </c>
      <c r="Y64" s="134" t="s">
        <v>158</v>
      </c>
      <c r="Z64" s="86" t="s">
        <v>227</v>
      </c>
      <c r="AA64" s="138" t="str">
        <f t="shared" si="29"/>
        <v>33000167000101_48610226559202149</v>
      </c>
      <c r="AB64" s="131" t="s">
        <v>196</v>
      </c>
      <c r="AC64" s="130" t="s">
        <v>228</v>
      </c>
      <c r="AD64" s="129" t="s">
        <v>16</v>
      </c>
      <c r="AE64" s="129" t="s">
        <v>16</v>
      </c>
      <c r="AF64" s="87"/>
      <c r="AG64" s="139">
        <f t="shared" si="14"/>
        <v>0</v>
      </c>
      <c r="AH64" s="139">
        <f t="shared" si="15"/>
        <v>0</v>
      </c>
      <c r="AI64" s="139">
        <f t="shared" si="16"/>
        <v>0</v>
      </c>
      <c r="AJ64" s="87"/>
      <c r="AK64" s="139">
        <v>61</v>
      </c>
      <c r="AL64" s="139" t="str">
        <f t="shared" si="9"/>
        <v/>
      </c>
      <c r="AM64" s="140" t="str">
        <f t="shared" si="10"/>
        <v/>
      </c>
      <c r="AN64" s="87"/>
      <c r="AO64" s="139">
        <f t="shared" si="24"/>
        <v>0</v>
      </c>
      <c r="AP64" s="139">
        <f t="shared" si="26"/>
        <v>0</v>
      </c>
    </row>
    <row r="65" spans="20:42" ht="24.65" customHeight="1" x14ac:dyDescent="0.35">
      <c r="T65" s="87"/>
      <c r="U65" s="87"/>
      <c r="V65" s="87"/>
      <c r="W65" s="87"/>
      <c r="X65" s="61" t="s">
        <v>157</v>
      </c>
      <c r="Y65" s="61" t="s">
        <v>158</v>
      </c>
      <c r="Z65" s="86" t="s">
        <v>229</v>
      </c>
      <c r="AA65" s="138" t="str">
        <f t="shared" si="29"/>
        <v>33000167000101_48610009156200517</v>
      </c>
      <c r="AB65" s="89" t="s">
        <v>230</v>
      </c>
      <c r="AC65" s="127" t="s">
        <v>231</v>
      </c>
      <c r="AD65" s="126" t="s">
        <v>16</v>
      </c>
      <c r="AE65" s="126" t="s">
        <v>16</v>
      </c>
      <c r="AF65" s="87"/>
      <c r="AG65" s="139">
        <f t="shared" si="14"/>
        <v>0</v>
      </c>
      <c r="AH65" s="139">
        <f t="shared" si="15"/>
        <v>0</v>
      </c>
      <c r="AI65" s="139">
        <f t="shared" si="16"/>
        <v>0</v>
      </c>
      <c r="AJ65" s="87"/>
      <c r="AK65" s="139">
        <v>62</v>
      </c>
      <c r="AL65" s="139" t="str">
        <f t="shared" si="9"/>
        <v/>
      </c>
      <c r="AM65" s="140" t="str">
        <f t="shared" si="10"/>
        <v/>
      </c>
      <c r="AN65" s="87"/>
      <c r="AO65" s="139">
        <f t="shared" si="24"/>
        <v>0</v>
      </c>
      <c r="AP65" s="139">
        <f t="shared" si="26"/>
        <v>0</v>
      </c>
    </row>
    <row r="66" spans="20:42" ht="24.65" customHeight="1" x14ac:dyDescent="0.35">
      <c r="T66" s="87"/>
      <c r="U66" s="87"/>
      <c r="V66" s="87"/>
      <c r="W66" s="87"/>
      <c r="X66" s="61" t="s">
        <v>157</v>
      </c>
      <c r="Y66" s="61" t="s">
        <v>158</v>
      </c>
      <c r="Z66" s="86" t="s">
        <v>232</v>
      </c>
      <c r="AA66" s="138" t="str">
        <f t="shared" si="29"/>
        <v>33000167000101_486100038862000</v>
      </c>
      <c r="AB66" s="89" t="s">
        <v>141</v>
      </c>
      <c r="AC66" s="127" t="s">
        <v>233</v>
      </c>
      <c r="AD66" s="126" t="s">
        <v>16</v>
      </c>
      <c r="AE66" s="126" t="s">
        <v>16</v>
      </c>
      <c r="AF66" s="87"/>
      <c r="AG66" s="139">
        <f t="shared" si="14"/>
        <v>0</v>
      </c>
      <c r="AH66" s="139">
        <f t="shared" si="15"/>
        <v>0</v>
      </c>
      <c r="AI66" s="139">
        <f t="shared" si="16"/>
        <v>0</v>
      </c>
      <c r="AJ66" s="87"/>
      <c r="AK66" s="139">
        <v>63</v>
      </c>
      <c r="AL66" s="139" t="str">
        <f t="shared" si="9"/>
        <v/>
      </c>
      <c r="AM66" s="140" t="str">
        <f t="shared" si="10"/>
        <v/>
      </c>
      <c r="AN66" s="87"/>
      <c r="AO66" s="139">
        <f t="shared" si="24"/>
        <v>0</v>
      </c>
      <c r="AP66" s="139">
        <f t="shared" si="26"/>
        <v>0</v>
      </c>
    </row>
    <row r="67" spans="20:42" ht="24.65" customHeight="1" x14ac:dyDescent="0.35">
      <c r="T67" s="87"/>
      <c r="U67" s="87"/>
      <c r="V67" s="87"/>
      <c r="W67" s="87"/>
      <c r="X67" s="124" t="s">
        <v>159</v>
      </c>
      <c r="Y67" s="124" t="s">
        <v>160</v>
      </c>
      <c r="Z67" s="86" t="s">
        <v>140</v>
      </c>
      <c r="AA67" s="138" t="str">
        <f t="shared" si="29"/>
        <v>03571723000139_486100038832000</v>
      </c>
      <c r="AB67" s="89" t="s">
        <v>141</v>
      </c>
      <c r="AC67" s="129" t="s">
        <v>142</v>
      </c>
      <c r="AD67" s="129" t="s">
        <v>31</v>
      </c>
      <c r="AE67" s="129" t="s">
        <v>16</v>
      </c>
      <c r="AF67" s="87"/>
      <c r="AG67" s="139">
        <f t="shared" si="14"/>
        <v>0</v>
      </c>
      <c r="AH67" s="139">
        <f t="shared" si="15"/>
        <v>0</v>
      </c>
      <c r="AI67" s="139">
        <f t="shared" si="16"/>
        <v>0</v>
      </c>
      <c r="AJ67" s="87"/>
      <c r="AK67" s="139">
        <v>64</v>
      </c>
      <c r="AL67" s="139" t="str">
        <f t="shared" si="9"/>
        <v/>
      </c>
      <c r="AM67" s="140" t="str">
        <f t="shared" si="10"/>
        <v/>
      </c>
      <c r="AN67" s="87"/>
      <c r="AO67" s="139">
        <f t="shared" si="24"/>
        <v>0</v>
      </c>
      <c r="AP67" s="139">
        <f t="shared" si="26"/>
        <v>0</v>
      </c>
    </row>
    <row r="68" spans="20:42" ht="24.65" customHeight="1" x14ac:dyDescent="0.35">
      <c r="T68" s="87"/>
      <c r="U68" s="87"/>
      <c r="V68" s="87"/>
      <c r="W68" s="87"/>
      <c r="X68" s="124" t="s">
        <v>159</v>
      </c>
      <c r="Y68" s="124" t="s">
        <v>160</v>
      </c>
      <c r="Z68" s="86" t="s">
        <v>145</v>
      </c>
      <c r="AA68" s="138" t="str">
        <f t="shared" si="29"/>
        <v>03571723000139_48610012964201703</v>
      </c>
      <c r="AB68" s="89" t="s">
        <v>146</v>
      </c>
      <c r="AC68" s="129" t="s">
        <v>147</v>
      </c>
      <c r="AD68" s="129" t="s">
        <v>31</v>
      </c>
      <c r="AE68" s="129" t="s">
        <v>16</v>
      </c>
      <c r="AF68" s="87"/>
      <c r="AG68" s="139">
        <f t="shared" si="14"/>
        <v>0</v>
      </c>
      <c r="AH68" s="139">
        <f t="shared" si="15"/>
        <v>0</v>
      </c>
      <c r="AI68" s="139">
        <f t="shared" si="16"/>
        <v>0</v>
      </c>
      <c r="AJ68" s="87"/>
      <c r="AK68" s="139">
        <v>65</v>
      </c>
      <c r="AL68" s="139" t="str">
        <f t="shared" si="9"/>
        <v/>
      </c>
      <c r="AM68" s="140" t="str">
        <f t="shared" si="10"/>
        <v/>
      </c>
      <c r="AN68" s="87"/>
      <c r="AO68" s="139">
        <f t="shared" si="24"/>
        <v>0</v>
      </c>
      <c r="AP68" s="139">
        <f t="shared" si="26"/>
        <v>0</v>
      </c>
    </row>
    <row r="69" spans="20:42" ht="24.65" customHeight="1" x14ac:dyDescent="0.35">
      <c r="T69" s="87"/>
      <c r="U69" s="87"/>
      <c r="V69" s="87"/>
      <c r="W69" s="87"/>
      <c r="X69" s="61" t="s">
        <v>159</v>
      </c>
      <c r="Y69" s="61" t="s">
        <v>160</v>
      </c>
      <c r="Z69" s="124" t="s">
        <v>205</v>
      </c>
      <c r="AA69" s="138" t="str">
        <f t="shared" si="29"/>
        <v>03571723000139_486100038862000A</v>
      </c>
      <c r="AB69" s="89" t="s">
        <v>141</v>
      </c>
      <c r="AC69" s="130" t="s">
        <v>206</v>
      </c>
      <c r="AD69" s="129" t="s">
        <v>31</v>
      </c>
      <c r="AE69" s="129" t="s">
        <v>16</v>
      </c>
      <c r="AF69" s="87"/>
      <c r="AG69" s="139">
        <f t="shared" si="14"/>
        <v>0</v>
      </c>
      <c r="AH69" s="139">
        <f t="shared" si="15"/>
        <v>0</v>
      </c>
      <c r="AI69" s="139">
        <f t="shared" si="16"/>
        <v>0</v>
      </c>
      <c r="AJ69" s="87"/>
      <c r="AK69" s="139">
        <v>66</v>
      </c>
      <c r="AL69" s="139" t="str">
        <f t="shared" ref="AL69:AL91" si="30">IFERROR(VLOOKUP(AK69,$AG$4:$AH$91,2,FALSE),"")</f>
        <v/>
      </c>
      <c r="AM69" s="140" t="str">
        <f t="shared" ref="AM69:AM91" si="31">IFERROR(VLOOKUP(AL69,$AH$4:$AI$91,2,FALSE),"")</f>
        <v/>
      </c>
      <c r="AN69" s="87"/>
      <c r="AO69" s="139">
        <f t="shared" si="24"/>
        <v>0</v>
      </c>
      <c r="AP69" s="139">
        <f t="shared" si="26"/>
        <v>0</v>
      </c>
    </row>
    <row r="70" spans="20:42" ht="24.65" customHeight="1" x14ac:dyDescent="0.35">
      <c r="T70" s="87"/>
      <c r="U70" s="87"/>
      <c r="V70" s="87"/>
      <c r="W70" s="87"/>
      <c r="X70" s="61" t="s">
        <v>159</v>
      </c>
      <c r="Y70" s="61" t="s">
        <v>160</v>
      </c>
      <c r="Z70" s="86" t="s">
        <v>232</v>
      </c>
      <c r="AA70" s="138" t="str">
        <f t="shared" si="29"/>
        <v>03571723000139_486100038862000</v>
      </c>
      <c r="AB70" s="89" t="s">
        <v>141</v>
      </c>
      <c r="AC70" s="130" t="s">
        <v>233</v>
      </c>
      <c r="AD70" s="129" t="s">
        <v>31</v>
      </c>
      <c r="AE70" s="129" t="s">
        <v>16</v>
      </c>
      <c r="AF70" s="87"/>
      <c r="AG70" s="139">
        <f t="shared" ref="AG70:AG79" si="32">IF(AH70&lt;&gt;0,AG69+1,0)</f>
        <v>0</v>
      </c>
      <c r="AH70" s="139">
        <f t="shared" ref="AH70:AH87" si="33">IF($C$4=X70,Z70,0)</f>
        <v>0</v>
      </c>
      <c r="AI70" s="139">
        <f t="shared" ref="AI70:AI87" si="34">IF(AH70=0,0,CONCATENATE(AB70,"                    Campo(s): ",AC70))</f>
        <v>0</v>
      </c>
      <c r="AJ70" s="87"/>
      <c r="AK70" s="139">
        <v>67</v>
      </c>
      <c r="AL70" s="139" t="str">
        <f t="shared" si="30"/>
        <v/>
      </c>
      <c r="AM70" s="140" t="str">
        <f t="shared" si="31"/>
        <v/>
      </c>
      <c r="AN70" s="87"/>
      <c r="AO70" s="139">
        <f t="shared" si="24"/>
        <v>0</v>
      </c>
      <c r="AP70" s="139">
        <f t="shared" si="26"/>
        <v>0</v>
      </c>
    </row>
    <row r="71" spans="20:42" ht="24.65" customHeight="1" x14ac:dyDescent="0.35">
      <c r="T71" s="87"/>
      <c r="U71" s="87"/>
      <c r="V71" s="87"/>
      <c r="W71" s="87"/>
      <c r="X71" s="134" t="s">
        <v>161</v>
      </c>
      <c r="Y71" s="134" t="s">
        <v>162</v>
      </c>
      <c r="Z71" s="86" t="s">
        <v>227</v>
      </c>
      <c r="AA71" s="138" t="str">
        <f t="shared" si="29"/>
        <v>30653538000166_48610226559202149</v>
      </c>
      <c r="AB71" s="131" t="s">
        <v>196</v>
      </c>
      <c r="AC71" s="130" t="s">
        <v>228</v>
      </c>
      <c r="AD71" s="129" t="s">
        <v>31</v>
      </c>
      <c r="AE71" s="129" t="s">
        <v>16</v>
      </c>
      <c r="AF71" s="87"/>
      <c r="AG71" s="139">
        <f t="shared" si="32"/>
        <v>0</v>
      </c>
      <c r="AH71" s="139">
        <f t="shared" si="33"/>
        <v>0</v>
      </c>
      <c r="AI71" s="139">
        <f t="shared" si="34"/>
        <v>0</v>
      </c>
      <c r="AJ71" s="87"/>
      <c r="AK71" s="139">
        <v>68</v>
      </c>
      <c r="AL71" s="139" t="str">
        <f t="shared" si="30"/>
        <v/>
      </c>
      <c r="AM71" s="140" t="str">
        <f t="shared" si="31"/>
        <v/>
      </c>
      <c r="AN71" s="87"/>
      <c r="AO71" s="139">
        <f t="shared" si="24"/>
        <v>0</v>
      </c>
      <c r="AP71" s="139">
        <f t="shared" si="26"/>
        <v>0</v>
      </c>
    </row>
    <row r="72" spans="20:42" ht="24.65" customHeight="1" x14ac:dyDescent="0.35">
      <c r="T72" s="87"/>
      <c r="U72" s="87"/>
      <c r="V72" s="87"/>
      <c r="W72" s="87"/>
      <c r="X72" s="134" t="s">
        <v>161</v>
      </c>
      <c r="Y72" s="134" t="s">
        <v>162</v>
      </c>
      <c r="Z72" s="86" t="s">
        <v>229</v>
      </c>
      <c r="AA72" s="138" t="str">
        <f t="shared" si="29"/>
        <v>30653538000166_48610009156200517</v>
      </c>
      <c r="AB72" s="89" t="s">
        <v>230</v>
      </c>
      <c r="AC72" s="130" t="s">
        <v>231</v>
      </c>
      <c r="AD72" s="129" t="s">
        <v>31</v>
      </c>
      <c r="AE72" s="129" t="s">
        <v>16</v>
      </c>
      <c r="AF72" s="87"/>
      <c r="AG72" s="139">
        <f t="shared" si="32"/>
        <v>0</v>
      </c>
      <c r="AH72" s="139">
        <f t="shared" si="33"/>
        <v>0</v>
      </c>
      <c r="AI72" s="139">
        <f t="shared" si="34"/>
        <v>0</v>
      </c>
      <c r="AJ72" s="87"/>
      <c r="AK72" s="139">
        <v>69</v>
      </c>
      <c r="AL72" s="139" t="str">
        <f t="shared" si="30"/>
        <v/>
      </c>
      <c r="AM72" s="140" t="str">
        <f t="shared" si="31"/>
        <v/>
      </c>
      <c r="AN72" s="87"/>
      <c r="AO72" s="139">
        <f t="shared" si="24"/>
        <v>0</v>
      </c>
      <c r="AP72" s="139">
        <f t="shared" si="26"/>
        <v>0</v>
      </c>
    </row>
    <row r="73" spans="20:42" ht="24.65" customHeight="1" x14ac:dyDescent="0.35">
      <c r="T73" s="87"/>
      <c r="U73" s="87"/>
      <c r="V73" s="87"/>
      <c r="W73" s="87"/>
      <c r="X73" s="134" t="s">
        <v>172</v>
      </c>
      <c r="Y73" s="134" t="s">
        <v>173</v>
      </c>
      <c r="Z73" s="86" t="s">
        <v>111</v>
      </c>
      <c r="AA73" s="138" t="str">
        <f t="shared" si="29"/>
        <v>15916060000126_480000035529711</v>
      </c>
      <c r="AB73" s="89" t="s">
        <v>38</v>
      </c>
      <c r="AC73" s="130" t="s">
        <v>112</v>
      </c>
      <c r="AD73" s="129" t="s">
        <v>31</v>
      </c>
      <c r="AE73" s="129" t="s">
        <v>16</v>
      </c>
      <c r="AF73" s="87"/>
      <c r="AG73" s="139">
        <f t="shared" si="32"/>
        <v>0</v>
      </c>
      <c r="AH73" s="139">
        <f t="shared" si="33"/>
        <v>0</v>
      </c>
      <c r="AI73" s="139">
        <f t="shared" si="34"/>
        <v>0</v>
      </c>
      <c r="AJ73" s="87"/>
      <c r="AK73" s="139">
        <v>70</v>
      </c>
      <c r="AL73" s="139" t="str">
        <f t="shared" si="30"/>
        <v/>
      </c>
      <c r="AM73" s="140" t="str">
        <f t="shared" si="31"/>
        <v/>
      </c>
      <c r="AN73" s="87"/>
      <c r="AO73" s="139">
        <f t="shared" si="24"/>
        <v>0</v>
      </c>
      <c r="AP73" s="139">
        <f t="shared" si="26"/>
        <v>0</v>
      </c>
    </row>
    <row r="74" spans="20:42" ht="24.65" customHeight="1" x14ac:dyDescent="0.35">
      <c r="T74" s="87"/>
      <c r="U74" s="87"/>
      <c r="V74" s="87"/>
      <c r="W74" s="87"/>
      <c r="X74" s="134" t="s">
        <v>172</v>
      </c>
      <c r="Y74" s="134" t="s">
        <v>173</v>
      </c>
      <c r="Z74" s="86" t="s">
        <v>227</v>
      </c>
      <c r="AA74" s="138" t="str">
        <f t="shared" si="29"/>
        <v>15916060000126_48610226559202149</v>
      </c>
      <c r="AB74" s="131" t="s">
        <v>196</v>
      </c>
      <c r="AC74" s="130" t="s">
        <v>228</v>
      </c>
      <c r="AD74" s="129" t="s">
        <v>31</v>
      </c>
      <c r="AE74" s="129" t="s">
        <v>16</v>
      </c>
      <c r="AF74" s="87"/>
      <c r="AG74" s="139">
        <f t="shared" si="32"/>
        <v>0</v>
      </c>
      <c r="AH74" s="139">
        <f t="shared" si="33"/>
        <v>0</v>
      </c>
      <c r="AI74" s="139">
        <f t="shared" si="34"/>
        <v>0</v>
      </c>
      <c r="AJ74" s="87"/>
      <c r="AK74" s="139">
        <v>71</v>
      </c>
      <c r="AL74" s="139" t="str">
        <f t="shared" si="30"/>
        <v/>
      </c>
      <c r="AM74" s="140" t="str">
        <f t="shared" si="31"/>
        <v/>
      </c>
      <c r="AN74" s="87"/>
      <c r="AO74" s="139">
        <f t="shared" si="24"/>
        <v>0</v>
      </c>
      <c r="AP74" s="139">
        <f t="shared" si="26"/>
        <v>0</v>
      </c>
    </row>
    <row r="75" spans="20:42" ht="24.65" customHeight="1" x14ac:dyDescent="0.35">
      <c r="T75" s="87"/>
      <c r="U75" s="87"/>
      <c r="V75" s="87"/>
      <c r="W75" s="87"/>
      <c r="X75" s="61" t="s">
        <v>176</v>
      </c>
      <c r="Y75" s="61" t="s">
        <v>177</v>
      </c>
      <c r="Z75" s="86" t="s">
        <v>75</v>
      </c>
      <c r="AA75" s="138" t="str">
        <f t="shared" si="29"/>
        <v>03514776000118_48610005776201800</v>
      </c>
      <c r="AB75" s="89" t="s">
        <v>76</v>
      </c>
      <c r="AC75" s="135" t="s">
        <v>234</v>
      </c>
      <c r="AD75" s="126" t="s">
        <v>31</v>
      </c>
      <c r="AE75" s="126" t="s">
        <v>16</v>
      </c>
      <c r="AF75" s="87"/>
      <c r="AG75" s="139">
        <f t="shared" si="32"/>
        <v>0</v>
      </c>
      <c r="AH75" s="139">
        <f t="shared" si="33"/>
        <v>0</v>
      </c>
      <c r="AI75" s="139">
        <f t="shared" si="34"/>
        <v>0</v>
      </c>
      <c r="AJ75" s="87"/>
      <c r="AK75" s="139">
        <v>72</v>
      </c>
      <c r="AL75" s="139" t="str">
        <f t="shared" si="30"/>
        <v/>
      </c>
      <c r="AM75" s="140" t="str">
        <f t="shared" si="31"/>
        <v/>
      </c>
      <c r="AN75" s="87"/>
      <c r="AO75" s="139">
        <f t="shared" si="24"/>
        <v>0</v>
      </c>
      <c r="AP75" s="139">
        <f t="shared" si="26"/>
        <v>0</v>
      </c>
    </row>
    <row r="76" spans="20:42" ht="24.65" customHeight="1" x14ac:dyDescent="0.35">
      <c r="T76" s="87"/>
      <c r="U76" s="87"/>
      <c r="V76" s="87"/>
      <c r="W76" s="87"/>
      <c r="X76" s="134" t="s">
        <v>178</v>
      </c>
      <c r="Y76" s="134" t="s">
        <v>179</v>
      </c>
      <c r="Z76" s="86" t="s">
        <v>181</v>
      </c>
      <c r="AA76" s="138" t="str">
        <f t="shared" ref="AA76:AA90" si="35">IF(Y76="","",CONCATENATE(Y76,"_",Z76))</f>
        <v>02270689000108_480000038959767</v>
      </c>
      <c r="AB76" s="89" t="s">
        <v>38</v>
      </c>
      <c r="AC76" s="130" t="s">
        <v>182</v>
      </c>
      <c r="AD76" s="129" t="s">
        <v>31</v>
      </c>
      <c r="AE76" s="129" t="s">
        <v>16</v>
      </c>
      <c r="AF76" s="87"/>
      <c r="AG76" s="139">
        <f t="shared" si="32"/>
        <v>0</v>
      </c>
      <c r="AH76" s="139">
        <f t="shared" si="33"/>
        <v>0</v>
      </c>
      <c r="AI76" s="139">
        <f t="shared" si="34"/>
        <v>0</v>
      </c>
      <c r="AJ76" s="87"/>
      <c r="AK76" s="139">
        <v>73</v>
      </c>
      <c r="AL76" s="139" t="str">
        <f t="shared" si="30"/>
        <v/>
      </c>
      <c r="AM76" s="140" t="str">
        <f t="shared" si="31"/>
        <v/>
      </c>
      <c r="AN76" s="87"/>
      <c r="AO76" s="139">
        <f t="shared" si="24"/>
        <v>0</v>
      </c>
      <c r="AP76" s="139">
        <f t="shared" si="26"/>
        <v>0</v>
      </c>
    </row>
    <row r="77" spans="20:42" ht="24.65" customHeight="1" x14ac:dyDescent="0.35">
      <c r="T77" s="87"/>
      <c r="U77" s="87"/>
      <c r="V77" s="87"/>
      <c r="W77" s="87"/>
      <c r="X77" s="134" t="s">
        <v>178</v>
      </c>
      <c r="Y77" s="134" t="s">
        <v>179</v>
      </c>
      <c r="Z77" s="124" t="s">
        <v>211</v>
      </c>
      <c r="AA77" s="138" t="str">
        <f t="shared" si="35"/>
        <v>02270689000108_486100038842000A</v>
      </c>
      <c r="AB77" s="89" t="s">
        <v>141</v>
      </c>
      <c r="AC77" s="130" t="s">
        <v>212</v>
      </c>
      <c r="AD77" s="129" t="s">
        <v>31</v>
      </c>
      <c r="AE77" s="129" t="s">
        <v>16</v>
      </c>
      <c r="AF77" s="87"/>
      <c r="AG77" s="139">
        <f t="shared" si="32"/>
        <v>0</v>
      </c>
      <c r="AH77" s="139">
        <f t="shared" si="33"/>
        <v>0</v>
      </c>
      <c r="AI77" s="139">
        <f t="shared" si="34"/>
        <v>0</v>
      </c>
      <c r="AJ77" s="87"/>
      <c r="AK77" s="139">
        <v>74</v>
      </c>
      <c r="AL77" s="139" t="str">
        <f t="shared" si="30"/>
        <v/>
      </c>
      <c r="AM77" s="140" t="str">
        <f t="shared" si="31"/>
        <v/>
      </c>
      <c r="AN77" s="87"/>
      <c r="AO77" s="139">
        <f t="shared" si="24"/>
        <v>0</v>
      </c>
      <c r="AP77" s="139">
        <f t="shared" si="26"/>
        <v>0</v>
      </c>
    </row>
    <row r="78" spans="20:42" ht="24.65" customHeight="1" x14ac:dyDescent="0.35">
      <c r="T78" s="87"/>
      <c r="U78" s="87"/>
      <c r="V78" s="87"/>
      <c r="W78" s="87"/>
      <c r="X78" s="134" t="s">
        <v>178</v>
      </c>
      <c r="Y78" s="134" t="s">
        <v>179</v>
      </c>
      <c r="Z78" s="86" t="s">
        <v>225</v>
      </c>
      <c r="AA78" s="138" t="str">
        <f t="shared" si="35"/>
        <v>02270689000108_486100038842000</v>
      </c>
      <c r="AB78" s="89" t="s">
        <v>141</v>
      </c>
      <c r="AC78" s="130" t="s">
        <v>226</v>
      </c>
      <c r="AD78" s="129" t="s">
        <v>31</v>
      </c>
      <c r="AE78" s="129" t="s">
        <v>16</v>
      </c>
      <c r="AF78" s="87"/>
      <c r="AG78" s="139">
        <f t="shared" si="32"/>
        <v>0</v>
      </c>
      <c r="AH78" s="139">
        <f t="shared" si="33"/>
        <v>0</v>
      </c>
      <c r="AI78" s="139">
        <f t="shared" si="34"/>
        <v>0</v>
      </c>
      <c r="AJ78" s="87"/>
      <c r="AK78" s="139">
        <v>75</v>
      </c>
      <c r="AL78" s="139" t="str">
        <f t="shared" si="30"/>
        <v/>
      </c>
      <c r="AM78" s="140" t="str">
        <f t="shared" si="31"/>
        <v/>
      </c>
      <c r="AN78" s="87"/>
      <c r="AO78" s="139">
        <f t="shared" si="24"/>
        <v>0</v>
      </c>
      <c r="AP78" s="139">
        <f t="shared" si="26"/>
        <v>0</v>
      </c>
    </row>
    <row r="79" spans="20:42" ht="24.65" customHeight="1" x14ac:dyDescent="0.35">
      <c r="T79" s="87"/>
      <c r="U79" s="87"/>
      <c r="V79" s="87"/>
      <c r="W79" s="87"/>
      <c r="X79" s="134" t="s">
        <v>183</v>
      </c>
      <c r="Y79" s="134" t="s">
        <v>184</v>
      </c>
      <c r="Z79" s="86" t="s">
        <v>111</v>
      </c>
      <c r="AA79" s="138" t="str">
        <f t="shared" si="35"/>
        <v>10456016000167_480000035529711</v>
      </c>
      <c r="AB79" s="89" t="s">
        <v>38</v>
      </c>
      <c r="AC79" s="130" t="s">
        <v>112</v>
      </c>
      <c r="AD79" s="129" t="s">
        <v>16</v>
      </c>
      <c r="AE79" s="129" t="s">
        <v>16</v>
      </c>
      <c r="AF79" s="87"/>
      <c r="AG79" s="139">
        <f t="shared" si="32"/>
        <v>0</v>
      </c>
      <c r="AH79" s="139">
        <f t="shared" si="33"/>
        <v>0</v>
      </c>
      <c r="AI79" s="139">
        <f t="shared" si="34"/>
        <v>0</v>
      </c>
      <c r="AJ79" s="87"/>
      <c r="AK79" s="139">
        <v>76</v>
      </c>
      <c r="AL79" s="139" t="str">
        <f t="shared" si="30"/>
        <v/>
      </c>
      <c r="AM79" s="140" t="str">
        <f t="shared" si="31"/>
        <v/>
      </c>
      <c r="AN79" s="87"/>
      <c r="AO79" s="139">
        <f t="shared" ref="AO79:AO91" si="36">IF(AP79&lt;&gt;0,AO78+1,AO78)</f>
        <v>0</v>
      </c>
      <c r="AP79" s="139">
        <f t="shared" ref="AP79:AP91" si="37">IF($C$7=Z79,Y79,0)</f>
        <v>0</v>
      </c>
    </row>
    <row r="80" spans="20:42" ht="24.65" customHeight="1" x14ac:dyDescent="0.35">
      <c r="T80" s="87"/>
      <c r="U80" s="87"/>
      <c r="V80" s="87"/>
      <c r="W80" s="87"/>
      <c r="X80" s="124" t="s">
        <v>183</v>
      </c>
      <c r="Y80" s="134" t="s">
        <v>184</v>
      </c>
      <c r="Z80" s="86" t="s">
        <v>195</v>
      </c>
      <c r="AA80" s="138" t="str">
        <f t="shared" si="35"/>
        <v>10456016000167_48610226558202102</v>
      </c>
      <c r="AB80" s="131" t="s">
        <v>196</v>
      </c>
      <c r="AC80" s="130" t="s">
        <v>197</v>
      </c>
      <c r="AD80" s="129" t="s">
        <v>31</v>
      </c>
      <c r="AE80" s="129" t="s">
        <v>16</v>
      </c>
      <c r="AF80" s="87"/>
      <c r="AG80" s="139">
        <f t="shared" ref="AG80:AG91" si="38">IF(AH80&lt;&gt;0,AG79+1,0)</f>
        <v>0</v>
      </c>
      <c r="AH80" s="139">
        <f t="shared" si="33"/>
        <v>0</v>
      </c>
      <c r="AI80" s="139">
        <f t="shared" si="34"/>
        <v>0</v>
      </c>
      <c r="AJ80" s="87"/>
      <c r="AK80" s="139">
        <v>77</v>
      </c>
      <c r="AL80" s="139" t="str">
        <f t="shared" si="30"/>
        <v/>
      </c>
      <c r="AM80" s="140" t="str">
        <f t="shared" si="31"/>
        <v/>
      </c>
      <c r="AN80" s="87"/>
      <c r="AO80" s="139">
        <f t="shared" si="36"/>
        <v>0</v>
      </c>
      <c r="AP80" s="139">
        <f t="shared" si="37"/>
        <v>0</v>
      </c>
    </row>
    <row r="81" spans="24:42" ht="24.65" customHeight="1" x14ac:dyDescent="0.35">
      <c r="X81" s="124" t="s">
        <v>183</v>
      </c>
      <c r="Y81" s="134" t="s">
        <v>184</v>
      </c>
      <c r="Z81" s="124" t="s">
        <v>205</v>
      </c>
      <c r="AA81" s="138" t="str">
        <f t="shared" si="35"/>
        <v>10456016000167_486100038862000A</v>
      </c>
      <c r="AB81" s="89" t="s">
        <v>141</v>
      </c>
      <c r="AC81" s="130" t="s">
        <v>206</v>
      </c>
      <c r="AD81" s="126" t="s">
        <v>31</v>
      </c>
      <c r="AE81" s="129" t="s">
        <v>16</v>
      </c>
      <c r="AF81" s="87"/>
      <c r="AG81" s="139">
        <f t="shared" si="38"/>
        <v>0</v>
      </c>
      <c r="AH81" s="139">
        <f t="shared" si="33"/>
        <v>0</v>
      </c>
      <c r="AI81" s="139">
        <f t="shared" si="34"/>
        <v>0</v>
      </c>
      <c r="AJ81" s="87"/>
      <c r="AK81" s="139">
        <v>78</v>
      </c>
      <c r="AL81" s="139" t="str">
        <f t="shared" si="30"/>
        <v/>
      </c>
      <c r="AM81" s="140" t="str">
        <f t="shared" si="31"/>
        <v/>
      </c>
      <c r="AN81" s="87"/>
      <c r="AO81" s="139">
        <f t="shared" si="36"/>
        <v>0</v>
      </c>
      <c r="AP81" s="139">
        <f t="shared" si="37"/>
        <v>0</v>
      </c>
    </row>
    <row r="82" spans="24:42" ht="24.65" customHeight="1" x14ac:dyDescent="0.35">
      <c r="X82" s="124" t="s">
        <v>183</v>
      </c>
      <c r="Y82" s="134" t="s">
        <v>184</v>
      </c>
      <c r="Z82" s="124" t="s">
        <v>211</v>
      </c>
      <c r="AA82" s="138" t="str">
        <f t="shared" si="35"/>
        <v>10456016000167_486100038842000A</v>
      </c>
      <c r="AB82" s="89" t="s">
        <v>141</v>
      </c>
      <c r="AC82" s="130" t="s">
        <v>212</v>
      </c>
      <c r="AD82" s="129" t="s">
        <v>31</v>
      </c>
      <c r="AE82" s="129" t="s">
        <v>16</v>
      </c>
      <c r="AF82" s="87"/>
      <c r="AG82" s="139">
        <f t="shared" si="38"/>
        <v>0</v>
      </c>
      <c r="AH82" s="139">
        <f t="shared" si="33"/>
        <v>0</v>
      </c>
      <c r="AI82" s="139">
        <f t="shared" si="34"/>
        <v>0</v>
      </c>
      <c r="AJ82" s="87"/>
      <c r="AK82" s="139">
        <v>79</v>
      </c>
      <c r="AL82" s="139" t="str">
        <f t="shared" si="30"/>
        <v/>
      </c>
      <c r="AM82" s="140" t="str">
        <f t="shared" si="31"/>
        <v/>
      </c>
      <c r="AN82" s="87"/>
      <c r="AO82" s="139">
        <f t="shared" si="36"/>
        <v>0</v>
      </c>
      <c r="AP82" s="139">
        <f t="shared" si="37"/>
        <v>0</v>
      </c>
    </row>
    <row r="83" spans="24:42" ht="24.65" customHeight="1" x14ac:dyDescent="0.35">
      <c r="X83" s="134" t="s">
        <v>183</v>
      </c>
      <c r="Y83" s="134" t="s">
        <v>184</v>
      </c>
      <c r="Z83" s="86" t="s">
        <v>90</v>
      </c>
      <c r="AA83" s="138" t="str">
        <f t="shared" si="35"/>
        <v>10456016000167_48610011150201310</v>
      </c>
      <c r="AB83" s="89" t="s">
        <v>91</v>
      </c>
      <c r="AC83" s="130" t="s">
        <v>92</v>
      </c>
      <c r="AD83" s="129" t="s">
        <v>31</v>
      </c>
      <c r="AE83" s="129" t="s">
        <v>16</v>
      </c>
      <c r="AF83" s="87"/>
      <c r="AG83" s="139">
        <f t="shared" si="38"/>
        <v>0</v>
      </c>
      <c r="AH83" s="139">
        <f t="shared" si="33"/>
        <v>0</v>
      </c>
      <c r="AI83" s="139">
        <f t="shared" si="34"/>
        <v>0</v>
      </c>
      <c r="AJ83" s="87"/>
      <c r="AK83" s="139">
        <v>80</v>
      </c>
      <c r="AL83" s="139" t="str">
        <f t="shared" si="30"/>
        <v/>
      </c>
      <c r="AM83" s="140" t="str">
        <f t="shared" si="31"/>
        <v/>
      </c>
      <c r="AN83" s="87"/>
      <c r="AO83" s="139">
        <f t="shared" si="36"/>
        <v>0</v>
      </c>
      <c r="AP83" s="139">
        <f t="shared" si="37"/>
        <v>0</v>
      </c>
    </row>
    <row r="84" spans="24:42" ht="24.65" customHeight="1" x14ac:dyDescent="0.35">
      <c r="X84" s="134" t="s">
        <v>183</v>
      </c>
      <c r="Y84" s="134" t="s">
        <v>184</v>
      </c>
      <c r="Z84" s="86" t="s">
        <v>225</v>
      </c>
      <c r="AA84" s="138" t="str">
        <f t="shared" si="35"/>
        <v>10456016000167_486100038842000</v>
      </c>
      <c r="AB84" s="89" t="s">
        <v>141</v>
      </c>
      <c r="AC84" s="130" t="s">
        <v>226</v>
      </c>
      <c r="AD84" s="129" t="s">
        <v>31</v>
      </c>
      <c r="AE84" s="129" t="s">
        <v>16</v>
      </c>
      <c r="AF84" s="87"/>
      <c r="AG84" s="139">
        <f t="shared" si="38"/>
        <v>0</v>
      </c>
      <c r="AH84" s="139">
        <f t="shared" si="33"/>
        <v>0</v>
      </c>
      <c r="AI84" s="139">
        <f t="shared" si="34"/>
        <v>0</v>
      </c>
      <c r="AJ84" s="87"/>
      <c r="AK84" s="139">
        <v>81</v>
      </c>
      <c r="AL84" s="139" t="str">
        <f t="shared" si="30"/>
        <v/>
      </c>
      <c r="AM84" s="140" t="str">
        <f t="shared" si="31"/>
        <v/>
      </c>
      <c r="AN84" s="87"/>
      <c r="AO84" s="139">
        <f t="shared" si="36"/>
        <v>0</v>
      </c>
      <c r="AP84" s="139">
        <f t="shared" si="37"/>
        <v>0</v>
      </c>
    </row>
    <row r="85" spans="24:42" ht="24.65" customHeight="1" x14ac:dyDescent="0.35">
      <c r="X85" s="134" t="s">
        <v>183</v>
      </c>
      <c r="Y85" s="134" t="s">
        <v>184</v>
      </c>
      <c r="Z85" s="86" t="s">
        <v>232</v>
      </c>
      <c r="AA85" s="138" t="str">
        <f t="shared" si="35"/>
        <v>10456016000167_486100038862000</v>
      </c>
      <c r="AB85" s="89" t="s">
        <v>141</v>
      </c>
      <c r="AC85" s="130" t="s">
        <v>233</v>
      </c>
      <c r="AD85" s="129" t="s">
        <v>31</v>
      </c>
      <c r="AE85" s="129" t="s">
        <v>16</v>
      </c>
      <c r="AF85" s="87"/>
      <c r="AG85" s="139">
        <f t="shared" si="38"/>
        <v>0</v>
      </c>
      <c r="AH85" s="139">
        <f t="shared" si="33"/>
        <v>0</v>
      </c>
      <c r="AI85" s="139">
        <f t="shared" si="34"/>
        <v>0</v>
      </c>
      <c r="AJ85" s="87"/>
      <c r="AK85" s="139">
        <v>82</v>
      </c>
      <c r="AL85" s="139" t="str">
        <f t="shared" si="30"/>
        <v/>
      </c>
      <c r="AM85" s="140" t="str">
        <f t="shared" si="31"/>
        <v/>
      </c>
      <c r="AN85" s="87"/>
      <c r="AO85" s="139">
        <f t="shared" si="36"/>
        <v>0</v>
      </c>
      <c r="AP85" s="139">
        <f t="shared" si="37"/>
        <v>0</v>
      </c>
    </row>
    <row r="86" spans="24:42" ht="20" x14ac:dyDescent="0.35">
      <c r="X86" s="61" t="s">
        <v>187</v>
      </c>
      <c r="Y86" s="134" t="s">
        <v>188</v>
      </c>
      <c r="Z86" s="86" t="s">
        <v>195</v>
      </c>
      <c r="AA86" s="138" t="str">
        <f t="shared" si="35"/>
        <v>02461767000143_48610226558202102</v>
      </c>
      <c r="AB86" s="131" t="s">
        <v>196</v>
      </c>
      <c r="AC86" s="130" t="s">
        <v>197</v>
      </c>
      <c r="AD86" s="129" t="s">
        <v>31</v>
      </c>
      <c r="AE86" s="129" t="s">
        <v>16</v>
      </c>
      <c r="AF86" s="87"/>
      <c r="AG86" s="139">
        <f t="shared" si="38"/>
        <v>0</v>
      </c>
      <c r="AH86" s="139">
        <f t="shared" si="33"/>
        <v>0</v>
      </c>
      <c r="AI86" s="139">
        <f t="shared" si="34"/>
        <v>0</v>
      </c>
      <c r="AJ86" s="87"/>
      <c r="AK86" s="139">
        <v>83</v>
      </c>
      <c r="AL86" s="139" t="str">
        <f t="shared" si="30"/>
        <v/>
      </c>
      <c r="AM86" s="140" t="str">
        <f t="shared" si="31"/>
        <v/>
      </c>
      <c r="AN86" s="87"/>
      <c r="AO86" s="139">
        <f t="shared" si="36"/>
        <v>0</v>
      </c>
      <c r="AP86" s="139">
        <f t="shared" si="37"/>
        <v>0</v>
      </c>
    </row>
    <row r="87" spans="24:42" ht="20" x14ac:dyDescent="0.35">
      <c r="X87" s="61" t="s">
        <v>187</v>
      </c>
      <c r="Y87" s="134" t="s">
        <v>188</v>
      </c>
      <c r="Z87" s="124" t="s">
        <v>205</v>
      </c>
      <c r="AA87" s="138" t="str">
        <f t="shared" si="35"/>
        <v>02461767000143_486100038862000A</v>
      </c>
      <c r="AB87" s="89" t="s">
        <v>141</v>
      </c>
      <c r="AC87" s="130" t="s">
        <v>206</v>
      </c>
      <c r="AD87" s="129" t="s">
        <v>31</v>
      </c>
      <c r="AE87" s="129" t="s">
        <v>16</v>
      </c>
      <c r="AF87" s="87"/>
      <c r="AG87" s="139">
        <f t="shared" si="38"/>
        <v>0</v>
      </c>
      <c r="AH87" s="139">
        <f t="shared" si="33"/>
        <v>0</v>
      </c>
      <c r="AI87" s="139">
        <f t="shared" si="34"/>
        <v>0</v>
      </c>
      <c r="AJ87" s="87"/>
      <c r="AK87" s="139">
        <v>84</v>
      </c>
      <c r="AL87" s="139" t="str">
        <f t="shared" si="30"/>
        <v/>
      </c>
      <c r="AM87" s="140" t="str">
        <f t="shared" si="31"/>
        <v/>
      </c>
      <c r="AN87" s="87"/>
      <c r="AO87" s="139">
        <f t="shared" si="36"/>
        <v>0</v>
      </c>
      <c r="AP87" s="139">
        <f t="shared" si="37"/>
        <v>0</v>
      </c>
    </row>
    <row r="88" spans="24:42" x14ac:dyDescent="0.35">
      <c r="X88" s="61" t="s">
        <v>187</v>
      </c>
      <c r="Y88" s="134" t="s">
        <v>188</v>
      </c>
      <c r="Z88" s="124" t="s">
        <v>211</v>
      </c>
      <c r="AA88" s="138" t="str">
        <f t="shared" si="35"/>
        <v>02461767000143_486100038842000A</v>
      </c>
      <c r="AB88" s="89" t="s">
        <v>141</v>
      </c>
      <c r="AC88" s="130" t="s">
        <v>212</v>
      </c>
      <c r="AD88" s="129" t="s">
        <v>16</v>
      </c>
      <c r="AE88" s="129" t="s">
        <v>16</v>
      </c>
      <c r="AF88" s="87"/>
      <c r="AG88" s="139">
        <f t="shared" si="38"/>
        <v>0</v>
      </c>
      <c r="AH88" s="139">
        <f t="shared" ref="AH88:AH91" si="39">IF($C$4=X88,Z88,0)</f>
        <v>0</v>
      </c>
      <c r="AI88" s="139">
        <f t="shared" ref="AI88:AI91" si="40">IF(AH88=0,0,CONCATENATE(AB88,"                    Campo(s): ",AC88))</f>
        <v>0</v>
      </c>
      <c r="AJ88" s="87"/>
      <c r="AK88" s="139">
        <v>85</v>
      </c>
      <c r="AL88" s="139" t="str">
        <f t="shared" si="30"/>
        <v/>
      </c>
      <c r="AM88" s="140" t="str">
        <f t="shared" si="31"/>
        <v/>
      </c>
      <c r="AN88" s="87"/>
      <c r="AO88" s="139">
        <f t="shared" si="36"/>
        <v>0</v>
      </c>
      <c r="AP88" s="139">
        <f t="shared" si="37"/>
        <v>0</v>
      </c>
    </row>
    <row r="89" spans="24:42" x14ac:dyDescent="0.35">
      <c r="X89" s="61" t="s">
        <v>187</v>
      </c>
      <c r="Y89" s="134" t="s">
        <v>188</v>
      </c>
      <c r="Z89" s="86" t="s">
        <v>90</v>
      </c>
      <c r="AA89" s="138" t="str">
        <f t="shared" si="35"/>
        <v>02461767000143_48610011150201310</v>
      </c>
      <c r="AB89" s="89" t="s">
        <v>91</v>
      </c>
      <c r="AC89" s="130" t="s">
        <v>92</v>
      </c>
      <c r="AD89" s="129" t="s">
        <v>31</v>
      </c>
      <c r="AE89" s="129" t="s">
        <v>16</v>
      </c>
      <c r="AF89" s="87"/>
      <c r="AG89" s="139">
        <f t="shared" si="38"/>
        <v>0</v>
      </c>
      <c r="AH89" s="139">
        <f t="shared" si="39"/>
        <v>0</v>
      </c>
      <c r="AI89" s="139">
        <f t="shared" si="40"/>
        <v>0</v>
      </c>
      <c r="AJ89" s="87"/>
      <c r="AK89" s="139">
        <v>86</v>
      </c>
      <c r="AL89" s="139" t="str">
        <f t="shared" si="30"/>
        <v/>
      </c>
      <c r="AM89" s="140" t="str">
        <f t="shared" si="31"/>
        <v/>
      </c>
      <c r="AN89" s="87"/>
      <c r="AO89" s="139">
        <f t="shared" si="36"/>
        <v>0</v>
      </c>
      <c r="AP89" s="139">
        <f t="shared" si="37"/>
        <v>0</v>
      </c>
    </row>
    <row r="90" spans="24:42" ht="20" x14ac:dyDescent="0.35">
      <c r="X90" s="61" t="s">
        <v>187</v>
      </c>
      <c r="Y90" s="134" t="s">
        <v>188</v>
      </c>
      <c r="Z90" s="86" t="s">
        <v>227</v>
      </c>
      <c r="AA90" s="138" t="str">
        <f t="shared" si="35"/>
        <v>02461767000143_48610226559202149</v>
      </c>
      <c r="AB90" s="131" t="s">
        <v>196</v>
      </c>
      <c r="AC90" s="130" t="s">
        <v>228</v>
      </c>
      <c r="AD90" s="129" t="s">
        <v>31</v>
      </c>
      <c r="AE90" s="129" t="s">
        <v>16</v>
      </c>
      <c r="AF90" s="87"/>
      <c r="AG90" s="139">
        <f t="shared" si="38"/>
        <v>0</v>
      </c>
      <c r="AH90" s="139">
        <f t="shared" si="39"/>
        <v>0</v>
      </c>
      <c r="AI90" s="139">
        <f t="shared" si="40"/>
        <v>0</v>
      </c>
      <c r="AJ90" s="87"/>
      <c r="AK90" s="139">
        <v>87</v>
      </c>
      <c r="AL90" s="139" t="str">
        <f>IFERROR(VLOOKUP(AK90,$AG$4:$AH$91,2,FALSE),"")</f>
        <v/>
      </c>
      <c r="AM90" s="140" t="str">
        <f t="shared" si="31"/>
        <v/>
      </c>
      <c r="AN90" s="87"/>
      <c r="AO90" s="139">
        <f t="shared" si="36"/>
        <v>0</v>
      </c>
      <c r="AP90" s="139">
        <f t="shared" si="37"/>
        <v>0</v>
      </c>
    </row>
    <row r="91" spans="24:42" x14ac:dyDescent="0.35">
      <c r="X91" s="61" t="s">
        <v>190</v>
      </c>
      <c r="Y91" s="61" t="s">
        <v>191</v>
      </c>
      <c r="Z91" s="86" t="s">
        <v>53</v>
      </c>
      <c r="AA91" s="138" t="str">
        <f t="shared" ref="AA91" si="41">IF(Y91="","",CONCATENATE(Y91,"_",Z91))</f>
        <v>53031967000105_480000035739791</v>
      </c>
      <c r="AB91" s="89" t="s">
        <v>38</v>
      </c>
      <c r="AC91" s="127" t="s">
        <v>54</v>
      </c>
      <c r="AD91" s="126" t="s">
        <v>31</v>
      </c>
      <c r="AE91" s="126" t="s">
        <v>16</v>
      </c>
      <c r="AF91" s="87"/>
      <c r="AG91" s="139">
        <f t="shared" si="38"/>
        <v>0</v>
      </c>
      <c r="AH91" s="139">
        <f t="shared" si="39"/>
        <v>0</v>
      </c>
      <c r="AI91" s="139">
        <f t="shared" si="40"/>
        <v>0</v>
      </c>
      <c r="AJ91" s="87"/>
      <c r="AK91" s="139">
        <v>88</v>
      </c>
      <c r="AL91" s="139" t="str">
        <f t="shared" si="30"/>
        <v/>
      </c>
      <c r="AM91" s="140" t="str">
        <f t="shared" si="31"/>
        <v/>
      </c>
      <c r="AN91" s="87"/>
      <c r="AO91" s="139">
        <f t="shared" si="36"/>
        <v>0</v>
      </c>
      <c r="AP91" s="139">
        <f t="shared" si="37"/>
        <v>0</v>
      </c>
    </row>
  </sheetData>
  <sheetProtection formatColumns="0" formatRows="0" selectLockedCells="1"/>
  <autoFilter ref="X3:AE91" xr:uid="{00000000-0009-0000-0000-000000000000}"/>
  <sortState xmlns:xlrd2="http://schemas.microsoft.com/office/spreadsheetml/2017/richdata2" ref="T4:V32">
    <sortCondition ref="T4:T32"/>
  </sortState>
  <dataConsolidate/>
  <customSheetViews>
    <customSheetView guid="{0FB5BF58-6DDD-488E-B4F4-AB7D74701538}" fitToPage="1" showAutoFilter="1" topLeftCell="A25">
      <selection activeCell="C12" sqref="C12"/>
      <rowBreaks count="1" manualBreakCount="1">
        <brk id="22" max="2" man="1"/>
      </rowBreaks>
      <pageMargins left="0" right="0" top="0" bottom="0" header="0" footer="0"/>
      <pageSetup paperSize="9" scale="73" fitToHeight="4" orientation="portrait" r:id="rId1"/>
      <headerFooter>
        <oddHeader>&amp;CRELATÓRIO CONSOLIDAD0 ANUAL - RCA&amp;RVERSÃO 3</oddHeader>
        <oddFooter>&amp;A&amp;RPágina &amp;P</oddFooter>
      </headerFooter>
      <autoFilter ref="X3:AE80" xr:uid="{599526A3-B908-4612-BD9E-C9163CAB652E}"/>
    </customSheetView>
    <customSheetView guid="{76865EEC-E435-4B06-B98D-C2D8AEAD4A29}" showPageBreaks="1" fitToPage="1" printArea="1" showAutoFilter="1">
      <selection activeCell="C12" sqref="C12"/>
      <rowBreaks count="1" manualBreakCount="1">
        <brk id="22" max="2" man="1"/>
      </rowBreaks>
      <pageMargins left="0" right="0" top="0" bottom="0" header="0" footer="0"/>
      <pageSetup paperSize="9" scale="73" fitToHeight="4" orientation="portrait" r:id="rId2"/>
      <headerFooter>
        <oddHeader>&amp;CRELATÓRIO CONSOLIDAD0 ANUAL - RCA&amp;RVERSÃO 3</oddHeader>
        <oddFooter>&amp;A&amp;RPágina &amp;P</oddFooter>
      </headerFooter>
      <autoFilter ref="X3:AE80" xr:uid="{1944EBFA-C5E2-4AC8-B284-87245E99B391}"/>
    </customSheetView>
    <customSheetView guid="{ED47398F-BE2D-4CE0-BCF0-B901F27810F5}" fitToPage="1" showAutoFilter="1">
      <selection activeCell="C12" sqref="C12"/>
      <rowBreaks count="1" manualBreakCount="1">
        <brk id="22" max="2" man="1"/>
      </rowBreaks>
      <pageMargins left="0" right="0" top="0" bottom="0" header="0" footer="0"/>
      <pageSetup paperSize="9" scale="73" fitToHeight="4" orientation="portrait" r:id="rId3"/>
      <headerFooter>
        <oddHeader>&amp;CRELATÓRIO CONSOLIDAD0 ANUAL - RCA&amp;RVERSÃO 3</oddHeader>
        <oddFooter>&amp;A&amp;RPágina &amp;P</oddFooter>
      </headerFooter>
      <autoFilter ref="X3:AE80" xr:uid="{082D6DDD-DE59-4228-A87A-5C5AA920061B}"/>
    </customSheetView>
  </customSheetViews>
  <mergeCells count="19">
    <mergeCell ref="X2:AE2"/>
    <mergeCell ref="I2:J2"/>
    <mergeCell ref="L2:N2"/>
    <mergeCell ref="T2:V2"/>
    <mergeCell ref="AY2:AZ2"/>
    <mergeCell ref="AG2:AI2"/>
    <mergeCell ref="AK2:AM2"/>
    <mergeCell ref="AO2:AP2"/>
    <mergeCell ref="AR2:AT2"/>
    <mergeCell ref="AV2:AW2"/>
    <mergeCell ref="F16:G16"/>
    <mergeCell ref="P2:R2"/>
    <mergeCell ref="A7:B8"/>
    <mergeCell ref="A12:B12"/>
    <mergeCell ref="A1:B1"/>
    <mergeCell ref="A10:B10"/>
    <mergeCell ref="A2:B2"/>
    <mergeCell ref="A4:B5"/>
    <mergeCell ref="A14:B22"/>
  </mergeCells>
  <conditionalFormatting sqref="C2 C10 C12">
    <cfRule type="expression" dxfId="15" priority="19">
      <formula>"$C$4=0)"</formula>
    </cfRule>
  </conditionalFormatting>
  <conditionalFormatting sqref="C14:C22">
    <cfRule type="cellIs" dxfId="14" priority="57" operator="equal">
      <formula>$G$7</formula>
    </cfRule>
  </conditionalFormatting>
  <conditionalFormatting sqref="D2 D4 D7 D10 D14:D22 D26:D35">
    <cfRule type="cellIs" dxfId="13" priority="5" operator="equal">
      <formula>0</formula>
    </cfRule>
  </conditionalFormatting>
  <conditionalFormatting sqref="D20 D26:D35">
    <cfRule type="cellIs" dxfId="12" priority="8" operator="equal">
      <formula>"N"</formula>
    </cfRule>
  </conditionalFormatting>
  <dataValidations count="7">
    <dataValidation type="list" allowBlank="1" showInputMessage="1" showErrorMessage="1" error="SELECIONE &quot;SIM&quot; OU &quot;NÃO&quot; NA LISTA SUSPENSA" sqref="C12" xr:uid="{00000000-0002-0000-0000-000000000000}">
      <formula1>$G$3:$G$4</formula1>
    </dataValidation>
    <dataValidation type="decimal" operator="greaterThanOrEqual" allowBlank="1" showInputMessage="1" showErrorMessage="1" error="O CAMPO ACEITA SOMENTE NÚMEROS E A VÍRGULA QUE SEPARA OS CENTAVOS._x000a_NÃO SÃO ACEITOS VALORES NEGATIVOS._x000a_" sqref="C10" xr:uid="{00000000-0002-0000-0000-000001000000}">
      <formula1>0</formula1>
    </dataValidation>
    <dataValidation type="whole" allowBlank="1" showInputMessage="1" showErrorMessage="1" error="INSIRA UM ANO DE REFERÊNCIA VÁLIDO. O ANO DE REFERÊNCIA É COMPOSTO POR 4 ALGARISMOS (FORMATO AAAA)." sqref="B3 B11 B9 B6" xr:uid="{00000000-0002-0000-0000-000002000000}">
      <formula1>2000</formula1>
      <formula2>2030</formula2>
    </dataValidation>
    <dataValidation type="list" allowBlank="1" showInputMessage="1" showErrorMessage="1" error="SELECIONE UM DOS CONTRATOS CONSTANTES NA LISTA SUSPENSA" sqref="C7" xr:uid="{00000000-0002-0000-0000-000003000000}">
      <formula1>$AL$4:$AL$91</formula1>
    </dataValidation>
    <dataValidation type="list" operator="equal" allowBlank="1" showInputMessage="1" showErrorMessage="1" error="SELECIONE UMA DAS EMPRESAS PETROLÍFERAS CONSTANTES NA LISTA SUSPENSA_x000a_" sqref="C14:C22" xr:uid="{00000000-0002-0000-0000-000004000000}">
      <formula1>$AZ$4:$AZ$12</formula1>
    </dataValidation>
    <dataValidation type="list" operator="greaterThanOrEqual" allowBlank="1" showInputMessage="1" showErrorMessage="1" error="O CAMPO ACEITA SOMENTE NÚMEROS E A VÍRGULA QUE SEPARA OS CENTAVOS._x000a_NÃO SÃO ACEITOS VALORES NEGATIVOS._x000a_" sqref="C2" xr:uid="{00000000-0002-0000-0000-000005000000}">
      <formula1>$G$9:$G$15</formula1>
    </dataValidation>
    <dataValidation type="list" allowBlank="1" showInputMessage="1" showErrorMessage="1" error="SELECIONE UMA DAS EMPRESAS PETROLÍFERAS CONSTANTES NA LISTA SUSPENSA" sqref="C4" xr:uid="{00000000-0002-0000-0000-000006000000}">
      <formula1>$T$4:$T$35</formula1>
    </dataValidation>
  </dataValidations>
  <pageMargins left="1.1811023622047245" right="0.78740157480314965" top="0.98425196850393704" bottom="0.78740157480314965" header="0.31496062992125984" footer="0.31496062992125984"/>
  <pageSetup paperSize="9" scale="73" fitToHeight="4" orientation="portrait" r:id="rId4"/>
  <headerFooter>
    <oddHeader>&amp;CRELATÓRIO CONSOLIDAD0 ANUAL - RCA&amp;RVERSÃO 3</oddHeader>
    <oddFooter>&amp;A&amp;RPágina &amp;P</oddFooter>
  </headerFooter>
  <rowBreaks count="1" manualBreakCount="1">
    <brk id="22" max="2" man="1"/>
  </rowBreaks>
  <ignoredErrors>
    <ignoredError sqref="C8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20"/>
  <dimension ref="A1:N501"/>
  <sheetViews>
    <sheetView workbookViewId="0">
      <selection activeCell="H2" sqref="H2"/>
    </sheetView>
  </sheetViews>
  <sheetFormatPr defaultRowHeight="14.5" x14ac:dyDescent="0.35"/>
  <cols>
    <col min="1" max="1" width="19.08984375" bestFit="1" customWidth="1"/>
    <col min="2" max="2" width="26.08984375" bestFit="1" customWidth="1"/>
    <col min="3" max="3" width="15.90625" bestFit="1" customWidth="1"/>
    <col min="4" max="4" width="13.453125" bestFit="1" customWidth="1"/>
    <col min="5" max="5" width="23" bestFit="1" customWidth="1"/>
    <col min="6" max="6" width="17.90625" bestFit="1" customWidth="1"/>
    <col min="7" max="7" width="16.453125" customWidth="1"/>
    <col min="8" max="8" width="14" bestFit="1" customWidth="1"/>
    <col min="9" max="9" width="26.54296875" bestFit="1" customWidth="1"/>
    <col min="10" max="10" width="21.453125" bestFit="1" customWidth="1"/>
    <col min="11" max="11" width="30.90625" bestFit="1" customWidth="1"/>
    <col min="12" max="12" width="26.90625" bestFit="1" customWidth="1"/>
    <col min="13" max="13" width="24.54296875" bestFit="1" customWidth="1"/>
    <col min="14" max="14" width="47.453125" bestFit="1" customWidth="1"/>
  </cols>
  <sheetData>
    <row r="1" spans="1:14" x14ac:dyDescent="0.35">
      <c r="A1" t="s">
        <v>3269</v>
      </c>
      <c r="B1" t="s">
        <v>3270</v>
      </c>
      <c r="C1" t="s">
        <v>3271</v>
      </c>
      <c r="D1" t="s">
        <v>3278</v>
      </c>
      <c r="E1" t="s">
        <v>3279</v>
      </c>
      <c r="F1" t="s">
        <v>3286</v>
      </c>
      <c r="G1" t="s">
        <v>3287</v>
      </c>
      <c r="H1" t="s">
        <v>3288</v>
      </c>
      <c r="I1" t="s">
        <v>3289</v>
      </c>
      <c r="J1" t="s">
        <v>3290</v>
      </c>
      <c r="K1" t="s">
        <v>3291</v>
      </c>
      <c r="L1" t="s">
        <v>3292</v>
      </c>
      <c r="M1" t="s">
        <v>3293</v>
      </c>
      <c r="N1" t="s">
        <v>3294</v>
      </c>
    </row>
    <row r="2" spans="1:14" x14ac:dyDescent="0.35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IF('C - REPASSES'!A5="","",'C - REPASSES'!A5)</f>
        <v/>
      </c>
      <c r="E2" t="str">
        <f>TEXT(IF('C - REPASSES'!B5="","",'C - REPASSES'!B5),"DD/MM/AAAA")</f>
        <v/>
      </c>
      <c r="F2" t="str">
        <f>IF('C - REPASSES'!C5="INSTITUIÇÃO CREDENCIADA","1",IF('C - REPASSES'!C5="EMPRESA PRETROLÍFERA","2",IF('C - REPASSES'!C5="EMPRESA BRASILEIRA","3",IF('C - REPASSES'!C5="ORGANISMO DE NORMALIZAÇÃO OU EQUIVALENTE","4",IF('C - REPASSES'!C5="EMPRESA BRASILEIRA EM PARCERIA COM I.C.","5",IF('C - REPASSES'!C5="AFILIADA","6",""))))))</f>
        <v/>
      </c>
      <c r="G2" t="str">
        <f>TEXT(IF('C - REPASSES'!D5="","",'C - REPASSES'!D5),"00000000000000")</f>
        <v/>
      </c>
      <c r="H2" t="str">
        <f>IF('C - REPASSES'!E5="","",'C - REPASSES'!E5)</f>
        <v/>
      </c>
      <c r="I2" t="str">
        <f>IF('C - REPASSES'!F5="","",'C - REPASSES'!F5)</f>
        <v/>
      </c>
      <c r="J2" t="str">
        <f>IF('C - REPASSES'!G5="","",'C - REPASSES'!G5)</f>
        <v/>
      </c>
      <c r="K2" t="str">
        <f>TEXT(IF('C - REPASSES'!H5="","",'C - REPASSES'!H5),"@")</f>
        <v/>
      </c>
      <c r="L2" t="str">
        <f>TEXT(IF('C - REPASSES'!I5="","",'C - REPASSES'!I5),"DD/MM/AAAA")</f>
        <v/>
      </c>
      <c r="M2" t="str">
        <f>TEXT(IF('C - REPASSES'!$A5="","",'C - REPASSES'!AJ5),"0,00")</f>
        <v/>
      </c>
      <c r="N2" t="str">
        <f>TEXT(IF('C - REPASSES'!$A5="","",'C - REPASSES'!AL5),"0,00")</f>
        <v/>
      </c>
    </row>
    <row r="3" spans="1:14" x14ac:dyDescent="0.35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IF('C - REPASSES'!A6="","",'C - REPASSES'!A6)</f>
        <v/>
      </c>
      <c r="E3" t="str">
        <f>TEXT(IF('C - REPASSES'!B6="","",'C - REPASSES'!B6),"DD/MM/AAAA")</f>
        <v/>
      </c>
      <c r="F3" t="str">
        <f>IF('C - REPASSES'!C6="INSTITUIÇÃO CREDENCIADA","1",IF('C - REPASSES'!C6="EMPRESA PRETROLÍFERA","2",IF('C - REPASSES'!C6="EMPRESA BRASILEIRA","3",IF('C - REPASSES'!C6="ORGANISMO DE NORMALIZAÇÃO OU EQUIVALENTE","4",IF('C - REPASSES'!C6="EMPRESA BRASILEIRA EM PARCERIA COM I.C.","5",IF('C - REPASSES'!C6="AFILIADA","6",""))))))</f>
        <v/>
      </c>
      <c r="G3" t="str">
        <f>TEXT(IF('C - REPASSES'!D6="","",'C - REPASSES'!D6),"00000000000000")</f>
        <v/>
      </c>
      <c r="H3" t="str">
        <f>IF('C - REPASSES'!E6="","",'C - REPASSES'!E6)</f>
        <v/>
      </c>
      <c r="I3" t="str">
        <f>IF('C - REPASSES'!F6="","",'C - REPASSES'!F6)</f>
        <v/>
      </c>
      <c r="J3" t="str">
        <f>IF('C - REPASSES'!G6="","",'C - REPASSES'!G6)</f>
        <v/>
      </c>
      <c r="K3" t="str">
        <f>TEXT(IF('C - REPASSES'!H6="","",'C - REPASSES'!H6),"@")</f>
        <v/>
      </c>
      <c r="L3" t="str">
        <f>TEXT(IF('C - REPASSES'!I6="","",'C - REPASSES'!I6),"DD/MM/AAAA")</f>
        <v/>
      </c>
      <c r="M3" t="str">
        <f>TEXT(IF('C - REPASSES'!$A6="","",'C - REPASSES'!AJ6),"0,00")</f>
        <v/>
      </c>
      <c r="N3" t="str">
        <f>TEXT(IF('C - REPASSES'!$A6="","",'C - REPASSES'!AL6),"0,00")</f>
        <v/>
      </c>
    </row>
    <row r="4" spans="1:14" x14ac:dyDescent="0.35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IF('C - REPASSES'!A7="","",'C - REPASSES'!A7)</f>
        <v/>
      </c>
      <c r="E4" t="str">
        <f>TEXT(IF('C - REPASSES'!B7="","",'C - REPASSES'!B7),"DD/MM/AAAA")</f>
        <v/>
      </c>
      <c r="F4" t="str">
        <f>IF('C - REPASSES'!C7="INSTITUIÇÃO CREDENCIADA","1",IF('C - REPASSES'!C7="EMPRESA PRETROLÍFERA","2",IF('C - REPASSES'!C7="EMPRESA BRASILEIRA","3",IF('C - REPASSES'!C7="ORGANISMO DE NORMALIZAÇÃO OU EQUIVALENTE","4",IF('C - REPASSES'!C7="EMPRESA BRASILEIRA EM PARCERIA COM I.C.","5",IF('C - REPASSES'!C7="AFILIADA","6",""))))))</f>
        <v/>
      </c>
      <c r="G4" t="str">
        <f>TEXT(IF('C - REPASSES'!D7="","",'C - REPASSES'!D7),"00000000000000")</f>
        <v/>
      </c>
      <c r="H4" t="str">
        <f>IF('C - REPASSES'!E7="","",'C - REPASSES'!E7)</f>
        <v/>
      </c>
      <c r="I4" t="str">
        <f>IF('C - REPASSES'!F7="","",'C - REPASSES'!F7)</f>
        <v/>
      </c>
      <c r="J4" t="str">
        <f>IF('C - REPASSES'!G7="","",'C - REPASSES'!G7)</f>
        <v/>
      </c>
      <c r="K4" t="str">
        <f>TEXT(IF('C - REPASSES'!H7="","",'C - REPASSES'!H7),"@")</f>
        <v/>
      </c>
      <c r="L4" t="str">
        <f>TEXT(IF('C - REPASSES'!I7="","",'C - REPASSES'!I7),"DD/MM/AAAA")</f>
        <v/>
      </c>
      <c r="M4" t="str">
        <f>TEXT(IF('C - REPASSES'!$A7="","",'C - REPASSES'!AJ7),"0,00")</f>
        <v/>
      </c>
      <c r="N4" t="str">
        <f>TEXT(IF('C - REPASSES'!$A7="","",'C - REPASSES'!AL7),"0,00")</f>
        <v/>
      </c>
    </row>
    <row r="5" spans="1:14" x14ac:dyDescent="0.35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IF('C - REPASSES'!A8="","",'C - REPASSES'!A8)</f>
        <v/>
      </c>
      <c r="E5" t="str">
        <f>TEXT(IF('C - REPASSES'!B8="","",'C - REPASSES'!B8),"DD/MM/AAAA")</f>
        <v/>
      </c>
      <c r="F5" t="str">
        <f>IF('C - REPASSES'!C8="INSTITUIÇÃO CREDENCIADA","1",IF('C - REPASSES'!C8="EMPRESA PRETROLÍFERA","2",IF('C - REPASSES'!C8="EMPRESA BRASILEIRA","3",IF('C - REPASSES'!C8="ORGANISMO DE NORMALIZAÇÃO OU EQUIVALENTE","4",IF('C - REPASSES'!C8="EMPRESA BRASILEIRA EM PARCERIA COM I.C.","5",IF('C - REPASSES'!C8="AFILIADA","6",""))))))</f>
        <v/>
      </c>
      <c r="G5" t="str">
        <f>TEXT(IF('C - REPASSES'!D8="","",'C - REPASSES'!D8),"00000000000000")</f>
        <v/>
      </c>
      <c r="H5" t="str">
        <f>IF('C - REPASSES'!E8="","",'C - REPASSES'!E8)</f>
        <v/>
      </c>
      <c r="I5" t="str">
        <f>IF('C - REPASSES'!F8="","",'C - REPASSES'!F8)</f>
        <v/>
      </c>
      <c r="J5" t="str">
        <f>IF('C - REPASSES'!G8="","",'C - REPASSES'!G8)</f>
        <v/>
      </c>
      <c r="K5" t="str">
        <f>TEXT(IF('C - REPASSES'!H8="","",'C - REPASSES'!H8),"@")</f>
        <v/>
      </c>
      <c r="L5" t="str">
        <f>TEXT(IF('C - REPASSES'!I8="","",'C - REPASSES'!I8),"DD/MM/AAAA")</f>
        <v/>
      </c>
      <c r="M5" t="str">
        <f>TEXT(IF('C - REPASSES'!$A8="","",'C - REPASSES'!AJ8),"0,00")</f>
        <v/>
      </c>
      <c r="N5" t="str">
        <f>TEXT(IF('C - REPASSES'!$A8="","",'C - REPASSES'!AL8),"0,00")</f>
        <v/>
      </c>
    </row>
    <row r="6" spans="1:14" x14ac:dyDescent="0.35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IF('C - REPASSES'!A9="","",'C - REPASSES'!A9)</f>
        <v/>
      </c>
      <c r="E6" t="str">
        <f>TEXT(IF('C - REPASSES'!B9="","",'C - REPASSES'!B9),"DD/MM/AAAA")</f>
        <v/>
      </c>
      <c r="F6" t="str">
        <f>IF('C - REPASSES'!C9="INSTITUIÇÃO CREDENCIADA","1",IF('C - REPASSES'!C9="EMPRESA PRETROLÍFERA","2",IF('C - REPASSES'!C9="EMPRESA BRASILEIRA","3",IF('C - REPASSES'!C9="ORGANISMO DE NORMALIZAÇÃO OU EQUIVALENTE","4",IF('C - REPASSES'!C9="EMPRESA BRASILEIRA EM PARCERIA COM I.C.","5",IF('C - REPASSES'!C9="AFILIADA","6",""))))))</f>
        <v/>
      </c>
      <c r="G6" t="str">
        <f>TEXT(IF('C - REPASSES'!D9="","",'C - REPASSES'!D9),"00000000000000")</f>
        <v/>
      </c>
      <c r="H6" t="str">
        <f>IF('C - REPASSES'!E9="","",'C - REPASSES'!E9)</f>
        <v/>
      </c>
      <c r="I6" t="str">
        <f>IF('C - REPASSES'!F9="","",'C - REPASSES'!F9)</f>
        <v/>
      </c>
      <c r="J6" t="str">
        <f>IF('C - REPASSES'!G9="","",'C - REPASSES'!G9)</f>
        <v/>
      </c>
      <c r="K6" t="str">
        <f>TEXT(IF('C - REPASSES'!H9="","",'C - REPASSES'!H9),"@")</f>
        <v/>
      </c>
      <c r="L6" t="str">
        <f>TEXT(IF('C - REPASSES'!I9="","",'C - REPASSES'!I9),"DD/MM/AAAA")</f>
        <v/>
      </c>
      <c r="M6" t="str">
        <f>TEXT(IF('C - REPASSES'!$A9="","",'C - REPASSES'!AJ9),"0,00")</f>
        <v/>
      </c>
      <c r="N6" t="str">
        <f>TEXT(IF('C - REPASSES'!$A9="","",'C - REPASSES'!AL9),"0,00")</f>
        <v/>
      </c>
    </row>
    <row r="7" spans="1:14" x14ac:dyDescent="0.35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IF('C - REPASSES'!A10="","",'C - REPASSES'!A10)</f>
        <v/>
      </c>
      <c r="E7" t="str">
        <f>TEXT(IF('C - REPASSES'!B10="","",'C - REPASSES'!B10),"DD/MM/AAAA")</f>
        <v/>
      </c>
      <c r="F7" t="str">
        <f>IF('C - REPASSES'!C10="INSTITUIÇÃO CREDENCIADA","1",IF('C - REPASSES'!C10="EMPRESA PRETROLÍFERA","2",IF('C - REPASSES'!C10="EMPRESA BRASILEIRA","3",IF('C - REPASSES'!C10="ORGANISMO DE NORMALIZAÇÃO OU EQUIVALENTE","4",IF('C - REPASSES'!C10="EMPRESA BRASILEIRA EM PARCERIA COM I.C.","5",IF('C - REPASSES'!C10="AFILIADA","6",""))))))</f>
        <v/>
      </c>
      <c r="G7" t="str">
        <f>TEXT(IF('C - REPASSES'!D10="","",'C - REPASSES'!D10),"00000000000000")</f>
        <v/>
      </c>
      <c r="H7" t="str">
        <f>IF('C - REPASSES'!E10="","",'C - REPASSES'!E10)</f>
        <v/>
      </c>
      <c r="I7" t="str">
        <f>IF('C - REPASSES'!F10="","",'C - REPASSES'!F10)</f>
        <v/>
      </c>
      <c r="J7" t="str">
        <f>IF('C - REPASSES'!G10="","",'C - REPASSES'!G10)</f>
        <v/>
      </c>
      <c r="K7" t="str">
        <f>TEXT(IF('C - REPASSES'!H10="","",'C - REPASSES'!H10),"@")</f>
        <v/>
      </c>
      <c r="L7" t="str">
        <f>TEXT(IF('C - REPASSES'!I10="","",'C - REPASSES'!I10),"DD/MM/AAAA")</f>
        <v/>
      </c>
      <c r="M7" t="str">
        <f>TEXT(IF('C - REPASSES'!$A10="","",'C - REPASSES'!AJ10),"0,00")</f>
        <v/>
      </c>
      <c r="N7" t="str">
        <f>TEXT(IF('C - REPASSES'!$A10="","",'C - REPASSES'!AL10),"0,00")</f>
        <v/>
      </c>
    </row>
    <row r="8" spans="1:14" x14ac:dyDescent="0.35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IF('C - REPASSES'!A11="","",'C - REPASSES'!A11)</f>
        <v/>
      </c>
      <c r="E8" t="str">
        <f>TEXT(IF('C - REPASSES'!B11="","",'C - REPASSES'!B11),"DD/MM/AAAA")</f>
        <v/>
      </c>
      <c r="F8" t="str">
        <f>IF('C - REPASSES'!C11="INSTITUIÇÃO CREDENCIADA","1",IF('C - REPASSES'!C11="EMPRESA PRETROLÍFERA","2",IF('C - REPASSES'!C11="EMPRESA BRASILEIRA","3",IF('C - REPASSES'!C11="ORGANISMO DE NORMALIZAÇÃO OU EQUIVALENTE","4",IF('C - REPASSES'!C11="EMPRESA BRASILEIRA EM PARCERIA COM I.C.","5",IF('C - REPASSES'!C11="AFILIADA","6",""))))))</f>
        <v/>
      </c>
      <c r="G8" t="str">
        <f>TEXT(IF('C - REPASSES'!D11="","",'C - REPASSES'!D11),"00000000000000")</f>
        <v/>
      </c>
      <c r="H8" t="str">
        <f>IF('C - REPASSES'!E11="","",'C - REPASSES'!E11)</f>
        <v/>
      </c>
      <c r="I8" t="str">
        <f>IF('C - REPASSES'!F11="","",'C - REPASSES'!F11)</f>
        <v/>
      </c>
      <c r="J8" t="str">
        <f>IF('C - REPASSES'!G11="","",'C - REPASSES'!G11)</f>
        <v/>
      </c>
      <c r="K8" t="str">
        <f>TEXT(IF('C - REPASSES'!H11="","",'C - REPASSES'!H11),"@")</f>
        <v/>
      </c>
      <c r="L8" t="str">
        <f>TEXT(IF('C - REPASSES'!I11="","",'C - REPASSES'!I11),"DD/MM/AAAA")</f>
        <v/>
      </c>
      <c r="M8" t="str">
        <f>TEXT(IF('C - REPASSES'!$A11="","",'C - REPASSES'!AJ11),"0,00")</f>
        <v/>
      </c>
      <c r="N8" t="str">
        <f>TEXT(IF('C - REPASSES'!$A11="","",'C - REPASSES'!AL11),"0,00")</f>
        <v/>
      </c>
    </row>
    <row r="9" spans="1:14" x14ac:dyDescent="0.35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IF('C - REPASSES'!A12="","",'C - REPASSES'!A12)</f>
        <v/>
      </c>
      <c r="E9" t="str">
        <f>TEXT(IF('C - REPASSES'!B12="","",'C - REPASSES'!B12),"DD/MM/AAAA")</f>
        <v/>
      </c>
      <c r="F9" t="str">
        <f>IF('C - REPASSES'!C12="INSTITUIÇÃO CREDENCIADA","1",IF('C - REPASSES'!C12="EMPRESA PRETROLÍFERA","2",IF('C - REPASSES'!C12="EMPRESA BRASILEIRA","3",IF('C - REPASSES'!C12="ORGANISMO DE NORMALIZAÇÃO OU EQUIVALENTE","4",IF('C - REPASSES'!C12="EMPRESA BRASILEIRA EM PARCERIA COM I.C.","5",IF('C - REPASSES'!C12="AFILIADA","6",""))))))</f>
        <v/>
      </c>
      <c r="G9" t="str">
        <f>TEXT(IF('C - REPASSES'!D12="","",'C - REPASSES'!D12),"00000000000000")</f>
        <v/>
      </c>
      <c r="H9" t="str">
        <f>IF('C - REPASSES'!E12="","",'C - REPASSES'!E12)</f>
        <v/>
      </c>
      <c r="I9" t="str">
        <f>IF('C - REPASSES'!F12="","",'C - REPASSES'!F12)</f>
        <v/>
      </c>
      <c r="J9" t="str">
        <f>IF('C - REPASSES'!G12="","",'C - REPASSES'!G12)</f>
        <v/>
      </c>
      <c r="K9" t="str">
        <f>TEXT(IF('C - REPASSES'!H12="","",'C - REPASSES'!H12),"@")</f>
        <v/>
      </c>
      <c r="L9" t="str">
        <f>TEXT(IF('C - REPASSES'!I12="","",'C - REPASSES'!I12),"DD/MM/AAAA")</f>
        <v/>
      </c>
      <c r="M9" t="str">
        <f>TEXT(IF('C - REPASSES'!$A12="","",'C - REPASSES'!AJ12),"0,00")</f>
        <v/>
      </c>
      <c r="N9" t="str">
        <f>TEXT(IF('C - REPASSES'!$A12="","",'C - REPASSES'!AL12),"0,00")</f>
        <v/>
      </c>
    </row>
    <row r="10" spans="1:14" x14ac:dyDescent="0.35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IF('C - REPASSES'!A13="","",'C - REPASSES'!A13)</f>
        <v/>
      </c>
      <c r="E10" t="str">
        <f>TEXT(IF('C - REPASSES'!B13="","",'C - REPASSES'!B13),"DD/MM/AAAA")</f>
        <v/>
      </c>
      <c r="F10" t="str">
        <f>IF('C - REPASSES'!C13="INSTITUIÇÃO CREDENCIADA","1",IF('C - REPASSES'!C13="EMPRESA PRETROLÍFERA","2",IF('C - REPASSES'!C13="EMPRESA BRASILEIRA","3",IF('C - REPASSES'!C13="ORGANISMO DE NORMALIZAÇÃO OU EQUIVALENTE","4",IF('C - REPASSES'!C13="EMPRESA BRASILEIRA EM PARCERIA COM I.C.","5",IF('C - REPASSES'!C13="AFILIADA","6",""))))))</f>
        <v/>
      </c>
      <c r="G10" t="str">
        <f>TEXT(IF('C - REPASSES'!D13="","",'C - REPASSES'!D13),"00000000000000")</f>
        <v/>
      </c>
      <c r="H10" t="str">
        <f>IF('C - REPASSES'!E13="","",'C - REPASSES'!E13)</f>
        <v/>
      </c>
      <c r="I10" t="str">
        <f>IF('C - REPASSES'!F13="","",'C - REPASSES'!F13)</f>
        <v/>
      </c>
      <c r="J10" t="str">
        <f>IF('C - REPASSES'!G13="","",'C - REPASSES'!G13)</f>
        <v/>
      </c>
      <c r="K10" t="str">
        <f>TEXT(IF('C - REPASSES'!H13="","",'C - REPASSES'!H13),"@")</f>
        <v/>
      </c>
      <c r="L10" t="str">
        <f>TEXT(IF('C - REPASSES'!I13="","",'C - REPASSES'!I13),"DD/MM/AAAA")</f>
        <v/>
      </c>
      <c r="M10" t="str">
        <f>TEXT(IF('C - REPASSES'!$A13="","",'C - REPASSES'!AJ13),"0,00")</f>
        <v/>
      </c>
      <c r="N10" t="str">
        <f>TEXT(IF('C - REPASSES'!$A13="","",'C - REPASSES'!AL13),"0,00")</f>
        <v/>
      </c>
    </row>
    <row r="11" spans="1:14" x14ac:dyDescent="0.35">
      <c r="A11" t="str">
        <f>IF(D11="","",IF('A - IDENTIFICAÇÃO'!$C$7="","",'A - IDENTIFICAÇÃO'!$C$7))</f>
        <v/>
      </c>
      <c r="B11" t="str">
        <f>IF(D11="","",IF('A - IDENTIFICAÇÃO'!$P$15="","",'A - IDENTIFICAÇÃO'!$P$15))</f>
        <v/>
      </c>
      <c r="C11" t="str">
        <f>IF(D11="","",TEXT(IF('A - IDENTIFICAÇÃO'!$C$2="","",'A - IDENTIFICAÇÃO'!$C$2),"0000"))</f>
        <v/>
      </c>
      <c r="D11" t="str">
        <f>IF('C - REPASSES'!A14="","",'C - REPASSES'!A14)</f>
        <v/>
      </c>
      <c r="E11" t="str">
        <f>TEXT(IF('C - REPASSES'!B14="","",'C - REPASSES'!B14),"DD/MM/AAAA")</f>
        <v/>
      </c>
      <c r="F11" t="str">
        <f>IF('C - REPASSES'!C14="INSTITUIÇÃO CREDENCIADA","1",IF('C - REPASSES'!C14="EMPRESA PRETROLÍFERA","2",IF('C - REPASSES'!C14="EMPRESA BRASILEIRA","3",IF('C - REPASSES'!C14="ORGANISMO DE NORMALIZAÇÃO OU EQUIVALENTE","4",IF('C - REPASSES'!C14="EMPRESA BRASILEIRA EM PARCERIA COM I.C.","5",IF('C - REPASSES'!C14="AFILIADA","6",""))))))</f>
        <v/>
      </c>
      <c r="G11" t="str">
        <f>TEXT(IF('C - REPASSES'!D14="","",'C - REPASSES'!D14),"00000000000000")</f>
        <v/>
      </c>
      <c r="H11" t="str">
        <f>IF('C - REPASSES'!E14="","",'C - REPASSES'!E14)</f>
        <v/>
      </c>
      <c r="I11" t="str">
        <f>IF('C - REPASSES'!F14="","",'C - REPASSES'!F14)</f>
        <v/>
      </c>
      <c r="J11" t="str">
        <f>IF('C - REPASSES'!G14="","",'C - REPASSES'!G14)</f>
        <v/>
      </c>
      <c r="K11" t="str">
        <f>TEXT(IF('C - REPASSES'!H14="","",'C - REPASSES'!H14),"@")</f>
        <v/>
      </c>
      <c r="L11" t="str">
        <f>TEXT(IF('C - REPASSES'!I14="","",'C - REPASSES'!I14),"DD/MM/AAAA")</f>
        <v/>
      </c>
      <c r="M11" t="str">
        <f>TEXT(IF('C - REPASSES'!$A14="","",'C - REPASSES'!AJ14),"0,00")</f>
        <v/>
      </c>
      <c r="N11" t="str">
        <f>TEXT(IF('C - REPASSES'!$A14="","",'C - REPASSES'!AL14),"0,00")</f>
        <v/>
      </c>
    </row>
    <row r="12" spans="1:14" x14ac:dyDescent="0.35">
      <c r="A12" t="str">
        <f>IF(D12="","",IF('A - IDENTIFICAÇÃO'!$C$7="","",'A - IDENTIFICAÇÃO'!$C$7))</f>
        <v/>
      </c>
      <c r="B12" t="str">
        <f>IF(D12="","",IF('A - IDENTIFICAÇÃO'!$P$15="","",'A - IDENTIFICAÇÃO'!$P$15))</f>
        <v/>
      </c>
      <c r="C12" t="str">
        <f>IF(D12="","",TEXT(IF('A - IDENTIFICAÇÃO'!$C$2="","",'A - IDENTIFICAÇÃO'!$C$2),"0000"))</f>
        <v/>
      </c>
      <c r="D12" t="str">
        <f>IF('C - REPASSES'!A15="","",'C - REPASSES'!A15)</f>
        <v/>
      </c>
      <c r="E12" t="str">
        <f>TEXT(IF('C - REPASSES'!B15="","",'C - REPASSES'!B15),"DD/MM/AAAA")</f>
        <v/>
      </c>
      <c r="F12" t="str">
        <f>IF('C - REPASSES'!C15="INSTITUIÇÃO CREDENCIADA","1",IF('C - REPASSES'!C15="EMPRESA PRETROLÍFERA","2",IF('C - REPASSES'!C15="EMPRESA BRASILEIRA","3",IF('C - REPASSES'!C15="ORGANISMO DE NORMALIZAÇÃO OU EQUIVALENTE","4",IF('C - REPASSES'!C15="EMPRESA BRASILEIRA EM PARCERIA COM I.C.","5",IF('C - REPASSES'!C15="AFILIADA","6",""))))))</f>
        <v/>
      </c>
      <c r="G12" t="str">
        <f>TEXT(IF('C - REPASSES'!D15="","",'C - REPASSES'!D15),"00000000000000")</f>
        <v/>
      </c>
      <c r="H12" t="str">
        <f>IF('C - REPASSES'!E15="","",'C - REPASSES'!E15)</f>
        <v/>
      </c>
      <c r="I12" t="str">
        <f>IF('C - REPASSES'!F15="","",'C - REPASSES'!F15)</f>
        <v/>
      </c>
      <c r="J12" t="str">
        <f>IF('C - REPASSES'!G15="","",'C - REPASSES'!G15)</f>
        <v/>
      </c>
      <c r="K12" t="str">
        <f>TEXT(IF('C - REPASSES'!H15="","",'C - REPASSES'!H15),"@")</f>
        <v/>
      </c>
      <c r="L12" t="str">
        <f>TEXT(IF('C - REPASSES'!I15="","",'C - REPASSES'!I15),"DD/MM/AAAA")</f>
        <v/>
      </c>
      <c r="M12" t="str">
        <f>TEXT(IF('C - REPASSES'!$A15="","",'C - REPASSES'!AJ15),"0,00")</f>
        <v/>
      </c>
      <c r="N12" t="str">
        <f>TEXT(IF('C - REPASSES'!$A15="","",'C - REPASSES'!AL15),"0,00")</f>
        <v/>
      </c>
    </row>
    <row r="13" spans="1:14" x14ac:dyDescent="0.35">
      <c r="A13" t="str">
        <f>IF(D13="","",IF('A - IDENTIFICAÇÃO'!$C$7="","",'A - IDENTIFICAÇÃO'!$C$7))</f>
        <v/>
      </c>
      <c r="B13" t="str">
        <f>IF(D13="","",IF('A - IDENTIFICAÇÃO'!$P$15="","",'A - IDENTIFICAÇÃO'!$P$15))</f>
        <v/>
      </c>
      <c r="C13" t="str">
        <f>IF(D13="","",TEXT(IF('A - IDENTIFICAÇÃO'!$C$2="","",'A - IDENTIFICAÇÃO'!$C$2),"0000"))</f>
        <v/>
      </c>
      <c r="D13" t="str">
        <f>IF('C - REPASSES'!A16="","",'C - REPASSES'!A16)</f>
        <v/>
      </c>
      <c r="E13" t="str">
        <f>TEXT(IF('C - REPASSES'!B16="","",'C - REPASSES'!B16),"DD/MM/AAAA")</f>
        <v/>
      </c>
      <c r="F13" t="str">
        <f>IF('C - REPASSES'!C16="INSTITUIÇÃO CREDENCIADA","1",IF('C - REPASSES'!C16="EMPRESA PRETROLÍFERA","2",IF('C - REPASSES'!C16="EMPRESA BRASILEIRA","3",IF('C - REPASSES'!C16="ORGANISMO DE NORMALIZAÇÃO OU EQUIVALENTE","4",IF('C - REPASSES'!C16="EMPRESA BRASILEIRA EM PARCERIA COM I.C.","5",IF('C - REPASSES'!C16="AFILIADA","6",""))))))</f>
        <v/>
      </c>
      <c r="G13" t="str">
        <f>TEXT(IF('C - REPASSES'!D16="","",'C - REPASSES'!D16),"00000000000000")</f>
        <v/>
      </c>
      <c r="H13" t="str">
        <f>IF('C - REPASSES'!E16="","",'C - REPASSES'!E16)</f>
        <v/>
      </c>
      <c r="I13" t="str">
        <f>IF('C - REPASSES'!F16="","",'C - REPASSES'!F16)</f>
        <v/>
      </c>
      <c r="J13" t="str">
        <f>IF('C - REPASSES'!G16="","",'C - REPASSES'!G16)</f>
        <v/>
      </c>
      <c r="K13" t="str">
        <f>TEXT(IF('C - REPASSES'!H16="","",'C - REPASSES'!H16),"@")</f>
        <v/>
      </c>
      <c r="L13" t="str">
        <f>TEXT(IF('C - REPASSES'!I16="","",'C - REPASSES'!I16),"DD/MM/AAAA")</f>
        <v/>
      </c>
      <c r="M13" t="str">
        <f>TEXT(IF('C - REPASSES'!$A16="","",'C - REPASSES'!AJ16),"0,00")</f>
        <v/>
      </c>
      <c r="N13" t="str">
        <f>TEXT(IF('C - REPASSES'!$A16="","",'C - REPASSES'!AL16),"0,00")</f>
        <v/>
      </c>
    </row>
    <row r="14" spans="1:14" x14ac:dyDescent="0.35">
      <c r="A14" t="str">
        <f>IF(D14="","",IF('A - IDENTIFICAÇÃO'!$C$7="","",'A - IDENTIFICAÇÃO'!$C$7))</f>
        <v/>
      </c>
      <c r="B14" t="str">
        <f>IF(D14="","",IF('A - IDENTIFICAÇÃO'!$P$15="","",'A - IDENTIFICAÇÃO'!$P$15))</f>
        <v/>
      </c>
      <c r="C14" t="str">
        <f>IF(D14="","",TEXT(IF('A - IDENTIFICAÇÃO'!$C$2="","",'A - IDENTIFICAÇÃO'!$C$2),"0000"))</f>
        <v/>
      </c>
      <c r="D14" t="str">
        <f>IF('C - REPASSES'!A17="","",'C - REPASSES'!A17)</f>
        <v/>
      </c>
      <c r="E14" t="str">
        <f>TEXT(IF('C - REPASSES'!B17="","",'C - REPASSES'!B17),"DD/MM/AAAA")</f>
        <v/>
      </c>
      <c r="F14" t="str">
        <f>IF('C - REPASSES'!C17="INSTITUIÇÃO CREDENCIADA","1",IF('C - REPASSES'!C17="EMPRESA PRETROLÍFERA","2",IF('C - REPASSES'!C17="EMPRESA BRASILEIRA","3",IF('C - REPASSES'!C17="ORGANISMO DE NORMALIZAÇÃO OU EQUIVALENTE","4",IF('C - REPASSES'!C17="EMPRESA BRASILEIRA EM PARCERIA COM I.C.","5",IF('C - REPASSES'!C17="AFILIADA","6",""))))))</f>
        <v/>
      </c>
      <c r="G14" t="str">
        <f>TEXT(IF('C - REPASSES'!D17="","",'C - REPASSES'!D17),"00000000000000")</f>
        <v/>
      </c>
      <c r="H14" t="str">
        <f>IF('C - REPASSES'!E17="","",'C - REPASSES'!E17)</f>
        <v/>
      </c>
      <c r="I14" t="str">
        <f>IF('C - REPASSES'!F17="","",'C - REPASSES'!F17)</f>
        <v/>
      </c>
      <c r="J14" t="str">
        <f>IF('C - REPASSES'!G17="","",'C - REPASSES'!G17)</f>
        <v/>
      </c>
      <c r="K14" t="str">
        <f>TEXT(IF('C - REPASSES'!H17="","",'C - REPASSES'!H17),"@")</f>
        <v/>
      </c>
      <c r="L14" t="str">
        <f>TEXT(IF('C - REPASSES'!I17="","",'C - REPASSES'!I17),"DD/MM/AAAA")</f>
        <v/>
      </c>
      <c r="M14" t="str">
        <f>TEXT(IF('C - REPASSES'!$A17="","",'C - REPASSES'!AJ17),"0,00")</f>
        <v/>
      </c>
      <c r="N14" t="str">
        <f>TEXT(IF('C - REPASSES'!$A17="","",'C - REPASSES'!AL17),"0,00")</f>
        <v/>
      </c>
    </row>
    <row r="15" spans="1:14" x14ac:dyDescent="0.35">
      <c r="A15" t="str">
        <f>IF(D15="","",IF('A - IDENTIFICAÇÃO'!$C$7="","",'A - IDENTIFICAÇÃO'!$C$7))</f>
        <v/>
      </c>
      <c r="B15" t="str">
        <f>IF(D15="","",IF('A - IDENTIFICAÇÃO'!$P$15="","",'A - IDENTIFICAÇÃO'!$P$15))</f>
        <v/>
      </c>
      <c r="C15" t="str">
        <f>IF(D15="","",TEXT(IF('A - IDENTIFICAÇÃO'!$C$2="","",'A - IDENTIFICAÇÃO'!$C$2),"0000"))</f>
        <v/>
      </c>
      <c r="D15" t="str">
        <f>IF('C - REPASSES'!A18="","",'C - REPASSES'!A18)</f>
        <v/>
      </c>
      <c r="E15" t="str">
        <f>TEXT(IF('C - REPASSES'!B18="","",'C - REPASSES'!B18),"DD/MM/AAAA")</f>
        <v/>
      </c>
      <c r="F15" t="str">
        <f>IF('C - REPASSES'!C18="INSTITUIÇÃO CREDENCIADA","1",IF('C - REPASSES'!C18="EMPRESA PRETROLÍFERA","2",IF('C - REPASSES'!C18="EMPRESA BRASILEIRA","3",IF('C - REPASSES'!C18="ORGANISMO DE NORMALIZAÇÃO OU EQUIVALENTE","4",IF('C - REPASSES'!C18="EMPRESA BRASILEIRA EM PARCERIA COM I.C.","5",IF('C - REPASSES'!C18="AFILIADA","6",""))))))</f>
        <v/>
      </c>
      <c r="G15" t="str">
        <f>TEXT(IF('C - REPASSES'!D18="","",'C - REPASSES'!D18),"00000000000000")</f>
        <v/>
      </c>
      <c r="H15" t="str">
        <f>IF('C - REPASSES'!E18="","",'C - REPASSES'!E18)</f>
        <v/>
      </c>
      <c r="I15" t="str">
        <f>IF('C - REPASSES'!F18="","",'C - REPASSES'!F18)</f>
        <v/>
      </c>
      <c r="J15" t="str">
        <f>IF('C - REPASSES'!G18="","",'C - REPASSES'!G18)</f>
        <v/>
      </c>
      <c r="K15" t="str">
        <f>TEXT(IF('C - REPASSES'!H18="","",'C - REPASSES'!H18),"@")</f>
        <v/>
      </c>
      <c r="L15" t="str">
        <f>TEXT(IF('C - REPASSES'!I18="","",'C - REPASSES'!I18),"DD/MM/AAAA")</f>
        <v/>
      </c>
      <c r="M15" t="str">
        <f>TEXT(IF('C - REPASSES'!$A18="","",'C - REPASSES'!AJ18),"0,00")</f>
        <v/>
      </c>
      <c r="N15" t="str">
        <f>TEXT(IF('C - REPASSES'!$A18="","",'C - REPASSES'!AL18),"0,00")</f>
        <v/>
      </c>
    </row>
    <row r="16" spans="1:14" x14ac:dyDescent="0.35">
      <c r="A16" t="str">
        <f>IF(D16="","",IF('A - IDENTIFICAÇÃO'!$C$7="","",'A - IDENTIFICAÇÃO'!$C$7))</f>
        <v/>
      </c>
      <c r="B16" t="str">
        <f>IF(D16="","",IF('A - IDENTIFICAÇÃO'!$P$15="","",'A - IDENTIFICAÇÃO'!$P$15))</f>
        <v/>
      </c>
      <c r="C16" t="str">
        <f>IF(D16="","",TEXT(IF('A - IDENTIFICAÇÃO'!$C$2="","",'A - IDENTIFICAÇÃO'!$C$2),"0000"))</f>
        <v/>
      </c>
      <c r="D16" t="str">
        <f>IF('C - REPASSES'!A19="","",'C - REPASSES'!A19)</f>
        <v/>
      </c>
      <c r="E16" t="str">
        <f>TEXT(IF('C - REPASSES'!B19="","",'C - REPASSES'!B19),"DD/MM/AAAA")</f>
        <v/>
      </c>
      <c r="F16" t="str">
        <f>IF('C - REPASSES'!C19="INSTITUIÇÃO CREDENCIADA","1",IF('C - REPASSES'!C19="EMPRESA PRETROLÍFERA","2",IF('C - REPASSES'!C19="EMPRESA BRASILEIRA","3",IF('C - REPASSES'!C19="ORGANISMO DE NORMALIZAÇÃO OU EQUIVALENTE","4",IF('C - REPASSES'!C19="EMPRESA BRASILEIRA EM PARCERIA COM I.C.","5",IF('C - REPASSES'!C19="AFILIADA","6",""))))))</f>
        <v/>
      </c>
      <c r="G16" t="str">
        <f>TEXT(IF('C - REPASSES'!D19="","",'C - REPASSES'!D19),"00000000000000")</f>
        <v/>
      </c>
      <c r="H16" t="str">
        <f>IF('C - REPASSES'!E19="","",'C - REPASSES'!E19)</f>
        <v/>
      </c>
      <c r="I16" t="str">
        <f>IF('C - REPASSES'!F19="","",'C - REPASSES'!F19)</f>
        <v/>
      </c>
      <c r="J16" t="str">
        <f>IF('C - REPASSES'!G19="","",'C - REPASSES'!G19)</f>
        <v/>
      </c>
      <c r="K16" t="str">
        <f>TEXT(IF('C - REPASSES'!H19="","",'C - REPASSES'!H19),"@")</f>
        <v/>
      </c>
      <c r="L16" t="str">
        <f>TEXT(IF('C - REPASSES'!I19="","",'C - REPASSES'!I19),"DD/MM/AAAA")</f>
        <v/>
      </c>
      <c r="M16" t="str">
        <f>TEXT(IF('C - REPASSES'!$A19="","",'C - REPASSES'!AJ19),"0,00")</f>
        <v/>
      </c>
      <c r="N16" t="str">
        <f>TEXT(IF('C - REPASSES'!$A19="","",'C - REPASSES'!AL19),"0,00")</f>
        <v/>
      </c>
    </row>
    <row r="17" spans="1:14" x14ac:dyDescent="0.35">
      <c r="A17" t="str">
        <f>IF(D17="","",IF('A - IDENTIFICAÇÃO'!$C$7="","",'A - IDENTIFICAÇÃO'!$C$7))</f>
        <v/>
      </c>
      <c r="B17" t="str">
        <f>IF(D17="","",IF('A - IDENTIFICAÇÃO'!$P$15="","",'A - IDENTIFICAÇÃO'!$P$15))</f>
        <v/>
      </c>
      <c r="C17" t="str">
        <f>IF(D17="","",TEXT(IF('A - IDENTIFICAÇÃO'!$C$2="","",'A - IDENTIFICAÇÃO'!$C$2),"0000"))</f>
        <v/>
      </c>
      <c r="D17" t="str">
        <f>IF('C - REPASSES'!A20="","",'C - REPASSES'!A20)</f>
        <v/>
      </c>
      <c r="E17" t="str">
        <f>TEXT(IF('C - REPASSES'!B20="","",'C - REPASSES'!B20),"DD/MM/AAAA")</f>
        <v/>
      </c>
      <c r="F17" t="str">
        <f>IF('C - REPASSES'!C20="INSTITUIÇÃO CREDENCIADA","1",IF('C - REPASSES'!C20="EMPRESA PRETROLÍFERA","2",IF('C - REPASSES'!C20="EMPRESA BRASILEIRA","3",IF('C - REPASSES'!C20="ORGANISMO DE NORMALIZAÇÃO OU EQUIVALENTE","4",IF('C - REPASSES'!C20="EMPRESA BRASILEIRA EM PARCERIA COM I.C.","5",IF('C - REPASSES'!C20="AFILIADA","6",""))))))</f>
        <v/>
      </c>
      <c r="G17" t="str">
        <f>TEXT(IF('C - REPASSES'!D20="","",'C - REPASSES'!D20),"00000000000000")</f>
        <v/>
      </c>
      <c r="H17" t="str">
        <f>IF('C - REPASSES'!E20="","",'C - REPASSES'!E20)</f>
        <v/>
      </c>
      <c r="I17" t="str">
        <f>IF('C - REPASSES'!F20="","",'C - REPASSES'!F20)</f>
        <v/>
      </c>
      <c r="J17" t="str">
        <f>IF('C - REPASSES'!G20="","",'C - REPASSES'!G20)</f>
        <v/>
      </c>
      <c r="K17" t="str">
        <f>TEXT(IF('C - REPASSES'!H20="","",'C - REPASSES'!H20),"@")</f>
        <v/>
      </c>
      <c r="L17" t="str">
        <f>TEXT(IF('C - REPASSES'!I20="","",'C - REPASSES'!I20),"DD/MM/AAAA")</f>
        <v/>
      </c>
      <c r="M17" t="str">
        <f>TEXT(IF('C - REPASSES'!$A20="","",'C - REPASSES'!AJ20),"0,00")</f>
        <v/>
      </c>
      <c r="N17" t="str">
        <f>TEXT(IF('C - REPASSES'!$A20="","",'C - REPASSES'!AL20),"0,00")</f>
        <v/>
      </c>
    </row>
    <row r="18" spans="1:14" x14ac:dyDescent="0.35">
      <c r="A18" t="str">
        <f>IF(D18="","",IF('A - IDENTIFICAÇÃO'!$C$7="","",'A - IDENTIFICAÇÃO'!$C$7))</f>
        <v/>
      </c>
      <c r="B18" t="str">
        <f>IF(D18="","",IF('A - IDENTIFICAÇÃO'!$P$15="","",'A - IDENTIFICAÇÃO'!$P$15))</f>
        <v/>
      </c>
      <c r="C18" t="str">
        <f>IF(D18="","",TEXT(IF('A - IDENTIFICAÇÃO'!$C$2="","",'A - IDENTIFICAÇÃO'!$C$2),"0000"))</f>
        <v/>
      </c>
      <c r="D18" t="str">
        <f>IF('C - REPASSES'!A21="","",'C - REPASSES'!A21)</f>
        <v/>
      </c>
      <c r="E18" t="str">
        <f>TEXT(IF('C - REPASSES'!B21="","",'C - REPASSES'!B21),"DD/MM/AAAA")</f>
        <v/>
      </c>
      <c r="F18" t="str">
        <f>IF('C - REPASSES'!C21="INSTITUIÇÃO CREDENCIADA","1",IF('C - REPASSES'!C21="EMPRESA PRETROLÍFERA","2",IF('C - REPASSES'!C21="EMPRESA BRASILEIRA","3",IF('C - REPASSES'!C21="ORGANISMO DE NORMALIZAÇÃO OU EQUIVALENTE","4",IF('C - REPASSES'!C21="EMPRESA BRASILEIRA EM PARCERIA COM I.C.","5",IF('C - REPASSES'!C21="AFILIADA","6",""))))))</f>
        <v/>
      </c>
      <c r="G18" t="str">
        <f>TEXT(IF('C - REPASSES'!D21="","",'C - REPASSES'!D21),"00000000000000")</f>
        <v/>
      </c>
      <c r="H18" t="str">
        <f>IF('C - REPASSES'!E21="","",'C - REPASSES'!E21)</f>
        <v/>
      </c>
      <c r="I18" t="str">
        <f>IF('C - REPASSES'!F21="","",'C - REPASSES'!F21)</f>
        <v/>
      </c>
      <c r="J18" t="str">
        <f>IF('C - REPASSES'!G21="","",'C - REPASSES'!G21)</f>
        <v/>
      </c>
      <c r="K18" t="str">
        <f>TEXT(IF('C - REPASSES'!H21="","",'C - REPASSES'!H21),"@")</f>
        <v/>
      </c>
      <c r="L18" t="str">
        <f>TEXT(IF('C - REPASSES'!I21="","",'C - REPASSES'!I21),"DD/MM/AAAA")</f>
        <v/>
      </c>
      <c r="M18" t="str">
        <f>TEXT(IF('C - REPASSES'!$A21="","",'C - REPASSES'!AJ21),"0,00")</f>
        <v/>
      </c>
      <c r="N18" t="str">
        <f>TEXT(IF('C - REPASSES'!$A21="","",'C - REPASSES'!AL21),"0,00")</f>
        <v/>
      </c>
    </row>
    <row r="19" spans="1:14" x14ac:dyDescent="0.35">
      <c r="A19" t="str">
        <f>IF(D19="","",IF('A - IDENTIFICAÇÃO'!$C$7="","",'A - IDENTIFICAÇÃO'!$C$7))</f>
        <v/>
      </c>
      <c r="B19" t="str">
        <f>IF(D19="","",IF('A - IDENTIFICAÇÃO'!$P$15="","",'A - IDENTIFICAÇÃO'!$P$15))</f>
        <v/>
      </c>
      <c r="C19" t="str">
        <f>IF(D19="","",TEXT(IF('A - IDENTIFICAÇÃO'!$C$2="","",'A - IDENTIFICAÇÃO'!$C$2),"0000"))</f>
        <v/>
      </c>
      <c r="D19" t="str">
        <f>IF('C - REPASSES'!A22="","",'C - REPASSES'!A22)</f>
        <v/>
      </c>
      <c r="E19" t="str">
        <f>TEXT(IF('C - REPASSES'!B22="","",'C - REPASSES'!B22),"DD/MM/AAAA")</f>
        <v/>
      </c>
      <c r="F19" t="str">
        <f>IF('C - REPASSES'!C22="INSTITUIÇÃO CREDENCIADA","1",IF('C - REPASSES'!C22="EMPRESA PRETROLÍFERA","2",IF('C - REPASSES'!C22="EMPRESA BRASILEIRA","3",IF('C - REPASSES'!C22="ORGANISMO DE NORMALIZAÇÃO OU EQUIVALENTE","4",IF('C - REPASSES'!C22="EMPRESA BRASILEIRA EM PARCERIA COM I.C.","5",IF('C - REPASSES'!C22="AFILIADA","6",""))))))</f>
        <v/>
      </c>
      <c r="G19" t="str">
        <f>TEXT(IF('C - REPASSES'!D22="","",'C - REPASSES'!D22),"00000000000000")</f>
        <v/>
      </c>
      <c r="H19" t="str">
        <f>IF('C - REPASSES'!E22="","",'C - REPASSES'!E22)</f>
        <v/>
      </c>
      <c r="I19" t="str">
        <f>IF('C - REPASSES'!F22="","",'C - REPASSES'!F22)</f>
        <v/>
      </c>
      <c r="J19" t="str">
        <f>IF('C - REPASSES'!G22="","",'C - REPASSES'!G22)</f>
        <v/>
      </c>
      <c r="K19" t="str">
        <f>TEXT(IF('C - REPASSES'!H22="","",'C - REPASSES'!H22),"@")</f>
        <v/>
      </c>
      <c r="L19" t="str">
        <f>TEXT(IF('C - REPASSES'!I22="","",'C - REPASSES'!I22),"DD/MM/AAAA")</f>
        <v/>
      </c>
      <c r="M19" t="str">
        <f>TEXT(IF('C - REPASSES'!$A22="","",'C - REPASSES'!AJ22),"0,00")</f>
        <v/>
      </c>
      <c r="N19" t="str">
        <f>TEXT(IF('C - REPASSES'!$A22="","",'C - REPASSES'!AL22),"0,00")</f>
        <v/>
      </c>
    </row>
    <row r="20" spans="1:14" x14ac:dyDescent="0.35">
      <c r="A20" t="str">
        <f>IF(D20="","",IF('A - IDENTIFICAÇÃO'!$C$7="","",'A - IDENTIFICAÇÃO'!$C$7))</f>
        <v/>
      </c>
      <c r="B20" t="str">
        <f>IF(D20="","",IF('A - IDENTIFICAÇÃO'!$P$15="","",'A - IDENTIFICAÇÃO'!$P$15))</f>
        <v/>
      </c>
      <c r="C20" t="str">
        <f>IF(D20="","",TEXT(IF('A - IDENTIFICAÇÃO'!$C$2="","",'A - IDENTIFICAÇÃO'!$C$2),"0000"))</f>
        <v/>
      </c>
      <c r="D20" t="str">
        <f>IF('C - REPASSES'!A23="","",'C - REPASSES'!A23)</f>
        <v/>
      </c>
      <c r="E20" t="str">
        <f>TEXT(IF('C - REPASSES'!B23="","",'C - REPASSES'!B23),"DD/MM/AAAA")</f>
        <v/>
      </c>
      <c r="F20" t="str">
        <f>IF('C - REPASSES'!C23="INSTITUIÇÃO CREDENCIADA","1",IF('C - REPASSES'!C23="EMPRESA PRETROLÍFERA","2",IF('C - REPASSES'!C23="EMPRESA BRASILEIRA","3",IF('C - REPASSES'!C23="ORGANISMO DE NORMALIZAÇÃO OU EQUIVALENTE","4",IF('C - REPASSES'!C23="EMPRESA BRASILEIRA EM PARCERIA COM I.C.","5",IF('C - REPASSES'!C23="AFILIADA","6",""))))))</f>
        <v/>
      </c>
      <c r="G20" t="str">
        <f>TEXT(IF('C - REPASSES'!D23="","",'C - REPASSES'!D23),"00000000000000")</f>
        <v/>
      </c>
      <c r="H20" t="str">
        <f>IF('C - REPASSES'!E23="","",'C - REPASSES'!E23)</f>
        <v/>
      </c>
      <c r="I20" t="str">
        <f>IF('C - REPASSES'!F23="","",'C - REPASSES'!F23)</f>
        <v/>
      </c>
      <c r="J20" t="str">
        <f>IF('C - REPASSES'!G23="","",'C - REPASSES'!G23)</f>
        <v/>
      </c>
      <c r="K20" t="str">
        <f>TEXT(IF('C - REPASSES'!H23="","",'C - REPASSES'!H23),"@")</f>
        <v/>
      </c>
      <c r="L20" t="str">
        <f>TEXT(IF('C - REPASSES'!I23="","",'C - REPASSES'!I23),"DD/MM/AAAA")</f>
        <v/>
      </c>
      <c r="M20" t="str">
        <f>TEXT(IF('C - REPASSES'!$A23="","",'C - REPASSES'!AJ23),"0,00")</f>
        <v/>
      </c>
      <c r="N20" t="str">
        <f>TEXT(IF('C - REPASSES'!$A23="","",'C - REPASSES'!AL23),"0,00")</f>
        <v/>
      </c>
    </row>
    <row r="21" spans="1:14" x14ac:dyDescent="0.35">
      <c r="A21" t="str">
        <f>IF(D21="","",IF('A - IDENTIFICAÇÃO'!$C$7="","",'A - IDENTIFICAÇÃO'!$C$7))</f>
        <v/>
      </c>
      <c r="B21" t="str">
        <f>IF(D21="","",IF('A - IDENTIFICAÇÃO'!$P$15="","",'A - IDENTIFICAÇÃO'!$P$15))</f>
        <v/>
      </c>
      <c r="C21" t="str">
        <f>IF(D21="","",TEXT(IF('A - IDENTIFICAÇÃO'!$C$2="","",'A - IDENTIFICAÇÃO'!$C$2),"0000"))</f>
        <v/>
      </c>
      <c r="D21" t="str">
        <f>IF('C - REPASSES'!A24="","",'C - REPASSES'!A24)</f>
        <v/>
      </c>
      <c r="E21" t="str">
        <f>TEXT(IF('C - REPASSES'!B24="","",'C - REPASSES'!B24),"DD/MM/AAAA")</f>
        <v/>
      </c>
      <c r="F21" t="str">
        <f>IF('C - REPASSES'!C24="INSTITUIÇÃO CREDENCIADA","1",IF('C - REPASSES'!C24="EMPRESA PRETROLÍFERA","2",IF('C - REPASSES'!C24="EMPRESA BRASILEIRA","3",IF('C - REPASSES'!C24="ORGANISMO DE NORMALIZAÇÃO OU EQUIVALENTE","4",IF('C - REPASSES'!C24="EMPRESA BRASILEIRA EM PARCERIA COM I.C.","5",IF('C - REPASSES'!C24="AFILIADA","6",""))))))</f>
        <v/>
      </c>
      <c r="G21" t="str">
        <f>TEXT(IF('C - REPASSES'!D24="","",'C - REPASSES'!D24),"00000000000000")</f>
        <v/>
      </c>
      <c r="H21" t="str">
        <f>IF('C - REPASSES'!E24="","",'C - REPASSES'!E24)</f>
        <v/>
      </c>
      <c r="I21" t="str">
        <f>IF('C - REPASSES'!F24="","",'C - REPASSES'!F24)</f>
        <v/>
      </c>
      <c r="J21" t="str">
        <f>IF('C - REPASSES'!G24="","",'C - REPASSES'!G24)</f>
        <v/>
      </c>
      <c r="K21" t="str">
        <f>TEXT(IF('C - REPASSES'!H24="","",'C - REPASSES'!H24),"@")</f>
        <v/>
      </c>
      <c r="L21" t="str">
        <f>TEXT(IF('C - REPASSES'!I24="","",'C - REPASSES'!I24),"DD/MM/AAAA")</f>
        <v/>
      </c>
      <c r="M21" t="str">
        <f>TEXT(IF('C - REPASSES'!$A24="","",'C - REPASSES'!AJ24),"0,00")</f>
        <v/>
      </c>
      <c r="N21" t="str">
        <f>TEXT(IF('C - REPASSES'!$A24="","",'C - REPASSES'!AL24),"0,00")</f>
        <v/>
      </c>
    </row>
    <row r="22" spans="1:14" x14ac:dyDescent="0.35">
      <c r="A22" t="str">
        <f>IF(D22="","",IF('A - IDENTIFICAÇÃO'!$C$7="","",'A - IDENTIFICAÇÃO'!$C$7))</f>
        <v/>
      </c>
      <c r="B22" t="str">
        <f>IF(D22="","",IF('A - IDENTIFICAÇÃO'!$P$15="","",'A - IDENTIFICAÇÃO'!$P$15))</f>
        <v/>
      </c>
      <c r="C22" t="str">
        <f>IF(D22="","",TEXT(IF('A - IDENTIFICAÇÃO'!$C$2="","",'A - IDENTIFICAÇÃO'!$C$2),"0000"))</f>
        <v/>
      </c>
      <c r="D22" t="str">
        <f>IF('C - REPASSES'!A25="","",'C - REPASSES'!A25)</f>
        <v/>
      </c>
      <c r="E22" t="str">
        <f>TEXT(IF('C - REPASSES'!B25="","",'C - REPASSES'!B25),"DD/MM/AAAA")</f>
        <v/>
      </c>
      <c r="F22" t="str">
        <f>IF('C - REPASSES'!C25="INSTITUIÇÃO CREDENCIADA","1",IF('C - REPASSES'!C25="EMPRESA PRETROLÍFERA","2",IF('C - REPASSES'!C25="EMPRESA BRASILEIRA","3",IF('C - REPASSES'!C25="ORGANISMO DE NORMALIZAÇÃO OU EQUIVALENTE","4",IF('C - REPASSES'!C25="EMPRESA BRASILEIRA EM PARCERIA COM I.C.","5",IF('C - REPASSES'!C25="AFILIADA","6",""))))))</f>
        <v/>
      </c>
      <c r="G22" t="str">
        <f>TEXT(IF('C - REPASSES'!D25="","",'C - REPASSES'!D25),"00000000000000")</f>
        <v/>
      </c>
      <c r="H22" t="str">
        <f>IF('C - REPASSES'!E25="","",'C - REPASSES'!E25)</f>
        <v/>
      </c>
      <c r="I22" t="str">
        <f>IF('C - REPASSES'!F25="","",'C - REPASSES'!F25)</f>
        <v/>
      </c>
      <c r="J22" t="str">
        <f>IF('C - REPASSES'!G25="","",'C - REPASSES'!G25)</f>
        <v/>
      </c>
      <c r="K22" t="str">
        <f>TEXT(IF('C - REPASSES'!H25="","",'C - REPASSES'!H25),"@")</f>
        <v/>
      </c>
      <c r="L22" t="str">
        <f>TEXT(IF('C - REPASSES'!I25="","",'C - REPASSES'!I25),"DD/MM/AAAA")</f>
        <v/>
      </c>
      <c r="M22" t="str">
        <f>TEXT(IF('C - REPASSES'!$A25="","",'C - REPASSES'!AJ25),"0,00")</f>
        <v/>
      </c>
      <c r="N22" t="str">
        <f>TEXT(IF('C - REPASSES'!$A25="","",'C - REPASSES'!AL25),"0,00")</f>
        <v/>
      </c>
    </row>
    <row r="23" spans="1:14" x14ac:dyDescent="0.35">
      <c r="A23" t="str">
        <f>IF(D23="","",IF('A - IDENTIFICAÇÃO'!$C$7="","",'A - IDENTIFICAÇÃO'!$C$7))</f>
        <v/>
      </c>
      <c r="B23" t="str">
        <f>IF(D23="","",IF('A - IDENTIFICAÇÃO'!$P$15="","",'A - IDENTIFICAÇÃO'!$P$15))</f>
        <v/>
      </c>
      <c r="C23" t="str">
        <f>IF(D23="","",TEXT(IF('A - IDENTIFICAÇÃO'!$C$2="","",'A - IDENTIFICAÇÃO'!$C$2),"0000"))</f>
        <v/>
      </c>
      <c r="D23" t="str">
        <f>IF('C - REPASSES'!A26="","",'C - REPASSES'!A26)</f>
        <v/>
      </c>
      <c r="E23" t="str">
        <f>TEXT(IF('C - REPASSES'!B26="","",'C - REPASSES'!B26),"DD/MM/AAAA")</f>
        <v/>
      </c>
      <c r="F23" t="str">
        <f>IF('C - REPASSES'!C26="INSTITUIÇÃO CREDENCIADA","1",IF('C - REPASSES'!C26="EMPRESA PRETROLÍFERA","2",IF('C - REPASSES'!C26="EMPRESA BRASILEIRA","3",IF('C - REPASSES'!C26="ORGANISMO DE NORMALIZAÇÃO OU EQUIVALENTE","4",IF('C - REPASSES'!C26="EMPRESA BRASILEIRA EM PARCERIA COM I.C.","5",IF('C - REPASSES'!C26="AFILIADA","6",""))))))</f>
        <v/>
      </c>
      <c r="G23" t="str">
        <f>TEXT(IF('C - REPASSES'!D26="","",'C - REPASSES'!D26),"00000000000000")</f>
        <v/>
      </c>
      <c r="H23" t="str">
        <f>IF('C - REPASSES'!E26="","",'C - REPASSES'!E26)</f>
        <v/>
      </c>
      <c r="I23" t="str">
        <f>IF('C - REPASSES'!F26="","",'C - REPASSES'!F26)</f>
        <v/>
      </c>
      <c r="J23" t="str">
        <f>IF('C - REPASSES'!G26="","",'C - REPASSES'!G26)</f>
        <v/>
      </c>
      <c r="K23" t="str">
        <f>TEXT(IF('C - REPASSES'!H26="","",'C - REPASSES'!H26),"@")</f>
        <v/>
      </c>
      <c r="L23" t="str">
        <f>TEXT(IF('C - REPASSES'!I26="","",'C - REPASSES'!I26),"DD/MM/AAAA")</f>
        <v/>
      </c>
      <c r="M23" t="str">
        <f>TEXT(IF('C - REPASSES'!$A26="","",'C - REPASSES'!AJ26),"0,00")</f>
        <v/>
      </c>
      <c r="N23" t="str">
        <f>TEXT(IF('C - REPASSES'!$A26="","",'C - REPASSES'!AL26),"0,00")</f>
        <v/>
      </c>
    </row>
    <row r="24" spans="1:14" x14ac:dyDescent="0.35">
      <c r="A24" t="str">
        <f>IF(D24="","",IF('A - IDENTIFICAÇÃO'!$C$7="","",'A - IDENTIFICAÇÃO'!$C$7))</f>
        <v/>
      </c>
      <c r="B24" t="str">
        <f>IF(D24="","",IF('A - IDENTIFICAÇÃO'!$P$15="","",'A - IDENTIFICAÇÃO'!$P$15))</f>
        <v/>
      </c>
      <c r="C24" t="str">
        <f>IF(D24="","",TEXT(IF('A - IDENTIFICAÇÃO'!$C$2="","",'A - IDENTIFICAÇÃO'!$C$2),"0000"))</f>
        <v/>
      </c>
      <c r="D24" t="str">
        <f>IF('C - REPASSES'!A27="","",'C - REPASSES'!A27)</f>
        <v/>
      </c>
      <c r="E24" t="str">
        <f>TEXT(IF('C - REPASSES'!B27="","",'C - REPASSES'!B27),"DD/MM/AAAA")</f>
        <v/>
      </c>
      <c r="F24" t="str">
        <f>IF('C - REPASSES'!C27="INSTITUIÇÃO CREDENCIADA","1",IF('C - REPASSES'!C27="EMPRESA PRETROLÍFERA","2",IF('C - REPASSES'!C27="EMPRESA BRASILEIRA","3",IF('C - REPASSES'!C27="ORGANISMO DE NORMALIZAÇÃO OU EQUIVALENTE","4",IF('C - REPASSES'!C27="EMPRESA BRASILEIRA EM PARCERIA COM I.C.","5",IF('C - REPASSES'!C27="AFILIADA","6",""))))))</f>
        <v/>
      </c>
      <c r="G24" t="str">
        <f>TEXT(IF('C - REPASSES'!D27="","",'C - REPASSES'!D27),"00000000000000")</f>
        <v/>
      </c>
      <c r="H24" t="str">
        <f>IF('C - REPASSES'!E27="","",'C - REPASSES'!E27)</f>
        <v/>
      </c>
      <c r="I24" t="str">
        <f>IF('C - REPASSES'!F27="","",'C - REPASSES'!F27)</f>
        <v/>
      </c>
      <c r="J24" t="str">
        <f>IF('C - REPASSES'!G27="","",'C - REPASSES'!G27)</f>
        <v/>
      </c>
      <c r="K24" t="str">
        <f>TEXT(IF('C - REPASSES'!H27="","",'C - REPASSES'!H27),"@")</f>
        <v/>
      </c>
      <c r="L24" t="str">
        <f>TEXT(IF('C - REPASSES'!I27="","",'C - REPASSES'!I27),"DD/MM/AAAA")</f>
        <v/>
      </c>
      <c r="M24" t="str">
        <f>TEXT(IF('C - REPASSES'!$A27="","",'C - REPASSES'!AJ27),"0,00")</f>
        <v/>
      </c>
      <c r="N24" t="str">
        <f>TEXT(IF('C - REPASSES'!$A27="","",'C - REPASSES'!AL27),"0,00")</f>
        <v/>
      </c>
    </row>
    <row r="25" spans="1:14" x14ac:dyDescent="0.35">
      <c r="A25" t="str">
        <f>IF(D25="","",IF('A - IDENTIFICAÇÃO'!$C$7="","",'A - IDENTIFICAÇÃO'!$C$7))</f>
        <v/>
      </c>
      <c r="B25" t="str">
        <f>IF(D25="","",IF('A - IDENTIFICAÇÃO'!$P$15="","",'A - IDENTIFICAÇÃO'!$P$15))</f>
        <v/>
      </c>
      <c r="C25" t="str">
        <f>IF(D25="","",TEXT(IF('A - IDENTIFICAÇÃO'!$C$2="","",'A - IDENTIFICAÇÃO'!$C$2),"0000"))</f>
        <v/>
      </c>
      <c r="D25" t="str">
        <f>IF('C - REPASSES'!A28="","",'C - REPASSES'!A28)</f>
        <v/>
      </c>
      <c r="E25" t="str">
        <f>TEXT(IF('C - REPASSES'!B28="","",'C - REPASSES'!B28),"DD/MM/AAAA")</f>
        <v/>
      </c>
      <c r="F25" t="str">
        <f>IF('C - REPASSES'!C28="INSTITUIÇÃO CREDENCIADA","1",IF('C - REPASSES'!C28="EMPRESA PRETROLÍFERA","2",IF('C - REPASSES'!C28="EMPRESA BRASILEIRA","3",IF('C - REPASSES'!C28="ORGANISMO DE NORMALIZAÇÃO OU EQUIVALENTE","4",IF('C - REPASSES'!C28="EMPRESA BRASILEIRA EM PARCERIA COM I.C.","5",IF('C - REPASSES'!C28="AFILIADA","6",""))))))</f>
        <v/>
      </c>
      <c r="G25" t="str">
        <f>TEXT(IF('C - REPASSES'!D28="","",'C - REPASSES'!D28),"00000000000000")</f>
        <v/>
      </c>
      <c r="H25" t="str">
        <f>IF('C - REPASSES'!E28="","",'C - REPASSES'!E28)</f>
        <v/>
      </c>
      <c r="I25" t="str">
        <f>IF('C - REPASSES'!F28="","",'C - REPASSES'!F28)</f>
        <v/>
      </c>
      <c r="J25" t="str">
        <f>IF('C - REPASSES'!G28="","",'C - REPASSES'!G28)</f>
        <v/>
      </c>
      <c r="K25" t="str">
        <f>TEXT(IF('C - REPASSES'!H28="","",'C - REPASSES'!H28),"@")</f>
        <v/>
      </c>
      <c r="L25" t="str">
        <f>TEXT(IF('C - REPASSES'!I28="","",'C - REPASSES'!I28),"DD/MM/AAAA")</f>
        <v/>
      </c>
      <c r="M25" t="str">
        <f>TEXT(IF('C - REPASSES'!$A28="","",'C - REPASSES'!AJ28),"0,00")</f>
        <v/>
      </c>
      <c r="N25" t="str">
        <f>TEXT(IF('C - REPASSES'!$A28="","",'C - REPASSES'!AL28),"0,00")</f>
        <v/>
      </c>
    </row>
    <row r="26" spans="1:14" x14ac:dyDescent="0.35">
      <c r="A26" t="str">
        <f>IF(D26="","",IF('A - IDENTIFICAÇÃO'!$C$7="","",'A - IDENTIFICAÇÃO'!$C$7))</f>
        <v/>
      </c>
      <c r="B26" t="str">
        <f>IF(D26="","",IF('A - IDENTIFICAÇÃO'!$P$15="","",'A - IDENTIFICAÇÃO'!$P$15))</f>
        <v/>
      </c>
      <c r="C26" t="str">
        <f>IF(D26="","",TEXT(IF('A - IDENTIFICAÇÃO'!$C$2="","",'A - IDENTIFICAÇÃO'!$C$2),"0000"))</f>
        <v/>
      </c>
      <c r="D26" t="str">
        <f>IF('C - REPASSES'!A29="","",'C - REPASSES'!A29)</f>
        <v/>
      </c>
      <c r="E26" t="str">
        <f>TEXT(IF('C - REPASSES'!B29="","",'C - REPASSES'!B29),"DD/MM/AAAA")</f>
        <v/>
      </c>
      <c r="F26" t="str">
        <f>IF('C - REPASSES'!C29="INSTITUIÇÃO CREDENCIADA","1",IF('C - REPASSES'!C29="EMPRESA PRETROLÍFERA","2",IF('C - REPASSES'!C29="EMPRESA BRASILEIRA","3",IF('C - REPASSES'!C29="ORGANISMO DE NORMALIZAÇÃO OU EQUIVALENTE","4",IF('C - REPASSES'!C29="EMPRESA BRASILEIRA EM PARCERIA COM I.C.","5",IF('C - REPASSES'!C29="AFILIADA","6",""))))))</f>
        <v/>
      </c>
      <c r="G26" t="str">
        <f>TEXT(IF('C - REPASSES'!D29="","",'C - REPASSES'!D29),"00000000000000")</f>
        <v/>
      </c>
      <c r="H26" t="str">
        <f>IF('C - REPASSES'!E29="","",'C - REPASSES'!E29)</f>
        <v/>
      </c>
      <c r="I26" t="str">
        <f>IF('C - REPASSES'!F29="","",'C - REPASSES'!F29)</f>
        <v/>
      </c>
      <c r="J26" t="str">
        <f>IF('C - REPASSES'!G29="","",'C - REPASSES'!G29)</f>
        <v/>
      </c>
      <c r="K26" t="str">
        <f>TEXT(IF('C - REPASSES'!H29="","",'C - REPASSES'!H29),"@")</f>
        <v/>
      </c>
      <c r="L26" t="str">
        <f>TEXT(IF('C - REPASSES'!I29="","",'C - REPASSES'!I29),"DD/MM/AAAA")</f>
        <v/>
      </c>
      <c r="M26" t="str">
        <f>TEXT(IF('C - REPASSES'!$A29="","",'C - REPASSES'!AJ29),"0,00")</f>
        <v/>
      </c>
      <c r="N26" t="str">
        <f>TEXT(IF('C - REPASSES'!$A29="","",'C - REPASSES'!AL29),"0,00")</f>
        <v/>
      </c>
    </row>
    <row r="27" spans="1:14" x14ac:dyDescent="0.35">
      <c r="A27" t="str">
        <f>IF(D27="","",IF('A - IDENTIFICAÇÃO'!$C$7="","",'A - IDENTIFICAÇÃO'!$C$7))</f>
        <v/>
      </c>
      <c r="B27" t="str">
        <f>IF(D27="","",IF('A - IDENTIFICAÇÃO'!$P$15="","",'A - IDENTIFICAÇÃO'!$P$15))</f>
        <v/>
      </c>
      <c r="C27" t="str">
        <f>IF(D27="","",TEXT(IF('A - IDENTIFICAÇÃO'!$C$2="","",'A - IDENTIFICAÇÃO'!$C$2),"0000"))</f>
        <v/>
      </c>
      <c r="D27" t="str">
        <f>IF('C - REPASSES'!A30="","",'C - REPASSES'!A30)</f>
        <v/>
      </c>
      <c r="E27" t="str">
        <f>TEXT(IF('C - REPASSES'!B30="","",'C - REPASSES'!B30),"DD/MM/AAAA")</f>
        <v/>
      </c>
      <c r="F27" t="str">
        <f>IF('C - REPASSES'!C30="INSTITUIÇÃO CREDENCIADA","1",IF('C - REPASSES'!C30="EMPRESA PRETROLÍFERA","2",IF('C - REPASSES'!C30="EMPRESA BRASILEIRA","3",IF('C - REPASSES'!C30="ORGANISMO DE NORMALIZAÇÃO OU EQUIVALENTE","4",IF('C - REPASSES'!C30="EMPRESA BRASILEIRA EM PARCERIA COM I.C.","5",IF('C - REPASSES'!C30="AFILIADA","6",""))))))</f>
        <v/>
      </c>
      <c r="G27" t="str">
        <f>TEXT(IF('C - REPASSES'!D30="","",'C - REPASSES'!D30),"00000000000000")</f>
        <v/>
      </c>
      <c r="H27" t="str">
        <f>IF('C - REPASSES'!E30="","",'C - REPASSES'!E30)</f>
        <v/>
      </c>
      <c r="I27" t="str">
        <f>IF('C - REPASSES'!F30="","",'C - REPASSES'!F30)</f>
        <v/>
      </c>
      <c r="J27" t="str">
        <f>IF('C - REPASSES'!G30="","",'C - REPASSES'!G30)</f>
        <v/>
      </c>
      <c r="K27" t="str">
        <f>TEXT(IF('C - REPASSES'!H30="","",'C - REPASSES'!H30),"@")</f>
        <v/>
      </c>
      <c r="L27" t="str">
        <f>TEXT(IF('C - REPASSES'!I30="","",'C - REPASSES'!I30),"DD/MM/AAAA")</f>
        <v/>
      </c>
      <c r="M27" t="str">
        <f>TEXT(IF('C - REPASSES'!$A30="","",'C - REPASSES'!AJ30),"0,00")</f>
        <v/>
      </c>
      <c r="N27" t="str">
        <f>TEXT(IF('C - REPASSES'!$A30="","",'C - REPASSES'!AL30),"0,00")</f>
        <v/>
      </c>
    </row>
    <row r="28" spans="1:14" x14ac:dyDescent="0.35">
      <c r="A28" t="str">
        <f>IF(D28="","",IF('A - IDENTIFICAÇÃO'!$C$7="","",'A - IDENTIFICAÇÃO'!$C$7))</f>
        <v/>
      </c>
      <c r="B28" t="str">
        <f>IF(D28="","",IF('A - IDENTIFICAÇÃO'!$P$15="","",'A - IDENTIFICAÇÃO'!$P$15))</f>
        <v/>
      </c>
      <c r="C28" t="str">
        <f>IF(D28="","",TEXT(IF('A - IDENTIFICAÇÃO'!$C$2="","",'A - IDENTIFICAÇÃO'!$C$2),"0000"))</f>
        <v/>
      </c>
      <c r="D28" t="str">
        <f>IF('C - REPASSES'!A31="","",'C - REPASSES'!A31)</f>
        <v/>
      </c>
      <c r="E28" t="str">
        <f>TEXT(IF('C - REPASSES'!B31="","",'C - REPASSES'!B31),"DD/MM/AAAA")</f>
        <v/>
      </c>
      <c r="F28" t="str">
        <f>IF('C - REPASSES'!C31="INSTITUIÇÃO CREDENCIADA","1",IF('C - REPASSES'!C31="EMPRESA PRETROLÍFERA","2",IF('C - REPASSES'!C31="EMPRESA BRASILEIRA","3",IF('C - REPASSES'!C31="ORGANISMO DE NORMALIZAÇÃO OU EQUIVALENTE","4",IF('C - REPASSES'!C31="EMPRESA BRASILEIRA EM PARCERIA COM I.C.","5",IF('C - REPASSES'!C31="AFILIADA","6",""))))))</f>
        <v/>
      </c>
      <c r="G28" t="str">
        <f>TEXT(IF('C - REPASSES'!D31="","",'C - REPASSES'!D31),"00000000000000")</f>
        <v/>
      </c>
      <c r="H28" t="str">
        <f>IF('C - REPASSES'!E31="","",'C - REPASSES'!E31)</f>
        <v/>
      </c>
      <c r="I28" t="str">
        <f>IF('C - REPASSES'!F31="","",'C - REPASSES'!F31)</f>
        <v/>
      </c>
      <c r="J28" t="str">
        <f>IF('C - REPASSES'!G31="","",'C - REPASSES'!G31)</f>
        <v/>
      </c>
      <c r="K28" t="str">
        <f>TEXT(IF('C - REPASSES'!H31="","",'C - REPASSES'!H31),"@")</f>
        <v/>
      </c>
      <c r="L28" t="str">
        <f>TEXT(IF('C - REPASSES'!I31="","",'C - REPASSES'!I31),"DD/MM/AAAA")</f>
        <v/>
      </c>
      <c r="M28" t="str">
        <f>TEXT(IF('C - REPASSES'!$A31="","",'C - REPASSES'!AJ31),"0,00")</f>
        <v/>
      </c>
      <c r="N28" t="str">
        <f>TEXT(IF('C - REPASSES'!$A31="","",'C - REPASSES'!AL31),"0,00")</f>
        <v/>
      </c>
    </row>
    <row r="29" spans="1:14" x14ac:dyDescent="0.35">
      <c r="A29" t="str">
        <f>IF(D29="","",IF('A - IDENTIFICAÇÃO'!$C$7="","",'A - IDENTIFICAÇÃO'!$C$7))</f>
        <v/>
      </c>
      <c r="B29" t="str">
        <f>IF(D29="","",IF('A - IDENTIFICAÇÃO'!$P$15="","",'A - IDENTIFICAÇÃO'!$P$15))</f>
        <v/>
      </c>
      <c r="C29" t="str">
        <f>IF(D29="","",TEXT(IF('A - IDENTIFICAÇÃO'!$C$2="","",'A - IDENTIFICAÇÃO'!$C$2),"0000"))</f>
        <v/>
      </c>
      <c r="D29" t="str">
        <f>IF('C - REPASSES'!A32="","",'C - REPASSES'!A32)</f>
        <v/>
      </c>
      <c r="E29" t="str">
        <f>TEXT(IF('C - REPASSES'!B32="","",'C - REPASSES'!B32),"DD/MM/AAAA")</f>
        <v/>
      </c>
      <c r="F29" t="str">
        <f>IF('C - REPASSES'!C32="INSTITUIÇÃO CREDENCIADA","1",IF('C - REPASSES'!C32="EMPRESA PRETROLÍFERA","2",IF('C - REPASSES'!C32="EMPRESA BRASILEIRA","3",IF('C - REPASSES'!C32="ORGANISMO DE NORMALIZAÇÃO OU EQUIVALENTE","4",IF('C - REPASSES'!C32="EMPRESA BRASILEIRA EM PARCERIA COM I.C.","5",IF('C - REPASSES'!C32="AFILIADA","6",""))))))</f>
        <v/>
      </c>
      <c r="G29" t="str">
        <f>TEXT(IF('C - REPASSES'!D32="","",'C - REPASSES'!D32),"00000000000000")</f>
        <v/>
      </c>
      <c r="H29" t="str">
        <f>IF('C - REPASSES'!E32="","",'C - REPASSES'!E32)</f>
        <v/>
      </c>
      <c r="I29" t="str">
        <f>IF('C - REPASSES'!F32="","",'C - REPASSES'!F32)</f>
        <v/>
      </c>
      <c r="J29" t="str">
        <f>IF('C - REPASSES'!G32="","",'C - REPASSES'!G32)</f>
        <v/>
      </c>
      <c r="K29" t="str">
        <f>TEXT(IF('C - REPASSES'!H32="","",'C - REPASSES'!H32),"@")</f>
        <v/>
      </c>
      <c r="L29" t="str">
        <f>TEXT(IF('C - REPASSES'!I32="","",'C - REPASSES'!I32),"DD/MM/AAAA")</f>
        <v/>
      </c>
      <c r="M29" t="str">
        <f>TEXT(IF('C - REPASSES'!$A32="","",'C - REPASSES'!AJ32),"0,00")</f>
        <v/>
      </c>
      <c r="N29" t="str">
        <f>TEXT(IF('C - REPASSES'!$A32="","",'C - REPASSES'!AL32),"0,00")</f>
        <v/>
      </c>
    </row>
    <row r="30" spans="1:14" x14ac:dyDescent="0.35">
      <c r="A30" t="str">
        <f>IF(D30="","",IF('A - IDENTIFICAÇÃO'!$C$7="","",'A - IDENTIFICAÇÃO'!$C$7))</f>
        <v/>
      </c>
      <c r="B30" t="str">
        <f>IF(D30="","",IF('A - IDENTIFICAÇÃO'!$P$15="","",'A - IDENTIFICAÇÃO'!$P$15))</f>
        <v/>
      </c>
      <c r="C30" t="str">
        <f>IF(D30="","",TEXT(IF('A - IDENTIFICAÇÃO'!$C$2="","",'A - IDENTIFICAÇÃO'!$C$2),"0000"))</f>
        <v/>
      </c>
      <c r="D30" t="str">
        <f>IF('C - REPASSES'!A33="","",'C - REPASSES'!A33)</f>
        <v/>
      </c>
      <c r="E30" t="str">
        <f>TEXT(IF('C - REPASSES'!B33="","",'C - REPASSES'!B33),"DD/MM/AAAA")</f>
        <v/>
      </c>
      <c r="F30" t="str">
        <f>IF('C - REPASSES'!C33="INSTITUIÇÃO CREDENCIADA","1",IF('C - REPASSES'!C33="EMPRESA PRETROLÍFERA","2",IF('C - REPASSES'!C33="EMPRESA BRASILEIRA","3",IF('C - REPASSES'!C33="ORGANISMO DE NORMALIZAÇÃO OU EQUIVALENTE","4",IF('C - REPASSES'!C33="EMPRESA BRASILEIRA EM PARCERIA COM I.C.","5",IF('C - REPASSES'!C33="AFILIADA","6",""))))))</f>
        <v/>
      </c>
      <c r="G30" t="str">
        <f>TEXT(IF('C - REPASSES'!D33="","",'C - REPASSES'!D33),"00000000000000")</f>
        <v/>
      </c>
      <c r="H30" t="str">
        <f>IF('C - REPASSES'!E33="","",'C - REPASSES'!E33)</f>
        <v/>
      </c>
      <c r="I30" t="str">
        <f>IF('C - REPASSES'!F33="","",'C - REPASSES'!F33)</f>
        <v/>
      </c>
      <c r="J30" t="str">
        <f>IF('C - REPASSES'!G33="","",'C - REPASSES'!G33)</f>
        <v/>
      </c>
      <c r="K30" t="str">
        <f>TEXT(IF('C - REPASSES'!H33="","",'C - REPASSES'!H33),"@")</f>
        <v/>
      </c>
      <c r="L30" t="str">
        <f>TEXT(IF('C - REPASSES'!I33="","",'C - REPASSES'!I33),"DD/MM/AAAA")</f>
        <v/>
      </c>
      <c r="M30" t="str">
        <f>TEXT(IF('C - REPASSES'!$A33="","",'C - REPASSES'!AJ33),"0,00")</f>
        <v/>
      </c>
      <c r="N30" t="str">
        <f>TEXT(IF('C - REPASSES'!$A33="","",'C - REPASSES'!AL33),"0,00")</f>
        <v/>
      </c>
    </row>
    <row r="31" spans="1:14" x14ac:dyDescent="0.35">
      <c r="A31" t="str">
        <f>IF(D31="","",IF('A - IDENTIFICAÇÃO'!$C$7="","",'A - IDENTIFICAÇÃO'!$C$7))</f>
        <v/>
      </c>
      <c r="B31" t="str">
        <f>IF(D31="","",IF('A - IDENTIFICAÇÃO'!$P$15="","",'A - IDENTIFICAÇÃO'!$P$15))</f>
        <v/>
      </c>
      <c r="C31" t="str">
        <f>IF(D31="","",TEXT(IF('A - IDENTIFICAÇÃO'!$C$2="","",'A - IDENTIFICAÇÃO'!$C$2),"0000"))</f>
        <v/>
      </c>
      <c r="D31" t="str">
        <f>IF('C - REPASSES'!A34="","",'C - REPASSES'!A34)</f>
        <v/>
      </c>
      <c r="E31" t="str">
        <f>TEXT(IF('C - REPASSES'!B34="","",'C - REPASSES'!B34),"DD/MM/AAAA")</f>
        <v/>
      </c>
      <c r="F31" t="str">
        <f>IF('C - REPASSES'!C34="INSTITUIÇÃO CREDENCIADA","1",IF('C - REPASSES'!C34="EMPRESA PRETROLÍFERA","2",IF('C - REPASSES'!C34="EMPRESA BRASILEIRA","3",IF('C - REPASSES'!C34="ORGANISMO DE NORMALIZAÇÃO OU EQUIVALENTE","4",IF('C - REPASSES'!C34="EMPRESA BRASILEIRA EM PARCERIA COM I.C.","5",IF('C - REPASSES'!C34="AFILIADA","6",""))))))</f>
        <v/>
      </c>
      <c r="G31" t="str">
        <f>TEXT(IF('C - REPASSES'!D34="","",'C - REPASSES'!D34),"00000000000000")</f>
        <v/>
      </c>
      <c r="H31" t="str">
        <f>IF('C - REPASSES'!E34="","",'C - REPASSES'!E34)</f>
        <v/>
      </c>
      <c r="I31" t="str">
        <f>IF('C - REPASSES'!F34="","",'C - REPASSES'!F34)</f>
        <v/>
      </c>
      <c r="J31" t="str">
        <f>IF('C - REPASSES'!G34="","",'C - REPASSES'!G34)</f>
        <v/>
      </c>
      <c r="K31" t="str">
        <f>TEXT(IF('C - REPASSES'!H34="","",'C - REPASSES'!H34),"@")</f>
        <v/>
      </c>
      <c r="L31" t="str">
        <f>TEXT(IF('C - REPASSES'!I34="","",'C - REPASSES'!I34),"DD/MM/AAAA")</f>
        <v/>
      </c>
      <c r="M31" t="str">
        <f>TEXT(IF('C - REPASSES'!$A34="","",'C - REPASSES'!AJ34),"0,00")</f>
        <v/>
      </c>
      <c r="N31" t="str">
        <f>TEXT(IF('C - REPASSES'!$A34="","",'C - REPASSES'!AL34),"0,00")</f>
        <v/>
      </c>
    </row>
    <row r="32" spans="1:14" x14ac:dyDescent="0.35">
      <c r="A32" t="str">
        <f>IF(D32="","",IF('A - IDENTIFICAÇÃO'!$C$7="","",'A - IDENTIFICAÇÃO'!$C$7))</f>
        <v/>
      </c>
      <c r="B32" t="str">
        <f>IF(D32="","",IF('A - IDENTIFICAÇÃO'!$P$15="","",'A - IDENTIFICAÇÃO'!$P$15))</f>
        <v/>
      </c>
      <c r="C32" t="str">
        <f>IF(D32="","",TEXT(IF('A - IDENTIFICAÇÃO'!$C$2="","",'A - IDENTIFICAÇÃO'!$C$2),"0000"))</f>
        <v/>
      </c>
      <c r="D32" t="str">
        <f>IF('C - REPASSES'!A35="","",'C - REPASSES'!A35)</f>
        <v/>
      </c>
      <c r="E32" t="str">
        <f>TEXT(IF('C - REPASSES'!B35="","",'C - REPASSES'!B35),"DD/MM/AAAA")</f>
        <v/>
      </c>
      <c r="F32" t="str">
        <f>IF('C - REPASSES'!C35="INSTITUIÇÃO CREDENCIADA","1",IF('C - REPASSES'!C35="EMPRESA PRETROLÍFERA","2",IF('C - REPASSES'!C35="EMPRESA BRASILEIRA","3",IF('C - REPASSES'!C35="ORGANISMO DE NORMALIZAÇÃO OU EQUIVALENTE","4",IF('C - REPASSES'!C35="EMPRESA BRASILEIRA EM PARCERIA COM I.C.","5",IF('C - REPASSES'!C35="AFILIADA","6",""))))))</f>
        <v/>
      </c>
      <c r="G32" t="str">
        <f>TEXT(IF('C - REPASSES'!D35="","",'C - REPASSES'!D35),"00000000000000")</f>
        <v/>
      </c>
      <c r="H32" t="str">
        <f>IF('C - REPASSES'!E35="","",'C - REPASSES'!E35)</f>
        <v/>
      </c>
      <c r="I32" t="str">
        <f>IF('C - REPASSES'!F35="","",'C - REPASSES'!F35)</f>
        <v/>
      </c>
      <c r="J32" t="str">
        <f>IF('C - REPASSES'!G35="","",'C - REPASSES'!G35)</f>
        <v/>
      </c>
      <c r="K32" t="str">
        <f>TEXT(IF('C - REPASSES'!H35="","",'C - REPASSES'!H35),"@")</f>
        <v/>
      </c>
      <c r="L32" t="str">
        <f>TEXT(IF('C - REPASSES'!I35="","",'C - REPASSES'!I35),"DD/MM/AAAA")</f>
        <v/>
      </c>
      <c r="M32" t="str">
        <f>TEXT(IF('C - REPASSES'!$A35="","",'C - REPASSES'!AJ35),"0,00")</f>
        <v/>
      </c>
      <c r="N32" t="str">
        <f>TEXT(IF('C - REPASSES'!$A35="","",'C - REPASSES'!AL35),"0,00")</f>
        <v/>
      </c>
    </row>
    <row r="33" spans="1:14" x14ac:dyDescent="0.35">
      <c r="A33" t="str">
        <f>IF(D33="","",IF('A - IDENTIFICAÇÃO'!$C$7="","",'A - IDENTIFICAÇÃO'!$C$7))</f>
        <v/>
      </c>
      <c r="B33" t="str">
        <f>IF(D33="","",IF('A - IDENTIFICAÇÃO'!$P$15="","",'A - IDENTIFICAÇÃO'!$P$15))</f>
        <v/>
      </c>
      <c r="C33" t="str">
        <f>IF(D33="","",TEXT(IF('A - IDENTIFICAÇÃO'!$C$2="","",'A - IDENTIFICAÇÃO'!$C$2),"0000"))</f>
        <v/>
      </c>
      <c r="D33" t="str">
        <f>IF('C - REPASSES'!A36="","",'C - REPASSES'!A36)</f>
        <v/>
      </c>
      <c r="E33" t="str">
        <f>TEXT(IF('C - REPASSES'!B36="","",'C - REPASSES'!B36),"DD/MM/AAAA")</f>
        <v/>
      </c>
      <c r="F33" t="str">
        <f>IF('C - REPASSES'!C36="INSTITUIÇÃO CREDENCIADA","1",IF('C - REPASSES'!C36="EMPRESA PRETROLÍFERA","2",IF('C - REPASSES'!C36="EMPRESA BRASILEIRA","3",IF('C - REPASSES'!C36="ORGANISMO DE NORMALIZAÇÃO OU EQUIVALENTE","4",IF('C - REPASSES'!C36="EMPRESA BRASILEIRA EM PARCERIA COM I.C.","5",IF('C - REPASSES'!C36="AFILIADA","6",""))))))</f>
        <v/>
      </c>
      <c r="G33" t="str">
        <f>TEXT(IF('C - REPASSES'!D36="","",'C - REPASSES'!D36),"00000000000000")</f>
        <v/>
      </c>
      <c r="H33" t="str">
        <f>IF('C - REPASSES'!E36="","",'C - REPASSES'!E36)</f>
        <v/>
      </c>
      <c r="I33" t="str">
        <f>IF('C - REPASSES'!F36="","",'C - REPASSES'!F36)</f>
        <v/>
      </c>
      <c r="J33" t="str">
        <f>IF('C - REPASSES'!G36="","",'C - REPASSES'!G36)</f>
        <v/>
      </c>
      <c r="K33" t="str">
        <f>TEXT(IF('C - REPASSES'!H36="","",'C - REPASSES'!H36),"@")</f>
        <v/>
      </c>
      <c r="L33" t="str">
        <f>TEXT(IF('C - REPASSES'!I36="","",'C - REPASSES'!I36),"DD/MM/AAAA")</f>
        <v/>
      </c>
      <c r="M33" t="str">
        <f>TEXT(IF('C - REPASSES'!$A36="","",'C - REPASSES'!AJ36),"0,00")</f>
        <v/>
      </c>
      <c r="N33" t="str">
        <f>TEXT(IF('C - REPASSES'!$A36="","",'C - REPASSES'!AL36),"0,00")</f>
        <v/>
      </c>
    </row>
    <row r="34" spans="1:14" x14ac:dyDescent="0.35">
      <c r="A34" t="str">
        <f>IF(D34="","",IF('A - IDENTIFICAÇÃO'!$C$7="","",'A - IDENTIFICAÇÃO'!$C$7))</f>
        <v/>
      </c>
      <c r="B34" t="str">
        <f>IF(D34="","",IF('A - IDENTIFICAÇÃO'!$P$15="","",'A - IDENTIFICAÇÃO'!$P$15))</f>
        <v/>
      </c>
      <c r="C34" t="str">
        <f>IF(D34="","",TEXT(IF('A - IDENTIFICAÇÃO'!$C$2="","",'A - IDENTIFICAÇÃO'!$C$2),"0000"))</f>
        <v/>
      </c>
      <c r="D34" t="str">
        <f>IF('C - REPASSES'!A37="","",'C - REPASSES'!A37)</f>
        <v/>
      </c>
      <c r="E34" t="str">
        <f>TEXT(IF('C - REPASSES'!B37="","",'C - REPASSES'!B37),"DD/MM/AAAA")</f>
        <v/>
      </c>
      <c r="F34" t="str">
        <f>IF('C - REPASSES'!C37="INSTITUIÇÃO CREDENCIADA","1",IF('C - REPASSES'!C37="EMPRESA PRETROLÍFERA","2",IF('C - REPASSES'!C37="EMPRESA BRASILEIRA","3",IF('C - REPASSES'!C37="ORGANISMO DE NORMALIZAÇÃO OU EQUIVALENTE","4",IF('C - REPASSES'!C37="EMPRESA BRASILEIRA EM PARCERIA COM I.C.","5",IF('C - REPASSES'!C37="AFILIADA","6",""))))))</f>
        <v/>
      </c>
      <c r="G34" t="str">
        <f>TEXT(IF('C - REPASSES'!D37="","",'C - REPASSES'!D37),"00000000000000")</f>
        <v/>
      </c>
      <c r="H34" t="str">
        <f>IF('C - REPASSES'!E37="","",'C - REPASSES'!E37)</f>
        <v/>
      </c>
      <c r="I34" t="str">
        <f>IF('C - REPASSES'!F37="","",'C - REPASSES'!F37)</f>
        <v/>
      </c>
      <c r="J34" t="str">
        <f>IF('C - REPASSES'!G37="","",'C - REPASSES'!G37)</f>
        <v/>
      </c>
      <c r="K34" t="str">
        <f>TEXT(IF('C - REPASSES'!H37="","",'C - REPASSES'!H37),"@")</f>
        <v/>
      </c>
      <c r="L34" t="str">
        <f>TEXT(IF('C - REPASSES'!I37="","",'C - REPASSES'!I37),"DD/MM/AAAA")</f>
        <v/>
      </c>
      <c r="M34" t="str">
        <f>TEXT(IF('C - REPASSES'!$A37="","",'C - REPASSES'!AJ37),"0,00")</f>
        <v/>
      </c>
      <c r="N34" t="str">
        <f>TEXT(IF('C - REPASSES'!$A37="","",'C - REPASSES'!AL37),"0,00")</f>
        <v/>
      </c>
    </row>
    <row r="35" spans="1:14" x14ac:dyDescent="0.35">
      <c r="A35" t="str">
        <f>IF(D35="","",IF('A - IDENTIFICAÇÃO'!$C$7="","",'A - IDENTIFICAÇÃO'!$C$7))</f>
        <v/>
      </c>
      <c r="B35" t="str">
        <f>IF(D35="","",IF('A - IDENTIFICAÇÃO'!$P$15="","",'A - IDENTIFICAÇÃO'!$P$15))</f>
        <v/>
      </c>
      <c r="C35" t="str">
        <f>IF(D35="","",TEXT(IF('A - IDENTIFICAÇÃO'!$C$2="","",'A - IDENTIFICAÇÃO'!$C$2),"0000"))</f>
        <v/>
      </c>
      <c r="D35" t="str">
        <f>IF('C - REPASSES'!A38="","",'C - REPASSES'!A38)</f>
        <v/>
      </c>
      <c r="E35" t="str">
        <f>TEXT(IF('C - REPASSES'!B38="","",'C - REPASSES'!B38),"DD/MM/AAAA")</f>
        <v/>
      </c>
      <c r="F35" t="str">
        <f>IF('C - REPASSES'!C38="INSTITUIÇÃO CREDENCIADA","1",IF('C - REPASSES'!C38="EMPRESA PRETROLÍFERA","2",IF('C - REPASSES'!C38="EMPRESA BRASILEIRA","3",IF('C - REPASSES'!C38="ORGANISMO DE NORMALIZAÇÃO OU EQUIVALENTE","4",IF('C - REPASSES'!C38="EMPRESA BRASILEIRA EM PARCERIA COM I.C.","5",IF('C - REPASSES'!C38="AFILIADA","6",""))))))</f>
        <v/>
      </c>
      <c r="G35" t="str">
        <f>TEXT(IF('C - REPASSES'!D38="","",'C - REPASSES'!D38),"00000000000000")</f>
        <v/>
      </c>
      <c r="H35" t="str">
        <f>IF('C - REPASSES'!E38="","",'C - REPASSES'!E38)</f>
        <v/>
      </c>
      <c r="I35" t="str">
        <f>IF('C - REPASSES'!F38="","",'C - REPASSES'!F38)</f>
        <v/>
      </c>
      <c r="J35" t="str">
        <f>IF('C - REPASSES'!G38="","",'C - REPASSES'!G38)</f>
        <v/>
      </c>
      <c r="K35" t="str">
        <f>TEXT(IF('C - REPASSES'!H38="","",'C - REPASSES'!H38),"@")</f>
        <v/>
      </c>
      <c r="L35" t="str">
        <f>TEXT(IF('C - REPASSES'!I38="","",'C - REPASSES'!I38),"DD/MM/AAAA")</f>
        <v/>
      </c>
      <c r="M35" t="str">
        <f>TEXT(IF('C - REPASSES'!$A38="","",'C - REPASSES'!AJ38),"0,00")</f>
        <v/>
      </c>
      <c r="N35" t="str">
        <f>TEXT(IF('C - REPASSES'!$A38="","",'C - REPASSES'!AL38),"0,00")</f>
        <v/>
      </c>
    </row>
    <row r="36" spans="1:14" x14ac:dyDescent="0.35">
      <c r="A36" t="str">
        <f>IF(D36="","",IF('A - IDENTIFICAÇÃO'!$C$7="","",'A - IDENTIFICAÇÃO'!$C$7))</f>
        <v/>
      </c>
      <c r="B36" t="str">
        <f>IF(D36="","",IF('A - IDENTIFICAÇÃO'!$P$15="","",'A - IDENTIFICAÇÃO'!$P$15))</f>
        <v/>
      </c>
      <c r="C36" t="str">
        <f>IF(D36="","",TEXT(IF('A - IDENTIFICAÇÃO'!$C$2="","",'A - IDENTIFICAÇÃO'!$C$2),"0000"))</f>
        <v/>
      </c>
      <c r="D36" t="str">
        <f>IF('C - REPASSES'!A39="","",'C - REPASSES'!A39)</f>
        <v/>
      </c>
      <c r="E36" t="str">
        <f>TEXT(IF('C - REPASSES'!B39="","",'C - REPASSES'!B39),"DD/MM/AAAA")</f>
        <v/>
      </c>
      <c r="F36" t="str">
        <f>IF('C - REPASSES'!C39="INSTITUIÇÃO CREDENCIADA","1",IF('C - REPASSES'!C39="EMPRESA PRETROLÍFERA","2",IF('C - REPASSES'!C39="EMPRESA BRASILEIRA","3",IF('C - REPASSES'!C39="ORGANISMO DE NORMALIZAÇÃO OU EQUIVALENTE","4",IF('C - REPASSES'!C39="EMPRESA BRASILEIRA EM PARCERIA COM I.C.","5",IF('C - REPASSES'!C39="AFILIADA","6",""))))))</f>
        <v/>
      </c>
      <c r="G36" t="str">
        <f>TEXT(IF('C - REPASSES'!D39="","",'C - REPASSES'!D39),"00000000000000")</f>
        <v/>
      </c>
      <c r="H36" t="str">
        <f>IF('C - REPASSES'!E39="","",'C - REPASSES'!E39)</f>
        <v/>
      </c>
      <c r="I36" t="str">
        <f>IF('C - REPASSES'!F39="","",'C - REPASSES'!F39)</f>
        <v/>
      </c>
      <c r="J36" t="str">
        <f>IF('C - REPASSES'!G39="","",'C - REPASSES'!G39)</f>
        <v/>
      </c>
      <c r="K36" t="str">
        <f>TEXT(IF('C - REPASSES'!H39="","",'C - REPASSES'!H39),"@")</f>
        <v/>
      </c>
      <c r="L36" t="str">
        <f>TEXT(IF('C - REPASSES'!I39="","",'C - REPASSES'!I39),"DD/MM/AAAA")</f>
        <v/>
      </c>
      <c r="M36" t="str">
        <f>TEXT(IF('C - REPASSES'!$A39="","",'C - REPASSES'!AJ39),"0,00")</f>
        <v/>
      </c>
      <c r="N36" t="str">
        <f>TEXT(IF('C - REPASSES'!$A39="","",'C - REPASSES'!AL39),"0,00")</f>
        <v/>
      </c>
    </row>
    <row r="37" spans="1:14" x14ac:dyDescent="0.35">
      <c r="A37" t="str">
        <f>IF(D37="","",IF('A - IDENTIFICAÇÃO'!$C$7="","",'A - IDENTIFICAÇÃO'!$C$7))</f>
        <v/>
      </c>
      <c r="B37" t="str">
        <f>IF(D37="","",IF('A - IDENTIFICAÇÃO'!$P$15="","",'A - IDENTIFICAÇÃO'!$P$15))</f>
        <v/>
      </c>
      <c r="C37" t="str">
        <f>IF(D37="","",TEXT(IF('A - IDENTIFICAÇÃO'!$C$2="","",'A - IDENTIFICAÇÃO'!$C$2),"0000"))</f>
        <v/>
      </c>
      <c r="D37" t="str">
        <f>IF('C - REPASSES'!A40="","",'C - REPASSES'!A40)</f>
        <v/>
      </c>
      <c r="E37" t="str">
        <f>TEXT(IF('C - REPASSES'!B40="","",'C - REPASSES'!B40),"DD/MM/AAAA")</f>
        <v/>
      </c>
      <c r="F37" t="str">
        <f>IF('C - REPASSES'!C40="INSTITUIÇÃO CREDENCIADA","1",IF('C - REPASSES'!C40="EMPRESA PRETROLÍFERA","2",IF('C - REPASSES'!C40="EMPRESA BRASILEIRA","3",IF('C - REPASSES'!C40="ORGANISMO DE NORMALIZAÇÃO OU EQUIVALENTE","4",IF('C - REPASSES'!C40="EMPRESA BRASILEIRA EM PARCERIA COM I.C.","5",IF('C - REPASSES'!C40="AFILIADA","6",""))))))</f>
        <v/>
      </c>
      <c r="G37" t="str">
        <f>TEXT(IF('C - REPASSES'!D40="","",'C - REPASSES'!D40),"00000000000000")</f>
        <v/>
      </c>
      <c r="H37" t="str">
        <f>IF('C - REPASSES'!E40="","",'C - REPASSES'!E40)</f>
        <v/>
      </c>
      <c r="I37" t="str">
        <f>IF('C - REPASSES'!F40="","",'C - REPASSES'!F40)</f>
        <v/>
      </c>
      <c r="J37" t="str">
        <f>IF('C - REPASSES'!G40="","",'C - REPASSES'!G40)</f>
        <v/>
      </c>
      <c r="K37" t="str">
        <f>TEXT(IF('C - REPASSES'!H40="","",'C - REPASSES'!H40),"@")</f>
        <v/>
      </c>
      <c r="L37" t="str">
        <f>TEXT(IF('C - REPASSES'!I40="","",'C - REPASSES'!I40),"DD/MM/AAAA")</f>
        <v/>
      </c>
      <c r="M37" t="str">
        <f>TEXT(IF('C - REPASSES'!$A40="","",'C - REPASSES'!AJ40),"0,00")</f>
        <v/>
      </c>
      <c r="N37" t="str">
        <f>TEXT(IF('C - REPASSES'!$A40="","",'C - REPASSES'!AL40),"0,00")</f>
        <v/>
      </c>
    </row>
    <row r="38" spans="1:14" x14ac:dyDescent="0.35">
      <c r="A38" t="str">
        <f>IF(D38="","",IF('A - IDENTIFICAÇÃO'!$C$7="","",'A - IDENTIFICAÇÃO'!$C$7))</f>
        <v/>
      </c>
      <c r="B38" t="str">
        <f>IF(D38="","",IF('A - IDENTIFICAÇÃO'!$P$15="","",'A - IDENTIFICAÇÃO'!$P$15))</f>
        <v/>
      </c>
      <c r="C38" t="str">
        <f>IF(D38="","",TEXT(IF('A - IDENTIFICAÇÃO'!$C$2="","",'A - IDENTIFICAÇÃO'!$C$2),"0000"))</f>
        <v/>
      </c>
      <c r="D38" t="str">
        <f>IF('C - REPASSES'!A41="","",'C - REPASSES'!A41)</f>
        <v/>
      </c>
      <c r="E38" t="str">
        <f>TEXT(IF('C - REPASSES'!B41="","",'C - REPASSES'!B41),"DD/MM/AAAA")</f>
        <v/>
      </c>
      <c r="F38" t="str">
        <f>IF('C - REPASSES'!C41="INSTITUIÇÃO CREDENCIADA","1",IF('C - REPASSES'!C41="EMPRESA PRETROLÍFERA","2",IF('C - REPASSES'!C41="EMPRESA BRASILEIRA","3",IF('C - REPASSES'!C41="ORGANISMO DE NORMALIZAÇÃO OU EQUIVALENTE","4",IF('C - REPASSES'!C41="EMPRESA BRASILEIRA EM PARCERIA COM I.C.","5",IF('C - REPASSES'!C41="AFILIADA","6",""))))))</f>
        <v/>
      </c>
      <c r="G38" t="str">
        <f>TEXT(IF('C - REPASSES'!D41="","",'C - REPASSES'!D41),"00000000000000")</f>
        <v/>
      </c>
      <c r="H38" t="str">
        <f>IF('C - REPASSES'!E41="","",'C - REPASSES'!E41)</f>
        <v/>
      </c>
      <c r="I38" t="str">
        <f>IF('C - REPASSES'!F41="","",'C - REPASSES'!F41)</f>
        <v/>
      </c>
      <c r="J38" t="str">
        <f>IF('C - REPASSES'!G41="","",'C - REPASSES'!G41)</f>
        <v/>
      </c>
      <c r="K38" t="str">
        <f>TEXT(IF('C - REPASSES'!H41="","",'C - REPASSES'!H41),"@")</f>
        <v/>
      </c>
      <c r="L38" t="str">
        <f>TEXT(IF('C - REPASSES'!I41="","",'C - REPASSES'!I41),"DD/MM/AAAA")</f>
        <v/>
      </c>
      <c r="M38" t="str">
        <f>TEXT(IF('C - REPASSES'!$A41="","",'C - REPASSES'!AJ41),"0,00")</f>
        <v/>
      </c>
      <c r="N38" t="str">
        <f>TEXT(IF('C - REPASSES'!$A41="","",'C - REPASSES'!AL41),"0,00")</f>
        <v/>
      </c>
    </row>
    <row r="39" spans="1:14" x14ac:dyDescent="0.35">
      <c r="A39" t="str">
        <f>IF(D39="","",IF('A - IDENTIFICAÇÃO'!$C$7="","",'A - IDENTIFICAÇÃO'!$C$7))</f>
        <v/>
      </c>
      <c r="B39" t="str">
        <f>IF(D39="","",IF('A - IDENTIFICAÇÃO'!$P$15="","",'A - IDENTIFICAÇÃO'!$P$15))</f>
        <v/>
      </c>
      <c r="C39" t="str">
        <f>IF(D39="","",TEXT(IF('A - IDENTIFICAÇÃO'!$C$2="","",'A - IDENTIFICAÇÃO'!$C$2),"0000"))</f>
        <v/>
      </c>
      <c r="D39" t="str">
        <f>IF('C - REPASSES'!A42="","",'C - REPASSES'!A42)</f>
        <v/>
      </c>
      <c r="E39" t="str">
        <f>TEXT(IF('C - REPASSES'!B42="","",'C - REPASSES'!B42),"DD/MM/AAAA")</f>
        <v/>
      </c>
      <c r="F39" t="str">
        <f>IF('C - REPASSES'!C42="INSTITUIÇÃO CREDENCIADA","1",IF('C - REPASSES'!C42="EMPRESA PRETROLÍFERA","2",IF('C - REPASSES'!C42="EMPRESA BRASILEIRA","3",IF('C - REPASSES'!C42="ORGANISMO DE NORMALIZAÇÃO OU EQUIVALENTE","4",IF('C - REPASSES'!C42="EMPRESA BRASILEIRA EM PARCERIA COM I.C.","5",IF('C - REPASSES'!C42="AFILIADA","6",""))))))</f>
        <v/>
      </c>
      <c r="G39" t="str">
        <f>TEXT(IF('C - REPASSES'!D42="","",'C - REPASSES'!D42),"00000000000000")</f>
        <v/>
      </c>
      <c r="H39" t="str">
        <f>IF('C - REPASSES'!E42="","",'C - REPASSES'!E42)</f>
        <v/>
      </c>
      <c r="I39" t="str">
        <f>IF('C - REPASSES'!F42="","",'C - REPASSES'!F42)</f>
        <v/>
      </c>
      <c r="J39" t="str">
        <f>IF('C - REPASSES'!G42="","",'C - REPASSES'!G42)</f>
        <v/>
      </c>
      <c r="K39" t="str">
        <f>TEXT(IF('C - REPASSES'!H42="","",'C - REPASSES'!H42),"@")</f>
        <v/>
      </c>
      <c r="L39" t="str">
        <f>TEXT(IF('C - REPASSES'!I42="","",'C - REPASSES'!I42),"DD/MM/AAAA")</f>
        <v/>
      </c>
      <c r="M39" t="str">
        <f>TEXT(IF('C - REPASSES'!$A42="","",'C - REPASSES'!AJ42),"0,00")</f>
        <v/>
      </c>
      <c r="N39" t="str">
        <f>TEXT(IF('C - REPASSES'!$A42="","",'C - REPASSES'!AL42),"0,00")</f>
        <v/>
      </c>
    </row>
    <row r="40" spans="1:14" x14ac:dyDescent="0.35">
      <c r="A40" t="str">
        <f>IF(D40="","",IF('A - IDENTIFICAÇÃO'!$C$7="","",'A - IDENTIFICAÇÃO'!$C$7))</f>
        <v/>
      </c>
      <c r="B40" t="str">
        <f>IF(D40="","",IF('A - IDENTIFICAÇÃO'!$P$15="","",'A - IDENTIFICAÇÃO'!$P$15))</f>
        <v/>
      </c>
      <c r="C40" t="str">
        <f>IF(D40="","",TEXT(IF('A - IDENTIFICAÇÃO'!$C$2="","",'A - IDENTIFICAÇÃO'!$C$2),"0000"))</f>
        <v/>
      </c>
      <c r="D40" t="str">
        <f>IF('C - REPASSES'!A43="","",'C - REPASSES'!A43)</f>
        <v/>
      </c>
      <c r="E40" t="str">
        <f>TEXT(IF('C - REPASSES'!B43="","",'C - REPASSES'!B43),"DD/MM/AAAA")</f>
        <v/>
      </c>
      <c r="F40" t="str">
        <f>IF('C - REPASSES'!C43="INSTITUIÇÃO CREDENCIADA","1",IF('C - REPASSES'!C43="EMPRESA PRETROLÍFERA","2",IF('C - REPASSES'!C43="EMPRESA BRASILEIRA","3",IF('C - REPASSES'!C43="ORGANISMO DE NORMALIZAÇÃO OU EQUIVALENTE","4",IF('C - REPASSES'!C43="EMPRESA BRASILEIRA EM PARCERIA COM I.C.","5",IF('C - REPASSES'!C43="AFILIADA","6",""))))))</f>
        <v/>
      </c>
      <c r="G40" t="str">
        <f>TEXT(IF('C - REPASSES'!D43="","",'C - REPASSES'!D43),"00000000000000")</f>
        <v/>
      </c>
      <c r="H40" t="str">
        <f>IF('C - REPASSES'!E43="","",'C - REPASSES'!E43)</f>
        <v/>
      </c>
      <c r="I40" t="str">
        <f>IF('C - REPASSES'!F43="","",'C - REPASSES'!F43)</f>
        <v/>
      </c>
      <c r="J40" t="str">
        <f>IF('C - REPASSES'!G43="","",'C - REPASSES'!G43)</f>
        <v/>
      </c>
      <c r="K40" t="str">
        <f>TEXT(IF('C - REPASSES'!H43="","",'C - REPASSES'!H43),"@")</f>
        <v/>
      </c>
      <c r="L40" t="str">
        <f>TEXT(IF('C - REPASSES'!I43="","",'C - REPASSES'!I43),"DD/MM/AAAA")</f>
        <v/>
      </c>
      <c r="M40" t="str">
        <f>TEXT(IF('C - REPASSES'!$A43="","",'C - REPASSES'!AJ43),"0,00")</f>
        <v/>
      </c>
      <c r="N40" t="str">
        <f>TEXT(IF('C - REPASSES'!$A43="","",'C - REPASSES'!AL43),"0,00")</f>
        <v/>
      </c>
    </row>
    <row r="41" spans="1:14" x14ac:dyDescent="0.35">
      <c r="A41" t="str">
        <f>IF(D41="","",IF('A - IDENTIFICAÇÃO'!$C$7="","",'A - IDENTIFICAÇÃO'!$C$7))</f>
        <v/>
      </c>
      <c r="B41" t="str">
        <f>IF(D41="","",IF('A - IDENTIFICAÇÃO'!$P$15="","",'A - IDENTIFICAÇÃO'!$P$15))</f>
        <v/>
      </c>
      <c r="C41" t="str">
        <f>IF(D41="","",TEXT(IF('A - IDENTIFICAÇÃO'!$C$2="","",'A - IDENTIFICAÇÃO'!$C$2),"0000"))</f>
        <v/>
      </c>
      <c r="D41" t="str">
        <f>IF('C - REPASSES'!A44="","",'C - REPASSES'!A44)</f>
        <v/>
      </c>
      <c r="E41" t="str">
        <f>TEXT(IF('C - REPASSES'!B44="","",'C - REPASSES'!B44),"DD/MM/AAAA")</f>
        <v/>
      </c>
      <c r="F41" t="str">
        <f>IF('C - REPASSES'!C44="INSTITUIÇÃO CREDENCIADA","1",IF('C - REPASSES'!C44="EMPRESA PRETROLÍFERA","2",IF('C - REPASSES'!C44="EMPRESA BRASILEIRA","3",IF('C - REPASSES'!C44="ORGANISMO DE NORMALIZAÇÃO OU EQUIVALENTE","4",IF('C - REPASSES'!C44="EMPRESA BRASILEIRA EM PARCERIA COM I.C.","5",IF('C - REPASSES'!C44="AFILIADA","6",""))))))</f>
        <v/>
      </c>
      <c r="G41" t="str">
        <f>TEXT(IF('C - REPASSES'!D44="","",'C - REPASSES'!D44),"00000000000000")</f>
        <v/>
      </c>
      <c r="H41" t="str">
        <f>IF('C - REPASSES'!E44="","",'C - REPASSES'!E44)</f>
        <v/>
      </c>
      <c r="I41" t="str">
        <f>IF('C - REPASSES'!F44="","",'C - REPASSES'!F44)</f>
        <v/>
      </c>
      <c r="J41" t="str">
        <f>IF('C - REPASSES'!G44="","",'C - REPASSES'!G44)</f>
        <v/>
      </c>
      <c r="K41" t="str">
        <f>TEXT(IF('C - REPASSES'!H44="","",'C - REPASSES'!H44),"@")</f>
        <v/>
      </c>
      <c r="L41" t="str">
        <f>TEXT(IF('C - REPASSES'!I44="","",'C - REPASSES'!I44),"DD/MM/AAAA")</f>
        <v/>
      </c>
      <c r="M41" t="str">
        <f>TEXT(IF('C - REPASSES'!$A44="","",'C - REPASSES'!AJ44),"0,00")</f>
        <v/>
      </c>
      <c r="N41" t="str">
        <f>TEXT(IF('C - REPASSES'!$A44="","",'C - REPASSES'!AL44),"0,00")</f>
        <v/>
      </c>
    </row>
    <row r="42" spans="1:14" x14ac:dyDescent="0.35">
      <c r="A42" t="str">
        <f>IF(D42="","",IF('A - IDENTIFICAÇÃO'!$C$7="","",'A - IDENTIFICAÇÃO'!$C$7))</f>
        <v/>
      </c>
      <c r="B42" t="str">
        <f>IF(D42="","",IF('A - IDENTIFICAÇÃO'!$P$15="","",'A - IDENTIFICAÇÃO'!$P$15))</f>
        <v/>
      </c>
      <c r="C42" t="str">
        <f>IF(D42="","",TEXT(IF('A - IDENTIFICAÇÃO'!$C$2="","",'A - IDENTIFICAÇÃO'!$C$2),"0000"))</f>
        <v/>
      </c>
      <c r="D42" t="str">
        <f>IF('C - REPASSES'!A45="","",'C - REPASSES'!A45)</f>
        <v/>
      </c>
      <c r="E42" t="str">
        <f>TEXT(IF('C - REPASSES'!B45="","",'C - REPASSES'!B45),"DD/MM/AAAA")</f>
        <v/>
      </c>
      <c r="F42" t="str">
        <f>IF('C - REPASSES'!C45="INSTITUIÇÃO CREDENCIADA","1",IF('C - REPASSES'!C45="EMPRESA PRETROLÍFERA","2",IF('C - REPASSES'!C45="EMPRESA BRASILEIRA","3",IF('C - REPASSES'!C45="ORGANISMO DE NORMALIZAÇÃO OU EQUIVALENTE","4",IF('C - REPASSES'!C45="EMPRESA BRASILEIRA EM PARCERIA COM I.C.","5",IF('C - REPASSES'!C45="AFILIADA","6",""))))))</f>
        <v/>
      </c>
      <c r="G42" t="str">
        <f>TEXT(IF('C - REPASSES'!D45="","",'C - REPASSES'!D45),"00000000000000")</f>
        <v/>
      </c>
      <c r="H42" t="str">
        <f>IF('C - REPASSES'!E45="","",'C - REPASSES'!E45)</f>
        <v/>
      </c>
      <c r="I42" t="str">
        <f>IF('C - REPASSES'!F45="","",'C - REPASSES'!F45)</f>
        <v/>
      </c>
      <c r="J42" t="str">
        <f>IF('C - REPASSES'!G45="","",'C - REPASSES'!G45)</f>
        <v/>
      </c>
      <c r="K42" t="str">
        <f>TEXT(IF('C - REPASSES'!H45="","",'C - REPASSES'!H45),"@")</f>
        <v/>
      </c>
      <c r="L42" t="str">
        <f>TEXT(IF('C - REPASSES'!I45="","",'C - REPASSES'!I45),"DD/MM/AAAA")</f>
        <v/>
      </c>
      <c r="M42" t="str">
        <f>TEXT(IF('C - REPASSES'!$A45="","",'C - REPASSES'!AJ45),"0,00")</f>
        <v/>
      </c>
      <c r="N42" t="str">
        <f>TEXT(IF('C - REPASSES'!$A45="","",'C - REPASSES'!AL45),"0,00")</f>
        <v/>
      </c>
    </row>
    <row r="43" spans="1:14" x14ac:dyDescent="0.35">
      <c r="A43" t="str">
        <f>IF(D43="","",IF('A - IDENTIFICAÇÃO'!$C$7="","",'A - IDENTIFICAÇÃO'!$C$7))</f>
        <v/>
      </c>
      <c r="B43" t="str">
        <f>IF(D43="","",IF('A - IDENTIFICAÇÃO'!$P$15="","",'A - IDENTIFICAÇÃO'!$P$15))</f>
        <v/>
      </c>
      <c r="C43" t="str">
        <f>IF(D43="","",TEXT(IF('A - IDENTIFICAÇÃO'!$C$2="","",'A - IDENTIFICAÇÃO'!$C$2),"0000"))</f>
        <v/>
      </c>
      <c r="D43" t="str">
        <f>IF('C - REPASSES'!A46="","",'C - REPASSES'!A46)</f>
        <v/>
      </c>
      <c r="E43" t="str">
        <f>TEXT(IF('C - REPASSES'!B46="","",'C - REPASSES'!B46),"DD/MM/AAAA")</f>
        <v/>
      </c>
      <c r="F43" t="str">
        <f>IF('C - REPASSES'!C46="INSTITUIÇÃO CREDENCIADA","1",IF('C - REPASSES'!C46="EMPRESA PRETROLÍFERA","2",IF('C - REPASSES'!C46="EMPRESA BRASILEIRA","3",IF('C - REPASSES'!C46="ORGANISMO DE NORMALIZAÇÃO OU EQUIVALENTE","4",IF('C - REPASSES'!C46="EMPRESA BRASILEIRA EM PARCERIA COM I.C.","5",IF('C - REPASSES'!C46="AFILIADA","6",""))))))</f>
        <v/>
      </c>
      <c r="G43" t="str">
        <f>TEXT(IF('C - REPASSES'!D46="","",'C - REPASSES'!D46),"00000000000000")</f>
        <v/>
      </c>
      <c r="H43" t="str">
        <f>IF('C - REPASSES'!E46="","",'C - REPASSES'!E46)</f>
        <v/>
      </c>
      <c r="I43" t="str">
        <f>IF('C - REPASSES'!F46="","",'C - REPASSES'!F46)</f>
        <v/>
      </c>
      <c r="J43" t="str">
        <f>IF('C - REPASSES'!G46="","",'C - REPASSES'!G46)</f>
        <v/>
      </c>
      <c r="K43" t="str">
        <f>TEXT(IF('C - REPASSES'!H46="","",'C - REPASSES'!H46),"@")</f>
        <v/>
      </c>
      <c r="L43" t="str">
        <f>TEXT(IF('C - REPASSES'!I46="","",'C - REPASSES'!I46),"DD/MM/AAAA")</f>
        <v/>
      </c>
      <c r="M43" t="str">
        <f>TEXT(IF('C - REPASSES'!$A46="","",'C - REPASSES'!AJ46),"0,00")</f>
        <v/>
      </c>
      <c r="N43" t="str">
        <f>TEXT(IF('C - REPASSES'!$A46="","",'C - REPASSES'!AL46),"0,00")</f>
        <v/>
      </c>
    </row>
    <row r="44" spans="1:14" x14ac:dyDescent="0.35">
      <c r="A44" t="str">
        <f>IF(D44="","",IF('A - IDENTIFICAÇÃO'!$C$7="","",'A - IDENTIFICAÇÃO'!$C$7))</f>
        <v/>
      </c>
      <c r="B44" t="str">
        <f>IF(D44="","",IF('A - IDENTIFICAÇÃO'!$P$15="","",'A - IDENTIFICAÇÃO'!$P$15))</f>
        <v/>
      </c>
      <c r="C44" t="str">
        <f>IF(D44="","",TEXT(IF('A - IDENTIFICAÇÃO'!$C$2="","",'A - IDENTIFICAÇÃO'!$C$2),"0000"))</f>
        <v/>
      </c>
      <c r="D44" t="str">
        <f>IF('C - REPASSES'!A47="","",'C - REPASSES'!A47)</f>
        <v/>
      </c>
      <c r="E44" t="str">
        <f>TEXT(IF('C - REPASSES'!B47="","",'C - REPASSES'!B47),"DD/MM/AAAA")</f>
        <v/>
      </c>
      <c r="F44" t="str">
        <f>IF('C - REPASSES'!C47="INSTITUIÇÃO CREDENCIADA","1",IF('C - REPASSES'!C47="EMPRESA PRETROLÍFERA","2",IF('C - REPASSES'!C47="EMPRESA BRASILEIRA","3",IF('C - REPASSES'!C47="ORGANISMO DE NORMALIZAÇÃO OU EQUIVALENTE","4",IF('C - REPASSES'!C47="EMPRESA BRASILEIRA EM PARCERIA COM I.C.","5",IF('C - REPASSES'!C47="AFILIADA","6",""))))))</f>
        <v/>
      </c>
      <c r="G44" t="str">
        <f>TEXT(IF('C - REPASSES'!D47="","",'C - REPASSES'!D47),"00000000000000")</f>
        <v/>
      </c>
      <c r="H44" t="str">
        <f>IF('C - REPASSES'!E47="","",'C - REPASSES'!E47)</f>
        <v/>
      </c>
      <c r="I44" t="str">
        <f>IF('C - REPASSES'!F47="","",'C - REPASSES'!F47)</f>
        <v/>
      </c>
      <c r="J44" t="str">
        <f>IF('C - REPASSES'!G47="","",'C - REPASSES'!G47)</f>
        <v/>
      </c>
      <c r="K44" t="str">
        <f>TEXT(IF('C - REPASSES'!H47="","",'C - REPASSES'!H47),"@")</f>
        <v/>
      </c>
      <c r="L44" t="str">
        <f>TEXT(IF('C - REPASSES'!I47="","",'C - REPASSES'!I47),"DD/MM/AAAA")</f>
        <v/>
      </c>
      <c r="M44" t="str">
        <f>TEXT(IF('C - REPASSES'!$A47="","",'C - REPASSES'!AJ47),"0,00")</f>
        <v/>
      </c>
      <c r="N44" t="str">
        <f>TEXT(IF('C - REPASSES'!$A47="","",'C - REPASSES'!AL47),"0,00")</f>
        <v/>
      </c>
    </row>
    <row r="45" spans="1:14" x14ac:dyDescent="0.35">
      <c r="A45" t="str">
        <f>IF(D45="","",IF('A - IDENTIFICAÇÃO'!$C$7="","",'A - IDENTIFICAÇÃO'!$C$7))</f>
        <v/>
      </c>
      <c r="B45" t="str">
        <f>IF(D45="","",IF('A - IDENTIFICAÇÃO'!$P$15="","",'A - IDENTIFICAÇÃO'!$P$15))</f>
        <v/>
      </c>
      <c r="C45" t="str">
        <f>IF(D45="","",TEXT(IF('A - IDENTIFICAÇÃO'!$C$2="","",'A - IDENTIFICAÇÃO'!$C$2),"0000"))</f>
        <v/>
      </c>
      <c r="D45" t="str">
        <f>IF('C - REPASSES'!A48="","",'C - REPASSES'!A48)</f>
        <v/>
      </c>
      <c r="E45" t="str">
        <f>TEXT(IF('C - REPASSES'!B48="","",'C - REPASSES'!B48),"DD/MM/AAAA")</f>
        <v/>
      </c>
      <c r="F45" t="str">
        <f>IF('C - REPASSES'!C48="INSTITUIÇÃO CREDENCIADA","1",IF('C - REPASSES'!C48="EMPRESA PRETROLÍFERA","2",IF('C - REPASSES'!C48="EMPRESA BRASILEIRA","3",IF('C - REPASSES'!C48="ORGANISMO DE NORMALIZAÇÃO OU EQUIVALENTE","4",IF('C - REPASSES'!C48="EMPRESA BRASILEIRA EM PARCERIA COM I.C.","5",IF('C - REPASSES'!C48="AFILIADA","6",""))))))</f>
        <v/>
      </c>
      <c r="G45" t="str">
        <f>TEXT(IF('C - REPASSES'!D48="","",'C - REPASSES'!D48),"00000000000000")</f>
        <v/>
      </c>
      <c r="H45" t="str">
        <f>IF('C - REPASSES'!E48="","",'C - REPASSES'!E48)</f>
        <v/>
      </c>
      <c r="I45" t="str">
        <f>IF('C - REPASSES'!F48="","",'C - REPASSES'!F48)</f>
        <v/>
      </c>
      <c r="J45" t="str">
        <f>IF('C - REPASSES'!G48="","",'C - REPASSES'!G48)</f>
        <v/>
      </c>
      <c r="K45" t="str">
        <f>TEXT(IF('C - REPASSES'!H48="","",'C - REPASSES'!H48),"@")</f>
        <v/>
      </c>
      <c r="L45" t="str">
        <f>TEXT(IF('C - REPASSES'!I48="","",'C - REPASSES'!I48),"DD/MM/AAAA")</f>
        <v/>
      </c>
      <c r="M45" t="str">
        <f>TEXT(IF('C - REPASSES'!$A48="","",'C - REPASSES'!AJ48),"0,00")</f>
        <v/>
      </c>
      <c r="N45" t="str">
        <f>TEXT(IF('C - REPASSES'!$A48="","",'C - REPASSES'!AL48),"0,00")</f>
        <v/>
      </c>
    </row>
    <row r="46" spans="1:14" x14ac:dyDescent="0.35">
      <c r="A46" t="str">
        <f>IF(D46="","",IF('A - IDENTIFICAÇÃO'!$C$7="","",'A - IDENTIFICAÇÃO'!$C$7))</f>
        <v/>
      </c>
      <c r="B46" t="str">
        <f>IF(D46="","",IF('A - IDENTIFICAÇÃO'!$P$15="","",'A - IDENTIFICAÇÃO'!$P$15))</f>
        <v/>
      </c>
      <c r="C46" t="str">
        <f>IF(D46="","",TEXT(IF('A - IDENTIFICAÇÃO'!$C$2="","",'A - IDENTIFICAÇÃO'!$C$2),"0000"))</f>
        <v/>
      </c>
      <c r="D46" t="str">
        <f>IF('C - REPASSES'!A49="","",'C - REPASSES'!A49)</f>
        <v/>
      </c>
      <c r="E46" t="str">
        <f>TEXT(IF('C - REPASSES'!B49="","",'C - REPASSES'!B49),"DD/MM/AAAA")</f>
        <v/>
      </c>
      <c r="F46" t="str">
        <f>IF('C - REPASSES'!C49="INSTITUIÇÃO CREDENCIADA","1",IF('C - REPASSES'!C49="EMPRESA PRETROLÍFERA","2",IF('C - REPASSES'!C49="EMPRESA BRASILEIRA","3",IF('C - REPASSES'!C49="ORGANISMO DE NORMALIZAÇÃO OU EQUIVALENTE","4",IF('C - REPASSES'!C49="EMPRESA BRASILEIRA EM PARCERIA COM I.C.","5",IF('C - REPASSES'!C49="AFILIADA","6",""))))))</f>
        <v/>
      </c>
      <c r="G46" t="str">
        <f>TEXT(IF('C - REPASSES'!D49="","",'C - REPASSES'!D49),"00000000000000")</f>
        <v/>
      </c>
      <c r="H46" t="str">
        <f>IF('C - REPASSES'!E49="","",'C - REPASSES'!E49)</f>
        <v/>
      </c>
      <c r="I46" t="str">
        <f>IF('C - REPASSES'!F49="","",'C - REPASSES'!F49)</f>
        <v/>
      </c>
      <c r="J46" t="str">
        <f>IF('C - REPASSES'!G49="","",'C - REPASSES'!G49)</f>
        <v/>
      </c>
      <c r="K46" t="str">
        <f>TEXT(IF('C - REPASSES'!H49="","",'C - REPASSES'!H49),"@")</f>
        <v/>
      </c>
      <c r="L46" t="str">
        <f>TEXT(IF('C - REPASSES'!I49="","",'C - REPASSES'!I49),"DD/MM/AAAA")</f>
        <v/>
      </c>
      <c r="M46" t="str">
        <f>TEXT(IF('C - REPASSES'!$A49="","",'C - REPASSES'!AJ49),"0,00")</f>
        <v/>
      </c>
      <c r="N46" t="str">
        <f>TEXT(IF('C - REPASSES'!$A49="","",'C - REPASSES'!AL49),"0,00")</f>
        <v/>
      </c>
    </row>
    <row r="47" spans="1:14" x14ac:dyDescent="0.35">
      <c r="A47" t="str">
        <f>IF(D47="","",IF('A - IDENTIFICAÇÃO'!$C$7="","",'A - IDENTIFICAÇÃO'!$C$7))</f>
        <v/>
      </c>
      <c r="B47" t="str">
        <f>IF(D47="","",IF('A - IDENTIFICAÇÃO'!$P$15="","",'A - IDENTIFICAÇÃO'!$P$15))</f>
        <v/>
      </c>
      <c r="C47" t="str">
        <f>IF(D47="","",TEXT(IF('A - IDENTIFICAÇÃO'!$C$2="","",'A - IDENTIFICAÇÃO'!$C$2),"0000"))</f>
        <v/>
      </c>
      <c r="D47" t="str">
        <f>IF('C - REPASSES'!A50="","",'C - REPASSES'!A50)</f>
        <v/>
      </c>
      <c r="E47" t="str">
        <f>TEXT(IF('C - REPASSES'!B50="","",'C - REPASSES'!B50),"DD/MM/AAAA")</f>
        <v/>
      </c>
      <c r="F47" t="str">
        <f>IF('C - REPASSES'!C50="INSTITUIÇÃO CREDENCIADA","1",IF('C - REPASSES'!C50="EMPRESA PRETROLÍFERA","2",IF('C - REPASSES'!C50="EMPRESA BRASILEIRA","3",IF('C - REPASSES'!C50="ORGANISMO DE NORMALIZAÇÃO OU EQUIVALENTE","4",IF('C - REPASSES'!C50="EMPRESA BRASILEIRA EM PARCERIA COM I.C.","5",IF('C - REPASSES'!C50="AFILIADA","6",""))))))</f>
        <v/>
      </c>
      <c r="G47" t="str">
        <f>TEXT(IF('C - REPASSES'!D50="","",'C - REPASSES'!D50),"00000000000000")</f>
        <v/>
      </c>
      <c r="H47" t="str">
        <f>IF('C - REPASSES'!E50="","",'C - REPASSES'!E50)</f>
        <v/>
      </c>
      <c r="I47" t="str">
        <f>IF('C - REPASSES'!F50="","",'C - REPASSES'!F50)</f>
        <v/>
      </c>
      <c r="J47" t="str">
        <f>IF('C - REPASSES'!G50="","",'C - REPASSES'!G50)</f>
        <v/>
      </c>
      <c r="K47" t="str">
        <f>TEXT(IF('C - REPASSES'!H50="","",'C - REPASSES'!H50),"@")</f>
        <v/>
      </c>
      <c r="L47" t="str">
        <f>TEXT(IF('C - REPASSES'!I50="","",'C - REPASSES'!I50),"DD/MM/AAAA")</f>
        <v/>
      </c>
      <c r="M47" t="str">
        <f>TEXT(IF('C - REPASSES'!$A50="","",'C - REPASSES'!AJ50),"0,00")</f>
        <v/>
      </c>
      <c r="N47" t="str">
        <f>TEXT(IF('C - REPASSES'!$A50="","",'C - REPASSES'!AL50),"0,00")</f>
        <v/>
      </c>
    </row>
    <row r="48" spans="1:14" x14ac:dyDescent="0.35">
      <c r="A48" t="str">
        <f>IF(D48="","",IF('A - IDENTIFICAÇÃO'!$C$7="","",'A - IDENTIFICAÇÃO'!$C$7))</f>
        <v/>
      </c>
      <c r="B48" t="str">
        <f>IF(D48="","",IF('A - IDENTIFICAÇÃO'!$P$15="","",'A - IDENTIFICAÇÃO'!$P$15))</f>
        <v/>
      </c>
      <c r="C48" t="str">
        <f>IF(D48="","",TEXT(IF('A - IDENTIFICAÇÃO'!$C$2="","",'A - IDENTIFICAÇÃO'!$C$2),"0000"))</f>
        <v/>
      </c>
      <c r="D48" t="str">
        <f>IF('C - REPASSES'!A51="","",'C - REPASSES'!A51)</f>
        <v/>
      </c>
      <c r="E48" t="str">
        <f>TEXT(IF('C - REPASSES'!B51="","",'C - REPASSES'!B51),"DD/MM/AAAA")</f>
        <v/>
      </c>
      <c r="F48" t="str">
        <f>IF('C - REPASSES'!C51="INSTITUIÇÃO CREDENCIADA","1",IF('C - REPASSES'!C51="EMPRESA PRETROLÍFERA","2",IF('C - REPASSES'!C51="EMPRESA BRASILEIRA","3",IF('C - REPASSES'!C51="ORGANISMO DE NORMALIZAÇÃO OU EQUIVALENTE","4",IF('C - REPASSES'!C51="EMPRESA BRASILEIRA EM PARCERIA COM I.C.","5",IF('C - REPASSES'!C51="AFILIADA","6",""))))))</f>
        <v/>
      </c>
      <c r="G48" t="str">
        <f>TEXT(IF('C - REPASSES'!D51="","",'C - REPASSES'!D51),"00000000000000")</f>
        <v/>
      </c>
      <c r="H48" t="str">
        <f>IF('C - REPASSES'!E51="","",'C - REPASSES'!E51)</f>
        <v/>
      </c>
      <c r="I48" t="str">
        <f>IF('C - REPASSES'!F51="","",'C - REPASSES'!F51)</f>
        <v/>
      </c>
      <c r="J48" t="str">
        <f>IF('C - REPASSES'!G51="","",'C - REPASSES'!G51)</f>
        <v/>
      </c>
      <c r="K48" t="str">
        <f>TEXT(IF('C - REPASSES'!H51="","",'C - REPASSES'!H51),"@")</f>
        <v/>
      </c>
      <c r="L48" t="str">
        <f>TEXT(IF('C - REPASSES'!I51="","",'C - REPASSES'!I51),"DD/MM/AAAA")</f>
        <v/>
      </c>
      <c r="M48" t="str">
        <f>TEXT(IF('C - REPASSES'!$A51="","",'C - REPASSES'!AJ51),"0,00")</f>
        <v/>
      </c>
      <c r="N48" t="str">
        <f>TEXT(IF('C - REPASSES'!$A51="","",'C - REPASSES'!AL51),"0,00")</f>
        <v/>
      </c>
    </row>
    <row r="49" spans="1:14" x14ac:dyDescent="0.35">
      <c r="A49" t="str">
        <f>IF(D49="","",IF('A - IDENTIFICAÇÃO'!$C$7="","",'A - IDENTIFICAÇÃO'!$C$7))</f>
        <v/>
      </c>
      <c r="B49" t="str">
        <f>IF(D49="","",IF('A - IDENTIFICAÇÃO'!$P$15="","",'A - IDENTIFICAÇÃO'!$P$15))</f>
        <v/>
      </c>
      <c r="C49" t="str">
        <f>IF(D49="","",TEXT(IF('A - IDENTIFICAÇÃO'!$C$2="","",'A - IDENTIFICAÇÃO'!$C$2),"0000"))</f>
        <v/>
      </c>
      <c r="D49" t="str">
        <f>IF('C - REPASSES'!A52="","",'C - REPASSES'!A52)</f>
        <v/>
      </c>
      <c r="E49" t="str">
        <f>TEXT(IF('C - REPASSES'!B52="","",'C - REPASSES'!B52),"DD/MM/AAAA")</f>
        <v/>
      </c>
      <c r="F49" t="str">
        <f>IF('C - REPASSES'!C52="INSTITUIÇÃO CREDENCIADA","1",IF('C - REPASSES'!C52="EMPRESA PRETROLÍFERA","2",IF('C - REPASSES'!C52="EMPRESA BRASILEIRA","3",IF('C - REPASSES'!C52="ORGANISMO DE NORMALIZAÇÃO OU EQUIVALENTE","4",IF('C - REPASSES'!C52="EMPRESA BRASILEIRA EM PARCERIA COM I.C.","5",IF('C - REPASSES'!C52="AFILIADA","6",""))))))</f>
        <v/>
      </c>
      <c r="G49" t="str">
        <f>TEXT(IF('C - REPASSES'!D52="","",'C - REPASSES'!D52),"00000000000000")</f>
        <v/>
      </c>
      <c r="H49" t="str">
        <f>IF('C - REPASSES'!E52="","",'C - REPASSES'!E52)</f>
        <v/>
      </c>
      <c r="I49" t="str">
        <f>IF('C - REPASSES'!F52="","",'C - REPASSES'!F52)</f>
        <v/>
      </c>
      <c r="J49" t="str">
        <f>IF('C - REPASSES'!G52="","",'C - REPASSES'!G52)</f>
        <v/>
      </c>
      <c r="K49" t="str">
        <f>TEXT(IF('C - REPASSES'!H52="","",'C - REPASSES'!H52),"@")</f>
        <v/>
      </c>
      <c r="L49" t="str">
        <f>TEXT(IF('C - REPASSES'!I52="","",'C - REPASSES'!I52),"DD/MM/AAAA")</f>
        <v/>
      </c>
      <c r="M49" t="str">
        <f>TEXT(IF('C - REPASSES'!$A52="","",'C - REPASSES'!AJ52),"0,00")</f>
        <v/>
      </c>
      <c r="N49" t="str">
        <f>TEXT(IF('C - REPASSES'!$A52="","",'C - REPASSES'!AL52),"0,00")</f>
        <v/>
      </c>
    </row>
    <row r="50" spans="1:14" x14ac:dyDescent="0.35">
      <c r="A50" t="str">
        <f>IF(D50="","",IF('A - IDENTIFICAÇÃO'!$C$7="","",'A - IDENTIFICAÇÃO'!$C$7))</f>
        <v/>
      </c>
      <c r="B50" t="str">
        <f>IF(D50="","",IF('A - IDENTIFICAÇÃO'!$P$15="","",'A - IDENTIFICAÇÃO'!$P$15))</f>
        <v/>
      </c>
      <c r="C50" t="str">
        <f>IF(D50="","",TEXT(IF('A - IDENTIFICAÇÃO'!$C$2="","",'A - IDENTIFICAÇÃO'!$C$2),"0000"))</f>
        <v/>
      </c>
      <c r="D50" t="str">
        <f>IF('C - REPASSES'!A53="","",'C - REPASSES'!A53)</f>
        <v/>
      </c>
      <c r="E50" t="str">
        <f>TEXT(IF('C - REPASSES'!B53="","",'C - REPASSES'!B53),"DD/MM/AAAA")</f>
        <v/>
      </c>
      <c r="F50" t="str">
        <f>IF('C - REPASSES'!C53="INSTITUIÇÃO CREDENCIADA","1",IF('C - REPASSES'!C53="EMPRESA PRETROLÍFERA","2",IF('C - REPASSES'!C53="EMPRESA BRASILEIRA","3",IF('C - REPASSES'!C53="ORGANISMO DE NORMALIZAÇÃO OU EQUIVALENTE","4",IF('C - REPASSES'!C53="EMPRESA BRASILEIRA EM PARCERIA COM I.C.","5",IF('C - REPASSES'!C53="AFILIADA","6",""))))))</f>
        <v/>
      </c>
      <c r="G50" t="str">
        <f>TEXT(IF('C - REPASSES'!D53="","",'C - REPASSES'!D53),"00000000000000")</f>
        <v/>
      </c>
      <c r="H50" t="str">
        <f>IF('C - REPASSES'!E53="","",'C - REPASSES'!E53)</f>
        <v/>
      </c>
      <c r="I50" t="str">
        <f>IF('C - REPASSES'!F53="","",'C - REPASSES'!F53)</f>
        <v/>
      </c>
      <c r="J50" t="str">
        <f>IF('C - REPASSES'!G53="","",'C - REPASSES'!G53)</f>
        <v/>
      </c>
      <c r="K50" t="str">
        <f>TEXT(IF('C - REPASSES'!H53="","",'C - REPASSES'!H53),"@")</f>
        <v/>
      </c>
      <c r="L50" t="str">
        <f>TEXT(IF('C - REPASSES'!I53="","",'C - REPASSES'!I53),"DD/MM/AAAA")</f>
        <v/>
      </c>
      <c r="M50" t="str">
        <f>TEXT(IF('C - REPASSES'!$A53="","",'C - REPASSES'!AJ53),"0,00")</f>
        <v/>
      </c>
      <c r="N50" t="str">
        <f>TEXT(IF('C - REPASSES'!$A53="","",'C - REPASSES'!AL53),"0,00")</f>
        <v/>
      </c>
    </row>
    <row r="51" spans="1:14" x14ac:dyDescent="0.35">
      <c r="A51" t="str">
        <f>IF(D51="","",IF('A - IDENTIFICAÇÃO'!$C$7="","",'A - IDENTIFICAÇÃO'!$C$7))</f>
        <v/>
      </c>
      <c r="B51" t="str">
        <f>IF(D51="","",IF('A - IDENTIFICAÇÃO'!$P$15="","",'A - IDENTIFICAÇÃO'!$P$15))</f>
        <v/>
      </c>
      <c r="C51" t="str">
        <f>IF(D51="","",TEXT(IF('A - IDENTIFICAÇÃO'!$C$2="","",'A - IDENTIFICAÇÃO'!$C$2),"0000"))</f>
        <v/>
      </c>
      <c r="D51" t="str">
        <f>IF('C - REPASSES'!A54="","",'C - REPASSES'!A54)</f>
        <v/>
      </c>
      <c r="E51" t="str">
        <f>TEXT(IF('C - REPASSES'!B54="","",'C - REPASSES'!B54),"DD/MM/AAAA")</f>
        <v/>
      </c>
      <c r="F51" t="str">
        <f>IF('C - REPASSES'!C54="INSTITUIÇÃO CREDENCIADA","1",IF('C - REPASSES'!C54="EMPRESA PRETROLÍFERA","2",IF('C - REPASSES'!C54="EMPRESA BRASILEIRA","3",IF('C - REPASSES'!C54="ORGANISMO DE NORMALIZAÇÃO OU EQUIVALENTE","4",IF('C - REPASSES'!C54="EMPRESA BRASILEIRA EM PARCERIA COM I.C.","5",IF('C - REPASSES'!C54="AFILIADA","6",""))))))</f>
        <v/>
      </c>
      <c r="G51" t="str">
        <f>TEXT(IF('C - REPASSES'!D54="","",'C - REPASSES'!D54),"00000000000000")</f>
        <v/>
      </c>
      <c r="H51" t="str">
        <f>IF('C - REPASSES'!E54="","",'C - REPASSES'!E54)</f>
        <v/>
      </c>
      <c r="I51" t="str">
        <f>IF('C - REPASSES'!F54="","",'C - REPASSES'!F54)</f>
        <v/>
      </c>
      <c r="J51" t="str">
        <f>IF('C - REPASSES'!G54="","",'C - REPASSES'!G54)</f>
        <v/>
      </c>
      <c r="K51" t="str">
        <f>TEXT(IF('C - REPASSES'!H54="","",'C - REPASSES'!H54),"@")</f>
        <v/>
      </c>
      <c r="L51" t="str">
        <f>TEXT(IF('C - REPASSES'!I54="","",'C - REPASSES'!I54),"DD/MM/AAAA")</f>
        <v/>
      </c>
      <c r="M51" t="str">
        <f>TEXT(IF('C - REPASSES'!$A54="","",'C - REPASSES'!AJ54),"0,00")</f>
        <v/>
      </c>
      <c r="N51" t="str">
        <f>TEXT(IF('C - REPASSES'!$A54="","",'C - REPASSES'!AL54),"0,00")</f>
        <v/>
      </c>
    </row>
    <row r="52" spans="1:14" x14ac:dyDescent="0.35">
      <c r="A52" t="str">
        <f>IF(D52="","",IF('A - IDENTIFICAÇÃO'!$C$7="","",'A - IDENTIFICAÇÃO'!$C$7))</f>
        <v/>
      </c>
      <c r="B52" t="str">
        <f>IF(D52="","",IF('A - IDENTIFICAÇÃO'!$P$15="","",'A - IDENTIFICAÇÃO'!$P$15))</f>
        <v/>
      </c>
      <c r="C52" t="str">
        <f>IF(D52="","",TEXT(IF('A - IDENTIFICAÇÃO'!$C$2="","",'A - IDENTIFICAÇÃO'!$C$2),"0000"))</f>
        <v/>
      </c>
      <c r="D52" t="str">
        <f>IF('C - REPASSES'!A55="","",'C - REPASSES'!A55)</f>
        <v/>
      </c>
      <c r="E52" t="str">
        <f>TEXT(IF('C - REPASSES'!B55="","",'C - REPASSES'!B55),"DD/MM/AAAA")</f>
        <v/>
      </c>
      <c r="F52" t="str">
        <f>IF('C - REPASSES'!C55="INSTITUIÇÃO CREDENCIADA","1",IF('C - REPASSES'!C55="EMPRESA PRETROLÍFERA","2",IF('C - REPASSES'!C55="EMPRESA BRASILEIRA","3",IF('C - REPASSES'!C55="ORGANISMO DE NORMALIZAÇÃO OU EQUIVALENTE","4",IF('C - REPASSES'!C55="EMPRESA BRASILEIRA EM PARCERIA COM I.C.","5",IF('C - REPASSES'!C55="AFILIADA","6",""))))))</f>
        <v/>
      </c>
      <c r="G52" t="str">
        <f>TEXT(IF('C - REPASSES'!D55="","",'C - REPASSES'!D55),"00000000000000")</f>
        <v/>
      </c>
      <c r="H52" t="str">
        <f>IF('C - REPASSES'!E55="","",'C - REPASSES'!E55)</f>
        <v/>
      </c>
      <c r="I52" t="str">
        <f>IF('C - REPASSES'!F55="","",'C - REPASSES'!F55)</f>
        <v/>
      </c>
      <c r="J52" t="str">
        <f>IF('C - REPASSES'!G55="","",'C - REPASSES'!G55)</f>
        <v/>
      </c>
      <c r="K52" t="str">
        <f>TEXT(IF('C - REPASSES'!H55="","",'C - REPASSES'!H55),"@")</f>
        <v/>
      </c>
      <c r="L52" t="str">
        <f>TEXT(IF('C - REPASSES'!I55="","",'C - REPASSES'!I55),"DD/MM/AAAA")</f>
        <v/>
      </c>
      <c r="M52" t="str">
        <f>TEXT(IF('C - REPASSES'!$A55="","",'C - REPASSES'!AJ55),"0,00")</f>
        <v/>
      </c>
      <c r="N52" t="str">
        <f>TEXT(IF('C - REPASSES'!$A55="","",'C - REPASSES'!AL55),"0,00")</f>
        <v/>
      </c>
    </row>
    <row r="53" spans="1:14" x14ac:dyDescent="0.35">
      <c r="A53" t="str">
        <f>IF(D53="","",IF('A - IDENTIFICAÇÃO'!$C$7="","",'A - IDENTIFICAÇÃO'!$C$7))</f>
        <v/>
      </c>
      <c r="B53" t="str">
        <f>IF(D53="","",IF('A - IDENTIFICAÇÃO'!$P$15="","",'A - IDENTIFICAÇÃO'!$P$15))</f>
        <v/>
      </c>
      <c r="C53" t="str">
        <f>IF(D53="","",TEXT(IF('A - IDENTIFICAÇÃO'!$C$2="","",'A - IDENTIFICAÇÃO'!$C$2),"0000"))</f>
        <v/>
      </c>
      <c r="D53" t="str">
        <f>IF('C - REPASSES'!A56="","",'C - REPASSES'!A56)</f>
        <v/>
      </c>
      <c r="E53" t="str">
        <f>TEXT(IF('C - REPASSES'!B56="","",'C - REPASSES'!B56),"DD/MM/AAAA")</f>
        <v/>
      </c>
      <c r="F53" t="str">
        <f>IF('C - REPASSES'!C56="INSTITUIÇÃO CREDENCIADA","1",IF('C - REPASSES'!C56="EMPRESA PRETROLÍFERA","2",IF('C - REPASSES'!C56="EMPRESA BRASILEIRA","3",IF('C - REPASSES'!C56="ORGANISMO DE NORMALIZAÇÃO OU EQUIVALENTE","4",IF('C - REPASSES'!C56="EMPRESA BRASILEIRA EM PARCERIA COM I.C.","5",IF('C - REPASSES'!C56="AFILIADA","6",""))))))</f>
        <v/>
      </c>
      <c r="G53" t="str">
        <f>TEXT(IF('C - REPASSES'!D56="","",'C - REPASSES'!D56),"00000000000000")</f>
        <v/>
      </c>
      <c r="H53" t="str">
        <f>IF('C - REPASSES'!E56="","",'C - REPASSES'!E56)</f>
        <v/>
      </c>
      <c r="I53" t="str">
        <f>IF('C - REPASSES'!F56="","",'C - REPASSES'!F56)</f>
        <v/>
      </c>
      <c r="J53" t="str">
        <f>IF('C - REPASSES'!G56="","",'C - REPASSES'!G56)</f>
        <v/>
      </c>
      <c r="K53" t="str">
        <f>TEXT(IF('C - REPASSES'!H56="","",'C - REPASSES'!H56),"@")</f>
        <v/>
      </c>
      <c r="L53" t="str">
        <f>TEXT(IF('C - REPASSES'!I56="","",'C - REPASSES'!I56),"DD/MM/AAAA")</f>
        <v/>
      </c>
      <c r="M53" t="str">
        <f>TEXT(IF('C - REPASSES'!$A56="","",'C - REPASSES'!AJ56),"0,00")</f>
        <v/>
      </c>
      <c r="N53" t="str">
        <f>TEXT(IF('C - REPASSES'!$A56="","",'C - REPASSES'!AL56),"0,00")</f>
        <v/>
      </c>
    </row>
    <row r="54" spans="1:14" x14ac:dyDescent="0.35">
      <c r="A54" t="str">
        <f>IF(D54="","",IF('A - IDENTIFICAÇÃO'!$C$7="","",'A - IDENTIFICAÇÃO'!$C$7))</f>
        <v/>
      </c>
      <c r="B54" t="str">
        <f>IF(D54="","",IF('A - IDENTIFICAÇÃO'!$P$15="","",'A - IDENTIFICAÇÃO'!$P$15))</f>
        <v/>
      </c>
      <c r="C54" t="str">
        <f>IF(D54="","",TEXT(IF('A - IDENTIFICAÇÃO'!$C$2="","",'A - IDENTIFICAÇÃO'!$C$2),"0000"))</f>
        <v/>
      </c>
      <c r="D54" t="str">
        <f>IF('C - REPASSES'!A57="","",'C - REPASSES'!A57)</f>
        <v/>
      </c>
      <c r="E54" t="str">
        <f>TEXT(IF('C - REPASSES'!B57="","",'C - REPASSES'!B57),"DD/MM/AAAA")</f>
        <v/>
      </c>
      <c r="F54" t="str">
        <f>IF('C - REPASSES'!C57="INSTITUIÇÃO CREDENCIADA","1",IF('C - REPASSES'!C57="EMPRESA PRETROLÍFERA","2",IF('C - REPASSES'!C57="EMPRESA BRASILEIRA","3",IF('C - REPASSES'!C57="ORGANISMO DE NORMALIZAÇÃO OU EQUIVALENTE","4",IF('C - REPASSES'!C57="EMPRESA BRASILEIRA EM PARCERIA COM I.C.","5",IF('C - REPASSES'!C57="AFILIADA","6",""))))))</f>
        <v/>
      </c>
      <c r="G54" t="str">
        <f>TEXT(IF('C - REPASSES'!D57="","",'C - REPASSES'!D57),"00000000000000")</f>
        <v/>
      </c>
      <c r="H54" t="str">
        <f>IF('C - REPASSES'!E57="","",'C - REPASSES'!E57)</f>
        <v/>
      </c>
      <c r="I54" t="str">
        <f>IF('C - REPASSES'!F57="","",'C - REPASSES'!F57)</f>
        <v/>
      </c>
      <c r="J54" t="str">
        <f>IF('C - REPASSES'!G57="","",'C - REPASSES'!G57)</f>
        <v/>
      </c>
      <c r="K54" t="str">
        <f>TEXT(IF('C - REPASSES'!H57="","",'C - REPASSES'!H57),"@")</f>
        <v/>
      </c>
      <c r="L54" t="str">
        <f>TEXT(IF('C - REPASSES'!I57="","",'C - REPASSES'!I57),"DD/MM/AAAA")</f>
        <v/>
      </c>
      <c r="M54" t="str">
        <f>TEXT(IF('C - REPASSES'!$A57="","",'C - REPASSES'!AJ57),"0,00")</f>
        <v/>
      </c>
      <c r="N54" t="str">
        <f>TEXT(IF('C - REPASSES'!$A57="","",'C - REPASSES'!AL57),"0,00")</f>
        <v/>
      </c>
    </row>
    <row r="55" spans="1:14" x14ac:dyDescent="0.35">
      <c r="A55" t="str">
        <f>IF(D55="","",IF('A - IDENTIFICAÇÃO'!$C$7="","",'A - IDENTIFICAÇÃO'!$C$7))</f>
        <v/>
      </c>
      <c r="B55" t="str">
        <f>IF(D55="","",IF('A - IDENTIFICAÇÃO'!$P$15="","",'A - IDENTIFICAÇÃO'!$P$15))</f>
        <v/>
      </c>
      <c r="C55" t="str">
        <f>IF(D55="","",TEXT(IF('A - IDENTIFICAÇÃO'!$C$2="","",'A - IDENTIFICAÇÃO'!$C$2),"0000"))</f>
        <v/>
      </c>
      <c r="D55" t="str">
        <f>IF('C - REPASSES'!A58="","",'C - REPASSES'!A58)</f>
        <v/>
      </c>
      <c r="E55" t="str">
        <f>TEXT(IF('C - REPASSES'!B58="","",'C - REPASSES'!B58),"DD/MM/AAAA")</f>
        <v/>
      </c>
      <c r="F55" t="str">
        <f>IF('C - REPASSES'!C58="INSTITUIÇÃO CREDENCIADA","1",IF('C - REPASSES'!C58="EMPRESA PRETROLÍFERA","2",IF('C - REPASSES'!C58="EMPRESA BRASILEIRA","3",IF('C - REPASSES'!C58="ORGANISMO DE NORMALIZAÇÃO OU EQUIVALENTE","4",IF('C - REPASSES'!C58="EMPRESA BRASILEIRA EM PARCERIA COM I.C.","5",IF('C - REPASSES'!C58="AFILIADA","6",""))))))</f>
        <v/>
      </c>
      <c r="G55" t="str">
        <f>TEXT(IF('C - REPASSES'!D58="","",'C - REPASSES'!D58),"00000000000000")</f>
        <v/>
      </c>
      <c r="H55" t="str">
        <f>IF('C - REPASSES'!E58="","",'C - REPASSES'!E58)</f>
        <v/>
      </c>
      <c r="I55" t="str">
        <f>IF('C - REPASSES'!F58="","",'C - REPASSES'!F58)</f>
        <v/>
      </c>
      <c r="J55" t="str">
        <f>IF('C - REPASSES'!G58="","",'C - REPASSES'!G58)</f>
        <v/>
      </c>
      <c r="K55" t="str">
        <f>TEXT(IF('C - REPASSES'!H58="","",'C - REPASSES'!H58),"@")</f>
        <v/>
      </c>
      <c r="L55" t="str">
        <f>TEXT(IF('C - REPASSES'!I58="","",'C - REPASSES'!I58),"DD/MM/AAAA")</f>
        <v/>
      </c>
      <c r="M55" t="str">
        <f>TEXT(IF('C - REPASSES'!$A58="","",'C - REPASSES'!AJ58),"0,00")</f>
        <v/>
      </c>
      <c r="N55" t="str">
        <f>TEXT(IF('C - REPASSES'!$A58="","",'C - REPASSES'!AL58),"0,00")</f>
        <v/>
      </c>
    </row>
    <row r="56" spans="1:14" x14ac:dyDescent="0.35">
      <c r="A56" t="str">
        <f>IF(D56="","",IF('A - IDENTIFICAÇÃO'!$C$7="","",'A - IDENTIFICAÇÃO'!$C$7))</f>
        <v/>
      </c>
      <c r="B56" t="str">
        <f>IF(D56="","",IF('A - IDENTIFICAÇÃO'!$P$15="","",'A - IDENTIFICAÇÃO'!$P$15))</f>
        <v/>
      </c>
      <c r="C56" t="str">
        <f>IF(D56="","",TEXT(IF('A - IDENTIFICAÇÃO'!$C$2="","",'A - IDENTIFICAÇÃO'!$C$2),"0000"))</f>
        <v/>
      </c>
      <c r="D56" t="str">
        <f>IF('C - REPASSES'!A59="","",'C - REPASSES'!A59)</f>
        <v/>
      </c>
      <c r="E56" t="str">
        <f>TEXT(IF('C - REPASSES'!B59="","",'C - REPASSES'!B59),"DD/MM/AAAA")</f>
        <v/>
      </c>
      <c r="F56" t="str">
        <f>IF('C - REPASSES'!C59="INSTITUIÇÃO CREDENCIADA","1",IF('C - REPASSES'!C59="EMPRESA PRETROLÍFERA","2",IF('C - REPASSES'!C59="EMPRESA BRASILEIRA","3",IF('C - REPASSES'!C59="ORGANISMO DE NORMALIZAÇÃO OU EQUIVALENTE","4",IF('C - REPASSES'!C59="EMPRESA BRASILEIRA EM PARCERIA COM I.C.","5",IF('C - REPASSES'!C59="AFILIADA","6",""))))))</f>
        <v/>
      </c>
      <c r="G56" t="str">
        <f>TEXT(IF('C - REPASSES'!D59="","",'C - REPASSES'!D59),"00000000000000")</f>
        <v/>
      </c>
      <c r="H56" t="str">
        <f>IF('C - REPASSES'!E59="","",'C - REPASSES'!E59)</f>
        <v/>
      </c>
      <c r="I56" t="str">
        <f>IF('C - REPASSES'!F59="","",'C - REPASSES'!F59)</f>
        <v/>
      </c>
      <c r="J56" t="str">
        <f>IF('C - REPASSES'!G59="","",'C - REPASSES'!G59)</f>
        <v/>
      </c>
      <c r="K56" t="str">
        <f>TEXT(IF('C - REPASSES'!H59="","",'C - REPASSES'!H59),"@")</f>
        <v/>
      </c>
      <c r="L56" t="str">
        <f>TEXT(IF('C - REPASSES'!I59="","",'C - REPASSES'!I59),"DD/MM/AAAA")</f>
        <v/>
      </c>
      <c r="M56" t="str">
        <f>TEXT(IF('C - REPASSES'!$A59="","",'C - REPASSES'!AJ59),"0,00")</f>
        <v/>
      </c>
      <c r="N56" t="str">
        <f>TEXT(IF('C - REPASSES'!$A59="","",'C - REPASSES'!AL59),"0,00")</f>
        <v/>
      </c>
    </row>
    <row r="57" spans="1:14" x14ac:dyDescent="0.35">
      <c r="A57" t="str">
        <f>IF(D57="","",IF('A - IDENTIFICAÇÃO'!$C$7="","",'A - IDENTIFICAÇÃO'!$C$7))</f>
        <v/>
      </c>
      <c r="B57" t="str">
        <f>IF(D57="","",IF('A - IDENTIFICAÇÃO'!$P$15="","",'A - IDENTIFICAÇÃO'!$P$15))</f>
        <v/>
      </c>
      <c r="C57" t="str">
        <f>IF(D57="","",TEXT(IF('A - IDENTIFICAÇÃO'!$C$2="","",'A - IDENTIFICAÇÃO'!$C$2),"0000"))</f>
        <v/>
      </c>
      <c r="D57" t="str">
        <f>IF('C - REPASSES'!A60="","",'C - REPASSES'!A60)</f>
        <v/>
      </c>
      <c r="E57" t="str">
        <f>TEXT(IF('C - REPASSES'!B60="","",'C - REPASSES'!B60),"DD/MM/AAAA")</f>
        <v/>
      </c>
      <c r="F57" t="str">
        <f>IF('C - REPASSES'!C60="INSTITUIÇÃO CREDENCIADA","1",IF('C - REPASSES'!C60="EMPRESA PRETROLÍFERA","2",IF('C - REPASSES'!C60="EMPRESA BRASILEIRA","3",IF('C - REPASSES'!C60="ORGANISMO DE NORMALIZAÇÃO OU EQUIVALENTE","4",IF('C - REPASSES'!C60="EMPRESA BRASILEIRA EM PARCERIA COM I.C.","5",IF('C - REPASSES'!C60="AFILIADA","6",""))))))</f>
        <v/>
      </c>
      <c r="G57" t="str">
        <f>TEXT(IF('C - REPASSES'!D60="","",'C - REPASSES'!D60),"00000000000000")</f>
        <v/>
      </c>
      <c r="H57" t="str">
        <f>IF('C - REPASSES'!E60="","",'C - REPASSES'!E60)</f>
        <v/>
      </c>
      <c r="I57" t="str">
        <f>IF('C - REPASSES'!F60="","",'C - REPASSES'!F60)</f>
        <v/>
      </c>
      <c r="J57" t="str">
        <f>IF('C - REPASSES'!G60="","",'C - REPASSES'!G60)</f>
        <v/>
      </c>
      <c r="K57" t="str">
        <f>TEXT(IF('C - REPASSES'!H60="","",'C - REPASSES'!H60),"@")</f>
        <v/>
      </c>
      <c r="L57" t="str">
        <f>TEXT(IF('C - REPASSES'!I60="","",'C - REPASSES'!I60),"DD/MM/AAAA")</f>
        <v/>
      </c>
      <c r="M57" t="str">
        <f>TEXT(IF('C - REPASSES'!$A60="","",'C - REPASSES'!AJ60),"0,00")</f>
        <v/>
      </c>
      <c r="N57" t="str">
        <f>TEXT(IF('C - REPASSES'!$A60="","",'C - REPASSES'!AL60),"0,00")</f>
        <v/>
      </c>
    </row>
    <row r="58" spans="1:14" x14ac:dyDescent="0.35">
      <c r="A58" t="str">
        <f>IF(D58="","",IF('A - IDENTIFICAÇÃO'!$C$7="","",'A - IDENTIFICAÇÃO'!$C$7))</f>
        <v/>
      </c>
      <c r="B58" t="str">
        <f>IF(D58="","",IF('A - IDENTIFICAÇÃO'!$P$15="","",'A - IDENTIFICAÇÃO'!$P$15))</f>
        <v/>
      </c>
      <c r="C58" t="str">
        <f>IF(D58="","",TEXT(IF('A - IDENTIFICAÇÃO'!$C$2="","",'A - IDENTIFICAÇÃO'!$C$2),"0000"))</f>
        <v/>
      </c>
      <c r="D58" t="str">
        <f>IF('C - REPASSES'!A61="","",'C - REPASSES'!A61)</f>
        <v/>
      </c>
      <c r="E58" t="str">
        <f>TEXT(IF('C - REPASSES'!B61="","",'C - REPASSES'!B61),"DD/MM/AAAA")</f>
        <v/>
      </c>
      <c r="F58" t="str">
        <f>IF('C - REPASSES'!C61="INSTITUIÇÃO CREDENCIADA","1",IF('C - REPASSES'!C61="EMPRESA PRETROLÍFERA","2",IF('C - REPASSES'!C61="EMPRESA BRASILEIRA","3",IF('C - REPASSES'!C61="ORGANISMO DE NORMALIZAÇÃO OU EQUIVALENTE","4",IF('C - REPASSES'!C61="EMPRESA BRASILEIRA EM PARCERIA COM I.C.","5",IF('C - REPASSES'!C61="AFILIADA","6",""))))))</f>
        <v/>
      </c>
      <c r="G58" t="str">
        <f>TEXT(IF('C - REPASSES'!D61="","",'C - REPASSES'!D61),"00000000000000")</f>
        <v/>
      </c>
      <c r="H58" t="str">
        <f>IF('C - REPASSES'!E61="","",'C - REPASSES'!E61)</f>
        <v/>
      </c>
      <c r="I58" t="str">
        <f>IF('C - REPASSES'!F61="","",'C - REPASSES'!F61)</f>
        <v/>
      </c>
      <c r="J58" t="str">
        <f>IF('C - REPASSES'!G61="","",'C - REPASSES'!G61)</f>
        <v/>
      </c>
      <c r="K58" t="str">
        <f>TEXT(IF('C - REPASSES'!H61="","",'C - REPASSES'!H61),"@")</f>
        <v/>
      </c>
      <c r="L58" t="str">
        <f>TEXT(IF('C - REPASSES'!I61="","",'C - REPASSES'!I61),"DD/MM/AAAA")</f>
        <v/>
      </c>
      <c r="M58" t="str">
        <f>TEXT(IF('C - REPASSES'!$A61="","",'C - REPASSES'!AJ61),"0,00")</f>
        <v/>
      </c>
      <c r="N58" t="str">
        <f>TEXT(IF('C - REPASSES'!$A61="","",'C - REPASSES'!AL61),"0,00")</f>
        <v/>
      </c>
    </row>
    <row r="59" spans="1:14" x14ac:dyDescent="0.35">
      <c r="A59" t="str">
        <f>IF(D59="","",IF('A - IDENTIFICAÇÃO'!$C$7="","",'A - IDENTIFICAÇÃO'!$C$7))</f>
        <v/>
      </c>
      <c r="B59" t="str">
        <f>IF(D59="","",IF('A - IDENTIFICAÇÃO'!$P$15="","",'A - IDENTIFICAÇÃO'!$P$15))</f>
        <v/>
      </c>
      <c r="C59" t="str">
        <f>IF(D59="","",TEXT(IF('A - IDENTIFICAÇÃO'!$C$2="","",'A - IDENTIFICAÇÃO'!$C$2),"0000"))</f>
        <v/>
      </c>
      <c r="D59" t="str">
        <f>IF('C - REPASSES'!A62="","",'C - REPASSES'!A62)</f>
        <v/>
      </c>
      <c r="E59" t="str">
        <f>TEXT(IF('C - REPASSES'!B62="","",'C - REPASSES'!B62),"DD/MM/AAAA")</f>
        <v/>
      </c>
      <c r="F59" t="str">
        <f>IF('C - REPASSES'!C62="INSTITUIÇÃO CREDENCIADA","1",IF('C - REPASSES'!C62="EMPRESA PRETROLÍFERA","2",IF('C - REPASSES'!C62="EMPRESA BRASILEIRA","3",IF('C - REPASSES'!C62="ORGANISMO DE NORMALIZAÇÃO OU EQUIVALENTE","4",IF('C - REPASSES'!C62="EMPRESA BRASILEIRA EM PARCERIA COM I.C.","5",IF('C - REPASSES'!C62="AFILIADA","6",""))))))</f>
        <v/>
      </c>
      <c r="G59" t="str">
        <f>TEXT(IF('C - REPASSES'!D62="","",'C - REPASSES'!D62),"00000000000000")</f>
        <v/>
      </c>
      <c r="H59" t="str">
        <f>IF('C - REPASSES'!E62="","",'C - REPASSES'!E62)</f>
        <v/>
      </c>
      <c r="I59" t="str">
        <f>IF('C - REPASSES'!F62="","",'C - REPASSES'!F62)</f>
        <v/>
      </c>
      <c r="J59" t="str">
        <f>IF('C - REPASSES'!G62="","",'C - REPASSES'!G62)</f>
        <v/>
      </c>
      <c r="K59" t="str">
        <f>TEXT(IF('C - REPASSES'!H62="","",'C - REPASSES'!H62),"@")</f>
        <v/>
      </c>
      <c r="L59" t="str">
        <f>TEXT(IF('C - REPASSES'!I62="","",'C - REPASSES'!I62),"DD/MM/AAAA")</f>
        <v/>
      </c>
      <c r="M59" t="str">
        <f>TEXT(IF('C - REPASSES'!$A62="","",'C - REPASSES'!AJ62),"0,00")</f>
        <v/>
      </c>
      <c r="N59" t="str">
        <f>TEXT(IF('C - REPASSES'!$A62="","",'C - REPASSES'!AL62),"0,00")</f>
        <v/>
      </c>
    </row>
    <row r="60" spans="1:14" x14ac:dyDescent="0.35">
      <c r="A60" t="str">
        <f>IF(D60="","",IF('A - IDENTIFICAÇÃO'!$C$7="","",'A - IDENTIFICAÇÃO'!$C$7))</f>
        <v/>
      </c>
      <c r="B60" t="str">
        <f>IF(D60="","",IF('A - IDENTIFICAÇÃO'!$P$15="","",'A - IDENTIFICAÇÃO'!$P$15))</f>
        <v/>
      </c>
      <c r="C60" t="str">
        <f>IF(D60="","",TEXT(IF('A - IDENTIFICAÇÃO'!$C$2="","",'A - IDENTIFICAÇÃO'!$C$2),"0000"))</f>
        <v/>
      </c>
      <c r="D60" t="str">
        <f>IF('C - REPASSES'!A63="","",'C - REPASSES'!A63)</f>
        <v/>
      </c>
      <c r="E60" t="str">
        <f>TEXT(IF('C - REPASSES'!B63="","",'C - REPASSES'!B63),"DD/MM/AAAA")</f>
        <v/>
      </c>
      <c r="F60" t="str">
        <f>IF('C - REPASSES'!C63="INSTITUIÇÃO CREDENCIADA","1",IF('C - REPASSES'!C63="EMPRESA PRETROLÍFERA","2",IF('C - REPASSES'!C63="EMPRESA BRASILEIRA","3",IF('C - REPASSES'!C63="ORGANISMO DE NORMALIZAÇÃO OU EQUIVALENTE","4",IF('C - REPASSES'!C63="EMPRESA BRASILEIRA EM PARCERIA COM I.C.","5",IF('C - REPASSES'!C63="AFILIADA","6",""))))))</f>
        <v/>
      </c>
      <c r="G60" t="str">
        <f>TEXT(IF('C - REPASSES'!D63="","",'C - REPASSES'!D63),"00000000000000")</f>
        <v/>
      </c>
      <c r="H60" t="str">
        <f>IF('C - REPASSES'!E63="","",'C - REPASSES'!E63)</f>
        <v/>
      </c>
      <c r="I60" t="str">
        <f>IF('C - REPASSES'!F63="","",'C - REPASSES'!F63)</f>
        <v/>
      </c>
      <c r="J60" t="str">
        <f>IF('C - REPASSES'!G63="","",'C - REPASSES'!G63)</f>
        <v/>
      </c>
      <c r="K60" t="str">
        <f>TEXT(IF('C - REPASSES'!H63="","",'C - REPASSES'!H63),"@")</f>
        <v/>
      </c>
      <c r="L60" t="str">
        <f>TEXT(IF('C - REPASSES'!I63="","",'C - REPASSES'!I63),"DD/MM/AAAA")</f>
        <v/>
      </c>
      <c r="M60" t="str">
        <f>TEXT(IF('C - REPASSES'!$A63="","",'C - REPASSES'!AJ63),"0,00")</f>
        <v/>
      </c>
      <c r="N60" t="str">
        <f>TEXT(IF('C - REPASSES'!$A63="","",'C - REPASSES'!AL63),"0,00")</f>
        <v/>
      </c>
    </row>
    <row r="61" spans="1:14" x14ac:dyDescent="0.35">
      <c r="A61" t="str">
        <f>IF(D61="","",IF('A - IDENTIFICAÇÃO'!$C$7="","",'A - IDENTIFICAÇÃO'!$C$7))</f>
        <v/>
      </c>
      <c r="B61" t="str">
        <f>IF(D61="","",IF('A - IDENTIFICAÇÃO'!$P$15="","",'A - IDENTIFICAÇÃO'!$P$15))</f>
        <v/>
      </c>
      <c r="C61" t="str">
        <f>IF(D61="","",TEXT(IF('A - IDENTIFICAÇÃO'!$C$2="","",'A - IDENTIFICAÇÃO'!$C$2),"0000"))</f>
        <v/>
      </c>
      <c r="D61" t="str">
        <f>IF('C - REPASSES'!A64="","",'C - REPASSES'!A64)</f>
        <v/>
      </c>
      <c r="E61" t="str">
        <f>TEXT(IF('C - REPASSES'!B64="","",'C - REPASSES'!B64),"DD/MM/AAAA")</f>
        <v/>
      </c>
      <c r="F61" t="str">
        <f>IF('C - REPASSES'!C64="INSTITUIÇÃO CREDENCIADA","1",IF('C - REPASSES'!C64="EMPRESA PRETROLÍFERA","2",IF('C - REPASSES'!C64="EMPRESA BRASILEIRA","3",IF('C - REPASSES'!C64="ORGANISMO DE NORMALIZAÇÃO OU EQUIVALENTE","4",IF('C - REPASSES'!C64="EMPRESA BRASILEIRA EM PARCERIA COM I.C.","5",IF('C - REPASSES'!C64="AFILIADA","6",""))))))</f>
        <v/>
      </c>
      <c r="G61" t="str">
        <f>TEXT(IF('C - REPASSES'!D64="","",'C - REPASSES'!D64),"00000000000000")</f>
        <v/>
      </c>
      <c r="H61" t="str">
        <f>IF('C - REPASSES'!E64="","",'C - REPASSES'!E64)</f>
        <v/>
      </c>
      <c r="I61" t="str">
        <f>IF('C - REPASSES'!F64="","",'C - REPASSES'!F64)</f>
        <v/>
      </c>
      <c r="J61" t="str">
        <f>IF('C - REPASSES'!G64="","",'C - REPASSES'!G64)</f>
        <v/>
      </c>
      <c r="K61" t="str">
        <f>TEXT(IF('C - REPASSES'!H64="","",'C - REPASSES'!H64),"@")</f>
        <v/>
      </c>
      <c r="L61" t="str">
        <f>TEXT(IF('C - REPASSES'!I64="","",'C - REPASSES'!I64),"DD/MM/AAAA")</f>
        <v/>
      </c>
      <c r="M61" t="str">
        <f>TEXT(IF('C - REPASSES'!$A64="","",'C - REPASSES'!AJ64),"0,00")</f>
        <v/>
      </c>
      <c r="N61" t="str">
        <f>TEXT(IF('C - REPASSES'!$A64="","",'C - REPASSES'!AL64),"0,00")</f>
        <v/>
      </c>
    </row>
    <row r="62" spans="1:14" x14ac:dyDescent="0.35">
      <c r="A62" t="str">
        <f>IF(D62="","",IF('A - IDENTIFICAÇÃO'!$C$7="","",'A - IDENTIFICAÇÃO'!$C$7))</f>
        <v/>
      </c>
      <c r="B62" t="str">
        <f>IF(D62="","",IF('A - IDENTIFICAÇÃO'!$P$15="","",'A - IDENTIFICAÇÃO'!$P$15))</f>
        <v/>
      </c>
      <c r="C62" t="str">
        <f>IF(D62="","",TEXT(IF('A - IDENTIFICAÇÃO'!$C$2="","",'A - IDENTIFICAÇÃO'!$C$2),"0000"))</f>
        <v/>
      </c>
      <c r="D62" t="str">
        <f>IF('C - REPASSES'!A65="","",'C - REPASSES'!A65)</f>
        <v/>
      </c>
      <c r="E62" t="str">
        <f>TEXT(IF('C - REPASSES'!B65="","",'C - REPASSES'!B65),"DD/MM/AAAA")</f>
        <v/>
      </c>
      <c r="F62" t="str">
        <f>IF('C - REPASSES'!C65="INSTITUIÇÃO CREDENCIADA","1",IF('C - REPASSES'!C65="EMPRESA PRETROLÍFERA","2",IF('C - REPASSES'!C65="EMPRESA BRASILEIRA","3",IF('C - REPASSES'!C65="ORGANISMO DE NORMALIZAÇÃO OU EQUIVALENTE","4",IF('C - REPASSES'!C65="EMPRESA BRASILEIRA EM PARCERIA COM I.C.","5",IF('C - REPASSES'!C65="AFILIADA","6",""))))))</f>
        <v/>
      </c>
      <c r="G62" t="str">
        <f>TEXT(IF('C - REPASSES'!D65="","",'C - REPASSES'!D65),"00000000000000")</f>
        <v/>
      </c>
      <c r="H62" t="str">
        <f>IF('C - REPASSES'!E65="","",'C - REPASSES'!E65)</f>
        <v/>
      </c>
      <c r="I62" t="str">
        <f>IF('C - REPASSES'!F65="","",'C - REPASSES'!F65)</f>
        <v/>
      </c>
      <c r="J62" t="str">
        <f>IF('C - REPASSES'!G65="","",'C - REPASSES'!G65)</f>
        <v/>
      </c>
      <c r="K62" t="str">
        <f>TEXT(IF('C - REPASSES'!H65="","",'C - REPASSES'!H65),"@")</f>
        <v/>
      </c>
      <c r="L62" t="str">
        <f>TEXT(IF('C - REPASSES'!I65="","",'C - REPASSES'!I65),"DD/MM/AAAA")</f>
        <v/>
      </c>
      <c r="M62" t="str">
        <f>TEXT(IF('C - REPASSES'!$A65="","",'C - REPASSES'!AJ65),"0,00")</f>
        <v/>
      </c>
      <c r="N62" t="str">
        <f>TEXT(IF('C - REPASSES'!$A65="","",'C - REPASSES'!AL65),"0,00")</f>
        <v/>
      </c>
    </row>
    <row r="63" spans="1:14" x14ac:dyDescent="0.35">
      <c r="A63" t="str">
        <f>IF(D63="","",IF('A - IDENTIFICAÇÃO'!$C$7="","",'A - IDENTIFICAÇÃO'!$C$7))</f>
        <v/>
      </c>
      <c r="B63" t="str">
        <f>IF(D63="","",IF('A - IDENTIFICAÇÃO'!$P$15="","",'A - IDENTIFICAÇÃO'!$P$15))</f>
        <v/>
      </c>
      <c r="C63" t="str">
        <f>IF(D63="","",TEXT(IF('A - IDENTIFICAÇÃO'!$C$2="","",'A - IDENTIFICAÇÃO'!$C$2),"0000"))</f>
        <v/>
      </c>
      <c r="D63" t="str">
        <f>IF('C - REPASSES'!A66="","",'C - REPASSES'!A66)</f>
        <v/>
      </c>
      <c r="E63" t="str">
        <f>TEXT(IF('C - REPASSES'!B66="","",'C - REPASSES'!B66),"DD/MM/AAAA")</f>
        <v/>
      </c>
      <c r="F63" t="str">
        <f>IF('C - REPASSES'!C66="INSTITUIÇÃO CREDENCIADA","1",IF('C - REPASSES'!C66="EMPRESA PRETROLÍFERA","2",IF('C - REPASSES'!C66="EMPRESA BRASILEIRA","3",IF('C - REPASSES'!C66="ORGANISMO DE NORMALIZAÇÃO OU EQUIVALENTE","4",IF('C - REPASSES'!C66="EMPRESA BRASILEIRA EM PARCERIA COM I.C.","5",IF('C - REPASSES'!C66="AFILIADA","6",""))))))</f>
        <v/>
      </c>
      <c r="G63" t="str">
        <f>TEXT(IF('C - REPASSES'!D66="","",'C - REPASSES'!D66),"00000000000000")</f>
        <v/>
      </c>
      <c r="H63" t="str">
        <f>IF('C - REPASSES'!E66="","",'C - REPASSES'!E66)</f>
        <v/>
      </c>
      <c r="I63" t="str">
        <f>IF('C - REPASSES'!F66="","",'C - REPASSES'!F66)</f>
        <v/>
      </c>
      <c r="J63" t="str">
        <f>IF('C - REPASSES'!G66="","",'C - REPASSES'!G66)</f>
        <v/>
      </c>
      <c r="K63" t="str">
        <f>TEXT(IF('C - REPASSES'!H66="","",'C - REPASSES'!H66),"@")</f>
        <v/>
      </c>
      <c r="L63" t="str">
        <f>TEXT(IF('C - REPASSES'!I66="","",'C - REPASSES'!I66),"DD/MM/AAAA")</f>
        <v/>
      </c>
      <c r="M63" t="str">
        <f>TEXT(IF('C - REPASSES'!$A66="","",'C - REPASSES'!AJ66),"0,00")</f>
        <v/>
      </c>
      <c r="N63" t="str">
        <f>TEXT(IF('C - REPASSES'!$A66="","",'C - REPASSES'!AL66),"0,00")</f>
        <v/>
      </c>
    </row>
    <row r="64" spans="1:14" x14ac:dyDescent="0.35">
      <c r="A64" t="str">
        <f>IF(D64="","",IF('A - IDENTIFICAÇÃO'!$C$7="","",'A - IDENTIFICAÇÃO'!$C$7))</f>
        <v/>
      </c>
      <c r="B64" t="str">
        <f>IF(D64="","",IF('A - IDENTIFICAÇÃO'!$P$15="","",'A - IDENTIFICAÇÃO'!$P$15))</f>
        <v/>
      </c>
      <c r="C64" t="str">
        <f>IF(D64="","",TEXT(IF('A - IDENTIFICAÇÃO'!$C$2="","",'A - IDENTIFICAÇÃO'!$C$2),"0000"))</f>
        <v/>
      </c>
      <c r="D64" t="str">
        <f>IF('C - REPASSES'!A67="","",'C - REPASSES'!A67)</f>
        <v/>
      </c>
      <c r="E64" t="str">
        <f>TEXT(IF('C - REPASSES'!B67="","",'C - REPASSES'!B67),"DD/MM/AAAA")</f>
        <v/>
      </c>
      <c r="F64" t="str">
        <f>IF('C - REPASSES'!C67="INSTITUIÇÃO CREDENCIADA","1",IF('C - REPASSES'!C67="EMPRESA PRETROLÍFERA","2",IF('C - REPASSES'!C67="EMPRESA BRASILEIRA","3",IF('C - REPASSES'!C67="ORGANISMO DE NORMALIZAÇÃO OU EQUIVALENTE","4",IF('C - REPASSES'!C67="EMPRESA BRASILEIRA EM PARCERIA COM I.C.","5",IF('C - REPASSES'!C67="AFILIADA","6",""))))))</f>
        <v/>
      </c>
      <c r="G64" t="str">
        <f>TEXT(IF('C - REPASSES'!D67="","",'C - REPASSES'!D67),"00000000000000")</f>
        <v/>
      </c>
      <c r="H64" t="str">
        <f>IF('C - REPASSES'!E67="","",'C - REPASSES'!E67)</f>
        <v/>
      </c>
      <c r="I64" t="str">
        <f>IF('C - REPASSES'!F67="","",'C - REPASSES'!F67)</f>
        <v/>
      </c>
      <c r="J64" t="str">
        <f>IF('C - REPASSES'!G67="","",'C - REPASSES'!G67)</f>
        <v/>
      </c>
      <c r="K64" t="str">
        <f>TEXT(IF('C - REPASSES'!H67="","",'C - REPASSES'!H67),"@")</f>
        <v/>
      </c>
      <c r="L64" t="str">
        <f>TEXT(IF('C - REPASSES'!I67="","",'C - REPASSES'!I67),"DD/MM/AAAA")</f>
        <v/>
      </c>
      <c r="M64" t="str">
        <f>TEXT(IF('C - REPASSES'!$A67="","",'C - REPASSES'!AJ67),"0,00")</f>
        <v/>
      </c>
      <c r="N64" t="str">
        <f>TEXT(IF('C - REPASSES'!$A67="","",'C - REPASSES'!AL67),"0,00")</f>
        <v/>
      </c>
    </row>
    <row r="65" spans="1:14" x14ac:dyDescent="0.35">
      <c r="A65" t="str">
        <f>IF(D65="","",IF('A - IDENTIFICAÇÃO'!$C$7="","",'A - IDENTIFICAÇÃO'!$C$7))</f>
        <v/>
      </c>
      <c r="B65" t="str">
        <f>IF(D65="","",IF('A - IDENTIFICAÇÃO'!$P$15="","",'A - IDENTIFICAÇÃO'!$P$15))</f>
        <v/>
      </c>
      <c r="C65" t="str">
        <f>IF(D65="","",TEXT(IF('A - IDENTIFICAÇÃO'!$C$2="","",'A - IDENTIFICAÇÃO'!$C$2),"0000"))</f>
        <v/>
      </c>
      <c r="D65" t="str">
        <f>IF('C - REPASSES'!A68="","",'C - REPASSES'!A68)</f>
        <v/>
      </c>
      <c r="E65" t="str">
        <f>TEXT(IF('C - REPASSES'!B68="","",'C - REPASSES'!B68),"DD/MM/AAAA")</f>
        <v/>
      </c>
      <c r="F65" t="str">
        <f>IF('C - REPASSES'!C68="INSTITUIÇÃO CREDENCIADA","1",IF('C - REPASSES'!C68="EMPRESA PRETROLÍFERA","2",IF('C - REPASSES'!C68="EMPRESA BRASILEIRA","3",IF('C - REPASSES'!C68="ORGANISMO DE NORMALIZAÇÃO OU EQUIVALENTE","4",IF('C - REPASSES'!C68="EMPRESA BRASILEIRA EM PARCERIA COM I.C.","5",IF('C - REPASSES'!C68="AFILIADA","6",""))))))</f>
        <v/>
      </c>
      <c r="G65" t="str">
        <f>TEXT(IF('C - REPASSES'!D68="","",'C - REPASSES'!D68),"00000000000000")</f>
        <v/>
      </c>
      <c r="H65" t="str">
        <f>IF('C - REPASSES'!E68="","",'C - REPASSES'!E68)</f>
        <v/>
      </c>
      <c r="I65" t="str">
        <f>IF('C - REPASSES'!F68="","",'C - REPASSES'!F68)</f>
        <v/>
      </c>
      <c r="J65" t="str">
        <f>IF('C - REPASSES'!G68="","",'C - REPASSES'!G68)</f>
        <v/>
      </c>
      <c r="K65" t="str">
        <f>TEXT(IF('C - REPASSES'!H68="","",'C - REPASSES'!H68),"@")</f>
        <v/>
      </c>
      <c r="L65" t="str">
        <f>TEXT(IF('C - REPASSES'!I68="","",'C - REPASSES'!I68),"DD/MM/AAAA")</f>
        <v/>
      </c>
      <c r="M65" t="str">
        <f>TEXT(IF('C - REPASSES'!$A68="","",'C - REPASSES'!AJ68),"0,00")</f>
        <v/>
      </c>
      <c r="N65" t="str">
        <f>TEXT(IF('C - REPASSES'!$A68="","",'C - REPASSES'!AL68),"0,00")</f>
        <v/>
      </c>
    </row>
    <row r="66" spans="1:14" x14ac:dyDescent="0.35">
      <c r="A66" t="str">
        <f>IF(D66="","",IF('A - IDENTIFICAÇÃO'!$C$7="","",'A - IDENTIFICAÇÃO'!$C$7))</f>
        <v/>
      </c>
      <c r="B66" t="str">
        <f>IF(D66="","",IF('A - IDENTIFICAÇÃO'!$P$15="","",'A - IDENTIFICAÇÃO'!$P$15))</f>
        <v/>
      </c>
      <c r="C66" t="str">
        <f>IF(D66="","",TEXT(IF('A - IDENTIFICAÇÃO'!$C$2="","",'A - IDENTIFICAÇÃO'!$C$2),"0000"))</f>
        <v/>
      </c>
      <c r="D66" t="str">
        <f>IF('C - REPASSES'!A69="","",'C - REPASSES'!A69)</f>
        <v/>
      </c>
      <c r="E66" t="str">
        <f>TEXT(IF('C - REPASSES'!B69="","",'C - REPASSES'!B69),"DD/MM/AAAA")</f>
        <v/>
      </c>
      <c r="F66" t="str">
        <f>IF('C - REPASSES'!C69="INSTITUIÇÃO CREDENCIADA","1",IF('C - REPASSES'!C69="EMPRESA PRETROLÍFERA","2",IF('C - REPASSES'!C69="EMPRESA BRASILEIRA","3",IF('C - REPASSES'!C69="ORGANISMO DE NORMALIZAÇÃO OU EQUIVALENTE","4",IF('C - REPASSES'!C69="EMPRESA BRASILEIRA EM PARCERIA COM I.C.","5",IF('C - REPASSES'!C69="AFILIADA","6",""))))))</f>
        <v/>
      </c>
      <c r="G66" t="str">
        <f>TEXT(IF('C - REPASSES'!D69="","",'C - REPASSES'!D69),"00000000000000")</f>
        <v/>
      </c>
      <c r="H66" t="str">
        <f>IF('C - REPASSES'!E69="","",'C - REPASSES'!E69)</f>
        <v/>
      </c>
      <c r="I66" t="str">
        <f>IF('C - REPASSES'!F69="","",'C - REPASSES'!F69)</f>
        <v/>
      </c>
      <c r="J66" t="str">
        <f>IF('C - REPASSES'!G69="","",'C - REPASSES'!G69)</f>
        <v/>
      </c>
      <c r="K66" t="str">
        <f>TEXT(IF('C - REPASSES'!H69="","",'C - REPASSES'!H69),"@")</f>
        <v/>
      </c>
      <c r="L66" t="str">
        <f>TEXT(IF('C - REPASSES'!I69="","",'C - REPASSES'!I69),"DD/MM/AAAA")</f>
        <v/>
      </c>
      <c r="M66" t="str">
        <f>TEXT(IF('C - REPASSES'!$A69="","",'C - REPASSES'!AJ69),"0,00")</f>
        <v/>
      </c>
      <c r="N66" t="str">
        <f>TEXT(IF('C - REPASSES'!$A69="","",'C - REPASSES'!AL69),"0,00")</f>
        <v/>
      </c>
    </row>
    <row r="67" spans="1:14" x14ac:dyDescent="0.35">
      <c r="A67" t="str">
        <f>IF(D67="","",IF('A - IDENTIFICAÇÃO'!$C$7="","",'A - IDENTIFICAÇÃO'!$C$7))</f>
        <v/>
      </c>
      <c r="B67" t="str">
        <f>IF(D67="","",IF('A - IDENTIFICAÇÃO'!$P$15="","",'A - IDENTIFICAÇÃO'!$P$15))</f>
        <v/>
      </c>
      <c r="C67" t="str">
        <f>IF(D67="","",TEXT(IF('A - IDENTIFICAÇÃO'!$C$2="","",'A - IDENTIFICAÇÃO'!$C$2),"0000"))</f>
        <v/>
      </c>
      <c r="D67" t="str">
        <f>IF('C - REPASSES'!A70="","",'C - REPASSES'!A70)</f>
        <v/>
      </c>
      <c r="E67" t="str">
        <f>TEXT(IF('C - REPASSES'!B70="","",'C - REPASSES'!B70),"DD/MM/AAAA")</f>
        <v/>
      </c>
      <c r="F67" t="str">
        <f>IF('C - REPASSES'!C70="INSTITUIÇÃO CREDENCIADA","1",IF('C - REPASSES'!C70="EMPRESA PRETROLÍFERA","2",IF('C - REPASSES'!C70="EMPRESA BRASILEIRA","3",IF('C - REPASSES'!C70="ORGANISMO DE NORMALIZAÇÃO OU EQUIVALENTE","4",IF('C - REPASSES'!C70="EMPRESA BRASILEIRA EM PARCERIA COM I.C.","5",IF('C - REPASSES'!C70="AFILIADA","6",""))))))</f>
        <v/>
      </c>
      <c r="G67" t="str">
        <f>TEXT(IF('C - REPASSES'!D70="","",'C - REPASSES'!D70),"00000000000000")</f>
        <v/>
      </c>
      <c r="H67" t="str">
        <f>IF('C - REPASSES'!E70="","",'C - REPASSES'!E70)</f>
        <v/>
      </c>
      <c r="I67" t="str">
        <f>IF('C - REPASSES'!F70="","",'C - REPASSES'!F70)</f>
        <v/>
      </c>
      <c r="J67" t="str">
        <f>IF('C - REPASSES'!G70="","",'C - REPASSES'!G70)</f>
        <v/>
      </c>
      <c r="K67" t="str">
        <f>TEXT(IF('C - REPASSES'!H70="","",'C - REPASSES'!H70),"@")</f>
        <v/>
      </c>
      <c r="L67" t="str">
        <f>TEXT(IF('C - REPASSES'!I70="","",'C - REPASSES'!I70),"DD/MM/AAAA")</f>
        <v/>
      </c>
      <c r="M67" t="str">
        <f>TEXT(IF('C - REPASSES'!$A70="","",'C - REPASSES'!AJ70),"0,00")</f>
        <v/>
      </c>
      <c r="N67" t="str">
        <f>TEXT(IF('C - REPASSES'!$A70="","",'C - REPASSES'!AL70),"0,00")</f>
        <v/>
      </c>
    </row>
    <row r="68" spans="1:14" x14ac:dyDescent="0.35">
      <c r="A68" t="str">
        <f>IF(D68="","",IF('A - IDENTIFICAÇÃO'!$C$7="","",'A - IDENTIFICAÇÃO'!$C$7))</f>
        <v/>
      </c>
      <c r="B68" t="str">
        <f>IF(D68="","",IF('A - IDENTIFICAÇÃO'!$P$15="","",'A - IDENTIFICAÇÃO'!$P$15))</f>
        <v/>
      </c>
      <c r="C68" t="str">
        <f>IF(D68="","",TEXT(IF('A - IDENTIFICAÇÃO'!$C$2="","",'A - IDENTIFICAÇÃO'!$C$2),"0000"))</f>
        <v/>
      </c>
      <c r="D68" t="str">
        <f>IF('C - REPASSES'!A71="","",'C - REPASSES'!A71)</f>
        <v/>
      </c>
      <c r="E68" t="str">
        <f>TEXT(IF('C - REPASSES'!B71="","",'C - REPASSES'!B71),"DD/MM/AAAA")</f>
        <v/>
      </c>
      <c r="F68" t="str">
        <f>IF('C - REPASSES'!C71="INSTITUIÇÃO CREDENCIADA","1",IF('C - REPASSES'!C71="EMPRESA PRETROLÍFERA","2",IF('C - REPASSES'!C71="EMPRESA BRASILEIRA","3",IF('C - REPASSES'!C71="ORGANISMO DE NORMALIZAÇÃO OU EQUIVALENTE","4",IF('C - REPASSES'!C71="EMPRESA BRASILEIRA EM PARCERIA COM I.C.","5",IF('C - REPASSES'!C71="AFILIADA","6",""))))))</f>
        <v/>
      </c>
      <c r="G68" t="str">
        <f>TEXT(IF('C - REPASSES'!D71="","",'C - REPASSES'!D71),"00000000000000")</f>
        <v/>
      </c>
      <c r="H68" t="str">
        <f>IF('C - REPASSES'!E71="","",'C - REPASSES'!E71)</f>
        <v/>
      </c>
      <c r="I68" t="str">
        <f>IF('C - REPASSES'!F71="","",'C - REPASSES'!F71)</f>
        <v/>
      </c>
      <c r="J68" t="str">
        <f>IF('C - REPASSES'!G71="","",'C - REPASSES'!G71)</f>
        <v/>
      </c>
      <c r="K68" t="str">
        <f>TEXT(IF('C - REPASSES'!H71="","",'C - REPASSES'!H71),"@")</f>
        <v/>
      </c>
      <c r="L68" t="str">
        <f>TEXT(IF('C - REPASSES'!I71="","",'C - REPASSES'!I71),"DD/MM/AAAA")</f>
        <v/>
      </c>
      <c r="M68" t="str">
        <f>TEXT(IF('C - REPASSES'!$A71="","",'C - REPASSES'!AJ71),"0,00")</f>
        <v/>
      </c>
      <c r="N68" t="str">
        <f>TEXT(IF('C - REPASSES'!$A71="","",'C - REPASSES'!AL71),"0,00")</f>
        <v/>
      </c>
    </row>
    <row r="69" spans="1:14" x14ac:dyDescent="0.35">
      <c r="A69" t="str">
        <f>IF(D69="","",IF('A - IDENTIFICAÇÃO'!$C$7="","",'A - IDENTIFICAÇÃO'!$C$7))</f>
        <v/>
      </c>
      <c r="B69" t="str">
        <f>IF(D69="","",IF('A - IDENTIFICAÇÃO'!$P$15="","",'A - IDENTIFICAÇÃO'!$P$15))</f>
        <v/>
      </c>
      <c r="C69" t="str">
        <f>IF(D69="","",TEXT(IF('A - IDENTIFICAÇÃO'!$C$2="","",'A - IDENTIFICAÇÃO'!$C$2),"0000"))</f>
        <v/>
      </c>
      <c r="D69" t="str">
        <f>IF('C - REPASSES'!A72="","",'C - REPASSES'!A72)</f>
        <v/>
      </c>
      <c r="E69" t="str">
        <f>TEXT(IF('C - REPASSES'!B72="","",'C - REPASSES'!B72),"DD/MM/AAAA")</f>
        <v/>
      </c>
      <c r="F69" t="str">
        <f>IF('C - REPASSES'!C72="INSTITUIÇÃO CREDENCIADA","1",IF('C - REPASSES'!C72="EMPRESA PRETROLÍFERA","2",IF('C - REPASSES'!C72="EMPRESA BRASILEIRA","3",IF('C - REPASSES'!C72="ORGANISMO DE NORMALIZAÇÃO OU EQUIVALENTE","4",IF('C - REPASSES'!C72="EMPRESA BRASILEIRA EM PARCERIA COM I.C.","5",IF('C - REPASSES'!C72="AFILIADA","6",""))))))</f>
        <v/>
      </c>
      <c r="G69" t="str">
        <f>TEXT(IF('C - REPASSES'!D72="","",'C - REPASSES'!D72),"00000000000000")</f>
        <v/>
      </c>
      <c r="H69" t="str">
        <f>IF('C - REPASSES'!E72="","",'C - REPASSES'!E72)</f>
        <v/>
      </c>
      <c r="I69" t="str">
        <f>IF('C - REPASSES'!F72="","",'C - REPASSES'!F72)</f>
        <v/>
      </c>
      <c r="J69" t="str">
        <f>IF('C - REPASSES'!G72="","",'C - REPASSES'!G72)</f>
        <v/>
      </c>
      <c r="K69" t="str">
        <f>TEXT(IF('C - REPASSES'!H72="","",'C - REPASSES'!H72),"@")</f>
        <v/>
      </c>
      <c r="L69" t="str">
        <f>TEXT(IF('C - REPASSES'!I72="","",'C - REPASSES'!I72),"DD/MM/AAAA")</f>
        <v/>
      </c>
      <c r="M69" t="str">
        <f>TEXT(IF('C - REPASSES'!$A72="","",'C - REPASSES'!AJ72),"0,00")</f>
        <v/>
      </c>
      <c r="N69" t="str">
        <f>TEXT(IF('C - REPASSES'!$A72="","",'C - REPASSES'!AL72),"0,00")</f>
        <v/>
      </c>
    </row>
    <row r="70" spans="1:14" x14ac:dyDescent="0.35">
      <c r="A70" t="str">
        <f>IF(D70="","",IF('A - IDENTIFICAÇÃO'!$C$7="","",'A - IDENTIFICAÇÃO'!$C$7))</f>
        <v/>
      </c>
      <c r="B70" t="str">
        <f>IF(D70="","",IF('A - IDENTIFICAÇÃO'!$P$15="","",'A - IDENTIFICAÇÃO'!$P$15))</f>
        <v/>
      </c>
      <c r="C70" t="str">
        <f>IF(D70="","",TEXT(IF('A - IDENTIFICAÇÃO'!$C$2="","",'A - IDENTIFICAÇÃO'!$C$2),"0000"))</f>
        <v/>
      </c>
      <c r="D70" t="str">
        <f>IF('C - REPASSES'!A73="","",'C - REPASSES'!A73)</f>
        <v/>
      </c>
      <c r="E70" t="str">
        <f>TEXT(IF('C - REPASSES'!B73="","",'C - REPASSES'!B73),"DD/MM/AAAA")</f>
        <v/>
      </c>
      <c r="F70" t="str">
        <f>IF('C - REPASSES'!C73="INSTITUIÇÃO CREDENCIADA","1",IF('C - REPASSES'!C73="EMPRESA PRETROLÍFERA","2",IF('C - REPASSES'!C73="EMPRESA BRASILEIRA","3",IF('C - REPASSES'!C73="ORGANISMO DE NORMALIZAÇÃO OU EQUIVALENTE","4",IF('C - REPASSES'!C73="EMPRESA BRASILEIRA EM PARCERIA COM I.C.","5",IF('C - REPASSES'!C73="AFILIADA","6",""))))))</f>
        <v/>
      </c>
      <c r="G70" t="str">
        <f>TEXT(IF('C - REPASSES'!D73="","",'C - REPASSES'!D73),"00000000000000")</f>
        <v/>
      </c>
      <c r="H70" t="str">
        <f>IF('C - REPASSES'!E73="","",'C - REPASSES'!E73)</f>
        <v/>
      </c>
      <c r="I70" t="str">
        <f>IF('C - REPASSES'!F73="","",'C - REPASSES'!F73)</f>
        <v/>
      </c>
      <c r="J70" t="str">
        <f>IF('C - REPASSES'!G73="","",'C - REPASSES'!G73)</f>
        <v/>
      </c>
      <c r="K70" t="str">
        <f>TEXT(IF('C - REPASSES'!H73="","",'C - REPASSES'!H73),"@")</f>
        <v/>
      </c>
      <c r="L70" t="str">
        <f>TEXT(IF('C - REPASSES'!I73="","",'C - REPASSES'!I73),"DD/MM/AAAA")</f>
        <v/>
      </c>
      <c r="M70" t="str">
        <f>TEXT(IF('C - REPASSES'!$A73="","",'C - REPASSES'!AJ73),"0,00")</f>
        <v/>
      </c>
      <c r="N70" t="str">
        <f>TEXT(IF('C - REPASSES'!$A73="","",'C - REPASSES'!AL73),"0,00")</f>
        <v/>
      </c>
    </row>
    <row r="71" spans="1:14" x14ac:dyDescent="0.35">
      <c r="A71" t="str">
        <f>IF(D71="","",IF('A - IDENTIFICAÇÃO'!$C$7="","",'A - IDENTIFICAÇÃO'!$C$7))</f>
        <v/>
      </c>
      <c r="B71" t="str">
        <f>IF(D71="","",IF('A - IDENTIFICAÇÃO'!$P$15="","",'A - IDENTIFICAÇÃO'!$P$15))</f>
        <v/>
      </c>
      <c r="C71" t="str">
        <f>IF(D71="","",TEXT(IF('A - IDENTIFICAÇÃO'!$C$2="","",'A - IDENTIFICAÇÃO'!$C$2),"0000"))</f>
        <v/>
      </c>
      <c r="D71" t="str">
        <f>IF('C - REPASSES'!A74="","",'C - REPASSES'!A74)</f>
        <v/>
      </c>
      <c r="E71" t="str">
        <f>TEXT(IF('C - REPASSES'!B74="","",'C - REPASSES'!B74),"DD/MM/AAAA")</f>
        <v/>
      </c>
      <c r="F71" t="str">
        <f>IF('C - REPASSES'!C74="INSTITUIÇÃO CREDENCIADA","1",IF('C - REPASSES'!C74="EMPRESA PRETROLÍFERA","2",IF('C - REPASSES'!C74="EMPRESA BRASILEIRA","3",IF('C - REPASSES'!C74="ORGANISMO DE NORMALIZAÇÃO OU EQUIVALENTE","4",IF('C - REPASSES'!C74="EMPRESA BRASILEIRA EM PARCERIA COM I.C.","5",IF('C - REPASSES'!C74="AFILIADA","6",""))))))</f>
        <v/>
      </c>
      <c r="G71" t="str">
        <f>TEXT(IF('C - REPASSES'!D74="","",'C - REPASSES'!D74),"00000000000000")</f>
        <v/>
      </c>
      <c r="H71" t="str">
        <f>IF('C - REPASSES'!E74="","",'C - REPASSES'!E74)</f>
        <v/>
      </c>
      <c r="I71" t="str">
        <f>IF('C - REPASSES'!F74="","",'C - REPASSES'!F74)</f>
        <v/>
      </c>
      <c r="J71" t="str">
        <f>IF('C - REPASSES'!G74="","",'C - REPASSES'!G74)</f>
        <v/>
      </c>
      <c r="K71" t="str">
        <f>TEXT(IF('C - REPASSES'!H74="","",'C - REPASSES'!H74),"@")</f>
        <v/>
      </c>
      <c r="L71" t="str">
        <f>TEXT(IF('C - REPASSES'!I74="","",'C - REPASSES'!I74),"DD/MM/AAAA")</f>
        <v/>
      </c>
      <c r="M71" t="str">
        <f>TEXT(IF('C - REPASSES'!$A74="","",'C - REPASSES'!AJ74),"0,00")</f>
        <v/>
      </c>
      <c r="N71" t="str">
        <f>TEXT(IF('C - REPASSES'!$A74="","",'C - REPASSES'!AL74),"0,00")</f>
        <v/>
      </c>
    </row>
    <row r="72" spans="1:14" x14ac:dyDescent="0.35">
      <c r="A72" t="str">
        <f>IF(D72="","",IF('A - IDENTIFICAÇÃO'!$C$7="","",'A - IDENTIFICAÇÃO'!$C$7))</f>
        <v/>
      </c>
      <c r="B72" t="str">
        <f>IF(D72="","",IF('A - IDENTIFICAÇÃO'!$P$15="","",'A - IDENTIFICAÇÃO'!$P$15))</f>
        <v/>
      </c>
      <c r="C72" t="str">
        <f>IF(D72="","",TEXT(IF('A - IDENTIFICAÇÃO'!$C$2="","",'A - IDENTIFICAÇÃO'!$C$2),"0000"))</f>
        <v/>
      </c>
      <c r="D72" t="str">
        <f>IF('C - REPASSES'!A75="","",'C - REPASSES'!A75)</f>
        <v/>
      </c>
      <c r="E72" t="str">
        <f>TEXT(IF('C - REPASSES'!B75="","",'C - REPASSES'!B75),"DD/MM/AAAA")</f>
        <v/>
      </c>
      <c r="F72" t="str">
        <f>IF('C - REPASSES'!C75="INSTITUIÇÃO CREDENCIADA","1",IF('C - REPASSES'!C75="EMPRESA PRETROLÍFERA","2",IF('C - REPASSES'!C75="EMPRESA BRASILEIRA","3",IF('C - REPASSES'!C75="ORGANISMO DE NORMALIZAÇÃO OU EQUIVALENTE","4",IF('C - REPASSES'!C75="EMPRESA BRASILEIRA EM PARCERIA COM I.C.","5",IF('C - REPASSES'!C75="AFILIADA","6",""))))))</f>
        <v/>
      </c>
      <c r="G72" t="str">
        <f>TEXT(IF('C - REPASSES'!D75="","",'C - REPASSES'!D75),"00000000000000")</f>
        <v/>
      </c>
      <c r="H72" t="str">
        <f>IF('C - REPASSES'!E75="","",'C - REPASSES'!E75)</f>
        <v/>
      </c>
      <c r="I72" t="str">
        <f>IF('C - REPASSES'!F75="","",'C - REPASSES'!F75)</f>
        <v/>
      </c>
      <c r="J72" t="str">
        <f>IF('C - REPASSES'!G75="","",'C - REPASSES'!G75)</f>
        <v/>
      </c>
      <c r="K72" t="str">
        <f>TEXT(IF('C - REPASSES'!H75="","",'C - REPASSES'!H75),"@")</f>
        <v/>
      </c>
      <c r="L72" t="str">
        <f>TEXT(IF('C - REPASSES'!I75="","",'C - REPASSES'!I75),"DD/MM/AAAA")</f>
        <v/>
      </c>
      <c r="M72" t="str">
        <f>TEXT(IF('C - REPASSES'!$A75="","",'C - REPASSES'!AJ75),"0,00")</f>
        <v/>
      </c>
      <c r="N72" t="str">
        <f>TEXT(IF('C - REPASSES'!$A75="","",'C - REPASSES'!AL75),"0,00")</f>
        <v/>
      </c>
    </row>
    <row r="73" spans="1:14" x14ac:dyDescent="0.35">
      <c r="A73" t="str">
        <f>IF(D73="","",IF('A - IDENTIFICAÇÃO'!$C$7="","",'A - IDENTIFICAÇÃO'!$C$7))</f>
        <v/>
      </c>
      <c r="B73" t="str">
        <f>IF(D73="","",IF('A - IDENTIFICAÇÃO'!$P$15="","",'A - IDENTIFICAÇÃO'!$P$15))</f>
        <v/>
      </c>
      <c r="C73" t="str">
        <f>IF(D73="","",TEXT(IF('A - IDENTIFICAÇÃO'!$C$2="","",'A - IDENTIFICAÇÃO'!$C$2),"0000"))</f>
        <v/>
      </c>
      <c r="D73" t="str">
        <f>IF('C - REPASSES'!A76="","",'C - REPASSES'!A76)</f>
        <v/>
      </c>
      <c r="E73" t="str">
        <f>TEXT(IF('C - REPASSES'!B76="","",'C - REPASSES'!B76),"DD/MM/AAAA")</f>
        <v/>
      </c>
      <c r="F73" t="str">
        <f>IF('C - REPASSES'!C76="INSTITUIÇÃO CREDENCIADA","1",IF('C - REPASSES'!C76="EMPRESA PRETROLÍFERA","2",IF('C - REPASSES'!C76="EMPRESA BRASILEIRA","3",IF('C - REPASSES'!C76="ORGANISMO DE NORMALIZAÇÃO OU EQUIVALENTE","4",IF('C - REPASSES'!C76="EMPRESA BRASILEIRA EM PARCERIA COM I.C.","5",IF('C - REPASSES'!C76="AFILIADA","6",""))))))</f>
        <v/>
      </c>
      <c r="G73" t="str">
        <f>TEXT(IF('C - REPASSES'!D76="","",'C - REPASSES'!D76),"00000000000000")</f>
        <v/>
      </c>
      <c r="H73" t="str">
        <f>IF('C - REPASSES'!E76="","",'C - REPASSES'!E76)</f>
        <v/>
      </c>
      <c r="I73" t="str">
        <f>IF('C - REPASSES'!F76="","",'C - REPASSES'!F76)</f>
        <v/>
      </c>
      <c r="J73" t="str">
        <f>IF('C - REPASSES'!G76="","",'C - REPASSES'!G76)</f>
        <v/>
      </c>
      <c r="K73" t="str">
        <f>TEXT(IF('C - REPASSES'!H76="","",'C - REPASSES'!H76),"@")</f>
        <v/>
      </c>
      <c r="L73" t="str">
        <f>TEXT(IF('C - REPASSES'!I76="","",'C - REPASSES'!I76),"DD/MM/AAAA")</f>
        <v/>
      </c>
      <c r="M73" t="str">
        <f>TEXT(IF('C - REPASSES'!$A76="","",'C - REPASSES'!AJ76),"0,00")</f>
        <v/>
      </c>
      <c r="N73" t="str">
        <f>TEXT(IF('C - REPASSES'!$A76="","",'C - REPASSES'!AL76),"0,00")</f>
        <v/>
      </c>
    </row>
    <row r="74" spans="1:14" x14ac:dyDescent="0.35">
      <c r="A74" t="str">
        <f>IF(D74="","",IF('A - IDENTIFICAÇÃO'!$C$7="","",'A - IDENTIFICAÇÃO'!$C$7))</f>
        <v/>
      </c>
      <c r="B74" t="str">
        <f>IF(D74="","",IF('A - IDENTIFICAÇÃO'!$P$15="","",'A - IDENTIFICAÇÃO'!$P$15))</f>
        <v/>
      </c>
      <c r="C74" t="str">
        <f>IF(D74="","",TEXT(IF('A - IDENTIFICAÇÃO'!$C$2="","",'A - IDENTIFICAÇÃO'!$C$2),"0000"))</f>
        <v/>
      </c>
      <c r="D74" t="str">
        <f>IF('C - REPASSES'!A77="","",'C - REPASSES'!A77)</f>
        <v/>
      </c>
      <c r="E74" t="str">
        <f>TEXT(IF('C - REPASSES'!B77="","",'C - REPASSES'!B77),"DD/MM/AAAA")</f>
        <v/>
      </c>
      <c r="F74" t="str">
        <f>IF('C - REPASSES'!C77="INSTITUIÇÃO CREDENCIADA","1",IF('C - REPASSES'!C77="EMPRESA PRETROLÍFERA","2",IF('C - REPASSES'!C77="EMPRESA BRASILEIRA","3",IF('C - REPASSES'!C77="ORGANISMO DE NORMALIZAÇÃO OU EQUIVALENTE","4",IF('C - REPASSES'!C77="EMPRESA BRASILEIRA EM PARCERIA COM I.C.","5",IF('C - REPASSES'!C77="AFILIADA","6",""))))))</f>
        <v/>
      </c>
      <c r="G74" t="str">
        <f>TEXT(IF('C - REPASSES'!D77="","",'C - REPASSES'!D77),"00000000000000")</f>
        <v/>
      </c>
      <c r="H74" t="str">
        <f>IF('C - REPASSES'!E77="","",'C - REPASSES'!E77)</f>
        <v/>
      </c>
      <c r="I74" t="str">
        <f>IF('C - REPASSES'!F77="","",'C - REPASSES'!F77)</f>
        <v/>
      </c>
      <c r="J74" t="str">
        <f>IF('C - REPASSES'!G77="","",'C - REPASSES'!G77)</f>
        <v/>
      </c>
      <c r="K74" t="str">
        <f>TEXT(IF('C - REPASSES'!H77="","",'C - REPASSES'!H77),"@")</f>
        <v/>
      </c>
      <c r="L74" t="str">
        <f>TEXT(IF('C - REPASSES'!I77="","",'C - REPASSES'!I77),"DD/MM/AAAA")</f>
        <v/>
      </c>
      <c r="M74" t="str">
        <f>TEXT(IF('C - REPASSES'!$A77="","",'C - REPASSES'!AJ77),"0,00")</f>
        <v/>
      </c>
      <c r="N74" t="str">
        <f>TEXT(IF('C - REPASSES'!$A77="","",'C - REPASSES'!AL77),"0,00")</f>
        <v/>
      </c>
    </row>
    <row r="75" spans="1:14" x14ac:dyDescent="0.35">
      <c r="A75" t="str">
        <f>IF(D75="","",IF('A - IDENTIFICAÇÃO'!$C$7="","",'A - IDENTIFICAÇÃO'!$C$7))</f>
        <v/>
      </c>
      <c r="B75" t="str">
        <f>IF(D75="","",IF('A - IDENTIFICAÇÃO'!$P$15="","",'A - IDENTIFICAÇÃO'!$P$15))</f>
        <v/>
      </c>
      <c r="C75" t="str">
        <f>IF(D75="","",TEXT(IF('A - IDENTIFICAÇÃO'!$C$2="","",'A - IDENTIFICAÇÃO'!$C$2),"0000"))</f>
        <v/>
      </c>
      <c r="D75" t="str">
        <f>IF('C - REPASSES'!A78="","",'C - REPASSES'!A78)</f>
        <v/>
      </c>
      <c r="E75" t="str">
        <f>TEXT(IF('C - REPASSES'!B78="","",'C - REPASSES'!B78),"DD/MM/AAAA")</f>
        <v/>
      </c>
      <c r="F75" t="str">
        <f>IF('C - REPASSES'!C78="INSTITUIÇÃO CREDENCIADA","1",IF('C - REPASSES'!C78="EMPRESA PRETROLÍFERA","2",IF('C - REPASSES'!C78="EMPRESA BRASILEIRA","3",IF('C - REPASSES'!C78="ORGANISMO DE NORMALIZAÇÃO OU EQUIVALENTE","4",IF('C - REPASSES'!C78="EMPRESA BRASILEIRA EM PARCERIA COM I.C.","5",IF('C - REPASSES'!C78="AFILIADA","6",""))))))</f>
        <v/>
      </c>
      <c r="G75" t="str">
        <f>TEXT(IF('C - REPASSES'!D78="","",'C - REPASSES'!D78),"00000000000000")</f>
        <v/>
      </c>
      <c r="H75" t="str">
        <f>IF('C - REPASSES'!E78="","",'C - REPASSES'!E78)</f>
        <v/>
      </c>
      <c r="I75" t="str">
        <f>IF('C - REPASSES'!F78="","",'C - REPASSES'!F78)</f>
        <v/>
      </c>
      <c r="J75" t="str">
        <f>IF('C - REPASSES'!G78="","",'C - REPASSES'!G78)</f>
        <v/>
      </c>
      <c r="K75" t="str">
        <f>TEXT(IF('C - REPASSES'!H78="","",'C - REPASSES'!H78),"@")</f>
        <v/>
      </c>
      <c r="L75" t="str">
        <f>TEXT(IF('C - REPASSES'!I78="","",'C - REPASSES'!I78),"DD/MM/AAAA")</f>
        <v/>
      </c>
      <c r="M75" t="str">
        <f>TEXT(IF('C - REPASSES'!$A78="","",'C - REPASSES'!AJ78),"0,00")</f>
        <v/>
      </c>
      <c r="N75" t="str">
        <f>TEXT(IF('C - REPASSES'!$A78="","",'C - REPASSES'!AL78),"0,00")</f>
        <v/>
      </c>
    </row>
    <row r="76" spans="1:14" x14ac:dyDescent="0.35">
      <c r="A76" t="str">
        <f>IF(D76="","",IF('A - IDENTIFICAÇÃO'!$C$7="","",'A - IDENTIFICAÇÃO'!$C$7))</f>
        <v/>
      </c>
      <c r="B76" t="str">
        <f>IF(D76="","",IF('A - IDENTIFICAÇÃO'!$P$15="","",'A - IDENTIFICAÇÃO'!$P$15))</f>
        <v/>
      </c>
      <c r="C76" t="str">
        <f>IF(D76="","",TEXT(IF('A - IDENTIFICAÇÃO'!$C$2="","",'A - IDENTIFICAÇÃO'!$C$2),"0000"))</f>
        <v/>
      </c>
      <c r="D76" t="str">
        <f>IF('C - REPASSES'!A79="","",'C - REPASSES'!A79)</f>
        <v/>
      </c>
      <c r="E76" t="str">
        <f>TEXT(IF('C - REPASSES'!B79="","",'C - REPASSES'!B79),"DD/MM/AAAA")</f>
        <v/>
      </c>
      <c r="F76" t="str">
        <f>IF('C - REPASSES'!C79="INSTITUIÇÃO CREDENCIADA","1",IF('C - REPASSES'!C79="EMPRESA PRETROLÍFERA","2",IF('C - REPASSES'!C79="EMPRESA BRASILEIRA","3",IF('C - REPASSES'!C79="ORGANISMO DE NORMALIZAÇÃO OU EQUIVALENTE","4",IF('C - REPASSES'!C79="EMPRESA BRASILEIRA EM PARCERIA COM I.C.","5",IF('C - REPASSES'!C79="AFILIADA","6",""))))))</f>
        <v/>
      </c>
      <c r="G76" t="str">
        <f>TEXT(IF('C - REPASSES'!D79="","",'C - REPASSES'!D79),"00000000000000")</f>
        <v/>
      </c>
      <c r="H76" t="str">
        <f>IF('C - REPASSES'!E79="","",'C - REPASSES'!E79)</f>
        <v/>
      </c>
      <c r="I76" t="str">
        <f>IF('C - REPASSES'!F79="","",'C - REPASSES'!F79)</f>
        <v/>
      </c>
      <c r="J76" t="str">
        <f>IF('C - REPASSES'!G79="","",'C - REPASSES'!G79)</f>
        <v/>
      </c>
      <c r="K76" t="str">
        <f>TEXT(IF('C - REPASSES'!H79="","",'C - REPASSES'!H79),"@")</f>
        <v/>
      </c>
      <c r="L76" t="str">
        <f>TEXT(IF('C - REPASSES'!I79="","",'C - REPASSES'!I79),"DD/MM/AAAA")</f>
        <v/>
      </c>
      <c r="M76" t="str">
        <f>TEXT(IF('C - REPASSES'!$A79="","",'C - REPASSES'!AJ79),"0,00")</f>
        <v/>
      </c>
      <c r="N76" t="str">
        <f>TEXT(IF('C - REPASSES'!$A79="","",'C - REPASSES'!AL79),"0,00")</f>
        <v/>
      </c>
    </row>
    <row r="77" spans="1:14" x14ac:dyDescent="0.35">
      <c r="A77" t="str">
        <f>IF(D77="","",IF('A - IDENTIFICAÇÃO'!$C$7="","",'A - IDENTIFICAÇÃO'!$C$7))</f>
        <v/>
      </c>
      <c r="B77" t="str">
        <f>IF(D77="","",IF('A - IDENTIFICAÇÃO'!$P$15="","",'A - IDENTIFICAÇÃO'!$P$15))</f>
        <v/>
      </c>
      <c r="C77" t="str">
        <f>IF(D77="","",TEXT(IF('A - IDENTIFICAÇÃO'!$C$2="","",'A - IDENTIFICAÇÃO'!$C$2),"0000"))</f>
        <v/>
      </c>
      <c r="D77" t="str">
        <f>IF('C - REPASSES'!A80="","",'C - REPASSES'!A80)</f>
        <v/>
      </c>
      <c r="E77" t="str">
        <f>TEXT(IF('C - REPASSES'!B80="","",'C - REPASSES'!B80),"DD/MM/AAAA")</f>
        <v/>
      </c>
      <c r="F77" t="str">
        <f>IF('C - REPASSES'!C80="INSTITUIÇÃO CREDENCIADA","1",IF('C - REPASSES'!C80="EMPRESA PRETROLÍFERA","2",IF('C - REPASSES'!C80="EMPRESA BRASILEIRA","3",IF('C - REPASSES'!C80="ORGANISMO DE NORMALIZAÇÃO OU EQUIVALENTE","4",IF('C - REPASSES'!C80="EMPRESA BRASILEIRA EM PARCERIA COM I.C.","5",IF('C - REPASSES'!C80="AFILIADA","6",""))))))</f>
        <v/>
      </c>
      <c r="G77" t="str">
        <f>TEXT(IF('C - REPASSES'!D80="","",'C - REPASSES'!D80),"00000000000000")</f>
        <v/>
      </c>
      <c r="H77" t="str">
        <f>IF('C - REPASSES'!E80="","",'C - REPASSES'!E80)</f>
        <v/>
      </c>
      <c r="I77" t="str">
        <f>IF('C - REPASSES'!F80="","",'C - REPASSES'!F80)</f>
        <v/>
      </c>
      <c r="J77" t="str">
        <f>IF('C - REPASSES'!G80="","",'C - REPASSES'!G80)</f>
        <v/>
      </c>
      <c r="K77" t="str">
        <f>TEXT(IF('C - REPASSES'!H80="","",'C - REPASSES'!H80),"@")</f>
        <v/>
      </c>
      <c r="L77" t="str">
        <f>TEXT(IF('C - REPASSES'!I80="","",'C - REPASSES'!I80),"DD/MM/AAAA")</f>
        <v/>
      </c>
      <c r="M77" t="str">
        <f>TEXT(IF('C - REPASSES'!$A80="","",'C - REPASSES'!AJ80),"0,00")</f>
        <v/>
      </c>
      <c r="N77" t="str">
        <f>TEXT(IF('C - REPASSES'!$A80="","",'C - REPASSES'!AL80),"0,00")</f>
        <v/>
      </c>
    </row>
    <row r="78" spans="1:14" x14ac:dyDescent="0.35">
      <c r="A78" t="str">
        <f>IF(D78="","",IF('A - IDENTIFICAÇÃO'!$C$7="","",'A - IDENTIFICAÇÃO'!$C$7))</f>
        <v/>
      </c>
      <c r="B78" t="str">
        <f>IF(D78="","",IF('A - IDENTIFICAÇÃO'!$P$15="","",'A - IDENTIFICAÇÃO'!$P$15))</f>
        <v/>
      </c>
      <c r="C78" t="str">
        <f>IF(D78="","",TEXT(IF('A - IDENTIFICAÇÃO'!$C$2="","",'A - IDENTIFICAÇÃO'!$C$2),"0000"))</f>
        <v/>
      </c>
      <c r="D78" t="str">
        <f>IF('C - REPASSES'!A81="","",'C - REPASSES'!A81)</f>
        <v/>
      </c>
      <c r="E78" t="str">
        <f>TEXT(IF('C - REPASSES'!B81="","",'C - REPASSES'!B81),"DD/MM/AAAA")</f>
        <v/>
      </c>
      <c r="F78" t="str">
        <f>IF('C - REPASSES'!C81="INSTITUIÇÃO CREDENCIADA","1",IF('C - REPASSES'!C81="EMPRESA PRETROLÍFERA","2",IF('C - REPASSES'!C81="EMPRESA BRASILEIRA","3",IF('C - REPASSES'!C81="ORGANISMO DE NORMALIZAÇÃO OU EQUIVALENTE","4",IF('C - REPASSES'!C81="EMPRESA BRASILEIRA EM PARCERIA COM I.C.","5",IF('C - REPASSES'!C81="AFILIADA","6",""))))))</f>
        <v/>
      </c>
      <c r="G78" t="str">
        <f>TEXT(IF('C - REPASSES'!D81="","",'C - REPASSES'!D81),"00000000000000")</f>
        <v/>
      </c>
      <c r="H78" t="str">
        <f>IF('C - REPASSES'!E81="","",'C - REPASSES'!E81)</f>
        <v/>
      </c>
      <c r="I78" t="str">
        <f>IF('C - REPASSES'!F81="","",'C - REPASSES'!F81)</f>
        <v/>
      </c>
      <c r="J78" t="str">
        <f>IF('C - REPASSES'!G81="","",'C - REPASSES'!G81)</f>
        <v/>
      </c>
      <c r="K78" t="str">
        <f>TEXT(IF('C - REPASSES'!H81="","",'C - REPASSES'!H81),"@")</f>
        <v/>
      </c>
      <c r="L78" t="str">
        <f>TEXT(IF('C - REPASSES'!I81="","",'C - REPASSES'!I81),"DD/MM/AAAA")</f>
        <v/>
      </c>
      <c r="M78" t="str">
        <f>TEXT(IF('C - REPASSES'!$A81="","",'C - REPASSES'!AJ81),"0,00")</f>
        <v/>
      </c>
      <c r="N78" t="str">
        <f>TEXT(IF('C - REPASSES'!$A81="","",'C - REPASSES'!AL81),"0,00")</f>
        <v/>
      </c>
    </row>
    <row r="79" spans="1:14" x14ac:dyDescent="0.35">
      <c r="A79" t="str">
        <f>IF(D79="","",IF('A - IDENTIFICAÇÃO'!$C$7="","",'A - IDENTIFICAÇÃO'!$C$7))</f>
        <v/>
      </c>
      <c r="B79" t="str">
        <f>IF(D79="","",IF('A - IDENTIFICAÇÃO'!$P$15="","",'A - IDENTIFICAÇÃO'!$P$15))</f>
        <v/>
      </c>
      <c r="C79" t="str">
        <f>IF(D79="","",TEXT(IF('A - IDENTIFICAÇÃO'!$C$2="","",'A - IDENTIFICAÇÃO'!$C$2),"0000"))</f>
        <v/>
      </c>
      <c r="D79" t="str">
        <f>IF('C - REPASSES'!A82="","",'C - REPASSES'!A82)</f>
        <v/>
      </c>
      <c r="E79" t="str">
        <f>TEXT(IF('C - REPASSES'!B82="","",'C - REPASSES'!B82),"DD/MM/AAAA")</f>
        <v/>
      </c>
      <c r="F79" t="str">
        <f>IF('C - REPASSES'!C82="INSTITUIÇÃO CREDENCIADA","1",IF('C - REPASSES'!C82="EMPRESA PRETROLÍFERA","2",IF('C - REPASSES'!C82="EMPRESA BRASILEIRA","3",IF('C - REPASSES'!C82="ORGANISMO DE NORMALIZAÇÃO OU EQUIVALENTE","4",IF('C - REPASSES'!C82="EMPRESA BRASILEIRA EM PARCERIA COM I.C.","5",IF('C - REPASSES'!C82="AFILIADA","6",""))))))</f>
        <v/>
      </c>
      <c r="G79" t="str">
        <f>TEXT(IF('C - REPASSES'!D82="","",'C - REPASSES'!D82),"00000000000000")</f>
        <v/>
      </c>
      <c r="H79" t="str">
        <f>IF('C - REPASSES'!E82="","",'C - REPASSES'!E82)</f>
        <v/>
      </c>
      <c r="I79" t="str">
        <f>IF('C - REPASSES'!F82="","",'C - REPASSES'!F82)</f>
        <v/>
      </c>
      <c r="J79" t="str">
        <f>IF('C - REPASSES'!G82="","",'C - REPASSES'!G82)</f>
        <v/>
      </c>
      <c r="K79" t="str">
        <f>TEXT(IF('C - REPASSES'!H82="","",'C - REPASSES'!H82),"@")</f>
        <v/>
      </c>
      <c r="L79" t="str">
        <f>TEXT(IF('C - REPASSES'!I82="","",'C - REPASSES'!I82),"DD/MM/AAAA")</f>
        <v/>
      </c>
      <c r="M79" t="str">
        <f>TEXT(IF('C - REPASSES'!$A82="","",'C - REPASSES'!AJ82),"0,00")</f>
        <v/>
      </c>
      <c r="N79" t="str">
        <f>TEXT(IF('C - REPASSES'!$A82="","",'C - REPASSES'!AL82),"0,00")</f>
        <v/>
      </c>
    </row>
    <row r="80" spans="1:14" x14ac:dyDescent="0.35">
      <c r="A80" t="str">
        <f>IF(D80="","",IF('A - IDENTIFICAÇÃO'!$C$7="","",'A - IDENTIFICAÇÃO'!$C$7))</f>
        <v/>
      </c>
      <c r="B80" t="str">
        <f>IF(D80="","",IF('A - IDENTIFICAÇÃO'!$P$15="","",'A - IDENTIFICAÇÃO'!$P$15))</f>
        <v/>
      </c>
      <c r="C80" t="str">
        <f>IF(D80="","",TEXT(IF('A - IDENTIFICAÇÃO'!$C$2="","",'A - IDENTIFICAÇÃO'!$C$2),"0000"))</f>
        <v/>
      </c>
      <c r="D80" t="str">
        <f>IF('C - REPASSES'!A83="","",'C - REPASSES'!A83)</f>
        <v/>
      </c>
      <c r="E80" t="str">
        <f>TEXT(IF('C - REPASSES'!B83="","",'C - REPASSES'!B83),"DD/MM/AAAA")</f>
        <v/>
      </c>
      <c r="F80" t="str">
        <f>IF('C - REPASSES'!C83="INSTITUIÇÃO CREDENCIADA","1",IF('C - REPASSES'!C83="EMPRESA PRETROLÍFERA","2",IF('C - REPASSES'!C83="EMPRESA BRASILEIRA","3",IF('C - REPASSES'!C83="ORGANISMO DE NORMALIZAÇÃO OU EQUIVALENTE","4",IF('C - REPASSES'!C83="EMPRESA BRASILEIRA EM PARCERIA COM I.C.","5",IF('C - REPASSES'!C83="AFILIADA","6",""))))))</f>
        <v/>
      </c>
      <c r="G80" t="str">
        <f>TEXT(IF('C - REPASSES'!D83="","",'C - REPASSES'!D83),"00000000000000")</f>
        <v/>
      </c>
      <c r="H80" t="str">
        <f>IF('C - REPASSES'!E83="","",'C - REPASSES'!E83)</f>
        <v/>
      </c>
      <c r="I80" t="str">
        <f>IF('C - REPASSES'!F83="","",'C - REPASSES'!F83)</f>
        <v/>
      </c>
      <c r="J80" t="str">
        <f>IF('C - REPASSES'!G83="","",'C - REPASSES'!G83)</f>
        <v/>
      </c>
      <c r="K80" t="str">
        <f>TEXT(IF('C - REPASSES'!H83="","",'C - REPASSES'!H83),"@")</f>
        <v/>
      </c>
      <c r="L80" t="str">
        <f>TEXT(IF('C - REPASSES'!I83="","",'C - REPASSES'!I83),"DD/MM/AAAA")</f>
        <v/>
      </c>
      <c r="M80" t="str">
        <f>TEXT(IF('C - REPASSES'!$A83="","",'C - REPASSES'!AJ83),"0,00")</f>
        <v/>
      </c>
      <c r="N80" t="str">
        <f>TEXT(IF('C - REPASSES'!$A83="","",'C - REPASSES'!AL83),"0,00")</f>
        <v/>
      </c>
    </row>
    <row r="81" spans="1:14" x14ac:dyDescent="0.35">
      <c r="A81" t="str">
        <f>IF(D81="","",IF('A - IDENTIFICAÇÃO'!$C$7="","",'A - IDENTIFICAÇÃO'!$C$7))</f>
        <v/>
      </c>
      <c r="B81" t="str">
        <f>IF(D81="","",IF('A - IDENTIFICAÇÃO'!$P$15="","",'A - IDENTIFICAÇÃO'!$P$15))</f>
        <v/>
      </c>
      <c r="C81" t="str">
        <f>IF(D81="","",TEXT(IF('A - IDENTIFICAÇÃO'!$C$2="","",'A - IDENTIFICAÇÃO'!$C$2),"0000"))</f>
        <v/>
      </c>
      <c r="D81" t="str">
        <f>IF('C - REPASSES'!A84="","",'C - REPASSES'!A84)</f>
        <v/>
      </c>
      <c r="E81" t="str">
        <f>TEXT(IF('C - REPASSES'!B84="","",'C - REPASSES'!B84),"DD/MM/AAAA")</f>
        <v/>
      </c>
      <c r="F81" t="str">
        <f>IF('C - REPASSES'!C84="INSTITUIÇÃO CREDENCIADA","1",IF('C - REPASSES'!C84="EMPRESA PRETROLÍFERA","2",IF('C - REPASSES'!C84="EMPRESA BRASILEIRA","3",IF('C - REPASSES'!C84="ORGANISMO DE NORMALIZAÇÃO OU EQUIVALENTE","4",IF('C - REPASSES'!C84="EMPRESA BRASILEIRA EM PARCERIA COM I.C.","5",IF('C - REPASSES'!C84="AFILIADA","6",""))))))</f>
        <v/>
      </c>
      <c r="G81" t="str">
        <f>TEXT(IF('C - REPASSES'!D84="","",'C - REPASSES'!D84),"00000000000000")</f>
        <v/>
      </c>
      <c r="H81" t="str">
        <f>IF('C - REPASSES'!E84="","",'C - REPASSES'!E84)</f>
        <v/>
      </c>
      <c r="I81" t="str">
        <f>IF('C - REPASSES'!F84="","",'C - REPASSES'!F84)</f>
        <v/>
      </c>
      <c r="J81" t="str">
        <f>IF('C - REPASSES'!G84="","",'C - REPASSES'!G84)</f>
        <v/>
      </c>
      <c r="K81" t="str">
        <f>TEXT(IF('C - REPASSES'!H84="","",'C - REPASSES'!H84),"@")</f>
        <v/>
      </c>
      <c r="L81" t="str">
        <f>TEXT(IF('C - REPASSES'!I84="","",'C - REPASSES'!I84),"DD/MM/AAAA")</f>
        <v/>
      </c>
      <c r="M81" t="str">
        <f>TEXT(IF('C - REPASSES'!$A84="","",'C - REPASSES'!AJ84),"0,00")</f>
        <v/>
      </c>
      <c r="N81" t="str">
        <f>TEXT(IF('C - REPASSES'!$A84="","",'C - REPASSES'!AL84),"0,00")</f>
        <v/>
      </c>
    </row>
    <row r="82" spans="1:14" x14ac:dyDescent="0.35">
      <c r="A82" t="str">
        <f>IF(D82="","",IF('A - IDENTIFICAÇÃO'!$C$7="","",'A - IDENTIFICAÇÃO'!$C$7))</f>
        <v/>
      </c>
      <c r="B82" t="str">
        <f>IF(D82="","",IF('A - IDENTIFICAÇÃO'!$P$15="","",'A - IDENTIFICAÇÃO'!$P$15))</f>
        <v/>
      </c>
      <c r="C82" t="str">
        <f>IF(D82="","",TEXT(IF('A - IDENTIFICAÇÃO'!$C$2="","",'A - IDENTIFICAÇÃO'!$C$2),"0000"))</f>
        <v/>
      </c>
      <c r="D82" t="str">
        <f>IF('C - REPASSES'!A85="","",'C - REPASSES'!A85)</f>
        <v/>
      </c>
      <c r="E82" t="str">
        <f>TEXT(IF('C - REPASSES'!B85="","",'C - REPASSES'!B85),"DD/MM/AAAA")</f>
        <v/>
      </c>
      <c r="F82" t="str">
        <f>IF('C - REPASSES'!C85="INSTITUIÇÃO CREDENCIADA","1",IF('C - REPASSES'!C85="EMPRESA PRETROLÍFERA","2",IF('C - REPASSES'!C85="EMPRESA BRASILEIRA","3",IF('C - REPASSES'!C85="ORGANISMO DE NORMALIZAÇÃO OU EQUIVALENTE","4",IF('C - REPASSES'!C85="EMPRESA BRASILEIRA EM PARCERIA COM I.C.","5",IF('C - REPASSES'!C85="AFILIADA","6",""))))))</f>
        <v/>
      </c>
      <c r="G82" t="str">
        <f>TEXT(IF('C - REPASSES'!D85="","",'C - REPASSES'!D85),"00000000000000")</f>
        <v/>
      </c>
      <c r="H82" t="str">
        <f>IF('C - REPASSES'!E85="","",'C - REPASSES'!E85)</f>
        <v/>
      </c>
      <c r="I82" t="str">
        <f>IF('C - REPASSES'!F85="","",'C - REPASSES'!F85)</f>
        <v/>
      </c>
      <c r="J82" t="str">
        <f>IF('C - REPASSES'!G85="","",'C - REPASSES'!G85)</f>
        <v/>
      </c>
      <c r="K82" t="str">
        <f>TEXT(IF('C - REPASSES'!H85="","",'C - REPASSES'!H85),"@")</f>
        <v/>
      </c>
      <c r="L82" t="str">
        <f>TEXT(IF('C - REPASSES'!I85="","",'C - REPASSES'!I85),"DD/MM/AAAA")</f>
        <v/>
      </c>
      <c r="M82" t="str">
        <f>TEXT(IF('C - REPASSES'!$A85="","",'C - REPASSES'!AJ85),"0,00")</f>
        <v/>
      </c>
      <c r="N82" t="str">
        <f>TEXT(IF('C - REPASSES'!$A85="","",'C - REPASSES'!AL85),"0,00")</f>
        <v/>
      </c>
    </row>
    <row r="83" spans="1:14" x14ac:dyDescent="0.35">
      <c r="A83" t="str">
        <f>IF(D83="","",IF('A - IDENTIFICAÇÃO'!$C$7="","",'A - IDENTIFICAÇÃO'!$C$7))</f>
        <v/>
      </c>
      <c r="B83" t="str">
        <f>IF(D83="","",IF('A - IDENTIFICAÇÃO'!$P$15="","",'A - IDENTIFICAÇÃO'!$P$15))</f>
        <v/>
      </c>
      <c r="C83" t="str">
        <f>IF(D83="","",TEXT(IF('A - IDENTIFICAÇÃO'!$C$2="","",'A - IDENTIFICAÇÃO'!$C$2),"0000"))</f>
        <v/>
      </c>
      <c r="D83" t="str">
        <f>IF('C - REPASSES'!A86="","",'C - REPASSES'!A86)</f>
        <v/>
      </c>
      <c r="E83" t="str">
        <f>TEXT(IF('C - REPASSES'!B86="","",'C - REPASSES'!B86),"DD/MM/AAAA")</f>
        <v/>
      </c>
      <c r="F83" t="str">
        <f>IF('C - REPASSES'!C86="INSTITUIÇÃO CREDENCIADA","1",IF('C - REPASSES'!C86="EMPRESA PRETROLÍFERA","2",IF('C - REPASSES'!C86="EMPRESA BRASILEIRA","3",IF('C - REPASSES'!C86="ORGANISMO DE NORMALIZAÇÃO OU EQUIVALENTE","4",IF('C - REPASSES'!C86="EMPRESA BRASILEIRA EM PARCERIA COM I.C.","5",IF('C - REPASSES'!C86="AFILIADA","6",""))))))</f>
        <v/>
      </c>
      <c r="G83" t="str">
        <f>TEXT(IF('C - REPASSES'!D86="","",'C - REPASSES'!D86),"00000000000000")</f>
        <v/>
      </c>
      <c r="H83" t="str">
        <f>IF('C - REPASSES'!E86="","",'C - REPASSES'!E86)</f>
        <v/>
      </c>
      <c r="I83" t="str">
        <f>IF('C - REPASSES'!F86="","",'C - REPASSES'!F86)</f>
        <v/>
      </c>
      <c r="J83" t="str">
        <f>IF('C - REPASSES'!G86="","",'C - REPASSES'!G86)</f>
        <v/>
      </c>
      <c r="K83" t="str">
        <f>TEXT(IF('C - REPASSES'!H86="","",'C - REPASSES'!H86),"@")</f>
        <v/>
      </c>
      <c r="L83" t="str">
        <f>TEXT(IF('C - REPASSES'!I86="","",'C - REPASSES'!I86),"DD/MM/AAAA")</f>
        <v/>
      </c>
      <c r="M83" t="str">
        <f>TEXT(IF('C - REPASSES'!$A86="","",'C - REPASSES'!AJ86),"0,00")</f>
        <v/>
      </c>
      <c r="N83" t="str">
        <f>TEXT(IF('C - REPASSES'!$A86="","",'C - REPASSES'!AL86),"0,00")</f>
        <v/>
      </c>
    </row>
    <row r="84" spans="1:14" x14ac:dyDescent="0.35">
      <c r="A84" t="str">
        <f>IF(D84="","",IF('A - IDENTIFICAÇÃO'!$C$7="","",'A - IDENTIFICAÇÃO'!$C$7))</f>
        <v/>
      </c>
      <c r="B84" t="str">
        <f>IF(D84="","",IF('A - IDENTIFICAÇÃO'!$P$15="","",'A - IDENTIFICAÇÃO'!$P$15))</f>
        <v/>
      </c>
      <c r="C84" t="str">
        <f>IF(D84="","",TEXT(IF('A - IDENTIFICAÇÃO'!$C$2="","",'A - IDENTIFICAÇÃO'!$C$2),"0000"))</f>
        <v/>
      </c>
      <c r="D84" t="str">
        <f>IF('C - REPASSES'!A87="","",'C - REPASSES'!A87)</f>
        <v/>
      </c>
      <c r="E84" t="str">
        <f>TEXT(IF('C - REPASSES'!B87="","",'C - REPASSES'!B87),"DD/MM/AAAA")</f>
        <v/>
      </c>
      <c r="F84" t="str">
        <f>IF('C - REPASSES'!C87="INSTITUIÇÃO CREDENCIADA","1",IF('C - REPASSES'!C87="EMPRESA PRETROLÍFERA","2",IF('C - REPASSES'!C87="EMPRESA BRASILEIRA","3",IF('C - REPASSES'!C87="ORGANISMO DE NORMALIZAÇÃO OU EQUIVALENTE","4",IF('C - REPASSES'!C87="EMPRESA BRASILEIRA EM PARCERIA COM I.C.","5",IF('C - REPASSES'!C87="AFILIADA","6",""))))))</f>
        <v/>
      </c>
      <c r="G84" t="str">
        <f>TEXT(IF('C - REPASSES'!D87="","",'C - REPASSES'!D87),"00000000000000")</f>
        <v/>
      </c>
      <c r="H84" t="str">
        <f>IF('C - REPASSES'!E87="","",'C - REPASSES'!E87)</f>
        <v/>
      </c>
      <c r="I84" t="str">
        <f>IF('C - REPASSES'!F87="","",'C - REPASSES'!F87)</f>
        <v/>
      </c>
      <c r="J84" t="str">
        <f>IF('C - REPASSES'!G87="","",'C - REPASSES'!G87)</f>
        <v/>
      </c>
      <c r="K84" t="str">
        <f>TEXT(IF('C - REPASSES'!H87="","",'C - REPASSES'!H87),"@")</f>
        <v/>
      </c>
      <c r="L84" t="str">
        <f>TEXT(IF('C - REPASSES'!I87="","",'C - REPASSES'!I87),"DD/MM/AAAA")</f>
        <v/>
      </c>
      <c r="M84" t="str">
        <f>TEXT(IF('C - REPASSES'!$A87="","",'C - REPASSES'!AJ87),"0,00")</f>
        <v/>
      </c>
      <c r="N84" t="str">
        <f>TEXT(IF('C - REPASSES'!$A87="","",'C - REPASSES'!AL87),"0,00")</f>
        <v/>
      </c>
    </row>
    <row r="85" spans="1:14" x14ac:dyDescent="0.35">
      <c r="A85" t="str">
        <f>IF(D85="","",IF('A - IDENTIFICAÇÃO'!$C$7="","",'A - IDENTIFICAÇÃO'!$C$7))</f>
        <v/>
      </c>
      <c r="B85" t="str">
        <f>IF(D85="","",IF('A - IDENTIFICAÇÃO'!$P$15="","",'A - IDENTIFICAÇÃO'!$P$15))</f>
        <v/>
      </c>
      <c r="C85" t="str">
        <f>IF(D85="","",TEXT(IF('A - IDENTIFICAÇÃO'!$C$2="","",'A - IDENTIFICAÇÃO'!$C$2),"0000"))</f>
        <v/>
      </c>
      <c r="D85" t="str">
        <f>IF('C - REPASSES'!A88="","",'C - REPASSES'!A88)</f>
        <v/>
      </c>
      <c r="E85" t="str">
        <f>TEXT(IF('C - REPASSES'!B88="","",'C - REPASSES'!B88),"DD/MM/AAAA")</f>
        <v/>
      </c>
      <c r="F85" t="str">
        <f>IF('C - REPASSES'!C88="INSTITUIÇÃO CREDENCIADA","1",IF('C - REPASSES'!C88="EMPRESA PRETROLÍFERA","2",IF('C - REPASSES'!C88="EMPRESA BRASILEIRA","3",IF('C - REPASSES'!C88="ORGANISMO DE NORMALIZAÇÃO OU EQUIVALENTE","4",IF('C - REPASSES'!C88="EMPRESA BRASILEIRA EM PARCERIA COM I.C.","5",IF('C - REPASSES'!C88="AFILIADA","6",""))))))</f>
        <v/>
      </c>
      <c r="G85" t="str">
        <f>TEXT(IF('C - REPASSES'!D88="","",'C - REPASSES'!D88),"00000000000000")</f>
        <v/>
      </c>
      <c r="H85" t="str">
        <f>IF('C - REPASSES'!E88="","",'C - REPASSES'!E88)</f>
        <v/>
      </c>
      <c r="I85" t="str">
        <f>IF('C - REPASSES'!F88="","",'C - REPASSES'!F88)</f>
        <v/>
      </c>
      <c r="J85" t="str">
        <f>IF('C - REPASSES'!G88="","",'C - REPASSES'!G88)</f>
        <v/>
      </c>
      <c r="K85" t="str">
        <f>TEXT(IF('C - REPASSES'!H88="","",'C - REPASSES'!H88),"@")</f>
        <v/>
      </c>
      <c r="L85" t="str">
        <f>TEXT(IF('C - REPASSES'!I88="","",'C - REPASSES'!I88),"DD/MM/AAAA")</f>
        <v/>
      </c>
      <c r="M85" t="str">
        <f>TEXT(IF('C - REPASSES'!$A88="","",'C - REPASSES'!AJ88),"0,00")</f>
        <v/>
      </c>
      <c r="N85" t="str">
        <f>TEXT(IF('C - REPASSES'!$A88="","",'C - REPASSES'!AL88),"0,00")</f>
        <v/>
      </c>
    </row>
    <row r="86" spans="1:14" x14ac:dyDescent="0.35">
      <c r="A86" t="str">
        <f>IF(D86="","",IF('A - IDENTIFICAÇÃO'!$C$7="","",'A - IDENTIFICAÇÃO'!$C$7))</f>
        <v/>
      </c>
      <c r="B86" t="str">
        <f>IF(D86="","",IF('A - IDENTIFICAÇÃO'!$P$15="","",'A - IDENTIFICAÇÃO'!$P$15))</f>
        <v/>
      </c>
      <c r="C86" t="str">
        <f>IF(D86="","",TEXT(IF('A - IDENTIFICAÇÃO'!$C$2="","",'A - IDENTIFICAÇÃO'!$C$2),"0000"))</f>
        <v/>
      </c>
      <c r="D86" t="str">
        <f>IF('C - REPASSES'!A89="","",'C - REPASSES'!A89)</f>
        <v/>
      </c>
      <c r="E86" t="str">
        <f>TEXT(IF('C - REPASSES'!B89="","",'C - REPASSES'!B89),"DD/MM/AAAA")</f>
        <v/>
      </c>
      <c r="F86" t="str">
        <f>IF('C - REPASSES'!C89="INSTITUIÇÃO CREDENCIADA","1",IF('C - REPASSES'!C89="EMPRESA PRETROLÍFERA","2",IF('C - REPASSES'!C89="EMPRESA BRASILEIRA","3",IF('C - REPASSES'!C89="ORGANISMO DE NORMALIZAÇÃO OU EQUIVALENTE","4",IF('C - REPASSES'!C89="EMPRESA BRASILEIRA EM PARCERIA COM I.C.","5",IF('C - REPASSES'!C89="AFILIADA","6",""))))))</f>
        <v/>
      </c>
      <c r="G86" t="str">
        <f>TEXT(IF('C - REPASSES'!D89="","",'C - REPASSES'!D89),"00000000000000")</f>
        <v/>
      </c>
      <c r="H86" t="str">
        <f>IF('C - REPASSES'!E89="","",'C - REPASSES'!E89)</f>
        <v/>
      </c>
      <c r="I86" t="str">
        <f>IF('C - REPASSES'!F89="","",'C - REPASSES'!F89)</f>
        <v/>
      </c>
      <c r="J86" t="str">
        <f>IF('C - REPASSES'!G89="","",'C - REPASSES'!G89)</f>
        <v/>
      </c>
      <c r="K86" t="str">
        <f>TEXT(IF('C - REPASSES'!H89="","",'C - REPASSES'!H89),"@")</f>
        <v/>
      </c>
      <c r="L86" t="str">
        <f>TEXT(IF('C - REPASSES'!I89="","",'C - REPASSES'!I89),"DD/MM/AAAA")</f>
        <v/>
      </c>
      <c r="M86" t="str">
        <f>TEXT(IF('C - REPASSES'!$A89="","",'C - REPASSES'!AJ89),"0,00")</f>
        <v/>
      </c>
      <c r="N86" t="str">
        <f>TEXT(IF('C - REPASSES'!$A89="","",'C - REPASSES'!AL89),"0,00")</f>
        <v/>
      </c>
    </row>
    <row r="87" spans="1:14" x14ac:dyDescent="0.35">
      <c r="A87" t="str">
        <f>IF(D87="","",IF('A - IDENTIFICAÇÃO'!$C$7="","",'A - IDENTIFICAÇÃO'!$C$7))</f>
        <v/>
      </c>
      <c r="B87" t="str">
        <f>IF(D87="","",IF('A - IDENTIFICAÇÃO'!$P$15="","",'A - IDENTIFICAÇÃO'!$P$15))</f>
        <v/>
      </c>
      <c r="C87" t="str">
        <f>IF(D87="","",TEXT(IF('A - IDENTIFICAÇÃO'!$C$2="","",'A - IDENTIFICAÇÃO'!$C$2),"0000"))</f>
        <v/>
      </c>
      <c r="D87" t="str">
        <f>IF('C - REPASSES'!A90="","",'C - REPASSES'!A90)</f>
        <v/>
      </c>
      <c r="E87" t="str">
        <f>TEXT(IF('C - REPASSES'!B90="","",'C - REPASSES'!B90),"DD/MM/AAAA")</f>
        <v/>
      </c>
      <c r="F87" t="str">
        <f>IF('C - REPASSES'!C90="INSTITUIÇÃO CREDENCIADA","1",IF('C - REPASSES'!C90="EMPRESA PRETROLÍFERA","2",IF('C - REPASSES'!C90="EMPRESA BRASILEIRA","3",IF('C - REPASSES'!C90="ORGANISMO DE NORMALIZAÇÃO OU EQUIVALENTE","4",IF('C - REPASSES'!C90="EMPRESA BRASILEIRA EM PARCERIA COM I.C.","5",IF('C - REPASSES'!C90="AFILIADA","6",""))))))</f>
        <v/>
      </c>
      <c r="G87" t="str">
        <f>TEXT(IF('C - REPASSES'!D90="","",'C - REPASSES'!D90),"00000000000000")</f>
        <v/>
      </c>
      <c r="H87" t="str">
        <f>IF('C - REPASSES'!E90="","",'C - REPASSES'!E90)</f>
        <v/>
      </c>
      <c r="I87" t="str">
        <f>IF('C - REPASSES'!F90="","",'C - REPASSES'!F90)</f>
        <v/>
      </c>
      <c r="J87" t="str">
        <f>IF('C - REPASSES'!G90="","",'C - REPASSES'!G90)</f>
        <v/>
      </c>
      <c r="K87" t="str">
        <f>TEXT(IF('C - REPASSES'!H90="","",'C - REPASSES'!H90),"@")</f>
        <v/>
      </c>
      <c r="L87" t="str">
        <f>TEXT(IF('C - REPASSES'!I90="","",'C - REPASSES'!I90),"DD/MM/AAAA")</f>
        <v/>
      </c>
      <c r="M87" t="str">
        <f>TEXT(IF('C - REPASSES'!$A90="","",'C - REPASSES'!AJ90),"0,00")</f>
        <v/>
      </c>
      <c r="N87" t="str">
        <f>TEXT(IF('C - REPASSES'!$A90="","",'C - REPASSES'!AL90),"0,00")</f>
        <v/>
      </c>
    </row>
    <row r="88" spans="1:14" x14ac:dyDescent="0.35">
      <c r="A88" t="str">
        <f>IF(D88="","",IF('A - IDENTIFICAÇÃO'!$C$7="","",'A - IDENTIFICAÇÃO'!$C$7))</f>
        <v/>
      </c>
      <c r="B88" t="str">
        <f>IF(D88="","",IF('A - IDENTIFICAÇÃO'!$P$15="","",'A - IDENTIFICAÇÃO'!$P$15))</f>
        <v/>
      </c>
      <c r="C88" t="str">
        <f>IF(D88="","",TEXT(IF('A - IDENTIFICAÇÃO'!$C$2="","",'A - IDENTIFICAÇÃO'!$C$2),"0000"))</f>
        <v/>
      </c>
      <c r="D88" t="str">
        <f>IF('C - REPASSES'!A91="","",'C - REPASSES'!A91)</f>
        <v/>
      </c>
      <c r="E88" t="str">
        <f>TEXT(IF('C - REPASSES'!B91="","",'C - REPASSES'!B91),"DD/MM/AAAA")</f>
        <v/>
      </c>
      <c r="F88" t="str">
        <f>IF('C - REPASSES'!C91="INSTITUIÇÃO CREDENCIADA","1",IF('C - REPASSES'!C91="EMPRESA PRETROLÍFERA","2",IF('C - REPASSES'!C91="EMPRESA BRASILEIRA","3",IF('C - REPASSES'!C91="ORGANISMO DE NORMALIZAÇÃO OU EQUIVALENTE","4",IF('C - REPASSES'!C91="EMPRESA BRASILEIRA EM PARCERIA COM I.C.","5",IF('C - REPASSES'!C91="AFILIADA","6",""))))))</f>
        <v/>
      </c>
      <c r="G88" t="str">
        <f>TEXT(IF('C - REPASSES'!D91="","",'C - REPASSES'!D91),"00000000000000")</f>
        <v/>
      </c>
      <c r="H88" t="str">
        <f>IF('C - REPASSES'!E91="","",'C - REPASSES'!E91)</f>
        <v/>
      </c>
      <c r="I88" t="str">
        <f>IF('C - REPASSES'!F91="","",'C - REPASSES'!F91)</f>
        <v/>
      </c>
      <c r="J88" t="str">
        <f>IF('C - REPASSES'!G91="","",'C - REPASSES'!G91)</f>
        <v/>
      </c>
      <c r="K88" t="str">
        <f>TEXT(IF('C - REPASSES'!H91="","",'C - REPASSES'!H91),"@")</f>
        <v/>
      </c>
      <c r="L88" t="str">
        <f>TEXT(IF('C - REPASSES'!I91="","",'C - REPASSES'!I91),"DD/MM/AAAA")</f>
        <v/>
      </c>
      <c r="M88" t="str">
        <f>TEXT(IF('C - REPASSES'!$A91="","",'C - REPASSES'!AJ91),"0,00")</f>
        <v/>
      </c>
      <c r="N88" t="str">
        <f>TEXT(IF('C - REPASSES'!$A91="","",'C - REPASSES'!AL91),"0,00")</f>
        <v/>
      </c>
    </row>
    <row r="89" spans="1:14" x14ac:dyDescent="0.35">
      <c r="A89" t="str">
        <f>IF(D89="","",IF('A - IDENTIFICAÇÃO'!$C$7="","",'A - IDENTIFICAÇÃO'!$C$7))</f>
        <v/>
      </c>
      <c r="B89" t="str">
        <f>IF(D89="","",IF('A - IDENTIFICAÇÃO'!$P$15="","",'A - IDENTIFICAÇÃO'!$P$15))</f>
        <v/>
      </c>
      <c r="C89" t="str">
        <f>IF(D89="","",TEXT(IF('A - IDENTIFICAÇÃO'!$C$2="","",'A - IDENTIFICAÇÃO'!$C$2),"0000"))</f>
        <v/>
      </c>
      <c r="D89" t="str">
        <f>IF('C - REPASSES'!A92="","",'C - REPASSES'!A92)</f>
        <v/>
      </c>
      <c r="E89" t="str">
        <f>TEXT(IF('C - REPASSES'!B92="","",'C - REPASSES'!B92),"DD/MM/AAAA")</f>
        <v/>
      </c>
      <c r="F89" t="str">
        <f>IF('C - REPASSES'!C92="INSTITUIÇÃO CREDENCIADA","1",IF('C - REPASSES'!C92="EMPRESA PRETROLÍFERA","2",IF('C - REPASSES'!C92="EMPRESA BRASILEIRA","3",IF('C - REPASSES'!C92="ORGANISMO DE NORMALIZAÇÃO OU EQUIVALENTE","4",IF('C - REPASSES'!C92="EMPRESA BRASILEIRA EM PARCERIA COM I.C.","5",IF('C - REPASSES'!C92="AFILIADA","6",""))))))</f>
        <v/>
      </c>
      <c r="G89" t="str">
        <f>TEXT(IF('C - REPASSES'!D92="","",'C - REPASSES'!D92),"00000000000000")</f>
        <v/>
      </c>
      <c r="H89" t="str">
        <f>IF('C - REPASSES'!E92="","",'C - REPASSES'!E92)</f>
        <v/>
      </c>
      <c r="I89" t="str">
        <f>IF('C - REPASSES'!F92="","",'C - REPASSES'!F92)</f>
        <v/>
      </c>
      <c r="J89" t="str">
        <f>IF('C - REPASSES'!G92="","",'C - REPASSES'!G92)</f>
        <v/>
      </c>
      <c r="K89" t="str">
        <f>TEXT(IF('C - REPASSES'!H92="","",'C - REPASSES'!H92),"@")</f>
        <v/>
      </c>
      <c r="L89" t="str">
        <f>TEXT(IF('C - REPASSES'!I92="","",'C - REPASSES'!I92),"DD/MM/AAAA")</f>
        <v/>
      </c>
      <c r="M89" t="str">
        <f>TEXT(IF('C - REPASSES'!$A92="","",'C - REPASSES'!AJ92),"0,00")</f>
        <v/>
      </c>
      <c r="N89" t="str">
        <f>TEXT(IF('C - REPASSES'!$A92="","",'C - REPASSES'!AL92),"0,00")</f>
        <v/>
      </c>
    </row>
    <row r="90" spans="1:14" x14ac:dyDescent="0.35">
      <c r="A90" t="str">
        <f>IF(D90="","",IF('A - IDENTIFICAÇÃO'!$C$7="","",'A - IDENTIFICAÇÃO'!$C$7))</f>
        <v/>
      </c>
      <c r="B90" t="str">
        <f>IF(D90="","",IF('A - IDENTIFICAÇÃO'!$P$15="","",'A - IDENTIFICAÇÃO'!$P$15))</f>
        <v/>
      </c>
      <c r="C90" t="str">
        <f>IF(D90="","",TEXT(IF('A - IDENTIFICAÇÃO'!$C$2="","",'A - IDENTIFICAÇÃO'!$C$2),"0000"))</f>
        <v/>
      </c>
      <c r="D90" t="str">
        <f>IF('C - REPASSES'!A93="","",'C - REPASSES'!A93)</f>
        <v/>
      </c>
      <c r="E90" t="str">
        <f>TEXT(IF('C - REPASSES'!B93="","",'C - REPASSES'!B93),"DD/MM/AAAA")</f>
        <v/>
      </c>
      <c r="F90" t="str">
        <f>IF('C - REPASSES'!C93="INSTITUIÇÃO CREDENCIADA","1",IF('C - REPASSES'!C93="EMPRESA PRETROLÍFERA","2",IF('C - REPASSES'!C93="EMPRESA BRASILEIRA","3",IF('C - REPASSES'!C93="ORGANISMO DE NORMALIZAÇÃO OU EQUIVALENTE","4",IF('C - REPASSES'!C93="EMPRESA BRASILEIRA EM PARCERIA COM I.C.","5",IF('C - REPASSES'!C93="AFILIADA","6",""))))))</f>
        <v/>
      </c>
      <c r="G90" t="str">
        <f>TEXT(IF('C - REPASSES'!D93="","",'C - REPASSES'!D93),"00000000000000")</f>
        <v/>
      </c>
      <c r="H90" t="str">
        <f>IF('C - REPASSES'!E93="","",'C - REPASSES'!E93)</f>
        <v/>
      </c>
      <c r="I90" t="str">
        <f>IF('C - REPASSES'!F93="","",'C - REPASSES'!F93)</f>
        <v/>
      </c>
      <c r="J90" t="str">
        <f>IF('C - REPASSES'!G93="","",'C - REPASSES'!G93)</f>
        <v/>
      </c>
      <c r="K90" t="str">
        <f>TEXT(IF('C - REPASSES'!H93="","",'C - REPASSES'!H93),"@")</f>
        <v/>
      </c>
      <c r="L90" t="str">
        <f>TEXT(IF('C - REPASSES'!I93="","",'C - REPASSES'!I93),"DD/MM/AAAA")</f>
        <v/>
      </c>
      <c r="M90" t="str">
        <f>TEXT(IF('C - REPASSES'!$A93="","",'C - REPASSES'!AJ93),"0,00")</f>
        <v/>
      </c>
      <c r="N90" t="str">
        <f>TEXT(IF('C - REPASSES'!$A93="","",'C - REPASSES'!AL93),"0,00")</f>
        <v/>
      </c>
    </row>
    <row r="91" spans="1:14" x14ac:dyDescent="0.35">
      <c r="A91" t="str">
        <f>IF(D91="","",IF('A - IDENTIFICAÇÃO'!$C$7="","",'A - IDENTIFICAÇÃO'!$C$7))</f>
        <v/>
      </c>
      <c r="B91" t="str">
        <f>IF(D91="","",IF('A - IDENTIFICAÇÃO'!$P$15="","",'A - IDENTIFICAÇÃO'!$P$15))</f>
        <v/>
      </c>
      <c r="C91" t="str">
        <f>IF(D91="","",TEXT(IF('A - IDENTIFICAÇÃO'!$C$2="","",'A - IDENTIFICAÇÃO'!$C$2),"0000"))</f>
        <v/>
      </c>
      <c r="D91" t="str">
        <f>IF('C - REPASSES'!A94="","",'C - REPASSES'!A94)</f>
        <v/>
      </c>
      <c r="E91" t="str">
        <f>TEXT(IF('C - REPASSES'!B94="","",'C - REPASSES'!B94),"DD/MM/AAAA")</f>
        <v/>
      </c>
      <c r="F91" t="str">
        <f>IF('C - REPASSES'!C94="INSTITUIÇÃO CREDENCIADA","1",IF('C - REPASSES'!C94="EMPRESA PRETROLÍFERA","2",IF('C - REPASSES'!C94="EMPRESA BRASILEIRA","3",IF('C - REPASSES'!C94="ORGANISMO DE NORMALIZAÇÃO OU EQUIVALENTE","4",IF('C - REPASSES'!C94="EMPRESA BRASILEIRA EM PARCERIA COM I.C.","5",IF('C - REPASSES'!C94="AFILIADA","6",""))))))</f>
        <v/>
      </c>
      <c r="G91" t="str">
        <f>TEXT(IF('C - REPASSES'!D94="","",'C - REPASSES'!D94),"00000000000000")</f>
        <v/>
      </c>
      <c r="H91" t="str">
        <f>IF('C - REPASSES'!E94="","",'C - REPASSES'!E94)</f>
        <v/>
      </c>
      <c r="I91" t="str">
        <f>IF('C - REPASSES'!F94="","",'C - REPASSES'!F94)</f>
        <v/>
      </c>
      <c r="J91" t="str">
        <f>IF('C - REPASSES'!G94="","",'C - REPASSES'!G94)</f>
        <v/>
      </c>
      <c r="K91" t="str">
        <f>TEXT(IF('C - REPASSES'!H94="","",'C - REPASSES'!H94),"@")</f>
        <v/>
      </c>
      <c r="L91" t="str">
        <f>TEXT(IF('C - REPASSES'!I94="","",'C - REPASSES'!I94),"DD/MM/AAAA")</f>
        <v/>
      </c>
      <c r="M91" t="str">
        <f>TEXT(IF('C - REPASSES'!$A94="","",'C - REPASSES'!AJ94),"0,00")</f>
        <v/>
      </c>
      <c r="N91" t="str">
        <f>TEXT(IF('C - REPASSES'!$A94="","",'C - REPASSES'!AL94),"0,00")</f>
        <v/>
      </c>
    </row>
    <row r="92" spans="1:14" x14ac:dyDescent="0.35">
      <c r="A92" t="str">
        <f>IF(D92="","",IF('A - IDENTIFICAÇÃO'!$C$7="","",'A - IDENTIFICAÇÃO'!$C$7))</f>
        <v/>
      </c>
      <c r="B92" t="str">
        <f>IF(D92="","",IF('A - IDENTIFICAÇÃO'!$P$15="","",'A - IDENTIFICAÇÃO'!$P$15))</f>
        <v/>
      </c>
      <c r="C92" t="str">
        <f>IF(D92="","",TEXT(IF('A - IDENTIFICAÇÃO'!$C$2="","",'A - IDENTIFICAÇÃO'!$C$2),"0000"))</f>
        <v/>
      </c>
      <c r="D92" t="str">
        <f>IF('C - REPASSES'!A95="","",'C - REPASSES'!A95)</f>
        <v/>
      </c>
      <c r="E92" t="str">
        <f>TEXT(IF('C - REPASSES'!B95="","",'C - REPASSES'!B95),"DD/MM/AAAA")</f>
        <v/>
      </c>
      <c r="F92" t="str">
        <f>IF('C - REPASSES'!C95="INSTITUIÇÃO CREDENCIADA","1",IF('C - REPASSES'!C95="EMPRESA PRETROLÍFERA","2",IF('C - REPASSES'!C95="EMPRESA BRASILEIRA","3",IF('C - REPASSES'!C95="ORGANISMO DE NORMALIZAÇÃO OU EQUIVALENTE","4",IF('C - REPASSES'!C95="EMPRESA BRASILEIRA EM PARCERIA COM I.C.","5",IF('C - REPASSES'!C95="AFILIADA","6",""))))))</f>
        <v/>
      </c>
      <c r="G92" t="str">
        <f>TEXT(IF('C - REPASSES'!D95="","",'C - REPASSES'!D95),"00000000000000")</f>
        <v/>
      </c>
      <c r="H92" t="str">
        <f>IF('C - REPASSES'!E95="","",'C - REPASSES'!E95)</f>
        <v/>
      </c>
      <c r="I92" t="str">
        <f>IF('C - REPASSES'!F95="","",'C - REPASSES'!F95)</f>
        <v/>
      </c>
      <c r="J92" t="str">
        <f>IF('C - REPASSES'!G95="","",'C - REPASSES'!G95)</f>
        <v/>
      </c>
      <c r="K92" t="str">
        <f>TEXT(IF('C - REPASSES'!H95="","",'C - REPASSES'!H95),"@")</f>
        <v/>
      </c>
      <c r="L92" t="str">
        <f>TEXT(IF('C - REPASSES'!I95="","",'C - REPASSES'!I95),"DD/MM/AAAA")</f>
        <v/>
      </c>
      <c r="M92" t="str">
        <f>TEXT(IF('C - REPASSES'!$A95="","",'C - REPASSES'!AJ95),"0,00")</f>
        <v/>
      </c>
      <c r="N92" t="str">
        <f>TEXT(IF('C - REPASSES'!$A95="","",'C - REPASSES'!AL95),"0,00")</f>
        <v/>
      </c>
    </row>
    <row r="93" spans="1:14" x14ac:dyDescent="0.35">
      <c r="A93" t="str">
        <f>IF(D93="","",IF('A - IDENTIFICAÇÃO'!$C$7="","",'A - IDENTIFICAÇÃO'!$C$7))</f>
        <v/>
      </c>
      <c r="B93" t="str">
        <f>IF(D93="","",IF('A - IDENTIFICAÇÃO'!$P$15="","",'A - IDENTIFICAÇÃO'!$P$15))</f>
        <v/>
      </c>
      <c r="C93" t="str">
        <f>IF(D93="","",TEXT(IF('A - IDENTIFICAÇÃO'!$C$2="","",'A - IDENTIFICAÇÃO'!$C$2),"0000"))</f>
        <v/>
      </c>
      <c r="D93" t="str">
        <f>IF('C - REPASSES'!A96="","",'C - REPASSES'!A96)</f>
        <v/>
      </c>
      <c r="E93" t="str">
        <f>TEXT(IF('C - REPASSES'!B96="","",'C - REPASSES'!B96),"DD/MM/AAAA")</f>
        <v/>
      </c>
      <c r="F93" t="str">
        <f>IF('C - REPASSES'!C96="INSTITUIÇÃO CREDENCIADA","1",IF('C - REPASSES'!C96="EMPRESA PRETROLÍFERA","2",IF('C - REPASSES'!C96="EMPRESA BRASILEIRA","3",IF('C - REPASSES'!C96="ORGANISMO DE NORMALIZAÇÃO OU EQUIVALENTE","4",IF('C - REPASSES'!C96="EMPRESA BRASILEIRA EM PARCERIA COM I.C.","5",IF('C - REPASSES'!C96="AFILIADA","6",""))))))</f>
        <v/>
      </c>
      <c r="G93" t="str">
        <f>TEXT(IF('C - REPASSES'!D96="","",'C - REPASSES'!D96),"00000000000000")</f>
        <v/>
      </c>
      <c r="H93" t="str">
        <f>IF('C - REPASSES'!E96="","",'C - REPASSES'!E96)</f>
        <v/>
      </c>
      <c r="I93" t="str">
        <f>IF('C - REPASSES'!F96="","",'C - REPASSES'!F96)</f>
        <v/>
      </c>
      <c r="J93" t="str">
        <f>IF('C - REPASSES'!G96="","",'C - REPASSES'!G96)</f>
        <v/>
      </c>
      <c r="K93" t="str">
        <f>TEXT(IF('C - REPASSES'!H96="","",'C - REPASSES'!H96),"@")</f>
        <v/>
      </c>
      <c r="L93" t="str">
        <f>TEXT(IF('C - REPASSES'!I96="","",'C - REPASSES'!I96),"DD/MM/AAAA")</f>
        <v/>
      </c>
      <c r="M93" t="str">
        <f>TEXT(IF('C - REPASSES'!$A96="","",'C - REPASSES'!AJ96),"0,00")</f>
        <v/>
      </c>
      <c r="N93" t="str">
        <f>TEXT(IF('C - REPASSES'!$A96="","",'C - REPASSES'!AL96),"0,00")</f>
        <v/>
      </c>
    </row>
    <row r="94" spans="1:14" x14ac:dyDescent="0.35">
      <c r="A94" t="str">
        <f>IF(D94="","",IF('A - IDENTIFICAÇÃO'!$C$7="","",'A - IDENTIFICAÇÃO'!$C$7))</f>
        <v/>
      </c>
      <c r="B94" t="str">
        <f>IF(D94="","",IF('A - IDENTIFICAÇÃO'!$P$15="","",'A - IDENTIFICAÇÃO'!$P$15))</f>
        <v/>
      </c>
      <c r="C94" t="str">
        <f>IF(D94="","",TEXT(IF('A - IDENTIFICAÇÃO'!$C$2="","",'A - IDENTIFICAÇÃO'!$C$2),"0000"))</f>
        <v/>
      </c>
      <c r="D94" t="str">
        <f>IF('C - REPASSES'!A97="","",'C - REPASSES'!A97)</f>
        <v/>
      </c>
      <c r="E94" t="str">
        <f>TEXT(IF('C - REPASSES'!B97="","",'C - REPASSES'!B97),"DD/MM/AAAA")</f>
        <v/>
      </c>
      <c r="F94" t="str">
        <f>IF('C - REPASSES'!C97="INSTITUIÇÃO CREDENCIADA","1",IF('C - REPASSES'!C97="EMPRESA PRETROLÍFERA","2",IF('C - REPASSES'!C97="EMPRESA BRASILEIRA","3",IF('C - REPASSES'!C97="ORGANISMO DE NORMALIZAÇÃO OU EQUIVALENTE","4",IF('C - REPASSES'!C97="EMPRESA BRASILEIRA EM PARCERIA COM I.C.","5",IF('C - REPASSES'!C97="AFILIADA","6",""))))))</f>
        <v/>
      </c>
      <c r="G94" t="str">
        <f>TEXT(IF('C - REPASSES'!D97="","",'C - REPASSES'!D97),"00000000000000")</f>
        <v/>
      </c>
      <c r="H94" t="str">
        <f>IF('C - REPASSES'!E97="","",'C - REPASSES'!E97)</f>
        <v/>
      </c>
      <c r="I94" t="str">
        <f>IF('C - REPASSES'!F97="","",'C - REPASSES'!F97)</f>
        <v/>
      </c>
      <c r="J94" t="str">
        <f>IF('C - REPASSES'!G97="","",'C - REPASSES'!G97)</f>
        <v/>
      </c>
      <c r="K94" t="str">
        <f>TEXT(IF('C - REPASSES'!H97="","",'C - REPASSES'!H97),"@")</f>
        <v/>
      </c>
      <c r="L94" t="str">
        <f>TEXT(IF('C - REPASSES'!I97="","",'C - REPASSES'!I97),"DD/MM/AAAA")</f>
        <v/>
      </c>
      <c r="M94" t="str">
        <f>TEXT(IF('C - REPASSES'!$A97="","",'C - REPASSES'!AJ97),"0,00")</f>
        <v/>
      </c>
      <c r="N94" t="str">
        <f>TEXT(IF('C - REPASSES'!$A97="","",'C - REPASSES'!AL97),"0,00")</f>
        <v/>
      </c>
    </row>
    <row r="95" spans="1:14" x14ac:dyDescent="0.35">
      <c r="A95" t="str">
        <f>IF(D95="","",IF('A - IDENTIFICAÇÃO'!$C$7="","",'A - IDENTIFICAÇÃO'!$C$7))</f>
        <v/>
      </c>
      <c r="B95" t="str">
        <f>IF(D95="","",IF('A - IDENTIFICAÇÃO'!$P$15="","",'A - IDENTIFICAÇÃO'!$P$15))</f>
        <v/>
      </c>
      <c r="C95" t="str">
        <f>IF(D95="","",TEXT(IF('A - IDENTIFICAÇÃO'!$C$2="","",'A - IDENTIFICAÇÃO'!$C$2),"0000"))</f>
        <v/>
      </c>
      <c r="D95" t="str">
        <f>IF('C - REPASSES'!A98="","",'C - REPASSES'!A98)</f>
        <v/>
      </c>
      <c r="E95" t="str">
        <f>TEXT(IF('C - REPASSES'!B98="","",'C - REPASSES'!B98),"DD/MM/AAAA")</f>
        <v/>
      </c>
      <c r="F95" t="str">
        <f>IF('C - REPASSES'!C98="INSTITUIÇÃO CREDENCIADA","1",IF('C - REPASSES'!C98="EMPRESA PRETROLÍFERA","2",IF('C - REPASSES'!C98="EMPRESA BRASILEIRA","3",IF('C - REPASSES'!C98="ORGANISMO DE NORMALIZAÇÃO OU EQUIVALENTE","4",IF('C - REPASSES'!C98="EMPRESA BRASILEIRA EM PARCERIA COM I.C.","5",IF('C - REPASSES'!C98="AFILIADA","6",""))))))</f>
        <v/>
      </c>
      <c r="G95" t="str">
        <f>TEXT(IF('C - REPASSES'!D98="","",'C - REPASSES'!D98),"00000000000000")</f>
        <v/>
      </c>
      <c r="H95" t="str">
        <f>IF('C - REPASSES'!E98="","",'C - REPASSES'!E98)</f>
        <v/>
      </c>
      <c r="I95" t="str">
        <f>IF('C - REPASSES'!F98="","",'C - REPASSES'!F98)</f>
        <v/>
      </c>
      <c r="J95" t="str">
        <f>IF('C - REPASSES'!G98="","",'C - REPASSES'!G98)</f>
        <v/>
      </c>
      <c r="K95" t="str">
        <f>TEXT(IF('C - REPASSES'!H98="","",'C - REPASSES'!H98),"@")</f>
        <v/>
      </c>
      <c r="L95" t="str">
        <f>TEXT(IF('C - REPASSES'!I98="","",'C - REPASSES'!I98),"DD/MM/AAAA")</f>
        <v/>
      </c>
      <c r="M95" t="str">
        <f>TEXT(IF('C - REPASSES'!$A98="","",'C - REPASSES'!AJ98),"0,00")</f>
        <v/>
      </c>
      <c r="N95" t="str">
        <f>TEXT(IF('C - REPASSES'!$A98="","",'C - REPASSES'!AL98),"0,00")</f>
        <v/>
      </c>
    </row>
    <row r="96" spans="1:14" x14ac:dyDescent="0.35">
      <c r="A96" t="str">
        <f>IF(D96="","",IF('A - IDENTIFICAÇÃO'!$C$7="","",'A - IDENTIFICAÇÃO'!$C$7))</f>
        <v/>
      </c>
      <c r="B96" t="str">
        <f>IF(D96="","",IF('A - IDENTIFICAÇÃO'!$P$15="","",'A - IDENTIFICAÇÃO'!$P$15))</f>
        <v/>
      </c>
      <c r="C96" t="str">
        <f>IF(D96="","",TEXT(IF('A - IDENTIFICAÇÃO'!$C$2="","",'A - IDENTIFICAÇÃO'!$C$2),"0000"))</f>
        <v/>
      </c>
      <c r="D96" t="str">
        <f>IF('C - REPASSES'!A99="","",'C - REPASSES'!A99)</f>
        <v/>
      </c>
      <c r="E96" t="str">
        <f>TEXT(IF('C - REPASSES'!B99="","",'C - REPASSES'!B99),"DD/MM/AAAA")</f>
        <v/>
      </c>
      <c r="F96" t="str">
        <f>IF('C - REPASSES'!C99="INSTITUIÇÃO CREDENCIADA","1",IF('C - REPASSES'!C99="EMPRESA PRETROLÍFERA","2",IF('C - REPASSES'!C99="EMPRESA BRASILEIRA","3",IF('C - REPASSES'!C99="ORGANISMO DE NORMALIZAÇÃO OU EQUIVALENTE","4",IF('C - REPASSES'!C99="EMPRESA BRASILEIRA EM PARCERIA COM I.C.","5",IF('C - REPASSES'!C99="AFILIADA","6",""))))))</f>
        <v/>
      </c>
      <c r="G96" t="str">
        <f>TEXT(IF('C - REPASSES'!D99="","",'C - REPASSES'!D99),"00000000000000")</f>
        <v/>
      </c>
      <c r="H96" t="str">
        <f>IF('C - REPASSES'!E99="","",'C - REPASSES'!E99)</f>
        <v/>
      </c>
      <c r="I96" t="str">
        <f>IF('C - REPASSES'!F99="","",'C - REPASSES'!F99)</f>
        <v/>
      </c>
      <c r="J96" t="str">
        <f>IF('C - REPASSES'!G99="","",'C - REPASSES'!G99)</f>
        <v/>
      </c>
      <c r="K96" t="str">
        <f>TEXT(IF('C - REPASSES'!H99="","",'C - REPASSES'!H99),"@")</f>
        <v/>
      </c>
      <c r="L96" t="str">
        <f>TEXT(IF('C - REPASSES'!I99="","",'C - REPASSES'!I99),"DD/MM/AAAA")</f>
        <v/>
      </c>
      <c r="M96" t="str">
        <f>TEXT(IF('C - REPASSES'!$A99="","",'C - REPASSES'!AJ99),"0,00")</f>
        <v/>
      </c>
      <c r="N96" t="str">
        <f>TEXT(IF('C - REPASSES'!$A99="","",'C - REPASSES'!AL99),"0,00")</f>
        <v/>
      </c>
    </row>
    <row r="97" spans="1:14" x14ac:dyDescent="0.35">
      <c r="A97" t="str">
        <f>IF(D97="","",IF('A - IDENTIFICAÇÃO'!$C$7="","",'A - IDENTIFICAÇÃO'!$C$7))</f>
        <v/>
      </c>
      <c r="B97" t="str">
        <f>IF(D97="","",IF('A - IDENTIFICAÇÃO'!$P$15="","",'A - IDENTIFICAÇÃO'!$P$15))</f>
        <v/>
      </c>
      <c r="C97" t="str">
        <f>IF(D97="","",TEXT(IF('A - IDENTIFICAÇÃO'!$C$2="","",'A - IDENTIFICAÇÃO'!$C$2),"0000"))</f>
        <v/>
      </c>
      <c r="D97" t="str">
        <f>IF('C - REPASSES'!A100="","",'C - REPASSES'!A100)</f>
        <v/>
      </c>
      <c r="E97" t="str">
        <f>TEXT(IF('C - REPASSES'!B100="","",'C - REPASSES'!B100),"DD/MM/AAAA")</f>
        <v/>
      </c>
      <c r="F97" t="str">
        <f>IF('C - REPASSES'!C100="INSTITUIÇÃO CREDENCIADA","1",IF('C - REPASSES'!C100="EMPRESA PRETROLÍFERA","2",IF('C - REPASSES'!C100="EMPRESA BRASILEIRA","3",IF('C - REPASSES'!C100="ORGANISMO DE NORMALIZAÇÃO OU EQUIVALENTE","4",IF('C - REPASSES'!C100="EMPRESA BRASILEIRA EM PARCERIA COM I.C.","5",IF('C - REPASSES'!C100="AFILIADA","6",""))))))</f>
        <v/>
      </c>
      <c r="G97" t="str">
        <f>TEXT(IF('C - REPASSES'!D100="","",'C - REPASSES'!D100),"00000000000000")</f>
        <v/>
      </c>
      <c r="H97" t="str">
        <f>IF('C - REPASSES'!E100="","",'C - REPASSES'!E100)</f>
        <v/>
      </c>
      <c r="I97" t="str">
        <f>IF('C - REPASSES'!F100="","",'C - REPASSES'!F100)</f>
        <v/>
      </c>
      <c r="J97" t="str">
        <f>IF('C - REPASSES'!G100="","",'C - REPASSES'!G100)</f>
        <v/>
      </c>
      <c r="K97" t="str">
        <f>TEXT(IF('C - REPASSES'!H100="","",'C - REPASSES'!H100),"@")</f>
        <v/>
      </c>
      <c r="L97" t="str">
        <f>TEXT(IF('C - REPASSES'!I100="","",'C - REPASSES'!I100),"DD/MM/AAAA")</f>
        <v/>
      </c>
      <c r="M97" t="str">
        <f>TEXT(IF('C - REPASSES'!$A100="","",'C - REPASSES'!AJ100),"0,00")</f>
        <v/>
      </c>
      <c r="N97" t="str">
        <f>TEXT(IF('C - REPASSES'!$A100="","",'C - REPASSES'!AL100),"0,00")</f>
        <v/>
      </c>
    </row>
    <row r="98" spans="1:14" x14ac:dyDescent="0.35">
      <c r="A98" t="str">
        <f>IF(D98="","",IF('A - IDENTIFICAÇÃO'!$C$7="","",'A - IDENTIFICAÇÃO'!$C$7))</f>
        <v/>
      </c>
      <c r="B98" t="str">
        <f>IF(D98="","",IF('A - IDENTIFICAÇÃO'!$P$15="","",'A - IDENTIFICAÇÃO'!$P$15))</f>
        <v/>
      </c>
      <c r="C98" t="str">
        <f>IF(D98="","",TEXT(IF('A - IDENTIFICAÇÃO'!$C$2="","",'A - IDENTIFICAÇÃO'!$C$2),"0000"))</f>
        <v/>
      </c>
      <c r="D98" t="str">
        <f>IF('C - REPASSES'!A101="","",'C - REPASSES'!A101)</f>
        <v/>
      </c>
      <c r="E98" t="str">
        <f>TEXT(IF('C - REPASSES'!B101="","",'C - REPASSES'!B101),"DD/MM/AAAA")</f>
        <v/>
      </c>
      <c r="F98" t="str">
        <f>IF('C - REPASSES'!C101="INSTITUIÇÃO CREDENCIADA","1",IF('C - REPASSES'!C101="EMPRESA PRETROLÍFERA","2",IF('C - REPASSES'!C101="EMPRESA BRASILEIRA","3",IF('C - REPASSES'!C101="ORGANISMO DE NORMALIZAÇÃO OU EQUIVALENTE","4",IF('C - REPASSES'!C101="EMPRESA BRASILEIRA EM PARCERIA COM I.C.","5",IF('C - REPASSES'!C101="AFILIADA","6",""))))))</f>
        <v/>
      </c>
      <c r="G98" t="str">
        <f>TEXT(IF('C - REPASSES'!D101="","",'C - REPASSES'!D101),"00000000000000")</f>
        <v/>
      </c>
      <c r="H98" t="str">
        <f>IF('C - REPASSES'!E101="","",'C - REPASSES'!E101)</f>
        <v/>
      </c>
      <c r="I98" t="str">
        <f>IF('C - REPASSES'!F101="","",'C - REPASSES'!F101)</f>
        <v/>
      </c>
      <c r="J98" t="str">
        <f>IF('C - REPASSES'!G101="","",'C - REPASSES'!G101)</f>
        <v/>
      </c>
      <c r="K98" t="str">
        <f>TEXT(IF('C - REPASSES'!H101="","",'C - REPASSES'!H101),"@")</f>
        <v/>
      </c>
      <c r="L98" t="str">
        <f>TEXT(IF('C - REPASSES'!I101="","",'C - REPASSES'!I101),"DD/MM/AAAA")</f>
        <v/>
      </c>
      <c r="M98" t="str">
        <f>TEXT(IF('C - REPASSES'!$A101="","",'C - REPASSES'!AJ101),"0,00")</f>
        <v/>
      </c>
      <c r="N98" t="str">
        <f>TEXT(IF('C - REPASSES'!$A101="","",'C - REPASSES'!AL101),"0,00")</f>
        <v/>
      </c>
    </row>
    <row r="99" spans="1:14" x14ac:dyDescent="0.35">
      <c r="A99" t="str">
        <f>IF(D99="","",IF('A - IDENTIFICAÇÃO'!$C$7="","",'A - IDENTIFICAÇÃO'!$C$7))</f>
        <v/>
      </c>
      <c r="B99" t="str">
        <f>IF(D99="","",IF('A - IDENTIFICAÇÃO'!$P$15="","",'A - IDENTIFICAÇÃO'!$P$15))</f>
        <v/>
      </c>
      <c r="C99" t="str">
        <f>IF(D99="","",TEXT(IF('A - IDENTIFICAÇÃO'!$C$2="","",'A - IDENTIFICAÇÃO'!$C$2),"0000"))</f>
        <v/>
      </c>
      <c r="D99" t="str">
        <f>IF('C - REPASSES'!A102="","",'C - REPASSES'!A102)</f>
        <v/>
      </c>
      <c r="E99" t="str">
        <f>TEXT(IF('C - REPASSES'!B102="","",'C - REPASSES'!B102),"DD/MM/AAAA")</f>
        <v/>
      </c>
      <c r="F99" t="str">
        <f>IF('C - REPASSES'!C102="INSTITUIÇÃO CREDENCIADA","1",IF('C - REPASSES'!C102="EMPRESA PRETROLÍFERA","2",IF('C - REPASSES'!C102="EMPRESA BRASILEIRA","3",IF('C - REPASSES'!C102="ORGANISMO DE NORMALIZAÇÃO OU EQUIVALENTE","4",IF('C - REPASSES'!C102="EMPRESA BRASILEIRA EM PARCERIA COM I.C.","5",IF('C - REPASSES'!C102="AFILIADA","6",""))))))</f>
        <v/>
      </c>
      <c r="G99" t="str">
        <f>TEXT(IF('C - REPASSES'!D102="","",'C - REPASSES'!D102),"00000000000000")</f>
        <v/>
      </c>
      <c r="H99" t="str">
        <f>IF('C - REPASSES'!E102="","",'C - REPASSES'!E102)</f>
        <v/>
      </c>
      <c r="I99" t="str">
        <f>IF('C - REPASSES'!F102="","",'C - REPASSES'!F102)</f>
        <v/>
      </c>
      <c r="J99" t="str">
        <f>IF('C - REPASSES'!G102="","",'C - REPASSES'!G102)</f>
        <v/>
      </c>
      <c r="K99" t="str">
        <f>TEXT(IF('C - REPASSES'!H102="","",'C - REPASSES'!H102),"@")</f>
        <v/>
      </c>
      <c r="L99" t="str">
        <f>TEXT(IF('C - REPASSES'!I102="","",'C - REPASSES'!I102),"DD/MM/AAAA")</f>
        <v/>
      </c>
      <c r="M99" t="str">
        <f>TEXT(IF('C - REPASSES'!$A102="","",'C - REPASSES'!AJ102),"0,00")</f>
        <v/>
      </c>
      <c r="N99" t="str">
        <f>TEXT(IF('C - REPASSES'!$A102="","",'C - REPASSES'!AL102),"0,00")</f>
        <v/>
      </c>
    </row>
    <row r="100" spans="1:14" x14ac:dyDescent="0.35">
      <c r="A100" t="str">
        <f>IF(D100="","",IF('A - IDENTIFICAÇÃO'!$C$7="","",'A - IDENTIFICAÇÃO'!$C$7))</f>
        <v/>
      </c>
      <c r="B100" t="str">
        <f>IF(D100="","",IF('A - IDENTIFICAÇÃO'!$P$15="","",'A - IDENTIFICAÇÃO'!$P$15))</f>
        <v/>
      </c>
      <c r="C100" t="str">
        <f>IF(D100="","",TEXT(IF('A - IDENTIFICAÇÃO'!$C$2="","",'A - IDENTIFICAÇÃO'!$C$2),"0000"))</f>
        <v/>
      </c>
      <c r="D100" t="str">
        <f>IF('C - REPASSES'!A103="","",'C - REPASSES'!A103)</f>
        <v/>
      </c>
      <c r="E100" t="str">
        <f>TEXT(IF('C - REPASSES'!B103="","",'C - REPASSES'!B103),"DD/MM/AAAA")</f>
        <v/>
      </c>
      <c r="F100" t="str">
        <f>IF('C - REPASSES'!C103="INSTITUIÇÃO CREDENCIADA","1",IF('C - REPASSES'!C103="EMPRESA PRETROLÍFERA","2",IF('C - REPASSES'!C103="EMPRESA BRASILEIRA","3",IF('C - REPASSES'!C103="ORGANISMO DE NORMALIZAÇÃO OU EQUIVALENTE","4",IF('C - REPASSES'!C103="EMPRESA BRASILEIRA EM PARCERIA COM I.C.","5",IF('C - REPASSES'!C103="AFILIADA","6",""))))))</f>
        <v/>
      </c>
      <c r="G100" t="str">
        <f>TEXT(IF('C - REPASSES'!D103="","",'C - REPASSES'!D103),"00000000000000")</f>
        <v/>
      </c>
      <c r="H100" t="str">
        <f>IF('C - REPASSES'!E103="","",'C - REPASSES'!E103)</f>
        <v/>
      </c>
      <c r="I100" t="str">
        <f>IF('C - REPASSES'!F103="","",'C - REPASSES'!F103)</f>
        <v/>
      </c>
      <c r="J100" t="str">
        <f>IF('C - REPASSES'!G103="","",'C - REPASSES'!G103)</f>
        <v/>
      </c>
      <c r="K100" t="str">
        <f>TEXT(IF('C - REPASSES'!H103="","",'C - REPASSES'!H103),"@")</f>
        <v/>
      </c>
      <c r="L100" t="str">
        <f>TEXT(IF('C - REPASSES'!I103="","",'C - REPASSES'!I103),"DD/MM/AAAA")</f>
        <v/>
      </c>
      <c r="M100" t="str">
        <f>TEXT(IF('C - REPASSES'!$A103="","",'C - REPASSES'!AJ103),"0,00")</f>
        <v/>
      </c>
      <c r="N100" t="str">
        <f>TEXT(IF('C - REPASSES'!$A103="","",'C - REPASSES'!AL103),"0,00")</f>
        <v/>
      </c>
    </row>
    <row r="101" spans="1:14" x14ac:dyDescent="0.35">
      <c r="A101" t="str">
        <f>IF(D101="","",IF('A - IDENTIFICAÇÃO'!$C$7="","",'A - IDENTIFICAÇÃO'!$C$7))</f>
        <v/>
      </c>
      <c r="B101" t="str">
        <f>IF(D101="","",IF('A - IDENTIFICAÇÃO'!$P$15="","",'A - IDENTIFICAÇÃO'!$P$15))</f>
        <v/>
      </c>
      <c r="C101" t="str">
        <f>IF(D101="","",TEXT(IF('A - IDENTIFICAÇÃO'!$C$2="","",'A - IDENTIFICAÇÃO'!$C$2),"0000"))</f>
        <v/>
      </c>
      <c r="D101" t="str">
        <f>IF('C - REPASSES'!A104="","",'C - REPASSES'!A104)</f>
        <v/>
      </c>
      <c r="E101" t="str">
        <f>TEXT(IF('C - REPASSES'!B104="","",'C - REPASSES'!B104),"DD/MM/AAAA")</f>
        <v/>
      </c>
      <c r="F101" t="str">
        <f>IF('C - REPASSES'!C104="INSTITUIÇÃO CREDENCIADA","1",IF('C - REPASSES'!C104="EMPRESA PRETROLÍFERA","2",IF('C - REPASSES'!C104="EMPRESA BRASILEIRA","3",IF('C - REPASSES'!C104="ORGANISMO DE NORMALIZAÇÃO OU EQUIVALENTE","4",IF('C - REPASSES'!C104="EMPRESA BRASILEIRA EM PARCERIA COM I.C.","5",IF('C - REPASSES'!C104="AFILIADA","6",""))))))</f>
        <v/>
      </c>
      <c r="G101" t="str">
        <f>TEXT(IF('C - REPASSES'!D104="","",'C - REPASSES'!D104),"00000000000000")</f>
        <v/>
      </c>
      <c r="H101" t="str">
        <f>IF('C - REPASSES'!E104="","",'C - REPASSES'!E104)</f>
        <v/>
      </c>
      <c r="I101" t="str">
        <f>IF('C - REPASSES'!F104="","",'C - REPASSES'!F104)</f>
        <v/>
      </c>
      <c r="J101" t="str">
        <f>IF('C - REPASSES'!G104="","",'C - REPASSES'!G104)</f>
        <v/>
      </c>
      <c r="K101" t="str">
        <f>TEXT(IF('C - REPASSES'!H104="","",'C - REPASSES'!H104),"@")</f>
        <v/>
      </c>
      <c r="L101" t="str">
        <f>TEXT(IF('C - REPASSES'!I104="","",'C - REPASSES'!I104),"DD/MM/AAAA")</f>
        <v/>
      </c>
      <c r="M101" t="str">
        <f>TEXT(IF('C - REPASSES'!$A104="","",'C - REPASSES'!AJ104),"0,00")</f>
        <v/>
      </c>
      <c r="N101" t="str">
        <f>TEXT(IF('C - REPASSES'!$A104="","",'C - REPASSES'!AL104),"0,00")</f>
        <v/>
      </c>
    </row>
    <row r="102" spans="1:14" x14ac:dyDescent="0.35">
      <c r="A102" t="str">
        <f>IF(D102="","",IF('A - IDENTIFICAÇÃO'!$C$7="","",'A - IDENTIFICAÇÃO'!$C$7))</f>
        <v/>
      </c>
      <c r="B102" t="str">
        <f>IF(D102="","",IF('A - IDENTIFICAÇÃO'!$P$15="","",'A - IDENTIFICAÇÃO'!$P$15))</f>
        <v/>
      </c>
      <c r="C102" t="str">
        <f>IF(D102="","",TEXT(IF('A - IDENTIFICAÇÃO'!$C$2="","",'A - IDENTIFICAÇÃO'!$C$2),"0000"))</f>
        <v/>
      </c>
      <c r="D102" t="str">
        <f>IF('C - REPASSES'!A105="","",'C - REPASSES'!A105)</f>
        <v/>
      </c>
      <c r="E102" t="str">
        <f>TEXT(IF('C - REPASSES'!B105="","",'C - REPASSES'!B105),"DD/MM/AAAA")</f>
        <v/>
      </c>
      <c r="F102" t="str">
        <f>IF('C - REPASSES'!C105="INSTITUIÇÃO CREDENCIADA","1",IF('C - REPASSES'!C105="EMPRESA PRETROLÍFERA","2",IF('C - REPASSES'!C105="EMPRESA BRASILEIRA","3",IF('C - REPASSES'!C105="ORGANISMO DE NORMALIZAÇÃO OU EQUIVALENTE","4",IF('C - REPASSES'!C105="EMPRESA BRASILEIRA EM PARCERIA COM I.C.","5",IF('C - REPASSES'!C105="AFILIADA","6",""))))))</f>
        <v/>
      </c>
      <c r="G102" t="str">
        <f>TEXT(IF('C - REPASSES'!D105="","",'C - REPASSES'!D105),"00000000000000")</f>
        <v/>
      </c>
      <c r="H102" t="str">
        <f>IF('C - REPASSES'!E105="","",'C - REPASSES'!E105)</f>
        <v/>
      </c>
      <c r="I102" t="str">
        <f>IF('C - REPASSES'!F105="","",'C - REPASSES'!F105)</f>
        <v/>
      </c>
      <c r="J102" t="str">
        <f>IF('C - REPASSES'!G105="","",'C - REPASSES'!G105)</f>
        <v/>
      </c>
      <c r="K102" t="str">
        <f>TEXT(IF('C - REPASSES'!H105="","",'C - REPASSES'!H105),"@")</f>
        <v/>
      </c>
      <c r="L102" t="str">
        <f>TEXT(IF('C - REPASSES'!I105="","",'C - REPASSES'!I105),"DD/MM/AAAA")</f>
        <v/>
      </c>
      <c r="M102" t="str">
        <f>TEXT(IF('C - REPASSES'!$A105="","",'C - REPASSES'!AJ105),"0,00")</f>
        <v/>
      </c>
      <c r="N102" t="str">
        <f>TEXT(IF('C - REPASSES'!$A105="","",'C - REPASSES'!AL105),"0,00")</f>
        <v/>
      </c>
    </row>
    <row r="103" spans="1:14" x14ac:dyDescent="0.35">
      <c r="A103" t="str">
        <f>IF(D103="","",IF('A - IDENTIFICAÇÃO'!$C$7="","",'A - IDENTIFICAÇÃO'!$C$7))</f>
        <v/>
      </c>
      <c r="B103" t="str">
        <f>IF(D103="","",IF('A - IDENTIFICAÇÃO'!$P$15="","",'A - IDENTIFICAÇÃO'!$P$15))</f>
        <v/>
      </c>
      <c r="C103" t="str">
        <f>IF(D103="","",TEXT(IF('A - IDENTIFICAÇÃO'!$C$2="","",'A - IDENTIFICAÇÃO'!$C$2),"0000"))</f>
        <v/>
      </c>
      <c r="D103" t="str">
        <f>IF('C - REPASSES'!A106="","",'C - REPASSES'!A106)</f>
        <v/>
      </c>
      <c r="E103" t="str">
        <f>TEXT(IF('C - REPASSES'!B106="","",'C - REPASSES'!B106),"DD/MM/AAAA")</f>
        <v/>
      </c>
      <c r="F103" t="str">
        <f>IF('C - REPASSES'!C106="INSTITUIÇÃO CREDENCIADA","1",IF('C - REPASSES'!C106="EMPRESA PRETROLÍFERA","2",IF('C - REPASSES'!C106="EMPRESA BRASILEIRA","3",IF('C - REPASSES'!C106="ORGANISMO DE NORMALIZAÇÃO OU EQUIVALENTE","4",IF('C - REPASSES'!C106="EMPRESA BRASILEIRA EM PARCERIA COM I.C.","5",IF('C - REPASSES'!C106="AFILIADA","6",""))))))</f>
        <v/>
      </c>
      <c r="G103" t="str">
        <f>TEXT(IF('C - REPASSES'!D106="","",'C - REPASSES'!D106),"00000000000000")</f>
        <v/>
      </c>
      <c r="H103" t="str">
        <f>IF('C - REPASSES'!E106="","",'C - REPASSES'!E106)</f>
        <v/>
      </c>
      <c r="I103" t="str">
        <f>IF('C - REPASSES'!F106="","",'C - REPASSES'!F106)</f>
        <v/>
      </c>
      <c r="J103" t="str">
        <f>IF('C - REPASSES'!G106="","",'C - REPASSES'!G106)</f>
        <v/>
      </c>
      <c r="K103" t="str">
        <f>TEXT(IF('C - REPASSES'!H106="","",'C - REPASSES'!H106),"@")</f>
        <v/>
      </c>
      <c r="L103" t="str">
        <f>TEXT(IF('C - REPASSES'!I106="","",'C - REPASSES'!I106),"DD/MM/AAAA")</f>
        <v/>
      </c>
      <c r="M103" t="str">
        <f>TEXT(IF('C - REPASSES'!$A106="","",'C - REPASSES'!AJ106),"0,00")</f>
        <v/>
      </c>
      <c r="N103" t="str">
        <f>TEXT(IF('C - REPASSES'!$A106="","",'C - REPASSES'!AL106),"0,00")</f>
        <v/>
      </c>
    </row>
    <row r="104" spans="1:14" x14ac:dyDescent="0.35">
      <c r="A104" t="str">
        <f>IF(D104="","",IF('A - IDENTIFICAÇÃO'!$C$7="","",'A - IDENTIFICAÇÃO'!$C$7))</f>
        <v/>
      </c>
      <c r="B104" t="str">
        <f>IF(D104="","",IF('A - IDENTIFICAÇÃO'!$P$15="","",'A - IDENTIFICAÇÃO'!$P$15))</f>
        <v/>
      </c>
      <c r="C104" t="str">
        <f>IF(D104="","",TEXT(IF('A - IDENTIFICAÇÃO'!$C$2="","",'A - IDENTIFICAÇÃO'!$C$2),"0000"))</f>
        <v/>
      </c>
      <c r="D104" t="str">
        <f>IF('C - REPASSES'!A107="","",'C - REPASSES'!A107)</f>
        <v/>
      </c>
      <c r="E104" t="str">
        <f>TEXT(IF('C - REPASSES'!B107="","",'C - REPASSES'!B107),"DD/MM/AAAA")</f>
        <v/>
      </c>
      <c r="F104" t="str">
        <f>IF('C - REPASSES'!C107="INSTITUIÇÃO CREDENCIADA","1",IF('C - REPASSES'!C107="EMPRESA PRETROLÍFERA","2",IF('C - REPASSES'!C107="EMPRESA BRASILEIRA","3",IF('C - REPASSES'!C107="ORGANISMO DE NORMALIZAÇÃO OU EQUIVALENTE","4",IF('C - REPASSES'!C107="EMPRESA BRASILEIRA EM PARCERIA COM I.C.","5",IF('C - REPASSES'!C107="AFILIADA","6",""))))))</f>
        <v/>
      </c>
      <c r="G104" t="str">
        <f>TEXT(IF('C - REPASSES'!D107="","",'C - REPASSES'!D107),"00000000000000")</f>
        <v/>
      </c>
      <c r="H104" t="str">
        <f>IF('C - REPASSES'!E107="","",'C - REPASSES'!E107)</f>
        <v/>
      </c>
      <c r="I104" t="str">
        <f>IF('C - REPASSES'!F107="","",'C - REPASSES'!F107)</f>
        <v/>
      </c>
      <c r="J104" t="str">
        <f>IF('C - REPASSES'!G107="","",'C - REPASSES'!G107)</f>
        <v/>
      </c>
      <c r="K104" t="str">
        <f>TEXT(IF('C - REPASSES'!H107="","",'C - REPASSES'!H107),"@")</f>
        <v/>
      </c>
      <c r="L104" t="str">
        <f>TEXT(IF('C - REPASSES'!I107="","",'C - REPASSES'!I107),"DD/MM/AAAA")</f>
        <v/>
      </c>
      <c r="M104" t="str">
        <f>TEXT(IF('C - REPASSES'!$A107="","",'C - REPASSES'!AJ107),"0,00")</f>
        <v/>
      </c>
      <c r="N104" t="str">
        <f>TEXT(IF('C - REPASSES'!$A107="","",'C - REPASSES'!AL107),"0,00")</f>
        <v/>
      </c>
    </row>
    <row r="105" spans="1:14" x14ac:dyDescent="0.35">
      <c r="A105" t="str">
        <f>IF(D105="","",IF('A - IDENTIFICAÇÃO'!$C$7="","",'A - IDENTIFICAÇÃO'!$C$7))</f>
        <v/>
      </c>
      <c r="B105" t="str">
        <f>IF(D105="","",IF('A - IDENTIFICAÇÃO'!$P$15="","",'A - IDENTIFICAÇÃO'!$P$15))</f>
        <v/>
      </c>
      <c r="C105" t="str">
        <f>IF(D105="","",TEXT(IF('A - IDENTIFICAÇÃO'!$C$2="","",'A - IDENTIFICAÇÃO'!$C$2),"0000"))</f>
        <v/>
      </c>
      <c r="D105" t="str">
        <f>IF('C - REPASSES'!A108="","",'C - REPASSES'!A108)</f>
        <v/>
      </c>
      <c r="E105" t="str">
        <f>TEXT(IF('C - REPASSES'!B108="","",'C - REPASSES'!B108),"DD/MM/AAAA")</f>
        <v/>
      </c>
      <c r="F105" t="str">
        <f>IF('C - REPASSES'!C108="INSTITUIÇÃO CREDENCIADA","1",IF('C - REPASSES'!C108="EMPRESA PRETROLÍFERA","2",IF('C - REPASSES'!C108="EMPRESA BRASILEIRA","3",IF('C - REPASSES'!C108="ORGANISMO DE NORMALIZAÇÃO OU EQUIVALENTE","4",IF('C - REPASSES'!C108="EMPRESA BRASILEIRA EM PARCERIA COM I.C.","5",IF('C - REPASSES'!C108="AFILIADA","6",""))))))</f>
        <v/>
      </c>
      <c r="G105" t="str">
        <f>TEXT(IF('C - REPASSES'!D108="","",'C - REPASSES'!D108),"00000000000000")</f>
        <v/>
      </c>
      <c r="H105" t="str">
        <f>IF('C - REPASSES'!E108="","",'C - REPASSES'!E108)</f>
        <v/>
      </c>
      <c r="I105" t="str">
        <f>IF('C - REPASSES'!F108="","",'C - REPASSES'!F108)</f>
        <v/>
      </c>
      <c r="J105" t="str">
        <f>IF('C - REPASSES'!G108="","",'C - REPASSES'!G108)</f>
        <v/>
      </c>
      <c r="K105" t="str">
        <f>TEXT(IF('C - REPASSES'!H108="","",'C - REPASSES'!H108),"@")</f>
        <v/>
      </c>
      <c r="L105" t="str">
        <f>TEXT(IF('C - REPASSES'!I108="","",'C - REPASSES'!I108),"DD/MM/AAAA")</f>
        <v/>
      </c>
      <c r="M105" t="str">
        <f>TEXT(IF('C - REPASSES'!$A108="","",'C - REPASSES'!AJ108),"0,00")</f>
        <v/>
      </c>
      <c r="N105" t="str">
        <f>TEXT(IF('C - REPASSES'!$A108="","",'C - REPASSES'!AL108),"0,00")</f>
        <v/>
      </c>
    </row>
    <row r="106" spans="1:14" x14ac:dyDescent="0.35">
      <c r="A106" t="str">
        <f>IF(D106="","",IF('A - IDENTIFICAÇÃO'!$C$7="","",'A - IDENTIFICAÇÃO'!$C$7))</f>
        <v/>
      </c>
      <c r="B106" t="str">
        <f>IF(D106="","",IF('A - IDENTIFICAÇÃO'!$P$15="","",'A - IDENTIFICAÇÃO'!$P$15))</f>
        <v/>
      </c>
      <c r="C106" t="str">
        <f>IF(D106="","",TEXT(IF('A - IDENTIFICAÇÃO'!$C$2="","",'A - IDENTIFICAÇÃO'!$C$2),"0000"))</f>
        <v/>
      </c>
      <c r="D106" t="str">
        <f>IF('C - REPASSES'!A109="","",'C - REPASSES'!A109)</f>
        <v/>
      </c>
      <c r="E106" t="str">
        <f>TEXT(IF('C - REPASSES'!B109="","",'C - REPASSES'!B109),"DD/MM/AAAA")</f>
        <v/>
      </c>
      <c r="F106" t="str">
        <f>IF('C - REPASSES'!C109="INSTITUIÇÃO CREDENCIADA","1",IF('C - REPASSES'!C109="EMPRESA PRETROLÍFERA","2",IF('C - REPASSES'!C109="EMPRESA BRASILEIRA","3",IF('C - REPASSES'!C109="ORGANISMO DE NORMALIZAÇÃO OU EQUIVALENTE","4",IF('C - REPASSES'!C109="EMPRESA BRASILEIRA EM PARCERIA COM I.C.","5",IF('C - REPASSES'!C109="AFILIADA","6",""))))))</f>
        <v/>
      </c>
      <c r="G106" t="str">
        <f>TEXT(IF('C - REPASSES'!D109="","",'C - REPASSES'!D109),"00000000000000")</f>
        <v/>
      </c>
      <c r="H106" t="str">
        <f>IF('C - REPASSES'!E109="","",'C - REPASSES'!E109)</f>
        <v/>
      </c>
      <c r="I106" t="str">
        <f>IF('C - REPASSES'!F109="","",'C - REPASSES'!F109)</f>
        <v/>
      </c>
      <c r="J106" t="str">
        <f>IF('C - REPASSES'!G109="","",'C - REPASSES'!G109)</f>
        <v/>
      </c>
      <c r="K106" t="str">
        <f>TEXT(IF('C - REPASSES'!H109="","",'C - REPASSES'!H109),"@")</f>
        <v/>
      </c>
      <c r="L106" t="str">
        <f>TEXT(IF('C - REPASSES'!I109="","",'C - REPASSES'!I109),"DD/MM/AAAA")</f>
        <v/>
      </c>
      <c r="M106" t="str">
        <f>TEXT(IF('C - REPASSES'!$A109="","",'C - REPASSES'!AJ109),"0,00")</f>
        <v/>
      </c>
      <c r="N106" t="str">
        <f>TEXT(IF('C - REPASSES'!$A109="","",'C - REPASSES'!AL109),"0,00")</f>
        <v/>
      </c>
    </row>
    <row r="107" spans="1:14" x14ac:dyDescent="0.35">
      <c r="A107" t="str">
        <f>IF(D107="","",IF('A - IDENTIFICAÇÃO'!$C$7="","",'A - IDENTIFICAÇÃO'!$C$7))</f>
        <v/>
      </c>
      <c r="B107" t="str">
        <f>IF(D107="","",IF('A - IDENTIFICAÇÃO'!$P$15="","",'A - IDENTIFICAÇÃO'!$P$15))</f>
        <v/>
      </c>
      <c r="C107" t="str">
        <f>IF(D107="","",TEXT(IF('A - IDENTIFICAÇÃO'!$C$2="","",'A - IDENTIFICAÇÃO'!$C$2),"0000"))</f>
        <v/>
      </c>
      <c r="D107" t="str">
        <f>IF('C - REPASSES'!A110="","",'C - REPASSES'!A110)</f>
        <v/>
      </c>
      <c r="E107" t="str">
        <f>TEXT(IF('C - REPASSES'!B110="","",'C - REPASSES'!B110),"DD/MM/AAAA")</f>
        <v/>
      </c>
      <c r="F107" t="str">
        <f>IF('C - REPASSES'!C110="INSTITUIÇÃO CREDENCIADA","1",IF('C - REPASSES'!C110="EMPRESA PRETROLÍFERA","2",IF('C - REPASSES'!C110="EMPRESA BRASILEIRA","3",IF('C - REPASSES'!C110="ORGANISMO DE NORMALIZAÇÃO OU EQUIVALENTE","4",IF('C - REPASSES'!C110="EMPRESA BRASILEIRA EM PARCERIA COM I.C.","5",IF('C - REPASSES'!C110="AFILIADA","6",""))))))</f>
        <v/>
      </c>
      <c r="G107" t="str">
        <f>TEXT(IF('C - REPASSES'!D110="","",'C - REPASSES'!D110),"00000000000000")</f>
        <v/>
      </c>
      <c r="H107" t="str">
        <f>IF('C - REPASSES'!E110="","",'C - REPASSES'!E110)</f>
        <v/>
      </c>
      <c r="I107" t="str">
        <f>IF('C - REPASSES'!F110="","",'C - REPASSES'!F110)</f>
        <v/>
      </c>
      <c r="J107" t="str">
        <f>IF('C - REPASSES'!G110="","",'C - REPASSES'!G110)</f>
        <v/>
      </c>
      <c r="K107" t="str">
        <f>TEXT(IF('C - REPASSES'!H110="","",'C - REPASSES'!H110),"@")</f>
        <v/>
      </c>
      <c r="L107" t="str">
        <f>TEXT(IF('C - REPASSES'!I110="","",'C - REPASSES'!I110),"DD/MM/AAAA")</f>
        <v/>
      </c>
      <c r="M107" t="str">
        <f>TEXT(IF('C - REPASSES'!$A110="","",'C - REPASSES'!AJ110),"0,00")</f>
        <v/>
      </c>
      <c r="N107" t="str">
        <f>TEXT(IF('C - REPASSES'!$A110="","",'C - REPASSES'!AL110),"0,00")</f>
        <v/>
      </c>
    </row>
    <row r="108" spans="1:14" x14ac:dyDescent="0.35">
      <c r="A108" t="str">
        <f>IF(D108="","",IF('A - IDENTIFICAÇÃO'!$C$7="","",'A - IDENTIFICAÇÃO'!$C$7))</f>
        <v/>
      </c>
      <c r="B108" t="str">
        <f>IF(D108="","",IF('A - IDENTIFICAÇÃO'!$P$15="","",'A - IDENTIFICAÇÃO'!$P$15))</f>
        <v/>
      </c>
      <c r="C108" t="str">
        <f>IF(D108="","",TEXT(IF('A - IDENTIFICAÇÃO'!$C$2="","",'A - IDENTIFICAÇÃO'!$C$2),"0000"))</f>
        <v/>
      </c>
      <c r="D108" t="str">
        <f>IF('C - REPASSES'!A111="","",'C - REPASSES'!A111)</f>
        <v/>
      </c>
      <c r="E108" t="str">
        <f>TEXT(IF('C - REPASSES'!B111="","",'C - REPASSES'!B111),"DD/MM/AAAA")</f>
        <v/>
      </c>
      <c r="F108" t="str">
        <f>IF('C - REPASSES'!C111="INSTITUIÇÃO CREDENCIADA","1",IF('C - REPASSES'!C111="EMPRESA PRETROLÍFERA","2",IF('C - REPASSES'!C111="EMPRESA BRASILEIRA","3",IF('C - REPASSES'!C111="ORGANISMO DE NORMALIZAÇÃO OU EQUIVALENTE","4",IF('C - REPASSES'!C111="EMPRESA BRASILEIRA EM PARCERIA COM I.C.","5",IF('C - REPASSES'!C111="AFILIADA","6",""))))))</f>
        <v/>
      </c>
      <c r="G108" t="str">
        <f>TEXT(IF('C - REPASSES'!D111="","",'C - REPASSES'!D111),"00000000000000")</f>
        <v/>
      </c>
      <c r="H108" t="str">
        <f>IF('C - REPASSES'!E111="","",'C - REPASSES'!E111)</f>
        <v/>
      </c>
      <c r="I108" t="str">
        <f>IF('C - REPASSES'!F111="","",'C - REPASSES'!F111)</f>
        <v/>
      </c>
      <c r="J108" t="str">
        <f>IF('C - REPASSES'!G111="","",'C - REPASSES'!G111)</f>
        <v/>
      </c>
      <c r="K108" t="str">
        <f>TEXT(IF('C - REPASSES'!H111="","",'C - REPASSES'!H111),"@")</f>
        <v/>
      </c>
      <c r="L108" t="str">
        <f>TEXT(IF('C - REPASSES'!I111="","",'C - REPASSES'!I111),"DD/MM/AAAA")</f>
        <v/>
      </c>
      <c r="M108" t="str">
        <f>TEXT(IF('C - REPASSES'!$A111="","",'C - REPASSES'!AJ111),"0,00")</f>
        <v/>
      </c>
      <c r="N108" t="str">
        <f>TEXT(IF('C - REPASSES'!$A111="","",'C - REPASSES'!AL111),"0,00")</f>
        <v/>
      </c>
    </row>
    <row r="109" spans="1:14" x14ac:dyDescent="0.35">
      <c r="A109" t="str">
        <f>IF(D109="","",IF('A - IDENTIFICAÇÃO'!$C$7="","",'A - IDENTIFICAÇÃO'!$C$7))</f>
        <v/>
      </c>
      <c r="B109" t="str">
        <f>IF(D109="","",IF('A - IDENTIFICAÇÃO'!$P$15="","",'A - IDENTIFICAÇÃO'!$P$15))</f>
        <v/>
      </c>
      <c r="C109" t="str">
        <f>IF(D109="","",TEXT(IF('A - IDENTIFICAÇÃO'!$C$2="","",'A - IDENTIFICAÇÃO'!$C$2),"0000"))</f>
        <v/>
      </c>
      <c r="D109" t="str">
        <f>IF('C - REPASSES'!A112="","",'C - REPASSES'!A112)</f>
        <v/>
      </c>
      <c r="E109" t="str">
        <f>TEXT(IF('C - REPASSES'!B112="","",'C - REPASSES'!B112),"DD/MM/AAAA")</f>
        <v/>
      </c>
      <c r="F109" t="str">
        <f>IF('C - REPASSES'!C112="INSTITUIÇÃO CREDENCIADA","1",IF('C - REPASSES'!C112="EMPRESA PRETROLÍFERA","2",IF('C - REPASSES'!C112="EMPRESA BRASILEIRA","3",IF('C - REPASSES'!C112="ORGANISMO DE NORMALIZAÇÃO OU EQUIVALENTE","4",IF('C - REPASSES'!C112="EMPRESA BRASILEIRA EM PARCERIA COM I.C.","5",IF('C - REPASSES'!C112="AFILIADA","6",""))))))</f>
        <v/>
      </c>
      <c r="G109" t="str">
        <f>TEXT(IF('C - REPASSES'!D112="","",'C - REPASSES'!D112),"00000000000000")</f>
        <v/>
      </c>
      <c r="H109" t="str">
        <f>IF('C - REPASSES'!E112="","",'C - REPASSES'!E112)</f>
        <v/>
      </c>
      <c r="I109" t="str">
        <f>IF('C - REPASSES'!F112="","",'C - REPASSES'!F112)</f>
        <v/>
      </c>
      <c r="J109" t="str">
        <f>IF('C - REPASSES'!G112="","",'C - REPASSES'!G112)</f>
        <v/>
      </c>
      <c r="K109" t="str">
        <f>TEXT(IF('C - REPASSES'!H112="","",'C - REPASSES'!H112),"@")</f>
        <v/>
      </c>
      <c r="L109" t="str">
        <f>TEXT(IF('C - REPASSES'!I112="","",'C - REPASSES'!I112),"DD/MM/AAAA")</f>
        <v/>
      </c>
      <c r="M109" t="str">
        <f>TEXT(IF('C - REPASSES'!$A112="","",'C - REPASSES'!AJ112),"0,00")</f>
        <v/>
      </c>
      <c r="N109" t="str">
        <f>TEXT(IF('C - REPASSES'!$A112="","",'C - REPASSES'!AL112),"0,00")</f>
        <v/>
      </c>
    </row>
    <row r="110" spans="1:14" x14ac:dyDescent="0.35">
      <c r="A110" t="str">
        <f>IF(D110="","",IF('A - IDENTIFICAÇÃO'!$C$7="","",'A - IDENTIFICAÇÃO'!$C$7))</f>
        <v/>
      </c>
      <c r="B110" t="str">
        <f>IF(D110="","",IF('A - IDENTIFICAÇÃO'!$P$15="","",'A - IDENTIFICAÇÃO'!$P$15))</f>
        <v/>
      </c>
      <c r="C110" t="str">
        <f>IF(D110="","",TEXT(IF('A - IDENTIFICAÇÃO'!$C$2="","",'A - IDENTIFICAÇÃO'!$C$2),"0000"))</f>
        <v/>
      </c>
      <c r="D110" t="str">
        <f>IF('C - REPASSES'!A113="","",'C - REPASSES'!A113)</f>
        <v/>
      </c>
      <c r="E110" t="str">
        <f>TEXT(IF('C - REPASSES'!B113="","",'C - REPASSES'!B113),"DD/MM/AAAA")</f>
        <v/>
      </c>
      <c r="F110" t="str">
        <f>IF('C - REPASSES'!C113="INSTITUIÇÃO CREDENCIADA","1",IF('C - REPASSES'!C113="EMPRESA PRETROLÍFERA","2",IF('C - REPASSES'!C113="EMPRESA BRASILEIRA","3",IF('C - REPASSES'!C113="ORGANISMO DE NORMALIZAÇÃO OU EQUIVALENTE","4",IF('C - REPASSES'!C113="EMPRESA BRASILEIRA EM PARCERIA COM I.C.","5",IF('C - REPASSES'!C113="AFILIADA","6",""))))))</f>
        <v/>
      </c>
      <c r="G110" t="str">
        <f>TEXT(IF('C - REPASSES'!D113="","",'C - REPASSES'!D113),"00000000000000")</f>
        <v/>
      </c>
      <c r="H110" t="str">
        <f>IF('C - REPASSES'!E113="","",'C - REPASSES'!E113)</f>
        <v/>
      </c>
      <c r="I110" t="str">
        <f>IF('C - REPASSES'!F113="","",'C - REPASSES'!F113)</f>
        <v/>
      </c>
      <c r="J110" t="str">
        <f>IF('C - REPASSES'!G113="","",'C - REPASSES'!G113)</f>
        <v/>
      </c>
      <c r="K110" t="str">
        <f>TEXT(IF('C - REPASSES'!H113="","",'C - REPASSES'!H113),"@")</f>
        <v/>
      </c>
      <c r="L110" t="str">
        <f>TEXT(IF('C - REPASSES'!I113="","",'C - REPASSES'!I113),"DD/MM/AAAA")</f>
        <v/>
      </c>
      <c r="M110" t="str">
        <f>TEXT(IF('C - REPASSES'!$A113="","",'C - REPASSES'!AJ113),"0,00")</f>
        <v/>
      </c>
      <c r="N110" t="str">
        <f>TEXT(IF('C - REPASSES'!$A113="","",'C - REPASSES'!AL113),"0,00")</f>
        <v/>
      </c>
    </row>
    <row r="111" spans="1:14" x14ac:dyDescent="0.35">
      <c r="A111" t="str">
        <f>IF(D111="","",IF('A - IDENTIFICAÇÃO'!$C$7="","",'A - IDENTIFICAÇÃO'!$C$7))</f>
        <v/>
      </c>
      <c r="B111" t="str">
        <f>IF(D111="","",IF('A - IDENTIFICAÇÃO'!$P$15="","",'A - IDENTIFICAÇÃO'!$P$15))</f>
        <v/>
      </c>
      <c r="C111" t="str">
        <f>IF(D111="","",TEXT(IF('A - IDENTIFICAÇÃO'!$C$2="","",'A - IDENTIFICAÇÃO'!$C$2),"0000"))</f>
        <v/>
      </c>
      <c r="D111" t="str">
        <f>IF('C - REPASSES'!A114="","",'C - REPASSES'!A114)</f>
        <v/>
      </c>
      <c r="E111" t="str">
        <f>TEXT(IF('C - REPASSES'!B114="","",'C - REPASSES'!B114),"DD/MM/AAAA")</f>
        <v/>
      </c>
      <c r="F111" t="str">
        <f>IF('C - REPASSES'!C114="INSTITUIÇÃO CREDENCIADA","1",IF('C - REPASSES'!C114="EMPRESA PRETROLÍFERA","2",IF('C - REPASSES'!C114="EMPRESA BRASILEIRA","3",IF('C - REPASSES'!C114="ORGANISMO DE NORMALIZAÇÃO OU EQUIVALENTE","4",IF('C - REPASSES'!C114="EMPRESA BRASILEIRA EM PARCERIA COM I.C.","5",IF('C - REPASSES'!C114="AFILIADA","6",""))))))</f>
        <v/>
      </c>
      <c r="G111" t="str">
        <f>TEXT(IF('C - REPASSES'!D114="","",'C - REPASSES'!D114),"00000000000000")</f>
        <v/>
      </c>
      <c r="H111" t="str">
        <f>IF('C - REPASSES'!E114="","",'C - REPASSES'!E114)</f>
        <v/>
      </c>
      <c r="I111" t="str">
        <f>IF('C - REPASSES'!F114="","",'C - REPASSES'!F114)</f>
        <v/>
      </c>
      <c r="J111" t="str">
        <f>IF('C - REPASSES'!G114="","",'C - REPASSES'!G114)</f>
        <v/>
      </c>
      <c r="K111" t="str">
        <f>TEXT(IF('C - REPASSES'!H114="","",'C - REPASSES'!H114),"@")</f>
        <v/>
      </c>
      <c r="L111" t="str">
        <f>TEXT(IF('C - REPASSES'!I114="","",'C - REPASSES'!I114),"DD/MM/AAAA")</f>
        <v/>
      </c>
      <c r="M111" t="str">
        <f>TEXT(IF('C - REPASSES'!$A114="","",'C - REPASSES'!AJ114),"0,00")</f>
        <v/>
      </c>
      <c r="N111" t="str">
        <f>TEXT(IF('C - REPASSES'!$A114="","",'C - REPASSES'!AL114),"0,00")</f>
        <v/>
      </c>
    </row>
    <row r="112" spans="1:14" x14ac:dyDescent="0.35">
      <c r="A112" t="str">
        <f>IF(D112="","",IF('A - IDENTIFICAÇÃO'!$C$7="","",'A - IDENTIFICAÇÃO'!$C$7))</f>
        <v/>
      </c>
      <c r="B112" t="str">
        <f>IF(D112="","",IF('A - IDENTIFICAÇÃO'!$P$15="","",'A - IDENTIFICAÇÃO'!$P$15))</f>
        <v/>
      </c>
      <c r="C112" t="str">
        <f>IF(D112="","",TEXT(IF('A - IDENTIFICAÇÃO'!$C$2="","",'A - IDENTIFICAÇÃO'!$C$2),"0000"))</f>
        <v/>
      </c>
      <c r="D112" t="str">
        <f>IF('C - REPASSES'!A115="","",'C - REPASSES'!A115)</f>
        <v/>
      </c>
      <c r="E112" t="str">
        <f>TEXT(IF('C - REPASSES'!B115="","",'C - REPASSES'!B115),"DD/MM/AAAA")</f>
        <v/>
      </c>
      <c r="F112" t="str">
        <f>IF('C - REPASSES'!C115="INSTITUIÇÃO CREDENCIADA","1",IF('C - REPASSES'!C115="EMPRESA PRETROLÍFERA","2",IF('C - REPASSES'!C115="EMPRESA BRASILEIRA","3",IF('C - REPASSES'!C115="ORGANISMO DE NORMALIZAÇÃO OU EQUIVALENTE","4",IF('C - REPASSES'!C115="EMPRESA BRASILEIRA EM PARCERIA COM I.C.","5",IF('C - REPASSES'!C115="AFILIADA","6",""))))))</f>
        <v/>
      </c>
      <c r="G112" t="str">
        <f>TEXT(IF('C - REPASSES'!D115="","",'C - REPASSES'!D115),"00000000000000")</f>
        <v/>
      </c>
      <c r="H112" t="str">
        <f>IF('C - REPASSES'!E115="","",'C - REPASSES'!E115)</f>
        <v/>
      </c>
      <c r="I112" t="str">
        <f>IF('C - REPASSES'!F115="","",'C - REPASSES'!F115)</f>
        <v/>
      </c>
      <c r="J112" t="str">
        <f>IF('C - REPASSES'!G115="","",'C - REPASSES'!G115)</f>
        <v/>
      </c>
      <c r="K112" t="str">
        <f>TEXT(IF('C - REPASSES'!H115="","",'C - REPASSES'!H115),"@")</f>
        <v/>
      </c>
      <c r="L112" t="str">
        <f>TEXT(IF('C - REPASSES'!I115="","",'C - REPASSES'!I115),"DD/MM/AAAA")</f>
        <v/>
      </c>
      <c r="M112" t="str">
        <f>TEXT(IF('C - REPASSES'!$A115="","",'C - REPASSES'!AJ115),"0,00")</f>
        <v/>
      </c>
      <c r="N112" t="str">
        <f>TEXT(IF('C - REPASSES'!$A115="","",'C - REPASSES'!AL115),"0,00")</f>
        <v/>
      </c>
    </row>
    <row r="113" spans="1:14" x14ac:dyDescent="0.35">
      <c r="A113" t="str">
        <f>IF(D113="","",IF('A - IDENTIFICAÇÃO'!$C$7="","",'A - IDENTIFICAÇÃO'!$C$7))</f>
        <v/>
      </c>
      <c r="B113" t="str">
        <f>IF(D113="","",IF('A - IDENTIFICAÇÃO'!$P$15="","",'A - IDENTIFICAÇÃO'!$P$15))</f>
        <v/>
      </c>
      <c r="C113" t="str">
        <f>IF(D113="","",TEXT(IF('A - IDENTIFICAÇÃO'!$C$2="","",'A - IDENTIFICAÇÃO'!$C$2),"0000"))</f>
        <v/>
      </c>
      <c r="D113" t="str">
        <f>IF('C - REPASSES'!A116="","",'C - REPASSES'!A116)</f>
        <v/>
      </c>
      <c r="E113" t="str">
        <f>TEXT(IF('C - REPASSES'!B116="","",'C - REPASSES'!B116),"DD/MM/AAAA")</f>
        <v/>
      </c>
      <c r="F113" t="str">
        <f>IF('C - REPASSES'!C116="INSTITUIÇÃO CREDENCIADA","1",IF('C - REPASSES'!C116="EMPRESA PRETROLÍFERA","2",IF('C - REPASSES'!C116="EMPRESA BRASILEIRA","3",IF('C - REPASSES'!C116="ORGANISMO DE NORMALIZAÇÃO OU EQUIVALENTE","4",IF('C - REPASSES'!C116="EMPRESA BRASILEIRA EM PARCERIA COM I.C.","5",IF('C - REPASSES'!C116="AFILIADA","6",""))))))</f>
        <v/>
      </c>
      <c r="G113" t="str">
        <f>TEXT(IF('C - REPASSES'!D116="","",'C - REPASSES'!D116),"00000000000000")</f>
        <v/>
      </c>
      <c r="H113" t="str">
        <f>IF('C - REPASSES'!E116="","",'C - REPASSES'!E116)</f>
        <v/>
      </c>
      <c r="I113" t="str">
        <f>IF('C - REPASSES'!F116="","",'C - REPASSES'!F116)</f>
        <v/>
      </c>
      <c r="J113" t="str">
        <f>IF('C - REPASSES'!G116="","",'C - REPASSES'!G116)</f>
        <v/>
      </c>
      <c r="K113" t="str">
        <f>TEXT(IF('C - REPASSES'!H116="","",'C - REPASSES'!H116),"@")</f>
        <v/>
      </c>
      <c r="L113" t="str">
        <f>TEXT(IF('C - REPASSES'!I116="","",'C - REPASSES'!I116),"DD/MM/AAAA")</f>
        <v/>
      </c>
      <c r="M113" t="str">
        <f>TEXT(IF('C - REPASSES'!$A116="","",'C - REPASSES'!AJ116),"0,00")</f>
        <v/>
      </c>
      <c r="N113" t="str">
        <f>TEXT(IF('C - REPASSES'!$A116="","",'C - REPASSES'!AL116),"0,00")</f>
        <v/>
      </c>
    </row>
    <row r="114" spans="1:14" x14ac:dyDescent="0.35">
      <c r="A114" t="str">
        <f>IF(D114="","",IF('A - IDENTIFICAÇÃO'!$C$7="","",'A - IDENTIFICAÇÃO'!$C$7))</f>
        <v/>
      </c>
      <c r="B114" t="str">
        <f>IF(D114="","",IF('A - IDENTIFICAÇÃO'!$P$15="","",'A - IDENTIFICAÇÃO'!$P$15))</f>
        <v/>
      </c>
      <c r="C114" t="str">
        <f>IF(D114="","",TEXT(IF('A - IDENTIFICAÇÃO'!$C$2="","",'A - IDENTIFICAÇÃO'!$C$2),"0000"))</f>
        <v/>
      </c>
      <c r="D114" t="str">
        <f>IF('C - REPASSES'!A117="","",'C - REPASSES'!A117)</f>
        <v/>
      </c>
      <c r="E114" t="str">
        <f>TEXT(IF('C - REPASSES'!B117="","",'C - REPASSES'!B117),"DD/MM/AAAA")</f>
        <v/>
      </c>
      <c r="F114" t="str">
        <f>IF('C - REPASSES'!C117="INSTITUIÇÃO CREDENCIADA","1",IF('C - REPASSES'!C117="EMPRESA PRETROLÍFERA","2",IF('C - REPASSES'!C117="EMPRESA BRASILEIRA","3",IF('C - REPASSES'!C117="ORGANISMO DE NORMALIZAÇÃO OU EQUIVALENTE","4",IF('C - REPASSES'!C117="EMPRESA BRASILEIRA EM PARCERIA COM I.C.","5",IF('C - REPASSES'!C117="AFILIADA","6",""))))))</f>
        <v/>
      </c>
      <c r="G114" t="str">
        <f>TEXT(IF('C - REPASSES'!D117="","",'C - REPASSES'!D117),"00000000000000")</f>
        <v/>
      </c>
      <c r="H114" t="str">
        <f>IF('C - REPASSES'!E117="","",'C - REPASSES'!E117)</f>
        <v/>
      </c>
      <c r="I114" t="str">
        <f>IF('C - REPASSES'!F117="","",'C - REPASSES'!F117)</f>
        <v/>
      </c>
      <c r="J114" t="str">
        <f>IF('C - REPASSES'!G117="","",'C - REPASSES'!G117)</f>
        <v/>
      </c>
      <c r="K114" t="str">
        <f>TEXT(IF('C - REPASSES'!H117="","",'C - REPASSES'!H117),"@")</f>
        <v/>
      </c>
      <c r="L114" t="str">
        <f>TEXT(IF('C - REPASSES'!I117="","",'C - REPASSES'!I117),"DD/MM/AAAA")</f>
        <v/>
      </c>
      <c r="M114" t="str">
        <f>TEXT(IF('C - REPASSES'!$A117="","",'C - REPASSES'!AJ117),"0,00")</f>
        <v/>
      </c>
      <c r="N114" t="str">
        <f>TEXT(IF('C - REPASSES'!$A117="","",'C - REPASSES'!AL117),"0,00")</f>
        <v/>
      </c>
    </row>
    <row r="115" spans="1:14" x14ac:dyDescent="0.35">
      <c r="A115" t="str">
        <f>IF(D115="","",IF('A - IDENTIFICAÇÃO'!$C$7="","",'A - IDENTIFICAÇÃO'!$C$7))</f>
        <v/>
      </c>
      <c r="B115" t="str">
        <f>IF(D115="","",IF('A - IDENTIFICAÇÃO'!$P$15="","",'A - IDENTIFICAÇÃO'!$P$15))</f>
        <v/>
      </c>
      <c r="C115" t="str">
        <f>IF(D115="","",TEXT(IF('A - IDENTIFICAÇÃO'!$C$2="","",'A - IDENTIFICAÇÃO'!$C$2),"0000"))</f>
        <v/>
      </c>
      <c r="D115" t="str">
        <f>IF('C - REPASSES'!A118="","",'C - REPASSES'!A118)</f>
        <v/>
      </c>
      <c r="E115" t="str">
        <f>TEXT(IF('C - REPASSES'!B118="","",'C - REPASSES'!B118),"DD/MM/AAAA")</f>
        <v/>
      </c>
      <c r="F115" t="str">
        <f>IF('C - REPASSES'!C118="INSTITUIÇÃO CREDENCIADA","1",IF('C - REPASSES'!C118="EMPRESA PRETROLÍFERA","2",IF('C - REPASSES'!C118="EMPRESA BRASILEIRA","3",IF('C - REPASSES'!C118="ORGANISMO DE NORMALIZAÇÃO OU EQUIVALENTE","4",IF('C - REPASSES'!C118="EMPRESA BRASILEIRA EM PARCERIA COM I.C.","5",IF('C - REPASSES'!C118="AFILIADA","6",""))))))</f>
        <v/>
      </c>
      <c r="G115" t="str">
        <f>TEXT(IF('C - REPASSES'!D118="","",'C - REPASSES'!D118),"00000000000000")</f>
        <v/>
      </c>
      <c r="H115" t="str">
        <f>IF('C - REPASSES'!E118="","",'C - REPASSES'!E118)</f>
        <v/>
      </c>
      <c r="I115" t="str">
        <f>IF('C - REPASSES'!F118="","",'C - REPASSES'!F118)</f>
        <v/>
      </c>
      <c r="J115" t="str">
        <f>IF('C - REPASSES'!G118="","",'C - REPASSES'!G118)</f>
        <v/>
      </c>
      <c r="K115" t="str">
        <f>TEXT(IF('C - REPASSES'!H118="","",'C - REPASSES'!H118),"@")</f>
        <v/>
      </c>
      <c r="L115" t="str">
        <f>TEXT(IF('C - REPASSES'!I118="","",'C - REPASSES'!I118),"DD/MM/AAAA")</f>
        <v/>
      </c>
      <c r="M115" t="str">
        <f>TEXT(IF('C - REPASSES'!$A118="","",'C - REPASSES'!AJ118),"0,00")</f>
        <v/>
      </c>
      <c r="N115" t="str">
        <f>TEXT(IF('C - REPASSES'!$A118="","",'C - REPASSES'!AL118),"0,00")</f>
        <v/>
      </c>
    </row>
    <row r="116" spans="1:14" x14ac:dyDescent="0.35">
      <c r="A116" t="str">
        <f>IF(D116="","",IF('A - IDENTIFICAÇÃO'!$C$7="","",'A - IDENTIFICAÇÃO'!$C$7))</f>
        <v/>
      </c>
      <c r="B116" t="str">
        <f>IF(D116="","",IF('A - IDENTIFICAÇÃO'!$P$15="","",'A - IDENTIFICAÇÃO'!$P$15))</f>
        <v/>
      </c>
      <c r="C116" t="str">
        <f>IF(D116="","",TEXT(IF('A - IDENTIFICAÇÃO'!$C$2="","",'A - IDENTIFICAÇÃO'!$C$2),"0000"))</f>
        <v/>
      </c>
      <c r="D116" t="str">
        <f>IF('C - REPASSES'!A119="","",'C - REPASSES'!A119)</f>
        <v/>
      </c>
      <c r="E116" t="str">
        <f>TEXT(IF('C - REPASSES'!B119="","",'C - REPASSES'!B119),"DD/MM/AAAA")</f>
        <v/>
      </c>
      <c r="F116" t="str">
        <f>IF('C - REPASSES'!C119="INSTITUIÇÃO CREDENCIADA","1",IF('C - REPASSES'!C119="EMPRESA PRETROLÍFERA","2",IF('C - REPASSES'!C119="EMPRESA BRASILEIRA","3",IF('C - REPASSES'!C119="ORGANISMO DE NORMALIZAÇÃO OU EQUIVALENTE","4",IF('C - REPASSES'!C119="EMPRESA BRASILEIRA EM PARCERIA COM I.C.","5",IF('C - REPASSES'!C119="AFILIADA","6",""))))))</f>
        <v/>
      </c>
      <c r="G116" t="str">
        <f>TEXT(IF('C - REPASSES'!D119="","",'C - REPASSES'!D119),"00000000000000")</f>
        <v/>
      </c>
      <c r="H116" t="str">
        <f>IF('C - REPASSES'!E119="","",'C - REPASSES'!E119)</f>
        <v/>
      </c>
      <c r="I116" t="str">
        <f>IF('C - REPASSES'!F119="","",'C - REPASSES'!F119)</f>
        <v/>
      </c>
      <c r="J116" t="str">
        <f>IF('C - REPASSES'!G119="","",'C - REPASSES'!G119)</f>
        <v/>
      </c>
      <c r="K116" t="str">
        <f>TEXT(IF('C - REPASSES'!H119="","",'C - REPASSES'!H119),"@")</f>
        <v/>
      </c>
      <c r="L116" t="str">
        <f>TEXT(IF('C - REPASSES'!I119="","",'C - REPASSES'!I119),"DD/MM/AAAA")</f>
        <v/>
      </c>
      <c r="M116" t="str">
        <f>TEXT(IF('C - REPASSES'!$A119="","",'C - REPASSES'!AJ119),"0,00")</f>
        <v/>
      </c>
      <c r="N116" t="str">
        <f>TEXT(IF('C - REPASSES'!$A119="","",'C - REPASSES'!AL119),"0,00")</f>
        <v/>
      </c>
    </row>
    <row r="117" spans="1:14" x14ac:dyDescent="0.35">
      <c r="A117" t="str">
        <f>IF(D117="","",IF('A - IDENTIFICAÇÃO'!$C$7="","",'A - IDENTIFICAÇÃO'!$C$7))</f>
        <v/>
      </c>
      <c r="B117" t="str">
        <f>IF(D117="","",IF('A - IDENTIFICAÇÃO'!$P$15="","",'A - IDENTIFICAÇÃO'!$P$15))</f>
        <v/>
      </c>
      <c r="C117" t="str">
        <f>IF(D117="","",TEXT(IF('A - IDENTIFICAÇÃO'!$C$2="","",'A - IDENTIFICAÇÃO'!$C$2),"0000"))</f>
        <v/>
      </c>
      <c r="D117" t="str">
        <f>IF('C - REPASSES'!A120="","",'C - REPASSES'!A120)</f>
        <v/>
      </c>
      <c r="E117" t="str">
        <f>TEXT(IF('C - REPASSES'!B120="","",'C - REPASSES'!B120),"DD/MM/AAAA")</f>
        <v/>
      </c>
      <c r="F117" t="str">
        <f>IF('C - REPASSES'!C120="INSTITUIÇÃO CREDENCIADA","1",IF('C - REPASSES'!C120="EMPRESA PRETROLÍFERA","2",IF('C - REPASSES'!C120="EMPRESA BRASILEIRA","3",IF('C - REPASSES'!C120="ORGANISMO DE NORMALIZAÇÃO OU EQUIVALENTE","4",IF('C - REPASSES'!C120="EMPRESA BRASILEIRA EM PARCERIA COM I.C.","5",IF('C - REPASSES'!C120="AFILIADA","6",""))))))</f>
        <v/>
      </c>
      <c r="G117" t="str">
        <f>TEXT(IF('C - REPASSES'!D120="","",'C - REPASSES'!D120),"00000000000000")</f>
        <v/>
      </c>
      <c r="H117" t="str">
        <f>IF('C - REPASSES'!E120="","",'C - REPASSES'!E120)</f>
        <v/>
      </c>
      <c r="I117" t="str">
        <f>IF('C - REPASSES'!F120="","",'C - REPASSES'!F120)</f>
        <v/>
      </c>
      <c r="J117" t="str">
        <f>IF('C - REPASSES'!G120="","",'C - REPASSES'!G120)</f>
        <v/>
      </c>
      <c r="K117" t="str">
        <f>TEXT(IF('C - REPASSES'!H120="","",'C - REPASSES'!H120),"@")</f>
        <v/>
      </c>
      <c r="L117" t="str">
        <f>TEXT(IF('C - REPASSES'!I120="","",'C - REPASSES'!I120),"DD/MM/AAAA")</f>
        <v/>
      </c>
      <c r="M117" t="str">
        <f>TEXT(IF('C - REPASSES'!$A120="","",'C - REPASSES'!AJ120),"0,00")</f>
        <v/>
      </c>
      <c r="N117" t="str">
        <f>TEXT(IF('C - REPASSES'!$A120="","",'C - REPASSES'!AL120),"0,00")</f>
        <v/>
      </c>
    </row>
    <row r="118" spans="1:14" x14ac:dyDescent="0.35">
      <c r="A118" t="str">
        <f>IF(D118="","",IF('A - IDENTIFICAÇÃO'!$C$7="","",'A - IDENTIFICAÇÃO'!$C$7))</f>
        <v/>
      </c>
      <c r="B118" t="str">
        <f>IF(D118="","",IF('A - IDENTIFICAÇÃO'!$P$15="","",'A - IDENTIFICAÇÃO'!$P$15))</f>
        <v/>
      </c>
      <c r="C118" t="str">
        <f>IF(D118="","",TEXT(IF('A - IDENTIFICAÇÃO'!$C$2="","",'A - IDENTIFICAÇÃO'!$C$2),"0000"))</f>
        <v/>
      </c>
      <c r="D118" t="str">
        <f>IF('C - REPASSES'!A121="","",'C - REPASSES'!A121)</f>
        <v/>
      </c>
      <c r="E118" t="str">
        <f>TEXT(IF('C - REPASSES'!B121="","",'C - REPASSES'!B121),"DD/MM/AAAA")</f>
        <v/>
      </c>
      <c r="F118" t="str">
        <f>IF('C - REPASSES'!C121="INSTITUIÇÃO CREDENCIADA","1",IF('C - REPASSES'!C121="EMPRESA PRETROLÍFERA","2",IF('C - REPASSES'!C121="EMPRESA BRASILEIRA","3",IF('C - REPASSES'!C121="ORGANISMO DE NORMALIZAÇÃO OU EQUIVALENTE","4",IF('C - REPASSES'!C121="EMPRESA BRASILEIRA EM PARCERIA COM I.C.","5",IF('C - REPASSES'!C121="AFILIADA","6",""))))))</f>
        <v/>
      </c>
      <c r="G118" t="str">
        <f>TEXT(IF('C - REPASSES'!D121="","",'C - REPASSES'!D121),"00000000000000")</f>
        <v/>
      </c>
      <c r="H118" t="str">
        <f>IF('C - REPASSES'!E121="","",'C - REPASSES'!E121)</f>
        <v/>
      </c>
      <c r="I118" t="str">
        <f>IF('C - REPASSES'!F121="","",'C - REPASSES'!F121)</f>
        <v/>
      </c>
      <c r="J118" t="str">
        <f>IF('C - REPASSES'!G121="","",'C - REPASSES'!G121)</f>
        <v/>
      </c>
      <c r="K118" t="str">
        <f>TEXT(IF('C - REPASSES'!H121="","",'C - REPASSES'!H121),"@")</f>
        <v/>
      </c>
      <c r="L118" t="str">
        <f>TEXT(IF('C - REPASSES'!I121="","",'C - REPASSES'!I121),"DD/MM/AAAA")</f>
        <v/>
      </c>
      <c r="M118" t="str">
        <f>TEXT(IF('C - REPASSES'!$A121="","",'C - REPASSES'!AJ121),"0,00")</f>
        <v/>
      </c>
      <c r="N118" t="str">
        <f>TEXT(IF('C - REPASSES'!$A121="","",'C - REPASSES'!AL121),"0,00")</f>
        <v/>
      </c>
    </row>
    <row r="119" spans="1:14" x14ac:dyDescent="0.35">
      <c r="A119" t="str">
        <f>IF(D119="","",IF('A - IDENTIFICAÇÃO'!$C$7="","",'A - IDENTIFICAÇÃO'!$C$7))</f>
        <v/>
      </c>
      <c r="B119" t="str">
        <f>IF(D119="","",IF('A - IDENTIFICAÇÃO'!$P$15="","",'A - IDENTIFICAÇÃO'!$P$15))</f>
        <v/>
      </c>
      <c r="C119" t="str">
        <f>IF(D119="","",TEXT(IF('A - IDENTIFICAÇÃO'!$C$2="","",'A - IDENTIFICAÇÃO'!$C$2),"0000"))</f>
        <v/>
      </c>
      <c r="D119" t="str">
        <f>IF('C - REPASSES'!A122="","",'C - REPASSES'!A122)</f>
        <v/>
      </c>
      <c r="E119" t="str">
        <f>TEXT(IF('C - REPASSES'!B122="","",'C - REPASSES'!B122),"DD/MM/AAAA")</f>
        <v/>
      </c>
      <c r="F119" t="str">
        <f>IF('C - REPASSES'!C122="INSTITUIÇÃO CREDENCIADA","1",IF('C - REPASSES'!C122="EMPRESA PRETROLÍFERA","2",IF('C - REPASSES'!C122="EMPRESA BRASILEIRA","3",IF('C - REPASSES'!C122="ORGANISMO DE NORMALIZAÇÃO OU EQUIVALENTE","4",IF('C - REPASSES'!C122="EMPRESA BRASILEIRA EM PARCERIA COM I.C.","5",IF('C - REPASSES'!C122="AFILIADA","6",""))))))</f>
        <v/>
      </c>
      <c r="G119" t="str">
        <f>TEXT(IF('C - REPASSES'!D122="","",'C - REPASSES'!D122),"00000000000000")</f>
        <v/>
      </c>
      <c r="H119" t="str">
        <f>IF('C - REPASSES'!E122="","",'C - REPASSES'!E122)</f>
        <v/>
      </c>
      <c r="I119" t="str">
        <f>IF('C - REPASSES'!F122="","",'C - REPASSES'!F122)</f>
        <v/>
      </c>
      <c r="J119" t="str">
        <f>IF('C - REPASSES'!G122="","",'C - REPASSES'!G122)</f>
        <v/>
      </c>
      <c r="K119" t="str">
        <f>TEXT(IF('C - REPASSES'!H122="","",'C - REPASSES'!H122),"@")</f>
        <v/>
      </c>
      <c r="L119" t="str">
        <f>TEXT(IF('C - REPASSES'!I122="","",'C - REPASSES'!I122),"DD/MM/AAAA")</f>
        <v/>
      </c>
      <c r="M119" t="str">
        <f>TEXT(IF('C - REPASSES'!$A122="","",'C - REPASSES'!AJ122),"0,00")</f>
        <v/>
      </c>
      <c r="N119" t="str">
        <f>TEXT(IF('C - REPASSES'!$A122="","",'C - REPASSES'!AL122),"0,00")</f>
        <v/>
      </c>
    </row>
    <row r="120" spans="1:14" x14ac:dyDescent="0.35">
      <c r="A120" t="str">
        <f>IF(D120="","",IF('A - IDENTIFICAÇÃO'!$C$7="","",'A - IDENTIFICAÇÃO'!$C$7))</f>
        <v/>
      </c>
      <c r="B120" t="str">
        <f>IF(D120="","",IF('A - IDENTIFICAÇÃO'!$P$15="","",'A - IDENTIFICAÇÃO'!$P$15))</f>
        <v/>
      </c>
      <c r="C120" t="str">
        <f>IF(D120="","",TEXT(IF('A - IDENTIFICAÇÃO'!$C$2="","",'A - IDENTIFICAÇÃO'!$C$2),"0000"))</f>
        <v/>
      </c>
      <c r="D120" t="str">
        <f>IF('C - REPASSES'!A123="","",'C - REPASSES'!A123)</f>
        <v/>
      </c>
      <c r="E120" t="str">
        <f>TEXT(IF('C - REPASSES'!B123="","",'C - REPASSES'!B123),"DD/MM/AAAA")</f>
        <v/>
      </c>
      <c r="F120" t="str">
        <f>IF('C - REPASSES'!C123="INSTITUIÇÃO CREDENCIADA","1",IF('C - REPASSES'!C123="EMPRESA PRETROLÍFERA","2",IF('C - REPASSES'!C123="EMPRESA BRASILEIRA","3",IF('C - REPASSES'!C123="ORGANISMO DE NORMALIZAÇÃO OU EQUIVALENTE","4",IF('C - REPASSES'!C123="EMPRESA BRASILEIRA EM PARCERIA COM I.C.","5",IF('C - REPASSES'!C123="AFILIADA","6",""))))))</f>
        <v/>
      </c>
      <c r="G120" t="str">
        <f>TEXT(IF('C - REPASSES'!D123="","",'C - REPASSES'!D123),"00000000000000")</f>
        <v/>
      </c>
      <c r="H120" t="str">
        <f>IF('C - REPASSES'!E123="","",'C - REPASSES'!E123)</f>
        <v/>
      </c>
      <c r="I120" t="str">
        <f>IF('C - REPASSES'!F123="","",'C - REPASSES'!F123)</f>
        <v/>
      </c>
      <c r="J120" t="str">
        <f>IF('C - REPASSES'!G123="","",'C - REPASSES'!G123)</f>
        <v/>
      </c>
      <c r="K120" t="str">
        <f>TEXT(IF('C - REPASSES'!H123="","",'C - REPASSES'!H123),"@")</f>
        <v/>
      </c>
      <c r="L120" t="str">
        <f>TEXT(IF('C - REPASSES'!I123="","",'C - REPASSES'!I123),"DD/MM/AAAA")</f>
        <v/>
      </c>
      <c r="M120" t="str">
        <f>TEXT(IF('C - REPASSES'!$A123="","",'C - REPASSES'!AJ123),"0,00")</f>
        <v/>
      </c>
      <c r="N120" t="str">
        <f>TEXT(IF('C - REPASSES'!$A123="","",'C - REPASSES'!AL123),"0,00")</f>
        <v/>
      </c>
    </row>
    <row r="121" spans="1:14" x14ac:dyDescent="0.35">
      <c r="A121" t="str">
        <f>IF(D121="","",IF('A - IDENTIFICAÇÃO'!$C$7="","",'A - IDENTIFICAÇÃO'!$C$7))</f>
        <v/>
      </c>
      <c r="B121" t="str">
        <f>IF(D121="","",IF('A - IDENTIFICAÇÃO'!$P$15="","",'A - IDENTIFICAÇÃO'!$P$15))</f>
        <v/>
      </c>
      <c r="C121" t="str">
        <f>IF(D121="","",TEXT(IF('A - IDENTIFICAÇÃO'!$C$2="","",'A - IDENTIFICAÇÃO'!$C$2),"0000"))</f>
        <v/>
      </c>
      <c r="D121" t="str">
        <f>IF('C - REPASSES'!A124="","",'C - REPASSES'!A124)</f>
        <v/>
      </c>
      <c r="E121" t="str">
        <f>TEXT(IF('C - REPASSES'!B124="","",'C - REPASSES'!B124),"DD/MM/AAAA")</f>
        <v/>
      </c>
      <c r="F121" t="str">
        <f>IF('C - REPASSES'!C124="INSTITUIÇÃO CREDENCIADA","1",IF('C - REPASSES'!C124="EMPRESA PRETROLÍFERA","2",IF('C - REPASSES'!C124="EMPRESA BRASILEIRA","3",IF('C - REPASSES'!C124="ORGANISMO DE NORMALIZAÇÃO OU EQUIVALENTE","4",IF('C - REPASSES'!C124="EMPRESA BRASILEIRA EM PARCERIA COM I.C.","5",IF('C - REPASSES'!C124="AFILIADA","6",""))))))</f>
        <v/>
      </c>
      <c r="G121" t="str">
        <f>TEXT(IF('C - REPASSES'!D124="","",'C - REPASSES'!D124),"00000000000000")</f>
        <v/>
      </c>
      <c r="H121" t="str">
        <f>IF('C - REPASSES'!E124="","",'C - REPASSES'!E124)</f>
        <v/>
      </c>
      <c r="I121" t="str">
        <f>IF('C - REPASSES'!F124="","",'C - REPASSES'!F124)</f>
        <v/>
      </c>
      <c r="J121" t="str">
        <f>IF('C - REPASSES'!G124="","",'C - REPASSES'!G124)</f>
        <v/>
      </c>
      <c r="K121" t="str">
        <f>TEXT(IF('C - REPASSES'!H124="","",'C - REPASSES'!H124),"@")</f>
        <v/>
      </c>
      <c r="L121" t="str">
        <f>TEXT(IF('C - REPASSES'!I124="","",'C - REPASSES'!I124),"DD/MM/AAAA")</f>
        <v/>
      </c>
      <c r="M121" t="str">
        <f>TEXT(IF('C - REPASSES'!$A124="","",'C - REPASSES'!AJ124),"0,00")</f>
        <v/>
      </c>
      <c r="N121" t="str">
        <f>TEXT(IF('C - REPASSES'!$A124="","",'C - REPASSES'!AL124),"0,00")</f>
        <v/>
      </c>
    </row>
    <row r="122" spans="1:14" x14ac:dyDescent="0.35">
      <c r="A122" t="str">
        <f>IF(D122="","",IF('A - IDENTIFICAÇÃO'!$C$7="","",'A - IDENTIFICAÇÃO'!$C$7))</f>
        <v/>
      </c>
      <c r="B122" t="str">
        <f>IF(D122="","",IF('A - IDENTIFICAÇÃO'!$P$15="","",'A - IDENTIFICAÇÃO'!$P$15))</f>
        <v/>
      </c>
      <c r="C122" t="str">
        <f>IF(D122="","",TEXT(IF('A - IDENTIFICAÇÃO'!$C$2="","",'A - IDENTIFICAÇÃO'!$C$2),"0000"))</f>
        <v/>
      </c>
      <c r="D122" t="str">
        <f>IF('C - REPASSES'!A125="","",'C - REPASSES'!A125)</f>
        <v/>
      </c>
      <c r="E122" t="str">
        <f>TEXT(IF('C - REPASSES'!B125="","",'C - REPASSES'!B125),"DD/MM/AAAA")</f>
        <v/>
      </c>
      <c r="F122" t="str">
        <f>IF('C - REPASSES'!C125="INSTITUIÇÃO CREDENCIADA","1",IF('C - REPASSES'!C125="EMPRESA PRETROLÍFERA","2",IF('C - REPASSES'!C125="EMPRESA BRASILEIRA","3",IF('C - REPASSES'!C125="ORGANISMO DE NORMALIZAÇÃO OU EQUIVALENTE","4",IF('C - REPASSES'!C125="EMPRESA BRASILEIRA EM PARCERIA COM I.C.","5",IF('C - REPASSES'!C125="AFILIADA","6",""))))))</f>
        <v/>
      </c>
      <c r="G122" t="str">
        <f>TEXT(IF('C - REPASSES'!D125="","",'C - REPASSES'!D125),"00000000000000")</f>
        <v/>
      </c>
      <c r="H122" t="str">
        <f>IF('C - REPASSES'!E125="","",'C - REPASSES'!E125)</f>
        <v/>
      </c>
      <c r="I122" t="str">
        <f>IF('C - REPASSES'!F125="","",'C - REPASSES'!F125)</f>
        <v/>
      </c>
      <c r="J122" t="str">
        <f>IF('C - REPASSES'!G125="","",'C - REPASSES'!G125)</f>
        <v/>
      </c>
      <c r="K122" t="str">
        <f>TEXT(IF('C - REPASSES'!H125="","",'C - REPASSES'!H125),"@")</f>
        <v/>
      </c>
      <c r="L122" t="str">
        <f>TEXT(IF('C - REPASSES'!I125="","",'C - REPASSES'!I125),"DD/MM/AAAA")</f>
        <v/>
      </c>
      <c r="M122" t="str">
        <f>TEXT(IF('C - REPASSES'!$A125="","",'C - REPASSES'!AJ125),"0,00")</f>
        <v/>
      </c>
      <c r="N122" t="str">
        <f>TEXT(IF('C - REPASSES'!$A125="","",'C - REPASSES'!AL125),"0,00")</f>
        <v/>
      </c>
    </row>
    <row r="123" spans="1:14" x14ac:dyDescent="0.35">
      <c r="A123" t="str">
        <f>IF(D123="","",IF('A - IDENTIFICAÇÃO'!$C$7="","",'A - IDENTIFICAÇÃO'!$C$7))</f>
        <v/>
      </c>
      <c r="B123" t="str">
        <f>IF(D123="","",IF('A - IDENTIFICAÇÃO'!$P$15="","",'A - IDENTIFICAÇÃO'!$P$15))</f>
        <v/>
      </c>
      <c r="C123" t="str">
        <f>IF(D123="","",TEXT(IF('A - IDENTIFICAÇÃO'!$C$2="","",'A - IDENTIFICAÇÃO'!$C$2),"0000"))</f>
        <v/>
      </c>
      <c r="D123" t="str">
        <f>IF('C - REPASSES'!A126="","",'C - REPASSES'!A126)</f>
        <v/>
      </c>
      <c r="E123" t="str">
        <f>TEXT(IF('C - REPASSES'!B126="","",'C - REPASSES'!B126),"DD/MM/AAAA")</f>
        <v/>
      </c>
      <c r="F123" t="str">
        <f>IF('C - REPASSES'!C126="INSTITUIÇÃO CREDENCIADA","1",IF('C - REPASSES'!C126="EMPRESA PRETROLÍFERA","2",IF('C - REPASSES'!C126="EMPRESA BRASILEIRA","3",IF('C - REPASSES'!C126="ORGANISMO DE NORMALIZAÇÃO OU EQUIVALENTE","4",IF('C - REPASSES'!C126="EMPRESA BRASILEIRA EM PARCERIA COM I.C.","5",IF('C - REPASSES'!C126="AFILIADA","6",""))))))</f>
        <v/>
      </c>
      <c r="G123" t="str">
        <f>TEXT(IF('C - REPASSES'!D126="","",'C - REPASSES'!D126),"00000000000000")</f>
        <v/>
      </c>
      <c r="H123" t="str">
        <f>IF('C - REPASSES'!E126="","",'C - REPASSES'!E126)</f>
        <v/>
      </c>
      <c r="I123" t="str">
        <f>IF('C - REPASSES'!F126="","",'C - REPASSES'!F126)</f>
        <v/>
      </c>
      <c r="J123" t="str">
        <f>IF('C - REPASSES'!G126="","",'C - REPASSES'!G126)</f>
        <v/>
      </c>
      <c r="K123" t="str">
        <f>TEXT(IF('C - REPASSES'!H126="","",'C - REPASSES'!H126),"@")</f>
        <v/>
      </c>
      <c r="L123" t="str">
        <f>TEXT(IF('C - REPASSES'!I126="","",'C - REPASSES'!I126),"DD/MM/AAAA")</f>
        <v/>
      </c>
      <c r="M123" t="str">
        <f>TEXT(IF('C - REPASSES'!$A126="","",'C - REPASSES'!AJ126),"0,00")</f>
        <v/>
      </c>
      <c r="N123" t="str">
        <f>TEXT(IF('C - REPASSES'!$A126="","",'C - REPASSES'!AL126),"0,00")</f>
        <v/>
      </c>
    </row>
    <row r="124" spans="1:14" x14ac:dyDescent="0.35">
      <c r="A124" t="str">
        <f>IF(D124="","",IF('A - IDENTIFICAÇÃO'!$C$7="","",'A - IDENTIFICAÇÃO'!$C$7))</f>
        <v/>
      </c>
      <c r="B124" t="str">
        <f>IF(D124="","",IF('A - IDENTIFICAÇÃO'!$P$15="","",'A - IDENTIFICAÇÃO'!$P$15))</f>
        <v/>
      </c>
      <c r="C124" t="str">
        <f>IF(D124="","",TEXT(IF('A - IDENTIFICAÇÃO'!$C$2="","",'A - IDENTIFICAÇÃO'!$C$2),"0000"))</f>
        <v/>
      </c>
      <c r="D124" t="str">
        <f>IF('C - REPASSES'!A127="","",'C - REPASSES'!A127)</f>
        <v/>
      </c>
      <c r="E124" t="str">
        <f>TEXT(IF('C - REPASSES'!B127="","",'C - REPASSES'!B127),"DD/MM/AAAA")</f>
        <v/>
      </c>
      <c r="F124" t="str">
        <f>IF('C - REPASSES'!C127="INSTITUIÇÃO CREDENCIADA","1",IF('C - REPASSES'!C127="EMPRESA PRETROLÍFERA","2",IF('C - REPASSES'!C127="EMPRESA BRASILEIRA","3",IF('C - REPASSES'!C127="ORGANISMO DE NORMALIZAÇÃO OU EQUIVALENTE","4",IF('C - REPASSES'!C127="EMPRESA BRASILEIRA EM PARCERIA COM I.C.","5",IF('C - REPASSES'!C127="AFILIADA","6",""))))))</f>
        <v/>
      </c>
      <c r="G124" t="str">
        <f>TEXT(IF('C - REPASSES'!D127="","",'C - REPASSES'!D127),"00000000000000")</f>
        <v/>
      </c>
      <c r="H124" t="str">
        <f>IF('C - REPASSES'!E127="","",'C - REPASSES'!E127)</f>
        <v/>
      </c>
      <c r="I124" t="str">
        <f>IF('C - REPASSES'!F127="","",'C - REPASSES'!F127)</f>
        <v/>
      </c>
      <c r="J124" t="str">
        <f>IF('C - REPASSES'!G127="","",'C - REPASSES'!G127)</f>
        <v/>
      </c>
      <c r="K124" t="str">
        <f>TEXT(IF('C - REPASSES'!H127="","",'C - REPASSES'!H127),"@")</f>
        <v/>
      </c>
      <c r="L124" t="str">
        <f>TEXT(IF('C - REPASSES'!I127="","",'C - REPASSES'!I127),"DD/MM/AAAA")</f>
        <v/>
      </c>
      <c r="M124" t="str">
        <f>TEXT(IF('C - REPASSES'!$A127="","",'C - REPASSES'!AJ127),"0,00")</f>
        <v/>
      </c>
      <c r="N124" t="str">
        <f>TEXT(IF('C - REPASSES'!$A127="","",'C - REPASSES'!AL127),"0,00")</f>
        <v/>
      </c>
    </row>
    <row r="125" spans="1:14" x14ac:dyDescent="0.35">
      <c r="A125" t="str">
        <f>IF(D125="","",IF('A - IDENTIFICAÇÃO'!$C$7="","",'A - IDENTIFICAÇÃO'!$C$7))</f>
        <v/>
      </c>
      <c r="B125" t="str">
        <f>IF(D125="","",IF('A - IDENTIFICAÇÃO'!$P$15="","",'A - IDENTIFICAÇÃO'!$P$15))</f>
        <v/>
      </c>
      <c r="C125" t="str">
        <f>IF(D125="","",TEXT(IF('A - IDENTIFICAÇÃO'!$C$2="","",'A - IDENTIFICAÇÃO'!$C$2),"0000"))</f>
        <v/>
      </c>
      <c r="D125" t="str">
        <f>IF('C - REPASSES'!A128="","",'C - REPASSES'!A128)</f>
        <v/>
      </c>
      <c r="E125" t="str">
        <f>TEXT(IF('C - REPASSES'!B128="","",'C - REPASSES'!B128),"DD/MM/AAAA")</f>
        <v/>
      </c>
      <c r="F125" t="str">
        <f>IF('C - REPASSES'!C128="INSTITUIÇÃO CREDENCIADA","1",IF('C - REPASSES'!C128="EMPRESA PRETROLÍFERA","2",IF('C - REPASSES'!C128="EMPRESA BRASILEIRA","3",IF('C - REPASSES'!C128="ORGANISMO DE NORMALIZAÇÃO OU EQUIVALENTE","4",IF('C - REPASSES'!C128="EMPRESA BRASILEIRA EM PARCERIA COM I.C.","5",IF('C - REPASSES'!C128="AFILIADA","6",""))))))</f>
        <v/>
      </c>
      <c r="G125" t="str">
        <f>TEXT(IF('C - REPASSES'!D128="","",'C - REPASSES'!D128),"00000000000000")</f>
        <v/>
      </c>
      <c r="H125" t="str">
        <f>IF('C - REPASSES'!E128="","",'C - REPASSES'!E128)</f>
        <v/>
      </c>
      <c r="I125" t="str">
        <f>IF('C - REPASSES'!F128="","",'C - REPASSES'!F128)</f>
        <v/>
      </c>
      <c r="J125" t="str">
        <f>IF('C - REPASSES'!G128="","",'C - REPASSES'!G128)</f>
        <v/>
      </c>
      <c r="K125" t="str">
        <f>TEXT(IF('C - REPASSES'!H128="","",'C - REPASSES'!H128),"@")</f>
        <v/>
      </c>
      <c r="L125" t="str">
        <f>TEXT(IF('C - REPASSES'!I128="","",'C - REPASSES'!I128),"DD/MM/AAAA")</f>
        <v/>
      </c>
      <c r="M125" t="str">
        <f>TEXT(IF('C - REPASSES'!$A128="","",'C - REPASSES'!AJ128),"0,00")</f>
        <v/>
      </c>
      <c r="N125" t="str">
        <f>TEXT(IF('C - REPASSES'!$A128="","",'C - REPASSES'!AL128),"0,00")</f>
        <v/>
      </c>
    </row>
    <row r="126" spans="1:14" x14ac:dyDescent="0.35">
      <c r="A126" t="str">
        <f>IF(D126="","",IF('A - IDENTIFICAÇÃO'!$C$7="","",'A - IDENTIFICAÇÃO'!$C$7))</f>
        <v/>
      </c>
      <c r="B126" t="str">
        <f>IF(D126="","",IF('A - IDENTIFICAÇÃO'!$P$15="","",'A - IDENTIFICAÇÃO'!$P$15))</f>
        <v/>
      </c>
      <c r="C126" t="str">
        <f>IF(D126="","",TEXT(IF('A - IDENTIFICAÇÃO'!$C$2="","",'A - IDENTIFICAÇÃO'!$C$2),"0000"))</f>
        <v/>
      </c>
      <c r="D126" t="str">
        <f>IF('C - REPASSES'!A129="","",'C - REPASSES'!A129)</f>
        <v/>
      </c>
      <c r="E126" t="str">
        <f>TEXT(IF('C - REPASSES'!B129="","",'C - REPASSES'!B129),"DD/MM/AAAA")</f>
        <v/>
      </c>
      <c r="F126" t="str">
        <f>IF('C - REPASSES'!C129="INSTITUIÇÃO CREDENCIADA","1",IF('C - REPASSES'!C129="EMPRESA PRETROLÍFERA","2",IF('C - REPASSES'!C129="EMPRESA BRASILEIRA","3",IF('C - REPASSES'!C129="ORGANISMO DE NORMALIZAÇÃO OU EQUIVALENTE","4",IF('C - REPASSES'!C129="EMPRESA BRASILEIRA EM PARCERIA COM I.C.","5",IF('C - REPASSES'!C129="AFILIADA","6",""))))))</f>
        <v/>
      </c>
      <c r="G126" t="str">
        <f>TEXT(IF('C - REPASSES'!D129="","",'C - REPASSES'!D129),"00000000000000")</f>
        <v/>
      </c>
      <c r="H126" t="str">
        <f>IF('C - REPASSES'!E129="","",'C - REPASSES'!E129)</f>
        <v/>
      </c>
      <c r="I126" t="str">
        <f>IF('C - REPASSES'!F129="","",'C - REPASSES'!F129)</f>
        <v/>
      </c>
      <c r="J126" t="str">
        <f>IF('C - REPASSES'!G129="","",'C - REPASSES'!G129)</f>
        <v/>
      </c>
      <c r="K126" t="str">
        <f>TEXT(IF('C - REPASSES'!H129="","",'C - REPASSES'!H129),"@")</f>
        <v/>
      </c>
      <c r="L126" t="str">
        <f>TEXT(IF('C - REPASSES'!I129="","",'C - REPASSES'!I129),"DD/MM/AAAA")</f>
        <v/>
      </c>
      <c r="M126" t="str">
        <f>TEXT(IF('C - REPASSES'!$A129="","",'C - REPASSES'!AJ129),"0,00")</f>
        <v/>
      </c>
      <c r="N126" t="str">
        <f>TEXT(IF('C - REPASSES'!$A129="","",'C - REPASSES'!AL129),"0,00")</f>
        <v/>
      </c>
    </row>
    <row r="127" spans="1:14" x14ac:dyDescent="0.35">
      <c r="A127" t="str">
        <f>IF(D127="","",IF('A - IDENTIFICAÇÃO'!$C$7="","",'A - IDENTIFICAÇÃO'!$C$7))</f>
        <v/>
      </c>
      <c r="B127" t="str">
        <f>IF(D127="","",IF('A - IDENTIFICAÇÃO'!$P$15="","",'A - IDENTIFICAÇÃO'!$P$15))</f>
        <v/>
      </c>
      <c r="C127" t="str">
        <f>IF(D127="","",TEXT(IF('A - IDENTIFICAÇÃO'!$C$2="","",'A - IDENTIFICAÇÃO'!$C$2),"0000"))</f>
        <v/>
      </c>
      <c r="D127" t="str">
        <f>IF('C - REPASSES'!A130="","",'C - REPASSES'!A130)</f>
        <v/>
      </c>
      <c r="E127" t="str">
        <f>TEXT(IF('C - REPASSES'!B130="","",'C - REPASSES'!B130),"DD/MM/AAAA")</f>
        <v/>
      </c>
      <c r="F127" t="str">
        <f>IF('C - REPASSES'!C130="INSTITUIÇÃO CREDENCIADA","1",IF('C - REPASSES'!C130="EMPRESA PRETROLÍFERA","2",IF('C - REPASSES'!C130="EMPRESA BRASILEIRA","3",IF('C - REPASSES'!C130="ORGANISMO DE NORMALIZAÇÃO OU EQUIVALENTE","4",IF('C - REPASSES'!C130="EMPRESA BRASILEIRA EM PARCERIA COM I.C.","5",IF('C - REPASSES'!C130="AFILIADA","6",""))))))</f>
        <v/>
      </c>
      <c r="G127" t="str">
        <f>TEXT(IF('C - REPASSES'!D130="","",'C - REPASSES'!D130),"00000000000000")</f>
        <v/>
      </c>
      <c r="H127" t="str">
        <f>IF('C - REPASSES'!E130="","",'C - REPASSES'!E130)</f>
        <v/>
      </c>
      <c r="I127" t="str">
        <f>IF('C - REPASSES'!F130="","",'C - REPASSES'!F130)</f>
        <v/>
      </c>
      <c r="J127" t="str">
        <f>IF('C - REPASSES'!G130="","",'C - REPASSES'!G130)</f>
        <v/>
      </c>
      <c r="K127" t="str">
        <f>TEXT(IF('C - REPASSES'!H130="","",'C - REPASSES'!H130),"@")</f>
        <v/>
      </c>
      <c r="L127" t="str">
        <f>TEXT(IF('C - REPASSES'!I130="","",'C - REPASSES'!I130),"DD/MM/AAAA")</f>
        <v/>
      </c>
      <c r="M127" t="str">
        <f>TEXT(IF('C - REPASSES'!$A130="","",'C - REPASSES'!AJ130),"0,00")</f>
        <v/>
      </c>
      <c r="N127" t="str">
        <f>TEXT(IF('C - REPASSES'!$A130="","",'C - REPASSES'!AL130),"0,00")</f>
        <v/>
      </c>
    </row>
    <row r="128" spans="1:14" x14ac:dyDescent="0.35">
      <c r="A128" t="str">
        <f>IF(D128="","",IF('A - IDENTIFICAÇÃO'!$C$7="","",'A - IDENTIFICAÇÃO'!$C$7))</f>
        <v/>
      </c>
      <c r="B128" t="str">
        <f>IF(D128="","",IF('A - IDENTIFICAÇÃO'!$P$15="","",'A - IDENTIFICAÇÃO'!$P$15))</f>
        <v/>
      </c>
      <c r="C128" t="str">
        <f>IF(D128="","",TEXT(IF('A - IDENTIFICAÇÃO'!$C$2="","",'A - IDENTIFICAÇÃO'!$C$2),"0000"))</f>
        <v/>
      </c>
      <c r="D128" t="str">
        <f>IF('C - REPASSES'!A131="","",'C - REPASSES'!A131)</f>
        <v/>
      </c>
      <c r="E128" t="str">
        <f>TEXT(IF('C - REPASSES'!B131="","",'C - REPASSES'!B131),"DD/MM/AAAA")</f>
        <v/>
      </c>
      <c r="F128" t="str">
        <f>IF('C - REPASSES'!C131="INSTITUIÇÃO CREDENCIADA","1",IF('C - REPASSES'!C131="EMPRESA PRETROLÍFERA","2",IF('C - REPASSES'!C131="EMPRESA BRASILEIRA","3",IF('C - REPASSES'!C131="ORGANISMO DE NORMALIZAÇÃO OU EQUIVALENTE","4",IF('C - REPASSES'!C131="EMPRESA BRASILEIRA EM PARCERIA COM I.C.","5",IF('C - REPASSES'!C131="AFILIADA","6",""))))))</f>
        <v/>
      </c>
      <c r="G128" t="str">
        <f>TEXT(IF('C - REPASSES'!D131="","",'C - REPASSES'!D131),"00000000000000")</f>
        <v/>
      </c>
      <c r="H128" t="str">
        <f>IF('C - REPASSES'!E131="","",'C - REPASSES'!E131)</f>
        <v/>
      </c>
      <c r="I128" t="str">
        <f>IF('C - REPASSES'!F131="","",'C - REPASSES'!F131)</f>
        <v/>
      </c>
      <c r="J128" t="str">
        <f>IF('C - REPASSES'!G131="","",'C - REPASSES'!G131)</f>
        <v/>
      </c>
      <c r="K128" t="str">
        <f>TEXT(IF('C - REPASSES'!H131="","",'C - REPASSES'!H131),"@")</f>
        <v/>
      </c>
      <c r="L128" t="str">
        <f>TEXT(IF('C - REPASSES'!I131="","",'C - REPASSES'!I131),"DD/MM/AAAA")</f>
        <v/>
      </c>
      <c r="M128" t="str">
        <f>TEXT(IF('C - REPASSES'!$A131="","",'C - REPASSES'!AJ131),"0,00")</f>
        <v/>
      </c>
      <c r="N128" t="str">
        <f>TEXT(IF('C - REPASSES'!$A131="","",'C - REPASSES'!AL131),"0,00")</f>
        <v/>
      </c>
    </row>
    <row r="129" spans="1:14" x14ac:dyDescent="0.35">
      <c r="A129" t="str">
        <f>IF(D129="","",IF('A - IDENTIFICAÇÃO'!$C$7="","",'A - IDENTIFICAÇÃO'!$C$7))</f>
        <v/>
      </c>
      <c r="B129" t="str">
        <f>IF(D129="","",IF('A - IDENTIFICAÇÃO'!$P$15="","",'A - IDENTIFICAÇÃO'!$P$15))</f>
        <v/>
      </c>
      <c r="C129" t="str">
        <f>IF(D129="","",TEXT(IF('A - IDENTIFICAÇÃO'!$C$2="","",'A - IDENTIFICAÇÃO'!$C$2),"0000"))</f>
        <v/>
      </c>
      <c r="D129" t="str">
        <f>IF('C - REPASSES'!A132="","",'C - REPASSES'!A132)</f>
        <v/>
      </c>
      <c r="E129" t="str">
        <f>TEXT(IF('C - REPASSES'!B132="","",'C - REPASSES'!B132),"DD/MM/AAAA")</f>
        <v/>
      </c>
      <c r="F129" t="str">
        <f>IF('C - REPASSES'!C132="INSTITUIÇÃO CREDENCIADA","1",IF('C - REPASSES'!C132="EMPRESA PRETROLÍFERA","2",IF('C - REPASSES'!C132="EMPRESA BRASILEIRA","3",IF('C - REPASSES'!C132="ORGANISMO DE NORMALIZAÇÃO OU EQUIVALENTE","4",IF('C - REPASSES'!C132="EMPRESA BRASILEIRA EM PARCERIA COM I.C.","5",IF('C - REPASSES'!C132="AFILIADA","6",""))))))</f>
        <v/>
      </c>
      <c r="G129" t="str">
        <f>TEXT(IF('C - REPASSES'!D132="","",'C - REPASSES'!D132),"00000000000000")</f>
        <v/>
      </c>
      <c r="H129" t="str">
        <f>IF('C - REPASSES'!E132="","",'C - REPASSES'!E132)</f>
        <v/>
      </c>
      <c r="I129" t="str">
        <f>IF('C - REPASSES'!F132="","",'C - REPASSES'!F132)</f>
        <v/>
      </c>
      <c r="J129" t="str">
        <f>IF('C - REPASSES'!G132="","",'C - REPASSES'!G132)</f>
        <v/>
      </c>
      <c r="K129" t="str">
        <f>TEXT(IF('C - REPASSES'!H132="","",'C - REPASSES'!H132),"@")</f>
        <v/>
      </c>
      <c r="L129" t="str">
        <f>TEXT(IF('C - REPASSES'!I132="","",'C - REPASSES'!I132),"DD/MM/AAAA")</f>
        <v/>
      </c>
      <c r="M129" t="str">
        <f>TEXT(IF('C - REPASSES'!$A132="","",'C - REPASSES'!AJ132),"0,00")</f>
        <v/>
      </c>
      <c r="N129" t="str">
        <f>TEXT(IF('C - REPASSES'!$A132="","",'C - REPASSES'!AL132),"0,00")</f>
        <v/>
      </c>
    </row>
    <row r="130" spans="1:14" x14ac:dyDescent="0.35">
      <c r="A130" t="str">
        <f>IF(D130="","",IF('A - IDENTIFICAÇÃO'!$C$7="","",'A - IDENTIFICAÇÃO'!$C$7))</f>
        <v/>
      </c>
      <c r="B130" t="str">
        <f>IF(D130="","",IF('A - IDENTIFICAÇÃO'!$P$15="","",'A - IDENTIFICAÇÃO'!$P$15))</f>
        <v/>
      </c>
      <c r="C130" t="str">
        <f>IF(D130="","",TEXT(IF('A - IDENTIFICAÇÃO'!$C$2="","",'A - IDENTIFICAÇÃO'!$C$2),"0000"))</f>
        <v/>
      </c>
      <c r="D130" t="str">
        <f>IF('C - REPASSES'!A133="","",'C - REPASSES'!A133)</f>
        <v/>
      </c>
      <c r="E130" t="str">
        <f>TEXT(IF('C - REPASSES'!B133="","",'C - REPASSES'!B133),"DD/MM/AAAA")</f>
        <v/>
      </c>
      <c r="F130" t="str">
        <f>IF('C - REPASSES'!C133="INSTITUIÇÃO CREDENCIADA","1",IF('C - REPASSES'!C133="EMPRESA PRETROLÍFERA","2",IF('C - REPASSES'!C133="EMPRESA BRASILEIRA","3",IF('C - REPASSES'!C133="ORGANISMO DE NORMALIZAÇÃO OU EQUIVALENTE","4",IF('C - REPASSES'!C133="EMPRESA BRASILEIRA EM PARCERIA COM I.C.","5",IF('C - REPASSES'!C133="AFILIADA","6",""))))))</f>
        <v/>
      </c>
      <c r="G130" t="str">
        <f>TEXT(IF('C - REPASSES'!D133="","",'C - REPASSES'!D133),"00000000000000")</f>
        <v/>
      </c>
      <c r="H130" t="str">
        <f>IF('C - REPASSES'!E133="","",'C - REPASSES'!E133)</f>
        <v/>
      </c>
      <c r="I130" t="str">
        <f>IF('C - REPASSES'!F133="","",'C - REPASSES'!F133)</f>
        <v/>
      </c>
      <c r="J130" t="str">
        <f>IF('C - REPASSES'!G133="","",'C - REPASSES'!G133)</f>
        <v/>
      </c>
      <c r="K130" t="str">
        <f>TEXT(IF('C - REPASSES'!H133="","",'C - REPASSES'!H133),"@")</f>
        <v/>
      </c>
      <c r="L130" t="str">
        <f>TEXT(IF('C - REPASSES'!I133="","",'C - REPASSES'!I133),"DD/MM/AAAA")</f>
        <v/>
      </c>
      <c r="M130" t="str">
        <f>TEXT(IF('C - REPASSES'!$A133="","",'C - REPASSES'!AJ133),"0,00")</f>
        <v/>
      </c>
      <c r="N130" t="str">
        <f>TEXT(IF('C - REPASSES'!$A133="","",'C - REPASSES'!AL133),"0,00")</f>
        <v/>
      </c>
    </row>
    <row r="131" spans="1:14" x14ac:dyDescent="0.35">
      <c r="A131" t="str">
        <f>IF(D131="","",IF('A - IDENTIFICAÇÃO'!$C$7="","",'A - IDENTIFICAÇÃO'!$C$7))</f>
        <v/>
      </c>
      <c r="B131" t="str">
        <f>IF(D131="","",IF('A - IDENTIFICAÇÃO'!$P$15="","",'A - IDENTIFICAÇÃO'!$P$15))</f>
        <v/>
      </c>
      <c r="C131" t="str">
        <f>IF(D131="","",TEXT(IF('A - IDENTIFICAÇÃO'!$C$2="","",'A - IDENTIFICAÇÃO'!$C$2),"0000"))</f>
        <v/>
      </c>
      <c r="D131" t="str">
        <f>IF('C - REPASSES'!A134="","",'C - REPASSES'!A134)</f>
        <v/>
      </c>
      <c r="E131" t="str">
        <f>TEXT(IF('C - REPASSES'!B134="","",'C - REPASSES'!B134),"DD/MM/AAAA")</f>
        <v/>
      </c>
      <c r="F131" t="str">
        <f>IF('C - REPASSES'!C134="INSTITUIÇÃO CREDENCIADA","1",IF('C - REPASSES'!C134="EMPRESA PRETROLÍFERA","2",IF('C - REPASSES'!C134="EMPRESA BRASILEIRA","3",IF('C - REPASSES'!C134="ORGANISMO DE NORMALIZAÇÃO OU EQUIVALENTE","4",IF('C - REPASSES'!C134="EMPRESA BRASILEIRA EM PARCERIA COM I.C.","5",IF('C - REPASSES'!C134="AFILIADA","6",""))))))</f>
        <v/>
      </c>
      <c r="G131" t="str">
        <f>TEXT(IF('C - REPASSES'!D134="","",'C - REPASSES'!D134),"00000000000000")</f>
        <v/>
      </c>
      <c r="H131" t="str">
        <f>IF('C - REPASSES'!E134="","",'C - REPASSES'!E134)</f>
        <v/>
      </c>
      <c r="I131" t="str">
        <f>IF('C - REPASSES'!F134="","",'C - REPASSES'!F134)</f>
        <v/>
      </c>
      <c r="J131" t="str">
        <f>IF('C - REPASSES'!G134="","",'C - REPASSES'!G134)</f>
        <v/>
      </c>
      <c r="K131" t="str">
        <f>TEXT(IF('C - REPASSES'!H134="","",'C - REPASSES'!H134),"@")</f>
        <v/>
      </c>
      <c r="L131" t="str">
        <f>TEXT(IF('C - REPASSES'!I134="","",'C - REPASSES'!I134),"DD/MM/AAAA")</f>
        <v/>
      </c>
      <c r="M131" t="str">
        <f>TEXT(IF('C - REPASSES'!$A134="","",'C - REPASSES'!AJ134),"0,00")</f>
        <v/>
      </c>
      <c r="N131" t="str">
        <f>TEXT(IF('C - REPASSES'!$A134="","",'C - REPASSES'!AL134),"0,00")</f>
        <v/>
      </c>
    </row>
    <row r="132" spans="1:14" x14ac:dyDescent="0.35">
      <c r="A132" t="str">
        <f>IF(D132="","",IF('A - IDENTIFICAÇÃO'!$C$7="","",'A - IDENTIFICAÇÃO'!$C$7))</f>
        <v/>
      </c>
      <c r="B132" t="str">
        <f>IF(D132="","",IF('A - IDENTIFICAÇÃO'!$P$15="","",'A - IDENTIFICAÇÃO'!$P$15))</f>
        <v/>
      </c>
      <c r="C132" t="str">
        <f>IF(D132="","",TEXT(IF('A - IDENTIFICAÇÃO'!$C$2="","",'A - IDENTIFICAÇÃO'!$C$2),"0000"))</f>
        <v/>
      </c>
      <c r="D132" t="str">
        <f>IF('C - REPASSES'!A135="","",'C - REPASSES'!A135)</f>
        <v/>
      </c>
      <c r="E132" t="str">
        <f>TEXT(IF('C - REPASSES'!B135="","",'C - REPASSES'!B135),"DD/MM/AAAA")</f>
        <v/>
      </c>
      <c r="F132" t="str">
        <f>IF('C - REPASSES'!C135="INSTITUIÇÃO CREDENCIADA","1",IF('C - REPASSES'!C135="EMPRESA PRETROLÍFERA","2",IF('C - REPASSES'!C135="EMPRESA BRASILEIRA","3",IF('C - REPASSES'!C135="ORGANISMO DE NORMALIZAÇÃO OU EQUIVALENTE","4",IF('C - REPASSES'!C135="EMPRESA BRASILEIRA EM PARCERIA COM I.C.","5",IF('C - REPASSES'!C135="AFILIADA","6",""))))))</f>
        <v/>
      </c>
      <c r="G132" t="str">
        <f>TEXT(IF('C - REPASSES'!D135="","",'C - REPASSES'!D135),"00000000000000")</f>
        <v/>
      </c>
      <c r="H132" t="str">
        <f>IF('C - REPASSES'!E135="","",'C - REPASSES'!E135)</f>
        <v/>
      </c>
      <c r="I132" t="str">
        <f>IF('C - REPASSES'!F135="","",'C - REPASSES'!F135)</f>
        <v/>
      </c>
      <c r="J132" t="str">
        <f>IF('C - REPASSES'!G135="","",'C - REPASSES'!G135)</f>
        <v/>
      </c>
      <c r="K132" t="str">
        <f>TEXT(IF('C - REPASSES'!H135="","",'C - REPASSES'!H135),"@")</f>
        <v/>
      </c>
      <c r="L132" t="str">
        <f>TEXT(IF('C - REPASSES'!I135="","",'C - REPASSES'!I135),"DD/MM/AAAA")</f>
        <v/>
      </c>
      <c r="M132" t="str">
        <f>TEXT(IF('C - REPASSES'!$A135="","",'C - REPASSES'!AJ135),"0,00")</f>
        <v/>
      </c>
      <c r="N132" t="str">
        <f>TEXT(IF('C - REPASSES'!$A135="","",'C - REPASSES'!AL135),"0,00")</f>
        <v/>
      </c>
    </row>
    <row r="133" spans="1:14" x14ac:dyDescent="0.35">
      <c r="A133" t="str">
        <f>IF(D133="","",IF('A - IDENTIFICAÇÃO'!$C$7="","",'A - IDENTIFICAÇÃO'!$C$7))</f>
        <v/>
      </c>
      <c r="B133" t="str">
        <f>IF(D133="","",IF('A - IDENTIFICAÇÃO'!$P$15="","",'A - IDENTIFICAÇÃO'!$P$15))</f>
        <v/>
      </c>
      <c r="C133" t="str">
        <f>IF(D133="","",TEXT(IF('A - IDENTIFICAÇÃO'!$C$2="","",'A - IDENTIFICAÇÃO'!$C$2),"0000"))</f>
        <v/>
      </c>
      <c r="D133" t="str">
        <f>IF('C - REPASSES'!A136="","",'C - REPASSES'!A136)</f>
        <v/>
      </c>
      <c r="E133" t="str">
        <f>TEXT(IF('C - REPASSES'!B136="","",'C - REPASSES'!B136),"DD/MM/AAAA")</f>
        <v/>
      </c>
      <c r="F133" t="str">
        <f>IF('C - REPASSES'!C136="INSTITUIÇÃO CREDENCIADA","1",IF('C - REPASSES'!C136="EMPRESA PRETROLÍFERA","2",IF('C - REPASSES'!C136="EMPRESA BRASILEIRA","3",IF('C - REPASSES'!C136="ORGANISMO DE NORMALIZAÇÃO OU EQUIVALENTE","4",IF('C - REPASSES'!C136="EMPRESA BRASILEIRA EM PARCERIA COM I.C.","5",IF('C - REPASSES'!C136="AFILIADA","6",""))))))</f>
        <v/>
      </c>
      <c r="G133" t="str">
        <f>TEXT(IF('C - REPASSES'!D136="","",'C - REPASSES'!D136),"00000000000000")</f>
        <v/>
      </c>
      <c r="H133" t="str">
        <f>IF('C - REPASSES'!E136="","",'C - REPASSES'!E136)</f>
        <v/>
      </c>
      <c r="I133" t="str">
        <f>IF('C - REPASSES'!F136="","",'C - REPASSES'!F136)</f>
        <v/>
      </c>
      <c r="J133" t="str">
        <f>IF('C - REPASSES'!G136="","",'C - REPASSES'!G136)</f>
        <v/>
      </c>
      <c r="K133" t="str">
        <f>TEXT(IF('C - REPASSES'!H136="","",'C - REPASSES'!H136),"@")</f>
        <v/>
      </c>
      <c r="L133" t="str">
        <f>TEXT(IF('C - REPASSES'!I136="","",'C - REPASSES'!I136),"DD/MM/AAAA")</f>
        <v/>
      </c>
      <c r="M133" t="str">
        <f>TEXT(IF('C - REPASSES'!$A136="","",'C - REPASSES'!AJ136),"0,00")</f>
        <v/>
      </c>
      <c r="N133" t="str">
        <f>TEXT(IF('C - REPASSES'!$A136="","",'C - REPASSES'!AL136),"0,00")</f>
        <v/>
      </c>
    </row>
    <row r="134" spans="1:14" x14ac:dyDescent="0.35">
      <c r="A134" t="str">
        <f>IF(D134="","",IF('A - IDENTIFICAÇÃO'!$C$7="","",'A - IDENTIFICAÇÃO'!$C$7))</f>
        <v/>
      </c>
      <c r="B134" t="str">
        <f>IF(D134="","",IF('A - IDENTIFICAÇÃO'!$P$15="","",'A - IDENTIFICAÇÃO'!$P$15))</f>
        <v/>
      </c>
      <c r="C134" t="str">
        <f>IF(D134="","",TEXT(IF('A - IDENTIFICAÇÃO'!$C$2="","",'A - IDENTIFICAÇÃO'!$C$2),"0000"))</f>
        <v/>
      </c>
      <c r="D134" t="str">
        <f>IF('C - REPASSES'!A137="","",'C - REPASSES'!A137)</f>
        <v/>
      </c>
      <c r="E134" t="str">
        <f>TEXT(IF('C - REPASSES'!B137="","",'C - REPASSES'!B137),"DD/MM/AAAA")</f>
        <v/>
      </c>
      <c r="F134" t="str">
        <f>IF('C - REPASSES'!C137="INSTITUIÇÃO CREDENCIADA","1",IF('C - REPASSES'!C137="EMPRESA PRETROLÍFERA","2",IF('C - REPASSES'!C137="EMPRESA BRASILEIRA","3",IF('C - REPASSES'!C137="ORGANISMO DE NORMALIZAÇÃO OU EQUIVALENTE","4",IF('C - REPASSES'!C137="EMPRESA BRASILEIRA EM PARCERIA COM I.C.","5",IF('C - REPASSES'!C137="AFILIADA","6",""))))))</f>
        <v/>
      </c>
      <c r="G134" t="str">
        <f>TEXT(IF('C - REPASSES'!D137="","",'C - REPASSES'!D137),"00000000000000")</f>
        <v/>
      </c>
      <c r="H134" t="str">
        <f>IF('C - REPASSES'!E137="","",'C - REPASSES'!E137)</f>
        <v/>
      </c>
      <c r="I134" t="str">
        <f>IF('C - REPASSES'!F137="","",'C - REPASSES'!F137)</f>
        <v/>
      </c>
      <c r="J134" t="str">
        <f>IF('C - REPASSES'!G137="","",'C - REPASSES'!G137)</f>
        <v/>
      </c>
      <c r="K134" t="str">
        <f>TEXT(IF('C - REPASSES'!H137="","",'C - REPASSES'!H137),"@")</f>
        <v/>
      </c>
      <c r="L134" t="str">
        <f>TEXT(IF('C - REPASSES'!I137="","",'C - REPASSES'!I137),"DD/MM/AAAA")</f>
        <v/>
      </c>
      <c r="M134" t="str">
        <f>TEXT(IF('C - REPASSES'!$A137="","",'C - REPASSES'!AJ137),"0,00")</f>
        <v/>
      </c>
      <c r="N134" t="str">
        <f>TEXT(IF('C - REPASSES'!$A137="","",'C - REPASSES'!AL137),"0,00")</f>
        <v/>
      </c>
    </row>
    <row r="135" spans="1:14" x14ac:dyDescent="0.35">
      <c r="A135" t="str">
        <f>IF(D135="","",IF('A - IDENTIFICAÇÃO'!$C$7="","",'A - IDENTIFICAÇÃO'!$C$7))</f>
        <v/>
      </c>
      <c r="B135" t="str">
        <f>IF(D135="","",IF('A - IDENTIFICAÇÃO'!$P$15="","",'A - IDENTIFICAÇÃO'!$P$15))</f>
        <v/>
      </c>
      <c r="C135" t="str">
        <f>IF(D135="","",TEXT(IF('A - IDENTIFICAÇÃO'!$C$2="","",'A - IDENTIFICAÇÃO'!$C$2),"0000"))</f>
        <v/>
      </c>
      <c r="D135" t="str">
        <f>IF('C - REPASSES'!A138="","",'C - REPASSES'!A138)</f>
        <v/>
      </c>
      <c r="E135" t="str">
        <f>TEXT(IF('C - REPASSES'!B138="","",'C - REPASSES'!B138),"DD/MM/AAAA")</f>
        <v/>
      </c>
      <c r="F135" t="str">
        <f>IF('C - REPASSES'!C138="INSTITUIÇÃO CREDENCIADA","1",IF('C - REPASSES'!C138="EMPRESA PRETROLÍFERA","2",IF('C - REPASSES'!C138="EMPRESA BRASILEIRA","3",IF('C - REPASSES'!C138="ORGANISMO DE NORMALIZAÇÃO OU EQUIVALENTE","4",IF('C - REPASSES'!C138="EMPRESA BRASILEIRA EM PARCERIA COM I.C.","5",IF('C - REPASSES'!C138="AFILIADA","6",""))))))</f>
        <v/>
      </c>
      <c r="G135" t="str">
        <f>TEXT(IF('C - REPASSES'!D138="","",'C - REPASSES'!D138),"00000000000000")</f>
        <v/>
      </c>
      <c r="H135" t="str">
        <f>IF('C - REPASSES'!E138="","",'C - REPASSES'!E138)</f>
        <v/>
      </c>
      <c r="I135" t="str">
        <f>IF('C - REPASSES'!F138="","",'C - REPASSES'!F138)</f>
        <v/>
      </c>
      <c r="J135" t="str">
        <f>IF('C - REPASSES'!G138="","",'C - REPASSES'!G138)</f>
        <v/>
      </c>
      <c r="K135" t="str">
        <f>TEXT(IF('C - REPASSES'!H138="","",'C - REPASSES'!H138),"@")</f>
        <v/>
      </c>
      <c r="L135" t="str">
        <f>TEXT(IF('C - REPASSES'!I138="","",'C - REPASSES'!I138),"DD/MM/AAAA")</f>
        <v/>
      </c>
      <c r="M135" t="str">
        <f>TEXT(IF('C - REPASSES'!$A138="","",'C - REPASSES'!AJ138),"0,00")</f>
        <v/>
      </c>
      <c r="N135" t="str">
        <f>TEXT(IF('C - REPASSES'!$A138="","",'C - REPASSES'!AL138),"0,00")</f>
        <v/>
      </c>
    </row>
    <row r="136" spans="1:14" x14ac:dyDescent="0.35">
      <c r="A136" t="str">
        <f>IF(D136="","",IF('A - IDENTIFICAÇÃO'!$C$7="","",'A - IDENTIFICAÇÃO'!$C$7))</f>
        <v/>
      </c>
      <c r="B136" t="str">
        <f>IF(D136="","",IF('A - IDENTIFICAÇÃO'!$P$15="","",'A - IDENTIFICAÇÃO'!$P$15))</f>
        <v/>
      </c>
      <c r="C136" t="str">
        <f>IF(D136="","",TEXT(IF('A - IDENTIFICAÇÃO'!$C$2="","",'A - IDENTIFICAÇÃO'!$C$2),"0000"))</f>
        <v/>
      </c>
      <c r="D136" t="str">
        <f>IF('C - REPASSES'!A139="","",'C - REPASSES'!A139)</f>
        <v/>
      </c>
      <c r="E136" t="str">
        <f>TEXT(IF('C - REPASSES'!B139="","",'C - REPASSES'!B139),"DD/MM/AAAA")</f>
        <v/>
      </c>
      <c r="F136" t="str">
        <f>IF('C - REPASSES'!C139="INSTITUIÇÃO CREDENCIADA","1",IF('C - REPASSES'!C139="EMPRESA PRETROLÍFERA","2",IF('C - REPASSES'!C139="EMPRESA BRASILEIRA","3",IF('C - REPASSES'!C139="ORGANISMO DE NORMALIZAÇÃO OU EQUIVALENTE","4",IF('C - REPASSES'!C139="EMPRESA BRASILEIRA EM PARCERIA COM I.C.","5",IF('C - REPASSES'!C139="AFILIADA","6",""))))))</f>
        <v/>
      </c>
      <c r="G136" t="str">
        <f>TEXT(IF('C - REPASSES'!D139="","",'C - REPASSES'!D139),"00000000000000")</f>
        <v/>
      </c>
      <c r="H136" t="str">
        <f>IF('C - REPASSES'!E139="","",'C - REPASSES'!E139)</f>
        <v/>
      </c>
      <c r="I136" t="str">
        <f>IF('C - REPASSES'!F139="","",'C - REPASSES'!F139)</f>
        <v/>
      </c>
      <c r="J136" t="str">
        <f>IF('C - REPASSES'!G139="","",'C - REPASSES'!G139)</f>
        <v/>
      </c>
      <c r="K136" t="str">
        <f>TEXT(IF('C - REPASSES'!H139="","",'C - REPASSES'!H139),"@")</f>
        <v/>
      </c>
      <c r="L136" t="str">
        <f>TEXT(IF('C - REPASSES'!I139="","",'C - REPASSES'!I139),"DD/MM/AAAA")</f>
        <v/>
      </c>
      <c r="M136" t="str">
        <f>TEXT(IF('C - REPASSES'!$A139="","",'C - REPASSES'!AJ139),"0,00")</f>
        <v/>
      </c>
      <c r="N136" t="str">
        <f>TEXT(IF('C - REPASSES'!$A139="","",'C - REPASSES'!AL139),"0,00")</f>
        <v/>
      </c>
    </row>
    <row r="137" spans="1:14" x14ac:dyDescent="0.35">
      <c r="A137" t="str">
        <f>IF(D137="","",IF('A - IDENTIFICAÇÃO'!$C$7="","",'A - IDENTIFICAÇÃO'!$C$7))</f>
        <v/>
      </c>
      <c r="B137" t="str">
        <f>IF(D137="","",IF('A - IDENTIFICAÇÃO'!$P$15="","",'A - IDENTIFICAÇÃO'!$P$15))</f>
        <v/>
      </c>
      <c r="C137" t="str">
        <f>IF(D137="","",TEXT(IF('A - IDENTIFICAÇÃO'!$C$2="","",'A - IDENTIFICAÇÃO'!$C$2),"0000"))</f>
        <v/>
      </c>
      <c r="D137" t="str">
        <f>IF('C - REPASSES'!A140="","",'C - REPASSES'!A140)</f>
        <v/>
      </c>
      <c r="E137" t="str">
        <f>TEXT(IF('C - REPASSES'!B140="","",'C - REPASSES'!B140),"DD/MM/AAAA")</f>
        <v/>
      </c>
      <c r="F137" t="str">
        <f>IF('C - REPASSES'!C140="INSTITUIÇÃO CREDENCIADA","1",IF('C - REPASSES'!C140="EMPRESA PRETROLÍFERA","2",IF('C - REPASSES'!C140="EMPRESA BRASILEIRA","3",IF('C - REPASSES'!C140="ORGANISMO DE NORMALIZAÇÃO OU EQUIVALENTE","4",IF('C - REPASSES'!C140="EMPRESA BRASILEIRA EM PARCERIA COM I.C.","5",IF('C - REPASSES'!C140="AFILIADA","6",""))))))</f>
        <v/>
      </c>
      <c r="G137" t="str">
        <f>TEXT(IF('C - REPASSES'!D140="","",'C - REPASSES'!D140),"00000000000000")</f>
        <v/>
      </c>
      <c r="H137" t="str">
        <f>IF('C - REPASSES'!E140="","",'C - REPASSES'!E140)</f>
        <v/>
      </c>
      <c r="I137" t="str">
        <f>IF('C - REPASSES'!F140="","",'C - REPASSES'!F140)</f>
        <v/>
      </c>
      <c r="J137" t="str">
        <f>IF('C - REPASSES'!G140="","",'C - REPASSES'!G140)</f>
        <v/>
      </c>
      <c r="K137" t="str">
        <f>TEXT(IF('C - REPASSES'!H140="","",'C - REPASSES'!H140),"@")</f>
        <v/>
      </c>
      <c r="L137" t="str">
        <f>TEXT(IF('C - REPASSES'!I140="","",'C - REPASSES'!I140),"DD/MM/AAAA")</f>
        <v/>
      </c>
      <c r="M137" t="str">
        <f>TEXT(IF('C - REPASSES'!$A140="","",'C - REPASSES'!AJ140),"0,00")</f>
        <v/>
      </c>
      <c r="N137" t="str">
        <f>TEXT(IF('C - REPASSES'!$A140="","",'C - REPASSES'!AL140),"0,00")</f>
        <v/>
      </c>
    </row>
    <row r="138" spans="1:14" x14ac:dyDescent="0.35">
      <c r="A138" t="str">
        <f>IF(D138="","",IF('A - IDENTIFICAÇÃO'!$C$7="","",'A - IDENTIFICAÇÃO'!$C$7))</f>
        <v/>
      </c>
      <c r="B138" t="str">
        <f>IF(D138="","",IF('A - IDENTIFICAÇÃO'!$P$15="","",'A - IDENTIFICAÇÃO'!$P$15))</f>
        <v/>
      </c>
      <c r="C138" t="str">
        <f>IF(D138="","",TEXT(IF('A - IDENTIFICAÇÃO'!$C$2="","",'A - IDENTIFICAÇÃO'!$C$2),"0000"))</f>
        <v/>
      </c>
      <c r="D138" t="str">
        <f>IF('C - REPASSES'!A141="","",'C - REPASSES'!A141)</f>
        <v/>
      </c>
      <c r="E138" t="str">
        <f>TEXT(IF('C - REPASSES'!B141="","",'C - REPASSES'!B141),"DD/MM/AAAA")</f>
        <v/>
      </c>
      <c r="F138" t="str">
        <f>IF('C - REPASSES'!C141="INSTITUIÇÃO CREDENCIADA","1",IF('C - REPASSES'!C141="EMPRESA PRETROLÍFERA","2",IF('C - REPASSES'!C141="EMPRESA BRASILEIRA","3",IF('C - REPASSES'!C141="ORGANISMO DE NORMALIZAÇÃO OU EQUIVALENTE","4",IF('C - REPASSES'!C141="EMPRESA BRASILEIRA EM PARCERIA COM I.C.","5",IF('C - REPASSES'!C141="AFILIADA","6",""))))))</f>
        <v/>
      </c>
      <c r="G138" t="str">
        <f>TEXT(IF('C - REPASSES'!D141="","",'C - REPASSES'!D141),"00000000000000")</f>
        <v/>
      </c>
      <c r="H138" t="str">
        <f>IF('C - REPASSES'!E141="","",'C - REPASSES'!E141)</f>
        <v/>
      </c>
      <c r="I138" t="str">
        <f>IF('C - REPASSES'!F141="","",'C - REPASSES'!F141)</f>
        <v/>
      </c>
      <c r="J138" t="str">
        <f>IF('C - REPASSES'!G141="","",'C - REPASSES'!G141)</f>
        <v/>
      </c>
      <c r="K138" t="str">
        <f>TEXT(IF('C - REPASSES'!H141="","",'C - REPASSES'!H141),"@")</f>
        <v/>
      </c>
      <c r="L138" t="str">
        <f>TEXT(IF('C - REPASSES'!I141="","",'C - REPASSES'!I141),"DD/MM/AAAA")</f>
        <v/>
      </c>
      <c r="M138" t="str">
        <f>TEXT(IF('C - REPASSES'!$A141="","",'C - REPASSES'!AJ141),"0,00")</f>
        <v/>
      </c>
      <c r="N138" t="str">
        <f>TEXT(IF('C - REPASSES'!$A141="","",'C - REPASSES'!AL141),"0,00")</f>
        <v/>
      </c>
    </row>
    <row r="139" spans="1:14" x14ac:dyDescent="0.35">
      <c r="A139" t="str">
        <f>IF(D139="","",IF('A - IDENTIFICAÇÃO'!$C$7="","",'A - IDENTIFICAÇÃO'!$C$7))</f>
        <v/>
      </c>
      <c r="B139" t="str">
        <f>IF(D139="","",IF('A - IDENTIFICAÇÃO'!$P$15="","",'A - IDENTIFICAÇÃO'!$P$15))</f>
        <v/>
      </c>
      <c r="C139" t="str">
        <f>IF(D139="","",TEXT(IF('A - IDENTIFICAÇÃO'!$C$2="","",'A - IDENTIFICAÇÃO'!$C$2),"0000"))</f>
        <v/>
      </c>
      <c r="D139" t="str">
        <f>IF('C - REPASSES'!A142="","",'C - REPASSES'!A142)</f>
        <v/>
      </c>
      <c r="E139" t="str">
        <f>TEXT(IF('C - REPASSES'!B142="","",'C - REPASSES'!B142),"DD/MM/AAAA")</f>
        <v/>
      </c>
      <c r="F139" t="str">
        <f>IF('C - REPASSES'!C142="INSTITUIÇÃO CREDENCIADA","1",IF('C - REPASSES'!C142="EMPRESA PRETROLÍFERA","2",IF('C - REPASSES'!C142="EMPRESA BRASILEIRA","3",IF('C - REPASSES'!C142="ORGANISMO DE NORMALIZAÇÃO OU EQUIVALENTE","4",IF('C - REPASSES'!C142="EMPRESA BRASILEIRA EM PARCERIA COM I.C.","5",IF('C - REPASSES'!C142="AFILIADA","6",""))))))</f>
        <v/>
      </c>
      <c r="G139" t="str">
        <f>TEXT(IF('C - REPASSES'!D142="","",'C - REPASSES'!D142),"00000000000000")</f>
        <v/>
      </c>
      <c r="H139" t="str">
        <f>IF('C - REPASSES'!E142="","",'C - REPASSES'!E142)</f>
        <v/>
      </c>
      <c r="I139" t="str">
        <f>IF('C - REPASSES'!F142="","",'C - REPASSES'!F142)</f>
        <v/>
      </c>
      <c r="J139" t="str">
        <f>IF('C - REPASSES'!G142="","",'C - REPASSES'!G142)</f>
        <v/>
      </c>
      <c r="K139" t="str">
        <f>TEXT(IF('C - REPASSES'!H142="","",'C - REPASSES'!H142),"@")</f>
        <v/>
      </c>
      <c r="L139" t="str">
        <f>TEXT(IF('C - REPASSES'!I142="","",'C - REPASSES'!I142),"DD/MM/AAAA")</f>
        <v/>
      </c>
      <c r="M139" t="str">
        <f>TEXT(IF('C - REPASSES'!$A142="","",'C - REPASSES'!AJ142),"0,00")</f>
        <v/>
      </c>
      <c r="N139" t="str">
        <f>TEXT(IF('C - REPASSES'!$A142="","",'C - REPASSES'!AL142),"0,00")</f>
        <v/>
      </c>
    </row>
    <row r="140" spans="1:14" x14ac:dyDescent="0.35">
      <c r="A140" t="str">
        <f>IF(D140="","",IF('A - IDENTIFICAÇÃO'!$C$7="","",'A - IDENTIFICAÇÃO'!$C$7))</f>
        <v/>
      </c>
      <c r="B140" t="str">
        <f>IF(D140="","",IF('A - IDENTIFICAÇÃO'!$P$15="","",'A - IDENTIFICAÇÃO'!$P$15))</f>
        <v/>
      </c>
      <c r="C140" t="str">
        <f>IF(D140="","",TEXT(IF('A - IDENTIFICAÇÃO'!$C$2="","",'A - IDENTIFICAÇÃO'!$C$2),"0000"))</f>
        <v/>
      </c>
      <c r="D140" t="str">
        <f>IF('C - REPASSES'!A143="","",'C - REPASSES'!A143)</f>
        <v/>
      </c>
      <c r="E140" t="str">
        <f>TEXT(IF('C - REPASSES'!B143="","",'C - REPASSES'!B143),"DD/MM/AAAA")</f>
        <v/>
      </c>
      <c r="F140" t="str">
        <f>IF('C - REPASSES'!C143="INSTITUIÇÃO CREDENCIADA","1",IF('C - REPASSES'!C143="EMPRESA PRETROLÍFERA","2",IF('C - REPASSES'!C143="EMPRESA BRASILEIRA","3",IF('C - REPASSES'!C143="ORGANISMO DE NORMALIZAÇÃO OU EQUIVALENTE","4",IF('C - REPASSES'!C143="EMPRESA BRASILEIRA EM PARCERIA COM I.C.","5",IF('C - REPASSES'!C143="AFILIADA","6",""))))))</f>
        <v/>
      </c>
      <c r="G140" t="str">
        <f>TEXT(IF('C - REPASSES'!D143="","",'C - REPASSES'!D143),"00000000000000")</f>
        <v/>
      </c>
      <c r="H140" t="str">
        <f>IF('C - REPASSES'!E143="","",'C - REPASSES'!E143)</f>
        <v/>
      </c>
      <c r="I140" t="str">
        <f>IF('C - REPASSES'!F143="","",'C - REPASSES'!F143)</f>
        <v/>
      </c>
      <c r="J140" t="str">
        <f>IF('C - REPASSES'!G143="","",'C - REPASSES'!G143)</f>
        <v/>
      </c>
      <c r="K140" t="str">
        <f>TEXT(IF('C - REPASSES'!H143="","",'C - REPASSES'!H143),"@")</f>
        <v/>
      </c>
      <c r="L140" t="str">
        <f>TEXT(IF('C - REPASSES'!I143="","",'C - REPASSES'!I143),"DD/MM/AAAA")</f>
        <v/>
      </c>
      <c r="M140" t="str">
        <f>TEXT(IF('C - REPASSES'!$A143="","",'C - REPASSES'!AJ143),"0,00")</f>
        <v/>
      </c>
      <c r="N140" t="str">
        <f>TEXT(IF('C - REPASSES'!$A143="","",'C - REPASSES'!AL143),"0,00")</f>
        <v/>
      </c>
    </row>
    <row r="141" spans="1:14" x14ac:dyDescent="0.35">
      <c r="A141" t="str">
        <f>IF(D141="","",IF('A - IDENTIFICAÇÃO'!$C$7="","",'A - IDENTIFICAÇÃO'!$C$7))</f>
        <v/>
      </c>
      <c r="B141" t="str">
        <f>IF(D141="","",IF('A - IDENTIFICAÇÃO'!$P$15="","",'A - IDENTIFICAÇÃO'!$P$15))</f>
        <v/>
      </c>
      <c r="C141" t="str">
        <f>IF(D141="","",TEXT(IF('A - IDENTIFICAÇÃO'!$C$2="","",'A - IDENTIFICAÇÃO'!$C$2),"0000"))</f>
        <v/>
      </c>
      <c r="D141" t="str">
        <f>IF('C - REPASSES'!A144="","",'C - REPASSES'!A144)</f>
        <v/>
      </c>
      <c r="E141" t="str">
        <f>TEXT(IF('C - REPASSES'!B144="","",'C - REPASSES'!B144),"DD/MM/AAAA")</f>
        <v/>
      </c>
      <c r="F141" t="str">
        <f>IF('C - REPASSES'!C144="INSTITUIÇÃO CREDENCIADA","1",IF('C - REPASSES'!C144="EMPRESA PRETROLÍFERA","2",IF('C - REPASSES'!C144="EMPRESA BRASILEIRA","3",IF('C - REPASSES'!C144="ORGANISMO DE NORMALIZAÇÃO OU EQUIVALENTE","4",IF('C - REPASSES'!C144="EMPRESA BRASILEIRA EM PARCERIA COM I.C.","5",IF('C - REPASSES'!C144="AFILIADA","6",""))))))</f>
        <v/>
      </c>
      <c r="G141" t="str">
        <f>TEXT(IF('C - REPASSES'!D144="","",'C - REPASSES'!D144),"00000000000000")</f>
        <v/>
      </c>
      <c r="H141" t="str">
        <f>IF('C - REPASSES'!E144="","",'C - REPASSES'!E144)</f>
        <v/>
      </c>
      <c r="I141" t="str">
        <f>IF('C - REPASSES'!F144="","",'C - REPASSES'!F144)</f>
        <v/>
      </c>
      <c r="J141" t="str">
        <f>IF('C - REPASSES'!G144="","",'C - REPASSES'!G144)</f>
        <v/>
      </c>
      <c r="K141" t="str">
        <f>TEXT(IF('C - REPASSES'!H144="","",'C - REPASSES'!H144),"@")</f>
        <v/>
      </c>
      <c r="L141" t="str">
        <f>TEXT(IF('C - REPASSES'!I144="","",'C - REPASSES'!I144),"DD/MM/AAAA")</f>
        <v/>
      </c>
      <c r="M141" t="str">
        <f>TEXT(IF('C - REPASSES'!$A144="","",'C - REPASSES'!AJ144),"0,00")</f>
        <v/>
      </c>
      <c r="N141" t="str">
        <f>TEXT(IF('C - REPASSES'!$A144="","",'C - REPASSES'!AL144),"0,00")</f>
        <v/>
      </c>
    </row>
    <row r="142" spans="1:14" x14ac:dyDescent="0.35">
      <c r="A142" t="str">
        <f>IF(D142="","",IF('A - IDENTIFICAÇÃO'!$C$7="","",'A - IDENTIFICAÇÃO'!$C$7))</f>
        <v/>
      </c>
      <c r="B142" t="str">
        <f>IF(D142="","",IF('A - IDENTIFICAÇÃO'!$P$15="","",'A - IDENTIFICAÇÃO'!$P$15))</f>
        <v/>
      </c>
      <c r="C142" t="str">
        <f>IF(D142="","",TEXT(IF('A - IDENTIFICAÇÃO'!$C$2="","",'A - IDENTIFICAÇÃO'!$C$2),"0000"))</f>
        <v/>
      </c>
      <c r="D142" t="str">
        <f>IF('C - REPASSES'!A145="","",'C - REPASSES'!A145)</f>
        <v/>
      </c>
      <c r="E142" t="str">
        <f>TEXT(IF('C - REPASSES'!B145="","",'C - REPASSES'!B145),"DD/MM/AAAA")</f>
        <v/>
      </c>
      <c r="F142" t="str">
        <f>IF('C - REPASSES'!C145="INSTITUIÇÃO CREDENCIADA","1",IF('C - REPASSES'!C145="EMPRESA PRETROLÍFERA","2",IF('C - REPASSES'!C145="EMPRESA BRASILEIRA","3",IF('C - REPASSES'!C145="ORGANISMO DE NORMALIZAÇÃO OU EQUIVALENTE","4",IF('C - REPASSES'!C145="EMPRESA BRASILEIRA EM PARCERIA COM I.C.","5",IF('C - REPASSES'!C145="AFILIADA","6",""))))))</f>
        <v/>
      </c>
      <c r="G142" t="str">
        <f>TEXT(IF('C - REPASSES'!D145="","",'C - REPASSES'!D145),"00000000000000")</f>
        <v/>
      </c>
      <c r="H142" t="str">
        <f>IF('C - REPASSES'!E145="","",'C - REPASSES'!E145)</f>
        <v/>
      </c>
      <c r="I142" t="str">
        <f>IF('C - REPASSES'!F145="","",'C - REPASSES'!F145)</f>
        <v/>
      </c>
      <c r="J142" t="str">
        <f>IF('C - REPASSES'!G145="","",'C - REPASSES'!G145)</f>
        <v/>
      </c>
      <c r="K142" t="str">
        <f>TEXT(IF('C - REPASSES'!H145="","",'C - REPASSES'!H145),"@")</f>
        <v/>
      </c>
      <c r="L142" t="str">
        <f>TEXT(IF('C - REPASSES'!I145="","",'C - REPASSES'!I145),"DD/MM/AAAA")</f>
        <v/>
      </c>
      <c r="M142" t="str">
        <f>TEXT(IF('C - REPASSES'!$A145="","",'C - REPASSES'!AJ145),"0,00")</f>
        <v/>
      </c>
      <c r="N142" t="str">
        <f>TEXT(IF('C - REPASSES'!$A145="","",'C - REPASSES'!AL145),"0,00")</f>
        <v/>
      </c>
    </row>
    <row r="143" spans="1:14" x14ac:dyDescent="0.35">
      <c r="A143" t="str">
        <f>IF(D143="","",IF('A - IDENTIFICAÇÃO'!$C$7="","",'A - IDENTIFICAÇÃO'!$C$7))</f>
        <v/>
      </c>
      <c r="B143" t="str">
        <f>IF(D143="","",IF('A - IDENTIFICAÇÃO'!$P$15="","",'A - IDENTIFICAÇÃO'!$P$15))</f>
        <v/>
      </c>
      <c r="C143" t="str">
        <f>IF(D143="","",TEXT(IF('A - IDENTIFICAÇÃO'!$C$2="","",'A - IDENTIFICAÇÃO'!$C$2),"0000"))</f>
        <v/>
      </c>
      <c r="D143" t="str">
        <f>IF('C - REPASSES'!A146="","",'C - REPASSES'!A146)</f>
        <v/>
      </c>
      <c r="E143" t="str">
        <f>TEXT(IF('C - REPASSES'!B146="","",'C - REPASSES'!B146),"DD/MM/AAAA")</f>
        <v/>
      </c>
      <c r="F143" t="str">
        <f>IF('C - REPASSES'!C146="INSTITUIÇÃO CREDENCIADA","1",IF('C - REPASSES'!C146="EMPRESA PRETROLÍFERA","2",IF('C - REPASSES'!C146="EMPRESA BRASILEIRA","3",IF('C - REPASSES'!C146="ORGANISMO DE NORMALIZAÇÃO OU EQUIVALENTE","4",IF('C - REPASSES'!C146="EMPRESA BRASILEIRA EM PARCERIA COM I.C.","5",IF('C - REPASSES'!C146="AFILIADA","6",""))))))</f>
        <v/>
      </c>
      <c r="G143" t="str">
        <f>TEXT(IF('C - REPASSES'!D146="","",'C - REPASSES'!D146),"00000000000000")</f>
        <v/>
      </c>
      <c r="H143" t="str">
        <f>IF('C - REPASSES'!E146="","",'C - REPASSES'!E146)</f>
        <v/>
      </c>
      <c r="I143" t="str">
        <f>IF('C - REPASSES'!F146="","",'C - REPASSES'!F146)</f>
        <v/>
      </c>
      <c r="J143" t="str">
        <f>IF('C - REPASSES'!G146="","",'C - REPASSES'!G146)</f>
        <v/>
      </c>
      <c r="K143" t="str">
        <f>TEXT(IF('C - REPASSES'!H146="","",'C - REPASSES'!H146),"@")</f>
        <v/>
      </c>
      <c r="L143" t="str">
        <f>TEXT(IF('C - REPASSES'!I146="","",'C - REPASSES'!I146),"DD/MM/AAAA")</f>
        <v/>
      </c>
      <c r="M143" t="str">
        <f>TEXT(IF('C - REPASSES'!$A146="","",'C - REPASSES'!AJ146),"0,00")</f>
        <v/>
      </c>
      <c r="N143" t="str">
        <f>TEXT(IF('C - REPASSES'!$A146="","",'C - REPASSES'!AL146),"0,00")</f>
        <v/>
      </c>
    </row>
    <row r="144" spans="1:14" x14ac:dyDescent="0.35">
      <c r="A144" t="str">
        <f>IF(D144="","",IF('A - IDENTIFICAÇÃO'!$C$7="","",'A - IDENTIFICAÇÃO'!$C$7))</f>
        <v/>
      </c>
      <c r="B144" t="str">
        <f>IF(D144="","",IF('A - IDENTIFICAÇÃO'!$P$15="","",'A - IDENTIFICAÇÃO'!$P$15))</f>
        <v/>
      </c>
      <c r="C144" t="str">
        <f>IF(D144="","",TEXT(IF('A - IDENTIFICAÇÃO'!$C$2="","",'A - IDENTIFICAÇÃO'!$C$2),"0000"))</f>
        <v/>
      </c>
      <c r="D144" t="str">
        <f>IF('C - REPASSES'!A147="","",'C - REPASSES'!A147)</f>
        <v/>
      </c>
      <c r="E144" t="str">
        <f>TEXT(IF('C - REPASSES'!B147="","",'C - REPASSES'!B147),"DD/MM/AAAA")</f>
        <v/>
      </c>
      <c r="F144" t="str">
        <f>IF('C - REPASSES'!C147="INSTITUIÇÃO CREDENCIADA","1",IF('C - REPASSES'!C147="EMPRESA PRETROLÍFERA","2",IF('C - REPASSES'!C147="EMPRESA BRASILEIRA","3",IF('C - REPASSES'!C147="ORGANISMO DE NORMALIZAÇÃO OU EQUIVALENTE","4",IF('C - REPASSES'!C147="EMPRESA BRASILEIRA EM PARCERIA COM I.C.","5",IF('C - REPASSES'!C147="AFILIADA","6",""))))))</f>
        <v/>
      </c>
      <c r="G144" t="str">
        <f>TEXT(IF('C - REPASSES'!D147="","",'C - REPASSES'!D147),"00000000000000")</f>
        <v/>
      </c>
      <c r="H144" t="str">
        <f>IF('C - REPASSES'!E147="","",'C - REPASSES'!E147)</f>
        <v/>
      </c>
      <c r="I144" t="str">
        <f>IF('C - REPASSES'!F147="","",'C - REPASSES'!F147)</f>
        <v/>
      </c>
      <c r="J144" t="str">
        <f>IF('C - REPASSES'!G147="","",'C - REPASSES'!G147)</f>
        <v/>
      </c>
      <c r="K144" t="str">
        <f>TEXT(IF('C - REPASSES'!H147="","",'C - REPASSES'!H147),"@")</f>
        <v/>
      </c>
      <c r="L144" t="str">
        <f>TEXT(IF('C - REPASSES'!I147="","",'C - REPASSES'!I147),"DD/MM/AAAA")</f>
        <v/>
      </c>
      <c r="M144" t="str">
        <f>TEXT(IF('C - REPASSES'!$A147="","",'C - REPASSES'!AJ147),"0,00")</f>
        <v/>
      </c>
      <c r="N144" t="str">
        <f>TEXT(IF('C - REPASSES'!$A147="","",'C - REPASSES'!AL147),"0,00")</f>
        <v/>
      </c>
    </row>
    <row r="145" spans="1:14" x14ac:dyDescent="0.35">
      <c r="A145" t="str">
        <f>IF(D145="","",IF('A - IDENTIFICAÇÃO'!$C$7="","",'A - IDENTIFICAÇÃO'!$C$7))</f>
        <v/>
      </c>
      <c r="B145" t="str">
        <f>IF(D145="","",IF('A - IDENTIFICAÇÃO'!$P$15="","",'A - IDENTIFICAÇÃO'!$P$15))</f>
        <v/>
      </c>
      <c r="C145" t="str">
        <f>IF(D145="","",TEXT(IF('A - IDENTIFICAÇÃO'!$C$2="","",'A - IDENTIFICAÇÃO'!$C$2),"0000"))</f>
        <v/>
      </c>
      <c r="D145" t="str">
        <f>IF('C - REPASSES'!A148="","",'C - REPASSES'!A148)</f>
        <v/>
      </c>
      <c r="E145" t="str">
        <f>TEXT(IF('C - REPASSES'!B148="","",'C - REPASSES'!B148),"DD/MM/AAAA")</f>
        <v/>
      </c>
      <c r="F145" t="str">
        <f>IF('C - REPASSES'!C148="INSTITUIÇÃO CREDENCIADA","1",IF('C - REPASSES'!C148="EMPRESA PRETROLÍFERA","2",IF('C - REPASSES'!C148="EMPRESA BRASILEIRA","3",IF('C - REPASSES'!C148="ORGANISMO DE NORMALIZAÇÃO OU EQUIVALENTE","4",IF('C - REPASSES'!C148="EMPRESA BRASILEIRA EM PARCERIA COM I.C.","5",IF('C - REPASSES'!C148="AFILIADA","6",""))))))</f>
        <v/>
      </c>
      <c r="G145" t="str">
        <f>TEXT(IF('C - REPASSES'!D148="","",'C - REPASSES'!D148),"00000000000000")</f>
        <v/>
      </c>
      <c r="H145" t="str">
        <f>IF('C - REPASSES'!E148="","",'C - REPASSES'!E148)</f>
        <v/>
      </c>
      <c r="I145" t="str">
        <f>IF('C - REPASSES'!F148="","",'C - REPASSES'!F148)</f>
        <v/>
      </c>
      <c r="J145" t="str">
        <f>IF('C - REPASSES'!G148="","",'C - REPASSES'!G148)</f>
        <v/>
      </c>
      <c r="K145" t="str">
        <f>TEXT(IF('C - REPASSES'!H148="","",'C - REPASSES'!H148),"@")</f>
        <v/>
      </c>
      <c r="L145" t="str">
        <f>TEXT(IF('C - REPASSES'!I148="","",'C - REPASSES'!I148),"DD/MM/AAAA")</f>
        <v/>
      </c>
      <c r="M145" t="str">
        <f>TEXT(IF('C - REPASSES'!$A148="","",'C - REPASSES'!AJ148),"0,00")</f>
        <v/>
      </c>
      <c r="N145" t="str">
        <f>TEXT(IF('C - REPASSES'!$A148="","",'C - REPASSES'!AL148),"0,00")</f>
        <v/>
      </c>
    </row>
    <row r="146" spans="1:14" x14ac:dyDescent="0.35">
      <c r="A146" t="str">
        <f>IF(D146="","",IF('A - IDENTIFICAÇÃO'!$C$7="","",'A - IDENTIFICAÇÃO'!$C$7))</f>
        <v/>
      </c>
      <c r="B146" t="str">
        <f>IF(D146="","",IF('A - IDENTIFICAÇÃO'!$P$15="","",'A - IDENTIFICAÇÃO'!$P$15))</f>
        <v/>
      </c>
      <c r="C146" t="str">
        <f>IF(D146="","",TEXT(IF('A - IDENTIFICAÇÃO'!$C$2="","",'A - IDENTIFICAÇÃO'!$C$2),"0000"))</f>
        <v/>
      </c>
      <c r="D146" t="str">
        <f>IF('C - REPASSES'!A149="","",'C - REPASSES'!A149)</f>
        <v/>
      </c>
      <c r="E146" t="str">
        <f>TEXT(IF('C - REPASSES'!B149="","",'C - REPASSES'!B149),"DD/MM/AAAA")</f>
        <v/>
      </c>
      <c r="F146" t="str">
        <f>IF('C - REPASSES'!C149="INSTITUIÇÃO CREDENCIADA","1",IF('C - REPASSES'!C149="EMPRESA PRETROLÍFERA","2",IF('C - REPASSES'!C149="EMPRESA BRASILEIRA","3",IF('C - REPASSES'!C149="ORGANISMO DE NORMALIZAÇÃO OU EQUIVALENTE","4",IF('C - REPASSES'!C149="EMPRESA BRASILEIRA EM PARCERIA COM I.C.","5",IF('C - REPASSES'!C149="AFILIADA","6",""))))))</f>
        <v/>
      </c>
      <c r="G146" t="str">
        <f>TEXT(IF('C - REPASSES'!D149="","",'C - REPASSES'!D149),"00000000000000")</f>
        <v/>
      </c>
      <c r="H146" t="str">
        <f>IF('C - REPASSES'!E149="","",'C - REPASSES'!E149)</f>
        <v/>
      </c>
      <c r="I146" t="str">
        <f>IF('C - REPASSES'!F149="","",'C - REPASSES'!F149)</f>
        <v/>
      </c>
      <c r="J146" t="str">
        <f>IF('C - REPASSES'!G149="","",'C - REPASSES'!G149)</f>
        <v/>
      </c>
      <c r="K146" t="str">
        <f>TEXT(IF('C - REPASSES'!H149="","",'C - REPASSES'!H149),"@")</f>
        <v/>
      </c>
      <c r="L146" t="str">
        <f>TEXT(IF('C - REPASSES'!I149="","",'C - REPASSES'!I149),"DD/MM/AAAA")</f>
        <v/>
      </c>
      <c r="M146" t="str">
        <f>TEXT(IF('C - REPASSES'!$A149="","",'C - REPASSES'!AJ149),"0,00")</f>
        <v/>
      </c>
      <c r="N146" t="str">
        <f>TEXT(IF('C - REPASSES'!$A149="","",'C - REPASSES'!AL149),"0,00")</f>
        <v/>
      </c>
    </row>
    <row r="147" spans="1:14" x14ac:dyDescent="0.35">
      <c r="A147" t="str">
        <f>IF(D147="","",IF('A - IDENTIFICAÇÃO'!$C$7="","",'A - IDENTIFICAÇÃO'!$C$7))</f>
        <v/>
      </c>
      <c r="B147" t="str">
        <f>IF(D147="","",IF('A - IDENTIFICAÇÃO'!$P$15="","",'A - IDENTIFICAÇÃO'!$P$15))</f>
        <v/>
      </c>
      <c r="C147" t="str">
        <f>IF(D147="","",TEXT(IF('A - IDENTIFICAÇÃO'!$C$2="","",'A - IDENTIFICAÇÃO'!$C$2),"0000"))</f>
        <v/>
      </c>
      <c r="D147" t="str">
        <f>IF('C - REPASSES'!A150="","",'C - REPASSES'!A150)</f>
        <v/>
      </c>
      <c r="E147" t="str">
        <f>TEXT(IF('C - REPASSES'!B150="","",'C - REPASSES'!B150),"DD/MM/AAAA")</f>
        <v/>
      </c>
      <c r="F147" t="str">
        <f>IF('C - REPASSES'!C150="INSTITUIÇÃO CREDENCIADA","1",IF('C - REPASSES'!C150="EMPRESA PRETROLÍFERA","2",IF('C - REPASSES'!C150="EMPRESA BRASILEIRA","3",IF('C - REPASSES'!C150="ORGANISMO DE NORMALIZAÇÃO OU EQUIVALENTE","4",IF('C - REPASSES'!C150="EMPRESA BRASILEIRA EM PARCERIA COM I.C.","5",IF('C - REPASSES'!C150="AFILIADA","6",""))))))</f>
        <v/>
      </c>
      <c r="G147" t="str">
        <f>TEXT(IF('C - REPASSES'!D150="","",'C - REPASSES'!D150),"00000000000000")</f>
        <v/>
      </c>
      <c r="H147" t="str">
        <f>IF('C - REPASSES'!E150="","",'C - REPASSES'!E150)</f>
        <v/>
      </c>
      <c r="I147" t="str">
        <f>IF('C - REPASSES'!F150="","",'C - REPASSES'!F150)</f>
        <v/>
      </c>
      <c r="J147" t="str">
        <f>IF('C - REPASSES'!G150="","",'C - REPASSES'!G150)</f>
        <v/>
      </c>
      <c r="K147" t="str">
        <f>TEXT(IF('C - REPASSES'!H150="","",'C - REPASSES'!H150),"@")</f>
        <v/>
      </c>
      <c r="L147" t="str">
        <f>TEXT(IF('C - REPASSES'!I150="","",'C - REPASSES'!I150),"DD/MM/AAAA")</f>
        <v/>
      </c>
      <c r="M147" t="str">
        <f>TEXT(IF('C - REPASSES'!$A150="","",'C - REPASSES'!AJ150),"0,00")</f>
        <v/>
      </c>
      <c r="N147" t="str">
        <f>TEXT(IF('C - REPASSES'!$A150="","",'C - REPASSES'!AL150),"0,00")</f>
        <v/>
      </c>
    </row>
    <row r="148" spans="1:14" x14ac:dyDescent="0.35">
      <c r="A148" t="str">
        <f>IF(D148="","",IF('A - IDENTIFICAÇÃO'!$C$7="","",'A - IDENTIFICAÇÃO'!$C$7))</f>
        <v/>
      </c>
      <c r="B148" t="str">
        <f>IF(D148="","",IF('A - IDENTIFICAÇÃO'!$P$15="","",'A - IDENTIFICAÇÃO'!$P$15))</f>
        <v/>
      </c>
      <c r="C148" t="str">
        <f>IF(D148="","",TEXT(IF('A - IDENTIFICAÇÃO'!$C$2="","",'A - IDENTIFICAÇÃO'!$C$2),"0000"))</f>
        <v/>
      </c>
      <c r="D148" t="str">
        <f>IF('C - REPASSES'!A151="","",'C - REPASSES'!A151)</f>
        <v/>
      </c>
      <c r="E148" t="str">
        <f>TEXT(IF('C - REPASSES'!B151="","",'C - REPASSES'!B151),"DD/MM/AAAA")</f>
        <v/>
      </c>
      <c r="F148" t="str">
        <f>IF('C - REPASSES'!C151="INSTITUIÇÃO CREDENCIADA","1",IF('C - REPASSES'!C151="EMPRESA PRETROLÍFERA","2",IF('C - REPASSES'!C151="EMPRESA BRASILEIRA","3",IF('C - REPASSES'!C151="ORGANISMO DE NORMALIZAÇÃO OU EQUIVALENTE","4",IF('C - REPASSES'!C151="EMPRESA BRASILEIRA EM PARCERIA COM I.C.","5",IF('C - REPASSES'!C151="AFILIADA","6",""))))))</f>
        <v/>
      </c>
      <c r="G148" t="str">
        <f>TEXT(IF('C - REPASSES'!D151="","",'C - REPASSES'!D151),"00000000000000")</f>
        <v/>
      </c>
      <c r="H148" t="str">
        <f>IF('C - REPASSES'!E151="","",'C - REPASSES'!E151)</f>
        <v/>
      </c>
      <c r="I148" t="str">
        <f>IF('C - REPASSES'!F151="","",'C - REPASSES'!F151)</f>
        <v/>
      </c>
      <c r="J148" t="str">
        <f>IF('C - REPASSES'!G151="","",'C - REPASSES'!G151)</f>
        <v/>
      </c>
      <c r="K148" t="str">
        <f>TEXT(IF('C - REPASSES'!H151="","",'C - REPASSES'!H151),"@")</f>
        <v/>
      </c>
      <c r="L148" t="str">
        <f>TEXT(IF('C - REPASSES'!I151="","",'C - REPASSES'!I151),"DD/MM/AAAA")</f>
        <v/>
      </c>
      <c r="M148" t="str">
        <f>TEXT(IF('C - REPASSES'!$A151="","",'C - REPASSES'!AJ151),"0,00")</f>
        <v/>
      </c>
      <c r="N148" t="str">
        <f>TEXT(IF('C - REPASSES'!$A151="","",'C - REPASSES'!AL151),"0,00")</f>
        <v/>
      </c>
    </row>
    <row r="149" spans="1:14" x14ac:dyDescent="0.35">
      <c r="A149" t="str">
        <f>IF(D149="","",IF('A - IDENTIFICAÇÃO'!$C$7="","",'A - IDENTIFICAÇÃO'!$C$7))</f>
        <v/>
      </c>
      <c r="B149" t="str">
        <f>IF(D149="","",IF('A - IDENTIFICAÇÃO'!$P$15="","",'A - IDENTIFICAÇÃO'!$P$15))</f>
        <v/>
      </c>
      <c r="C149" t="str">
        <f>IF(D149="","",TEXT(IF('A - IDENTIFICAÇÃO'!$C$2="","",'A - IDENTIFICAÇÃO'!$C$2),"0000"))</f>
        <v/>
      </c>
      <c r="D149" t="str">
        <f>IF('C - REPASSES'!A152="","",'C - REPASSES'!A152)</f>
        <v/>
      </c>
      <c r="E149" t="str">
        <f>TEXT(IF('C - REPASSES'!B152="","",'C - REPASSES'!B152),"DD/MM/AAAA")</f>
        <v/>
      </c>
      <c r="F149" t="str">
        <f>IF('C - REPASSES'!C152="INSTITUIÇÃO CREDENCIADA","1",IF('C - REPASSES'!C152="EMPRESA PRETROLÍFERA","2",IF('C - REPASSES'!C152="EMPRESA BRASILEIRA","3",IF('C - REPASSES'!C152="ORGANISMO DE NORMALIZAÇÃO OU EQUIVALENTE","4",IF('C - REPASSES'!C152="EMPRESA BRASILEIRA EM PARCERIA COM I.C.","5",IF('C - REPASSES'!C152="AFILIADA","6",""))))))</f>
        <v/>
      </c>
      <c r="G149" t="str">
        <f>TEXT(IF('C - REPASSES'!D152="","",'C - REPASSES'!D152),"00000000000000")</f>
        <v/>
      </c>
      <c r="H149" t="str">
        <f>IF('C - REPASSES'!E152="","",'C - REPASSES'!E152)</f>
        <v/>
      </c>
      <c r="I149" t="str">
        <f>IF('C - REPASSES'!F152="","",'C - REPASSES'!F152)</f>
        <v/>
      </c>
      <c r="J149" t="str">
        <f>IF('C - REPASSES'!G152="","",'C - REPASSES'!G152)</f>
        <v/>
      </c>
      <c r="K149" t="str">
        <f>TEXT(IF('C - REPASSES'!H152="","",'C - REPASSES'!H152),"@")</f>
        <v/>
      </c>
      <c r="L149" t="str">
        <f>TEXT(IF('C - REPASSES'!I152="","",'C - REPASSES'!I152),"DD/MM/AAAA")</f>
        <v/>
      </c>
      <c r="M149" t="str">
        <f>TEXT(IF('C - REPASSES'!$A152="","",'C - REPASSES'!AJ152),"0,00")</f>
        <v/>
      </c>
      <c r="N149" t="str">
        <f>TEXT(IF('C - REPASSES'!$A152="","",'C - REPASSES'!AL152),"0,00")</f>
        <v/>
      </c>
    </row>
    <row r="150" spans="1:14" x14ac:dyDescent="0.35">
      <c r="A150" t="str">
        <f>IF(D150="","",IF('A - IDENTIFICAÇÃO'!$C$7="","",'A - IDENTIFICAÇÃO'!$C$7))</f>
        <v/>
      </c>
      <c r="B150" t="str">
        <f>IF(D150="","",IF('A - IDENTIFICAÇÃO'!$P$15="","",'A - IDENTIFICAÇÃO'!$P$15))</f>
        <v/>
      </c>
      <c r="C150" t="str">
        <f>IF(D150="","",TEXT(IF('A - IDENTIFICAÇÃO'!$C$2="","",'A - IDENTIFICAÇÃO'!$C$2),"0000"))</f>
        <v/>
      </c>
      <c r="D150" t="str">
        <f>IF('C - REPASSES'!A153="","",'C - REPASSES'!A153)</f>
        <v/>
      </c>
      <c r="E150" t="str">
        <f>TEXT(IF('C - REPASSES'!B153="","",'C - REPASSES'!B153),"DD/MM/AAAA")</f>
        <v/>
      </c>
      <c r="F150" t="str">
        <f>IF('C - REPASSES'!C153="INSTITUIÇÃO CREDENCIADA","1",IF('C - REPASSES'!C153="EMPRESA PRETROLÍFERA","2",IF('C - REPASSES'!C153="EMPRESA BRASILEIRA","3",IF('C - REPASSES'!C153="ORGANISMO DE NORMALIZAÇÃO OU EQUIVALENTE","4",IF('C - REPASSES'!C153="EMPRESA BRASILEIRA EM PARCERIA COM I.C.","5",IF('C - REPASSES'!C153="AFILIADA","6",""))))))</f>
        <v/>
      </c>
      <c r="G150" t="str">
        <f>TEXT(IF('C - REPASSES'!D153="","",'C - REPASSES'!D153),"00000000000000")</f>
        <v/>
      </c>
      <c r="H150" t="str">
        <f>IF('C - REPASSES'!E153="","",'C - REPASSES'!E153)</f>
        <v/>
      </c>
      <c r="I150" t="str">
        <f>IF('C - REPASSES'!F153="","",'C - REPASSES'!F153)</f>
        <v/>
      </c>
      <c r="J150" t="str">
        <f>IF('C - REPASSES'!G153="","",'C - REPASSES'!G153)</f>
        <v/>
      </c>
      <c r="K150" t="str">
        <f>TEXT(IF('C - REPASSES'!H153="","",'C - REPASSES'!H153),"@")</f>
        <v/>
      </c>
      <c r="L150" t="str">
        <f>TEXT(IF('C - REPASSES'!I153="","",'C - REPASSES'!I153),"DD/MM/AAAA")</f>
        <v/>
      </c>
      <c r="M150" t="str">
        <f>TEXT(IF('C - REPASSES'!$A153="","",'C - REPASSES'!AJ153),"0,00")</f>
        <v/>
      </c>
      <c r="N150" t="str">
        <f>TEXT(IF('C - REPASSES'!$A153="","",'C - REPASSES'!AL153),"0,00")</f>
        <v/>
      </c>
    </row>
    <row r="151" spans="1:14" x14ac:dyDescent="0.35">
      <c r="A151" t="str">
        <f>IF(D151="","",IF('A - IDENTIFICAÇÃO'!$C$7="","",'A - IDENTIFICAÇÃO'!$C$7))</f>
        <v/>
      </c>
      <c r="B151" t="str">
        <f>IF(D151="","",IF('A - IDENTIFICAÇÃO'!$P$15="","",'A - IDENTIFICAÇÃO'!$P$15))</f>
        <v/>
      </c>
      <c r="C151" t="str">
        <f>IF(D151="","",TEXT(IF('A - IDENTIFICAÇÃO'!$C$2="","",'A - IDENTIFICAÇÃO'!$C$2),"0000"))</f>
        <v/>
      </c>
      <c r="D151" t="str">
        <f>IF('C - REPASSES'!A154="","",'C - REPASSES'!A154)</f>
        <v/>
      </c>
      <c r="E151" t="str">
        <f>TEXT(IF('C - REPASSES'!B154="","",'C - REPASSES'!B154),"DD/MM/AAAA")</f>
        <v/>
      </c>
      <c r="F151" t="str">
        <f>IF('C - REPASSES'!C154="INSTITUIÇÃO CREDENCIADA","1",IF('C - REPASSES'!C154="EMPRESA PRETROLÍFERA","2",IF('C - REPASSES'!C154="EMPRESA BRASILEIRA","3",IF('C - REPASSES'!C154="ORGANISMO DE NORMALIZAÇÃO OU EQUIVALENTE","4",IF('C - REPASSES'!C154="EMPRESA BRASILEIRA EM PARCERIA COM I.C.","5",IF('C - REPASSES'!C154="AFILIADA","6",""))))))</f>
        <v/>
      </c>
      <c r="G151" t="str">
        <f>TEXT(IF('C - REPASSES'!D154="","",'C - REPASSES'!D154),"00000000000000")</f>
        <v/>
      </c>
      <c r="H151" t="str">
        <f>IF('C - REPASSES'!E154="","",'C - REPASSES'!E154)</f>
        <v/>
      </c>
      <c r="I151" t="str">
        <f>IF('C - REPASSES'!F154="","",'C - REPASSES'!F154)</f>
        <v/>
      </c>
      <c r="J151" t="str">
        <f>IF('C - REPASSES'!G154="","",'C - REPASSES'!G154)</f>
        <v/>
      </c>
      <c r="K151" t="str">
        <f>TEXT(IF('C - REPASSES'!H154="","",'C - REPASSES'!H154),"@")</f>
        <v/>
      </c>
      <c r="L151" t="str">
        <f>TEXT(IF('C - REPASSES'!I154="","",'C - REPASSES'!I154),"DD/MM/AAAA")</f>
        <v/>
      </c>
      <c r="M151" t="str">
        <f>TEXT(IF('C - REPASSES'!$A154="","",'C - REPASSES'!AJ154),"0,00")</f>
        <v/>
      </c>
      <c r="N151" t="str">
        <f>TEXT(IF('C - REPASSES'!$A154="","",'C - REPASSES'!AL154),"0,00")</f>
        <v/>
      </c>
    </row>
    <row r="152" spans="1:14" x14ac:dyDescent="0.35">
      <c r="A152" t="str">
        <f>IF(D152="","",IF('A - IDENTIFICAÇÃO'!$C$7="","",'A - IDENTIFICAÇÃO'!$C$7))</f>
        <v/>
      </c>
      <c r="B152" t="str">
        <f>IF(D152="","",IF('A - IDENTIFICAÇÃO'!$P$15="","",'A - IDENTIFICAÇÃO'!$P$15))</f>
        <v/>
      </c>
      <c r="C152" t="str">
        <f>IF(D152="","",TEXT(IF('A - IDENTIFICAÇÃO'!$C$2="","",'A - IDENTIFICAÇÃO'!$C$2),"0000"))</f>
        <v/>
      </c>
      <c r="D152" t="str">
        <f>IF('C - REPASSES'!A155="","",'C - REPASSES'!A155)</f>
        <v/>
      </c>
      <c r="E152" t="str">
        <f>TEXT(IF('C - REPASSES'!B155="","",'C - REPASSES'!B155),"DD/MM/AAAA")</f>
        <v/>
      </c>
      <c r="F152" t="str">
        <f>IF('C - REPASSES'!C155="INSTITUIÇÃO CREDENCIADA","1",IF('C - REPASSES'!C155="EMPRESA PRETROLÍFERA","2",IF('C - REPASSES'!C155="EMPRESA BRASILEIRA","3",IF('C - REPASSES'!C155="ORGANISMO DE NORMALIZAÇÃO OU EQUIVALENTE","4",IF('C - REPASSES'!C155="EMPRESA BRASILEIRA EM PARCERIA COM I.C.","5",IF('C - REPASSES'!C155="AFILIADA","6",""))))))</f>
        <v/>
      </c>
      <c r="G152" t="str">
        <f>TEXT(IF('C - REPASSES'!D155="","",'C - REPASSES'!D155),"00000000000000")</f>
        <v/>
      </c>
      <c r="H152" t="str">
        <f>IF('C - REPASSES'!E155="","",'C - REPASSES'!E155)</f>
        <v/>
      </c>
      <c r="I152" t="str">
        <f>IF('C - REPASSES'!F155="","",'C - REPASSES'!F155)</f>
        <v/>
      </c>
      <c r="J152" t="str">
        <f>IF('C - REPASSES'!G155="","",'C - REPASSES'!G155)</f>
        <v/>
      </c>
      <c r="K152" t="str">
        <f>TEXT(IF('C - REPASSES'!H155="","",'C - REPASSES'!H155),"@")</f>
        <v/>
      </c>
      <c r="L152" t="str">
        <f>TEXT(IF('C - REPASSES'!I155="","",'C - REPASSES'!I155),"DD/MM/AAAA")</f>
        <v/>
      </c>
      <c r="M152" t="str">
        <f>TEXT(IF('C - REPASSES'!$A155="","",'C - REPASSES'!AJ155),"0,00")</f>
        <v/>
      </c>
      <c r="N152" t="str">
        <f>TEXT(IF('C - REPASSES'!$A155="","",'C - REPASSES'!AL155),"0,00")</f>
        <v/>
      </c>
    </row>
    <row r="153" spans="1:14" x14ac:dyDescent="0.35">
      <c r="A153" t="str">
        <f>IF(D153="","",IF('A - IDENTIFICAÇÃO'!$C$7="","",'A - IDENTIFICAÇÃO'!$C$7))</f>
        <v/>
      </c>
      <c r="B153" t="str">
        <f>IF(D153="","",IF('A - IDENTIFICAÇÃO'!$P$15="","",'A - IDENTIFICAÇÃO'!$P$15))</f>
        <v/>
      </c>
      <c r="C153" t="str">
        <f>IF(D153="","",TEXT(IF('A - IDENTIFICAÇÃO'!$C$2="","",'A - IDENTIFICAÇÃO'!$C$2),"0000"))</f>
        <v/>
      </c>
      <c r="D153" t="str">
        <f>IF('C - REPASSES'!A156="","",'C - REPASSES'!A156)</f>
        <v/>
      </c>
      <c r="E153" t="str">
        <f>TEXT(IF('C - REPASSES'!B156="","",'C - REPASSES'!B156),"DD/MM/AAAA")</f>
        <v/>
      </c>
      <c r="F153" t="str">
        <f>IF('C - REPASSES'!C156="INSTITUIÇÃO CREDENCIADA","1",IF('C - REPASSES'!C156="EMPRESA PRETROLÍFERA","2",IF('C - REPASSES'!C156="EMPRESA BRASILEIRA","3",IF('C - REPASSES'!C156="ORGANISMO DE NORMALIZAÇÃO OU EQUIVALENTE","4",IF('C - REPASSES'!C156="EMPRESA BRASILEIRA EM PARCERIA COM I.C.","5",IF('C - REPASSES'!C156="AFILIADA","6",""))))))</f>
        <v/>
      </c>
      <c r="G153" t="str">
        <f>TEXT(IF('C - REPASSES'!D156="","",'C - REPASSES'!D156),"00000000000000")</f>
        <v/>
      </c>
      <c r="H153" t="str">
        <f>IF('C - REPASSES'!E156="","",'C - REPASSES'!E156)</f>
        <v/>
      </c>
      <c r="I153" t="str">
        <f>IF('C - REPASSES'!F156="","",'C - REPASSES'!F156)</f>
        <v/>
      </c>
      <c r="J153" t="str">
        <f>IF('C - REPASSES'!G156="","",'C - REPASSES'!G156)</f>
        <v/>
      </c>
      <c r="K153" t="str">
        <f>TEXT(IF('C - REPASSES'!H156="","",'C - REPASSES'!H156),"@")</f>
        <v/>
      </c>
      <c r="L153" t="str">
        <f>TEXT(IF('C - REPASSES'!I156="","",'C - REPASSES'!I156),"DD/MM/AAAA")</f>
        <v/>
      </c>
      <c r="M153" t="str">
        <f>TEXT(IF('C - REPASSES'!$A156="","",'C - REPASSES'!AJ156),"0,00")</f>
        <v/>
      </c>
      <c r="N153" t="str">
        <f>TEXT(IF('C - REPASSES'!$A156="","",'C - REPASSES'!AL156),"0,00")</f>
        <v/>
      </c>
    </row>
    <row r="154" spans="1:14" x14ac:dyDescent="0.35">
      <c r="A154" t="str">
        <f>IF(D154="","",IF('A - IDENTIFICAÇÃO'!$C$7="","",'A - IDENTIFICAÇÃO'!$C$7))</f>
        <v/>
      </c>
      <c r="B154" t="str">
        <f>IF(D154="","",IF('A - IDENTIFICAÇÃO'!$P$15="","",'A - IDENTIFICAÇÃO'!$P$15))</f>
        <v/>
      </c>
      <c r="C154" t="str">
        <f>IF(D154="","",TEXT(IF('A - IDENTIFICAÇÃO'!$C$2="","",'A - IDENTIFICAÇÃO'!$C$2),"0000"))</f>
        <v/>
      </c>
      <c r="D154" t="str">
        <f>IF('C - REPASSES'!A157="","",'C - REPASSES'!A157)</f>
        <v/>
      </c>
      <c r="E154" t="str">
        <f>TEXT(IF('C - REPASSES'!B157="","",'C - REPASSES'!B157),"DD/MM/AAAA")</f>
        <v/>
      </c>
      <c r="F154" t="str">
        <f>IF('C - REPASSES'!C157="INSTITUIÇÃO CREDENCIADA","1",IF('C - REPASSES'!C157="EMPRESA PRETROLÍFERA","2",IF('C - REPASSES'!C157="EMPRESA BRASILEIRA","3",IF('C - REPASSES'!C157="ORGANISMO DE NORMALIZAÇÃO OU EQUIVALENTE","4",IF('C - REPASSES'!C157="EMPRESA BRASILEIRA EM PARCERIA COM I.C.","5",IF('C - REPASSES'!C157="AFILIADA","6",""))))))</f>
        <v/>
      </c>
      <c r="G154" t="str">
        <f>TEXT(IF('C - REPASSES'!D157="","",'C - REPASSES'!D157),"00000000000000")</f>
        <v/>
      </c>
      <c r="H154" t="str">
        <f>IF('C - REPASSES'!E157="","",'C - REPASSES'!E157)</f>
        <v/>
      </c>
      <c r="I154" t="str">
        <f>IF('C - REPASSES'!F157="","",'C - REPASSES'!F157)</f>
        <v/>
      </c>
      <c r="J154" t="str">
        <f>IF('C - REPASSES'!G157="","",'C - REPASSES'!G157)</f>
        <v/>
      </c>
      <c r="K154" t="str">
        <f>TEXT(IF('C - REPASSES'!H157="","",'C - REPASSES'!H157),"@")</f>
        <v/>
      </c>
      <c r="L154" t="str">
        <f>TEXT(IF('C - REPASSES'!I157="","",'C - REPASSES'!I157),"DD/MM/AAAA")</f>
        <v/>
      </c>
      <c r="M154" t="str">
        <f>TEXT(IF('C - REPASSES'!$A157="","",'C - REPASSES'!AJ157),"0,00")</f>
        <v/>
      </c>
      <c r="N154" t="str">
        <f>TEXT(IF('C - REPASSES'!$A157="","",'C - REPASSES'!AL157),"0,00")</f>
        <v/>
      </c>
    </row>
    <row r="155" spans="1:14" x14ac:dyDescent="0.35">
      <c r="A155" t="str">
        <f>IF(D155="","",IF('A - IDENTIFICAÇÃO'!$C$7="","",'A - IDENTIFICAÇÃO'!$C$7))</f>
        <v/>
      </c>
      <c r="B155" t="str">
        <f>IF(D155="","",IF('A - IDENTIFICAÇÃO'!$P$15="","",'A - IDENTIFICAÇÃO'!$P$15))</f>
        <v/>
      </c>
      <c r="C155" t="str">
        <f>IF(D155="","",TEXT(IF('A - IDENTIFICAÇÃO'!$C$2="","",'A - IDENTIFICAÇÃO'!$C$2),"0000"))</f>
        <v/>
      </c>
      <c r="D155" t="str">
        <f>IF('C - REPASSES'!A158="","",'C - REPASSES'!A158)</f>
        <v/>
      </c>
      <c r="E155" t="str">
        <f>TEXT(IF('C - REPASSES'!B158="","",'C - REPASSES'!B158),"DD/MM/AAAA")</f>
        <v/>
      </c>
      <c r="F155" t="str">
        <f>IF('C - REPASSES'!C158="INSTITUIÇÃO CREDENCIADA","1",IF('C - REPASSES'!C158="EMPRESA PRETROLÍFERA","2",IF('C - REPASSES'!C158="EMPRESA BRASILEIRA","3",IF('C - REPASSES'!C158="ORGANISMO DE NORMALIZAÇÃO OU EQUIVALENTE","4",IF('C - REPASSES'!C158="EMPRESA BRASILEIRA EM PARCERIA COM I.C.","5",IF('C - REPASSES'!C158="AFILIADA","6",""))))))</f>
        <v/>
      </c>
      <c r="G155" t="str">
        <f>TEXT(IF('C - REPASSES'!D158="","",'C - REPASSES'!D158),"00000000000000")</f>
        <v/>
      </c>
      <c r="H155" t="str">
        <f>IF('C - REPASSES'!E158="","",'C - REPASSES'!E158)</f>
        <v/>
      </c>
      <c r="I155" t="str">
        <f>IF('C - REPASSES'!F158="","",'C - REPASSES'!F158)</f>
        <v/>
      </c>
      <c r="J155" t="str">
        <f>IF('C - REPASSES'!G158="","",'C - REPASSES'!G158)</f>
        <v/>
      </c>
      <c r="K155" t="str">
        <f>TEXT(IF('C - REPASSES'!H158="","",'C - REPASSES'!H158),"@")</f>
        <v/>
      </c>
      <c r="L155" t="str">
        <f>TEXT(IF('C - REPASSES'!I158="","",'C - REPASSES'!I158),"DD/MM/AAAA")</f>
        <v/>
      </c>
      <c r="M155" t="str">
        <f>TEXT(IF('C - REPASSES'!$A158="","",'C - REPASSES'!AJ158),"0,00")</f>
        <v/>
      </c>
      <c r="N155" t="str">
        <f>TEXT(IF('C - REPASSES'!$A158="","",'C - REPASSES'!AL158),"0,00")</f>
        <v/>
      </c>
    </row>
    <row r="156" spans="1:14" x14ac:dyDescent="0.35">
      <c r="A156" t="str">
        <f>IF(D156="","",IF('A - IDENTIFICAÇÃO'!$C$7="","",'A - IDENTIFICAÇÃO'!$C$7))</f>
        <v/>
      </c>
      <c r="B156" t="str">
        <f>IF(D156="","",IF('A - IDENTIFICAÇÃO'!$P$15="","",'A - IDENTIFICAÇÃO'!$P$15))</f>
        <v/>
      </c>
      <c r="C156" t="str">
        <f>IF(D156="","",TEXT(IF('A - IDENTIFICAÇÃO'!$C$2="","",'A - IDENTIFICAÇÃO'!$C$2),"0000"))</f>
        <v/>
      </c>
      <c r="D156" t="str">
        <f>IF('C - REPASSES'!A159="","",'C - REPASSES'!A159)</f>
        <v/>
      </c>
      <c r="E156" t="str">
        <f>TEXT(IF('C - REPASSES'!B159="","",'C - REPASSES'!B159),"DD/MM/AAAA")</f>
        <v/>
      </c>
      <c r="F156" t="str">
        <f>IF('C - REPASSES'!C159="INSTITUIÇÃO CREDENCIADA","1",IF('C - REPASSES'!C159="EMPRESA PRETROLÍFERA","2",IF('C - REPASSES'!C159="EMPRESA BRASILEIRA","3",IF('C - REPASSES'!C159="ORGANISMO DE NORMALIZAÇÃO OU EQUIVALENTE","4",IF('C - REPASSES'!C159="EMPRESA BRASILEIRA EM PARCERIA COM I.C.","5",IF('C - REPASSES'!C159="AFILIADA","6",""))))))</f>
        <v/>
      </c>
      <c r="G156" t="str">
        <f>TEXT(IF('C - REPASSES'!D159="","",'C - REPASSES'!D159),"00000000000000")</f>
        <v/>
      </c>
      <c r="H156" t="str">
        <f>IF('C - REPASSES'!E159="","",'C - REPASSES'!E159)</f>
        <v/>
      </c>
      <c r="I156" t="str">
        <f>IF('C - REPASSES'!F159="","",'C - REPASSES'!F159)</f>
        <v/>
      </c>
      <c r="J156" t="str">
        <f>IF('C - REPASSES'!G159="","",'C - REPASSES'!G159)</f>
        <v/>
      </c>
      <c r="K156" t="str">
        <f>TEXT(IF('C - REPASSES'!H159="","",'C - REPASSES'!H159),"@")</f>
        <v/>
      </c>
      <c r="L156" t="str">
        <f>TEXT(IF('C - REPASSES'!I159="","",'C - REPASSES'!I159),"DD/MM/AAAA")</f>
        <v/>
      </c>
      <c r="M156" t="str">
        <f>TEXT(IF('C - REPASSES'!$A159="","",'C - REPASSES'!AJ159),"0,00")</f>
        <v/>
      </c>
      <c r="N156" t="str">
        <f>TEXT(IF('C - REPASSES'!$A159="","",'C - REPASSES'!AL159),"0,00")</f>
        <v/>
      </c>
    </row>
    <row r="157" spans="1:14" x14ac:dyDescent="0.35">
      <c r="A157" t="str">
        <f>IF(D157="","",IF('A - IDENTIFICAÇÃO'!$C$7="","",'A - IDENTIFICAÇÃO'!$C$7))</f>
        <v/>
      </c>
      <c r="B157" t="str">
        <f>IF(D157="","",IF('A - IDENTIFICAÇÃO'!$P$15="","",'A - IDENTIFICAÇÃO'!$P$15))</f>
        <v/>
      </c>
      <c r="C157" t="str">
        <f>IF(D157="","",TEXT(IF('A - IDENTIFICAÇÃO'!$C$2="","",'A - IDENTIFICAÇÃO'!$C$2),"0000"))</f>
        <v/>
      </c>
      <c r="D157" t="str">
        <f>IF('C - REPASSES'!A160="","",'C - REPASSES'!A160)</f>
        <v/>
      </c>
      <c r="E157" t="str">
        <f>TEXT(IF('C - REPASSES'!B160="","",'C - REPASSES'!B160),"DD/MM/AAAA")</f>
        <v/>
      </c>
      <c r="F157" t="str">
        <f>IF('C - REPASSES'!C160="INSTITUIÇÃO CREDENCIADA","1",IF('C - REPASSES'!C160="EMPRESA PRETROLÍFERA","2",IF('C - REPASSES'!C160="EMPRESA BRASILEIRA","3",IF('C - REPASSES'!C160="ORGANISMO DE NORMALIZAÇÃO OU EQUIVALENTE","4",IF('C - REPASSES'!C160="EMPRESA BRASILEIRA EM PARCERIA COM I.C.","5",IF('C - REPASSES'!C160="AFILIADA","6",""))))))</f>
        <v/>
      </c>
      <c r="G157" t="str">
        <f>TEXT(IF('C - REPASSES'!D160="","",'C - REPASSES'!D160),"00000000000000")</f>
        <v/>
      </c>
      <c r="H157" t="str">
        <f>IF('C - REPASSES'!E160="","",'C - REPASSES'!E160)</f>
        <v/>
      </c>
      <c r="I157" t="str">
        <f>IF('C - REPASSES'!F160="","",'C - REPASSES'!F160)</f>
        <v/>
      </c>
      <c r="J157" t="str">
        <f>IF('C - REPASSES'!G160="","",'C - REPASSES'!G160)</f>
        <v/>
      </c>
      <c r="K157" t="str">
        <f>TEXT(IF('C - REPASSES'!H160="","",'C - REPASSES'!H160),"@")</f>
        <v/>
      </c>
      <c r="L157" t="str">
        <f>TEXT(IF('C - REPASSES'!I160="","",'C - REPASSES'!I160),"DD/MM/AAAA")</f>
        <v/>
      </c>
      <c r="M157" t="str">
        <f>TEXT(IF('C - REPASSES'!$A160="","",'C - REPASSES'!AJ160),"0,00")</f>
        <v/>
      </c>
      <c r="N157" t="str">
        <f>TEXT(IF('C - REPASSES'!$A160="","",'C - REPASSES'!AL160),"0,00")</f>
        <v/>
      </c>
    </row>
    <row r="158" spans="1:14" x14ac:dyDescent="0.35">
      <c r="A158" t="str">
        <f>IF(D158="","",IF('A - IDENTIFICAÇÃO'!$C$7="","",'A - IDENTIFICAÇÃO'!$C$7))</f>
        <v/>
      </c>
      <c r="B158" t="str">
        <f>IF(D158="","",IF('A - IDENTIFICAÇÃO'!$P$15="","",'A - IDENTIFICAÇÃO'!$P$15))</f>
        <v/>
      </c>
      <c r="C158" t="str">
        <f>IF(D158="","",TEXT(IF('A - IDENTIFICAÇÃO'!$C$2="","",'A - IDENTIFICAÇÃO'!$C$2),"0000"))</f>
        <v/>
      </c>
      <c r="D158" t="str">
        <f>IF('C - REPASSES'!A161="","",'C - REPASSES'!A161)</f>
        <v/>
      </c>
      <c r="E158" t="str">
        <f>TEXT(IF('C - REPASSES'!B161="","",'C - REPASSES'!B161),"DD/MM/AAAA")</f>
        <v/>
      </c>
      <c r="F158" t="str">
        <f>IF('C - REPASSES'!C161="INSTITUIÇÃO CREDENCIADA","1",IF('C - REPASSES'!C161="EMPRESA PRETROLÍFERA","2",IF('C - REPASSES'!C161="EMPRESA BRASILEIRA","3",IF('C - REPASSES'!C161="ORGANISMO DE NORMALIZAÇÃO OU EQUIVALENTE","4",IF('C - REPASSES'!C161="EMPRESA BRASILEIRA EM PARCERIA COM I.C.","5",IF('C - REPASSES'!C161="AFILIADA","6",""))))))</f>
        <v/>
      </c>
      <c r="G158" t="str">
        <f>TEXT(IF('C - REPASSES'!D161="","",'C - REPASSES'!D161),"00000000000000")</f>
        <v/>
      </c>
      <c r="H158" t="str">
        <f>IF('C - REPASSES'!E161="","",'C - REPASSES'!E161)</f>
        <v/>
      </c>
      <c r="I158" t="str">
        <f>IF('C - REPASSES'!F161="","",'C - REPASSES'!F161)</f>
        <v/>
      </c>
      <c r="J158" t="str">
        <f>IF('C - REPASSES'!G161="","",'C - REPASSES'!G161)</f>
        <v/>
      </c>
      <c r="K158" t="str">
        <f>TEXT(IF('C - REPASSES'!H161="","",'C - REPASSES'!H161),"@")</f>
        <v/>
      </c>
      <c r="L158" t="str">
        <f>TEXT(IF('C - REPASSES'!I161="","",'C - REPASSES'!I161),"DD/MM/AAAA")</f>
        <v/>
      </c>
      <c r="M158" t="str">
        <f>TEXT(IF('C - REPASSES'!$A161="","",'C - REPASSES'!AJ161),"0,00")</f>
        <v/>
      </c>
      <c r="N158" t="str">
        <f>TEXT(IF('C - REPASSES'!$A161="","",'C - REPASSES'!AL161),"0,00")</f>
        <v/>
      </c>
    </row>
    <row r="159" spans="1:14" x14ac:dyDescent="0.35">
      <c r="A159" t="str">
        <f>IF(D159="","",IF('A - IDENTIFICAÇÃO'!$C$7="","",'A - IDENTIFICAÇÃO'!$C$7))</f>
        <v/>
      </c>
      <c r="B159" t="str">
        <f>IF(D159="","",IF('A - IDENTIFICAÇÃO'!$P$15="","",'A - IDENTIFICAÇÃO'!$P$15))</f>
        <v/>
      </c>
      <c r="C159" t="str">
        <f>IF(D159="","",TEXT(IF('A - IDENTIFICAÇÃO'!$C$2="","",'A - IDENTIFICAÇÃO'!$C$2),"0000"))</f>
        <v/>
      </c>
      <c r="D159" t="str">
        <f>IF('C - REPASSES'!A162="","",'C - REPASSES'!A162)</f>
        <v/>
      </c>
      <c r="E159" t="str">
        <f>TEXT(IF('C - REPASSES'!B162="","",'C - REPASSES'!B162),"DD/MM/AAAA")</f>
        <v/>
      </c>
      <c r="F159" t="str">
        <f>IF('C - REPASSES'!C162="INSTITUIÇÃO CREDENCIADA","1",IF('C - REPASSES'!C162="EMPRESA PRETROLÍFERA","2",IF('C - REPASSES'!C162="EMPRESA BRASILEIRA","3",IF('C - REPASSES'!C162="ORGANISMO DE NORMALIZAÇÃO OU EQUIVALENTE","4",IF('C - REPASSES'!C162="EMPRESA BRASILEIRA EM PARCERIA COM I.C.","5",IF('C - REPASSES'!C162="AFILIADA","6",""))))))</f>
        <v/>
      </c>
      <c r="G159" t="str">
        <f>TEXT(IF('C - REPASSES'!D162="","",'C - REPASSES'!D162),"00000000000000")</f>
        <v/>
      </c>
      <c r="H159" t="str">
        <f>IF('C - REPASSES'!E162="","",'C - REPASSES'!E162)</f>
        <v/>
      </c>
      <c r="I159" t="str">
        <f>IF('C - REPASSES'!F162="","",'C - REPASSES'!F162)</f>
        <v/>
      </c>
      <c r="J159" t="str">
        <f>IF('C - REPASSES'!G162="","",'C - REPASSES'!G162)</f>
        <v/>
      </c>
      <c r="K159" t="str">
        <f>TEXT(IF('C - REPASSES'!H162="","",'C - REPASSES'!H162),"@")</f>
        <v/>
      </c>
      <c r="L159" t="str">
        <f>TEXT(IF('C - REPASSES'!I162="","",'C - REPASSES'!I162),"DD/MM/AAAA")</f>
        <v/>
      </c>
      <c r="M159" t="str">
        <f>TEXT(IF('C - REPASSES'!$A162="","",'C - REPASSES'!AJ162),"0,00")</f>
        <v/>
      </c>
      <c r="N159" t="str">
        <f>TEXT(IF('C - REPASSES'!$A162="","",'C - REPASSES'!AL162),"0,00")</f>
        <v/>
      </c>
    </row>
    <row r="160" spans="1:14" x14ac:dyDescent="0.35">
      <c r="A160" t="str">
        <f>IF(D160="","",IF('A - IDENTIFICAÇÃO'!$C$7="","",'A - IDENTIFICAÇÃO'!$C$7))</f>
        <v/>
      </c>
      <c r="B160" t="str">
        <f>IF(D160="","",IF('A - IDENTIFICAÇÃO'!$P$15="","",'A - IDENTIFICAÇÃO'!$P$15))</f>
        <v/>
      </c>
      <c r="C160" t="str">
        <f>IF(D160="","",TEXT(IF('A - IDENTIFICAÇÃO'!$C$2="","",'A - IDENTIFICAÇÃO'!$C$2),"0000"))</f>
        <v/>
      </c>
      <c r="D160" t="str">
        <f>IF('C - REPASSES'!A163="","",'C - REPASSES'!A163)</f>
        <v/>
      </c>
      <c r="E160" t="str">
        <f>TEXT(IF('C - REPASSES'!B163="","",'C - REPASSES'!B163),"DD/MM/AAAA")</f>
        <v/>
      </c>
      <c r="F160" t="str">
        <f>IF('C - REPASSES'!C163="INSTITUIÇÃO CREDENCIADA","1",IF('C - REPASSES'!C163="EMPRESA PRETROLÍFERA","2",IF('C - REPASSES'!C163="EMPRESA BRASILEIRA","3",IF('C - REPASSES'!C163="ORGANISMO DE NORMALIZAÇÃO OU EQUIVALENTE","4",IF('C - REPASSES'!C163="EMPRESA BRASILEIRA EM PARCERIA COM I.C.","5",IF('C - REPASSES'!C163="AFILIADA","6",""))))))</f>
        <v/>
      </c>
      <c r="G160" t="str">
        <f>TEXT(IF('C - REPASSES'!D163="","",'C - REPASSES'!D163),"00000000000000")</f>
        <v/>
      </c>
      <c r="H160" t="str">
        <f>IF('C - REPASSES'!E163="","",'C - REPASSES'!E163)</f>
        <v/>
      </c>
      <c r="I160" t="str">
        <f>IF('C - REPASSES'!F163="","",'C - REPASSES'!F163)</f>
        <v/>
      </c>
      <c r="J160" t="str">
        <f>IF('C - REPASSES'!G163="","",'C - REPASSES'!G163)</f>
        <v/>
      </c>
      <c r="K160" t="str">
        <f>TEXT(IF('C - REPASSES'!H163="","",'C - REPASSES'!H163),"@")</f>
        <v/>
      </c>
      <c r="L160" t="str">
        <f>TEXT(IF('C - REPASSES'!I163="","",'C - REPASSES'!I163),"DD/MM/AAAA")</f>
        <v/>
      </c>
      <c r="M160" t="str">
        <f>TEXT(IF('C - REPASSES'!$A163="","",'C - REPASSES'!AJ163),"0,00")</f>
        <v/>
      </c>
      <c r="N160" t="str">
        <f>TEXT(IF('C - REPASSES'!$A163="","",'C - REPASSES'!AL163),"0,00")</f>
        <v/>
      </c>
    </row>
    <row r="161" spans="1:14" x14ac:dyDescent="0.35">
      <c r="A161" t="str">
        <f>IF(D161="","",IF('A - IDENTIFICAÇÃO'!$C$7="","",'A - IDENTIFICAÇÃO'!$C$7))</f>
        <v/>
      </c>
      <c r="B161" t="str">
        <f>IF(D161="","",IF('A - IDENTIFICAÇÃO'!$P$15="","",'A - IDENTIFICAÇÃO'!$P$15))</f>
        <v/>
      </c>
      <c r="C161" t="str">
        <f>IF(D161="","",TEXT(IF('A - IDENTIFICAÇÃO'!$C$2="","",'A - IDENTIFICAÇÃO'!$C$2),"0000"))</f>
        <v/>
      </c>
      <c r="D161" t="str">
        <f>IF('C - REPASSES'!A164="","",'C - REPASSES'!A164)</f>
        <v/>
      </c>
      <c r="E161" t="str">
        <f>TEXT(IF('C - REPASSES'!B164="","",'C - REPASSES'!B164),"DD/MM/AAAA")</f>
        <v/>
      </c>
      <c r="F161" t="str">
        <f>IF('C - REPASSES'!C164="INSTITUIÇÃO CREDENCIADA","1",IF('C - REPASSES'!C164="EMPRESA PRETROLÍFERA","2",IF('C - REPASSES'!C164="EMPRESA BRASILEIRA","3",IF('C - REPASSES'!C164="ORGANISMO DE NORMALIZAÇÃO OU EQUIVALENTE","4",IF('C - REPASSES'!C164="EMPRESA BRASILEIRA EM PARCERIA COM I.C.","5",IF('C - REPASSES'!C164="AFILIADA","6",""))))))</f>
        <v/>
      </c>
      <c r="G161" t="str">
        <f>TEXT(IF('C - REPASSES'!D164="","",'C - REPASSES'!D164),"00000000000000")</f>
        <v/>
      </c>
      <c r="H161" t="str">
        <f>IF('C - REPASSES'!E164="","",'C - REPASSES'!E164)</f>
        <v/>
      </c>
      <c r="I161" t="str">
        <f>IF('C - REPASSES'!F164="","",'C - REPASSES'!F164)</f>
        <v/>
      </c>
      <c r="J161" t="str">
        <f>IF('C - REPASSES'!G164="","",'C - REPASSES'!G164)</f>
        <v/>
      </c>
      <c r="K161" t="str">
        <f>TEXT(IF('C - REPASSES'!H164="","",'C - REPASSES'!H164),"@")</f>
        <v/>
      </c>
      <c r="L161" t="str">
        <f>TEXT(IF('C - REPASSES'!I164="","",'C - REPASSES'!I164),"DD/MM/AAAA")</f>
        <v/>
      </c>
      <c r="M161" t="str">
        <f>TEXT(IF('C - REPASSES'!$A164="","",'C - REPASSES'!AJ164),"0,00")</f>
        <v/>
      </c>
      <c r="N161" t="str">
        <f>TEXT(IF('C - REPASSES'!$A164="","",'C - REPASSES'!AL164),"0,00")</f>
        <v/>
      </c>
    </row>
    <row r="162" spans="1:14" x14ac:dyDescent="0.35">
      <c r="A162" t="str">
        <f>IF(D162="","",IF('A - IDENTIFICAÇÃO'!$C$7="","",'A - IDENTIFICAÇÃO'!$C$7))</f>
        <v/>
      </c>
      <c r="B162" t="str">
        <f>IF(D162="","",IF('A - IDENTIFICAÇÃO'!$P$15="","",'A - IDENTIFICAÇÃO'!$P$15))</f>
        <v/>
      </c>
      <c r="C162" t="str">
        <f>IF(D162="","",TEXT(IF('A - IDENTIFICAÇÃO'!$C$2="","",'A - IDENTIFICAÇÃO'!$C$2),"0000"))</f>
        <v/>
      </c>
      <c r="D162" t="str">
        <f>IF('C - REPASSES'!A165="","",'C - REPASSES'!A165)</f>
        <v/>
      </c>
      <c r="E162" t="str">
        <f>TEXT(IF('C - REPASSES'!B165="","",'C - REPASSES'!B165),"DD/MM/AAAA")</f>
        <v/>
      </c>
      <c r="F162" t="str">
        <f>IF('C - REPASSES'!C165="INSTITUIÇÃO CREDENCIADA","1",IF('C - REPASSES'!C165="EMPRESA PRETROLÍFERA","2",IF('C - REPASSES'!C165="EMPRESA BRASILEIRA","3",IF('C - REPASSES'!C165="ORGANISMO DE NORMALIZAÇÃO OU EQUIVALENTE","4",IF('C - REPASSES'!C165="EMPRESA BRASILEIRA EM PARCERIA COM I.C.","5",IF('C - REPASSES'!C165="AFILIADA","6",""))))))</f>
        <v/>
      </c>
      <c r="G162" t="str">
        <f>TEXT(IF('C - REPASSES'!D165="","",'C - REPASSES'!D165),"00000000000000")</f>
        <v/>
      </c>
      <c r="H162" t="str">
        <f>IF('C - REPASSES'!E165="","",'C - REPASSES'!E165)</f>
        <v/>
      </c>
      <c r="I162" t="str">
        <f>IF('C - REPASSES'!F165="","",'C - REPASSES'!F165)</f>
        <v/>
      </c>
      <c r="J162" t="str">
        <f>IF('C - REPASSES'!G165="","",'C - REPASSES'!G165)</f>
        <v/>
      </c>
      <c r="K162" t="str">
        <f>TEXT(IF('C - REPASSES'!H165="","",'C - REPASSES'!H165),"@")</f>
        <v/>
      </c>
      <c r="L162" t="str">
        <f>TEXT(IF('C - REPASSES'!I165="","",'C - REPASSES'!I165),"DD/MM/AAAA")</f>
        <v/>
      </c>
      <c r="M162" t="str">
        <f>TEXT(IF('C - REPASSES'!$A165="","",'C - REPASSES'!AJ165),"0,00")</f>
        <v/>
      </c>
      <c r="N162" t="str">
        <f>TEXT(IF('C - REPASSES'!$A165="","",'C - REPASSES'!AL165),"0,00")</f>
        <v/>
      </c>
    </row>
    <row r="163" spans="1:14" x14ac:dyDescent="0.35">
      <c r="A163" t="str">
        <f>IF(D163="","",IF('A - IDENTIFICAÇÃO'!$C$7="","",'A - IDENTIFICAÇÃO'!$C$7))</f>
        <v/>
      </c>
      <c r="B163" t="str">
        <f>IF(D163="","",IF('A - IDENTIFICAÇÃO'!$P$15="","",'A - IDENTIFICAÇÃO'!$P$15))</f>
        <v/>
      </c>
      <c r="C163" t="str">
        <f>IF(D163="","",TEXT(IF('A - IDENTIFICAÇÃO'!$C$2="","",'A - IDENTIFICAÇÃO'!$C$2),"0000"))</f>
        <v/>
      </c>
      <c r="D163" t="str">
        <f>IF('C - REPASSES'!A166="","",'C - REPASSES'!A166)</f>
        <v/>
      </c>
      <c r="E163" t="str">
        <f>TEXT(IF('C - REPASSES'!B166="","",'C - REPASSES'!B166),"DD/MM/AAAA")</f>
        <v/>
      </c>
      <c r="F163" t="str">
        <f>IF('C - REPASSES'!C166="INSTITUIÇÃO CREDENCIADA","1",IF('C - REPASSES'!C166="EMPRESA PRETROLÍFERA","2",IF('C - REPASSES'!C166="EMPRESA BRASILEIRA","3",IF('C - REPASSES'!C166="ORGANISMO DE NORMALIZAÇÃO OU EQUIVALENTE","4",IF('C - REPASSES'!C166="EMPRESA BRASILEIRA EM PARCERIA COM I.C.","5",IF('C - REPASSES'!C166="AFILIADA","6",""))))))</f>
        <v/>
      </c>
      <c r="G163" t="str">
        <f>TEXT(IF('C - REPASSES'!D166="","",'C - REPASSES'!D166),"00000000000000")</f>
        <v/>
      </c>
      <c r="H163" t="str">
        <f>IF('C - REPASSES'!E166="","",'C - REPASSES'!E166)</f>
        <v/>
      </c>
      <c r="I163" t="str">
        <f>IF('C - REPASSES'!F166="","",'C - REPASSES'!F166)</f>
        <v/>
      </c>
      <c r="J163" t="str">
        <f>IF('C - REPASSES'!G166="","",'C - REPASSES'!G166)</f>
        <v/>
      </c>
      <c r="K163" t="str">
        <f>TEXT(IF('C - REPASSES'!H166="","",'C - REPASSES'!H166),"@")</f>
        <v/>
      </c>
      <c r="L163" t="str">
        <f>TEXT(IF('C - REPASSES'!I166="","",'C - REPASSES'!I166),"DD/MM/AAAA")</f>
        <v/>
      </c>
      <c r="M163" t="str">
        <f>TEXT(IF('C - REPASSES'!$A166="","",'C - REPASSES'!AJ166),"0,00")</f>
        <v/>
      </c>
      <c r="N163" t="str">
        <f>TEXT(IF('C - REPASSES'!$A166="","",'C - REPASSES'!AL166),"0,00")</f>
        <v/>
      </c>
    </row>
    <row r="164" spans="1:14" x14ac:dyDescent="0.35">
      <c r="A164" t="str">
        <f>IF(D164="","",IF('A - IDENTIFICAÇÃO'!$C$7="","",'A - IDENTIFICAÇÃO'!$C$7))</f>
        <v/>
      </c>
      <c r="B164" t="str">
        <f>IF(D164="","",IF('A - IDENTIFICAÇÃO'!$P$15="","",'A - IDENTIFICAÇÃO'!$P$15))</f>
        <v/>
      </c>
      <c r="C164" t="str">
        <f>IF(D164="","",TEXT(IF('A - IDENTIFICAÇÃO'!$C$2="","",'A - IDENTIFICAÇÃO'!$C$2),"0000"))</f>
        <v/>
      </c>
      <c r="D164" t="str">
        <f>IF('C - REPASSES'!A167="","",'C - REPASSES'!A167)</f>
        <v/>
      </c>
      <c r="E164" t="str">
        <f>TEXT(IF('C - REPASSES'!B167="","",'C - REPASSES'!B167),"DD/MM/AAAA")</f>
        <v/>
      </c>
      <c r="F164" t="str">
        <f>IF('C - REPASSES'!C167="INSTITUIÇÃO CREDENCIADA","1",IF('C - REPASSES'!C167="EMPRESA PRETROLÍFERA","2",IF('C - REPASSES'!C167="EMPRESA BRASILEIRA","3",IF('C - REPASSES'!C167="ORGANISMO DE NORMALIZAÇÃO OU EQUIVALENTE","4",IF('C - REPASSES'!C167="EMPRESA BRASILEIRA EM PARCERIA COM I.C.","5",IF('C - REPASSES'!C167="AFILIADA","6",""))))))</f>
        <v/>
      </c>
      <c r="G164" t="str">
        <f>TEXT(IF('C - REPASSES'!D167="","",'C - REPASSES'!D167),"00000000000000")</f>
        <v/>
      </c>
      <c r="H164" t="str">
        <f>IF('C - REPASSES'!E167="","",'C - REPASSES'!E167)</f>
        <v/>
      </c>
      <c r="I164" t="str">
        <f>IF('C - REPASSES'!F167="","",'C - REPASSES'!F167)</f>
        <v/>
      </c>
      <c r="J164" t="str">
        <f>IF('C - REPASSES'!G167="","",'C - REPASSES'!G167)</f>
        <v/>
      </c>
      <c r="K164" t="str">
        <f>TEXT(IF('C - REPASSES'!H167="","",'C - REPASSES'!H167),"@")</f>
        <v/>
      </c>
      <c r="L164" t="str">
        <f>TEXT(IF('C - REPASSES'!I167="","",'C - REPASSES'!I167),"DD/MM/AAAA")</f>
        <v/>
      </c>
      <c r="M164" t="str">
        <f>TEXT(IF('C - REPASSES'!$A167="","",'C - REPASSES'!AJ167),"0,00")</f>
        <v/>
      </c>
      <c r="N164" t="str">
        <f>TEXT(IF('C - REPASSES'!$A167="","",'C - REPASSES'!AL167),"0,00")</f>
        <v/>
      </c>
    </row>
    <row r="165" spans="1:14" x14ac:dyDescent="0.35">
      <c r="A165" t="str">
        <f>IF(D165="","",IF('A - IDENTIFICAÇÃO'!$C$7="","",'A - IDENTIFICAÇÃO'!$C$7))</f>
        <v/>
      </c>
      <c r="B165" t="str">
        <f>IF(D165="","",IF('A - IDENTIFICAÇÃO'!$P$15="","",'A - IDENTIFICAÇÃO'!$P$15))</f>
        <v/>
      </c>
      <c r="C165" t="str">
        <f>IF(D165="","",TEXT(IF('A - IDENTIFICAÇÃO'!$C$2="","",'A - IDENTIFICAÇÃO'!$C$2),"0000"))</f>
        <v/>
      </c>
      <c r="D165" t="str">
        <f>IF('C - REPASSES'!A168="","",'C - REPASSES'!A168)</f>
        <v/>
      </c>
      <c r="E165" t="str">
        <f>TEXT(IF('C - REPASSES'!B168="","",'C - REPASSES'!B168),"DD/MM/AAAA")</f>
        <v/>
      </c>
      <c r="F165" t="str">
        <f>IF('C - REPASSES'!C168="INSTITUIÇÃO CREDENCIADA","1",IF('C - REPASSES'!C168="EMPRESA PRETROLÍFERA","2",IF('C - REPASSES'!C168="EMPRESA BRASILEIRA","3",IF('C - REPASSES'!C168="ORGANISMO DE NORMALIZAÇÃO OU EQUIVALENTE","4",IF('C - REPASSES'!C168="EMPRESA BRASILEIRA EM PARCERIA COM I.C.","5",IF('C - REPASSES'!C168="AFILIADA","6",""))))))</f>
        <v/>
      </c>
      <c r="G165" t="str">
        <f>TEXT(IF('C - REPASSES'!D168="","",'C - REPASSES'!D168),"00000000000000")</f>
        <v/>
      </c>
      <c r="H165" t="str">
        <f>IF('C - REPASSES'!E168="","",'C - REPASSES'!E168)</f>
        <v/>
      </c>
      <c r="I165" t="str">
        <f>IF('C - REPASSES'!F168="","",'C - REPASSES'!F168)</f>
        <v/>
      </c>
      <c r="J165" t="str">
        <f>IF('C - REPASSES'!G168="","",'C - REPASSES'!G168)</f>
        <v/>
      </c>
      <c r="K165" t="str">
        <f>TEXT(IF('C - REPASSES'!H168="","",'C - REPASSES'!H168),"@")</f>
        <v/>
      </c>
      <c r="L165" t="str">
        <f>TEXT(IF('C - REPASSES'!I168="","",'C - REPASSES'!I168),"DD/MM/AAAA")</f>
        <v/>
      </c>
      <c r="M165" t="str">
        <f>TEXT(IF('C - REPASSES'!$A168="","",'C - REPASSES'!AJ168),"0,00")</f>
        <v/>
      </c>
      <c r="N165" t="str">
        <f>TEXT(IF('C - REPASSES'!$A168="","",'C - REPASSES'!AL168),"0,00")</f>
        <v/>
      </c>
    </row>
    <row r="166" spans="1:14" x14ac:dyDescent="0.35">
      <c r="A166" t="str">
        <f>IF(D166="","",IF('A - IDENTIFICAÇÃO'!$C$7="","",'A - IDENTIFICAÇÃO'!$C$7))</f>
        <v/>
      </c>
      <c r="B166" t="str">
        <f>IF(D166="","",IF('A - IDENTIFICAÇÃO'!$P$15="","",'A - IDENTIFICAÇÃO'!$P$15))</f>
        <v/>
      </c>
      <c r="C166" t="str">
        <f>IF(D166="","",TEXT(IF('A - IDENTIFICAÇÃO'!$C$2="","",'A - IDENTIFICAÇÃO'!$C$2),"0000"))</f>
        <v/>
      </c>
      <c r="D166" t="str">
        <f>IF('C - REPASSES'!A169="","",'C - REPASSES'!A169)</f>
        <v/>
      </c>
      <c r="E166" t="str">
        <f>TEXT(IF('C - REPASSES'!B169="","",'C - REPASSES'!B169),"DD/MM/AAAA")</f>
        <v/>
      </c>
      <c r="F166" t="str">
        <f>IF('C - REPASSES'!C169="INSTITUIÇÃO CREDENCIADA","1",IF('C - REPASSES'!C169="EMPRESA PRETROLÍFERA","2",IF('C - REPASSES'!C169="EMPRESA BRASILEIRA","3",IF('C - REPASSES'!C169="ORGANISMO DE NORMALIZAÇÃO OU EQUIVALENTE","4",IF('C - REPASSES'!C169="EMPRESA BRASILEIRA EM PARCERIA COM I.C.","5",IF('C - REPASSES'!C169="AFILIADA","6",""))))))</f>
        <v/>
      </c>
      <c r="G166" t="str">
        <f>TEXT(IF('C - REPASSES'!D169="","",'C - REPASSES'!D169),"00000000000000")</f>
        <v/>
      </c>
      <c r="H166" t="str">
        <f>IF('C - REPASSES'!E169="","",'C - REPASSES'!E169)</f>
        <v/>
      </c>
      <c r="I166" t="str">
        <f>IF('C - REPASSES'!F169="","",'C - REPASSES'!F169)</f>
        <v/>
      </c>
      <c r="J166" t="str">
        <f>IF('C - REPASSES'!G169="","",'C - REPASSES'!G169)</f>
        <v/>
      </c>
      <c r="K166" t="str">
        <f>TEXT(IF('C - REPASSES'!H169="","",'C - REPASSES'!H169),"@")</f>
        <v/>
      </c>
      <c r="L166" t="str">
        <f>TEXT(IF('C - REPASSES'!I169="","",'C - REPASSES'!I169),"DD/MM/AAAA")</f>
        <v/>
      </c>
      <c r="M166" t="str">
        <f>TEXT(IF('C - REPASSES'!$A169="","",'C - REPASSES'!AJ169),"0,00")</f>
        <v/>
      </c>
      <c r="N166" t="str">
        <f>TEXT(IF('C - REPASSES'!$A169="","",'C - REPASSES'!AL169),"0,00")</f>
        <v/>
      </c>
    </row>
    <row r="167" spans="1:14" x14ac:dyDescent="0.35">
      <c r="A167" t="str">
        <f>IF(D167="","",IF('A - IDENTIFICAÇÃO'!$C$7="","",'A - IDENTIFICAÇÃO'!$C$7))</f>
        <v/>
      </c>
      <c r="B167" t="str">
        <f>IF(D167="","",IF('A - IDENTIFICAÇÃO'!$P$15="","",'A - IDENTIFICAÇÃO'!$P$15))</f>
        <v/>
      </c>
      <c r="C167" t="str">
        <f>IF(D167="","",TEXT(IF('A - IDENTIFICAÇÃO'!$C$2="","",'A - IDENTIFICAÇÃO'!$C$2),"0000"))</f>
        <v/>
      </c>
      <c r="D167" t="str">
        <f>IF('C - REPASSES'!A170="","",'C - REPASSES'!A170)</f>
        <v/>
      </c>
      <c r="E167" t="str">
        <f>TEXT(IF('C - REPASSES'!B170="","",'C - REPASSES'!B170),"DD/MM/AAAA")</f>
        <v/>
      </c>
      <c r="F167" t="str">
        <f>IF('C - REPASSES'!C170="INSTITUIÇÃO CREDENCIADA","1",IF('C - REPASSES'!C170="EMPRESA PRETROLÍFERA","2",IF('C - REPASSES'!C170="EMPRESA BRASILEIRA","3",IF('C - REPASSES'!C170="ORGANISMO DE NORMALIZAÇÃO OU EQUIVALENTE","4",IF('C - REPASSES'!C170="EMPRESA BRASILEIRA EM PARCERIA COM I.C.","5",IF('C - REPASSES'!C170="AFILIADA","6",""))))))</f>
        <v/>
      </c>
      <c r="G167" t="str">
        <f>TEXT(IF('C - REPASSES'!D170="","",'C - REPASSES'!D170),"00000000000000")</f>
        <v/>
      </c>
      <c r="H167" t="str">
        <f>IF('C - REPASSES'!E170="","",'C - REPASSES'!E170)</f>
        <v/>
      </c>
      <c r="I167" t="str">
        <f>IF('C - REPASSES'!F170="","",'C - REPASSES'!F170)</f>
        <v/>
      </c>
      <c r="J167" t="str">
        <f>IF('C - REPASSES'!G170="","",'C - REPASSES'!G170)</f>
        <v/>
      </c>
      <c r="K167" t="str">
        <f>TEXT(IF('C - REPASSES'!H170="","",'C - REPASSES'!H170),"@")</f>
        <v/>
      </c>
      <c r="L167" t="str">
        <f>TEXT(IF('C - REPASSES'!I170="","",'C - REPASSES'!I170),"DD/MM/AAAA")</f>
        <v/>
      </c>
      <c r="M167" t="str">
        <f>TEXT(IF('C - REPASSES'!$A170="","",'C - REPASSES'!AJ170),"0,00")</f>
        <v/>
      </c>
      <c r="N167" t="str">
        <f>TEXT(IF('C - REPASSES'!$A170="","",'C - REPASSES'!AL170),"0,00")</f>
        <v/>
      </c>
    </row>
    <row r="168" spans="1:14" x14ac:dyDescent="0.35">
      <c r="A168" t="str">
        <f>IF(D168="","",IF('A - IDENTIFICAÇÃO'!$C$7="","",'A - IDENTIFICAÇÃO'!$C$7))</f>
        <v/>
      </c>
      <c r="B168" t="str">
        <f>IF(D168="","",IF('A - IDENTIFICAÇÃO'!$P$15="","",'A - IDENTIFICAÇÃO'!$P$15))</f>
        <v/>
      </c>
      <c r="C168" t="str">
        <f>IF(D168="","",TEXT(IF('A - IDENTIFICAÇÃO'!$C$2="","",'A - IDENTIFICAÇÃO'!$C$2),"0000"))</f>
        <v/>
      </c>
      <c r="D168" t="str">
        <f>IF('C - REPASSES'!A171="","",'C - REPASSES'!A171)</f>
        <v/>
      </c>
      <c r="E168" t="str">
        <f>TEXT(IF('C - REPASSES'!B171="","",'C - REPASSES'!B171),"DD/MM/AAAA")</f>
        <v/>
      </c>
      <c r="F168" t="str">
        <f>IF('C - REPASSES'!C171="INSTITUIÇÃO CREDENCIADA","1",IF('C - REPASSES'!C171="EMPRESA PRETROLÍFERA","2",IF('C - REPASSES'!C171="EMPRESA BRASILEIRA","3",IF('C - REPASSES'!C171="ORGANISMO DE NORMALIZAÇÃO OU EQUIVALENTE","4",IF('C - REPASSES'!C171="EMPRESA BRASILEIRA EM PARCERIA COM I.C.","5",IF('C - REPASSES'!C171="AFILIADA","6",""))))))</f>
        <v/>
      </c>
      <c r="G168" t="str">
        <f>TEXT(IF('C - REPASSES'!D171="","",'C - REPASSES'!D171),"00000000000000")</f>
        <v/>
      </c>
      <c r="H168" t="str">
        <f>IF('C - REPASSES'!E171="","",'C - REPASSES'!E171)</f>
        <v/>
      </c>
      <c r="I168" t="str">
        <f>IF('C - REPASSES'!F171="","",'C - REPASSES'!F171)</f>
        <v/>
      </c>
      <c r="J168" t="str">
        <f>IF('C - REPASSES'!G171="","",'C - REPASSES'!G171)</f>
        <v/>
      </c>
      <c r="K168" t="str">
        <f>TEXT(IF('C - REPASSES'!H171="","",'C - REPASSES'!H171),"@")</f>
        <v/>
      </c>
      <c r="L168" t="str">
        <f>TEXT(IF('C - REPASSES'!I171="","",'C - REPASSES'!I171),"DD/MM/AAAA")</f>
        <v/>
      </c>
      <c r="M168" t="str">
        <f>TEXT(IF('C - REPASSES'!$A171="","",'C - REPASSES'!AJ171),"0,00")</f>
        <v/>
      </c>
      <c r="N168" t="str">
        <f>TEXT(IF('C - REPASSES'!$A171="","",'C - REPASSES'!AL171),"0,00")</f>
        <v/>
      </c>
    </row>
    <row r="169" spans="1:14" x14ac:dyDescent="0.35">
      <c r="A169" t="str">
        <f>IF(D169="","",IF('A - IDENTIFICAÇÃO'!$C$7="","",'A - IDENTIFICAÇÃO'!$C$7))</f>
        <v/>
      </c>
      <c r="B169" t="str">
        <f>IF(D169="","",IF('A - IDENTIFICAÇÃO'!$P$15="","",'A - IDENTIFICAÇÃO'!$P$15))</f>
        <v/>
      </c>
      <c r="C169" t="str">
        <f>IF(D169="","",TEXT(IF('A - IDENTIFICAÇÃO'!$C$2="","",'A - IDENTIFICAÇÃO'!$C$2),"0000"))</f>
        <v/>
      </c>
      <c r="D169" t="str">
        <f>IF('C - REPASSES'!A172="","",'C - REPASSES'!A172)</f>
        <v/>
      </c>
      <c r="E169" t="str">
        <f>TEXT(IF('C - REPASSES'!B172="","",'C - REPASSES'!B172),"DD/MM/AAAA")</f>
        <v/>
      </c>
      <c r="F169" t="str">
        <f>IF('C - REPASSES'!C172="INSTITUIÇÃO CREDENCIADA","1",IF('C - REPASSES'!C172="EMPRESA PRETROLÍFERA","2",IF('C - REPASSES'!C172="EMPRESA BRASILEIRA","3",IF('C - REPASSES'!C172="ORGANISMO DE NORMALIZAÇÃO OU EQUIVALENTE","4",IF('C - REPASSES'!C172="EMPRESA BRASILEIRA EM PARCERIA COM I.C.","5",IF('C - REPASSES'!C172="AFILIADA","6",""))))))</f>
        <v/>
      </c>
      <c r="G169" t="str">
        <f>TEXT(IF('C - REPASSES'!D172="","",'C - REPASSES'!D172),"00000000000000")</f>
        <v/>
      </c>
      <c r="H169" t="str">
        <f>IF('C - REPASSES'!E172="","",'C - REPASSES'!E172)</f>
        <v/>
      </c>
      <c r="I169" t="str">
        <f>IF('C - REPASSES'!F172="","",'C - REPASSES'!F172)</f>
        <v/>
      </c>
      <c r="J169" t="str">
        <f>IF('C - REPASSES'!G172="","",'C - REPASSES'!G172)</f>
        <v/>
      </c>
      <c r="K169" t="str">
        <f>TEXT(IF('C - REPASSES'!H172="","",'C - REPASSES'!H172),"@")</f>
        <v/>
      </c>
      <c r="L169" t="str">
        <f>TEXT(IF('C - REPASSES'!I172="","",'C - REPASSES'!I172),"DD/MM/AAAA")</f>
        <v/>
      </c>
      <c r="M169" t="str">
        <f>TEXT(IF('C - REPASSES'!$A172="","",'C - REPASSES'!AJ172),"0,00")</f>
        <v/>
      </c>
      <c r="N169" t="str">
        <f>TEXT(IF('C - REPASSES'!$A172="","",'C - REPASSES'!AL172),"0,00")</f>
        <v/>
      </c>
    </row>
    <row r="170" spans="1:14" x14ac:dyDescent="0.35">
      <c r="A170" t="str">
        <f>IF(D170="","",IF('A - IDENTIFICAÇÃO'!$C$7="","",'A - IDENTIFICAÇÃO'!$C$7))</f>
        <v/>
      </c>
      <c r="B170" t="str">
        <f>IF(D170="","",IF('A - IDENTIFICAÇÃO'!$P$15="","",'A - IDENTIFICAÇÃO'!$P$15))</f>
        <v/>
      </c>
      <c r="C170" t="str">
        <f>IF(D170="","",TEXT(IF('A - IDENTIFICAÇÃO'!$C$2="","",'A - IDENTIFICAÇÃO'!$C$2),"0000"))</f>
        <v/>
      </c>
      <c r="D170" t="str">
        <f>IF('C - REPASSES'!A173="","",'C - REPASSES'!A173)</f>
        <v/>
      </c>
      <c r="E170" t="str">
        <f>TEXT(IF('C - REPASSES'!B173="","",'C - REPASSES'!B173),"DD/MM/AAAA")</f>
        <v/>
      </c>
      <c r="F170" t="str">
        <f>IF('C - REPASSES'!C173="INSTITUIÇÃO CREDENCIADA","1",IF('C - REPASSES'!C173="EMPRESA PRETROLÍFERA","2",IF('C - REPASSES'!C173="EMPRESA BRASILEIRA","3",IF('C - REPASSES'!C173="ORGANISMO DE NORMALIZAÇÃO OU EQUIVALENTE","4",IF('C - REPASSES'!C173="EMPRESA BRASILEIRA EM PARCERIA COM I.C.","5",IF('C - REPASSES'!C173="AFILIADA","6",""))))))</f>
        <v/>
      </c>
      <c r="G170" t="str">
        <f>TEXT(IF('C - REPASSES'!D173="","",'C - REPASSES'!D173),"00000000000000")</f>
        <v/>
      </c>
      <c r="H170" t="str">
        <f>IF('C - REPASSES'!E173="","",'C - REPASSES'!E173)</f>
        <v/>
      </c>
      <c r="I170" t="str">
        <f>IF('C - REPASSES'!F173="","",'C - REPASSES'!F173)</f>
        <v/>
      </c>
      <c r="J170" t="str">
        <f>IF('C - REPASSES'!G173="","",'C - REPASSES'!G173)</f>
        <v/>
      </c>
      <c r="K170" t="str">
        <f>TEXT(IF('C - REPASSES'!H173="","",'C - REPASSES'!H173),"@")</f>
        <v/>
      </c>
      <c r="L170" t="str">
        <f>TEXT(IF('C - REPASSES'!I173="","",'C - REPASSES'!I173),"DD/MM/AAAA")</f>
        <v/>
      </c>
      <c r="M170" t="str">
        <f>TEXT(IF('C - REPASSES'!$A173="","",'C - REPASSES'!AJ173),"0,00")</f>
        <v/>
      </c>
      <c r="N170" t="str">
        <f>TEXT(IF('C - REPASSES'!$A173="","",'C - REPASSES'!AL173),"0,00")</f>
        <v/>
      </c>
    </row>
    <row r="171" spans="1:14" x14ac:dyDescent="0.35">
      <c r="A171" t="str">
        <f>IF(D171="","",IF('A - IDENTIFICAÇÃO'!$C$7="","",'A - IDENTIFICAÇÃO'!$C$7))</f>
        <v/>
      </c>
      <c r="B171" t="str">
        <f>IF(D171="","",IF('A - IDENTIFICAÇÃO'!$P$15="","",'A - IDENTIFICAÇÃO'!$P$15))</f>
        <v/>
      </c>
      <c r="C171" t="str">
        <f>IF(D171="","",TEXT(IF('A - IDENTIFICAÇÃO'!$C$2="","",'A - IDENTIFICAÇÃO'!$C$2),"0000"))</f>
        <v/>
      </c>
      <c r="D171" t="str">
        <f>IF('C - REPASSES'!A174="","",'C - REPASSES'!A174)</f>
        <v/>
      </c>
      <c r="E171" t="str">
        <f>TEXT(IF('C - REPASSES'!B174="","",'C - REPASSES'!B174),"DD/MM/AAAA")</f>
        <v/>
      </c>
      <c r="F171" t="str">
        <f>IF('C - REPASSES'!C174="INSTITUIÇÃO CREDENCIADA","1",IF('C - REPASSES'!C174="EMPRESA PRETROLÍFERA","2",IF('C - REPASSES'!C174="EMPRESA BRASILEIRA","3",IF('C - REPASSES'!C174="ORGANISMO DE NORMALIZAÇÃO OU EQUIVALENTE","4",IF('C - REPASSES'!C174="EMPRESA BRASILEIRA EM PARCERIA COM I.C.","5",IF('C - REPASSES'!C174="AFILIADA","6",""))))))</f>
        <v/>
      </c>
      <c r="G171" t="str">
        <f>TEXT(IF('C - REPASSES'!D174="","",'C - REPASSES'!D174),"00000000000000")</f>
        <v/>
      </c>
      <c r="H171" t="str">
        <f>IF('C - REPASSES'!E174="","",'C - REPASSES'!E174)</f>
        <v/>
      </c>
      <c r="I171" t="str">
        <f>IF('C - REPASSES'!F174="","",'C - REPASSES'!F174)</f>
        <v/>
      </c>
      <c r="J171" t="str">
        <f>IF('C - REPASSES'!G174="","",'C - REPASSES'!G174)</f>
        <v/>
      </c>
      <c r="K171" t="str">
        <f>TEXT(IF('C - REPASSES'!H174="","",'C - REPASSES'!H174),"@")</f>
        <v/>
      </c>
      <c r="L171" t="str">
        <f>TEXT(IF('C - REPASSES'!I174="","",'C - REPASSES'!I174),"DD/MM/AAAA")</f>
        <v/>
      </c>
      <c r="M171" t="str">
        <f>TEXT(IF('C - REPASSES'!$A174="","",'C - REPASSES'!AJ174),"0,00")</f>
        <v/>
      </c>
      <c r="N171" t="str">
        <f>TEXT(IF('C - REPASSES'!$A174="","",'C - REPASSES'!AL174),"0,00")</f>
        <v/>
      </c>
    </row>
    <row r="172" spans="1:14" x14ac:dyDescent="0.35">
      <c r="A172" t="str">
        <f>IF(D172="","",IF('A - IDENTIFICAÇÃO'!$C$7="","",'A - IDENTIFICAÇÃO'!$C$7))</f>
        <v/>
      </c>
      <c r="B172" t="str">
        <f>IF(D172="","",IF('A - IDENTIFICAÇÃO'!$P$15="","",'A - IDENTIFICAÇÃO'!$P$15))</f>
        <v/>
      </c>
      <c r="C172" t="str">
        <f>IF(D172="","",TEXT(IF('A - IDENTIFICAÇÃO'!$C$2="","",'A - IDENTIFICAÇÃO'!$C$2),"0000"))</f>
        <v/>
      </c>
      <c r="D172" t="str">
        <f>IF('C - REPASSES'!A175="","",'C - REPASSES'!A175)</f>
        <v/>
      </c>
      <c r="E172" t="str">
        <f>TEXT(IF('C - REPASSES'!B175="","",'C - REPASSES'!B175),"DD/MM/AAAA")</f>
        <v/>
      </c>
      <c r="F172" t="str">
        <f>IF('C - REPASSES'!C175="INSTITUIÇÃO CREDENCIADA","1",IF('C - REPASSES'!C175="EMPRESA PRETROLÍFERA","2",IF('C - REPASSES'!C175="EMPRESA BRASILEIRA","3",IF('C - REPASSES'!C175="ORGANISMO DE NORMALIZAÇÃO OU EQUIVALENTE","4",IF('C - REPASSES'!C175="EMPRESA BRASILEIRA EM PARCERIA COM I.C.","5",IF('C - REPASSES'!C175="AFILIADA","6",""))))))</f>
        <v/>
      </c>
      <c r="G172" t="str">
        <f>TEXT(IF('C - REPASSES'!D175="","",'C - REPASSES'!D175),"00000000000000")</f>
        <v/>
      </c>
      <c r="H172" t="str">
        <f>IF('C - REPASSES'!E175="","",'C - REPASSES'!E175)</f>
        <v/>
      </c>
      <c r="I172" t="str">
        <f>IF('C - REPASSES'!F175="","",'C - REPASSES'!F175)</f>
        <v/>
      </c>
      <c r="J172" t="str">
        <f>IF('C - REPASSES'!G175="","",'C - REPASSES'!G175)</f>
        <v/>
      </c>
      <c r="K172" t="str">
        <f>TEXT(IF('C - REPASSES'!H175="","",'C - REPASSES'!H175),"@")</f>
        <v/>
      </c>
      <c r="L172" t="str">
        <f>TEXT(IF('C - REPASSES'!I175="","",'C - REPASSES'!I175),"DD/MM/AAAA")</f>
        <v/>
      </c>
      <c r="M172" t="str">
        <f>TEXT(IF('C - REPASSES'!$A175="","",'C - REPASSES'!AJ175),"0,00")</f>
        <v/>
      </c>
      <c r="N172" t="str">
        <f>TEXT(IF('C - REPASSES'!$A175="","",'C - REPASSES'!AL175),"0,00")</f>
        <v/>
      </c>
    </row>
    <row r="173" spans="1:14" x14ac:dyDescent="0.35">
      <c r="A173" t="str">
        <f>IF(D173="","",IF('A - IDENTIFICAÇÃO'!$C$7="","",'A - IDENTIFICAÇÃO'!$C$7))</f>
        <v/>
      </c>
      <c r="B173" t="str">
        <f>IF(D173="","",IF('A - IDENTIFICAÇÃO'!$P$15="","",'A - IDENTIFICAÇÃO'!$P$15))</f>
        <v/>
      </c>
      <c r="C173" t="str">
        <f>IF(D173="","",TEXT(IF('A - IDENTIFICAÇÃO'!$C$2="","",'A - IDENTIFICAÇÃO'!$C$2),"0000"))</f>
        <v/>
      </c>
      <c r="D173" t="str">
        <f>IF('C - REPASSES'!A176="","",'C - REPASSES'!A176)</f>
        <v/>
      </c>
      <c r="E173" t="str">
        <f>TEXT(IF('C - REPASSES'!B176="","",'C - REPASSES'!B176),"DD/MM/AAAA")</f>
        <v/>
      </c>
      <c r="F173" t="str">
        <f>IF('C - REPASSES'!C176="INSTITUIÇÃO CREDENCIADA","1",IF('C - REPASSES'!C176="EMPRESA PRETROLÍFERA","2",IF('C - REPASSES'!C176="EMPRESA BRASILEIRA","3",IF('C - REPASSES'!C176="ORGANISMO DE NORMALIZAÇÃO OU EQUIVALENTE","4",IF('C - REPASSES'!C176="EMPRESA BRASILEIRA EM PARCERIA COM I.C.","5",IF('C - REPASSES'!C176="AFILIADA","6",""))))))</f>
        <v/>
      </c>
      <c r="G173" t="str">
        <f>TEXT(IF('C - REPASSES'!D176="","",'C - REPASSES'!D176),"00000000000000")</f>
        <v/>
      </c>
      <c r="H173" t="str">
        <f>IF('C - REPASSES'!E176="","",'C - REPASSES'!E176)</f>
        <v/>
      </c>
      <c r="I173" t="str">
        <f>IF('C - REPASSES'!F176="","",'C - REPASSES'!F176)</f>
        <v/>
      </c>
      <c r="J173" t="str">
        <f>IF('C - REPASSES'!G176="","",'C - REPASSES'!G176)</f>
        <v/>
      </c>
      <c r="K173" t="str">
        <f>TEXT(IF('C - REPASSES'!H176="","",'C - REPASSES'!H176),"@")</f>
        <v/>
      </c>
      <c r="L173" t="str">
        <f>TEXT(IF('C - REPASSES'!I176="","",'C - REPASSES'!I176),"DD/MM/AAAA")</f>
        <v/>
      </c>
      <c r="M173" t="str">
        <f>TEXT(IF('C - REPASSES'!$A176="","",'C - REPASSES'!AJ176),"0,00")</f>
        <v/>
      </c>
      <c r="N173" t="str">
        <f>TEXT(IF('C - REPASSES'!$A176="","",'C - REPASSES'!AL176),"0,00")</f>
        <v/>
      </c>
    </row>
    <row r="174" spans="1:14" x14ac:dyDescent="0.35">
      <c r="A174" t="str">
        <f>IF(D174="","",IF('A - IDENTIFICAÇÃO'!$C$7="","",'A - IDENTIFICAÇÃO'!$C$7))</f>
        <v/>
      </c>
      <c r="B174" t="str">
        <f>IF(D174="","",IF('A - IDENTIFICAÇÃO'!$P$15="","",'A - IDENTIFICAÇÃO'!$P$15))</f>
        <v/>
      </c>
      <c r="C174" t="str">
        <f>IF(D174="","",TEXT(IF('A - IDENTIFICAÇÃO'!$C$2="","",'A - IDENTIFICAÇÃO'!$C$2),"0000"))</f>
        <v/>
      </c>
      <c r="D174" t="str">
        <f>IF('C - REPASSES'!A177="","",'C - REPASSES'!A177)</f>
        <v/>
      </c>
      <c r="E174" t="str">
        <f>TEXT(IF('C - REPASSES'!B177="","",'C - REPASSES'!B177),"DD/MM/AAAA")</f>
        <v/>
      </c>
      <c r="F174" t="str">
        <f>IF('C - REPASSES'!C177="INSTITUIÇÃO CREDENCIADA","1",IF('C - REPASSES'!C177="EMPRESA PRETROLÍFERA","2",IF('C - REPASSES'!C177="EMPRESA BRASILEIRA","3",IF('C - REPASSES'!C177="ORGANISMO DE NORMALIZAÇÃO OU EQUIVALENTE","4",IF('C - REPASSES'!C177="EMPRESA BRASILEIRA EM PARCERIA COM I.C.","5",IF('C - REPASSES'!C177="AFILIADA","6",""))))))</f>
        <v/>
      </c>
      <c r="G174" t="str">
        <f>TEXT(IF('C - REPASSES'!D177="","",'C - REPASSES'!D177),"00000000000000")</f>
        <v/>
      </c>
      <c r="H174" t="str">
        <f>IF('C - REPASSES'!E177="","",'C - REPASSES'!E177)</f>
        <v/>
      </c>
      <c r="I174" t="str">
        <f>IF('C - REPASSES'!F177="","",'C - REPASSES'!F177)</f>
        <v/>
      </c>
      <c r="J174" t="str">
        <f>IF('C - REPASSES'!G177="","",'C - REPASSES'!G177)</f>
        <v/>
      </c>
      <c r="K174" t="str">
        <f>TEXT(IF('C - REPASSES'!H177="","",'C - REPASSES'!H177),"@")</f>
        <v/>
      </c>
      <c r="L174" t="str">
        <f>TEXT(IF('C - REPASSES'!I177="","",'C - REPASSES'!I177),"DD/MM/AAAA")</f>
        <v/>
      </c>
      <c r="M174" t="str">
        <f>TEXT(IF('C - REPASSES'!$A177="","",'C - REPASSES'!AJ177),"0,00")</f>
        <v/>
      </c>
      <c r="N174" t="str">
        <f>TEXT(IF('C - REPASSES'!$A177="","",'C - REPASSES'!AL177),"0,00")</f>
        <v/>
      </c>
    </row>
    <row r="175" spans="1:14" x14ac:dyDescent="0.35">
      <c r="A175" t="str">
        <f>IF(D175="","",IF('A - IDENTIFICAÇÃO'!$C$7="","",'A - IDENTIFICAÇÃO'!$C$7))</f>
        <v/>
      </c>
      <c r="B175" t="str">
        <f>IF(D175="","",IF('A - IDENTIFICAÇÃO'!$P$15="","",'A - IDENTIFICAÇÃO'!$P$15))</f>
        <v/>
      </c>
      <c r="C175" t="str">
        <f>IF(D175="","",TEXT(IF('A - IDENTIFICAÇÃO'!$C$2="","",'A - IDENTIFICAÇÃO'!$C$2),"0000"))</f>
        <v/>
      </c>
      <c r="D175" t="str">
        <f>IF('C - REPASSES'!A178="","",'C - REPASSES'!A178)</f>
        <v/>
      </c>
      <c r="E175" t="str">
        <f>TEXT(IF('C - REPASSES'!B178="","",'C - REPASSES'!B178),"DD/MM/AAAA")</f>
        <v/>
      </c>
      <c r="F175" t="str">
        <f>IF('C - REPASSES'!C178="INSTITUIÇÃO CREDENCIADA","1",IF('C - REPASSES'!C178="EMPRESA PRETROLÍFERA","2",IF('C - REPASSES'!C178="EMPRESA BRASILEIRA","3",IF('C - REPASSES'!C178="ORGANISMO DE NORMALIZAÇÃO OU EQUIVALENTE","4",IF('C - REPASSES'!C178="EMPRESA BRASILEIRA EM PARCERIA COM I.C.","5",IF('C - REPASSES'!C178="AFILIADA","6",""))))))</f>
        <v/>
      </c>
      <c r="G175" t="str">
        <f>TEXT(IF('C - REPASSES'!D178="","",'C - REPASSES'!D178),"00000000000000")</f>
        <v/>
      </c>
      <c r="H175" t="str">
        <f>IF('C - REPASSES'!E178="","",'C - REPASSES'!E178)</f>
        <v/>
      </c>
      <c r="I175" t="str">
        <f>IF('C - REPASSES'!F178="","",'C - REPASSES'!F178)</f>
        <v/>
      </c>
      <c r="J175" t="str">
        <f>IF('C - REPASSES'!G178="","",'C - REPASSES'!G178)</f>
        <v/>
      </c>
      <c r="K175" t="str">
        <f>TEXT(IF('C - REPASSES'!H178="","",'C - REPASSES'!H178),"@")</f>
        <v/>
      </c>
      <c r="L175" t="str">
        <f>TEXT(IF('C - REPASSES'!I178="","",'C - REPASSES'!I178),"DD/MM/AAAA")</f>
        <v/>
      </c>
      <c r="M175" t="str">
        <f>TEXT(IF('C - REPASSES'!$A178="","",'C - REPASSES'!AJ178),"0,00")</f>
        <v/>
      </c>
      <c r="N175" t="str">
        <f>TEXT(IF('C - REPASSES'!$A178="","",'C - REPASSES'!AL178),"0,00")</f>
        <v/>
      </c>
    </row>
    <row r="176" spans="1:14" x14ac:dyDescent="0.35">
      <c r="A176" t="str">
        <f>IF(D176="","",IF('A - IDENTIFICAÇÃO'!$C$7="","",'A - IDENTIFICAÇÃO'!$C$7))</f>
        <v/>
      </c>
      <c r="B176" t="str">
        <f>IF(D176="","",IF('A - IDENTIFICAÇÃO'!$P$15="","",'A - IDENTIFICAÇÃO'!$P$15))</f>
        <v/>
      </c>
      <c r="C176" t="str">
        <f>IF(D176="","",TEXT(IF('A - IDENTIFICAÇÃO'!$C$2="","",'A - IDENTIFICAÇÃO'!$C$2),"0000"))</f>
        <v/>
      </c>
      <c r="D176" t="str">
        <f>IF('C - REPASSES'!A179="","",'C - REPASSES'!A179)</f>
        <v/>
      </c>
      <c r="E176" t="str">
        <f>TEXT(IF('C - REPASSES'!B179="","",'C - REPASSES'!B179),"DD/MM/AAAA")</f>
        <v/>
      </c>
      <c r="F176" t="str">
        <f>IF('C - REPASSES'!C179="INSTITUIÇÃO CREDENCIADA","1",IF('C - REPASSES'!C179="EMPRESA PRETROLÍFERA","2",IF('C - REPASSES'!C179="EMPRESA BRASILEIRA","3",IF('C - REPASSES'!C179="ORGANISMO DE NORMALIZAÇÃO OU EQUIVALENTE","4",IF('C - REPASSES'!C179="EMPRESA BRASILEIRA EM PARCERIA COM I.C.","5",IF('C - REPASSES'!C179="AFILIADA","6",""))))))</f>
        <v/>
      </c>
      <c r="G176" t="str">
        <f>TEXT(IF('C - REPASSES'!D179="","",'C - REPASSES'!D179),"00000000000000")</f>
        <v/>
      </c>
      <c r="H176" t="str">
        <f>IF('C - REPASSES'!E179="","",'C - REPASSES'!E179)</f>
        <v/>
      </c>
      <c r="I176" t="str">
        <f>IF('C - REPASSES'!F179="","",'C - REPASSES'!F179)</f>
        <v/>
      </c>
      <c r="J176" t="str">
        <f>IF('C - REPASSES'!G179="","",'C - REPASSES'!G179)</f>
        <v/>
      </c>
      <c r="K176" t="str">
        <f>TEXT(IF('C - REPASSES'!H179="","",'C - REPASSES'!H179),"@")</f>
        <v/>
      </c>
      <c r="L176" t="str">
        <f>TEXT(IF('C - REPASSES'!I179="","",'C - REPASSES'!I179),"DD/MM/AAAA")</f>
        <v/>
      </c>
      <c r="M176" t="str">
        <f>TEXT(IF('C - REPASSES'!$A179="","",'C - REPASSES'!AJ179),"0,00")</f>
        <v/>
      </c>
      <c r="N176" t="str">
        <f>TEXT(IF('C - REPASSES'!$A179="","",'C - REPASSES'!AL179),"0,00")</f>
        <v/>
      </c>
    </row>
    <row r="177" spans="1:14" x14ac:dyDescent="0.35">
      <c r="A177" t="str">
        <f>IF(D177="","",IF('A - IDENTIFICAÇÃO'!$C$7="","",'A - IDENTIFICAÇÃO'!$C$7))</f>
        <v/>
      </c>
      <c r="B177" t="str">
        <f>IF(D177="","",IF('A - IDENTIFICAÇÃO'!$P$15="","",'A - IDENTIFICAÇÃO'!$P$15))</f>
        <v/>
      </c>
      <c r="C177" t="str">
        <f>IF(D177="","",TEXT(IF('A - IDENTIFICAÇÃO'!$C$2="","",'A - IDENTIFICAÇÃO'!$C$2),"0000"))</f>
        <v/>
      </c>
      <c r="D177" t="str">
        <f>IF('C - REPASSES'!A180="","",'C - REPASSES'!A180)</f>
        <v/>
      </c>
      <c r="E177" t="str">
        <f>TEXT(IF('C - REPASSES'!B180="","",'C - REPASSES'!B180),"DD/MM/AAAA")</f>
        <v/>
      </c>
      <c r="F177" t="str">
        <f>IF('C - REPASSES'!C180="INSTITUIÇÃO CREDENCIADA","1",IF('C - REPASSES'!C180="EMPRESA PRETROLÍFERA","2",IF('C - REPASSES'!C180="EMPRESA BRASILEIRA","3",IF('C - REPASSES'!C180="ORGANISMO DE NORMALIZAÇÃO OU EQUIVALENTE","4",IF('C - REPASSES'!C180="EMPRESA BRASILEIRA EM PARCERIA COM I.C.","5",IF('C - REPASSES'!C180="AFILIADA","6",""))))))</f>
        <v/>
      </c>
      <c r="G177" t="str">
        <f>TEXT(IF('C - REPASSES'!D180="","",'C - REPASSES'!D180),"00000000000000")</f>
        <v/>
      </c>
      <c r="H177" t="str">
        <f>IF('C - REPASSES'!E180="","",'C - REPASSES'!E180)</f>
        <v/>
      </c>
      <c r="I177" t="str">
        <f>IF('C - REPASSES'!F180="","",'C - REPASSES'!F180)</f>
        <v/>
      </c>
      <c r="J177" t="str">
        <f>IF('C - REPASSES'!G180="","",'C - REPASSES'!G180)</f>
        <v/>
      </c>
      <c r="K177" t="str">
        <f>TEXT(IF('C - REPASSES'!H180="","",'C - REPASSES'!H180),"@")</f>
        <v/>
      </c>
      <c r="L177" t="str">
        <f>TEXT(IF('C - REPASSES'!I180="","",'C - REPASSES'!I180),"DD/MM/AAAA")</f>
        <v/>
      </c>
      <c r="M177" t="str">
        <f>TEXT(IF('C - REPASSES'!$A180="","",'C - REPASSES'!AJ180),"0,00")</f>
        <v/>
      </c>
      <c r="N177" t="str">
        <f>TEXT(IF('C - REPASSES'!$A180="","",'C - REPASSES'!AL180),"0,00")</f>
        <v/>
      </c>
    </row>
    <row r="178" spans="1:14" x14ac:dyDescent="0.35">
      <c r="A178" t="str">
        <f>IF(D178="","",IF('A - IDENTIFICAÇÃO'!$C$7="","",'A - IDENTIFICAÇÃO'!$C$7))</f>
        <v/>
      </c>
      <c r="B178" t="str">
        <f>IF(D178="","",IF('A - IDENTIFICAÇÃO'!$P$15="","",'A - IDENTIFICAÇÃO'!$P$15))</f>
        <v/>
      </c>
      <c r="C178" t="str">
        <f>IF(D178="","",TEXT(IF('A - IDENTIFICAÇÃO'!$C$2="","",'A - IDENTIFICAÇÃO'!$C$2),"0000"))</f>
        <v/>
      </c>
      <c r="D178" t="str">
        <f>IF('C - REPASSES'!A181="","",'C - REPASSES'!A181)</f>
        <v/>
      </c>
      <c r="E178" t="str">
        <f>TEXT(IF('C - REPASSES'!B181="","",'C - REPASSES'!B181),"DD/MM/AAAA")</f>
        <v/>
      </c>
      <c r="F178" t="str">
        <f>IF('C - REPASSES'!C181="INSTITUIÇÃO CREDENCIADA","1",IF('C - REPASSES'!C181="EMPRESA PRETROLÍFERA","2",IF('C - REPASSES'!C181="EMPRESA BRASILEIRA","3",IF('C - REPASSES'!C181="ORGANISMO DE NORMALIZAÇÃO OU EQUIVALENTE","4",IF('C - REPASSES'!C181="EMPRESA BRASILEIRA EM PARCERIA COM I.C.","5",IF('C - REPASSES'!C181="AFILIADA","6",""))))))</f>
        <v/>
      </c>
      <c r="G178" t="str">
        <f>TEXT(IF('C - REPASSES'!D181="","",'C - REPASSES'!D181),"00000000000000")</f>
        <v/>
      </c>
      <c r="H178" t="str">
        <f>IF('C - REPASSES'!E181="","",'C - REPASSES'!E181)</f>
        <v/>
      </c>
      <c r="I178" t="str">
        <f>IF('C - REPASSES'!F181="","",'C - REPASSES'!F181)</f>
        <v/>
      </c>
      <c r="J178" t="str">
        <f>IF('C - REPASSES'!G181="","",'C - REPASSES'!G181)</f>
        <v/>
      </c>
      <c r="K178" t="str">
        <f>TEXT(IF('C - REPASSES'!H181="","",'C - REPASSES'!H181),"@")</f>
        <v/>
      </c>
      <c r="L178" t="str">
        <f>TEXT(IF('C - REPASSES'!I181="","",'C - REPASSES'!I181),"DD/MM/AAAA")</f>
        <v/>
      </c>
      <c r="M178" t="str">
        <f>TEXT(IF('C - REPASSES'!$A181="","",'C - REPASSES'!AJ181),"0,00")</f>
        <v/>
      </c>
      <c r="N178" t="str">
        <f>TEXT(IF('C - REPASSES'!$A181="","",'C - REPASSES'!AL181),"0,00")</f>
        <v/>
      </c>
    </row>
    <row r="179" spans="1:14" x14ac:dyDescent="0.35">
      <c r="A179" t="str">
        <f>IF(D179="","",IF('A - IDENTIFICAÇÃO'!$C$7="","",'A - IDENTIFICAÇÃO'!$C$7))</f>
        <v/>
      </c>
      <c r="B179" t="str">
        <f>IF(D179="","",IF('A - IDENTIFICAÇÃO'!$P$15="","",'A - IDENTIFICAÇÃO'!$P$15))</f>
        <v/>
      </c>
      <c r="C179" t="str">
        <f>IF(D179="","",TEXT(IF('A - IDENTIFICAÇÃO'!$C$2="","",'A - IDENTIFICAÇÃO'!$C$2),"0000"))</f>
        <v/>
      </c>
      <c r="D179" t="str">
        <f>IF('C - REPASSES'!A182="","",'C - REPASSES'!A182)</f>
        <v/>
      </c>
      <c r="E179" t="str">
        <f>TEXT(IF('C - REPASSES'!B182="","",'C - REPASSES'!B182),"DD/MM/AAAA")</f>
        <v/>
      </c>
      <c r="F179" t="str">
        <f>IF('C - REPASSES'!C182="INSTITUIÇÃO CREDENCIADA","1",IF('C - REPASSES'!C182="EMPRESA PRETROLÍFERA","2",IF('C - REPASSES'!C182="EMPRESA BRASILEIRA","3",IF('C - REPASSES'!C182="ORGANISMO DE NORMALIZAÇÃO OU EQUIVALENTE","4",IF('C - REPASSES'!C182="EMPRESA BRASILEIRA EM PARCERIA COM I.C.","5",IF('C - REPASSES'!C182="AFILIADA","6",""))))))</f>
        <v/>
      </c>
      <c r="G179" t="str">
        <f>TEXT(IF('C - REPASSES'!D182="","",'C - REPASSES'!D182),"00000000000000")</f>
        <v/>
      </c>
      <c r="H179" t="str">
        <f>IF('C - REPASSES'!E182="","",'C - REPASSES'!E182)</f>
        <v/>
      </c>
      <c r="I179" t="str">
        <f>IF('C - REPASSES'!F182="","",'C - REPASSES'!F182)</f>
        <v/>
      </c>
      <c r="J179" t="str">
        <f>IF('C - REPASSES'!G182="","",'C - REPASSES'!G182)</f>
        <v/>
      </c>
      <c r="K179" t="str">
        <f>TEXT(IF('C - REPASSES'!H182="","",'C - REPASSES'!H182),"@")</f>
        <v/>
      </c>
      <c r="L179" t="str">
        <f>TEXT(IF('C - REPASSES'!I182="","",'C - REPASSES'!I182),"DD/MM/AAAA")</f>
        <v/>
      </c>
      <c r="M179" t="str">
        <f>TEXT(IF('C - REPASSES'!$A182="","",'C - REPASSES'!AJ182),"0,00")</f>
        <v/>
      </c>
      <c r="N179" t="str">
        <f>TEXT(IF('C - REPASSES'!$A182="","",'C - REPASSES'!AL182),"0,00")</f>
        <v/>
      </c>
    </row>
    <row r="180" spans="1:14" x14ac:dyDescent="0.35">
      <c r="A180" t="str">
        <f>IF(D180="","",IF('A - IDENTIFICAÇÃO'!$C$7="","",'A - IDENTIFICAÇÃO'!$C$7))</f>
        <v/>
      </c>
      <c r="B180" t="str">
        <f>IF(D180="","",IF('A - IDENTIFICAÇÃO'!$P$15="","",'A - IDENTIFICAÇÃO'!$P$15))</f>
        <v/>
      </c>
      <c r="C180" t="str">
        <f>IF(D180="","",TEXT(IF('A - IDENTIFICAÇÃO'!$C$2="","",'A - IDENTIFICAÇÃO'!$C$2),"0000"))</f>
        <v/>
      </c>
      <c r="D180" t="str">
        <f>IF('C - REPASSES'!A183="","",'C - REPASSES'!A183)</f>
        <v/>
      </c>
      <c r="E180" t="str">
        <f>TEXT(IF('C - REPASSES'!B183="","",'C - REPASSES'!B183),"DD/MM/AAAA")</f>
        <v/>
      </c>
      <c r="F180" t="str">
        <f>IF('C - REPASSES'!C183="INSTITUIÇÃO CREDENCIADA","1",IF('C - REPASSES'!C183="EMPRESA PRETROLÍFERA","2",IF('C - REPASSES'!C183="EMPRESA BRASILEIRA","3",IF('C - REPASSES'!C183="ORGANISMO DE NORMALIZAÇÃO OU EQUIVALENTE","4",IF('C - REPASSES'!C183="EMPRESA BRASILEIRA EM PARCERIA COM I.C.","5",IF('C - REPASSES'!C183="AFILIADA","6",""))))))</f>
        <v/>
      </c>
      <c r="G180" t="str">
        <f>TEXT(IF('C - REPASSES'!D183="","",'C - REPASSES'!D183),"00000000000000")</f>
        <v/>
      </c>
      <c r="H180" t="str">
        <f>IF('C - REPASSES'!E183="","",'C - REPASSES'!E183)</f>
        <v/>
      </c>
      <c r="I180" t="str">
        <f>IF('C - REPASSES'!F183="","",'C - REPASSES'!F183)</f>
        <v/>
      </c>
      <c r="J180" t="str">
        <f>IF('C - REPASSES'!G183="","",'C - REPASSES'!G183)</f>
        <v/>
      </c>
      <c r="K180" t="str">
        <f>TEXT(IF('C - REPASSES'!H183="","",'C - REPASSES'!H183),"@")</f>
        <v/>
      </c>
      <c r="L180" t="str">
        <f>TEXT(IF('C - REPASSES'!I183="","",'C - REPASSES'!I183),"DD/MM/AAAA")</f>
        <v/>
      </c>
      <c r="M180" t="str">
        <f>TEXT(IF('C - REPASSES'!$A183="","",'C - REPASSES'!AJ183),"0,00")</f>
        <v/>
      </c>
      <c r="N180" t="str">
        <f>TEXT(IF('C - REPASSES'!$A183="","",'C - REPASSES'!AL183),"0,00")</f>
        <v/>
      </c>
    </row>
    <row r="181" spans="1:14" x14ac:dyDescent="0.35">
      <c r="A181" t="str">
        <f>IF(D181="","",IF('A - IDENTIFICAÇÃO'!$C$7="","",'A - IDENTIFICAÇÃO'!$C$7))</f>
        <v/>
      </c>
      <c r="B181" t="str">
        <f>IF(D181="","",IF('A - IDENTIFICAÇÃO'!$P$15="","",'A - IDENTIFICAÇÃO'!$P$15))</f>
        <v/>
      </c>
      <c r="C181" t="str">
        <f>IF(D181="","",TEXT(IF('A - IDENTIFICAÇÃO'!$C$2="","",'A - IDENTIFICAÇÃO'!$C$2),"0000"))</f>
        <v/>
      </c>
      <c r="D181" t="str">
        <f>IF('C - REPASSES'!A184="","",'C - REPASSES'!A184)</f>
        <v/>
      </c>
      <c r="E181" t="str">
        <f>TEXT(IF('C - REPASSES'!B184="","",'C - REPASSES'!B184),"DD/MM/AAAA")</f>
        <v/>
      </c>
      <c r="F181" t="str">
        <f>IF('C - REPASSES'!C184="INSTITUIÇÃO CREDENCIADA","1",IF('C - REPASSES'!C184="EMPRESA PRETROLÍFERA","2",IF('C - REPASSES'!C184="EMPRESA BRASILEIRA","3",IF('C - REPASSES'!C184="ORGANISMO DE NORMALIZAÇÃO OU EQUIVALENTE","4",IF('C - REPASSES'!C184="EMPRESA BRASILEIRA EM PARCERIA COM I.C.","5",IF('C - REPASSES'!C184="AFILIADA","6",""))))))</f>
        <v/>
      </c>
      <c r="G181" t="str">
        <f>TEXT(IF('C - REPASSES'!D184="","",'C - REPASSES'!D184),"00000000000000")</f>
        <v/>
      </c>
      <c r="H181" t="str">
        <f>IF('C - REPASSES'!E184="","",'C - REPASSES'!E184)</f>
        <v/>
      </c>
      <c r="I181" t="str">
        <f>IF('C - REPASSES'!F184="","",'C - REPASSES'!F184)</f>
        <v/>
      </c>
      <c r="J181" t="str">
        <f>IF('C - REPASSES'!G184="","",'C - REPASSES'!G184)</f>
        <v/>
      </c>
      <c r="K181" t="str">
        <f>TEXT(IF('C - REPASSES'!H184="","",'C - REPASSES'!H184),"@")</f>
        <v/>
      </c>
      <c r="L181" t="str">
        <f>TEXT(IF('C - REPASSES'!I184="","",'C - REPASSES'!I184),"DD/MM/AAAA")</f>
        <v/>
      </c>
      <c r="M181" t="str">
        <f>TEXT(IF('C - REPASSES'!$A184="","",'C - REPASSES'!AJ184),"0,00")</f>
        <v/>
      </c>
      <c r="N181" t="str">
        <f>TEXT(IF('C - REPASSES'!$A184="","",'C - REPASSES'!AL184),"0,00")</f>
        <v/>
      </c>
    </row>
    <row r="182" spans="1:14" x14ac:dyDescent="0.35">
      <c r="A182" t="str">
        <f>IF(D182="","",IF('A - IDENTIFICAÇÃO'!$C$7="","",'A - IDENTIFICAÇÃO'!$C$7))</f>
        <v/>
      </c>
      <c r="B182" t="str">
        <f>IF(D182="","",IF('A - IDENTIFICAÇÃO'!$P$15="","",'A - IDENTIFICAÇÃO'!$P$15))</f>
        <v/>
      </c>
      <c r="C182" t="str">
        <f>IF(D182="","",TEXT(IF('A - IDENTIFICAÇÃO'!$C$2="","",'A - IDENTIFICAÇÃO'!$C$2),"0000"))</f>
        <v/>
      </c>
      <c r="D182" t="str">
        <f>IF('C - REPASSES'!A185="","",'C - REPASSES'!A185)</f>
        <v/>
      </c>
      <c r="E182" t="str">
        <f>TEXT(IF('C - REPASSES'!B185="","",'C - REPASSES'!B185),"DD/MM/AAAA")</f>
        <v/>
      </c>
      <c r="F182" t="str">
        <f>IF('C - REPASSES'!C185="INSTITUIÇÃO CREDENCIADA","1",IF('C - REPASSES'!C185="EMPRESA PRETROLÍFERA","2",IF('C - REPASSES'!C185="EMPRESA BRASILEIRA","3",IF('C - REPASSES'!C185="ORGANISMO DE NORMALIZAÇÃO OU EQUIVALENTE","4",IF('C - REPASSES'!C185="EMPRESA BRASILEIRA EM PARCERIA COM I.C.","5",IF('C - REPASSES'!C185="AFILIADA","6",""))))))</f>
        <v/>
      </c>
      <c r="G182" t="str">
        <f>TEXT(IF('C - REPASSES'!D185="","",'C - REPASSES'!D185),"00000000000000")</f>
        <v/>
      </c>
      <c r="H182" t="str">
        <f>IF('C - REPASSES'!E185="","",'C - REPASSES'!E185)</f>
        <v/>
      </c>
      <c r="I182" t="str">
        <f>IF('C - REPASSES'!F185="","",'C - REPASSES'!F185)</f>
        <v/>
      </c>
      <c r="J182" t="str">
        <f>IF('C - REPASSES'!G185="","",'C - REPASSES'!G185)</f>
        <v/>
      </c>
      <c r="K182" t="str">
        <f>TEXT(IF('C - REPASSES'!H185="","",'C - REPASSES'!H185),"@")</f>
        <v/>
      </c>
      <c r="L182" t="str">
        <f>TEXT(IF('C - REPASSES'!I185="","",'C - REPASSES'!I185),"DD/MM/AAAA")</f>
        <v/>
      </c>
      <c r="M182" t="str">
        <f>TEXT(IF('C - REPASSES'!$A185="","",'C - REPASSES'!AJ185),"0,00")</f>
        <v/>
      </c>
      <c r="N182" t="str">
        <f>TEXT(IF('C - REPASSES'!$A185="","",'C - REPASSES'!AL185),"0,00")</f>
        <v/>
      </c>
    </row>
    <row r="183" spans="1:14" x14ac:dyDescent="0.35">
      <c r="A183" t="str">
        <f>IF(D183="","",IF('A - IDENTIFICAÇÃO'!$C$7="","",'A - IDENTIFICAÇÃO'!$C$7))</f>
        <v/>
      </c>
      <c r="B183" t="str">
        <f>IF(D183="","",IF('A - IDENTIFICAÇÃO'!$P$15="","",'A - IDENTIFICAÇÃO'!$P$15))</f>
        <v/>
      </c>
      <c r="C183" t="str">
        <f>IF(D183="","",TEXT(IF('A - IDENTIFICAÇÃO'!$C$2="","",'A - IDENTIFICAÇÃO'!$C$2),"0000"))</f>
        <v/>
      </c>
      <c r="D183" t="str">
        <f>IF('C - REPASSES'!A186="","",'C - REPASSES'!A186)</f>
        <v/>
      </c>
      <c r="E183" t="str">
        <f>TEXT(IF('C - REPASSES'!B186="","",'C - REPASSES'!B186),"DD/MM/AAAA")</f>
        <v/>
      </c>
      <c r="F183" t="str">
        <f>IF('C - REPASSES'!C186="INSTITUIÇÃO CREDENCIADA","1",IF('C - REPASSES'!C186="EMPRESA PRETROLÍFERA","2",IF('C - REPASSES'!C186="EMPRESA BRASILEIRA","3",IF('C - REPASSES'!C186="ORGANISMO DE NORMALIZAÇÃO OU EQUIVALENTE","4",IF('C - REPASSES'!C186="EMPRESA BRASILEIRA EM PARCERIA COM I.C.","5",IF('C - REPASSES'!C186="AFILIADA","6",""))))))</f>
        <v/>
      </c>
      <c r="G183" t="str">
        <f>TEXT(IF('C - REPASSES'!D186="","",'C - REPASSES'!D186),"00000000000000")</f>
        <v/>
      </c>
      <c r="H183" t="str">
        <f>IF('C - REPASSES'!E186="","",'C - REPASSES'!E186)</f>
        <v/>
      </c>
      <c r="I183" t="str">
        <f>IF('C - REPASSES'!F186="","",'C - REPASSES'!F186)</f>
        <v/>
      </c>
      <c r="J183" t="str">
        <f>IF('C - REPASSES'!G186="","",'C - REPASSES'!G186)</f>
        <v/>
      </c>
      <c r="K183" t="str">
        <f>TEXT(IF('C - REPASSES'!H186="","",'C - REPASSES'!H186),"@")</f>
        <v/>
      </c>
      <c r="L183" t="str">
        <f>TEXT(IF('C - REPASSES'!I186="","",'C - REPASSES'!I186),"DD/MM/AAAA")</f>
        <v/>
      </c>
      <c r="M183" t="str">
        <f>TEXT(IF('C - REPASSES'!$A186="","",'C - REPASSES'!AJ186),"0,00")</f>
        <v/>
      </c>
      <c r="N183" t="str">
        <f>TEXT(IF('C - REPASSES'!$A186="","",'C - REPASSES'!AL186),"0,00")</f>
        <v/>
      </c>
    </row>
    <row r="184" spans="1:14" x14ac:dyDescent="0.35">
      <c r="A184" t="str">
        <f>IF(D184="","",IF('A - IDENTIFICAÇÃO'!$C$7="","",'A - IDENTIFICAÇÃO'!$C$7))</f>
        <v/>
      </c>
      <c r="B184" t="str">
        <f>IF(D184="","",IF('A - IDENTIFICAÇÃO'!$P$15="","",'A - IDENTIFICAÇÃO'!$P$15))</f>
        <v/>
      </c>
      <c r="C184" t="str">
        <f>IF(D184="","",TEXT(IF('A - IDENTIFICAÇÃO'!$C$2="","",'A - IDENTIFICAÇÃO'!$C$2),"0000"))</f>
        <v/>
      </c>
      <c r="D184" t="str">
        <f>IF('C - REPASSES'!A187="","",'C - REPASSES'!A187)</f>
        <v/>
      </c>
      <c r="E184" t="str">
        <f>TEXT(IF('C - REPASSES'!B187="","",'C - REPASSES'!B187),"DD/MM/AAAA")</f>
        <v/>
      </c>
      <c r="F184" t="str">
        <f>IF('C - REPASSES'!C187="INSTITUIÇÃO CREDENCIADA","1",IF('C - REPASSES'!C187="EMPRESA PRETROLÍFERA","2",IF('C - REPASSES'!C187="EMPRESA BRASILEIRA","3",IF('C - REPASSES'!C187="ORGANISMO DE NORMALIZAÇÃO OU EQUIVALENTE","4",IF('C - REPASSES'!C187="EMPRESA BRASILEIRA EM PARCERIA COM I.C.","5",IF('C - REPASSES'!C187="AFILIADA","6",""))))))</f>
        <v/>
      </c>
      <c r="G184" t="str">
        <f>TEXT(IF('C - REPASSES'!D187="","",'C - REPASSES'!D187),"00000000000000")</f>
        <v/>
      </c>
      <c r="H184" t="str">
        <f>IF('C - REPASSES'!E187="","",'C - REPASSES'!E187)</f>
        <v/>
      </c>
      <c r="I184" t="str">
        <f>IF('C - REPASSES'!F187="","",'C - REPASSES'!F187)</f>
        <v/>
      </c>
      <c r="J184" t="str">
        <f>IF('C - REPASSES'!G187="","",'C - REPASSES'!G187)</f>
        <v/>
      </c>
      <c r="K184" t="str">
        <f>TEXT(IF('C - REPASSES'!H187="","",'C - REPASSES'!H187),"@")</f>
        <v/>
      </c>
      <c r="L184" t="str">
        <f>TEXT(IF('C - REPASSES'!I187="","",'C - REPASSES'!I187),"DD/MM/AAAA")</f>
        <v/>
      </c>
      <c r="M184" t="str">
        <f>TEXT(IF('C - REPASSES'!$A187="","",'C - REPASSES'!AJ187),"0,00")</f>
        <v/>
      </c>
      <c r="N184" t="str">
        <f>TEXT(IF('C - REPASSES'!$A187="","",'C - REPASSES'!AL187),"0,00")</f>
        <v/>
      </c>
    </row>
    <row r="185" spans="1:14" x14ac:dyDescent="0.35">
      <c r="A185" t="str">
        <f>IF(D185="","",IF('A - IDENTIFICAÇÃO'!$C$7="","",'A - IDENTIFICAÇÃO'!$C$7))</f>
        <v/>
      </c>
      <c r="B185" t="str">
        <f>IF(D185="","",IF('A - IDENTIFICAÇÃO'!$P$15="","",'A - IDENTIFICAÇÃO'!$P$15))</f>
        <v/>
      </c>
      <c r="C185" t="str">
        <f>IF(D185="","",TEXT(IF('A - IDENTIFICAÇÃO'!$C$2="","",'A - IDENTIFICAÇÃO'!$C$2),"0000"))</f>
        <v/>
      </c>
      <c r="D185" t="str">
        <f>IF('C - REPASSES'!A188="","",'C - REPASSES'!A188)</f>
        <v/>
      </c>
      <c r="E185" t="str">
        <f>TEXT(IF('C - REPASSES'!B188="","",'C - REPASSES'!B188),"DD/MM/AAAA")</f>
        <v/>
      </c>
      <c r="F185" t="str">
        <f>IF('C - REPASSES'!C188="INSTITUIÇÃO CREDENCIADA","1",IF('C - REPASSES'!C188="EMPRESA PRETROLÍFERA","2",IF('C - REPASSES'!C188="EMPRESA BRASILEIRA","3",IF('C - REPASSES'!C188="ORGANISMO DE NORMALIZAÇÃO OU EQUIVALENTE","4",IF('C - REPASSES'!C188="EMPRESA BRASILEIRA EM PARCERIA COM I.C.","5",IF('C - REPASSES'!C188="AFILIADA","6",""))))))</f>
        <v/>
      </c>
      <c r="G185" t="str">
        <f>TEXT(IF('C - REPASSES'!D188="","",'C - REPASSES'!D188),"00000000000000")</f>
        <v/>
      </c>
      <c r="H185" t="str">
        <f>IF('C - REPASSES'!E188="","",'C - REPASSES'!E188)</f>
        <v/>
      </c>
      <c r="I185" t="str">
        <f>IF('C - REPASSES'!F188="","",'C - REPASSES'!F188)</f>
        <v/>
      </c>
      <c r="J185" t="str">
        <f>IF('C - REPASSES'!G188="","",'C - REPASSES'!G188)</f>
        <v/>
      </c>
      <c r="K185" t="str">
        <f>TEXT(IF('C - REPASSES'!H188="","",'C - REPASSES'!H188),"@")</f>
        <v/>
      </c>
      <c r="L185" t="str">
        <f>TEXT(IF('C - REPASSES'!I188="","",'C - REPASSES'!I188),"DD/MM/AAAA")</f>
        <v/>
      </c>
      <c r="M185" t="str">
        <f>TEXT(IF('C - REPASSES'!$A188="","",'C - REPASSES'!AJ188),"0,00")</f>
        <v/>
      </c>
      <c r="N185" t="str">
        <f>TEXT(IF('C - REPASSES'!$A188="","",'C - REPASSES'!AL188),"0,00")</f>
        <v/>
      </c>
    </row>
    <row r="186" spans="1:14" x14ac:dyDescent="0.35">
      <c r="A186" t="str">
        <f>IF(D186="","",IF('A - IDENTIFICAÇÃO'!$C$7="","",'A - IDENTIFICAÇÃO'!$C$7))</f>
        <v/>
      </c>
      <c r="B186" t="str">
        <f>IF(D186="","",IF('A - IDENTIFICAÇÃO'!$P$15="","",'A - IDENTIFICAÇÃO'!$P$15))</f>
        <v/>
      </c>
      <c r="C186" t="str">
        <f>IF(D186="","",TEXT(IF('A - IDENTIFICAÇÃO'!$C$2="","",'A - IDENTIFICAÇÃO'!$C$2),"0000"))</f>
        <v/>
      </c>
      <c r="D186" t="str">
        <f>IF('C - REPASSES'!A189="","",'C - REPASSES'!A189)</f>
        <v/>
      </c>
      <c r="E186" t="str">
        <f>TEXT(IF('C - REPASSES'!B189="","",'C - REPASSES'!B189),"DD/MM/AAAA")</f>
        <v/>
      </c>
      <c r="F186" t="str">
        <f>IF('C - REPASSES'!C189="INSTITUIÇÃO CREDENCIADA","1",IF('C - REPASSES'!C189="EMPRESA PRETROLÍFERA","2",IF('C - REPASSES'!C189="EMPRESA BRASILEIRA","3",IF('C - REPASSES'!C189="ORGANISMO DE NORMALIZAÇÃO OU EQUIVALENTE","4",IF('C - REPASSES'!C189="EMPRESA BRASILEIRA EM PARCERIA COM I.C.","5",IF('C - REPASSES'!C189="AFILIADA","6",""))))))</f>
        <v/>
      </c>
      <c r="G186" t="str">
        <f>TEXT(IF('C - REPASSES'!D189="","",'C - REPASSES'!D189),"00000000000000")</f>
        <v/>
      </c>
      <c r="H186" t="str">
        <f>IF('C - REPASSES'!E189="","",'C - REPASSES'!E189)</f>
        <v/>
      </c>
      <c r="I186" t="str">
        <f>IF('C - REPASSES'!F189="","",'C - REPASSES'!F189)</f>
        <v/>
      </c>
      <c r="J186" t="str">
        <f>IF('C - REPASSES'!G189="","",'C - REPASSES'!G189)</f>
        <v/>
      </c>
      <c r="K186" t="str">
        <f>TEXT(IF('C - REPASSES'!H189="","",'C - REPASSES'!H189),"@")</f>
        <v/>
      </c>
      <c r="L186" t="str">
        <f>TEXT(IF('C - REPASSES'!I189="","",'C - REPASSES'!I189),"DD/MM/AAAA")</f>
        <v/>
      </c>
      <c r="M186" t="str">
        <f>TEXT(IF('C - REPASSES'!$A189="","",'C - REPASSES'!AJ189),"0,00")</f>
        <v/>
      </c>
      <c r="N186" t="str">
        <f>TEXT(IF('C - REPASSES'!$A189="","",'C - REPASSES'!AL189),"0,00")</f>
        <v/>
      </c>
    </row>
    <row r="187" spans="1:14" x14ac:dyDescent="0.35">
      <c r="A187" t="str">
        <f>IF(D187="","",IF('A - IDENTIFICAÇÃO'!$C$7="","",'A - IDENTIFICAÇÃO'!$C$7))</f>
        <v/>
      </c>
      <c r="B187" t="str">
        <f>IF(D187="","",IF('A - IDENTIFICAÇÃO'!$P$15="","",'A - IDENTIFICAÇÃO'!$P$15))</f>
        <v/>
      </c>
      <c r="C187" t="str">
        <f>IF(D187="","",TEXT(IF('A - IDENTIFICAÇÃO'!$C$2="","",'A - IDENTIFICAÇÃO'!$C$2),"0000"))</f>
        <v/>
      </c>
      <c r="D187" t="str">
        <f>IF('C - REPASSES'!A190="","",'C - REPASSES'!A190)</f>
        <v/>
      </c>
      <c r="E187" t="str">
        <f>TEXT(IF('C - REPASSES'!B190="","",'C - REPASSES'!B190),"DD/MM/AAAA")</f>
        <v/>
      </c>
      <c r="F187" t="str">
        <f>IF('C - REPASSES'!C190="INSTITUIÇÃO CREDENCIADA","1",IF('C - REPASSES'!C190="EMPRESA PRETROLÍFERA","2",IF('C - REPASSES'!C190="EMPRESA BRASILEIRA","3",IF('C - REPASSES'!C190="ORGANISMO DE NORMALIZAÇÃO OU EQUIVALENTE","4",IF('C - REPASSES'!C190="EMPRESA BRASILEIRA EM PARCERIA COM I.C.","5",IF('C - REPASSES'!C190="AFILIADA","6",""))))))</f>
        <v/>
      </c>
      <c r="G187" t="str">
        <f>TEXT(IF('C - REPASSES'!D190="","",'C - REPASSES'!D190),"00000000000000")</f>
        <v/>
      </c>
      <c r="H187" t="str">
        <f>IF('C - REPASSES'!E190="","",'C - REPASSES'!E190)</f>
        <v/>
      </c>
      <c r="I187" t="str">
        <f>IF('C - REPASSES'!F190="","",'C - REPASSES'!F190)</f>
        <v/>
      </c>
      <c r="J187" t="str">
        <f>IF('C - REPASSES'!G190="","",'C - REPASSES'!G190)</f>
        <v/>
      </c>
      <c r="K187" t="str">
        <f>TEXT(IF('C - REPASSES'!H190="","",'C - REPASSES'!H190),"@")</f>
        <v/>
      </c>
      <c r="L187" t="str">
        <f>TEXT(IF('C - REPASSES'!I190="","",'C - REPASSES'!I190),"DD/MM/AAAA")</f>
        <v/>
      </c>
      <c r="M187" t="str">
        <f>TEXT(IF('C - REPASSES'!$A190="","",'C - REPASSES'!AJ190),"0,00")</f>
        <v/>
      </c>
      <c r="N187" t="str">
        <f>TEXT(IF('C - REPASSES'!$A190="","",'C - REPASSES'!AL190),"0,00")</f>
        <v/>
      </c>
    </row>
    <row r="188" spans="1:14" x14ac:dyDescent="0.35">
      <c r="A188" t="str">
        <f>IF(D188="","",IF('A - IDENTIFICAÇÃO'!$C$7="","",'A - IDENTIFICAÇÃO'!$C$7))</f>
        <v/>
      </c>
      <c r="B188" t="str">
        <f>IF(D188="","",IF('A - IDENTIFICAÇÃO'!$P$15="","",'A - IDENTIFICAÇÃO'!$P$15))</f>
        <v/>
      </c>
      <c r="C188" t="str">
        <f>IF(D188="","",TEXT(IF('A - IDENTIFICAÇÃO'!$C$2="","",'A - IDENTIFICAÇÃO'!$C$2),"0000"))</f>
        <v/>
      </c>
      <c r="D188" t="str">
        <f>IF('C - REPASSES'!A191="","",'C - REPASSES'!A191)</f>
        <v/>
      </c>
      <c r="E188" t="str">
        <f>TEXT(IF('C - REPASSES'!B191="","",'C - REPASSES'!B191),"DD/MM/AAAA")</f>
        <v/>
      </c>
      <c r="F188" t="str">
        <f>IF('C - REPASSES'!C191="INSTITUIÇÃO CREDENCIADA","1",IF('C - REPASSES'!C191="EMPRESA PRETROLÍFERA","2",IF('C - REPASSES'!C191="EMPRESA BRASILEIRA","3",IF('C - REPASSES'!C191="ORGANISMO DE NORMALIZAÇÃO OU EQUIVALENTE","4",IF('C - REPASSES'!C191="EMPRESA BRASILEIRA EM PARCERIA COM I.C.","5",IF('C - REPASSES'!C191="AFILIADA","6",""))))))</f>
        <v/>
      </c>
      <c r="G188" t="str">
        <f>TEXT(IF('C - REPASSES'!D191="","",'C - REPASSES'!D191),"00000000000000")</f>
        <v/>
      </c>
      <c r="H188" t="str">
        <f>IF('C - REPASSES'!E191="","",'C - REPASSES'!E191)</f>
        <v/>
      </c>
      <c r="I188" t="str">
        <f>IF('C - REPASSES'!F191="","",'C - REPASSES'!F191)</f>
        <v/>
      </c>
      <c r="J188" t="str">
        <f>IF('C - REPASSES'!G191="","",'C - REPASSES'!G191)</f>
        <v/>
      </c>
      <c r="K188" t="str">
        <f>TEXT(IF('C - REPASSES'!H191="","",'C - REPASSES'!H191),"@")</f>
        <v/>
      </c>
      <c r="L188" t="str">
        <f>TEXT(IF('C - REPASSES'!I191="","",'C - REPASSES'!I191),"DD/MM/AAAA")</f>
        <v/>
      </c>
      <c r="M188" t="str">
        <f>TEXT(IF('C - REPASSES'!$A191="","",'C - REPASSES'!AJ191),"0,00")</f>
        <v/>
      </c>
      <c r="N188" t="str">
        <f>TEXT(IF('C - REPASSES'!$A191="","",'C - REPASSES'!AL191),"0,00")</f>
        <v/>
      </c>
    </row>
    <row r="189" spans="1:14" x14ac:dyDescent="0.35">
      <c r="A189" t="str">
        <f>IF(D189="","",IF('A - IDENTIFICAÇÃO'!$C$7="","",'A - IDENTIFICAÇÃO'!$C$7))</f>
        <v/>
      </c>
      <c r="B189" t="str">
        <f>IF(D189="","",IF('A - IDENTIFICAÇÃO'!$P$15="","",'A - IDENTIFICAÇÃO'!$P$15))</f>
        <v/>
      </c>
      <c r="C189" t="str">
        <f>IF(D189="","",TEXT(IF('A - IDENTIFICAÇÃO'!$C$2="","",'A - IDENTIFICAÇÃO'!$C$2),"0000"))</f>
        <v/>
      </c>
      <c r="D189" t="str">
        <f>IF('C - REPASSES'!A192="","",'C - REPASSES'!A192)</f>
        <v/>
      </c>
      <c r="E189" t="str">
        <f>TEXT(IF('C - REPASSES'!B192="","",'C - REPASSES'!B192),"DD/MM/AAAA")</f>
        <v/>
      </c>
      <c r="F189" t="str">
        <f>IF('C - REPASSES'!C192="INSTITUIÇÃO CREDENCIADA","1",IF('C - REPASSES'!C192="EMPRESA PRETROLÍFERA","2",IF('C - REPASSES'!C192="EMPRESA BRASILEIRA","3",IF('C - REPASSES'!C192="ORGANISMO DE NORMALIZAÇÃO OU EQUIVALENTE","4",IF('C - REPASSES'!C192="EMPRESA BRASILEIRA EM PARCERIA COM I.C.","5",IF('C - REPASSES'!C192="AFILIADA","6",""))))))</f>
        <v/>
      </c>
      <c r="G189" t="str">
        <f>TEXT(IF('C - REPASSES'!D192="","",'C - REPASSES'!D192),"00000000000000")</f>
        <v/>
      </c>
      <c r="H189" t="str">
        <f>IF('C - REPASSES'!E192="","",'C - REPASSES'!E192)</f>
        <v/>
      </c>
      <c r="I189" t="str">
        <f>IF('C - REPASSES'!F192="","",'C - REPASSES'!F192)</f>
        <v/>
      </c>
      <c r="J189" t="str">
        <f>IF('C - REPASSES'!G192="","",'C - REPASSES'!G192)</f>
        <v/>
      </c>
      <c r="K189" t="str">
        <f>TEXT(IF('C - REPASSES'!H192="","",'C - REPASSES'!H192),"@")</f>
        <v/>
      </c>
      <c r="L189" t="str">
        <f>TEXT(IF('C - REPASSES'!I192="","",'C - REPASSES'!I192),"DD/MM/AAAA")</f>
        <v/>
      </c>
      <c r="M189" t="str">
        <f>TEXT(IF('C - REPASSES'!$A192="","",'C - REPASSES'!AJ192),"0,00")</f>
        <v/>
      </c>
      <c r="N189" t="str">
        <f>TEXT(IF('C - REPASSES'!$A192="","",'C - REPASSES'!AL192),"0,00")</f>
        <v/>
      </c>
    </row>
    <row r="190" spans="1:14" x14ac:dyDescent="0.35">
      <c r="A190" t="str">
        <f>IF(D190="","",IF('A - IDENTIFICAÇÃO'!$C$7="","",'A - IDENTIFICAÇÃO'!$C$7))</f>
        <v/>
      </c>
      <c r="B190" t="str">
        <f>IF(D190="","",IF('A - IDENTIFICAÇÃO'!$P$15="","",'A - IDENTIFICAÇÃO'!$P$15))</f>
        <v/>
      </c>
      <c r="C190" t="str">
        <f>IF(D190="","",TEXT(IF('A - IDENTIFICAÇÃO'!$C$2="","",'A - IDENTIFICAÇÃO'!$C$2),"0000"))</f>
        <v/>
      </c>
      <c r="D190" t="str">
        <f>IF('C - REPASSES'!A193="","",'C - REPASSES'!A193)</f>
        <v/>
      </c>
      <c r="E190" t="str">
        <f>TEXT(IF('C - REPASSES'!B193="","",'C - REPASSES'!B193),"DD/MM/AAAA")</f>
        <v/>
      </c>
      <c r="F190" t="str">
        <f>IF('C - REPASSES'!C193="INSTITUIÇÃO CREDENCIADA","1",IF('C - REPASSES'!C193="EMPRESA PRETROLÍFERA","2",IF('C - REPASSES'!C193="EMPRESA BRASILEIRA","3",IF('C - REPASSES'!C193="ORGANISMO DE NORMALIZAÇÃO OU EQUIVALENTE","4",IF('C - REPASSES'!C193="EMPRESA BRASILEIRA EM PARCERIA COM I.C.","5",IF('C - REPASSES'!C193="AFILIADA","6",""))))))</f>
        <v/>
      </c>
      <c r="G190" t="str">
        <f>TEXT(IF('C - REPASSES'!D193="","",'C - REPASSES'!D193),"00000000000000")</f>
        <v/>
      </c>
      <c r="H190" t="str">
        <f>IF('C - REPASSES'!E193="","",'C - REPASSES'!E193)</f>
        <v/>
      </c>
      <c r="I190" t="str">
        <f>IF('C - REPASSES'!F193="","",'C - REPASSES'!F193)</f>
        <v/>
      </c>
      <c r="J190" t="str">
        <f>IF('C - REPASSES'!G193="","",'C - REPASSES'!G193)</f>
        <v/>
      </c>
      <c r="K190" t="str">
        <f>TEXT(IF('C - REPASSES'!H193="","",'C - REPASSES'!H193),"@")</f>
        <v/>
      </c>
      <c r="L190" t="str">
        <f>TEXT(IF('C - REPASSES'!I193="","",'C - REPASSES'!I193),"DD/MM/AAAA")</f>
        <v/>
      </c>
      <c r="M190" t="str">
        <f>TEXT(IF('C - REPASSES'!$A193="","",'C - REPASSES'!AJ193),"0,00")</f>
        <v/>
      </c>
      <c r="N190" t="str">
        <f>TEXT(IF('C - REPASSES'!$A193="","",'C - REPASSES'!AL193),"0,00")</f>
        <v/>
      </c>
    </row>
    <row r="191" spans="1:14" x14ac:dyDescent="0.35">
      <c r="A191" t="str">
        <f>IF(D191="","",IF('A - IDENTIFICAÇÃO'!$C$7="","",'A - IDENTIFICAÇÃO'!$C$7))</f>
        <v/>
      </c>
      <c r="B191" t="str">
        <f>IF(D191="","",IF('A - IDENTIFICAÇÃO'!$P$15="","",'A - IDENTIFICAÇÃO'!$P$15))</f>
        <v/>
      </c>
      <c r="C191" t="str">
        <f>IF(D191="","",TEXT(IF('A - IDENTIFICAÇÃO'!$C$2="","",'A - IDENTIFICAÇÃO'!$C$2),"0000"))</f>
        <v/>
      </c>
      <c r="D191" t="str">
        <f>IF('C - REPASSES'!A194="","",'C - REPASSES'!A194)</f>
        <v/>
      </c>
      <c r="E191" t="str">
        <f>TEXT(IF('C - REPASSES'!B194="","",'C - REPASSES'!B194),"DD/MM/AAAA")</f>
        <v/>
      </c>
      <c r="F191" t="str">
        <f>IF('C - REPASSES'!C194="INSTITUIÇÃO CREDENCIADA","1",IF('C - REPASSES'!C194="EMPRESA PRETROLÍFERA","2",IF('C - REPASSES'!C194="EMPRESA BRASILEIRA","3",IF('C - REPASSES'!C194="ORGANISMO DE NORMALIZAÇÃO OU EQUIVALENTE","4",IF('C - REPASSES'!C194="EMPRESA BRASILEIRA EM PARCERIA COM I.C.","5",IF('C - REPASSES'!C194="AFILIADA","6",""))))))</f>
        <v/>
      </c>
      <c r="G191" t="str">
        <f>TEXT(IF('C - REPASSES'!D194="","",'C - REPASSES'!D194),"00000000000000")</f>
        <v/>
      </c>
      <c r="H191" t="str">
        <f>IF('C - REPASSES'!E194="","",'C - REPASSES'!E194)</f>
        <v/>
      </c>
      <c r="I191" t="str">
        <f>IF('C - REPASSES'!F194="","",'C - REPASSES'!F194)</f>
        <v/>
      </c>
      <c r="J191" t="str">
        <f>IF('C - REPASSES'!G194="","",'C - REPASSES'!G194)</f>
        <v/>
      </c>
      <c r="K191" t="str">
        <f>TEXT(IF('C - REPASSES'!H194="","",'C - REPASSES'!H194),"@")</f>
        <v/>
      </c>
      <c r="L191" t="str">
        <f>TEXT(IF('C - REPASSES'!I194="","",'C - REPASSES'!I194),"DD/MM/AAAA")</f>
        <v/>
      </c>
      <c r="M191" t="str">
        <f>TEXT(IF('C - REPASSES'!$A194="","",'C - REPASSES'!AJ194),"0,00")</f>
        <v/>
      </c>
      <c r="N191" t="str">
        <f>TEXT(IF('C - REPASSES'!$A194="","",'C - REPASSES'!AL194),"0,00")</f>
        <v/>
      </c>
    </row>
    <row r="192" spans="1:14" x14ac:dyDescent="0.35">
      <c r="A192" t="str">
        <f>IF(D192="","",IF('A - IDENTIFICAÇÃO'!$C$7="","",'A - IDENTIFICAÇÃO'!$C$7))</f>
        <v/>
      </c>
      <c r="B192" t="str">
        <f>IF(D192="","",IF('A - IDENTIFICAÇÃO'!$P$15="","",'A - IDENTIFICAÇÃO'!$P$15))</f>
        <v/>
      </c>
      <c r="C192" t="str">
        <f>IF(D192="","",TEXT(IF('A - IDENTIFICAÇÃO'!$C$2="","",'A - IDENTIFICAÇÃO'!$C$2),"0000"))</f>
        <v/>
      </c>
      <c r="D192" t="str">
        <f>IF('C - REPASSES'!A195="","",'C - REPASSES'!A195)</f>
        <v/>
      </c>
      <c r="E192" t="str">
        <f>TEXT(IF('C - REPASSES'!B195="","",'C - REPASSES'!B195),"DD/MM/AAAA")</f>
        <v/>
      </c>
      <c r="F192" t="str">
        <f>IF('C - REPASSES'!C195="INSTITUIÇÃO CREDENCIADA","1",IF('C - REPASSES'!C195="EMPRESA PRETROLÍFERA","2",IF('C - REPASSES'!C195="EMPRESA BRASILEIRA","3",IF('C - REPASSES'!C195="ORGANISMO DE NORMALIZAÇÃO OU EQUIVALENTE","4",IF('C - REPASSES'!C195="EMPRESA BRASILEIRA EM PARCERIA COM I.C.","5",IF('C - REPASSES'!C195="AFILIADA","6",""))))))</f>
        <v/>
      </c>
      <c r="G192" t="str">
        <f>TEXT(IF('C - REPASSES'!D195="","",'C - REPASSES'!D195),"00000000000000")</f>
        <v/>
      </c>
      <c r="H192" t="str">
        <f>IF('C - REPASSES'!E195="","",'C - REPASSES'!E195)</f>
        <v/>
      </c>
      <c r="I192" t="str">
        <f>IF('C - REPASSES'!F195="","",'C - REPASSES'!F195)</f>
        <v/>
      </c>
      <c r="J192" t="str">
        <f>IF('C - REPASSES'!G195="","",'C - REPASSES'!G195)</f>
        <v/>
      </c>
      <c r="K192" t="str">
        <f>TEXT(IF('C - REPASSES'!H195="","",'C - REPASSES'!H195),"@")</f>
        <v/>
      </c>
      <c r="L192" t="str">
        <f>TEXT(IF('C - REPASSES'!I195="","",'C - REPASSES'!I195),"DD/MM/AAAA")</f>
        <v/>
      </c>
      <c r="M192" t="str">
        <f>TEXT(IF('C - REPASSES'!$A195="","",'C - REPASSES'!AJ195),"0,00")</f>
        <v/>
      </c>
      <c r="N192" t="str">
        <f>TEXT(IF('C - REPASSES'!$A195="","",'C - REPASSES'!AL195),"0,00")</f>
        <v/>
      </c>
    </row>
    <row r="193" spans="1:14" x14ac:dyDescent="0.35">
      <c r="A193" t="str">
        <f>IF(D193="","",IF('A - IDENTIFICAÇÃO'!$C$7="","",'A - IDENTIFICAÇÃO'!$C$7))</f>
        <v/>
      </c>
      <c r="B193" t="str">
        <f>IF(D193="","",IF('A - IDENTIFICAÇÃO'!$P$15="","",'A - IDENTIFICAÇÃO'!$P$15))</f>
        <v/>
      </c>
      <c r="C193" t="str">
        <f>IF(D193="","",TEXT(IF('A - IDENTIFICAÇÃO'!$C$2="","",'A - IDENTIFICAÇÃO'!$C$2),"0000"))</f>
        <v/>
      </c>
      <c r="D193" t="str">
        <f>IF('C - REPASSES'!A196="","",'C - REPASSES'!A196)</f>
        <v/>
      </c>
      <c r="E193" t="str">
        <f>TEXT(IF('C - REPASSES'!B196="","",'C - REPASSES'!B196),"DD/MM/AAAA")</f>
        <v/>
      </c>
      <c r="F193" t="str">
        <f>IF('C - REPASSES'!C196="INSTITUIÇÃO CREDENCIADA","1",IF('C - REPASSES'!C196="EMPRESA PRETROLÍFERA","2",IF('C - REPASSES'!C196="EMPRESA BRASILEIRA","3",IF('C - REPASSES'!C196="ORGANISMO DE NORMALIZAÇÃO OU EQUIVALENTE","4",IF('C - REPASSES'!C196="EMPRESA BRASILEIRA EM PARCERIA COM I.C.","5",IF('C - REPASSES'!C196="AFILIADA","6",""))))))</f>
        <v/>
      </c>
      <c r="G193" t="str">
        <f>TEXT(IF('C - REPASSES'!D196="","",'C - REPASSES'!D196),"00000000000000")</f>
        <v/>
      </c>
      <c r="H193" t="str">
        <f>IF('C - REPASSES'!E196="","",'C - REPASSES'!E196)</f>
        <v/>
      </c>
      <c r="I193" t="str">
        <f>IF('C - REPASSES'!F196="","",'C - REPASSES'!F196)</f>
        <v/>
      </c>
      <c r="J193" t="str">
        <f>IF('C - REPASSES'!G196="","",'C - REPASSES'!G196)</f>
        <v/>
      </c>
      <c r="K193" t="str">
        <f>TEXT(IF('C - REPASSES'!H196="","",'C - REPASSES'!H196),"@")</f>
        <v/>
      </c>
      <c r="L193" t="str">
        <f>TEXT(IF('C - REPASSES'!I196="","",'C - REPASSES'!I196),"DD/MM/AAAA")</f>
        <v/>
      </c>
      <c r="M193" t="str">
        <f>TEXT(IF('C - REPASSES'!$A196="","",'C - REPASSES'!AJ196),"0,00")</f>
        <v/>
      </c>
      <c r="N193" t="str">
        <f>TEXT(IF('C - REPASSES'!$A196="","",'C - REPASSES'!AL196),"0,00")</f>
        <v/>
      </c>
    </row>
    <row r="194" spans="1:14" x14ac:dyDescent="0.35">
      <c r="A194" t="str">
        <f>IF(D194="","",IF('A - IDENTIFICAÇÃO'!$C$7="","",'A - IDENTIFICAÇÃO'!$C$7))</f>
        <v/>
      </c>
      <c r="B194" t="str">
        <f>IF(D194="","",IF('A - IDENTIFICAÇÃO'!$P$15="","",'A - IDENTIFICAÇÃO'!$P$15))</f>
        <v/>
      </c>
      <c r="C194" t="str">
        <f>IF(D194="","",TEXT(IF('A - IDENTIFICAÇÃO'!$C$2="","",'A - IDENTIFICAÇÃO'!$C$2),"0000"))</f>
        <v/>
      </c>
      <c r="D194" t="str">
        <f>IF('C - REPASSES'!A197="","",'C - REPASSES'!A197)</f>
        <v/>
      </c>
      <c r="E194" t="str">
        <f>TEXT(IF('C - REPASSES'!B197="","",'C - REPASSES'!B197),"DD/MM/AAAA")</f>
        <v/>
      </c>
      <c r="F194" t="str">
        <f>IF('C - REPASSES'!C197="INSTITUIÇÃO CREDENCIADA","1",IF('C - REPASSES'!C197="EMPRESA PRETROLÍFERA","2",IF('C - REPASSES'!C197="EMPRESA BRASILEIRA","3",IF('C - REPASSES'!C197="ORGANISMO DE NORMALIZAÇÃO OU EQUIVALENTE","4",IF('C - REPASSES'!C197="EMPRESA BRASILEIRA EM PARCERIA COM I.C.","5",IF('C - REPASSES'!C197="AFILIADA","6",""))))))</f>
        <v/>
      </c>
      <c r="G194" t="str">
        <f>TEXT(IF('C - REPASSES'!D197="","",'C - REPASSES'!D197),"00000000000000")</f>
        <v/>
      </c>
      <c r="H194" t="str">
        <f>IF('C - REPASSES'!E197="","",'C - REPASSES'!E197)</f>
        <v/>
      </c>
      <c r="I194" t="str">
        <f>IF('C - REPASSES'!F197="","",'C - REPASSES'!F197)</f>
        <v/>
      </c>
      <c r="J194" t="str">
        <f>IF('C - REPASSES'!G197="","",'C - REPASSES'!G197)</f>
        <v/>
      </c>
      <c r="K194" t="str">
        <f>TEXT(IF('C - REPASSES'!H197="","",'C - REPASSES'!H197),"@")</f>
        <v/>
      </c>
      <c r="L194" t="str">
        <f>TEXT(IF('C - REPASSES'!I197="","",'C - REPASSES'!I197),"DD/MM/AAAA")</f>
        <v/>
      </c>
      <c r="M194" t="str">
        <f>TEXT(IF('C - REPASSES'!$A197="","",'C - REPASSES'!AJ197),"0,00")</f>
        <v/>
      </c>
      <c r="N194" t="str">
        <f>TEXT(IF('C - REPASSES'!$A197="","",'C - REPASSES'!AL197),"0,00")</f>
        <v/>
      </c>
    </row>
    <row r="195" spans="1:14" x14ac:dyDescent="0.35">
      <c r="A195" t="str">
        <f>IF(D195="","",IF('A - IDENTIFICAÇÃO'!$C$7="","",'A - IDENTIFICAÇÃO'!$C$7))</f>
        <v/>
      </c>
      <c r="B195" t="str">
        <f>IF(D195="","",IF('A - IDENTIFICAÇÃO'!$P$15="","",'A - IDENTIFICAÇÃO'!$P$15))</f>
        <v/>
      </c>
      <c r="C195" t="str">
        <f>IF(D195="","",TEXT(IF('A - IDENTIFICAÇÃO'!$C$2="","",'A - IDENTIFICAÇÃO'!$C$2),"0000"))</f>
        <v/>
      </c>
      <c r="D195" t="str">
        <f>IF('C - REPASSES'!A198="","",'C - REPASSES'!A198)</f>
        <v/>
      </c>
      <c r="E195" t="str">
        <f>TEXT(IF('C - REPASSES'!B198="","",'C - REPASSES'!B198),"DD/MM/AAAA")</f>
        <v/>
      </c>
      <c r="F195" t="str">
        <f>IF('C - REPASSES'!C198="INSTITUIÇÃO CREDENCIADA","1",IF('C - REPASSES'!C198="EMPRESA PRETROLÍFERA","2",IF('C - REPASSES'!C198="EMPRESA BRASILEIRA","3",IF('C - REPASSES'!C198="ORGANISMO DE NORMALIZAÇÃO OU EQUIVALENTE","4",IF('C - REPASSES'!C198="EMPRESA BRASILEIRA EM PARCERIA COM I.C.","5",IF('C - REPASSES'!C198="AFILIADA","6",""))))))</f>
        <v/>
      </c>
      <c r="G195" t="str">
        <f>TEXT(IF('C - REPASSES'!D198="","",'C - REPASSES'!D198),"00000000000000")</f>
        <v/>
      </c>
      <c r="H195" t="str">
        <f>IF('C - REPASSES'!E198="","",'C - REPASSES'!E198)</f>
        <v/>
      </c>
      <c r="I195" t="str">
        <f>IF('C - REPASSES'!F198="","",'C - REPASSES'!F198)</f>
        <v/>
      </c>
      <c r="J195" t="str">
        <f>IF('C - REPASSES'!G198="","",'C - REPASSES'!G198)</f>
        <v/>
      </c>
      <c r="K195" t="str">
        <f>TEXT(IF('C - REPASSES'!H198="","",'C - REPASSES'!H198),"@")</f>
        <v/>
      </c>
      <c r="L195" t="str">
        <f>TEXT(IF('C - REPASSES'!I198="","",'C - REPASSES'!I198),"DD/MM/AAAA")</f>
        <v/>
      </c>
      <c r="M195" t="str">
        <f>TEXT(IF('C - REPASSES'!$A198="","",'C - REPASSES'!AJ198),"0,00")</f>
        <v/>
      </c>
      <c r="N195" t="str">
        <f>TEXT(IF('C - REPASSES'!$A198="","",'C - REPASSES'!AL198),"0,00")</f>
        <v/>
      </c>
    </row>
    <row r="196" spans="1:14" x14ac:dyDescent="0.35">
      <c r="A196" t="str">
        <f>IF(D196="","",IF('A - IDENTIFICAÇÃO'!$C$7="","",'A - IDENTIFICAÇÃO'!$C$7))</f>
        <v/>
      </c>
      <c r="B196" t="str">
        <f>IF(D196="","",IF('A - IDENTIFICAÇÃO'!$P$15="","",'A - IDENTIFICAÇÃO'!$P$15))</f>
        <v/>
      </c>
      <c r="C196" t="str">
        <f>IF(D196="","",TEXT(IF('A - IDENTIFICAÇÃO'!$C$2="","",'A - IDENTIFICAÇÃO'!$C$2),"0000"))</f>
        <v/>
      </c>
      <c r="D196" t="str">
        <f>IF('C - REPASSES'!A199="","",'C - REPASSES'!A199)</f>
        <v/>
      </c>
      <c r="E196" t="str">
        <f>TEXT(IF('C - REPASSES'!B199="","",'C - REPASSES'!B199),"DD/MM/AAAA")</f>
        <v/>
      </c>
      <c r="F196" t="str">
        <f>IF('C - REPASSES'!C199="INSTITUIÇÃO CREDENCIADA","1",IF('C - REPASSES'!C199="EMPRESA PRETROLÍFERA","2",IF('C - REPASSES'!C199="EMPRESA BRASILEIRA","3",IF('C - REPASSES'!C199="ORGANISMO DE NORMALIZAÇÃO OU EQUIVALENTE","4",IF('C - REPASSES'!C199="EMPRESA BRASILEIRA EM PARCERIA COM I.C.","5",IF('C - REPASSES'!C199="AFILIADA","6",""))))))</f>
        <v/>
      </c>
      <c r="G196" t="str">
        <f>TEXT(IF('C - REPASSES'!D199="","",'C - REPASSES'!D199),"00000000000000")</f>
        <v/>
      </c>
      <c r="H196" t="str">
        <f>IF('C - REPASSES'!E199="","",'C - REPASSES'!E199)</f>
        <v/>
      </c>
      <c r="I196" t="str">
        <f>IF('C - REPASSES'!F199="","",'C - REPASSES'!F199)</f>
        <v/>
      </c>
      <c r="J196" t="str">
        <f>IF('C - REPASSES'!G199="","",'C - REPASSES'!G199)</f>
        <v/>
      </c>
      <c r="K196" t="str">
        <f>TEXT(IF('C - REPASSES'!H199="","",'C - REPASSES'!H199),"@")</f>
        <v/>
      </c>
      <c r="L196" t="str">
        <f>TEXT(IF('C - REPASSES'!I199="","",'C - REPASSES'!I199),"DD/MM/AAAA")</f>
        <v/>
      </c>
      <c r="M196" t="str">
        <f>TEXT(IF('C - REPASSES'!$A199="","",'C - REPASSES'!AJ199),"0,00")</f>
        <v/>
      </c>
      <c r="N196" t="str">
        <f>TEXT(IF('C - REPASSES'!$A199="","",'C - REPASSES'!AL199),"0,00")</f>
        <v/>
      </c>
    </row>
    <row r="197" spans="1:14" x14ac:dyDescent="0.35">
      <c r="A197" t="str">
        <f>IF(D197="","",IF('A - IDENTIFICAÇÃO'!$C$7="","",'A - IDENTIFICAÇÃO'!$C$7))</f>
        <v/>
      </c>
      <c r="B197" t="str">
        <f>IF(D197="","",IF('A - IDENTIFICAÇÃO'!$P$15="","",'A - IDENTIFICAÇÃO'!$P$15))</f>
        <v/>
      </c>
      <c r="C197" t="str">
        <f>IF(D197="","",TEXT(IF('A - IDENTIFICAÇÃO'!$C$2="","",'A - IDENTIFICAÇÃO'!$C$2),"0000"))</f>
        <v/>
      </c>
      <c r="D197" t="str">
        <f>IF('C - REPASSES'!A200="","",'C - REPASSES'!A200)</f>
        <v/>
      </c>
      <c r="E197" t="str">
        <f>TEXT(IF('C - REPASSES'!B200="","",'C - REPASSES'!B200),"DD/MM/AAAA")</f>
        <v/>
      </c>
      <c r="F197" t="str">
        <f>IF('C - REPASSES'!C200="INSTITUIÇÃO CREDENCIADA","1",IF('C - REPASSES'!C200="EMPRESA PRETROLÍFERA","2",IF('C - REPASSES'!C200="EMPRESA BRASILEIRA","3",IF('C - REPASSES'!C200="ORGANISMO DE NORMALIZAÇÃO OU EQUIVALENTE","4",IF('C - REPASSES'!C200="EMPRESA BRASILEIRA EM PARCERIA COM I.C.","5",IF('C - REPASSES'!C200="AFILIADA","6",""))))))</f>
        <v/>
      </c>
      <c r="G197" t="str">
        <f>TEXT(IF('C - REPASSES'!D200="","",'C - REPASSES'!D200),"00000000000000")</f>
        <v/>
      </c>
      <c r="H197" t="str">
        <f>IF('C - REPASSES'!E200="","",'C - REPASSES'!E200)</f>
        <v/>
      </c>
      <c r="I197" t="str">
        <f>IF('C - REPASSES'!F200="","",'C - REPASSES'!F200)</f>
        <v/>
      </c>
      <c r="J197" t="str">
        <f>IF('C - REPASSES'!G200="","",'C - REPASSES'!G200)</f>
        <v/>
      </c>
      <c r="K197" t="str">
        <f>TEXT(IF('C - REPASSES'!H200="","",'C - REPASSES'!H200),"@")</f>
        <v/>
      </c>
      <c r="L197" t="str">
        <f>TEXT(IF('C - REPASSES'!I200="","",'C - REPASSES'!I200),"DD/MM/AAAA")</f>
        <v/>
      </c>
      <c r="M197" t="str">
        <f>TEXT(IF('C - REPASSES'!$A200="","",'C - REPASSES'!AJ200),"0,00")</f>
        <v/>
      </c>
      <c r="N197" t="str">
        <f>TEXT(IF('C - REPASSES'!$A200="","",'C - REPASSES'!AL200),"0,00")</f>
        <v/>
      </c>
    </row>
    <row r="198" spans="1:14" x14ac:dyDescent="0.35">
      <c r="A198" t="str">
        <f>IF(D198="","",IF('A - IDENTIFICAÇÃO'!$C$7="","",'A - IDENTIFICAÇÃO'!$C$7))</f>
        <v/>
      </c>
      <c r="B198" t="str">
        <f>IF(D198="","",IF('A - IDENTIFICAÇÃO'!$P$15="","",'A - IDENTIFICAÇÃO'!$P$15))</f>
        <v/>
      </c>
      <c r="C198" t="str">
        <f>IF(D198="","",TEXT(IF('A - IDENTIFICAÇÃO'!$C$2="","",'A - IDENTIFICAÇÃO'!$C$2),"0000"))</f>
        <v/>
      </c>
      <c r="D198" t="str">
        <f>IF('C - REPASSES'!A201="","",'C - REPASSES'!A201)</f>
        <v/>
      </c>
      <c r="E198" t="str">
        <f>TEXT(IF('C - REPASSES'!B201="","",'C - REPASSES'!B201),"DD/MM/AAAA")</f>
        <v/>
      </c>
      <c r="F198" t="str">
        <f>IF('C - REPASSES'!C201="INSTITUIÇÃO CREDENCIADA","1",IF('C - REPASSES'!C201="EMPRESA PRETROLÍFERA","2",IF('C - REPASSES'!C201="EMPRESA BRASILEIRA","3",IF('C - REPASSES'!C201="ORGANISMO DE NORMALIZAÇÃO OU EQUIVALENTE","4",IF('C - REPASSES'!C201="EMPRESA BRASILEIRA EM PARCERIA COM I.C.","5",IF('C - REPASSES'!C201="AFILIADA","6",""))))))</f>
        <v/>
      </c>
      <c r="G198" t="str">
        <f>TEXT(IF('C - REPASSES'!D201="","",'C - REPASSES'!D201),"00000000000000")</f>
        <v/>
      </c>
      <c r="H198" t="str">
        <f>IF('C - REPASSES'!E201="","",'C - REPASSES'!E201)</f>
        <v/>
      </c>
      <c r="I198" t="str">
        <f>IF('C - REPASSES'!F201="","",'C - REPASSES'!F201)</f>
        <v/>
      </c>
      <c r="J198" t="str">
        <f>IF('C - REPASSES'!G201="","",'C - REPASSES'!G201)</f>
        <v/>
      </c>
      <c r="K198" t="str">
        <f>TEXT(IF('C - REPASSES'!H201="","",'C - REPASSES'!H201),"@")</f>
        <v/>
      </c>
      <c r="L198" t="str">
        <f>TEXT(IF('C - REPASSES'!I201="","",'C - REPASSES'!I201),"DD/MM/AAAA")</f>
        <v/>
      </c>
      <c r="M198" t="str">
        <f>TEXT(IF('C - REPASSES'!$A201="","",'C - REPASSES'!AJ201),"0,00")</f>
        <v/>
      </c>
      <c r="N198" t="str">
        <f>TEXT(IF('C - REPASSES'!$A201="","",'C - REPASSES'!AL201),"0,00")</f>
        <v/>
      </c>
    </row>
    <row r="199" spans="1:14" x14ac:dyDescent="0.35">
      <c r="A199" t="str">
        <f>IF(D199="","",IF('A - IDENTIFICAÇÃO'!$C$7="","",'A - IDENTIFICAÇÃO'!$C$7))</f>
        <v/>
      </c>
      <c r="B199" t="str">
        <f>IF(D199="","",IF('A - IDENTIFICAÇÃO'!$P$15="","",'A - IDENTIFICAÇÃO'!$P$15))</f>
        <v/>
      </c>
      <c r="C199" t="str">
        <f>IF(D199="","",TEXT(IF('A - IDENTIFICAÇÃO'!$C$2="","",'A - IDENTIFICAÇÃO'!$C$2),"0000"))</f>
        <v/>
      </c>
      <c r="D199" t="str">
        <f>IF('C - REPASSES'!A202="","",'C - REPASSES'!A202)</f>
        <v/>
      </c>
      <c r="E199" t="str">
        <f>TEXT(IF('C - REPASSES'!B202="","",'C - REPASSES'!B202),"DD/MM/AAAA")</f>
        <v/>
      </c>
      <c r="F199" t="str">
        <f>IF('C - REPASSES'!C202="INSTITUIÇÃO CREDENCIADA","1",IF('C - REPASSES'!C202="EMPRESA PRETROLÍFERA","2",IF('C - REPASSES'!C202="EMPRESA BRASILEIRA","3",IF('C - REPASSES'!C202="ORGANISMO DE NORMALIZAÇÃO OU EQUIVALENTE","4",IF('C - REPASSES'!C202="EMPRESA BRASILEIRA EM PARCERIA COM I.C.","5",IF('C - REPASSES'!C202="AFILIADA","6",""))))))</f>
        <v/>
      </c>
      <c r="G199" t="str">
        <f>TEXT(IF('C - REPASSES'!D202="","",'C - REPASSES'!D202),"00000000000000")</f>
        <v/>
      </c>
      <c r="H199" t="str">
        <f>IF('C - REPASSES'!E202="","",'C - REPASSES'!E202)</f>
        <v/>
      </c>
      <c r="I199" t="str">
        <f>IF('C - REPASSES'!F202="","",'C - REPASSES'!F202)</f>
        <v/>
      </c>
      <c r="J199" t="str">
        <f>IF('C - REPASSES'!G202="","",'C - REPASSES'!G202)</f>
        <v/>
      </c>
      <c r="K199" t="str">
        <f>TEXT(IF('C - REPASSES'!H202="","",'C - REPASSES'!H202),"@")</f>
        <v/>
      </c>
      <c r="L199" t="str">
        <f>TEXT(IF('C - REPASSES'!I202="","",'C - REPASSES'!I202),"DD/MM/AAAA")</f>
        <v/>
      </c>
      <c r="M199" t="str">
        <f>TEXT(IF('C - REPASSES'!$A202="","",'C - REPASSES'!AJ202),"0,00")</f>
        <v/>
      </c>
      <c r="N199" t="str">
        <f>TEXT(IF('C - REPASSES'!$A202="","",'C - REPASSES'!AL202),"0,00")</f>
        <v/>
      </c>
    </row>
    <row r="200" spans="1:14" x14ac:dyDescent="0.35">
      <c r="A200" t="str">
        <f>IF(D200="","",IF('A - IDENTIFICAÇÃO'!$C$7="","",'A - IDENTIFICAÇÃO'!$C$7))</f>
        <v/>
      </c>
      <c r="B200" t="str">
        <f>IF(D200="","",IF('A - IDENTIFICAÇÃO'!$P$15="","",'A - IDENTIFICAÇÃO'!$P$15))</f>
        <v/>
      </c>
      <c r="C200" t="str">
        <f>IF(D200="","",TEXT(IF('A - IDENTIFICAÇÃO'!$C$2="","",'A - IDENTIFICAÇÃO'!$C$2),"0000"))</f>
        <v/>
      </c>
      <c r="D200" t="str">
        <f>IF('C - REPASSES'!A203="","",'C - REPASSES'!A203)</f>
        <v/>
      </c>
      <c r="E200" t="str">
        <f>TEXT(IF('C - REPASSES'!B203="","",'C - REPASSES'!B203),"DD/MM/AAAA")</f>
        <v/>
      </c>
      <c r="F200" t="str">
        <f>IF('C - REPASSES'!C203="INSTITUIÇÃO CREDENCIADA","1",IF('C - REPASSES'!C203="EMPRESA PRETROLÍFERA","2",IF('C - REPASSES'!C203="EMPRESA BRASILEIRA","3",IF('C - REPASSES'!C203="ORGANISMO DE NORMALIZAÇÃO OU EQUIVALENTE","4",IF('C - REPASSES'!C203="EMPRESA BRASILEIRA EM PARCERIA COM I.C.","5",IF('C - REPASSES'!C203="AFILIADA","6",""))))))</f>
        <v/>
      </c>
      <c r="G200" t="str">
        <f>TEXT(IF('C - REPASSES'!D203="","",'C - REPASSES'!D203),"00000000000000")</f>
        <v/>
      </c>
      <c r="H200" t="str">
        <f>IF('C - REPASSES'!E203="","",'C - REPASSES'!E203)</f>
        <v/>
      </c>
      <c r="I200" t="str">
        <f>IF('C - REPASSES'!F203="","",'C - REPASSES'!F203)</f>
        <v/>
      </c>
      <c r="J200" t="str">
        <f>IF('C - REPASSES'!G203="","",'C - REPASSES'!G203)</f>
        <v/>
      </c>
      <c r="K200" t="str">
        <f>TEXT(IF('C - REPASSES'!H203="","",'C - REPASSES'!H203),"@")</f>
        <v/>
      </c>
      <c r="L200" t="str">
        <f>TEXT(IF('C - REPASSES'!I203="","",'C - REPASSES'!I203),"DD/MM/AAAA")</f>
        <v/>
      </c>
      <c r="M200" t="str">
        <f>TEXT(IF('C - REPASSES'!$A203="","",'C - REPASSES'!AJ203),"0,00")</f>
        <v/>
      </c>
      <c r="N200" t="str">
        <f>TEXT(IF('C - REPASSES'!$A203="","",'C - REPASSES'!AL203),"0,00")</f>
        <v/>
      </c>
    </row>
    <row r="201" spans="1:14" x14ac:dyDescent="0.35">
      <c r="A201" t="str">
        <f>IF(D201="","",IF('A - IDENTIFICAÇÃO'!$C$7="","",'A - IDENTIFICAÇÃO'!$C$7))</f>
        <v/>
      </c>
      <c r="B201" t="str">
        <f>IF(D201="","",IF('A - IDENTIFICAÇÃO'!$P$15="","",'A - IDENTIFICAÇÃO'!$P$15))</f>
        <v/>
      </c>
      <c r="C201" t="str">
        <f>IF(D201="","",TEXT(IF('A - IDENTIFICAÇÃO'!$C$2="","",'A - IDENTIFICAÇÃO'!$C$2),"0000"))</f>
        <v/>
      </c>
      <c r="D201" t="str">
        <f>IF('C - REPASSES'!A204="","",'C - REPASSES'!A204)</f>
        <v/>
      </c>
      <c r="E201" t="str">
        <f>TEXT(IF('C - REPASSES'!B204="","",'C - REPASSES'!B204),"DD/MM/AAAA")</f>
        <v/>
      </c>
      <c r="F201" t="str">
        <f>IF('C - REPASSES'!C204="INSTITUIÇÃO CREDENCIADA","1",IF('C - REPASSES'!C204="EMPRESA PRETROLÍFERA","2",IF('C - REPASSES'!C204="EMPRESA BRASILEIRA","3",IF('C - REPASSES'!C204="ORGANISMO DE NORMALIZAÇÃO OU EQUIVALENTE","4",IF('C - REPASSES'!C204="EMPRESA BRASILEIRA EM PARCERIA COM I.C.","5",IF('C - REPASSES'!C204="AFILIADA","6",""))))))</f>
        <v/>
      </c>
      <c r="G201" t="str">
        <f>TEXT(IF('C - REPASSES'!D204="","",'C - REPASSES'!D204),"00000000000000")</f>
        <v/>
      </c>
      <c r="H201" t="str">
        <f>IF('C - REPASSES'!E204="","",'C - REPASSES'!E204)</f>
        <v/>
      </c>
      <c r="I201" t="str">
        <f>IF('C - REPASSES'!F204="","",'C - REPASSES'!F204)</f>
        <v/>
      </c>
      <c r="J201" t="str">
        <f>IF('C - REPASSES'!G204="","",'C - REPASSES'!G204)</f>
        <v/>
      </c>
      <c r="K201" t="str">
        <f>TEXT(IF('C - REPASSES'!H204="","",'C - REPASSES'!H204),"@")</f>
        <v/>
      </c>
      <c r="L201" t="str">
        <f>TEXT(IF('C - REPASSES'!I204="","",'C - REPASSES'!I204),"DD/MM/AAAA")</f>
        <v/>
      </c>
      <c r="M201" t="str">
        <f>TEXT(IF('C - REPASSES'!$A204="","",'C - REPASSES'!AJ204),"0,00")</f>
        <v/>
      </c>
      <c r="N201" t="str">
        <f>TEXT(IF('C - REPASSES'!$A204="","",'C - REPASSES'!AL204),"0,00")</f>
        <v/>
      </c>
    </row>
    <row r="202" spans="1:14" x14ac:dyDescent="0.35">
      <c r="A202" t="str">
        <f>IF(D202="","",IF('A - IDENTIFICAÇÃO'!$C$7="","",'A - IDENTIFICAÇÃO'!$C$7))</f>
        <v/>
      </c>
      <c r="B202" t="str">
        <f>IF(D202="","",IF('A - IDENTIFICAÇÃO'!$P$15="","",'A - IDENTIFICAÇÃO'!$P$15))</f>
        <v/>
      </c>
      <c r="C202" t="str">
        <f>IF(D202="","",TEXT(IF('A - IDENTIFICAÇÃO'!$C$2="","",'A - IDENTIFICAÇÃO'!$C$2),"0000"))</f>
        <v/>
      </c>
      <c r="D202" t="str">
        <f>IF('C - REPASSES'!A205="","",'C - REPASSES'!A205)</f>
        <v/>
      </c>
      <c r="E202" t="str">
        <f>TEXT(IF('C - REPASSES'!B205="","",'C - REPASSES'!B205),"DD/MM/AAAA")</f>
        <v/>
      </c>
      <c r="F202" t="str">
        <f>IF('C - REPASSES'!C205="INSTITUIÇÃO CREDENCIADA","1",IF('C - REPASSES'!C205="EMPRESA PRETROLÍFERA","2",IF('C - REPASSES'!C205="EMPRESA BRASILEIRA","3",IF('C - REPASSES'!C205="ORGANISMO DE NORMALIZAÇÃO OU EQUIVALENTE","4",IF('C - REPASSES'!C205="EMPRESA BRASILEIRA EM PARCERIA COM I.C.","5",IF('C - REPASSES'!C205="AFILIADA","6",""))))))</f>
        <v/>
      </c>
      <c r="G202" t="str">
        <f>TEXT(IF('C - REPASSES'!D205="","",'C - REPASSES'!D205),"00000000000000")</f>
        <v/>
      </c>
      <c r="H202" t="str">
        <f>IF('C - REPASSES'!E205="","",'C - REPASSES'!E205)</f>
        <v/>
      </c>
      <c r="I202" t="str">
        <f>IF('C - REPASSES'!F205="","",'C - REPASSES'!F205)</f>
        <v/>
      </c>
      <c r="J202" t="str">
        <f>IF('C - REPASSES'!G205="","",'C - REPASSES'!G205)</f>
        <v/>
      </c>
      <c r="K202" t="str">
        <f>TEXT(IF('C - REPASSES'!H205="","",'C - REPASSES'!H205),"@")</f>
        <v/>
      </c>
      <c r="L202" t="str">
        <f>TEXT(IF('C - REPASSES'!I205="","",'C - REPASSES'!I205),"DD/MM/AAAA")</f>
        <v/>
      </c>
      <c r="M202" t="str">
        <f>TEXT(IF('C - REPASSES'!$A205="","",'C - REPASSES'!AJ205),"0,00")</f>
        <v/>
      </c>
      <c r="N202" t="str">
        <f>TEXT(IF('C - REPASSES'!$A205="","",'C - REPASSES'!AL205),"0,00")</f>
        <v/>
      </c>
    </row>
    <row r="203" spans="1:14" x14ac:dyDescent="0.35">
      <c r="A203" t="str">
        <f>IF(D203="","",IF('A - IDENTIFICAÇÃO'!$C$7="","",'A - IDENTIFICAÇÃO'!$C$7))</f>
        <v/>
      </c>
      <c r="B203" t="str">
        <f>IF(D203="","",IF('A - IDENTIFICAÇÃO'!$P$15="","",'A - IDENTIFICAÇÃO'!$P$15))</f>
        <v/>
      </c>
      <c r="C203" t="str">
        <f>IF(D203="","",TEXT(IF('A - IDENTIFICAÇÃO'!$C$2="","",'A - IDENTIFICAÇÃO'!$C$2),"0000"))</f>
        <v/>
      </c>
      <c r="D203" t="str">
        <f>IF('C - REPASSES'!A206="","",'C - REPASSES'!A206)</f>
        <v/>
      </c>
      <c r="E203" t="str">
        <f>TEXT(IF('C - REPASSES'!B206="","",'C - REPASSES'!B206),"DD/MM/AAAA")</f>
        <v/>
      </c>
      <c r="F203" t="str">
        <f>IF('C - REPASSES'!C206="INSTITUIÇÃO CREDENCIADA","1",IF('C - REPASSES'!C206="EMPRESA PRETROLÍFERA","2",IF('C - REPASSES'!C206="EMPRESA BRASILEIRA","3",IF('C - REPASSES'!C206="ORGANISMO DE NORMALIZAÇÃO OU EQUIVALENTE","4",IF('C - REPASSES'!C206="EMPRESA BRASILEIRA EM PARCERIA COM I.C.","5",IF('C - REPASSES'!C206="AFILIADA","6",""))))))</f>
        <v/>
      </c>
      <c r="G203" t="str">
        <f>TEXT(IF('C - REPASSES'!D206="","",'C - REPASSES'!D206),"00000000000000")</f>
        <v/>
      </c>
      <c r="H203" t="str">
        <f>IF('C - REPASSES'!E206="","",'C - REPASSES'!E206)</f>
        <v/>
      </c>
      <c r="I203" t="str">
        <f>IF('C - REPASSES'!F206="","",'C - REPASSES'!F206)</f>
        <v/>
      </c>
      <c r="J203" t="str">
        <f>IF('C - REPASSES'!G206="","",'C - REPASSES'!G206)</f>
        <v/>
      </c>
      <c r="K203" t="str">
        <f>TEXT(IF('C - REPASSES'!H206="","",'C - REPASSES'!H206),"@")</f>
        <v/>
      </c>
      <c r="L203" t="str">
        <f>TEXT(IF('C - REPASSES'!I206="","",'C - REPASSES'!I206),"DD/MM/AAAA")</f>
        <v/>
      </c>
      <c r="M203" t="str">
        <f>TEXT(IF('C - REPASSES'!$A206="","",'C - REPASSES'!AJ206),"0,00")</f>
        <v/>
      </c>
      <c r="N203" t="str">
        <f>TEXT(IF('C - REPASSES'!$A206="","",'C - REPASSES'!AL206),"0,00")</f>
        <v/>
      </c>
    </row>
    <row r="204" spans="1:14" x14ac:dyDescent="0.35">
      <c r="A204" t="str">
        <f>IF(D204="","",IF('A - IDENTIFICAÇÃO'!$C$7="","",'A - IDENTIFICAÇÃO'!$C$7))</f>
        <v/>
      </c>
      <c r="B204" t="str">
        <f>IF(D204="","",IF('A - IDENTIFICAÇÃO'!$P$15="","",'A - IDENTIFICAÇÃO'!$P$15))</f>
        <v/>
      </c>
      <c r="C204" t="str">
        <f>IF(D204="","",TEXT(IF('A - IDENTIFICAÇÃO'!$C$2="","",'A - IDENTIFICAÇÃO'!$C$2),"0000"))</f>
        <v/>
      </c>
      <c r="D204" t="str">
        <f>IF('C - REPASSES'!A207="","",'C - REPASSES'!A207)</f>
        <v/>
      </c>
      <c r="E204" t="str">
        <f>TEXT(IF('C - REPASSES'!B207="","",'C - REPASSES'!B207),"DD/MM/AAAA")</f>
        <v/>
      </c>
      <c r="F204" t="str">
        <f>IF('C - REPASSES'!C207="INSTITUIÇÃO CREDENCIADA","1",IF('C - REPASSES'!C207="EMPRESA PRETROLÍFERA","2",IF('C - REPASSES'!C207="EMPRESA BRASILEIRA","3",IF('C - REPASSES'!C207="ORGANISMO DE NORMALIZAÇÃO OU EQUIVALENTE","4",IF('C - REPASSES'!C207="EMPRESA BRASILEIRA EM PARCERIA COM I.C.","5",IF('C - REPASSES'!C207="AFILIADA","6",""))))))</f>
        <v/>
      </c>
      <c r="G204" t="str">
        <f>TEXT(IF('C - REPASSES'!D207="","",'C - REPASSES'!D207),"00000000000000")</f>
        <v/>
      </c>
      <c r="H204" t="str">
        <f>IF('C - REPASSES'!E207="","",'C - REPASSES'!E207)</f>
        <v/>
      </c>
      <c r="I204" t="str">
        <f>IF('C - REPASSES'!F207="","",'C - REPASSES'!F207)</f>
        <v/>
      </c>
      <c r="J204" t="str">
        <f>IF('C - REPASSES'!G207="","",'C - REPASSES'!G207)</f>
        <v/>
      </c>
      <c r="K204" t="str">
        <f>TEXT(IF('C - REPASSES'!H207="","",'C - REPASSES'!H207),"@")</f>
        <v/>
      </c>
      <c r="L204" t="str">
        <f>TEXT(IF('C - REPASSES'!I207="","",'C - REPASSES'!I207),"DD/MM/AAAA")</f>
        <v/>
      </c>
      <c r="M204" t="str">
        <f>TEXT(IF('C - REPASSES'!$A207="","",'C - REPASSES'!AJ207),"0,00")</f>
        <v/>
      </c>
      <c r="N204" t="str">
        <f>TEXT(IF('C - REPASSES'!$A207="","",'C - REPASSES'!AL207),"0,00")</f>
        <v/>
      </c>
    </row>
    <row r="205" spans="1:14" x14ac:dyDescent="0.35">
      <c r="A205" t="str">
        <f>IF(D205="","",IF('A - IDENTIFICAÇÃO'!$C$7="","",'A - IDENTIFICAÇÃO'!$C$7))</f>
        <v/>
      </c>
      <c r="B205" t="str">
        <f>IF(D205="","",IF('A - IDENTIFICAÇÃO'!$P$15="","",'A - IDENTIFICAÇÃO'!$P$15))</f>
        <v/>
      </c>
      <c r="C205" t="str">
        <f>IF(D205="","",TEXT(IF('A - IDENTIFICAÇÃO'!$C$2="","",'A - IDENTIFICAÇÃO'!$C$2),"0000"))</f>
        <v/>
      </c>
      <c r="D205" t="str">
        <f>IF('C - REPASSES'!A208="","",'C - REPASSES'!A208)</f>
        <v/>
      </c>
      <c r="E205" t="str">
        <f>TEXT(IF('C - REPASSES'!B208="","",'C - REPASSES'!B208),"DD/MM/AAAA")</f>
        <v/>
      </c>
      <c r="F205" t="str">
        <f>IF('C - REPASSES'!C208="INSTITUIÇÃO CREDENCIADA","1",IF('C - REPASSES'!C208="EMPRESA PRETROLÍFERA","2",IF('C - REPASSES'!C208="EMPRESA BRASILEIRA","3",IF('C - REPASSES'!C208="ORGANISMO DE NORMALIZAÇÃO OU EQUIVALENTE","4",IF('C - REPASSES'!C208="EMPRESA BRASILEIRA EM PARCERIA COM I.C.","5",IF('C - REPASSES'!C208="AFILIADA","6",""))))))</f>
        <v/>
      </c>
      <c r="G205" t="str">
        <f>TEXT(IF('C - REPASSES'!D208="","",'C - REPASSES'!D208),"00000000000000")</f>
        <v/>
      </c>
      <c r="H205" t="str">
        <f>IF('C - REPASSES'!E208="","",'C - REPASSES'!E208)</f>
        <v/>
      </c>
      <c r="I205" t="str">
        <f>IF('C - REPASSES'!F208="","",'C - REPASSES'!F208)</f>
        <v/>
      </c>
      <c r="J205" t="str">
        <f>IF('C - REPASSES'!G208="","",'C - REPASSES'!G208)</f>
        <v/>
      </c>
      <c r="K205" t="str">
        <f>TEXT(IF('C - REPASSES'!H208="","",'C - REPASSES'!H208),"@")</f>
        <v/>
      </c>
      <c r="L205" t="str">
        <f>TEXT(IF('C - REPASSES'!I208="","",'C - REPASSES'!I208),"DD/MM/AAAA")</f>
        <v/>
      </c>
      <c r="M205" t="str">
        <f>TEXT(IF('C - REPASSES'!$A208="","",'C - REPASSES'!AJ208),"0,00")</f>
        <v/>
      </c>
      <c r="N205" t="str">
        <f>TEXT(IF('C - REPASSES'!$A208="","",'C - REPASSES'!AL208),"0,00")</f>
        <v/>
      </c>
    </row>
    <row r="206" spans="1:14" x14ac:dyDescent="0.35">
      <c r="A206" t="str">
        <f>IF(D206="","",IF('A - IDENTIFICAÇÃO'!$C$7="","",'A - IDENTIFICAÇÃO'!$C$7))</f>
        <v/>
      </c>
      <c r="B206" t="str">
        <f>IF(D206="","",IF('A - IDENTIFICAÇÃO'!$P$15="","",'A - IDENTIFICAÇÃO'!$P$15))</f>
        <v/>
      </c>
      <c r="C206" t="str">
        <f>IF(D206="","",TEXT(IF('A - IDENTIFICAÇÃO'!$C$2="","",'A - IDENTIFICAÇÃO'!$C$2),"0000"))</f>
        <v/>
      </c>
      <c r="D206" t="str">
        <f>IF('C - REPASSES'!A209="","",'C - REPASSES'!A209)</f>
        <v/>
      </c>
      <c r="E206" t="str">
        <f>TEXT(IF('C - REPASSES'!B209="","",'C - REPASSES'!B209),"DD/MM/AAAA")</f>
        <v/>
      </c>
      <c r="F206" t="str">
        <f>IF('C - REPASSES'!C209="INSTITUIÇÃO CREDENCIADA","1",IF('C - REPASSES'!C209="EMPRESA PRETROLÍFERA","2",IF('C - REPASSES'!C209="EMPRESA BRASILEIRA","3",IF('C - REPASSES'!C209="ORGANISMO DE NORMALIZAÇÃO OU EQUIVALENTE","4",IF('C - REPASSES'!C209="EMPRESA BRASILEIRA EM PARCERIA COM I.C.","5",IF('C - REPASSES'!C209="AFILIADA","6",""))))))</f>
        <v/>
      </c>
      <c r="G206" t="str">
        <f>TEXT(IF('C - REPASSES'!D209="","",'C - REPASSES'!D209),"00000000000000")</f>
        <v/>
      </c>
      <c r="H206" t="str">
        <f>IF('C - REPASSES'!E209="","",'C - REPASSES'!E209)</f>
        <v/>
      </c>
      <c r="I206" t="str">
        <f>IF('C - REPASSES'!F209="","",'C - REPASSES'!F209)</f>
        <v/>
      </c>
      <c r="J206" t="str">
        <f>IF('C - REPASSES'!G209="","",'C - REPASSES'!G209)</f>
        <v/>
      </c>
      <c r="K206" t="str">
        <f>TEXT(IF('C - REPASSES'!H209="","",'C - REPASSES'!H209),"@")</f>
        <v/>
      </c>
      <c r="L206" t="str">
        <f>TEXT(IF('C - REPASSES'!I209="","",'C - REPASSES'!I209),"DD/MM/AAAA")</f>
        <v/>
      </c>
      <c r="M206" t="str">
        <f>TEXT(IF('C - REPASSES'!$A209="","",'C - REPASSES'!AJ209),"0,00")</f>
        <v/>
      </c>
      <c r="N206" t="str">
        <f>TEXT(IF('C - REPASSES'!$A209="","",'C - REPASSES'!AL209),"0,00")</f>
        <v/>
      </c>
    </row>
    <row r="207" spans="1:14" x14ac:dyDescent="0.35">
      <c r="A207" t="str">
        <f>IF(D207="","",IF('A - IDENTIFICAÇÃO'!$C$7="","",'A - IDENTIFICAÇÃO'!$C$7))</f>
        <v/>
      </c>
      <c r="B207" t="str">
        <f>IF(D207="","",IF('A - IDENTIFICAÇÃO'!$P$15="","",'A - IDENTIFICAÇÃO'!$P$15))</f>
        <v/>
      </c>
      <c r="C207" t="str">
        <f>IF(D207="","",TEXT(IF('A - IDENTIFICAÇÃO'!$C$2="","",'A - IDENTIFICAÇÃO'!$C$2),"0000"))</f>
        <v/>
      </c>
      <c r="D207" t="str">
        <f>IF('C - REPASSES'!A210="","",'C - REPASSES'!A210)</f>
        <v/>
      </c>
      <c r="E207" t="str">
        <f>TEXT(IF('C - REPASSES'!B210="","",'C - REPASSES'!B210),"DD/MM/AAAA")</f>
        <v/>
      </c>
      <c r="F207" t="str">
        <f>IF('C - REPASSES'!C210="INSTITUIÇÃO CREDENCIADA","1",IF('C - REPASSES'!C210="EMPRESA PRETROLÍFERA","2",IF('C - REPASSES'!C210="EMPRESA BRASILEIRA","3",IF('C - REPASSES'!C210="ORGANISMO DE NORMALIZAÇÃO OU EQUIVALENTE","4",IF('C - REPASSES'!C210="EMPRESA BRASILEIRA EM PARCERIA COM I.C.","5",IF('C - REPASSES'!C210="AFILIADA","6",""))))))</f>
        <v/>
      </c>
      <c r="G207" t="str">
        <f>TEXT(IF('C - REPASSES'!D210="","",'C - REPASSES'!D210),"00000000000000")</f>
        <v/>
      </c>
      <c r="H207" t="str">
        <f>IF('C - REPASSES'!E210="","",'C - REPASSES'!E210)</f>
        <v/>
      </c>
      <c r="I207" t="str">
        <f>IF('C - REPASSES'!F210="","",'C - REPASSES'!F210)</f>
        <v/>
      </c>
      <c r="J207" t="str">
        <f>IF('C - REPASSES'!G210="","",'C - REPASSES'!G210)</f>
        <v/>
      </c>
      <c r="K207" t="str">
        <f>TEXT(IF('C - REPASSES'!H210="","",'C - REPASSES'!H210),"@")</f>
        <v/>
      </c>
      <c r="L207" t="str">
        <f>TEXT(IF('C - REPASSES'!I210="","",'C - REPASSES'!I210),"DD/MM/AAAA")</f>
        <v/>
      </c>
      <c r="M207" t="str">
        <f>TEXT(IF('C - REPASSES'!$A210="","",'C - REPASSES'!AJ210),"0,00")</f>
        <v/>
      </c>
      <c r="N207" t="str">
        <f>TEXT(IF('C - REPASSES'!$A210="","",'C - REPASSES'!AL210),"0,00")</f>
        <v/>
      </c>
    </row>
    <row r="208" spans="1:14" x14ac:dyDescent="0.35">
      <c r="A208" t="str">
        <f>IF(D208="","",IF('A - IDENTIFICAÇÃO'!$C$7="","",'A - IDENTIFICAÇÃO'!$C$7))</f>
        <v/>
      </c>
      <c r="B208" t="str">
        <f>IF(D208="","",IF('A - IDENTIFICAÇÃO'!$P$15="","",'A - IDENTIFICAÇÃO'!$P$15))</f>
        <v/>
      </c>
      <c r="C208" t="str">
        <f>IF(D208="","",TEXT(IF('A - IDENTIFICAÇÃO'!$C$2="","",'A - IDENTIFICAÇÃO'!$C$2),"0000"))</f>
        <v/>
      </c>
      <c r="D208" t="str">
        <f>IF('C - REPASSES'!A211="","",'C - REPASSES'!A211)</f>
        <v/>
      </c>
      <c r="E208" t="str">
        <f>TEXT(IF('C - REPASSES'!B211="","",'C - REPASSES'!B211),"DD/MM/AAAA")</f>
        <v/>
      </c>
      <c r="F208" t="str">
        <f>IF('C - REPASSES'!C211="INSTITUIÇÃO CREDENCIADA","1",IF('C - REPASSES'!C211="EMPRESA PRETROLÍFERA","2",IF('C - REPASSES'!C211="EMPRESA BRASILEIRA","3",IF('C - REPASSES'!C211="ORGANISMO DE NORMALIZAÇÃO OU EQUIVALENTE","4",IF('C - REPASSES'!C211="EMPRESA BRASILEIRA EM PARCERIA COM I.C.","5",IF('C - REPASSES'!C211="AFILIADA","6",""))))))</f>
        <v/>
      </c>
      <c r="G208" t="str">
        <f>TEXT(IF('C - REPASSES'!D211="","",'C - REPASSES'!D211),"00000000000000")</f>
        <v/>
      </c>
      <c r="H208" t="str">
        <f>IF('C - REPASSES'!E211="","",'C - REPASSES'!E211)</f>
        <v/>
      </c>
      <c r="I208" t="str">
        <f>IF('C - REPASSES'!F211="","",'C - REPASSES'!F211)</f>
        <v/>
      </c>
      <c r="J208" t="str">
        <f>IF('C - REPASSES'!G211="","",'C - REPASSES'!G211)</f>
        <v/>
      </c>
      <c r="K208" t="str">
        <f>TEXT(IF('C - REPASSES'!H211="","",'C - REPASSES'!H211),"@")</f>
        <v/>
      </c>
      <c r="L208" t="str">
        <f>TEXT(IF('C - REPASSES'!I211="","",'C - REPASSES'!I211),"DD/MM/AAAA")</f>
        <v/>
      </c>
      <c r="M208" t="str">
        <f>TEXT(IF('C - REPASSES'!$A211="","",'C - REPASSES'!AJ211),"0,00")</f>
        <v/>
      </c>
      <c r="N208" t="str">
        <f>TEXT(IF('C - REPASSES'!$A211="","",'C - REPASSES'!AL211),"0,00")</f>
        <v/>
      </c>
    </row>
    <row r="209" spans="1:14" x14ac:dyDescent="0.35">
      <c r="A209" t="str">
        <f>IF(D209="","",IF('A - IDENTIFICAÇÃO'!$C$7="","",'A - IDENTIFICAÇÃO'!$C$7))</f>
        <v/>
      </c>
      <c r="B209" t="str">
        <f>IF(D209="","",IF('A - IDENTIFICAÇÃO'!$P$15="","",'A - IDENTIFICAÇÃO'!$P$15))</f>
        <v/>
      </c>
      <c r="C209" t="str">
        <f>IF(D209="","",TEXT(IF('A - IDENTIFICAÇÃO'!$C$2="","",'A - IDENTIFICAÇÃO'!$C$2),"0000"))</f>
        <v/>
      </c>
      <c r="D209" t="str">
        <f>IF('C - REPASSES'!A212="","",'C - REPASSES'!A212)</f>
        <v/>
      </c>
      <c r="E209" t="str">
        <f>TEXT(IF('C - REPASSES'!B212="","",'C - REPASSES'!B212),"DD/MM/AAAA")</f>
        <v/>
      </c>
      <c r="F209" t="str">
        <f>IF('C - REPASSES'!C212="INSTITUIÇÃO CREDENCIADA","1",IF('C - REPASSES'!C212="EMPRESA PRETROLÍFERA","2",IF('C - REPASSES'!C212="EMPRESA BRASILEIRA","3",IF('C - REPASSES'!C212="ORGANISMO DE NORMALIZAÇÃO OU EQUIVALENTE","4",IF('C - REPASSES'!C212="EMPRESA BRASILEIRA EM PARCERIA COM I.C.","5",IF('C - REPASSES'!C212="AFILIADA","6",""))))))</f>
        <v/>
      </c>
      <c r="G209" t="str">
        <f>TEXT(IF('C - REPASSES'!D212="","",'C - REPASSES'!D212),"00000000000000")</f>
        <v/>
      </c>
      <c r="H209" t="str">
        <f>IF('C - REPASSES'!E212="","",'C - REPASSES'!E212)</f>
        <v/>
      </c>
      <c r="I209" t="str">
        <f>IF('C - REPASSES'!F212="","",'C - REPASSES'!F212)</f>
        <v/>
      </c>
      <c r="J209" t="str">
        <f>IF('C - REPASSES'!G212="","",'C - REPASSES'!G212)</f>
        <v/>
      </c>
      <c r="K209" t="str">
        <f>TEXT(IF('C - REPASSES'!H212="","",'C - REPASSES'!H212),"@")</f>
        <v/>
      </c>
      <c r="L209" t="str">
        <f>TEXT(IF('C - REPASSES'!I212="","",'C - REPASSES'!I212),"DD/MM/AAAA")</f>
        <v/>
      </c>
      <c r="M209" t="str">
        <f>TEXT(IF('C - REPASSES'!$A212="","",'C - REPASSES'!AJ212),"0,00")</f>
        <v/>
      </c>
      <c r="N209" t="str">
        <f>TEXT(IF('C - REPASSES'!$A212="","",'C - REPASSES'!AL212),"0,00")</f>
        <v/>
      </c>
    </row>
    <row r="210" spans="1:14" x14ac:dyDescent="0.35">
      <c r="A210" t="str">
        <f>IF(D210="","",IF('A - IDENTIFICAÇÃO'!$C$7="","",'A - IDENTIFICAÇÃO'!$C$7))</f>
        <v/>
      </c>
      <c r="B210" t="str">
        <f>IF(D210="","",IF('A - IDENTIFICAÇÃO'!$P$15="","",'A - IDENTIFICAÇÃO'!$P$15))</f>
        <v/>
      </c>
      <c r="C210" t="str">
        <f>IF(D210="","",TEXT(IF('A - IDENTIFICAÇÃO'!$C$2="","",'A - IDENTIFICAÇÃO'!$C$2),"0000"))</f>
        <v/>
      </c>
      <c r="D210" t="str">
        <f>IF('C - REPASSES'!A213="","",'C - REPASSES'!A213)</f>
        <v/>
      </c>
      <c r="E210" t="str">
        <f>TEXT(IF('C - REPASSES'!B213="","",'C - REPASSES'!B213),"DD/MM/AAAA")</f>
        <v/>
      </c>
      <c r="F210" t="str">
        <f>IF('C - REPASSES'!C213="INSTITUIÇÃO CREDENCIADA","1",IF('C - REPASSES'!C213="EMPRESA PRETROLÍFERA","2",IF('C - REPASSES'!C213="EMPRESA BRASILEIRA","3",IF('C - REPASSES'!C213="ORGANISMO DE NORMALIZAÇÃO OU EQUIVALENTE","4",IF('C - REPASSES'!C213="EMPRESA BRASILEIRA EM PARCERIA COM I.C.","5",IF('C - REPASSES'!C213="AFILIADA","6",""))))))</f>
        <v/>
      </c>
      <c r="G210" t="str">
        <f>TEXT(IF('C - REPASSES'!D213="","",'C - REPASSES'!D213),"00000000000000")</f>
        <v/>
      </c>
      <c r="H210" t="str">
        <f>IF('C - REPASSES'!E213="","",'C - REPASSES'!E213)</f>
        <v/>
      </c>
      <c r="I210" t="str">
        <f>IF('C - REPASSES'!F213="","",'C - REPASSES'!F213)</f>
        <v/>
      </c>
      <c r="J210" t="str">
        <f>IF('C - REPASSES'!G213="","",'C - REPASSES'!G213)</f>
        <v/>
      </c>
      <c r="K210" t="str">
        <f>TEXT(IF('C - REPASSES'!H213="","",'C - REPASSES'!H213),"@")</f>
        <v/>
      </c>
      <c r="L210" t="str">
        <f>TEXT(IF('C - REPASSES'!I213="","",'C - REPASSES'!I213),"DD/MM/AAAA")</f>
        <v/>
      </c>
      <c r="M210" t="str">
        <f>TEXT(IF('C - REPASSES'!$A213="","",'C - REPASSES'!AJ213),"0,00")</f>
        <v/>
      </c>
      <c r="N210" t="str">
        <f>TEXT(IF('C - REPASSES'!$A213="","",'C - REPASSES'!AL213),"0,00")</f>
        <v/>
      </c>
    </row>
    <row r="211" spans="1:14" x14ac:dyDescent="0.35">
      <c r="A211" t="str">
        <f>IF(D211="","",IF('A - IDENTIFICAÇÃO'!$C$7="","",'A - IDENTIFICAÇÃO'!$C$7))</f>
        <v/>
      </c>
      <c r="B211" t="str">
        <f>IF(D211="","",IF('A - IDENTIFICAÇÃO'!$P$15="","",'A - IDENTIFICAÇÃO'!$P$15))</f>
        <v/>
      </c>
      <c r="C211" t="str">
        <f>IF(D211="","",TEXT(IF('A - IDENTIFICAÇÃO'!$C$2="","",'A - IDENTIFICAÇÃO'!$C$2),"0000"))</f>
        <v/>
      </c>
      <c r="D211" t="str">
        <f>IF('C - REPASSES'!A214="","",'C - REPASSES'!A214)</f>
        <v/>
      </c>
      <c r="E211" t="str">
        <f>TEXT(IF('C - REPASSES'!B214="","",'C - REPASSES'!B214),"DD/MM/AAAA")</f>
        <v/>
      </c>
      <c r="F211" t="str">
        <f>IF('C - REPASSES'!C214="INSTITUIÇÃO CREDENCIADA","1",IF('C - REPASSES'!C214="EMPRESA PRETROLÍFERA","2",IF('C - REPASSES'!C214="EMPRESA BRASILEIRA","3",IF('C - REPASSES'!C214="ORGANISMO DE NORMALIZAÇÃO OU EQUIVALENTE","4",IF('C - REPASSES'!C214="EMPRESA BRASILEIRA EM PARCERIA COM I.C.","5",IF('C - REPASSES'!C214="AFILIADA","6",""))))))</f>
        <v/>
      </c>
      <c r="G211" t="str">
        <f>TEXT(IF('C - REPASSES'!D214="","",'C - REPASSES'!D214),"00000000000000")</f>
        <v/>
      </c>
      <c r="H211" t="str">
        <f>IF('C - REPASSES'!E214="","",'C - REPASSES'!E214)</f>
        <v/>
      </c>
      <c r="I211" t="str">
        <f>IF('C - REPASSES'!F214="","",'C - REPASSES'!F214)</f>
        <v/>
      </c>
      <c r="J211" t="str">
        <f>IF('C - REPASSES'!G214="","",'C - REPASSES'!G214)</f>
        <v/>
      </c>
      <c r="K211" t="str">
        <f>TEXT(IF('C - REPASSES'!H214="","",'C - REPASSES'!H214),"@")</f>
        <v/>
      </c>
      <c r="L211" t="str">
        <f>TEXT(IF('C - REPASSES'!I214="","",'C - REPASSES'!I214),"DD/MM/AAAA")</f>
        <v/>
      </c>
      <c r="M211" t="str">
        <f>TEXT(IF('C - REPASSES'!$A214="","",'C - REPASSES'!AJ214),"0,00")</f>
        <v/>
      </c>
      <c r="N211" t="str">
        <f>TEXT(IF('C - REPASSES'!$A214="","",'C - REPASSES'!AL214),"0,00")</f>
        <v/>
      </c>
    </row>
    <row r="212" spans="1:14" x14ac:dyDescent="0.35">
      <c r="A212" t="str">
        <f>IF(D212="","",IF('A - IDENTIFICAÇÃO'!$C$7="","",'A - IDENTIFICAÇÃO'!$C$7))</f>
        <v/>
      </c>
      <c r="B212" t="str">
        <f>IF(D212="","",IF('A - IDENTIFICAÇÃO'!$P$15="","",'A - IDENTIFICAÇÃO'!$P$15))</f>
        <v/>
      </c>
      <c r="C212" t="str">
        <f>IF(D212="","",TEXT(IF('A - IDENTIFICAÇÃO'!$C$2="","",'A - IDENTIFICAÇÃO'!$C$2),"0000"))</f>
        <v/>
      </c>
      <c r="D212" t="str">
        <f>IF('C - REPASSES'!A215="","",'C - REPASSES'!A215)</f>
        <v/>
      </c>
      <c r="E212" t="str">
        <f>TEXT(IF('C - REPASSES'!B215="","",'C - REPASSES'!B215),"DD/MM/AAAA")</f>
        <v/>
      </c>
      <c r="F212" t="str">
        <f>IF('C - REPASSES'!C215="INSTITUIÇÃO CREDENCIADA","1",IF('C - REPASSES'!C215="EMPRESA PRETROLÍFERA","2",IF('C - REPASSES'!C215="EMPRESA BRASILEIRA","3",IF('C - REPASSES'!C215="ORGANISMO DE NORMALIZAÇÃO OU EQUIVALENTE","4",IF('C - REPASSES'!C215="EMPRESA BRASILEIRA EM PARCERIA COM I.C.","5",IF('C - REPASSES'!C215="AFILIADA","6",""))))))</f>
        <v/>
      </c>
      <c r="G212" t="str">
        <f>TEXT(IF('C - REPASSES'!D215="","",'C - REPASSES'!D215),"00000000000000")</f>
        <v/>
      </c>
      <c r="H212" t="str">
        <f>IF('C - REPASSES'!E215="","",'C - REPASSES'!E215)</f>
        <v/>
      </c>
      <c r="I212" t="str">
        <f>IF('C - REPASSES'!F215="","",'C - REPASSES'!F215)</f>
        <v/>
      </c>
      <c r="J212" t="str">
        <f>IF('C - REPASSES'!G215="","",'C - REPASSES'!G215)</f>
        <v/>
      </c>
      <c r="K212" t="str">
        <f>TEXT(IF('C - REPASSES'!H215="","",'C - REPASSES'!H215),"@")</f>
        <v/>
      </c>
      <c r="L212" t="str">
        <f>TEXT(IF('C - REPASSES'!I215="","",'C - REPASSES'!I215),"DD/MM/AAAA")</f>
        <v/>
      </c>
      <c r="M212" t="str">
        <f>TEXT(IF('C - REPASSES'!$A215="","",'C - REPASSES'!AJ215),"0,00")</f>
        <v/>
      </c>
      <c r="N212" t="str">
        <f>TEXT(IF('C - REPASSES'!$A215="","",'C - REPASSES'!AL215),"0,00")</f>
        <v/>
      </c>
    </row>
    <row r="213" spans="1:14" x14ac:dyDescent="0.35">
      <c r="A213" t="str">
        <f>IF(D213="","",IF('A - IDENTIFICAÇÃO'!$C$7="","",'A - IDENTIFICAÇÃO'!$C$7))</f>
        <v/>
      </c>
      <c r="B213" t="str">
        <f>IF(D213="","",IF('A - IDENTIFICAÇÃO'!$P$15="","",'A - IDENTIFICAÇÃO'!$P$15))</f>
        <v/>
      </c>
      <c r="C213" t="str">
        <f>IF(D213="","",TEXT(IF('A - IDENTIFICAÇÃO'!$C$2="","",'A - IDENTIFICAÇÃO'!$C$2),"0000"))</f>
        <v/>
      </c>
      <c r="D213" t="str">
        <f>IF('C - REPASSES'!A216="","",'C - REPASSES'!A216)</f>
        <v/>
      </c>
      <c r="E213" t="str">
        <f>TEXT(IF('C - REPASSES'!B216="","",'C - REPASSES'!B216),"DD/MM/AAAA")</f>
        <v/>
      </c>
      <c r="F213" t="str">
        <f>IF('C - REPASSES'!C216="INSTITUIÇÃO CREDENCIADA","1",IF('C - REPASSES'!C216="EMPRESA PRETROLÍFERA","2",IF('C - REPASSES'!C216="EMPRESA BRASILEIRA","3",IF('C - REPASSES'!C216="ORGANISMO DE NORMALIZAÇÃO OU EQUIVALENTE","4",IF('C - REPASSES'!C216="EMPRESA BRASILEIRA EM PARCERIA COM I.C.","5",IF('C - REPASSES'!C216="AFILIADA","6",""))))))</f>
        <v/>
      </c>
      <c r="G213" t="str">
        <f>TEXT(IF('C - REPASSES'!D216="","",'C - REPASSES'!D216),"00000000000000")</f>
        <v/>
      </c>
      <c r="H213" t="str">
        <f>IF('C - REPASSES'!E216="","",'C - REPASSES'!E216)</f>
        <v/>
      </c>
      <c r="I213" t="str">
        <f>IF('C - REPASSES'!F216="","",'C - REPASSES'!F216)</f>
        <v/>
      </c>
      <c r="J213" t="str">
        <f>IF('C - REPASSES'!G216="","",'C - REPASSES'!G216)</f>
        <v/>
      </c>
      <c r="K213" t="str">
        <f>TEXT(IF('C - REPASSES'!H216="","",'C - REPASSES'!H216),"@")</f>
        <v/>
      </c>
      <c r="L213" t="str">
        <f>TEXT(IF('C - REPASSES'!I216="","",'C - REPASSES'!I216),"DD/MM/AAAA")</f>
        <v/>
      </c>
      <c r="M213" t="str">
        <f>TEXT(IF('C - REPASSES'!$A216="","",'C - REPASSES'!AJ216),"0,00")</f>
        <v/>
      </c>
      <c r="N213" t="str">
        <f>TEXT(IF('C - REPASSES'!$A216="","",'C - REPASSES'!AL216),"0,00")</f>
        <v/>
      </c>
    </row>
    <row r="214" spans="1:14" x14ac:dyDescent="0.35">
      <c r="A214" t="str">
        <f>IF(D214="","",IF('A - IDENTIFICAÇÃO'!$C$7="","",'A - IDENTIFICAÇÃO'!$C$7))</f>
        <v/>
      </c>
      <c r="B214" t="str">
        <f>IF(D214="","",IF('A - IDENTIFICAÇÃO'!$P$15="","",'A - IDENTIFICAÇÃO'!$P$15))</f>
        <v/>
      </c>
      <c r="C214" t="str">
        <f>IF(D214="","",TEXT(IF('A - IDENTIFICAÇÃO'!$C$2="","",'A - IDENTIFICAÇÃO'!$C$2),"0000"))</f>
        <v/>
      </c>
      <c r="D214" t="str">
        <f>IF('C - REPASSES'!A217="","",'C - REPASSES'!A217)</f>
        <v/>
      </c>
      <c r="E214" t="str">
        <f>TEXT(IF('C - REPASSES'!B217="","",'C - REPASSES'!B217),"DD/MM/AAAA")</f>
        <v/>
      </c>
      <c r="F214" t="str">
        <f>IF('C - REPASSES'!C217="INSTITUIÇÃO CREDENCIADA","1",IF('C - REPASSES'!C217="EMPRESA PRETROLÍFERA","2",IF('C - REPASSES'!C217="EMPRESA BRASILEIRA","3",IF('C - REPASSES'!C217="ORGANISMO DE NORMALIZAÇÃO OU EQUIVALENTE","4",IF('C - REPASSES'!C217="EMPRESA BRASILEIRA EM PARCERIA COM I.C.","5",IF('C - REPASSES'!C217="AFILIADA","6",""))))))</f>
        <v/>
      </c>
      <c r="G214" t="str">
        <f>TEXT(IF('C - REPASSES'!D217="","",'C - REPASSES'!D217),"00000000000000")</f>
        <v/>
      </c>
      <c r="H214" t="str">
        <f>IF('C - REPASSES'!E217="","",'C - REPASSES'!E217)</f>
        <v/>
      </c>
      <c r="I214" t="str">
        <f>IF('C - REPASSES'!F217="","",'C - REPASSES'!F217)</f>
        <v/>
      </c>
      <c r="J214" t="str">
        <f>IF('C - REPASSES'!G217="","",'C - REPASSES'!G217)</f>
        <v/>
      </c>
      <c r="K214" t="str">
        <f>TEXT(IF('C - REPASSES'!H217="","",'C - REPASSES'!H217),"@")</f>
        <v/>
      </c>
      <c r="L214" t="str">
        <f>TEXT(IF('C - REPASSES'!I217="","",'C - REPASSES'!I217),"DD/MM/AAAA")</f>
        <v/>
      </c>
      <c r="M214" t="str">
        <f>TEXT(IF('C - REPASSES'!$A217="","",'C - REPASSES'!AJ217),"0,00")</f>
        <v/>
      </c>
      <c r="N214" t="str">
        <f>TEXT(IF('C - REPASSES'!$A217="","",'C - REPASSES'!AL217),"0,00")</f>
        <v/>
      </c>
    </row>
    <row r="215" spans="1:14" x14ac:dyDescent="0.35">
      <c r="A215" t="str">
        <f>IF(D215="","",IF('A - IDENTIFICAÇÃO'!$C$7="","",'A - IDENTIFICAÇÃO'!$C$7))</f>
        <v/>
      </c>
      <c r="B215" t="str">
        <f>IF(D215="","",IF('A - IDENTIFICAÇÃO'!$P$15="","",'A - IDENTIFICAÇÃO'!$P$15))</f>
        <v/>
      </c>
      <c r="C215" t="str">
        <f>IF(D215="","",TEXT(IF('A - IDENTIFICAÇÃO'!$C$2="","",'A - IDENTIFICAÇÃO'!$C$2),"0000"))</f>
        <v/>
      </c>
      <c r="D215" t="str">
        <f>IF('C - REPASSES'!A218="","",'C - REPASSES'!A218)</f>
        <v/>
      </c>
      <c r="E215" t="str">
        <f>TEXT(IF('C - REPASSES'!B218="","",'C - REPASSES'!B218),"DD/MM/AAAA")</f>
        <v/>
      </c>
      <c r="F215" t="str">
        <f>IF('C - REPASSES'!C218="INSTITUIÇÃO CREDENCIADA","1",IF('C - REPASSES'!C218="EMPRESA PRETROLÍFERA","2",IF('C - REPASSES'!C218="EMPRESA BRASILEIRA","3",IF('C - REPASSES'!C218="ORGANISMO DE NORMALIZAÇÃO OU EQUIVALENTE","4",IF('C - REPASSES'!C218="EMPRESA BRASILEIRA EM PARCERIA COM I.C.","5",IF('C - REPASSES'!C218="AFILIADA","6",""))))))</f>
        <v/>
      </c>
      <c r="G215" t="str">
        <f>TEXT(IF('C - REPASSES'!D218="","",'C - REPASSES'!D218),"00000000000000")</f>
        <v/>
      </c>
      <c r="H215" t="str">
        <f>IF('C - REPASSES'!E218="","",'C - REPASSES'!E218)</f>
        <v/>
      </c>
      <c r="I215" t="str">
        <f>IF('C - REPASSES'!F218="","",'C - REPASSES'!F218)</f>
        <v/>
      </c>
      <c r="J215" t="str">
        <f>IF('C - REPASSES'!G218="","",'C - REPASSES'!G218)</f>
        <v/>
      </c>
      <c r="K215" t="str">
        <f>TEXT(IF('C - REPASSES'!H218="","",'C - REPASSES'!H218),"@")</f>
        <v/>
      </c>
      <c r="L215" t="str">
        <f>TEXT(IF('C - REPASSES'!I218="","",'C - REPASSES'!I218),"DD/MM/AAAA")</f>
        <v/>
      </c>
      <c r="M215" t="str">
        <f>TEXT(IF('C - REPASSES'!$A218="","",'C - REPASSES'!AJ218),"0,00")</f>
        <v/>
      </c>
      <c r="N215" t="str">
        <f>TEXT(IF('C - REPASSES'!$A218="","",'C - REPASSES'!AL218),"0,00")</f>
        <v/>
      </c>
    </row>
    <row r="216" spans="1:14" x14ac:dyDescent="0.35">
      <c r="A216" t="str">
        <f>IF(D216="","",IF('A - IDENTIFICAÇÃO'!$C$7="","",'A - IDENTIFICAÇÃO'!$C$7))</f>
        <v/>
      </c>
      <c r="B216" t="str">
        <f>IF(D216="","",IF('A - IDENTIFICAÇÃO'!$P$15="","",'A - IDENTIFICAÇÃO'!$P$15))</f>
        <v/>
      </c>
      <c r="C216" t="str">
        <f>IF(D216="","",TEXT(IF('A - IDENTIFICAÇÃO'!$C$2="","",'A - IDENTIFICAÇÃO'!$C$2),"0000"))</f>
        <v/>
      </c>
      <c r="D216" t="str">
        <f>IF('C - REPASSES'!A219="","",'C - REPASSES'!A219)</f>
        <v/>
      </c>
      <c r="E216" t="str">
        <f>TEXT(IF('C - REPASSES'!B219="","",'C - REPASSES'!B219),"DD/MM/AAAA")</f>
        <v/>
      </c>
      <c r="F216" t="str">
        <f>IF('C - REPASSES'!C219="INSTITUIÇÃO CREDENCIADA","1",IF('C - REPASSES'!C219="EMPRESA PRETROLÍFERA","2",IF('C - REPASSES'!C219="EMPRESA BRASILEIRA","3",IF('C - REPASSES'!C219="ORGANISMO DE NORMALIZAÇÃO OU EQUIVALENTE","4",IF('C - REPASSES'!C219="EMPRESA BRASILEIRA EM PARCERIA COM I.C.","5",IF('C - REPASSES'!C219="AFILIADA","6",""))))))</f>
        <v/>
      </c>
      <c r="G216" t="str">
        <f>TEXT(IF('C - REPASSES'!D219="","",'C - REPASSES'!D219),"00000000000000")</f>
        <v/>
      </c>
      <c r="H216" t="str">
        <f>IF('C - REPASSES'!E219="","",'C - REPASSES'!E219)</f>
        <v/>
      </c>
      <c r="I216" t="str">
        <f>IF('C - REPASSES'!F219="","",'C - REPASSES'!F219)</f>
        <v/>
      </c>
      <c r="J216" t="str">
        <f>IF('C - REPASSES'!G219="","",'C - REPASSES'!G219)</f>
        <v/>
      </c>
      <c r="K216" t="str">
        <f>TEXT(IF('C - REPASSES'!H219="","",'C - REPASSES'!H219),"@")</f>
        <v/>
      </c>
      <c r="L216" t="str">
        <f>TEXT(IF('C - REPASSES'!I219="","",'C - REPASSES'!I219),"DD/MM/AAAA")</f>
        <v/>
      </c>
      <c r="M216" t="str">
        <f>TEXT(IF('C - REPASSES'!$A219="","",'C - REPASSES'!AJ219),"0,00")</f>
        <v/>
      </c>
      <c r="N216" t="str">
        <f>TEXT(IF('C - REPASSES'!$A219="","",'C - REPASSES'!AL219),"0,00")</f>
        <v/>
      </c>
    </row>
    <row r="217" spans="1:14" x14ac:dyDescent="0.35">
      <c r="A217" t="str">
        <f>IF(D217="","",IF('A - IDENTIFICAÇÃO'!$C$7="","",'A - IDENTIFICAÇÃO'!$C$7))</f>
        <v/>
      </c>
      <c r="B217" t="str">
        <f>IF(D217="","",IF('A - IDENTIFICAÇÃO'!$P$15="","",'A - IDENTIFICAÇÃO'!$P$15))</f>
        <v/>
      </c>
      <c r="C217" t="str">
        <f>IF(D217="","",TEXT(IF('A - IDENTIFICAÇÃO'!$C$2="","",'A - IDENTIFICAÇÃO'!$C$2),"0000"))</f>
        <v/>
      </c>
      <c r="D217" t="str">
        <f>IF('C - REPASSES'!A220="","",'C - REPASSES'!A220)</f>
        <v/>
      </c>
      <c r="E217" t="str">
        <f>TEXT(IF('C - REPASSES'!B220="","",'C - REPASSES'!B220),"DD/MM/AAAA")</f>
        <v/>
      </c>
      <c r="F217" t="str">
        <f>IF('C - REPASSES'!C220="INSTITUIÇÃO CREDENCIADA","1",IF('C - REPASSES'!C220="EMPRESA PRETROLÍFERA","2",IF('C - REPASSES'!C220="EMPRESA BRASILEIRA","3",IF('C - REPASSES'!C220="ORGANISMO DE NORMALIZAÇÃO OU EQUIVALENTE","4",IF('C - REPASSES'!C220="EMPRESA BRASILEIRA EM PARCERIA COM I.C.","5",IF('C - REPASSES'!C220="AFILIADA","6",""))))))</f>
        <v/>
      </c>
      <c r="G217" t="str">
        <f>TEXT(IF('C - REPASSES'!D220="","",'C - REPASSES'!D220),"00000000000000")</f>
        <v/>
      </c>
      <c r="H217" t="str">
        <f>IF('C - REPASSES'!E220="","",'C - REPASSES'!E220)</f>
        <v/>
      </c>
      <c r="I217" t="str">
        <f>IF('C - REPASSES'!F220="","",'C - REPASSES'!F220)</f>
        <v/>
      </c>
      <c r="J217" t="str">
        <f>IF('C - REPASSES'!G220="","",'C - REPASSES'!G220)</f>
        <v/>
      </c>
      <c r="K217" t="str">
        <f>TEXT(IF('C - REPASSES'!H220="","",'C - REPASSES'!H220),"@")</f>
        <v/>
      </c>
      <c r="L217" t="str">
        <f>TEXT(IF('C - REPASSES'!I220="","",'C - REPASSES'!I220),"DD/MM/AAAA")</f>
        <v/>
      </c>
      <c r="M217" t="str">
        <f>TEXT(IF('C - REPASSES'!$A220="","",'C - REPASSES'!AJ220),"0,00")</f>
        <v/>
      </c>
      <c r="N217" t="str">
        <f>TEXT(IF('C - REPASSES'!$A220="","",'C - REPASSES'!AL220),"0,00")</f>
        <v/>
      </c>
    </row>
    <row r="218" spans="1:14" x14ac:dyDescent="0.35">
      <c r="A218" t="str">
        <f>IF(D218="","",IF('A - IDENTIFICAÇÃO'!$C$7="","",'A - IDENTIFICAÇÃO'!$C$7))</f>
        <v/>
      </c>
      <c r="B218" t="str">
        <f>IF(D218="","",IF('A - IDENTIFICAÇÃO'!$P$15="","",'A - IDENTIFICAÇÃO'!$P$15))</f>
        <v/>
      </c>
      <c r="C218" t="str">
        <f>IF(D218="","",TEXT(IF('A - IDENTIFICAÇÃO'!$C$2="","",'A - IDENTIFICAÇÃO'!$C$2),"0000"))</f>
        <v/>
      </c>
      <c r="D218" t="str">
        <f>IF('C - REPASSES'!A221="","",'C - REPASSES'!A221)</f>
        <v/>
      </c>
      <c r="E218" t="str">
        <f>TEXT(IF('C - REPASSES'!B221="","",'C - REPASSES'!B221),"DD/MM/AAAA")</f>
        <v/>
      </c>
      <c r="F218" t="str">
        <f>IF('C - REPASSES'!C221="INSTITUIÇÃO CREDENCIADA","1",IF('C - REPASSES'!C221="EMPRESA PRETROLÍFERA","2",IF('C - REPASSES'!C221="EMPRESA BRASILEIRA","3",IF('C - REPASSES'!C221="ORGANISMO DE NORMALIZAÇÃO OU EQUIVALENTE","4",IF('C - REPASSES'!C221="EMPRESA BRASILEIRA EM PARCERIA COM I.C.","5",IF('C - REPASSES'!C221="AFILIADA","6",""))))))</f>
        <v/>
      </c>
      <c r="G218" t="str">
        <f>TEXT(IF('C - REPASSES'!D221="","",'C - REPASSES'!D221),"00000000000000")</f>
        <v/>
      </c>
      <c r="H218" t="str">
        <f>IF('C - REPASSES'!E221="","",'C - REPASSES'!E221)</f>
        <v/>
      </c>
      <c r="I218" t="str">
        <f>IF('C - REPASSES'!F221="","",'C - REPASSES'!F221)</f>
        <v/>
      </c>
      <c r="J218" t="str">
        <f>IF('C - REPASSES'!G221="","",'C - REPASSES'!G221)</f>
        <v/>
      </c>
      <c r="K218" t="str">
        <f>TEXT(IF('C - REPASSES'!H221="","",'C - REPASSES'!H221),"@")</f>
        <v/>
      </c>
      <c r="L218" t="str">
        <f>TEXT(IF('C - REPASSES'!I221="","",'C - REPASSES'!I221),"DD/MM/AAAA")</f>
        <v/>
      </c>
      <c r="M218" t="str">
        <f>TEXT(IF('C - REPASSES'!$A221="","",'C - REPASSES'!AJ221),"0,00")</f>
        <v/>
      </c>
      <c r="N218" t="str">
        <f>TEXT(IF('C - REPASSES'!$A221="","",'C - REPASSES'!AL221),"0,00")</f>
        <v/>
      </c>
    </row>
    <row r="219" spans="1:14" x14ac:dyDescent="0.35">
      <c r="A219" t="str">
        <f>IF(D219="","",IF('A - IDENTIFICAÇÃO'!$C$7="","",'A - IDENTIFICAÇÃO'!$C$7))</f>
        <v/>
      </c>
      <c r="B219" t="str">
        <f>IF(D219="","",IF('A - IDENTIFICAÇÃO'!$P$15="","",'A - IDENTIFICAÇÃO'!$P$15))</f>
        <v/>
      </c>
      <c r="C219" t="str">
        <f>IF(D219="","",TEXT(IF('A - IDENTIFICAÇÃO'!$C$2="","",'A - IDENTIFICAÇÃO'!$C$2),"0000"))</f>
        <v/>
      </c>
      <c r="D219" t="str">
        <f>IF('C - REPASSES'!A222="","",'C - REPASSES'!A222)</f>
        <v/>
      </c>
      <c r="E219" t="str">
        <f>TEXT(IF('C - REPASSES'!B222="","",'C - REPASSES'!B222),"DD/MM/AAAA")</f>
        <v/>
      </c>
      <c r="F219" t="str">
        <f>IF('C - REPASSES'!C222="INSTITUIÇÃO CREDENCIADA","1",IF('C - REPASSES'!C222="EMPRESA PRETROLÍFERA","2",IF('C - REPASSES'!C222="EMPRESA BRASILEIRA","3",IF('C - REPASSES'!C222="ORGANISMO DE NORMALIZAÇÃO OU EQUIVALENTE","4",IF('C - REPASSES'!C222="EMPRESA BRASILEIRA EM PARCERIA COM I.C.","5",IF('C - REPASSES'!C222="AFILIADA","6",""))))))</f>
        <v/>
      </c>
      <c r="G219" t="str">
        <f>TEXT(IF('C - REPASSES'!D222="","",'C - REPASSES'!D222),"00000000000000")</f>
        <v/>
      </c>
      <c r="H219" t="str">
        <f>IF('C - REPASSES'!E222="","",'C - REPASSES'!E222)</f>
        <v/>
      </c>
      <c r="I219" t="str">
        <f>IF('C - REPASSES'!F222="","",'C - REPASSES'!F222)</f>
        <v/>
      </c>
      <c r="J219" t="str">
        <f>IF('C - REPASSES'!G222="","",'C - REPASSES'!G222)</f>
        <v/>
      </c>
      <c r="K219" t="str">
        <f>TEXT(IF('C - REPASSES'!H222="","",'C - REPASSES'!H222),"@")</f>
        <v/>
      </c>
      <c r="L219" t="str">
        <f>TEXT(IF('C - REPASSES'!I222="","",'C - REPASSES'!I222),"DD/MM/AAAA")</f>
        <v/>
      </c>
      <c r="M219" t="str">
        <f>TEXT(IF('C - REPASSES'!$A222="","",'C - REPASSES'!AJ222),"0,00")</f>
        <v/>
      </c>
      <c r="N219" t="str">
        <f>TEXT(IF('C - REPASSES'!$A222="","",'C - REPASSES'!AL222),"0,00")</f>
        <v/>
      </c>
    </row>
    <row r="220" spans="1:14" x14ac:dyDescent="0.35">
      <c r="A220" t="str">
        <f>IF(D220="","",IF('A - IDENTIFICAÇÃO'!$C$7="","",'A - IDENTIFICAÇÃO'!$C$7))</f>
        <v/>
      </c>
      <c r="B220" t="str">
        <f>IF(D220="","",IF('A - IDENTIFICAÇÃO'!$P$15="","",'A - IDENTIFICAÇÃO'!$P$15))</f>
        <v/>
      </c>
      <c r="C220" t="str">
        <f>IF(D220="","",TEXT(IF('A - IDENTIFICAÇÃO'!$C$2="","",'A - IDENTIFICAÇÃO'!$C$2),"0000"))</f>
        <v/>
      </c>
      <c r="D220" t="str">
        <f>IF('C - REPASSES'!A223="","",'C - REPASSES'!A223)</f>
        <v/>
      </c>
      <c r="E220" t="str">
        <f>TEXT(IF('C - REPASSES'!B223="","",'C - REPASSES'!B223),"DD/MM/AAAA")</f>
        <v/>
      </c>
      <c r="F220" t="str">
        <f>IF('C - REPASSES'!C223="INSTITUIÇÃO CREDENCIADA","1",IF('C - REPASSES'!C223="EMPRESA PRETROLÍFERA","2",IF('C - REPASSES'!C223="EMPRESA BRASILEIRA","3",IF('C - REPASSES'!C223="ORGANISMO DE NORMALIZAÇÃO OU EQUIVALENTE","4",IF('C - REPASSES'!C223="EMPRESA BRASILEIRA EM PARCERIA COM I.C.","5",IF('C - REPASSES'!C223="AFILIADA","6",""))))))</f>
        <v/>
      </c>
      <c r="G220" t="str">
        <f>TEXT(IF('C - REPASSES'!D223="","",'C - REPASSES'!D223),"00000000000000")</f>
        <v/>
      </c>
      <c r="H220" t="str">
        <f>IF('C - REPASSES'!E223="","",'C - REPASSES'!E223)</f>
        <v/>
      </c>
      <c r="I220" t="str">
        <f>IF('C - REPASSES'!F223="","",'C - REPASSES'!F223)</f>
        <v/>
      </c>
      <c r="J220" t="str">
        <f>IF('C - REPASSES'!G223="","",'C - REPASSES'!G223)</f>
        <v/>
      </c>
      <c r="K220" t="str">
        <f>TEXT(IF('C - REPASSES'!H223="","",'C - REPASSES'!H223),"@")</f>
        <v/>
      </c>
      <c r="L220" t="str">
        <f>TEXT(IF('C - REPASSES'!I223="","",'C - REPASSES'!I223),"DD/MM/AAAA")</f>
        <v/>
      </c>
      <c r="M220" t="str">
        <f>TEXT(IF('C - REPASSES'!$A223="","",'C - REPASSES'!AJ223),"0,00")</f>
        <v/>
      </c>
      <c r="N220" t="str">
        <f>TEXT(IF('C - REPASSES'!$A223="","",'C - REPASSES'!AL223),"0,00")</f>
        <v/>
      </c>
    </row>
    <row r="221" spans="1:14" x14ac:dyDescent="0.35">
      <c r="A221" t="str">
        <f>IF(D221="","",IF('A - IDENTIFICAÇÃO'!$C$7="","",'A - IDENTIFICAÇÃO'!$C$7))</f>
        <v/>
      </c>
      <c r="B221" t="str">
        <f>IF(D221="","",IF('A - IDENTIFICAÇÃO'!$P$15="","",'A - IDENTIFICAÇÃO'!$P$15))</f>
        <v/>
      </c>
      <c r="C221" t="str">
        <f>IF(D221="","",TEXT(IF('A - IDENTIFICAÇÃO'!$C$2="","",'A - IDENTIFICAÇÃO'!$C$2),"0000"))</f>
        <v/>
      </c>
      <c r="D221" t="str">
        <f>IF('C - REPASSES'!A224="","",'C - REPASSES'!A224)</f>
        <v/>
      </c>
      <c r="E221" t="str">
        <f>TEXT(IF('C - REPASSES'!B224="","",'C - REPASSES'!B224),"DD/MM/AAAA")</f>
        <v/>
      </c>
      <c r="F221" t="str">
        <f>IF('C - REPASSES'!C224="INSTITUIÇÃO CREDENCIADA","1",IF('C - REPASSES'!C224="EMPRESA PRETROLÍFERA","2",IF('C - REPASSES'!C224="EMPRESA BRASILEIRA","3",IF('C - REPASSES'!C224="ORGANISMO DE NORMALIZAÇÃO OU EQUIVALENTE","4",IF('C - REPASSES'!C224="EMPRESA BRASILEIRA EM PARCERIA COM I.C.","5",IF('C - REPASSES'!C224="AFILIADA","6",""))))))</f>
        <v/>
      </c>
      <c r="G221" t="str">
        <f>TEXT(IF('C - REPASSES'!D224="","",'C - REPASSES'!D224),"00000000000000")</f>
        <v/>
      </c>
      <c r="H221" t="str">
        <f>IF('C - REPASSES'!E224="","",'C - REPASSES'!E224)</f>
        <v/>
      </c>
      <c r="I221" t="str">
        <f>IF('C - REPASSES'!F224="","",'C - REPASSES'!F224)</f>
        <v/>
      </c>
      <c r="J221" t="str">
        <f>IF('C - REPASSES'!G224="","",'C - REPASSES'!G224)</f>
        <v/>
      </c>
      <c r="K221" t="str">
        <f>TEXT(IF('C - REPASSES'!H224="","",'C - REPASSES'!H224),"@")</f>
        <v/>
      </c>
      <c r="L221" t="str">
        <f>TEXT(IF('C - REPASSES'!I224="","",'C - REPASSES'!I224),"DD/MM/AAAA")</f>
        <v/>
      </c>
      <c r="M221" t="str">
        <f>TEXT(IF('C - REPASSES'!$A224="","",'C - REPASSES'!AJ224),"0,00")</f>
        <v/>
      </c>
      <c r="N221" t="str">
        <f>TEXT(IF('C - REPASSES'!$A224="","",'C - REPASSES'!AL224),"0,00")</f>
        <v/>
      </c>
    </row>
    <row r="222" spans="1:14" x14ac:dyDescent="0.35">
      <c r="A222" t="str">
        <f>IF(D222="","",IF('A - IDENTIFICAÇÃO'!$C$7="","",'A - IDENTIFICAÇÃO'!$C$7))</f>
        <v/>
      </c>
      <c r="B222" t="str">
        <f>IF(D222="","",IF('A - IDENTIFICAÇÃO'!$P$15="","",'A - IDENTIFICAÇÃO'!$P$15))</f>
        <v/>
      </c>
      <c r="C222" t="str">
        <f>IF(D222="","",TEXT(IF('A - IDENTIFICAÇÃO'!$C$2="","",'A - IDENTIFICAÇÃO'!$C$2),"0000"))</f>
        <v/>
      </c>
      <c r="D222" t="str">
        <f>IF('C - REPASSES'!A225="","",'C - REPASSES'!A225)</f>
        <v/>
      </c>
      <c r="E222" t="str">
        <f>TEXT(IF('C - REPASSES'!B225="","",'C - REPASSES'!B225),"DD/MM/AAAA")</f>
        <v/>
      </c>
      <c r="F222" t="str">
        <f>IF('C - REPASSES'!C225="INSTITUIÇÃO CREDENCIADA","1",IF('C - REPASSES'!C225="EMPRESA PRETROLÍFERA","2",IF('C - REPASSES'!C225="EMPRESA BRASILEIRA","3",IF('C - REPASSES'!C225="ORGANISMO DE NORMALIZAÇÃO OU EQUIVALENTE","4",IF('C - REPASSES'!C225="EMPRESA BRASILEIRA EM PARCERIA COM I.C.","5",IF('C - REPASSES'!C225="AFILIADA","6",""))))))</f>
        <v/>
      </c>
      <c r="G222" t="str">
        <f>TEXT(IF('C - REPASSES'!D225="","",'C - REPASSES'!D225),"00000000000000")</f>
        <v/>
      </c>
      <c r="H222" t="str">
        <f>IF('C - REPASSES'!E225="","",'C - REPASSES'!E225)</f>
        <v/>
      </c>
      <c r="I222" t="str">
        <f>IF('C - REPASSES'!F225="","",'C - REPASSES'!F225)</f>
        <v/>
      </c>
      <c r="J222" t="str">
        <f>IF('C - REPASSES'!G225="","",'C - REPASSES'!G225)</f>
        <v/>
      </c>
      <c r="K222" t="str">
        <f>TEXT(IF('C - REPASSES'!H225="","",'C - REPASSES'!H225),"@")</f>
        <v/>
      </c>
      <c r="L222" t="str">
        <f>TEXT(IF('C - REPASSES'!I225="","",'C - REPASSES'!I225),"DD/MM/AAAA")</f>
        <v/>
      </c>
      <c r="M222" t="str">
        <f>TEXT(IF('C - REPASSES'!$A225="","",'C - REPASSES'!AJ225),"0,00")</f>
        <v/>
      </c>
      <c r="N222" t="str">
        <f>TEXT(IF('C - REPASSES'!$A225="","",'C - REPASSES'!AL225),"0,00")</f>
        <v/>
      </c>
    </row>
    <row r="223" spans="1:14" x14ac:dyDescent="0.35">
      <c r="A223" t="str">
        <f>IF(D223="","",IF('A - IDENTIFICAÇÃO'!$C$7="","",'A - IDENTIFICAÇÃO'!$C$7))</f>
        <v/>
      </c>
      <c r="B223" t="str">
        <f>IF(D223="","",IF('A - IDENTIFICAÇÃO'!$P$15="","",'A - IDENTIFICAÇÃO'!$P$15))</f>
        <v/>
      </c>
      <c r="C223" t="str">
        <f>IF(D223="","",TEXT(IF('A - IDENTIFICAÇÃO'!$C$2="","",'A - IDENTIFICAÇÃO'!$C$2),"0000"))</f>
        <v/>
      </c>
      <c r="D223" t="str">
        <f>IF('C - REPASSES'!A226="","",'C - REPASSES'!A226)</f>
        <v/>
      </c>
      <c r="E223" t="str">
        <f>TEXT(IF('C - REPASSES'!B226="","",'C - REPASSES'!B226),"DD/MM/AAAA")</f>
        <v/>
      </c>
      <c r="F223" t="str">
        <f>IF('C - REPASSES'!C226="INSTITUIÇÃO CREDENCIADA","1",IF('C - REPASSES'!C226="EMPRESA PRETROLÍFERA","2",IF('C - REPASSES'!C226="EMPRESA BRASILEIRA","3",IF('C - REPASSES'!C226="ORGANISMO DE NORMALIZAÇÃO OU EQUIVALENTE","4",IF('C - REPASSES'!C226="EMPRESA BRASILEIRA EM PARCERIA COM I.C.","5",IF('C - REPASSES'!C226="AFILIADA","6",""))))))</f>
        <v/>
      </c>
      <c r="G223" t="str">
        <f>TEXT(IF('C - REPASSES'!D226="","",'C - REPASSES'!D226),"00000000000000")</f>
        <v/>
      </c>
      <c r="H223" t="str">
        <f>IF('C - REPASSES'!E226="","",'C - REPASSES'!E226)</f>
        <v/>
      </c>
      <c r="I223" t="str">
        <f>IF('C - REPASSES'!F226="","",'C - REPASSES'!F226)</f>
        <v/>
      </c>
      <c r="J223" t="str">
        <f>IF('C - REPASSES'!G226="","",'C - REPASSES'!G226)</f>
        <v/>
      </c>
      <c r="K223" t="str">
        <f>TEXT(IF('C - REPASSES'!H226="","",'C - REPASSES'!H226),"@")</f>
        <v/>
      </c>
      <c r="L223" t="str">
        <f>TEXT(IF('C - REPASSES'!I226="","",'C - REPASSES'!I226),"DD/MM/AAAA")</f>
        <v/>
      </c>
      <c r="M223" t="str">
        <f>TEXT(IF('C - REPASSES'!$A226="","",'C - REPASSES'!AJ226),"0,00")</f>
        <v/>
      </c>
      <c r="N223" t="str">
        <f>TEXT(IF('C - REPASSES'!$A226="","",'C - REPASSES'!AL226),"0,00")</f>
        <v/>
      </c>
    </row>
    <row r="224" spans="1:14" x14ac:dyDescent="0.35">
      <c r="A224" t="str">
        <f>IF(D224="","",IF('A - IDENTIFICAÇÃO'!$C$7="","",'A - IDENTIFICAÇÃO'!$C$7))</f>
        <v/>
      </c>
      <c r="B224" t="str">
        <f>IF(D224="","",IF('A - IDENTIFICAÇÃO'!$P$15="","",'A - IDENTIFICAÇÃO'!$P$15))</f>
        <v/>
      </c>
      <c r="C224" t="str">
        <f>IF(D224="","",TEXT(IF('A - IDENTIFICAÇÃO'!$C$2="","",'A - IDENTIFICAÇÃO'!$C$2),"0000"))</f>
        <v/>
      </c>
      <c r="D224" t="str">
        <f>IF('C - REPASSES'!A227="","",'C - REPASSES'!A227)</f>
        <v/>
      </c>
      <c r="E224" t="str">
        <f>TEXT(IF('C - REPASSES'!B227="","",'C - REPASSES'!B227),"DD/MM/AAAA")</f>
        <v/>
      </c>
      <c r="F224" t="str">
        <f>IF('C - REPASSES'!C227="INSTITUIÇÃO CREDENCIADA","1",IF('C - REPASSES'!C227="EMPRESA PRETROLÍFERA","2",IF('C - REPASSES'!C227="EMPRESA BRASILEIRA","3",IF('C - REPASSES'!C227="ORGANISMO DE NORMALIZAÇÃO OU EQUIVALENTE","4",IF('C - REPASSES'!C227="EMPRESA BRASILEIRA EM PARCERIA COM I.C.","5",IF('C - REPASSES'!C227="AFILIADA","6",""))))))</f>
        <v/>
      </c>
      <c r="G224" t="str">
        <f>TEXT(IF('C - REPASSES'!D227="","",'C - REPASSES'!D227),"00000000000000")</f>
        <v/>
      </c>
      <c r="H224" t="str">
        <f>IF('C - REPASSES'!E227="","",'C - REPASSES'!E227)</f>
        <v/>
      </c>
      <c r="I224" t="str">
        <f>IF('C - REPASSES'!F227="","",'C - REPASSES'!F227)</f>
        <v/>
      </c>
      <c r="J224" t="str">
        <f>IF('C - REPASSES'!G227="","",'C - REPASSES'!G227)</f>
        <v/>
      </c>
      <c r="K224" t="str">
        <f>TEXT(IF('C - REPASSES'!H227="","",'C - REPASSES'!H227),"@")</f>
        <v/>
      </c>
      <c r="L224" t="str">
        <f>TEXT(IF('C - REPASSES'!I227="","",'C - REPASSES'!I227),"DD/MM/AAAA")</f>
        <v/>
      </c>
      <c r="M224" t="str">
        <f>TEXT(IF('C - REPASSES'!$A227="","",'C - REPASSES'!AJ227),"0,00")</f>
        <v/>
      </c>
      <c r="N224" t="str">
        <f>TEXT(IF('C - REPASSES'!$A227="","",'C - REPASSES'!AL227),"0,00")</f>
        <v/>
      </c>
    </row>
    <row r="225" spans="1:14" x14ac:dyDescent="0.35">
      <c r="A225" t="str">
        <f>IF(D225="","",IF('A - IDENTIFICAÇÃO'!$C$7="","",'A - IDENTIFICAÇÃO'!$C$7))</f>
        <v/>
      </c>
      <c r="B225" t="str">
        <f>IF(D225="","",IF('A - IDENTIFICAÇÃO'!$P$15="","",'A - IDENTIFICAÇÃO'!$P$15))</f>
        <v/>
      </c>
      <c r="C225" t="str">
        <f>IF(D225="","",TEXT(IF('A - IDENTIFICAÇÃO'!$C$2="","",'A - IDENTIFICAÇÃO'!$C$2),"0000"))</f>
        <v/>
      </c>
      <c r="D225" t="str">
        <f>IF('C - REPASSES'!A228="","",'C - REPASSES'!A228)</f>
        <v/>
      </c>
      <c r="E225" t="str">
        <f>TEXT(IF('C - REPASSES'!B228="","",'C - REPASSES'!B228),"DD/MM/AAAA")</f>
        <v/>
      </c>
      <c r="F225" t="str">
        <f>IF('C - REPASSES'!C228="INSTITUIÇÃO CREDENCIADA","1",IF('C - REPASSES'!C228="EMPRESA PRETROLÍFERA","2",IF('C - REPASSES'!C228="EMPRESA BRASILEIRA","3",IF('C - REPASSES'!C228="ORGANISMO DE NORMALIZAÇÃO OU EQUIVALENTE","4",IF('C - REPASSES'!C228="EMPRESA BRASILEIRA EM PARCERIA COM I.C.","5",IF('C - REPASSES'!C228="AFILIADA","6",""))))))</f>
        <v/>
      </c>
      <c r="G225" t="str">
        <f>TEXT(IF('C - REPASSES'!D228="","",'C - REPASSES'!D228),"00000000000000")</f>
        <v/>
      </c>
      <c r="H225" t="str">
        <f>IF('C - REPASSES'!E228="","",'C - REPASSES'!E228)</f>
        <v/>
      </c>
      <c r="I225" t="str">
        <f>IF('C - REPASSES'!F228="","",'C - REPASSES'!F228)</f>
        <v/>
      </c>
      <c r="J225" t="str">
        <f>IF('C - REPASSES'!G228="","",'C - REPASSES'!G228)</f>
        <v/>
      </c>
      <c r="K225" t="str">
        <f>TEXT(IF('C - REPASSES'!H228="","",'C - REPASSES'!H228),"@")</f>
        <v/>
      </c>
      <c r="L225" t="str">
        <f>TEXT(IF('C - REPASSES'!I228="","",'C - REPASSES'!I228),"DD/MM/AAAA")</f>
        <v/>
      </c>
      <c r="M225" t="str">
        <f>TEXT(IF('C - REPASSES'!$A228="","",'C - REPASSES'!AJ228),"0,00")</f>
        <v/>
      </c>
      <c r="N225" t="str">
        <f>TEXT(IF('C - REPASSES'!$A228="","",'C - REPASSES'!AL228),"0,00")</f>
        <v/>
      </c>
    </row>
    <row r="226" spans="1:14" x14ac:dyDescent="0.35">
      <c r="A226" t="str">
        <f>IF(D226="","",IF('A - IDENTIFICAÇÃO'!$C$7="","",'A - IDENTIFICAÇÃO'!$C$7))</f>
        <v/>
      </c>
      <c r="B226" t="str">
        <f>IF(D226="","",IF('A - IDENTIFICAÇÃO'!$P$15="","",'A - IDENTIFICAÇÃO'!$P$15))</f>
        <v/>
      </c>
      <c r="C226" t="str">
        <f>IF(D226="","",TEXT(IF('A - IDENTIFICAÇÃO'!$C$2="","",'A - IDENTIFICAÇÃO'!$C$2),"0000"))</f>
        <v/>
      </c>
      <c r="D226" t="str">
        <f>IF('C - REPASSES'!A229="","",'C - REPASSES'!A229)</f>
        <v/>
      </c>
      <c r="E226" t="str">
        <f>TEXT(IF('C - REPASSES'!B229="","",'C - REPASSES'!B229),"DD/MM/AAAA")</f>
        <v/>
      </c>
      <c r="F226" t="str">
        <f>IF('C - REPASSES'!C229="INSTITUIÇÃO CREDENCIADA","1",IF('C - REPASSES'!C229="EMPRESA PRETROLÍFERA","2",IF('C - REPASSES'!C229="EMPRESA BRASILEIRA","3",IF('C - REPASSES'!C229="ORGANISMO DE NORMALIZAÇÃO OU EQUIVALENTE","4",IF('C - REPASSES'!C229="EMPRESA BRASILEIRA EM PARCERIA COM I.C.","5",IF('C - REPASSES'!C229="AFILIADA","6",""))))))</f>
        <v/>
      </c>
      <c r="G226" t="str">
        <f>TEXT(IF('C - REPASSES'!D229="","",'C - REPASSES'!D229),"00000000000000")</f>
        <v/>
      </c>
      <c r="H226" t="str">
        <f>IF('C - REPASSES'!E229="","",'C - REPASSES'!E229)</f>
        <v/>
      </c>
      <c r="I226" t="str">
        <f>IF('C - REPASSES'!F229="","",'C - REPASSES'!F229)</f>
        <v/>
      </c>
      <c r="J226" t="str">
        <f>IF('C - REPASSES'!G229="","",'C - REPASSES'!G229)</f>
        <v/>
      </c>
      <c r="K226" t="str">
        <f>TEXT(IF('C - REPASSES'!H229="","",'C - REPASSES'!H229),"@")</f>
        <v/>
      </c>
      <c r="L226" t="str">
        <f>TEXT(IF('C - REPASSES'!I229="","",'C - REPASSES'!I229),"DD/MM/AAAA")</f>
        <v/>
      </c>
      <c r="M226" t="str">
        <f>TEXT(IF('C - REPASSES'!$A229="","",'C - REPASSES'!AJ229),"0,00")</f>
        <v/>
      </c>
      <c r="N226" t="str">
        <f>TEXT(IF('C - REPASSES'!$A229="","",'C - REPASSES'!AL229),"0,00")</f>
        <v/>
      </c>
    </row>
    <row r="227" spans="1:14" x14ac:dyDescent="0.35">
      <c r="A227" t="str">
        <f>IF(D227="","",IF('A - IDENTIFICAÇÃO'!$C$7="","",'A - IDENTIFICAÇÃO'!$C$7))</f>
        <v/>
      </c>
      <c r="B227" t="str">
        <f>IF(D227="","",IF('A - IDENTIFICAÇÃO'!$P$15="","",'A - IDENTIFICAÇÃO'!$P$15))</f>
        <v/>
      </c>
      <c r="C227" t="str">
        <f>IF(D227="","",TEXT(IF('A - IDENTIFICAÇÃO'!$C$2="","",'A - IDENTIFICAÇÃO'!$C$2),"0000"))</f>
        <v/>
      </c>
      <c r="D227" t="str">
        <f>IF('C - REPASSES'!A230="","",'C - REPASSES'!A230)</f>
        <v/>
      </c>
      <c r="E227" t="str">
        <f>TEXT(IF('C - REPASSES'!B230="","",'C - REPASSES'!B230),"DD/MM/AAAA")</f>
        <v/>
      </c>
      <c r="F227" t="str">
        <f>IF('C - REPASSES'!C230="INSTITUIÇÃO CREDENCIADA","1",IF('C - REPASSES'!C230="EMPRESA PRETROLÍFERA","2",IF('C - REPASSES'!C230="EMPRESA BRASILEIRA","3",IF('C - REPASSES'!C230="ORGANISMO DE NORMALIZAÇÃO OU EQUIVALENTE","4",IF('C - REPASSES'!C230="EMPRESA BRASILEIRA EM PARCERIA COM I.C.","5",IF('C - REPASSES'!C230="AFILIADA","6",""))))))</f>
        <v/>
      </c>
      <c r="G227" t="str">
        <f>TEXT(IF('C - REPASSES'!D230="","",'C - REPASSES'!D230),"00000000000000")</f>
        <v/>
      </c>
      <c r="H227" t="str">
        <f>IF('C - REPASSES'!E230="","",'C - REPASSES'!E230)</f>
        <v/>
      </c>
      <c r="I227" t="str">
        <f>IF('C - REPASSES'!F230="","",'C - REPASSES'!F230)</f>
        <v/>
      </c>
      <c r="J227" t="str">
        <f>IF('C - REPASSES'!G230="","",'C - REPASSES'!G230)</f>
        <v/>
      </c>
      <c r="K227" t="str">
        <f>TEXT(IF('C - REPASSES'!H230="","",'C - REPASSES'!H230),"@")</f>
        <v/>
      </c>
      <c r="L227" t="str">
        <f>TEXT(IF('C - REPASSES'!I230="","",'C - REPASSES'!I230),"DD/MM/AAAA")</f>
        <v/>
      </c>
      <c r="M227" t="str">
        <f>TEXT(IF('C - REPASSES'!$A230="","",'C - REPASSES'!AJ230),"0,00")</f>
        <v/>
      </c>
      <c r="N227" t="str">
        <f>TEXT(IF('C - REPASSES'!$A230="","",'C - REPASSES'!AL230),"0,00")</f>
        <v/>
      </c>
    </row>
    <row r="228" spans="1:14" x14ac:dyDescent="0.35">
      <c r="A228" t="str">
        <f>IF(D228="","",IF('A - IDENTIFICAÇÃO'!$C$7="","",'A - IDENTIFICAÇÃO'!$C$7))</f>
        <v/>
      </c>
      <c r="B228" t="str">
        <f>IF(D228="","",IF('A - IDENTIFICAÇÃO'!$P$15="","",'A - IDENTIFICAÇÃO'!$P$15))</f>
        <v/>
      </c>
      <c r="C228" t="str">
        <f>IF(D228="","",TEXT(IF('A - IDENTIFICAÇÃO'!$C$2="","",'A - IDENTIFICAÇÃO'!$C$2),"0000"))</f>
        <v/>
      </c>
      <c r="D228" t="str">
        <f>IF('C - REPASSES'!A231="","",'C - REPASSES'!A231)</f>
        <v/>
      </c>
      <c r="E228" t="str">
        <f>TEXT(IF('C - REPASSES'!B231="","",'C - REPASSES'!B231),"DD/MM/AAAA")</f>
        <v/>
      </c>
      <c r="F228" t="str">
        <f>IF('C - REPASSES'!C231="INSTITUIÇÃO CREDENCIADA","1",IF('C - REPASSES'!C231="EMPRESA PRETROLÍFERA","2",IF('C - REPASSES'!C231="EMPRESA BRASILEIRA","3",IF('C - REPASSES'!C231="ORGANISMO DE NORMALIZAÇÃO OU EQUIVALENTE","4",IF('C - REPASSES'!C231="EMPRESA BRASILEIRA EM PARCERIA COM I.C.","5",IF('C - REPASSES'!C231="AFILIADA","6",""))))))</f>
        <v/>
      </c>
      <c r="G228" t="str">
        <f>TEXT(IF('C - REPASSES'!D231="","",'C - REPASSES'!D231),"00000000000000")</f>
        <v/>
      </c>
      <c r="H228" t="str">
        <f>IF('C - REPASSES'!E231="","",'C - REPASSES'!E231)</f>
        <v/>
      </c>
      <c r="I228" t="str">
        <f>IF('C - REPASSES'!F231="","",'C - REPASSES'!F231)</f>
        <v/>
      </c>
      <c r="J228" t="str">
        <f>IF('C - REPASSES'!G231="","",'C - REPASSES'!G231)</f>
        <v/>
      </c>
      <c r="K228" t="str">
        <f>TEXT(IF('C - REPASSES'!H231="","",'C - REPASSES'!H231),"@")</f>
        <v/>
      </c>
      <c r="L228" t="str">
        <f>TEXT(IF('C - REPASSES'!I231="","",'C - REPASSES'!I231),"DD/MM/AAAA")</f>
        <v/>
      </c>
      <c r="M228" t="str">
        <f>TEXT(IF('C - REPASSES'!$A231="","",'C - REPASSES'!AJ231),"0,00")</f>
        <v/>
      </c>
      <c r="N228" t="str">
        <f>TEXT(IF('C - REPASSES'!$A231="","",'C - REPASSES'!AL231),"0,00")</f>
        <v/>
      </c>
    </row>
    <row r="229" spans="1:14" x14ac:dyDescent="0.35">
      <c r="A229" t="str">
        <f>IF(D229="","",IF('A - IDENTIFICAÇÃO'!$C$7="","",'A - IDENTIFICAÇÃO'!$C$7))</f>
        <v/>
      </c>
      <c r="B229" t="str">
        <f>IF(D229="","",IF('A - IDENTIFICAÇÃO'!$P$15="","",'A - IDENTIFICAÇÃO'!$P$15))</f>
        <v/>
      </c>
      <c r="C229" t="str">
        <f>IF(D229="","",TEXT(IF('A - IDENTIFICAÇÃO'!$C$2="","",'A - IDENTIFICAÇÃO'!$C$2),"0000"))</f>
        <v/>
      </c>
      <c r="D229" t="str">
        <f>IF('C - REPASSES'!A232="","",'C - REPASSES'!A232)</f>
        <v/>
      </c>
      <c r="E229" t="str">
        <f>TEXT(IF('C - REPASSES'!B232="","",'C - REPASSES'!B232),"DD/MM/AAAA")</f>
        <v/>
      </c>
      <c r="F229" t="str">
        <f>IF('C - REPASSES'!C232="INSTITUIÇÃO CREDENCIADA","1",IF('C - REPASSES'!C232="EMPRESA PRETROLÍFERA","2",IF('C - REPASSES'!C232="EMPRESA BRASILEIRA","3",IF('C - REPASSES'!C232="ORGANISMO DE NORMALIZAÇÃO OU EQUIVALENTE","4",IF('C - REPASSES'!C232="EMPRESA BRASILEIRA EM PARCERIA COM I.C.","5",IF('C - REPASSES'!C232="AFILIADA","6",""))))))</f>
        <v/>
      </c>
      <c r="G229" t="str">
        <f>TEXT(IF('C - REPASSES'!D232="","",'C - REPASSES'!D232),"00000000000000")</f>
        <v/>
      </c>
      <c r="H229" t="str">
        <f>IF('C - REPASSES'!E232="","",'C - REPASSES'!E232)</f>
        <v/>
      </c>
      <c r="I229" t="str">
        <f>IF('C - REPASSES'!F232="","",'C - REPASSES'!F232)</f>
        <v/>
      </c>
      <c r="J229" t="str">
        <f>IF('C - REPASSES'!G232="","",'C - REPASSES'!G232)</f>
        <v/>
      </c>
      <c r="K229" t="str">
        <f>TEXT(IF('C - REPASSES'!H232="","",'C - REPASSES'!H232),"@")</f>
        <v/>
      </c>
      <c r="L229" t="str">
        <f>TEXT(IF('C - REPASSES'!I232="","",'C - REPASSES'!I232),"DD/MM/AAAA")</f>
        <v/>
      </c>
      <c r="M229" t="str">
        <f>TEXT(IF('C - REPASSES'!$A232="","",'C - REPASSES'!AJ232),"0,00")</f>
        <v/>
      </c>
      <c r="N229" t="str">
        <f>TEXT(IF('C - REPASSES'!$A232="","",'C - REPASSES'!AL232),"0,00")</f>
        <v/>
      </c>
    </row>
    <row r="230" spans="1:14" x14ac:dyDescent="0.35">
      <c r="A230" t="str">
        <f>IF(D230="","",IF('A - IDENTIFICAÇÃO'!$C$7="","",'A - IDENTIFICAÇÃO'!$C$7))</f>
        <v/>
      </c>
      <c r="B230" t="str">
        <f>IF(D230="","",IF('A - IDENTIFICAÇÃO'!$P$15="","",'A - IDENTIFICAÇÃO'!$P$15))</f>
        <v/>
      </c>
      <c r="C230" t="str">
        <f>IF(D230="","",TEXT(IF('A - IDENTIFICAÇÃO'!$C$2="","",'A - IDENTIFICAÇÃO'!$C$2),"0000"))</f>
        <v/>
      </c>
      <c r="D230" t="str">
        <f>IF('C - REPASSES'!A233="","",'C - REPASSES'!A233)</f>
        <v/>
      </c>
      <c r="E230" t="str">
        <f>TEXT(IF('C - REPASSES'!B233="","",'C - REPASSES'!B233),"DD/MM/AAAA")</f>
        <v/>
      </c>
      <c r="F230" t="str">
        <f>IF('C - REPASSES'!C233="INSTITUIÇÃO CREDENCIADA","1",IF('C - REPASSES'!C233="EMPRESA PRETROLÍFERA","2",IF('C - REPASSES'!C233="EMPRESA BRASILEIRA","3",IF('C - REPASSES'!C233="ORGANISMO DE NORMALIZAÇÃO OU EQUIVALENTE","4",IF('C - REPASSES'!C233="EMPRESA BRASILEIRA EM PARCERIA COM I.C.","5",IF('C - REPASSES'!C233="AFILIADA","6",""))))))</f>
        <v/>
      </c>
      <c r="G230" t="str">
        <f>TEXT(IF('C - REPASSES'!D233="","",'C - REPASSES'!D233),"00000000000000")</f>
        <v/>
      </c>
      <c r="H230" t="str">
        <f>IF('C - REPASSES'!E233="","",'C - REPASSES'!E233)</f>
        <v/>
      </c>
      <c r="I230" t="str">
        <f>IF('C - REPASSES'!F233="","",'C - REPASSES'!F233)</f>
        <v/>
      </c>
      <c r="J230" t="str">
        <f>IF('C - REPASSES'!G233="","",'C - REPASSES'!G233)</f>
        <v/>
      </c>
      <c r="K230" t="str">
        <f>TEXT(IF('C - REPASSES'!H233="","",'C - REPASSES'!H233),"@")</f>
        <v/>
      </c>
      <c r="L230" t="str">
        <f>TEXT(IF('C - REPASSES'!I233="","",'C - REPASSES'!I233),"DD/MM/AAAA")</f>
        <v/>
      </c>
      <c r="M230" t="str">
        <f>TEXT(IF('C - REPASSES'!$A233="","",'C - REPASSES'!AJ233),"0,00")</f>
        <v/>
      </c>
      <c r="N230" t="str">
        <f>TEXT(IF('C - REPASSES'!$A233="","",'C - REPASSES'!AL233),"0,00")</f>
        <v/>
      </c>
    </row>
    <row r="231" spans="1:14" x14ac:dyDescent="0.35">
      <c r="A231" t="str">
        <f>IF(D231="","",IF('A - IDENTIFICAÇÃO'!$C$7="","",'A - IDENTIFICAÇÃO'!$C$7))</f>
        <v/>
      </c>
      <c r="B231" t="str">
        <f>IF(D231="","",IF('A - IDENTIFICAÇÃO'!$P$15="","",'A - IDENTIFICAÇÃO'!$P$15))</f>
        <v/>
      </c>
      <c r="C231" t="str">
        <f>IF(D231="","",TEXT(IF('A - IDENTIFICAÇÃO'!$C$2="","",'A - IDENTIFICAÇÃO'!$C$2),"0000"))</f>
        <v/>
      </c>
      <c r="D231" t="str">
        <f>IF('C - REPASSES'!A234="","",'C - REPASSES'!A234)</f>
        <v/>
      </c>
      <c r="E231" t="str">
        <f>TEXT(IF('C - REPASSES'!B234="","",'C - REPASSES'!B234),"DD/MM/AAAA")</f>
        <v/>
      </c>
      <c r="F231" t="str">
        <f>IF('C - REPASSES'!C234="INSTITUIÇÃO CREDENCIADA","1",IF('C - REPASSES'!C234="EMPRESA PRETROLÍFERA","2",IF('C - REPASSES'!C234="EMPRESA BRASILEIRA","3",IF('C - REPASSES'!C234="ORGANISMO DE NORMALIZAÇÃO OU EQUIVALENTE","4",IF('C - REPASSES'!C234="EMPRESA BRASILEIRA EM PARCERIA COM I.C.","5",IF('C - REPASSES'!C234="AFILIADA","6",""))))))</f>
        <v/>
      </c>
      <c r="G231" t="str">
        <f>TEXT(IF('C - REPASSES'!D234="","",'C - REPASSES'!D234),"00000000000000")</f>
        <v/>
      </c>
      <c r="H231" t="str">
        <f>IF('C - REPASSES'!E234="","",'C - REPASSES'!E234)</f>
        <v/>
      </c>
      <c r="I231" t="str">
        <f>IF('C - REPASSES'!F234="","",'C - REPASSES'!F234)</f>
        <v/>
      </c>
      <c r="J231" t="str">
        <f>IF('C - REPASSES'!G234="","",'C - REPASSES'!G234)</f>
        <v/>
      </c>
      <c r="K231" t="str">
        <f>TEXT(IF('C - REPASSES'!H234="","",'C - REPASSES'!H234),"@")</f>
        <v/>
      </c>
      <c r="L231" t="str">
        <f>TEXT(IF('C - REPASSES'!I234="","",'C - REPASSES'!I234),"DD/MM/AAAA")</f>
        <v/>
      </c>
      <c r="M231" t="str">
        <f>TEXT(IF('C - REPASSES'!$A234="","",'C - REPASSES'!AJ234),"0,00")</f>
        <v/>
      </c>
      <c r="N231" t="str">
        <f>TEXT(IF('C - REPASSES'!$A234="","",'C - REPASSES'!AL234),"0,00")</f>
        <v/>
      </c>
    </row>
    <row r="232" spans="1:14" x14ac:dyDescent="0.35">
      <c r="A232" t="str">
        <f>IF(D232="","",IF('A - IDENTIFICAÇÃO'!$C$7="","",'A - IDENTIFICAÇÃO'!$C$7))</f>
        <v/>
      </c>
      <c r="B232" t="str">
        <f>IF(D232="","",IF('A - IDENTIFICAÇÃO'!$P$15="","",'A - IDENTIFICAÇÃO'!$P$15))</f>
        <v/>
      </c>
      <c r="C232" t="str">
        <f>IF(D232="","",TEXT(IF('A - IDENTIFICAÇÃO'!$C$2="","",'A - IDENTIFICAÇÃO'!$C$2),"0000"))</f>
        <v/>
      </c>
      <c r="D232" t="str">
        <f>IF('C - REPASSES'!A235="","",'C - REPASSES'!A235)</f>
        <v/>
      </c>
      <c r="E232" t="str">
        <f>TEXT(IF('C - REPASSES'!B235="","",'C - REPASSES'!B235),"DD/MM/AAAA")</f>
        <v/>
      </c>
      <c r="F232" t="str">
        <f>IF('C - REPASSES'!C235="INSTITUIÇÃO CREDENCIADA","1",IF('C - REPASSES'!C235="EMPRESA PRETROLÍFERA","2",IF('C - REPASSES'!C235="EMPRESA BRASILEIRA","3",IF('C - REPASSES'!C235="ORGANISMO DE NORMALIZAÇÃO OU EQUIVALENTE","4",IF('C - REPASSES'!C235="EMPRESA BRASILEIRA EM PARCERIA COM I.C.","5",IF('C - REPASSES'!C235="AFILIADA","6",""))))))</f>
        <v/>
      </c>
      <c r="G232" t="str">
        <f>TEXT(IF('C - REPASSES'!D235="","",'C - REPASSES'!D235),"00000000000000")</f>
        <v/>
      </c>
      <c r="H232" t="str">
        <f>IF('C - REPASSES'!E235="","",'C - REPASSES'!E235)</f>
        <v/>
      </c>
      <c r="I232" t="str">
        <f>IF('C - REPASSES'!F235="","",'C - REPASSES'!F235)</f>
        <v/>
      </c>
      <c r="J232" t="str">
        <f>IF('C - REPASSES'!G235="","",'C - REPASSES'!G235)</f>
        <v/>
      </c>
      <c r="K232" t="str">
        <f>TEXT(IF('C - REPASSES'!H235="","",'C - REPASSES'!H235),"@")</f>
        <v/>
      </c>
      <c r="L232" t="str">
        <f>TEXT(IF('C - REPASSES'!I235="","",'C - REPASSES'!I235),"DD/MM/AAAA")</f>
        <v/>
      </c>
      <c r="M232" t="str">
        <f>TEXT(IF('C - REPASSES'!$A235="","",'C - REPASSES'!AJ235),"0,00")</f>
        <v/>
      </c>
      <c r="N232" t="str">
        <f>TEXT(IF('C - REPASSES'!$A235="","",'C - REPASSES'!AL235),"0,00")</f>
        <v/>
      </c>
    </row>
    <row r="233" spans="1:14" x14ac:dyDescent="0.35">
      <c r="A233" t="str">
        <f>IF(D233="","",IF('A - IDENTIFICAÇÃO'!$C$7="","",'A - IDENTIFICAÇÃO'!$C$7))</f>
        <v/>
      </c>
      <c r="B233" t="str">
        <f>IF(D233="","",IF('A - IDENTIFICAÇÃO'!$P$15="","",'A - IDENTIFICAÇÃO'!$P$15))</f>
        <v/>
      </c>
      <c r="C233" t="str">
        <f>IF(D233="","",TEXT(IF('A - IDENTIFICAÇÃO'!$C$2="","",'A - IDENTIFICAÇÃO'!$C$2),"0000"))</f>
        <v/>
      </c>
      <c r="D233" t="str">
        <f>IF('C - REPASSES'!A236="","",'C - REPASSES'!A236)</f>
        <v/>
      </c>
      <c r="E233" t="str">
        <f>TEXT(IF('C - REPASSES'!B236="","",'C - REPASSES'!B236),"DD/MM/AAAA")</f>
        <v/>
      </c>
      <c r="F233" t="str">
        <f>IF('C - REPASSES'!C236="INSTITUIÇÃO CREDENCIADA","1",IF('C - REPASSES'!C236="EMPRESA PRETROLÍFERA","2",IF('C - REPASSES'!C236="EMPRESA BRASILEIRA","3",IF('C - REPASSES'!C236="ORGANISMO DE NORMALIZAÇÃO OU EQUIVALENTE","4",IF('C - REPASSES'!C236="EMPRESA BRASILEIRA EM PARCERIA COM I.C.","5",IF('C - REPASSES'!C236="AFILIADA","6",""))))))</f>
        <v/>
      </c>
      <c r="G233" t="str">
        <f>TEXT(IF('C - REPASSES'!D236="","",'C - REPASSES'!D236),"00000000000000")</f>
        <v/>
      </c>
      <c r="H233" t="str">
        <f>IF('C - REPASSES'!E236="","",'C - REPASSES'!E236)</f>
        <v/>
      </c>
      <c r="I233" t="str">
        <f>IF('C - REPASSES'!F236="","",'C - REPASSES'!F236)</f>
        <v/>
      </c>
      <c r="J233" t="str">
        <f>IF('C - REPASSES'!G236="","",'C - REPASSES'!G236)</f>
        <v/>
      </c>
      <c r="K233" t="str">
        <f>TEXT(IF('C - REPASSES'!H236="","",'C - REPASSES'!H236),"@")</f>
        <v/>
      </c>
      <c r="L233" t="str">
        <f>TEXT(IF('C - REPASSES'!I236="","",'C - REPASSES'!I236),"DD/MM/AAAA")</f>
        <v/>
      </c>
      <c r="M233" t="str">
        <f>TEXT(IF('C - REPASSES'!$A236="","",'C - REPASSES'!AJ236),"0,00")</f>
        <v/>
      </c>
      <c r="N233" t="str">
        <f>TEXT(IF('C - REPASSES'!$A236="","",'C - REPASSES'!AL236),"0,00")</f>
        <v/>
      </c>
    </row>
    <row r="234" spans="1:14" x14ac:dyDescent="0.35">
      <c r="A234" t="str">
        <f>IF(D234="","",IF('A - IDENTIFICAÇÃO'!$C$7="","",'A - IDENTIFICAÇÃO'!$C$7))</f>
        <v/>
      </c>
      <c r="B234" t="str">
        <f>IF(D234="","",IF('A - IDENTIFICAÇÃO'!$P$15="","",'A - IDENTIFICAÇÃO'!$P$15))</f>
        <v/>
      </c>
      <c r="C234" t="str">
        <f>IF(D234="","",TEXT(IF('A - IDENTIFICAÇÃO'!$C$2="","",'A - IDENTIFICAÇÃO'!$C$2),"0000"))</f>
        <v/>
      </c>
      <c r="D234" t="str">
        <f>IF('C - REPASSES'!A237="","",'C - REPASSES'!A237)</f>
        <v/>
      </c>
      <c r="E234" t="str">
        <f>TEXT(IF('C - REPASSES'!B237="","",'C - REPASSES'!B237),"DD/MM/AAAA")</f>
        <v/>
      </c>
      <c r="F234" t="str">
        <f>IF('C - REPASSES'!C237="INSTITUIÇÃO CREDENCIADA","1",IF('C - REPASSES'!C237="EMPRESA PRETROLÍFERA","2",IF('C - REPASSES'!C237="EMPRESA BRASILEIRA","3",IF('C - REPASSES'!C237="ORGANISMO DE NORMALIZAÇÃO OU EQUIVALENTE","4",IF('C - REPASSES'!C237="EMPRESA BRASILEIRA EM PARCERIA COM I.C.","5",IF('C - REPASSES'!C237="AFILIADA","6",""))))))</f>
        <v/>
      </c>
      <c r="G234" t="str">
        <f>TEXT(IF('C - REPASSES'!D237="","",'C - REPASSES'!D237),"00000000000000")</f>
        <v/>
      </c>
      <c r="H234" t="str">
        <f>IF('C - REPASSES'!E237="","",'C - REPASSES'!E237)</f>
        <v/>
      </c>
      <c r="I234" t="str">
        <f>IF('C - REPASSES'!F237="","",'C - REPASSES'!F237)</f>
        <v/>
      </c>
      <c r="J234" t="str">
        <f>IF('C - REPASSES'!G237="","",'C - REPASSES'!G237)</f>
        <v/>
      </c>
      <c r="K234" t="str">
        <f>TEXT(IF('C - REPASSES'!H237="","",'C - REPASSES'!H237),"@")</f>
        <v/>
      </c>
      <c r="L234" t="str">
        <f>TEXT(IF('C - REPASSES'!I237="","",'C - REPASSES'!I237),"DD/MM/AAAA")</f>
        <v/>
      </c>
      <c r="M234" t="str">
        <f>TEXT(IF('C - REPASSES'!$A237="","",'C - REPASSES'!AJ237),"0,00")</f>
        <v/>
      </c>
      <c r="N234" t="str">
        <f>TEXT(IF('C - REPASSES'!$A237="","",'C - REPASSES'!AL237),"0,00")</f>
        <v/>
      </c>
    </row>
    <row r="235" spans="1:14" x14ac:dyDescent="0.35">
      <c r="A235" t="str">
        <f>IF(D235="","",IF('A - IDENTIFICAÇÃO'!$C$7="","",'A - IDENTIFICAÇÃO'!$C$7))</f>
        <v/>
      </c>
      <c r="B235" t="str">
        <f>IF(D235="","",IF('A - IDENTIFICAÇÃO'!$P$15="","",'A - IDENTIFICAÇÃO'!$P$15))</f>
        <v/>
      </c>
      <c r="C235" t="str">
        <f>IF(D235="","",TEXT(IF('A - IDENTIFICAÇÃO'!$C$2="","",'A - IDENTIFICAÇÃO'!$C$2),"0000"))</f>
        <v/>
      </c>
      <c r="D235" t="str">
        <f>IF('C - REPASSES'!A238="","",'C - REPASSES'!A238)</f>
        <v/>
      </c>
      <c r="E235" t="str">
        <f>TEXT(IF('C - REPASSES'!B238="","",'C - REPASSES'!B238),"DD/MM/AAAA")</f>
        <v/>
      </c>
      <c r="F235" t="str">
        <f>IF('C - REPASSES'!C238="INSTITUIÇÃO CREDENCIADA","1",IF('C - REPASSES'!C238="EMPRESA PRETROLÍFERA","2",IF('C - REPASSES'!C238="EMPRESA BRASILEIRA","3",IF('C - REPASSES'!C238="ORGANISMO DE NORMALIZAÇÃO OU EQUIVALENTE","4",IF('C - REPASSES'!C238="EMPRESA BRASILEIRA EM PARCERIA COM I.C.","5",IF('C - REPASSES'!C238="AFILIADA","6",""))))))</f>
        <v/>
      </c>
      <c r="G235" t="str">
        <f>TEXT(IF('C - REPASSES'!D238="","",'C - REPASSES'!D238),"00000000000000")</f>
        <v/>
      </c>
      <c r="H235" t="str">
        <f>IF('C - REPASSES'!E238="","",'C - REPASSES'!E238)</f>
        <v/>
      </c>
      <c r="I235" t="str">
        <f>IF('C - REPASSES'!F238="","",'C - REPASSES'!F238)</f>
        <v/>
      </c>
      <c r="J235" t="str">
        <f>IF('C - REPASSES'!G238="","",'C - REPASSES'!G238)</f>
        <v/>
      </c>
      <c r="K235" t="str">
        <f>TEXT(IF('C - REPASSES'!H238="","",'C - REPASSES'!H238),"@")</f>
        <v/>
      </c>
      <c r="L235" t="str">
        <f>TEXT(IF('C - REPASSES'!I238="","",'C - REPASSES'!I238),"DD/MM/AAAA")</f>
        <v/>
      </c>
      <c r="M235" t="str">
        <f>TEXT(IF('C - REPASSES'!$A238="","",'C - REPASSES'!AJ238),"0,00")</f>
        <v/>
      </c>
      <c r="N235" t="str">
        <f>TEXT(IF('C - REPASSES'!$A238="","",'C - REPASSES'!AL238),"0,00")</f>
        <v/>
      </c>
    </row>
    <row r="236" spans="1:14" x14ac:dyDescent="0.35">
      <c r="A236" t="str">
        <f>IF(D236="","",IF('A - IDENTIFICAÇÃO'!$C$7="","",'A - IDENTIFICAÇÃO'!$C$7))</f>
        <v/>
      </c>
      <c r="B236" t="str">
        <f>IF(D236="","",IF('A - IDENTIFICAÇÃO'!$P$15="","",'A - IDENTIFICAÇÃO'!$P$15))</f>
        <v/>
      </c>
      <c r="C236" t="str">
        <f>IF(D236="","",TEXT(IF('A - IDENTIFICAÇÃO'!$C$2="","",'A - IDENTIFICAÇÃO'!$C$2),"0000"))</f>
        <v/>
      </c>
      <c r="D236" t="str">
        <f>IF('C - REPASSES'!A239="","",'C - REPASSES'!A239)</f>
        <v/>
      </c>
      <c r="E236" t="str">
        <f>TEXT(IF('C - REPASSES'!B239="","",'C - REPASSES'!B239),"DD/MM/AAAA")</f>
        <v/>
      </c>
      <c r="F236" t="str">
        <f>IF('C - REPASSES'!C239="INSTITUIÇÃO CREDENCIADA","1",IF('C - REPASSES'!C239="EMPRESA PRETROLÍFERA","2",IF('C - REPASSES'!C239="EMPRESA BRASILEIRA","3",IF('C - REPASSES'!C239="ORGANISMO DE NORMALIZAÇÃO OU EQUIVALENTE","4",IF('C - REPASSES'!C239="EMPRESA BRASILEIRA EM PARCERIA COM I.C.","5",IF('C - REPASSES'!C239="AFILIADA","6",""))))))</f>
        <v/>
      </c>
      <c r="G236" t="str">
        <f>TEXT(IF('C - REPASSES'!D239="","",'C - REPASSES'!D239),"00000000000000")</f>
        <v/>
      </c>
      <c r="H236" t="str">
        <f>IF('C - REPASSES'!E239="","",'C - REPASSES'!E239)</f>
        <v/>
      </c>
      <c r="I236" t="str">
        <f>IF('C - REPASSES'!F239="","",'C - REPASSES'!F239)</f>
        <v/>
      </c>
      <c r="J236" t="str">
        <f>IF('C - REPASSES'!G239="","",'C - REPASSES'!G239)</f>
        <v/>
      </c>
      <c r="K236" t="str">
        <f>TEXT(IF('C - REPASSES'!H239="","",'C - REPASSES'!H239),"@")</f>
        <v/>
      </c>
      <c r="L236" t="str">
        <f>TEXT(IF('C - REPASSES'!I239="","",'C - REPASSES'!I239),"DD/MM/AAAA")</f>
        <v/>
      </c>
      <c r="M236" t="str">
        <f>TEXT(IF('C - REPASSES'!$A239="","",'C - REPASSES'!AJ239),"0,00")</f>
        <v/>
      </c>
      <c r="N236" t="str">
        <f>TEXT(IF('C - REPASSES'!$A239="","",'C - REPASSES'!AL239),"0,00")</f>
        <v/>
      </c>
    </row>
    <row r="237" spans="1:14" x14ac:dyDescent="0.35">
      <c r="A237" t="str">
        <f>IF(D237="","",IF('A - IDENTIFICAÇÃO'!$C$7="","",'A - IDENTIFICAÇÃO'!$C$7))</f>
        <v/>
      </c>
      <c r="B237" t="str">
        <f>IF(D237="","",IF('A - IDENTIFICAÇÃO'!$P$15="","",'A - IDENTIFICAÇÃO'!$P$15))</f>
        <v/>
      </c>
      <c r="C237" t="str">
        <f>IF(D237="","",TEXT(IF('A - IDENTIFICAÇÃO'!$C$2="","",'A - IDENTIFICAÇÃO'!$C$2),"0000"))</f>
        <v/>
      </c>
      <c r="D237" t="str">
        <f>IF('C - REPASSES'!A240="","",'C - REPASSES'!A240)</f>
        <v/>
      </c>
      <c r="E237" t="str">
        <f>TEXT(IF('C - REPASSES'!B240="","",'C - REPASSES'!B240),"DD/MM/AAAA")</f>
        <v/>
      </c>
      <c r="F237" t="str">
        <f>IF('C - REPASSES'!C240="INSTITUIÇÃO CREDENCIADA","1",IF('C - REPASSES'!C240="EMPRESA PRETROLÍFERA","2",IF('C - REPASSES'!C240="EMPRESA BRASILEIRA","3",IF('C - REPASSES'!C240="ORGANISMO DE NORMALIZAÇÃO OU EQUIVALENTE","4",IF('C - REPASSES'!C240="EMPRESA BRASILEIRA EM PARCERIA COM I.C.","5",IF('C - REPASSES'!C240="AFILIADA","6",""))))))</f>
        <v/>
      </c>
      <c r="G237" t="str">
        <f>TEXT(IF('C - REPASSES'!D240="","",'C - REPASSES'!D240),"00000000000000")</f>
        <v/>
      </c>
      <c r="H237" t="str">
        <f>IF('C - REPASSES'!E240="","",'C - REPASSES'!E240)</f>
        <v/>
      </c>
      <c r="I237" t="str">
        <f>IF('C - REPASSES'!F240="","",'C - REPASSES'!F240)</f>
        <v/>
      </c>
      <c r="J237" t="str">
        <f>IF('C - REPASSES'!G240="","",'C - REPASSES'!G240)</f>
        <v/>
      </c>
      <c r="K237" t="str">
        <f>TEXT(IF('C - REPASSES'!H240="","",'C - REPASSES'!H240),"@")</f>
        <v/>
      </c>
      <c r="L237" t="str">
        <f>TEXT(IF('C - REPASSES'!I240="","",'C - REPASSES'!I240),"DD/MM/AAAA")</f>
        <v/>
      </c>
      <c r="M237" t="str">
        <f>TEXT(IF('C - REPASSES'!$A240="","",'C - REPASSES'!AJ240),"0,00")</f>
        <v/>
      </c>
      <c r="N237" t="str">
        <f>TEXT(IF('C - REPASSES'!$A240="","",'C - REPASSES'!AL240),"0,00")</f>
        <v/>
      </c>
    </row>
    <row r="238" spans="1:14" x14ac:dyDescent="0.35">
      <c r="A238" t="str">
        <f>IF(D238="","",IF('A - IDENTIFICAÇÃO'!$C$7="","",'A - IDENTIFICAÇÃO'!$C$7))</f>
        <v/>
      </c>
      <c r="B238" t="str">
        <f>IF(D238="","",IF('A - IDENTIFICAÇÃO'!$P$15="","",'A - IDENTIFICAÇÃO'!$P$15))</f>
        <v/>
      </c>
      <c r="C238" t="str">
        <f>IF(D238="","",TEXT(IF('A - IDENTIFICAÇÃO'!$C$2="","",'A - IDENTIFICAÇÃO'!$C$2),"0000"))</f>
        <v/>
      </c>
      <c r="D238" t="str">
        <f>IF('C - REPASSES'!A241="","",'C - REPASSES'!A241)</f>
        <v/>
      </c>
      <c r="E238" t="str">
        <f>TEXT(IF('C - REPASSES'!B241="","",'C - REPASSES'!B241),"DD/MM/AAAA")</f>
        <v/>
      </c>
      <c r="F238" t="str">
        <f>IF('C - REPASSES'!C241="INSTITUIÇÃO CREDENCIADA","1",IF('C - REPASSES'!C241="EMPRESA PRETROLÍFERA","2",IF('C - REPASSES'!C241="EMPRESA BRASILEIRA","3",IF('C - REPASSES'!C241="ORGANISMO DE NORMALIZAÇÃO OU EQUIVALENTE","4",IF('C - REPASSES'!C241="EMPRESA BRASILEIRA EM PARCERIA COM I.C.","5",IF('C - REPASSES'!C241="AFILIADA","6",""))))))</f>
        <v/>
      </c>
      <c r="G238" t="str">
        <f>TEXT(IF('C - REPASSES'!D241="","",'C - REPASSES'!D241),"00000000000000")</f>
        <v/>
      </c>
      <c r="H238" t="str">
        <f>IF('C - REPASSES'!E241="","",'C - REPASSES'!E241)</f>
        <v/>
      </c>
      <c r="I238" t="str">
        <f>IF('C - REPASSES'!F241="","",'C - REPASSES'!F241)</f>
        <v/>
      </c>
      <c r="J238" t="str">
        <f>IF('C - REPASSES'!G241="","",'C - REPASSES'!G241)</f>
        <v/>
      </c>
      <c r="K238" t="str">
        <f>TEXT(IF('C - REPASSES'!H241="","",'C - REPASSES'!H241),"@")</f>
        <v/>
      </c>
      <c r="L238" t="str">
        <f>TEXT(IF('C - REPASSES'!I241="","",'C - REPASSES'!I241),"DD/MM/AAAA")</f>
        <v/>
      </c>
      <c r="M238" t="str">
        <f>TEXT(IF('C - REPASSES'!$A241="","",'C - REPASSES'!AJ241),"0,00")</f>
        <v/>
      </c>
      <c r="N238" t="str">
        <f>TEXT(IF('C - REPASSES'!$A241="","",'C - REPASSES'!AL241),"0,00")</f>
        <v/>
      </c>
    </row>
    <row r="239" spans="1:14" x14ac:dyDescent="0.35">
      <c r="A239" t="str">
        <f>IF(D239="","",IF('A - IDENTIFICAÇÃO'!$C$7="","",'A - IDENTIFICAÇÃO'!$C$7))</f>
        <v/>
      </c>
      <c r="B239" t="str">
        <f>IF(D239="","",IF('A - IDENTIFICAÇÃO'!$P$15="","",'A - IDENTIFICAÇÃO'!$P$15))</f>
        <v/>
      </c>
      <c r="C239" t="str">
        <f>IF(D239="","",TEXT(IF('A - IDENTIFICAÇÃO'!$C$2="","",'A - IDENTIFICAÇÃO'!$C$2),"0000"))</f>
        <v/>
      </c>
      <c r="D239" t="str">
        <f>IF('C - REPASSES'!A242="","",'C - REPASSES'!A242)</f>
        <v/>
      </c>
      <c r="E239" t="str">
        <f>TEXT(IF('C - REPASSES'!B242="","",'C - REPASSES'!B242),"DD/MM/AAAA")</f>
        <v/>
      </c>
      <c r="F239" t="str">
        <f>IF('C - REPASSES'!C242="INSTITUIÇÃO CREDENCIADA","1",IF('C - REPASSES'!C242="EMPRESA PRETROLÍFERA","2",IF('C - REPASSES'!C242="EMPRESA BRASILEIRA","3",IF('C - REPASSES'!C242="ORGANISMO DE NORMALIZAÇÃO OU EQUIVALENTE","4",IF('C - REPASSES'!C242="EMPRESA BRASILEIRA EM PARCERIA COM I.C.","5",IF('C - REPASSES'!C242="AFILIADA","6",""))))))</f>
        <v/>
      </c>
      <c r="G239" t="str">
        <f>TEXT(IF('C - REPASSES'!D242="","",'C - REPASSES'!D242),"00000000000000")</f>
        <v/>
      </c>
      <c r="H239" t="str">
        <f>IF('C - REPASSES'!E242="","",'C - REPASSES'!E242)</f>
        <v/>
      </c>
      <c r="I239" t="str">
        <f>IF('C - REPASSES'!F242="","",'C - REPASSES'!F242)</f>
        <v/>
      </c>
      <c r="J239" t="str">
        <f>IF('C - REPASSES'!G242="","",'C - REPASSES'!G242)</f>
        <v/>
      </c>
      <c r="K239" t="str">
        <f>TEXT(IF('C - REPASSES'!H242="","",'C - REPASSES'!H242),"@")</f>
        <v/>
      </c>
      <c r="L239" t="str">
        <f>TEXT(IF('C - REPASSES'!I242="","",'C - REPASSES'!I242),"DD/MM/AAAA")</f>
        <v/>
      </c>
      <c r="M239" t="str">
        <f>TEXT(IF('C - REPASSES'!$A242="","",'C - REPASSES'!AJ242),"0,00")</f>
        <v/>
      </c>
      <c r="N239" t="str">
        <f>TEXT(IF('C - REPASSES'!$A242="","",'C - REPASSES'!AL242),"0,00")</f>
        <v/>
      </c>
    </row>
    <row r="240" spans="1:14" x14ac:dyDescent="0.35">
      <c r="A240" t="str">
        <f>IF(D240="","",IF('A - IDENTIFICAÇÃO'!$C$7="","",'A - IDENTIFICAÇÃO'!$C$7))</f>
        <v/>
      </c>
      <c r="B240" t="str">
        <f>IF(D240="","",IF('A - IDENTIFICAÇÃO'!$P$15="","",'A - IDENTIFICAÇÃO'!$P$15))</f>
        <v/>
      </c>
      <c r="C240" t="str">
        <f>IF(D240="","",TEXT(IF('A - IDENTIFICAÇÃO'!$C$2="","",'A - IDENTIFICAÇÃO'!$C$2),"0000"))</f>
        <v/>
      </c>
      <c r="D240" t="str">
        <f>IF('C - REPASSES'!A243="","",'C - REPASSES'!A243)</f>
        <v/>
      </c>
      <c r="E240" t="str">
        <f>TEXT(IF('C - REPASSES'!B243="","",'C - REPASSES'!B243),"DD/MM/AAAA")</f>
        <v/>
      </c>
      <c r="F240" t="str">
        <f>IF('C - REPASSES'!C243="INSTITUIÇÃO CREDENCIADA","1",IF('C - REPASSES'!C243="EMPRESA PRETROLÍFERA","2",IF('C - REPASSES'!C243="EMPRESA BRASILEIRA","3",IF('C - REPASSES'!C243="ORGANISMO DE NORMALIZAÇÃO OU EQUIVALENTE","4",IF('C - REPASSES'!C243="EMPRESA BRASILEIRA EM PARCERIA COM I.C.","5",IF('C - REPASSES'!C243="AFILIADA","6",""))))))</f>
        <v/>
      </c>
      <c r="G240" t="str">
        <f>TEXT(IF('C - REPASSES'!D243="","",'C - REPASSES'!D243),"00000000000000")</f>
        <v/>
      </c>
      <c r="H240" t="str">
        <f>IF('C - REPASSES'!E243="","",'C - REPASSES'!E243)</f>
        <v/>
      </c>
      <c r="I240" t="str">
        <f>IF('C - REPASSES'!F243="","",'C - REPASSES'!F243)</f>
        <v/>
      </c>
      <c r="J240" t="str">
        <f>IF('C - REPASSES'!G243="","",'C - REPASSES'!G243)</f>
        <v/>
      </c>
      <c r="K240" t="str">
        <f>TEXT(IF('C - REPASSES'!H243="","",'C - REPASSES'!H243),"@")</f>
        <v/>
      </c>
      <c r="L240" t="str">
        <f>TEXT(IF('C - REPASSES'!I243="","",'C - REPASSES'!I243),"DD/MM/AAAA")</f>
        <v/>
      </c>
      <c r="M240" t="str">
        <f>TEXT(IF('C - REPASSES'!$A243="","",'C - REPASSES'!AJ243),"0,00")</f>
        <v/>
      </c>
      <c r="N240" t="str">
        <f>TEXT(IF('C - REPASSES'!$A243="","",'C - REPASSES'!AL243),"0,00")</f>
        <v/>
      </c>
    </row>
    <row r="241" spans="1:14" x14ac:dyDescent="0.35">
      <c r="A241" t="str">
        <f>IF(D241="","",IF('A - IDENTIFICAÇÃO'!$C$7="","",'A - IDENTIFICAÇÃO'!$C$7))</f>
        <v/>
      </c>
      <c r="B241" t="str">
        <f>IF(D241="","",IF('A - IDENTIFICAÇÃO'!$P$15="","",'A - IDENTIFICAÇÃO'!$P$15))</f>
        <v/>
      </c>
      <c r="C241" t="str">
        <f>IF(D241="","",TEXT(IF('A - IDENTIFICAÇÃO'!$C$2="","",'A - IDENTIFICAÇÃO'!$C$2),"0000"))</f>
        <v/>
      </c>
      <c r="D241" t="str">
        <f>IF('C - REPASSES'!A244="","",'C - REPASSES'!A244)</f>
        <v/>
      </c>
      <c r="E241" t="str">
        <f>TEXT(IF('C - REPASSES'!B244="","",'C - REPASSES'!B244),"DD/MM/AAAA")</f>
        <v/>
      </c>
      <c r="F241" t="str">
        <f>IF('C - REPASSES'!C244="INSTITUIÇÃO CREDENCIADA","1",IF('C - REPASSES'!C244="EMPRESA PRETROLÍFERA","2",IF('C - REPASSES'!C244="EMPRESA BRASILEIRA","3",IF('C - REPASSES'!C244="ORGANISMO DE NORMALIZAÇÃO OU EQUIVALENTE","4",IF('C - REPASSES'!C244="EMPRESA BRASILEIRA EM PARCERIA COM I.C.","5",IF('C - REPASSES'!C244="AFILIADA","6",""))))))</f>
        <v/>
      </c>
      <c r="G241" t="str">
        <f>TEXT(IF('C - REPASSES'!D244="","",'C - REPASSES'!D244),"00000000000000")</f>
        <v/>
      </c>
      <c r="H241" t="str">
        <f>IF('C - REPASSES'!E244="","",'C - REPASSES'!E244)</f>
        <v/>
      </c>
      <c r="I241" t="str">
        <f>IF('C - REPASSES'!F244="","",'C - REPASSES'!F244)</f>
        <v/>
      </c>
      <c r="J241" t="str">
        <f>IF('C - REPASSES'!G244="","",'C - REPASSES'!G244)</f>
        <v/>
      </c>
      <c r="K241" t="str">
        <f>TEXT(IF('C - REPASSES'!H244="","",'C - REPASSES'!H244),"@")</f>
        <v/>
      </c>
      <c r="L241" t="str">
        <f>TEXT(IF('C - REPASSES'!I244="","",'C - REPASSES'!I244),"DD/MM/AAAA")</f>
        <v/>
      </c>
      <c r="M241" t="str">
        <f>TEXT(IF('C - REPASSES'!$A244="","",'C - REPASSES'!AJ244),"0,00")</f>
        <v/>
      </c>
      <c r="N241" t="str">
        <f>TEXT(IF('C - REPASSES'!$A244="","",'C - REPASSES'!AL244),"0,00")</f>
        <v/>
      </c>
    </row>
    <row r="242" spans="1:14" x14ac:dyDescent="0.35">
      <c r="A242" t="str">
        <f>IF(D242="","",IF('A - IDENTIFICAÇÃO'!$C$7="","",'A - IDENTIFICAÇÃO'!$C$7))</f>
        <v/>
      </c>
      <c r="B242" t="str">
        <f>IF(D242="","",IF('A - IDENTIFICAÇÃO'!$P$15="","",'A - IDENTIFICAÇÃO'!$P$15))</f>
        <v/>
      </c>
      <c r="C242" t="str">
        <f>IF(D242="","",TEXT(IF('A - IDENTIFICAÇÃO'!$C$2="","",'A - IDENTIFICAÇÃO'!$C$2),"0000"))</f>
        <v/>
      </c>
      <c r="D242" t="str">
        <f>IF('C - REPASSES'!A245="","",'C - REPASSES'!A245)</f>
        <v/>
      </c>
      <c r="E242" t="str">
        <f>TEXT(IF('C - REPASSES'!B245="","",'C - REPASSES'!B245),"DD/MM/AAAA")</f>
        <v/>
      </c>
      <c r="F242" t="str">
        <f>IF('C - REPASSES'!C245="INSTITUIÇÃO CREDENCIADA","1",IF('C - REPASSES'!C245="EMPRESA PRETROLÍFERA","2",IF('C - REPASSES'!C245="EMPRESA BRASILEIRA","3",IF('C - REPASSES'!C245="ORGANISMO DE NORMALIZAÇÃO OU EQUIVALENTE","4",IF('C - REPASSES'!C245="EMPRESA BRASILEIRA EM PARCERIA COM I.C.","5",IF('C - REPASSES'!C245="AFILIADA","6",""))))))</f>
        <v/>
      </c>
      <c r="G242" t="str">
        <f>TEXT(IF('C - REPASSES'!D245="","",'C - REPASSES'!D245),"00000000000000")</f>
        <v/>
      </c>
      <c r="H242" t="str">
        <f>IF('C - REPASSES'!E245="","",'C - REPASSES'!E245)</f>
        <v/>
      </c>
      <c r="I242" t="str">
        <f>IF('C - REPASSES'!F245="","",'C - REPASSES'!F245)</f>
        <v/>
      </c>
      <c r="J242" t="str">
        <f>IF('C - REPASSES'!G245="","",'C - REPASSES'!G245)</f>
        <v/>
      </c>
      <c r="K242" t="str">
        <f>TEXT(IF('C - REPASSES'!H245="","",'C - REPASSES'!H245),"@")</f>
        <v/>
      </c>
      <c r="L242" t="str">
        <f>TEXT(IF('C - REPASSES'!I245="","",'C - REPASSES'!I245),"DD/MM/AAAA")</f>
        <v/>
      </c>
      <c r="M242" t="str">
        <f>TEXT(IF('C - REPASSES'!$A245="","",'C - REPASSES'!AJ245),"0,00")</f>
        <v/>
      </c>
      <c r="N242" t="str">
        <f>TEXT(IF('C - REPASSES'!$A245="","",'C - REPASSES'!AL245),"0,00")</f>
        <v/>
      </c>
    </row>
    <row r="243" spans="1:14" x14ac:dyDescent="0.35">
      <c r="A243" t="str">
        <f>IF(D243="","",IF('A - IDENTIFICAÇÃO'!$C$7="","",'A - IDENTIFICAÇÃO'!$C$7))</f>
        <v/>
      </c>
      <c r="B243" t="str">
        <f>IF(D243="","",IF('A - IDENTIFICAÇÃO'!$P$15="","",'A - IDENTIFICAÇÃO'!$P$15))</f>
        <v/>
      </c>
      <c r="C243" t="str">
        <f>IF(D243="","",TEXT(IF('A - IDENTIFICAÇÃO'!$C$2="","",'A - IDENTIFICAÇÃO'!$C$2),"0000"))</f>
        <v/>
      </c>
      <c r="D243" t="str">
        <f>IF('C - REPASSES'!A246="","",'C - REPASSES'!A246)</f>
        <v/>
      </c>
      <c r="E243" t="str">
        <f>TEXT(IF('C - REPASSES'!B246="","",'C - REPASSES'!B246),"DD/MM/AAAA")</f>
        <v/>
      </c>
      <c r="F243" t="str">
        <f>IF('C - REPASSES'!C246="INSTITUIÇÃO CREDENCIADA","1",IF('C - REPASSES'!C246="EMPRESA PRETROLÍFERA","2",IF('C - REPASSES'!C246="EMPRESA BRASILEIRA","3",IF('C - REPASSES'!C246="ORGANISMO DE NORMALIZAÇÃO OU EQUIVALENTE","4",IF('C - REPASSES'!C246="EMPRESA BRASILEIRA EM PARCERIA COM I.C.","5",IF('C - REPASSES'!C246="AFILIADA","6",""))))))</f>
        <v/>
      </c>
      <c r="G243" t="str">
        <f>TEXT(IF('C - REPASSES'!D246="","",'C - REPASSES'!D246),"00000000000000")</f>
        <v/>
      </c>
      <c r="H243" t="str">
        <f>IF('C - REPASSES'!E246="","",'C - REPASSES'!E246)</f>
        <v/>
      </c>
      <c r="I243" t="str">
        <f>IF('C - REPASSES'!F246="","",'C - REPASSES'!F246)</f>
        <v/>
      </c>
      <c r="J243" t="str">
        <f>IF('C - REPASSES'!G246="","",'C - REPASSES'!G246)</f>
        <v/>
      </c>
      <c r="K243" t="str">
        <f>TEXT(IF('C - REPASSES'!H246="","",'C - REPASSES'!H246),"@")</f>
        <v/>
      </c>
      <c r="L243" t="str">
        <f>TEXT(IF('C - REPASSES'!I246="","",'C - REPASSES'!I246),"DD/MM/AAAA")</f>
        <v/>
      </c>
      <c r="M243" t="str">
        <f>TEXT(IF('C - REPASSES'!$A246="","",'C - REPASSES'!AJ246),"0,00")</f>
        <v/>
      </c>
      <c r="N243" t="str">
        <f>TEXT(IF('C - REPASSES'!$A246="","",'C - REPASSES'!AL246),"0,00")</f>
        <v/>
      </c>
    </row>
    <row r="244" spans="1:14" x14ac:dyDescent="0.35">
      <c r="A244" t="str">
        <f>IF(D244="","",IF('A - IDENTIFICAÇÃO'!$C$7="","",'A - IDENTIFICAÇÃO'!$C$7))</f>
        <v/>
      </c>
      <c r="B244" t="str">
        <f>IF(D244="","",IF('A - IDENTIFICAÇÃO'!$P$15="","",'A - IDENTIFICAÇÃO'!$P$15))</f>
        <v/>
      </c>
      <c r="C244" t="str">
        <f>IF(D244="","",TEXT(IF('A - IDENTIFICAÇÃO'!$C$2="","",'A - IDENTIFICAÇÃO'!$C$2),"0000"))</f>
        <v/>
      </c>
      <c r="D244" t="str">
        <f>IF('C - REPASSES'!A247="","",'C - REPASSES'!A247)</f>
        <v/>
      </c>
      <c r="E244" t="str">
        <f>TEXT(IF('C - REPASSES'!B247="","",'C - REPASSES'!B247),"DD/MM/AAAA")</f>
        <v/>
      </c>
      <c r="F244" t="str">
        <f>IF('C - REPASSES'!C247="INSTITUIÇÃO CREDENCIADA","1",IF('C - REPASSES'!C247="EMPRESA PRETROLÍFERA","2",IF('C - REPASSES'!C247="EMPRESA BRASILEIRA","3",IF('C - REPASSES'!C247="ORGANISMO DE NORMALIZAÇÃO OU EQUIVALENTE","4",IF('C - REPASSES'!C247="EMPRESA BRASILEIRA EM PARCERIA COM I.C.","5",IF('C - REPASSES'!C247="AFILIADA","6",""))))))</f>
        <v/>
      </c>
      <c r="G244" t="str">
        <f>TEXT(IF('C - REPASSES'!D247="","",'C - REPASSES'!D247),"00000000000000")</f>
        <v/>
      </c>
      <c r="H244" t="str">
        <f>IF('C - REPASSES'!E247="","",'C - REPASSES'!E247)</f>
        <v/>
      </c>
      <c r="I244" t="str">
        <f>IF('C - REPASSES'!F247="","",'C - REPASSES'!F247)</f>
        <v/>
      </c>
      <c r="J244" t="str">
        <f>IF('C - REPASSES'!G247="","",'C - REPASSES'!G247)</f>
        <v/>
      </c>
      <c r="K244" t="str">
        <f>TEXT(IF('C - REPASSES'!H247="","",'C - REPASSES'!H247),"@")</f>
        <v/>
      </c>
      <c r="L244" t="str">
        <f>TEXT(IF('C - REPASSES'!I247="","",'C - REPASSES'!I247),"DD/MM/AAAA")</f>
        <v/>
      </c>
      <c r="M244" t="str">
        <f>TEXT(IF('C - REPASSES'!$A247="","",'C - REPASSES'!AJ247),"0,00")</f>
        <v/>
      </c>
      <c r="N244" t="str">
        <f>TEXT(IF('C - REPASSES'!$A247="","",'C - REPASSES'!AL247),"0,00")</f>
        <v/>
      </c>
    </row>
    <row r="245" spans="1:14" x14ac:dyDescent="0.35">
      <c r="A245" t="str">
        <f>IF(D245="","",IF('A - IDENTIFICAÇÃO'!$C$7="","",'A - IDENTIFICAÇÃO'!$C$7))</f>
        <v/>
      </c>
      <c r="B245" t="str">
        <f>IF(D245="","",IF('A - IDENTIFICAÇÃO'!$P$15="","",'A - IDENTIFICAÇÃO'!$P$15))</f>
        <v/>
      </c>
      <c r="C245" t="str">
        <f>IF(D245="","",TEXT(IF('A - IDENTIFICAÇÃO'!$C$2="","",'A - IDENTIFICAÇÃO'!$C$2),"0000"))</f>
        <v/>
      </c>
      <c r="D245" t="str">
        <f>IF('C - REPASSES'!A248="","",'C - REPASSES'!A248)</f>
        <v/>
      </c>
      <c r="E245" t="str">
        <f>TEXT(IF('C - REPASSES'!B248="","",'C - REPASSES'!B248),"DD/MM/AAAA")</f>
        <v/>
      </c>
      <c r="F245" t="str">
        <f>IF('C - REPASSES'!C248="INSTITUIÇÃO CREDENCIADA","1",IF('C - REPASSES'!C248="EMPRESA PRETROLÍFERA","2",IF('C - REPASSES'!C248="EMPRESA BRASILEIRA","3",IF('C - REPASSES'!C248="ORGANISMO DE NORMALIZAÇÃO OU EQUIVALENTE","4",IF('C - REPASSES'!C248="EMPRESA BRASILEIRA EM PARCERIA COM I.C.","5",IF('C - REPASSES'!C248="AFILIADA","6",""))))))</f>
        <v/>
      </c>
      <c r="G245" t="str">
        <f>TEXT(IF('C - REPASSES'!D248="","",'C - REPASSES'!D248),"00000000000000")</f>
        <v/>
      </c>
      <c r="H245" t="str">
        <f>IF('C - REPASSES'!E248="","",'C - REPASSES'!E248)</f>
        <v/>
      </c>
      <c r="I245" t="str">
        <f>IF('C - REPASSES'!F248="","",'C - REPASSES'!F248)</f>
        <v/>
      </c>
      <c r="J245" t="str">
        <f>IF('C - REPASSES'!G248="","",'C - REPASSES'!G248)</f>
        <v/>
      </c>
      <c r="K245" t="str">
        <f>TEXT(IF('C - REPASSES'!H248="","",'C - REPASSES'!H248),"@")</f>
        <v/>
      </c>
      <c r="L245" t="str">
        <f>TEXT(IF('C - REPASSES'!I248="","",'C - REPASSES'!I248),"DD/MM/AAAA")</f>
        <v/>
      </c>
      <c r="M245" t="str">
        <f>TEXT(IF('C - REPASSES'!$A248="","",'C - REPASSES'!AJ248),"0,00")</f>
        <v/>
      </c>
      <c r="N245" t="str">
        <f>TEXT(IF('C - REPASSES'!$A248="","",'C - REPASSES'!AL248),"0,00")</f>
        <v/>
      </c>
    </row>
    <row r="246" spans="1:14" x14ac:dyDescent="0.35">
      <c r="A246" t="str">
        <f>IF(D246="","",IF('A - IDENTIFICAÇÃO'!$C$7="","",'A - IDENTIFICAÇÃO'!$C$7))</f>
        <v/>
      </c>
      <c r="B246" t="str">
        <f>IF(D246="","",IF('A - IDENTIFICAÇÃO'!$P$15="","",'A - IDENTIFICAÇÃO'!$P$15))</f>
        <v/>
      </c>
      <c r="C246" t="str">
        <f>IF(D246="","",TEXT(IF('A - IDENTIFICAÇÃO'!$C$2="","",'A - IDENTIFICAÇÃO'!$C$2),"0000"))</f>
        <v/>
      </c>
      <c r="D246" t="str">
        <f>IF('C - REPASSES'!A249="","",'C - REPASSES'!A249)</f>
        <v/>
      </c>
      <c r="E246" t="str">
        <f>TEXT(IF('C - REPASSES'!B249="","",'C - REPASSES'!B249),"DD/MM/AAAA")</f>
        <v/>
      </c>
      <c r="F246" t="str">
        <f>IF('C - REPASSES'!C249="INSTITUIÇÃO CREDENCIADA","1",IF('C - REPASSES'!C249="EMPRESA PRETROLÍFERA","2",IF('C - REPASSES'!C249="EMPRESA BRASILEIRA","3",IF('C - REPASSES'!C249="ORGANISMO DE NORMALIZAÇÃO OU EQUIVALENTE","4",IF('C - REPASSES'!C249="EMPRESA BRASILEIRA EM PARCERIA COM I.C.","5",IF('C - REPASSES'!C249="AFILIADA","6",""))))))</f>
        <v/>
      </c>
      <c r="G246" t="str">
        <f>TEXT(IF('C - REPASSES'!D249="","",'C - REPASSES'!D249),"00000000000000")</f>
        <v/>
      </c>
      <c r="H246" t="str">
        <f>IF('C - REPASSES'!E249="","",'C - REPASSES'!E249)</f>
        <v/>
      </c>
      <c r="I246" t="str">
        <f>IF('C - REPASSES'!F249="","",'C - REPASSES'!F249)</f>
        <v/>
      </c>
      <c r="J246" t="str">
        <f>IF('C - REPASSES'!G249="","",'C - REPASSES'!G249)</f>
        <v/>
      </c>
      <c r="K246" t="str">
        <f>TEXT(IF('C - REPASSES'!H249="","",'C - REPASSES'!H249),"@")</f>
        <v/>
      </c>
      <c r="L246" t="str">
        <f>TEXT(IF('C - REPASSES'!I249="","",'C - REPASSES'!I249),"DD/MM/AAAA")</f>
        <v/>
      </c>
      <c r="M246" t="str">
        <f>TEXT(IF('C - REPASSES'!$A249="","",'C - REPASSES'!AJ249),"0,00")</f>
        <v/>
      </c>
      <c r="N246" t="str">
        <f>TEXT(IF('C - REPASSES'!$A249="","",'C - REPASSES'!AL249),"0,00")</f>
        <v/>
      </c>
    </row>
    <row r="247" spans="1:14" x14ac:dyDescent="0.35">
      <c r="A247" t="str">
        <f>IF(D247="","",IF('A - IDENTIFICAÇÃO'!$C$7="","",'A - IDENTIFICAÇÃO'!$C$7))</f>
        <v/>
      </c>
      <c r="B247" t="str">
        <f>IF(D247="","",IF('A - IDENTIFICAÇÃO'!$P$15="","",'A - IDENTIFICAÇÃO'!$P$15))</f>
        <v/>
      </c>
      <c r="C247" t="str">
        <f>IF(D247="","",TEXT(IF('A - IDENTIFICAÇÃO'!$C$2="","",'A - IDENTIFICAÇÃO'!$C$2),"0000"))</f>
        <v/>
      </c>
      <c r="D247" t="str">
        <f>IF('C - REPASSES'!A250="","",'C - REPASSES'!A250)</f>
        <v/>
      </c>
      <c r="E247" t="str">
        <f>TEXT(IF('C - REPASSES'!B250="","",'C - REPASSES'!B250),"DD/MM/AAAA")</f>
        <v/>
      </c>
      <c r="F247" t="str">
        <f>IF('C - REPASSES'!C250="INSTITUIÇÃO CREDENCIADA","1",IF('C - REPASSES'!C250="EMPRESA PRETROLÍFERA","2",IF('C - REPASSES'!C250="EMPRESA BRASILEIRA","3",IF('C - REPASSES'!C250="ORGANISMO DE NORMALIZAÇÃO OU EQUIVALENTE","4",IF('C - REPASSES'!C250="EMPRESA BRASILEIRA EM PARCERIA COM I.C.","5",IF('C - REPASSES'!C250="AFILIADA","6",""))))))</f>
        <v/>
      </c>
      <c r="G247" t="str">
        <f>TEXT(IF('C - REPASSES'!D250="","",'C - REPASSES'!D250),"00000000000000")</f>
        <v/>
      </c>
      <c r="H247" t="str">
        <f>IF('C - REPASSES'!E250="","",'C - REPASSES'!E250)</f>
        <v/>
      </c>
      <c r="I247" t="str">
        <f>IF('C - REPASSES'!F250="","",'C - REPASSES'!F250)</f>
        <v/>
      </c>
      <c r="J247" t="str">
        <f>IF('C - REPASSES'!G250="","",'C - REPASSES'!G250)</f>
        <v/>
      </c>
      <c r="K247" t="str">
        <f>TEXT(IF('C - REPASSES'!H250="","",'C - REPASSES'!H250),"@")</f>
        <v/>
      </c>
      <c r="L247" t="str">
        <f>TEXT(IF('C - REPASSES'!I250="","",'C - REPASSES'!I250),"DD/MM/AAAA")</f>
        <v/>
      </c>
      <c r="M247" t="str">
        <f>TEXT(IF('C - REPASSES'!$A250="","",'C - REPASSES'!AJ250),"0,00")</f>
        <v/>
      </c>
      <c r="N247" t="str">
        <f>TEXT(IF('C - REPASSES'!$A250="","",'C - REPASSES'!AL250),"0,00")</f>
        <v/>
      </c>
    </row>
    <row r="248" spans="1:14" x14ac:dyDescent="0.35">
      <c r="A248" t="str">
        <f>IF(D248="","",IF('A - IDENTIFICAÇÃO'!$C$7="","",'A - IDENTIFICAÇÃO'!$C$7))</f>
        <v/>
      </c>
      <c r="B248" t="str">
        <f>IF(D248="","",IF('A - IDENTIFICAÇÃO'!$P$15="","",'A - IDENTIFICAÇÃO'!$P$15))</f>
        <v/>
      </c>
      <c r="C248" t="str">
        <f>IF(D248="","",TEXT(IF('A - IDENTIFICAÇÃO'!$C$2="","",'A - IDENTIFICAÇÃO'!$C$2),"0000"))</f>
        <v/>
      </c>
      <c r="D248" t="str">
        <f>IF('C - REPASSES'!A251="","",'C - REPASSES'!A251)</f>
        <v/>
      </c>
      <c r="E248" t="str">
        <f>TEXT(IF('C - REPASSES'!B251="","",'C - REPASSES'!B251),"DD/MM/AAAA")</f>
        <v/>
      </c>
      <c r="F248" t="str">
        <f>IF('C - REPASSES'!C251="INSTITUIÇÃO CREDENCIADA","1",IF('C - REPASSES'!C251="EMPRESA PRETROLÍFERA","2",IF('C - REPASSES'!C251="EMPRESA BRASILEIRA","3",IF('C - REPASSES'!C251="ORGANISMO DE NORMALIZAÇÃO OU EQUIVALENTE","4",IF('C - REPASSES'!C251="EMPRESA BRASILEIRA EM PARCERIA COM I.C.","5",IF('C - REPASSES'!C251="AFILIADA","6",""))))))</f>
        <v/>
      </c>
      <c r="G248" t="str">
        <f>TEXT(IF('C - REPASSES'!D251="","",'C - REPASSES'!D251),"00000000000000")</f>
        <v/>
      </c>
      <c r="H248" t="str">
        <f>IF('C - REPASSES'!E251="","",'C - REPASSES'!E251)</f>
        <v/>
      </c>
      <c r="I248" t="str">
        <f>IF('C - REPASSES'!F251="","",'C - REPASSES'!F251)</f>
        <v/>
      </c>
      <c r="J248" t="str">
        <f>IF('C - REPASSES'!G251="","",'C - REPASSES'!G251)</f>
        <v/>
      </c>
      <c r="K248" t="str">
        <f>TEXT(IF('C - REPASSES'!H251="","",'C - REPASSES'!H251),"@")</f>
        <v/>
      </c>
      <c r="L248" t="str">
        <f>TEXT(IF('C - REPASSES'!I251="","",'C - REPASSES'!I251),"DD/MM/AAAA")</f>
        <v/>
      </c>
      <c r="M248" t="str">
        <f>TEXT(IF('C - REPASSES'!$A251="","",'C - REPASSES'!AJ251),"0,00")</f>
        <v/>
      </c>
      <c r="N248" t="str">
        <f>TEXT(IF('C - REPASSES'!$A251="","",'C - REPASSES'!AL251),"0,00")</f>
        <v/>
      </c>
    </row>
    <row r="249" spans="1:14" x14ac:dyDescent="0.35">
      <c r="A249" t="str">
        <f>IF(D249="","",IF('A - IDENTIFICAÇÃO'!$C$7="","",'A - IDENTIFICAÇÃO'!$C$7))</f>
        <v/>
      </c>
      <c r="B249" t="str">
        <f>IF(D249="","",IF('A - IDENTIFICAÇÃO'!$P$15="","",'A - IDENTIFICAÇÃO'!$P$15))</f>
        <v/>
      </c>
      <c r="C249" t="str">
        <f>IF(D249="","",TEXT(IF('A - IDENTIFICAÇÃO'!$C$2="","",'A - IDENTIFICAÇÃO'!$C$2),"0000"))</f>
        <v/>
      </c>
      <c r="D249" t="str">
        <f>IF('C - REPASSES'!A252="","",'C - REPASSES'!A252)</f>
        <v/>
      </c>
      <c r="E249" t="str">
        <f>TEXT(IF('C - REPASSES'!B252="","",'C - REPASSES'!B252),"DD/MM/AAAA")</f>
        <v/>
      </c>
      <c r="F249" t="str">
        <f>IF('C - REPASSES'!C252="INSTITUIÇÃO CREDENCIADA","1",IF('C - REPASSES'!C252="EMPRESA PRETROLÍFERA","2",IF('C - REPASSES'!C252="EMPRESA BRASILEIRA","3",IF('C - REPASSES'!C252="ORGANISMO DE NORMALIZAÇÃO OU EQUIVALENTE","4",IF('C - REPASSES'!C252="EMPRESA BRASILEIRA EM PARCERIA COM I.C.","5",IF('C - REPASSES'!C252="AFILIADA","6",""))))))</f>
        <v/>
      </c>
      <c r="G249" t="str">
        <f>TEXT(IF('C - REPASSES'!D252="","",'C - REPASSES'!D252),"00000000000000")</f>
        <v/>
      </c>
      <c r="H249" t="str">
        <f>IF('C - REPASSES'!E252="","",'C - REPASSES'!E252)</f>
        <v/>
      </c>
      <c r="I249" t="str">
        <f>IF('C - REPASSES'!F252="","",'C - REPASSES'!F252)</f>
        <v/>
      </c>
      <c r="J249" t="str">
        <f>IF('C - REPASSES'!G252="","",'C - REPASSES'!G252)</f>
        <v/>
      </c>
      <c r="K249" t="str">
        <f>TEXT(IF('C - REPASSES'!H252="","",'C - REPASSES'!H252),"@")</f>
        <v/>
      </c>
      <c r="L249" t="str">
        <f>TEXT(IF('C - REPASSES'!I252="","",'C - REPASSES'!I252),"DD/MM/AAAA")</f>
        <v/>
      </c>
      <c r="M249" t="str">
        <f>TEXT(IF('C - REPASSES'!$A252="","",'C - REPASSES'!AJ252),"0,00")</f>
        <v/>
      </c>
      <c r="N249" t="str">
        <f>TEXT(IF('C - REPASSES'!$A252="","",'C - REPASSES'!AL252),"0,00")</f>
        <v/>
      </c>
    </row>
    <row r="250" spans="1:14" x14ac:dyDescent="0.35">
      <c r="A250" t="str">
        <f>IF(D250="","",IF('A - IDENTIFICAÇÃO'!$C$7="","",'A - IDENTIFICAÇÃO'!$C$7))</f>
        <v/>
      </c>
      <c r="B250" t="str">
        <f>IF(D250="","",IF('A - IDENTIFICAÇÃO'!$P$15="","",'A - IDENTIFICAÇÃO'!$P$15))</f>
        <v/>
      </c>
      <c r="C250" t="str">
        <f>IF(D250="","",TEXT(IF('A - IDENTIFICAÇÃO'!$C$2="","",'A - IDENTIFICAÇÃO'!$C$2),"0000"))</f>
        <v/>
      </c>
      <c r="D250" t="str">
        <f>IF('C - REPASSES'!A253="","",'C - REPASSES'!A253)</f>
        <v/>
      </c>
      <c r="E250" t="str">
        <f>TEXT(IF('C - REPASSES'!B253="","",'C - REPASSES'!B253),"DD/MM/AAAA")</f>
        <v/>
      </c>
      <c r="F250" t="str">
        <f>IF('C - REPASSES'!C253="INSTITUIÇÃO CREDENCIADA","1",IF('C - REPASSES'!C253="EMPRESA PRETROLÍFERA","2",IF('C - REPASSES'!C253="EMPRESA BRASILEIRA","3",IF('C - REPASSES'!C253="ORGANISMO DE NORMALIZAÇÃO OU EQUIVALENTE","4",IF('C - REPASSES'!C253="EMPRESA BRASILEIRA EM PARCERIA COM I.C.","5",IF('C - REPASSES'!C253="AFILIADA","6",""))))))</f>
        <v/>
      </c>
      <c r="G250" t="str">
        <f>TEXT(IF('C - REPASSES'!D253="","",'C - REPASSES'!D253),"00000000000000")</f>
        <v/>
      </c>
      <c r="H250" t="str">
        <f>IF('C - REPASSES'!E253="","",'C - REPASSES'!E253)</f>
        <v/>
      </c>
      <c r="I250" t="str">
        <f>IF('C - REPASSES'!F253="","",'C - REPASSES'!F253)</f>
        <v/>
      </c>
      <c r="J250" t="str">
        <f>IF('C - REPASSES'!G253="","",'C - REPASSES'!G253)</f>
        <v/>
      </c>
      <c r="K250" t="str">
        <f>TEXT(IF('C - REPASSES'!H253="","",'C - REPASSES'!H253),"@")</f>
        <v/>
      </c>
      <c r="L250" t="str">
        <f>TEXT(IF('C - REPASSES'!I253="","",'C - REPASSES'!I253),"DD/MM/AAAA")</f>
        <v/>
      </c>
      <c r="M250" t="str">
        <f>TEXT(IF('C - REPASSES'!$A253="","",'C - REPASSES'!AJ253),"0,00")</f>
        <v/>
      </c>
      <c r="N250" t="str">
        <f>TEXT(IF('C - REPASSES'!$A253="","",'C - REPASSES'!AL253),"0,00")</f>
        <v/>
      </c>
    </row>
    <row r="251" spans="1:14" x14ac:dyDescent="0.35">
      <c r="A251" t="str">
        <f>IF(D251="","",IF('A - IDENTIFICAÇÃO'!$C$7="","",'A - IDENTIFICAÇÃO'!$C$7))</f>
        <v/>
      </c>
      <c r="B251" t="str">
        <f>IF(D251="","",IF('A - IDENTIFICAÇÃO'!$P$15="","",'A - IDENTIFICAÇÃO'!$P$15))</f>
        <v/>
      </c>
      <c r="C251" t="str">
        <f>IF(D251="","",TEXT(IF('A - IDENTIFICAÇÃO'!$C$2="","",'A - IDENTIFICAÇÃO'!$C$2),"0000"))</f>
        <v/>
      </c>
      <c r="D251" t="str">
        <f>IF('C - REPASSES'!A254="","",'C - REPASSES'!A254)</f>
        <v/>
      </c>
      <c r="E251" t="str">
        <f>TEXT(IF('C - REPASSES'!B254="","",'C - REPASSES'!B254),"DD/MM/AAAA")</f>
        <v/>
      </c>
      <c r="F251" t="str">
        <f>IF('C - REPASSES'!C254="INSTITUIÇÃO CREDENCIADA","1",IF('C - REPASSES'!C254="EMPRESA PRETROLÍFERA","2",IF('C - REPASSES'!C254="EMPRESA BRASILEIRA","3",IF('C - REPASSES'!C254="ORGANISMO DE NORMALIZAÇÃO OU EQUIVALENTE","4",IF('C - REPASSES'!C254="EMPRESA BRASILEIRA EM PARCERIA COM I.C.","5",IF('C - REPASSES'!C254="AFILIADA","6",""))))))</f>
        <v/>
      </c>
      <c r="G251" t="str">
        <f>TEXT(IF('C - REPASSES'!D254="","",'C - REPASSES'!D254),"00000000000000")</f>
        <v/>
      </c>
      <c r="H251" t="str">
        <f>IF('C - REPASSES'!E254="","",'C - REPASSES'!E254)</f>
        <v/>
      </c>
      <c r="I251" t="str">
        <f>IF('C - REPASSES'!F254="","",'C - REPASSES'!F254)</f>
        <v/>
      </c>
      <c r="J251" t="str">
        <f>IF('C - REPASSES'!G254="","",'C - REPASSES'!G254)</f>
        <v/>
      </c>
      <c r="K251" t="str">
        <f>TEXT(IF('C - REPASSES'!H254="","",'C - REPASSES'!H254),"@")</f>
        <v/>
      </c>
      <c r="L251" t="str">
        <f>TEXT(IF('C - REPASSES'!I254="","",'C - REPASSES'!I254),"DD/MM/AAAA")</f>
        <v/>
      </c>
      <c r="M251" t="str">
        <f>TEXT(IF('C - REPASSES'!$A254="","",'C - REPASSES'!AJ254),"0,00")</f>
        <v/>
      </c>
      <c r="N251" t="str">
        <f>TEXT(IF('C - REPASSES'!$A254="","",'C - REPASSES'!AL254),"0,00")</f>
        <v/>
      </c>
    </row>
    <row r="252" spans="1:14" x14ac:dyDescent="0.35">
      <c r="A252" t="str">
        <f>IF(D252="","",IF('A - IDENTIFICAÇÃO'!$C$7="","",'A - IDENTIFICAÇÃO'!$C$7))</f>
        <v/>
      </c>
      <c r="B252" t="str">
        <f>IF(D252="","",IF('A - IDENTIFICAÇÃO'!$P$15="","",'A - IDENTIFICAÇÃO'!$P$15))</f>
        <v/>
      </c>
      <c r="C252" t="str">
        <f>IF(D252="","",TEXT(IF('A - IDENTIFICAÇÃO'!$C$2="","",'A - IDENTIFICAÇÃO'!$C$2),"0000"))</f>
        <v/>
      </c>
      <c r="D252" t="str">
        <f>IF('C - REPASSES'!A255="","",'C - REPASSES'!A255)</f>
        <v/>
      </c>
      <c r="E252" t="str">
        <f>TEXT(IF('C - REPASSES'!B255="","",'C - REPASSES'!B255),"DD/MM/AAAA")</f>
        <v/>
      </c>
      <c r="F252" t="str">
        <f>IF('C - REPASSES'!C255="INSTITUIÇÃO CREDENCIADA","1",IF('C - REPASSES'!C255="EMPRESA PRETROLÍFERA","2",IF('C - REPASSES'!C255="EMPRESA BRASILEIRA","3",IF('C - REPASSES'!C255="ORGANISMO DE NORMALIZAÇÃO OU EQUIVALENTE","4",IF('C - REPASSES'!C255="EMPRESA BRASILEIRA EM PARCERIA COM I.C.","5",IF('C - REPASSES'!C255="AFILIADA","6",""))))))</f>
        <v/>
      </c>
      <c r="G252" t="str">
        <f>TEXT(IF('C - REPASSES'!D255="","",'C - REPASSES'!D255),"00000000000000")</f>
        <v/>
      </c>
      <c r="H252" t="str">
        <f>IF('C - REPASSES'!E255="","",'C - REPASSES'!E255)</f>
        <v/>
      </c>
      <c r="I252" t="str">
        <f>IF('C - REPASSES'!F255="","",'C - REPASSES'!F255)</f>
        <v/>
      </c>
      <c r="J252" t="str">
        <f>IF('C - REPASSES'!G255="","",'C - REPASSES'!G255)</f>
        <v/>
      </c>
      <c r="K252" t="str">
        <f>TEXT(IF('C - REPASSES'!H255="","",'C - REPASSES'!H255),"@")</f>
        <v/>
      </c>
      <c r="L252" t="str">
        <f>TEXT(IF('C - REPASSES'!I255="","",'C - REPASSES'!I255),"DD/MM/AAAA")</f>
        <v/>
      </c>
      <c r="M252" t="str">
        <f>TEXT(IF('C - REPASSES'!$A255="","",'C - REPASSES'!AJ255),"0,00")</f>
        <v/>
      </c>
      <c r="N252" t="str">
        <f>TEXT(IF('C - REPASSES'!$A255="","",'C - REPASSES'!AL255),"0,00")</f>
        <v/>
      </c>
    </row>
    <row r="253" spans="1:14" x14ac:dyDescent="0.35">
      <c r="A253" t="str">
        <f>IF(D253="","",IF('A - IDENTIFICAÇÃO'!$C$7="","",'A - IDENTIFICAÇÃO'!$C$7))</f>
        <v/>
      </c>
      <c r="B253" t="str">
        <f>IF(D253="","",IF('A - IDENTIFICAÇÃO'!$P$15="","",'A - IDENTIFICAÇÃO'!$P$15))</f>
        <v/>
      </c>
      <c r="C253" t="str">
        <f>IF(D253="","",TEXT(IF('A - IDENTIFICAÇÃO'!$C$2="","",'A - IDENTIFICAÇÃO'!$C$2),"0000"))</f>
        <v/>
      </c>
      <c r="D253" t="str">
        <f>IF('C - REPASSES'!A256="","",'C - REPASSES'!A256)</f>
        <v/>
      </c>
      <c r="E253" t="str">
        <f>TEXT(IF('C - REPASSES'!B256="","",'C - REPASSES'!B256),"DD/MM/AAAA")</f>
        <v/>
      </c>
      <c r="F253" t="str">
        <f>IF('C - REPASSES'!C256="INSTITUIÇÃO CREDENCIADA","1",IF('C - REPASSES'!C256="EMPRESA PRETROLÍFERA","2",IF('C - REPASSES'!C256="EMPRESA BRASILEIRA","3",IF('C - REPASSES'!C256="ORGANISMO DE NORMALIZAÇÃO OU EQUIVALENTE","4",IF('C - REPASSES'!C256="EMPRESA BRASILEIRA EM PARCERIA COM I.C.","5",IF('C - REPASSES'!C256="AFILIADA","6",""))))))</f>
        <v/>
      </c>
      <c r="G253" t="str">
        <f>TEXT(IF('C - REPASSES'!D256="","",'C - REPASSES'!D256),"00000000000000")</f>
        <v/>
      </c>
      <c r="H253" t="str">
        <f>IF('C - REPASSES'!E256="","",'C - REPASSES'!E256)</f>
        <v/>
      </c>
      <c r="I253" t="str">
        <f>IF('C - REPASSES'!F256="","",'C - REPASSES'!F256)</f>
        <v/>
      </c>
      <c r="J253" t="str">
        <f>IF('C - REPASSES'!G256="","",'C - REPASSES'!G256)</f>
        <v/>
      </c>
      <c r="K253" t="str">
        <f>TEXT(IF('C - REPASSES'!H256="","",'C - REPASSES'!H256),"@")</f>
        <v/>
      </c>
      <c r="L253" t="str">
        <f>TEXT(IF('C - REPASSES'!I256="","",'C - REPASSES'!I256),"DD/MM/AAAA")</f>
        <v/>
      </c>
      <c r="M253" t="str">
        <f>TEXT(IF('C - REPASSES'!$A256="","",'C - REPASSES'!AJ256),"0,00")</f>
        <v/>
      </c>
      <c r="N253" t="str">
        <f>TEXT(IF('C - REPASSES'!$A256="","",'C - REPASSES'!AL256),"0,00")</f>
        <v/>
      </c>
    </row>
    <row r="254" spans="1:14" x14ac:dyDescent="0.35">
      <c r="A254" t="str">
        <f>IF(D254="","",IF('A - IDENTIFICAÇÃO'!$C$7="","",'A - IDENTIFICAÇÃO'!$C$7))</f>
        <v/>
      </c>
      <c r="B254" t="str">
        <f>IF(D254="","",IF('A - IDENTIFICAÇÃO'!$P$15="","",'A - IDENTIFICAÇÃO'!$P$15))</f>
        <v/>
      </c>
      <c r="C254" t="str">
        <f>IF(D254="","",TEXT(IF('A - IDENTIFICAÇÃO'!$C$2="","",'A - IDENTIFICAÇÃO'!$C$2),"0000"))</f>
        <v/>
      </c>
      <c r="D254" t="str">
        <f>IF('C - REPASSES'!A257="","",'C - REPASSES'!A257)</f>
        <v/>
      </c>
      <c r="E254" t="str">
        <f>TEXT(IF('C - REPASSES'!B257="","",'C - REPASSES'!B257),"DD/MM/AAAA")</f>
        <v/>
      </c>
      <c r="F254" t="str">
        <f>IF('C - REPASSES'!C257="INSTITUIÇÃO CREDENCIADA","1",IF('C - REPASSES'!C257="EMPRESA PRETROLÍFERA","2",IF('C - REPASSES'!C257="EMPRESA BRASILEIRA","3",IF('C - REPASSES'!C257="ORGANISMO DE NORMALIZAÇÃO OU EQUIVALENTE","4",IF('C - REPASSES'!C257="EMPRESA BRASILEIRA EM PARCERIA COM I.C.","5",IF('C - REPASSES'!C257="AFILIADA","6",""))))))</f>
        <v/>
      </c>
      <c r="G254" t="str">
        <f>TEXT(IF('C - REPASSES'!D257="","",'C - REPASSES'!D257),"00000000000000")</f>
        <v/>
      </c>
      <c r="H254" t="str">
        <f>IF('C - REPASSES'!E257="","",'C - REPASSES'!E257)</f>
        <v/>
      </c>
      <c r="I254" t="str">
        <f>IF('C - REPASSES'!F257="","",'C - REPASSES'!F257)</f>
        <v/>
      </c>
      <c r="J254" t="str">
        <f>IF('C - REPASSES'!G257="","",'C - REPASSES'!G257)</f>
        <v/>
      </c>
      <c r="K254" t="str">
        <f>TEXT(IF('C - REPASSES'!H257="","",'C - REPASSES'!H257),"@")</f>
        <v/>
      </c>
      <c r="L254" t="str">
        <f>TEXT(IF('C - REPASSES'!I257="","",'C - REPASSES'!I257),"DD/MM/AAAA")</f>
        <v/>
      </c>
      <c r="M254" t="str">
        <f>TEXT(IF('C - REPASSES'!$A257="","",'C - REPASSES'!AJ257),"0,00")</f>
        <v/>
      </c>
      <c r="N254" t="str">
        <f>TEXT(IF('C - REPASSES'!$A257="","",'C - REPASSES'!AL257),"0,00")</f>
        <v/>
      </c>
    </row>
    <row r="255" spans="1:14" x14ac:dyDescent="0.35">
      <c r="A255" t="str">
        <f>IF(D255="","",IF('A - IDENTIFICAÇÃO'!$C$7="","",'A - IDENTIFICAÇÃO'!$C$7))</f>
        <v/>
      </c>
      <c r="B255" t="str">
        <f>IF(D255="","",IF('A - IDENTIFICAÇÃO'!$P$15="","",'A - IDENTIFICAÇÃO'!$P$15))</f>
        <v/>
      </c>
      <c r="C255" t="str">
        <f>IF(D255="","",TEXT(IF('A - IDENTIFICAÇÃO'!$C$2="","",'A - IDENTIFICAÇÃO'!$C$2),"0000"))</f>
        <v/>
      </c>
      <c r="D255" t="str">
        <f>IF('C - REPASSES'!A258="","",'C - REPASSES'!A258)</f>
        <v/>
      </c>
      <c r="E255" t="str">
        <f>TEXT(IF('C - REPASSES'!B258="","",'C - REPASSES'!B258),"DD/MM/AAAA")</f>
        <v/>
      </c>
      <c r="F255" t="str">
        <f>IF('C - REPASSES'!C258="INSTITUIÇÃO CREDENCIADA","1",IF('C - REPASSES'!C258="EMPRESA PRETROLÍFERA","2",IF('C - REPASSES'!C258="EMPRESA BRASILEIRA","3",IF('C - REPASSES'!C258="ORGANISMO DE NORMALIZAÇÃO OU EQUIVALENTE","4",IF('C - REPASSES'!C258="EMPRESA BRASILEIRA EM PARCERIA COM I.C.","5",IF('C - REPASSES'!C258="AFILIADA","6",""))))))</f>
        <v/>
      </c>
      <c r="G255" t="str">
        <f>TEXT(IF('C - REPASSES'!D258="","",'C - REPASSES'!D258),"00000000000000")</f>
        <v/>
      </c>
      <c r="H255" t="str">
        <f>IF('C - REPASSES'!E258="","",'C - REPASSES'!E258)</f>
        <v/>
      </c>
      <c r="I255" t="str">
        <f>IF('C - REPASSES'!F258="","",'C - REPASSES'!F258)</f>
        <v/>
      </c>
      <c r="J255" t="str">
        <f>IF('C - REPASSES'!G258="","",'C - REPASSES'!G258)</f>
        <v/>
      </c>
      <c r="K255" t="str">
        <f>TEXT(IF('C - REPASSES'!H258="","",'C - REPASSES'!H258),"@")</f>
        <v/>
      </c>
      <c r="L255" t="str">
        <f>TEXT(IF('C - REPASSES'!I258="","",'C - REPASSES'!I258),"DD/MM/AAAA")</f>
        <v/>
      </c>
      <c r="M255" t="str">
        <f>TEXT(IF('C - REPASSES'!$A258="","",'C - REPASSES'!AJ258),"0,00")</f>
        <v/>
      </c>
      <c r="N255" t="str">
        <f>TEXT(IF('C - REPASSES'!$A258="","",'C - REPASSES'!AL258),"0,00")</f>
        <v/>
      </c>
    </row>
    <row r="256" spans="1:14" x14ac:dyDescent="0.35">
      <c r="A256" t="str">
        <f>IF(D256="","",IF('A - IDENTIFICAÇÃO'!$C$7="","",'A - IDENTIFICAÇÃO'!$C$7))</f>
        <v/>
      </c>
      <c r="B256" t="str">
        <f>IF(D256="","",IF('A - IDENTIFICAÇÃO'!$P$15="","",'A - IDENTIFICAÇÃO'!$P$15))</f>
        <v/>
      </c>
      <c r="C256" t="str">
        <f>IF(D256="","",TEXT(IF('A - IDENTIFICAÇÃO'!$C$2="","",'A - IDENTIFICAÇÃO'!$C$2),"0000"))</f>
        <v/>
      </c>
      <c r="D256" t="str">
        <f>IF('C - REPASSES'!A259="","",'C - REPASSES'!A259)</f>
        <v/>
      </c>
      <c r="E256" t="str">
        <f>TEXT(IF('C - REPASSES'!B259="","",'C - REPASSES'!B259),"DD/MM/AAAA")</f>
        <v/>
      </c>
      <c r="F256" t="str">
        <f>IF('C - REPASSES'!C259="INSTITUIÇÃO CREDENCIADA","1",IF('C - REPASSES'!C259="EMPRESA PRETROLÍFERA","2",IF('C - REPASSES'!C259="EMPRESA BRASILEIRA","3",IF('C - REPASSES'!C259="ORGANISMO DE NORMALIZAÇÃO OU EQUIVALENTE","4",IF('C - REPASSES'!C259="EMPRESA BRASILEIRA EM PARCERIA COM I.C.","5",IF('C - REPASSES'!C259="AFILIADA","6",""))))))</f>
        <v/>
      </c>
      <c r="G256" t="str">
        <f>TEXT(IF('C - REPASSES'!D259="","",'C - REPASSES'!D259),"00000000000000")</f>
        <v/>
      </c>
      <c r="H256" t="str">
        <f>IF('C - REPASSES'!E259="","",'C - REPASSES'!E259)</f>
        <v/>
      </c>
      <c r="I256" t="str">
        <f>IF('C - REPASSES'!F259="","",'C - REPASSES'!F259)</f>
        <v/>
      </c>
      <c r="J256" t="str">
        <f>IF('C - REPASSES'!G259="","",'C - REPASSES'!G259)</f>
        <v/>
      </c>
      <c r="K256" t="str">
        <f>TEXT(IF('C - REPASSES'!H259="","",'C - REPASSES'!H259),"@")</f>
        <v/>
      </c>
      <c r="L256" t="str">
        <f>TEXT(IF('C - REPASSES'!I259="","",'C - REPASSES'!I259),"DD/MM/AAAA")</f>
        <v/>
      </c>
      <c r="M256" t="str">
        <f>TEXT(IF('C - REPASSES'!$A259="","",'C - REPASSES'!AJ259),"0,00")</f>
        <v/>
      </c>
      <c r="N256" t="str">
        <f>TEXT(IF('C - REPASSES'!$A259="","",'C - REPASSES'!AL259),"0,00")</f>
        <v/>
      </c>
    </row>
    <row r="257" spans="1:14" x14ac:dyDescent="0.35">
      <c r="A257" t="str">
        <f>IF(D257="","",IF('A - IDENTIFICAÇÃO'!$C$7="","",'A - IDENTIFICAÇÃO'!$C$7))</f>
        <v/>
      </c>
      <c r="B257" t="str">
        <f>IF(D257="","",IF('A - IDENTIFICAÇÃO'!$P$15="","",'A - IDENTIFICAÇÃO'!$P$15))</f>
        <v/>
      </c>
      <c r="C257" t="str">
        <f>IF(D257="","",TEXT(IF('A - IDENTIFICAÇÃO'!$C$2="","",'A - IDENTIFICAÇÃO'!$C$2),"0000"))</f>
        <v/>
      </c>
      <c r="D257" t="str">
        <f>IF('C - REPASSES'!A260="","",'C - REPASSES'!A260)</f>
        <v/>
      </c>
      <c r="E257" t="str">
        <f>TEXT(IF('C - REPASSES'!B260="","",'C - REPASSES'!B260),"DD/MM/AAAA")</f>
        <v/>
      </c>
      <c r="F257" t="str">
        <f>IF('C - REPASSES'!C260="INSTITUIÇÃO CREDENCIADA","1",IF('C - REPASSES'!C260="EMPRESA PRETROLÍFERA","2",IF('C - REPASSES'!C260="EMPRESA BRASILEIRA","3",IF('C - REPASSES'!C260="ORGANISMO DE NORMALIZAÇÃO OU EQUIVALENTE","4",IF('C - REPASSES'!C260="EMPRESA BRASILEIRA EM PARCERIA COM I.C.","5",IF('C - REPASSES'!C260="AFILIADA","6",""))))))</f>
        <v/>
      </c>
      <c r="G257" t="str">
        <f>TEXT(IF('C - REPASSES'!D260="","",'C - REPASSES'!D260),"00000000000000")</f>
        <v/>
      </c>
      <c r="H257" t="str">
        <f>IF('C - REPASSES'!E260="","",'C - REPASSES'!E260)</f>
        <v/>
      </c>
      <c r="I257" t="str">
        <f>IF('C - REPASSES'!F260="","",'C - REPASSES'!F260)</f>
        <v/>
      </c>
      <c r="J257" t="str">
        <f>IF('C - REPASSES'!G260="","",'C - REPASSES'!G260)</f>
        <v/>
      </c>
      <c r="K257" t="str">
        <f>TEXT(IF('C - REPASSES'!H260="","",'C - REPASSES'!H260),"@")</f>
        <v/>
      </c>
      <c r="L257" t="str">
        <f>TEXT(IF('C - REPASSES'!I260="","",'C - REPASSES'!I260),"DD/MM/AAAA")</f>
        <v/>
      </c>
      <c r="M257" t="str">
        <f>TEXT(IF('C - REPASSES'!$A260="","",'C - REPASSES'!AJ260),"0,00")</f>
        <v/>
      </c>
      <c r="N257" t="str">
        <f>TEXT(IF('C - REPASSES'!$A260="","",'C - REPASSES'!AL260),"0,00")</f>
        <v/>
      </c>
    </row>
    <row r="258" spans="1:14" x14ac:dyDescent="0.35">
      <c r="A258" t="str">
        <f>IF(D258="","",IF('A - IDENTIFICAÇÃO'!$C$7="","",'A - IDENTIFICAÇÃO'!$C$7))</f>
        <v/>
      </c>
      <c r="B258" t="str">
        <f>IF(D258="","",IF('A - IDENTIFICAÇÃO'!$P$15="","",'A - IDENTIFICAÇÃO'!$P$15))</f>
        <v/>
      </c>
      <c r="C258" t="str">
        <f>IF(D258="","",TEXT(IF('A - IDENTIFICAÇÃO'!$C$2="","",'A - IDENTIFICAÇÃO'!$C$2),"0000"))</f>
        <v/>
      </c>
      <c r="D258" t="str">
        <f>IF('C - REPASSES'!A261="","",'C - REPASSES'!A261)</f>
        <v/>
      </c>
      <c r="E258" t="str">
        <f>TEXT(IF('C - REPASSES'!B261="","",'C - REPASSES'!B261),"DD/MM/AAAA")</f>
        <v/>
      </c>
      <c r="F258" t="str">
        <f>IF('C - REPASSES'!C261="INSTITUIÇÃO CREDENCIADA","1",IF('C - REPASSES'!C261="EMPRESA PRETROLÍFERA","2",IF('C - REPASSES'!C261="EMPRESA BRASILEIRA","3",IF('C - REPASSES'!C261="ORGANISMO DE NORMALIZAÇÃO OU EQUIVALENTE","4",IF('C - REPASSES'!C261="EMPRESA BRASILEIRA EM PARCERIA COM I.C.","5",IF('C - REPASSES'!C261="AFILIADA","6",""))))))</f>
        <v/>
      </c>
      <c r="G258" t="str">
        <f>TEXT(IF('C - REPASSES'!D261="","",'C - REPASSES'!D261),"00000000000000")</f>
        <v/>
      </c>
      <c r="H258" t="str">
        <f>IF('C - REPASSES'!E261="","",'C - REPASSES'!E261)</f>
        <v/>
      </c>
      <c r="I258" t="str">
        <f>IF('C - REPASSES'!F261="","",'C - REPASSES'!F261)</f>
        <v/>
      </c>
      <c r="J258" t="str">
        <f>IF('C - REPASSES'!G261="","",'C - REPASSES'!G261)</f>
        <v/>
      </c>
      <c r="K258" t="str">
        <f>TEXT(IF('C - REPASSES'!H261="","",'C - REPASSES'!H261),"@")</f>
        <v/>
      </c>
      <c r="L258" t="str">
        <f>TEXT(IF('C - REPASSES'!I261="","",'C - REPASSES'!I261),"DD/MM/AAAA")</f>
        <v/>
      </c>
      <c r="M258" t="str">
        <f>TEXT(IF('C - REPASSES'!$A261="","",'C - REPASSES'!AJ261),"0,00")</f>
        <v/>
      </c>
      <c r="N258" t="str">
        <f>TEXT(IF('C - REPASSES'!$A261="","",'C - REPASSES'!AL261),"0,00")</f>
        <v/>
      </c>
    </row>
    <row r="259" spans="1:14" x14ac:dyDescent="0.35">
      <c r="A259" t="str">
        <f>IF(D259="","",IF('A - IDENTIFICAÇÃO'!$C$7="","",'A - IDENTIFICAÇÃO'!$C$7))</f>
        <v/>
      </c>
      <c r="B259" t="str">
        <f>IF(D259="","",IF('A - IDENTIFICAÇÃO'!$P$15="","",'A - IDENTIFICAÇÃO'!$P$15))</f>
        <v/>
      </c>
      <c r="C259" t="str">
        <f>IF(D259="","",TEXT(IF('A - IDENTIFICAÇÃO'!$C$2="","",'A - IDENTIFICAÇÃO'!$C$2),"0000"))</f>
        <v/>
      </c>
      <c r="D259" t="str">
        <f>IF('C - REPASSES'!A262="","",'C - REPASSES'!A262)</f>
        <v/>
      </c>
      <c r="E259" t="str">
        <f>TEXT(IF('C - REPASSES'!B262="","",'C - REPASSES'!B262),"DD/MM/AAAA")</f>
        <v/>
      </c>
      <c r="F259" t="str">
        <f>IF('C - REPASSES'!C262="INSTITUIÇÃO CREDENCIADA","1",IF('C - REPASSES'!C262="EMPRESA PRETROLÍFERA","2",IF('C - REPASSES'!C262="EMPRESA BRASILEIRA","3",IF('C - REPASSES'!C262="ORGANISMO DE NORMALIZAÇÃO OU EQUIVALENTE","4",IF('C - REPASSES'!C262="EMPRESA BRASILEIRA EM PARCERIA COM I.C.","5",IF('C - REPASSES'!C262="AFILIADA","6",""))))))</f>
        <v/>
      </c>
      <c r="G259" t="str">
        <f>TEXT(IF('C - REPASSES'!D262="","",'C - REPASSES'!D262),"00000000000000")</f>
        <v/>
      </c>
      <c r="H259" t="str">
        <f>IF('C - REPASSES'!E262="","",'C - REPASSES'!E262)</f>
        <v/>
      </c>
      <c r="I259" t="str">
        <f>IF('C - REPASSES'!F262="","",'C - REPASSES'!F262)</f>
        <v/>
      </c>
      <c r="J259" t="str">
        <f>IF('C - REPASSES'!G262="","",'C - REPASSES'!G262)</f>
        <v/>
      </c>
      <c r="K259" t="str">
        <f>TEXT(IF('C - REPASSES'!H262="","",'C - REPASSES'!H262),"@")</f>
        <v/>
      </c>
      <c r="L259" t="str">
        <f>TEXT(IF('C - REPASSES'!I262="","",'C - REPASSES'!I262),"DD/MM/AAAA")</f>
        <v/>
      </c>
      <c r="M259" t="str">
        <f>TEXT(IF('C - REPASSES'!$A262="","",'C - REPASSES'!AJ262),"0,00")</f>
        <v/>
      </c>
      <c r="N259" t="str">
        <f>TEXT(IF('C - REPASSES'!$A262="","",'C - REPASSES'!AL262),"0,00")</f>
        <v/>
      </c>
    </row>
    <row r="260" spans="1:14" x14ac:dyDescent="0.35">
      <c r="A260" t="str">
        <f>IF(D260="","",IF('A - IDENTIFICAÇÃO'!$C$7="","",'A - IDENTIFICAÇÃO'!$C$7))</f>
        <v/>
      </c>
      <c r="B260" t="str">
        <f>IF(D260="","",IF('A - IDENTIFICAÇÃO'!$P$15="","",'A - IDENTIFICAÇÃO'!$P$15))</f>
        <v/>
      </c>
      <c r="C260" t="str">
        <f>IF(D260="","",TEXT(IF('A - IDENTIFICAÇÃO'!$C$2="","",'A - IDENTIFICAÇÃO'!$C$2),"0000"))</f>
        <v/>
      </c>
      <c r="D260" t="str">
        <f>IF('C - REPASSES'!A263="","",'C - REPASSES'!A263)</f>
        <v/>
      </c>
      <c r="E260" t="str">
        <f>TEXT(IF('C - REPASSES'!B263="","",'C - REPASSES'!B263),"DD/MM/AAAA")</f>
        <v/>
      </c>
      <c r="F260" t="str">
        <f>IF('C - REPASSES'!C263="INSTITUIÇÃO CREDENCIADA","1",IF('C - REPASSES'!C263="EMPRESA PRETROLÍFERA","2",IF('C - REPASSES'!C263="EMPRESA BRASILEIRA","3",IF('C - REPASSES'!C263="ORGANISMO DE NORMALIZAÇÃO OU EQUIVALENTE","4",IF('C - REPASSES'!C263="EMPRESA BRASILEIRA EM PARCERIA COM I.C.","5",IF('C - REPASSES'!C263="AFILIADA","6",""))))))</f>
        <v/>
      </c>
      <c r="G260" t="str">
        <f>TEXT(IF('C - REPASSES'!D263="","",'C - REPASSES'!D263),"00000000000000")</f>
        <v/>
      </c>
      <c r="H260" t="str">
        <f>IF('C - REPASSES'!E263="","",'C - REPASSES'!E263)</f>
        <v/>
      </c>
      <c r="I260" t="str">
        <f>IF('C - REPASSES'!F263="","",'C - REPASSES'!F263)</f>
        <v/>
      </c>
      <c r="J260" t="str">
        <f>IF('C - REPASSES'!G263="","",'C - REPASSES'!G263)</f>
        <v/>
      </c>
      <c r="K260" t="str">
        <f>TEXT(IF('C - REPASSES'!H263="","",'C - REPASSES'!H263),"@")</f>
        <v/>
      </c>
      <c r="L260" t="str">
        <f>TEXT(IF('C - REPASSES'!I263="","",'C - REPASSES'!I263),"DD/MM/AAAA")</f>
        <v/>
      </c>
      <c r="M260" t="str">
        <f>TEXT(IF('C - REPASSES'!$A263="","",'C - REPASSES'!AJ263),"0,00")</f>
        <v/>
      </c>
      <c r="N260" t="str">
        <f>TEXT(IF('C - REPASSES'!$A263="","",'C - REPASSES'!AL263),"0,00")</f>
        <v/>
      </c>
    </row>
    <row r="261" spans="1:14" x14ac:dyDescent="0.35">
      <c r="A261" t="str">
        <f>IF(D261="","",IF('A - IDENTIFICAÇÃO'!$C$7="","",'A - IDENTIFICAÇÃO'!$C$7))</f>
        <v/>
      </c>
      <c r="B261" t="str">
        <f>IF(D261="","",IF('A - IDENTIFICAÇÃO'!$P$15="","",'A - IDENTIFICAÇÃO'!$P$15))</f>
        <v/>
      </c>
      <c r="C261" t="str">
        <f>IF(D261="","",TEXT(IF('A - IDENTIFICAÇÃO'!$C$2="","",'A - IDENTIFICAÇÃO'!$C$2),"0000"))</f>
        <v/>
      </c>
      <c r="D261" t="str">
        <f>IF('C - REPASSES'!A264="","",'C - REPASSES'!A264)</f>
        <v/>
      </c>
      <c r="E261" t="str">
        <f>TEXT(IF('C - REPASSES'!B264="","",'C - REPASSES'!B264),"DD/MM/AAAA")</f>
        <v/>
      </c>
      <c r="F261" t="str">
        <f>IF('C - REPASSES'!C264="INSTITUIÇÃO CREDENCIADA","1",IF('C - REPASSES'!C264="EMPRESA PRETROLÍFERA","2",IF('C - REPASSES'!C264="EMPRESA BRASILEIRA","3",IF('C - REPASSES'!C264="ORGANISMO DE NORMALIZAÇÃO OU EQUIVALENTE","4",IF('C - REPASSES'!C264="EMPRESA BRASILEIRA EM PARCERIA COM I.C.","5",IF('C - REPASSES'!C264="AFILIADA","6",""))))))</f>
        <v/>
      </c>
      <c r="G261" t="str">
        <f>TEXT(IF('C - REPASSES'!D264="","",'C - REPASSES'!D264),"00000000000000")</f>
        <v/>
      </c>
      <c r="H261" t="str">
        <f>IF('C - REPASSES'!E264="","",'C - REPASSES'!E264)</f>
        <v/>
      </c>
      <c r="I261" t="str">
        <f>IF('C - REPASSES'!F264="","",'C - REPASSES'!F264)</f>
        <v/>
      </c>
      <c r="J261" t="str">
        <f>IF('C - REPASSES'!G264="","",'C - REPASSES'!G264)</f>
        <v/>
      </c>
      <c r="K261" t="str">
        <f>TEXT(IF('C - REPASSES'!H264="","",'C - REPASSES'!H264),"@")</f>
        <v/>
      </c>
      <c r="L261" t="str">
        <f>TEXT(IF('C - REPASSES'!I264="","",'C - REPASSES'!I264),"DD/MM/AAAA")</f>
        <v/>
      </c>
      <c r="M261" t="str">
        <f>TEXT(IF('C - REPASSES'!$A264="","",'C - REPASSES'!AJ264),"0,00")</f>
        <v/>
      </c>
      <c r="N261" t="str">
        <f>TEXT(IF('C - REPASSES'!$A264="","",'C - REPASSES'!AL264),"0,00")</f>
        <v/>
      </c>
    </row>
    <row r="262" spans="1:14" x14ac:dyDescent="0.35">
      <c r="A262" t="str">
        <f>IF(D262="","",IF('A - IDENTIFICAÇÃO'!$C$7="","",'A - IDENTIFICAÇÃO'!$C$7))</f>
        <v/>
      </c>
      <c r="B262" t="str">
        <f>IF(D262="","",IF('A - IDENTIFICAÇÃO'!$P$15="","",'A - IDENTIFICAÇÃO'!$P$15))</f>
        <v/>
      </c>
      <c r="C262" t="str">
        <f>IF(D262="","",TEXT(IF('A - IDENTIFICAÇÃO'!$C$2="","",'A - IDENTIFICAÇÃO'!$C$2),"0000"))</f>
        <v/>
      </c>
      <c r="D262" t="str">
        <f>IF('C - REPASSES'!A265="","",'C - REPASSES'!A265)</f>
        <v/>
      </c>
      <c r="E262" t="str">
        <f>TEXT(IF('C - REPASSES'!B265="","",'C - REPASSES'!B265),"DD/MM/AAAA")</f>
        <v/>
      </c>
      <c r="F262" t="str">
        <f>IF('C - REPASSES'!C265="INSTITUIÇÃO CREDENCIADA","1",IF('C - REPASSES'!C265="EMPRESA PRETROLÍFERA","2",IF('C - REPASSES'!C265="EMPRESA BRASILEIRA","3",IF('C - REPASSES'!C265="ORGANISMO DE NORMALIZAÇÃO OU EQUIVALENTE","4",IF('C - REPASSES'!C265="EMPRESA BRASILEIRA EM PARCERIA COM I.C.","5",IF('C - REPASSES'!C265="AFILIADA","6",""))))))</f>
        <v/>
      </c>
      <c r="G262" t="str">
        <f>TEXT(IF('C - REPASSES'!D265="","",'C - REPASSES'!D265),"00000000000000")</f>
        <v/>
      </c>
      <c r="H262" t="str">
        <f>IF('C - REPASSES'!E265="","",'C - REPASSES'!E265)</f>
        <v/>
      </c>
      <c r="I262" t="str">
        <f>IF('C - REPASSES'!F265="","",'C - REPASSES'!F265)</f>
        <v/>
      </c>
      <c r="J262" t="str">
        <f>IF('C - REPASSES'!G265="","",'C - REPASSES'!G265)</f>
        <v/>
      </c>
      <c r="K262" t="str">
        <f>TEXT(IF('C - REPASSES'!H265="","",'C - REPASSES'!H265),"@")</f>
        <v/>
      </c>
      <c r="L262" t="str">
        <f>TEXT(IF('C - REPASSES'!I265="","",'C - REPASSES'!I265),"DD/MM/AAAA")</f>
        <v/>
      </c>
      <c r="M262" t="str">
        <f>TEXT(IF('C - REPASSES'!$A265="","",'C - REPASSES'!AJ265),"0,00")</f>
        <v/>
      </c>
      <c r="N262" t="str">
        <f>TEXT(IF('C - REPASSES'!$A265="","",'C - REPASSES'!AL265),"0,00")</f>
        <v/>
      </c>
    </row>
    <row r="263" spans="1:14" x14ac:dyDescent="0.35">
      <c r="A263" t="str">
        <f>IF(D263="","",IF('A - IDENTIFICAÇÃO'!$C$7="","",'A - IDENTIFICAÇÃO'!$C$7))</f>
        <v/>
      </c>
      <c r="B263" t="str">
        <f>IF(D263="","",IF('A - IDENTIFICAÇÃO'!$P$15="","",'A - IDENTIFICAÇÃO'!$P$15))</f>
        <v/>
      </c>
      <c r="C263" t="str">
        <f>IF(D263="","",TEXT(IF('A - IDENTIFICAÇÃO'!$C$2="","",'A - IDENTIFICAÇÃO'!$C$2),"0000"))</f>
        <v/>
      </c>
      <c r="D263" t="str">
        <f>IF('C - REPASSES'!A266="","",'C - REPASSES'!A266)</f>
        <v/>
      </c>
      <c r="E263" t="str">
        <f>TEXT(IF('C - REPASSES'!B266="","",'C - REPASSES'!B266),"DD/MM/AAAA")</f>
        <v/>
      </c>
      <c r="F263" t="str">
        <f>IF('C - REPASSES'!C266="INSTITUIÇÃO CREDENCIADA","1",IF('C - REPASSES'!C266="EMPRESA PRETROLÍFERA","2",IF('C - REPASSES'!C266="EMPRESA BRASILEIRA","3",IF('C - REPASSES'!C266="ORGANISMO DE NORMALIZAÇÃO OU EQUIVALENTE","4",IF('C - REPASSES'!C266="EMPRESA BRASILEIRA EM PARCERIA COM I.C.","5",IF('C - REPASSES'!C266="AFILIADA","6",""))))))</f>
        <v/>
      </c>
      <c r="G263" t="str">
        <f>TEXT(IF('C - REPASSES'!D266="","",'C - REPASSES'!D266),"00000000000000")</f>
        <v/>
      </c>
      <c r="H263" t="str">
        <f>IF('C - REPASSES'!E266="","",'C - REPASSES'!E266)</f>
        <v/>
      </c>
      <c r="I263" t="str">
        <f>IF('C - REPASSES'!F266="","",'C - REPASSES'!F266)</f>
        <v/>
      </c>
      <c r="J263" t="str">
        <f>IF('C - REPASSES'!G266="","",'C - REPASSES'!G266)</f>
        <v/>
      </c>
      <c r="K263" t="str">
        <f>TEXT(IF('C - REPASSES'!H266="","",'C - REPASSES'!H266),"@")</f>
        <v/>
      </c>
      <c r="L263" t="str">
        <f>TEXT(IF('C - REPASSES'!I266="","",'C - REPASSES'!I266),"DD/MM/AAAA")</f>
        <v/>
      </c>
      <c r="M263" t="str">
        <f>TEXT(IF('C - REPASSES'!$A266="","",'C - REPASSES'!AJ266),"0,00")</f>
        <v/>
      </c>
      <c r="N263" t="str">
        <f>TEXT(IF('C - REPASSES'!$A266="","",'C - REPASSES'!AL266),"0,00")</f>
        <v/>
      </c>
    </row>
    <row r="264" spans="1:14" x14ac:dyDescent="0.35">
      <c r="A264" t="str">
        <f>IF(D264="","",IF('A - IDENTIFICAÇÃO'!$C$7="","",'A - IDENTIFICAÇÃO'!$C$7))</f>
        <v/>
      </c>
      <c r="B264" t="str">
        <f>IF(D264="","",IF('A - IDENTIFICAÇÃO'!$P$15="","",'A - IDENTIFICAÇÃO'!$P$15))</f>
        <v/>
      </c>
      <c r="C264" t="str">
        <f>IF(D264="","",TEXT(IF('A - IDENTIFICAÇÃO'!$C$2="","",'A - IDENTIFICAÇÃO'!$C$2),"0000"))</f>
        <v/>
      </c>
      <c r="D264" t="str">
        <f>IF('C - REPASSES'!A267="","",'C - REPASSES'!A267)</f>
        <v/>
      </c>
      <c r="E264" t="str">
        <f>TEXT(IF('C - REPASSES'!B267="","",'C - REPASSES'!B267),"DD/MM/AAAA")</f>
        <v/>
      </c>
      <c r="F264" t="str">
        <f>IF('C - REPASSES'!C267="INSTITUIÇÃO CREDENCIADA","1",IF('C - REPASSES'!C267="EMPRESA PRETROLÍFERA","2",IF('C - REPASSES'!C267="EMPRESA BRASILEIRA","3",IF('C - REPASSES'!C267="ORGANISMO DE NORMALIZAÇÃO OU EQUIVALENTE","4",IF('C - REPASSES'!C267="EMPRESA BRASILEIRA EM PARCERIA COM I.C.","5",IF('C - REPASSES'!C267="AFILIADA","6",""))))))</f>
        <v/>
      </c>
      <c r="G264" t="str">
        <f>TEXT(IF('C - REPASSES'!D267="","",'C - REPASSES'!D267),"00000000000000")</f>
        <v/>
      </c>
      <c r="H264" t="str">
        <f>IF('C - REPASSES'!E267="","",'C - REPASSES'!E267)</f>
        <v/>
      </c>
      <c r="I264" t="str">
        <f>IF('C - REPASSES'!F267="","",'C - REPASSES'!F267)</f>
        <v/>
      </c>
      <c r="J264" t="str">
        <f>IF('C - REPASSES'!G267="","",'C - REPASSES'!G267)</f>
        <v/>
      </c>
      <c r="K264" t="str">
        <f>TEXT(IF('C - REPASSES'!H267="","",'C - REPASSES'!H267),"@")</f>
        <v/>
      </c>
      <c r="L264" t="str">
        <f>TEXT(IF('C - REPASSES'!I267="","",'C - REPASSES'!I267),"DD/MM/AAAA")</f>
        <v/>
      </c>
      <c r="M264" t="str">
        <f>TEXT(IF('C - REPASSES'!$A267="","",'C - REPASSES'!AJ267),"0,00")</f>
        <v/>
      </c>
      <c r="N264" t="str">
        <f>TEXT(IF('C - REPASSES'!$A267="","",'C - REPASSES'!AL267),"0,00")</f>
        <v/>
      </c>
    </row>
    <row r="265" spans="1:14" x14ac:dyDescent="0.35">
      <c r="A265" t="str">
        <f>IF(D265="","",IF('A - IDENTIFICAÇÃO'!$C$7="","",'A - IDENTIFICAÇÃO'!$C$7))</f>
        <v/>
      </c>
      <c r="B265" t="str">
        <f>IF(D265="","",IF('A - IDENTIFICAÇÃO'!$P$15="","",'A - IDENTIFICAÇÃO'!$P$15))</f>
        <v/>
      </c>
      <c r="C265" t="str">
        <f>IF(D265="","",TEXT(IF('A - IDENTIFICAÇÃO'!$C$2="","",'A - IDENTIFICAÇÃO'!$C$2),"0000"))</f>
        <v/>
      </c>
      <c r="D265" t="str">
        <f>IF('C - REPASSES'!A268="","",'C - REPASSES'!A268)</f>
        <v/>
      </c>
      <c r="E265" t="str">
        <f>TEXT(IF('C - REPASSES'!B268="","",'C - REPASSES'!B268),"DD/MM/AAAA")</f>
        <v/>
      </c>
      <c r="F265" t="str">
        <f>IF('C - REPASSES'!C268="INSTITUIÇÃO CREDENCIADA","1",IF('C - REPASSES'!C268="EMPRESA PRETROLÍFERA","2",IF('C - REPASSES'!C268="EMPRESA BRASILEIRA","3",IF('C - REPASSES'!C268="ORGANISMO DE NORMALIZAÇÃO OU EQUIVALENTE","4",IF('C - REPASSES'!C268="EMPRESA BRASILEIRA EM PARCERIA COM I.C.","5",IF('C - REPASSES'!C268="AFILIADA","6",""))))))</f>
        <v/>
      </c>
      <c r="G265" t="str">
        <f>TEXT(IF('C - REPASSES'!D268="","",'C - REPASSES'!D268),"00000000000000")</f>
        <v/>
      </c>
      <c r="H265" t="str">
        <f>IF('C - REPASSES'!E268="","",'C - REPASSES'!E268)</f>
        <v/>
      </c>
      <c r="I265" t="str">
        <f>IF('C - REPASSES'!F268="","",'C - REPASSES'!F268)</f>
        <v/>
      </c>
      <c r="J265" t="str">
        <f>IF('C - REPASSES'!G268="","",'C - REPASSES'!G268)</f>
        <v/>
      </c>
      <c r="K265" t="str">
        <f>TEXT(IF('C - REPASSES'!H268="","",'C - REPASSES'!H268),"@")</f>
        <v/>
      </c>
      <c r="L265" t="str">
        <f>TEXT(IF('C - REPASSES'!I268="","",'C - REPASSES'!I268),"DD/MM/AAAA")</f>
        <v/>
      </c>
      <c r="M265" t="str">
        <f>TEXT(IF('C - REPASSES'!$A268="","",'C - REPASSES'!AJ268),"0,00")</f>
        <v/>
      </c>
      <c r="N265" t="str">
        <f>TEXT(IF('C - REPASSES'!$A268="","",'C - REPASSES'!AL268),"0,00")</f>
        <v/>
      </c>
    </row>
    <row r="266" spans="1:14" x14ac:dyDescent="0.35">
      <c r="A266" t="str">
        <f>IF(D266="","",IF('A - IDENTIFICAÇÃO'!$C$7="","",'A - IDENTIFICAÇÃO'!$C$7))</f>
        <v/>
      </c>
      <c r="B266" t="str">
        <f>IF(D266="","",IF('A - IDENTIFICAÇÃO'!$P$15="","",'A - IDENTIFICAÇÃO'!$P$15))</f>
        <v/>
      </c>
      <c r="C266" t="str">
        <f>IF(D266="","",TEXT(IF('A - IDENTIFICAÇÃO'!$C$2="","",'A - IDENTIFICAÇÃO'!$C$2),"0000"))</f>
        <v/>
      </c>
      <c r="D266" t="str">
        <f>IF('C - REPASSES'!A269="","",'C - REPASSES'!A269)</f>
        <v/>
      </c>
      <c r="E266" t="str">
        <f>TEXT(IF('C - REPASSES'!B269="","",'C - REPASSES'!B269),"DD/MM/AAAA")</f>
        <v/>
      </c>
      <c r="F266" t="str">
        <f>IF('C - REPASSES'!C269="INSTITUIÇÃO CREDENCIADA","1",IF('C - REPASSES'!C269="EMPRESA PRETROLÍFERA","2",IF('C - REPASSES'!C269="EMPRESA BRASILEIRA","3",IF('C - REPASSES'!C269="ORGANISMO DE NORMALIZAÇÃO OU EQUIVALENTE","4",IF('C - REPASSES'!C269="EMPRESA BRASILEIRA EM PARCERIA COM I.C.","5",IF('C - REPASSES'!C269="AFILIADA","6",""))))))</f>
        <v/>
      </c>
      <c r="G266" t="str">
        <f>TEXT(IF('C - REPASSES'!D269="","",'C - REPASSES'!D269),"00000000000000")</f>
        <v/>
      </c>
      <c r="H266" t="str">
        <f>IF('C - REPASSES'!E269="","",'C - REPASSES'!E269)</f>
        <v/>
      </c>
      <c r="I266" t="str">
        <f>IF('C - REPASSES'!F269="","",'C - REPASSES'!F269)</f>
        <v/>
      </c>
      <c r="J266" t="str">
        <f>IF('C - REPASSES'!G269="","",'C - REPASSES'!G269)</f>
        <v/>
      </c>
      <c r="K266" t="str">
        <f>TEXT(IF('C - REPASSES'!H269="","",'C - REPASSES'!H269),"@")</f>
        <v/>
      </c>
      <c r="L266" t="str">
        <f>TEXT(IF('C - REPASSES'!I269="","",'C - REPASSES'!I269),"DD/MM/AAAA")</f>
        <v/>
      </c>
      <c r="M266" t="str">
        <f>TEXT(IF('C - REPASSES'!$A269="","",'C - REPASSES'!AJ269),"0,00")</f>
        <v/>
      </c>
      <c r="N266" t="str">
        <f>TEXT(IF('C - REPASSES'!$A269="","",'C - REPASSES'!AL269),"0,00")</f>
        <v/>
      </c>
    </row>
    <row r="267" spans="1:14" x14ac:dyDescent="0.35">
      <c r="A267" t="str">
        <f>IF(D267="","",IF('A - IDENTIFICAÇÃO'!$C$7="","",'A - IDENTIFICAÇÃO'!$C$7))</f>
        <v/>
      </c>
      <c r="B267" t="str">
        <f>IF(D267="","",IF('A - IDENTIFICAÇÃO'!$P$15="","",'A - IDENTIFICAÇÃO'!$P$15))</f>
        <v/>
      </c>
      <c r="C267" t="str">
        <f>IF(D267="","",TEXT(IF('A - IDENTIFICAÇÃO'!$C$2="","",'A - IDENTIFICAÇÃO'!$C$2),"0000"))</f>
        <v/>
      </c>
      <c r="D267" t="str">
        <f>IF('C - REPASSES'!A270="","",'C - REPASSES'!A270)</f>
        <v/>
      </c>
      <c r="E267" t="str">
        <f>TEXT(IF('C - REPASSES'!B270="","",'C - REPASSES'!B270),"DD/MM/AAAA")</f>
        <v/>
      </c>
      <c r="F267" t="str">
        <f>IF('C - REPASSES'!C270="INSTITUIÇÃO CREDENCIADA","1",IF('C - REPASSES'!C270="EMPRESA PRETROLÍFERA","2",IF('C - REPASSES'!C270="EMPRESA BRASILEIRA","3",IF('C - REPASSES'!C270="ORGANISMO DE NORMALIZAÇÃO OU EQUIVALENTE","4",IF('C - REPASSES'!C270="EMPRESA BRASILEIRA EM PARCERIA COM I.C.","5",IF('C - REPASSES'!C270="AFILIADA","6",""))))))</f>
        <v/>
      </c>
      <c r="G267" t="str">
        <f>TEXT(IF('C - REPASSES'!D270="","",'C - REPASSES'!D270),"00000000000000")</f>
        <v/>
      </c>
      <c r="H267" t="str">
        <f>IF('C - REPASSES'!E270="","",'C - REPASSES'!E270)</f>
        <v/>
      </c>
      <c r="I267" t="str">
        <f>IF('C - REPASSES'!F270="","",'C - REPASSES'!F270)</f>
        <v/>
      </c>
      <c r="J267" t="str">
        <f>IF('C - REPASSES'!G270="","",'C - REPASSES'!G270)</f>
        <v/>
      </c>
      <c r="K267" t="str">
        <f>TEXT(IF('C - REPASSES'!H270="","",'C - REPASSES'!H270),"@")</f>
        <v/>
      </c>
      <c r="L267" t="str">
        <f>TEXT(IF('C - REPASSES'!I270="","",'C - REPASSES'!I270),"DD/MM/AAAA")</f>
        <v/>
      </c>
      <c r="M267" t="str">
        <f>TEXT(IF('C - REPASSES'!$A270="","",'C - REPASSES'!AJ270),"0,00")</f>
        <v/>
      </c>
      <c r="N267" t="str">
        <f>TEXT(IF('C - REPASSES'!$A270="","",'C - REPASSES'!AL270),"0,00")</f>
        <v/>
      </c>
    </row>
    <row r="268" spans="1:14" x14ac:dyDescent="0.35">
      <c r="A268" t="str">
        <f>IF(D268="","",IF('A - IDENTIFICAÇÃO'!$C$7="","",'A - IDENTIFICAÇÃO'!$C$7))</f>
        <v/>
      </c>
      <c r="B268" t="str">
        <f>IF(D268="","",IF('A - IDENTIFICAÇÃO'!$P$15="","",'A - IDENTIFICAÇÃO'!$P$15))</f>
        <v/>
      </c>
      <c r="C268" t="str">
        <f>IF(D268="","",TEXT(IF('A - IDENTIFICAÇÃO'!$C$2="","",'A - IDENTIFICAÇÃO'!$C$2),"0000"))</f>
        <v/>
      </c>
      <c r="D268" t="str">
        <f>IF('C - REPASSES'!A271="","",'C - REPASSES'!A271)</f>
        <v/>
      </c>
      <c r="E268" t="str">
        <f>TEXT(IF('C - REPASSES'!B271="","",'C - REPASSES'!B271),"DD/MM/AAAA")</f>
        <v/>
      </c>
      <c r="F268" t="str">
        <f>IF('C - REPASSES'!C271="INSTITUIÇÃO CREDENCIADA","1",IF('C - REPASSES'!C271="EMPRESA PRETROLÍFERA","2",IF('C - REPASSES'!C271="EMPRESA BRASILEIRA","3",IF('C - REPASSES'!C271="ORGANISMO DE NORMALIZAÇÃO OU EQUIVALENTE","4",IF('C - REPASSES'!C271="EMPRESA BRASILEIRA EM PARCERIA COM I.C.","5",IF('C - REPASSES'!C271="AFILIADA","6",""))))))</f>
        <v/>
      </c>
      <c r="G268" t="str">
        <f>TEXT(IF('C - REPASSES'!D271="","",'C - REPASSES'!D271),"00000000000000")</f>
        <v/>
      </c>
      <c r="H268" t="str">
        <f>IF('C - REPASSES'!E271="","",'C - REPASSES'!E271)</f>
        <v/>
      </c>
      <c r="I268" t="str">
        <f>IF('C - REPASSES'!F271="","",'C - REPASSES'!F271)</f>
        <v/>
      </c>
      <c r="J268" t="str">
        <f>IF('C - REPASSES'!G271="","",'C - REPASSES'!G271)</f>
        <v/>
      </c>
      <c r="K268" t="str">
        <f>TEXT(IF('C - REPASSES'!H271="","",'C - REPASSES'!H271),"@")</f>
        <v/>
      </c>
      <c r="L268" t="str">
        <f>TEXT(IF('C - REPASSES'!I271="","",'C - REPASSES'!I271),"DD/MM/AAAA")</f>
        <v/>
      </c>
      <c r="M268" t="str">
        <f>TEXT(IF('C - REPASSES'!$A271="","",'C - REPASSES'!AJ271),"0,00")</f>
        <v/>
      </c>
      <c r="N268" t="str">
        <f>TEXT(IF('C - REPASSES'!$A271="","",'C - REPASSES'!AL271),"0,00")</f>
        <v/>
      </c>
    </row>
    <row r="269" spans="1:14" x14ac:dyDescent="0.35">
      <c r="A269" t="str">
        <f>IF(D269="","",IF('A - IDENTIFICAÇÃO'!$C$7="","",'A - IDENTIFICAÇÃO'!$C$7))</f>
        <v/>
      </c>
      <c r="B269" t="str">
        <f>IF(D269="","",IF('A - IDENTIFICAÇÃO'!$P$15="","",'A - IDENTIFICAÇÃO'!$P$15))</f>
        <v/>
      </c>
      <c r="C269" t="str">
        <f>IF(D269="","",TEXT(IF('A - IDENTIFICAÇÃO'!$C$2="","",'A - IDENTIFICAÇÃO'!$C$2),"0000"))</f>
        <v/>
      </c>
      <c r="D269" t="str">
        <f>IF('C - REPASSES'!A272="","",'C - REPASSES'!A272)</f>
        <v/>
      </c>
      <c r="E269" t="str">
        <f>TEXT(IF('C - REPASSES'!B272="","",'C - REPASSES'!B272),"DD/MM/AAAA")</f>
        <v/>
      </c>
      <c r="F269" t="str">
        <f>IF('C - REPASSES'!C272="INSTITUIÇÃO CREDENCIADA","1",IF('C - REPASSES'!C272="EMPRESA PRETROLÍFERA","2",IF('C - REPASSES'!C272="EMPRESA BRASILEIRA","3",IF('C - REPASSES'!C272="ORGANISMO DE NORMALIZAÇÃO OU EQUIVALENTE","4",IF('C - REPASSES'!C272="EMPRESA BRASILEIRA EM PARCERIA COM I.C.","5",IF('C - REPASSES'!C272="AFILIADA","6",""))))))</f>
        <v/>
      </c>
      <c r="G269" t="str">
        <f>TEXT(IF('C - REPASSES'!D272="","",'C - REPASSES'!D272),"00000000000000")</f>
        <v/>
      </c>
      <c r="H269" t="str">
        <f>IF('C - REPASSES'!E272="","",'C - REPASSES'!E272)</f>
        <v/>
      </c>
      <c r="I269" t="str">
        <f>IF('C - REPASSES'!F272="","",'C - REPASSES'!F272)</f>
        <v/>
      </c>
      <c r="J269" t="str">
        <f>IF('C - REPASSES'!G272="","",'C - REPASSES'!G272)</f>
        <v/>
      </c>
      <c r="K269" t="str">
        <f>TEXT(IF('C - REPASSES'!H272="","",'C - REPASSES'!H272),"@")</f>
        <v/>
      </c>
      <c r="L269" t="str">
        <f>TEXT(IF('C - REPASSES'!I272="","",'C - REPASSES'!I272),"DD/MM/AAAA")</f>
        <v/>
      </c>
      <c r="M269" t="str">
        <f>TEXT(IF('C - REPASSES'!$A272="","",'C - REPASSES'!AJ272),"0,00")</f>
        <v/>
      </c>
      <c r="N269" t="str">
        <f>TEXT(IF('C - REPASSES'!$A272="","",'C - REPASSES'!AL272),"0,00")</f>
        <v/>
      </c>
    </row>
    <row r="270" spans="1:14" x14ac:dyDescent="0.35">
      <c r="A270" t="str">
        <f>IF(D270="","",IF('A - IDENTIFICAÇÃO'!$C$7="","",'A - IDENTIFICAÇÃO'!$C$7))</f>
        <v/>
      </c>
      <c r="B270" t="str">
        <f>IF(D270="","",IF('A - IDENTIFICAÇÃO'!$P$15="","",'A - IDENTIFICAÇÃO'!$P$15))</f>
        <v/>
      </c>
      <c r="C270" t="str">
        <f>IF(D270="","",TEXT(IF('A - IDENTIFICAÇÃO'!$C$2="","",'A - IDENTIFICAÇÃO'!$C$2),"0000"))</f>
        <v/>
      </c>
      <c r="D270" t="str">
        <f>IF('C - REPASSES'!A273="","",'C - REPASSES'!A273)</f>
        <v/>
      </c>
      <c r="E270" t="str">
        <f>TEXT(IF('C - REPASSES'!B273="","",'C - REPASSES'!B273),"DD/MM/AAAA")</f>
        <v/>
      </c>
      <c r="F270" t="str">
        <f>IF('C - REPASSES'!C273="INSTITUIÇÃO CREDENCIADA","1",IF('C - REPASSES'!C273="EMPRESA PRETROLÍFERA","2",IF('C - REPASSES'!C273="EMPRESA BRASILEIRA","3",IF('C - REPASSES'!C273="ORGANISMO DE NORMALIZAÇÃO OU EQUIVALENTE","4",IF('C - REPASSES'!C273="EMPRESA BRASILEIRA EM PARCERIA COM I.C.","5",IF('C - REPASSES'!C273="AFILIADA","6",""))))))</f>
        <v/>
      </c>
      <c r="G270" t="str">
        <f>TEXT(IF('C - REPASSES'!D273="","",'C - REPASSES'!D273),"00000000000000")</f>
        <v/>
      </c>
      <c r="H270" t="str">
        <f>IF('C - REPASSES'!E273="","",'C - REPASSES'!E273)</f>
        <v/>
      </c>
      <c r="I270" t="str">
        <f>IF('C - REPASSES'!F273="","",'C - REPASSES'!F273)</f>
        <v/>
      </c>
      <c r="J270" t="str">
        <f>IF('C - REPASSES'!G273="","",'C - REPASSES'!G273)</f>
        <v/>
      </c>
      <c r="K270" t="str">
        <f>TEXT(IF('C - REPASSES'!H273="","",'C - REPASSES'!H273),"@")</f>
        <v/>
      </c>
      <c r="L270" t="str">
        <f>TEXT(IF('C - REPASSES'!I273="","",'C - REPASSES'!I273),"DD/MM/AAAA")</f>
        <v/>
      </c>
      <c r="M270" t="str">
        <f>TEXT(IF('C - REPASSES'!$A273="","",'C - REPASSES'!AJ273),"0,00")</f>
        <v/>
      </c>
      <c r="N270" t="str">
        <f>TEXT(IF('C - REPASSES'!$A273="","",'C - REPASSES'!AL273),"0,00")</f>
        <v/>
      </c>
    </row>
    <row r="271" spans="1:14" x14ac:dyDescent="0.35">
      <c r="A271" t="str">
        <f>IF(D271="","",IF('A - IDENTIFICAÇÃO'!$C$7="","",'A - IDENTIFICAÇÃO'!$C$7))</f>
        <v/>
      </c>
      <c r="B271" t="str">
        <f>IF(D271="","",IF('A - IDENTIFICAÇÃO'!$P$15="","",'A - IDENTIFICAÇÃO'!$P$15))</f>
        <v/>
      </c>
      <c r="C271" t="str">
        <f>IF(D271="","",TEXT(IF('A - IDENTIFICAÇÃO'!$C$2="","",'A - IDENTIFICAÇÃO'!$C$2),"0000"))</f>
        <v/>
      </c>
      <c r="D271" t="str">
        <f>IF('C - REPASSES'!A274="","",'C - REPASSES'!A274)</f>
        <v/>
      </c>
      <c r="E271" t="str">
        <f>TEXT(IF('C - REPASSES'!B274="","",'C - REPASSES'!B274),"DD/MM/AAAA")</f>
        <v/>
      </c>
      <c r="F271" t="str">
        <f>IF('C - REPASSES'!C274="INSTITUIÇÃO CREDENCIADA","1",IF('C - REPASSES'!C274="EMPRESA PRETROLÍFERA","2",IF('C - REPASSES'!C274="EMPRESA BRASILEIRA","3",IF('C - REPASSES'!C274="ORGANISMO DE NORMALIZAÇÃO OU EQUIVALENTE","4",IF('C - REPASSES'!C274="EMPRESA BRASILEIRA EM PARCERIA COM I.C.","5",IF('C - REPASSES'!C274="AFILIADA","6",""))))))</f>
        <v/>
      </c>
      <c r="G271" t="str">
        <f>TEXT(IF('C - REPASSES'!D274="","",'C - REPASSES'!D274),"00000000000000")</f>
        <v/>
      </c>
      <c r="H271" t="str">
        <f>IF('C - REPASSES'!E274="","",'C - REPASSES'!E274)</f>
        <v/>
      </c>
      <c r="I271" t="str">
        <f>IF('C - REPASSES'!F274="","",'C - REPASSES'!F274)</f>
        <v/>
      </c>
      <c r="J271" t="str">
        <f>IF('C - REPASSES'!G274="","",'C - REPASSES'!G274)</f>
        <v/>
      </c>
      <c r="K271" t="str">
        <f>TEXT(IF('C - REPASSES'!H274="","",'C - REPASSES'!H274),"@")</f>
        <v/>
      </c>
      <c r="L271" t="str">
        <f>TEXT(IF('C - REPASSES'!I274="","",'C - REPASSES'!I274),"DD/MM/AAAA")</f>
        <v/>
      </c>
      <c r="M271" t="str">
        <f>TEXT(IF('C - REPASSES'!$A274="","",'C - REPASSES'!AJ274),"0,00")</f>
        <v/>
      </c>
      <c r="N271" t="str">
        <f>TEXT(IF('C - REPASSES'!$A274="","",'C - REPASSES'!AL274),"0,00")</f>
        <v/>
      </c>
    </row>
    <row r="272" spans="1:14" x14ac:dyDescent="0.35">
      <c r="A272" t="str">
        <f>IF(D272="","",IF('A - IDENTIFICAÇÃO'!$C$7="","",'A - IDENTIFICAÇÃO'!$C$7))</f>
        <v/>
      </c>
      <c r="B272" t="str">
        <f>IF(D272="","",IF('A - IDENTIFICAÇÃO'!$P$15="","",'A - IDENTIFICAÇÃO'!$P$15))</f>
        <v/>
      </c>
      <c r="C272" t="str">
        <f>IF(D272="","",TEXT(IF('A - IDENTIFICAÇÃO'!$C$2="","",'A - IDENTIFICAÇÃO'!$C$2),"0000"))</f>
        <v/>
      </c>
      <c r="D272" t="str">
        <f>IF('C - REPASSES'!A275="","",'C - REPASSES'!A275)</f>
        <v/>
      </c>
      <c r="E272" t="str">
        <f>TEXT(IF('C - REPASSES'!B275="","",'C - REPASSES'!B275),"DD/MM/AAAA")</f>
        <v/>
      </c>
      <c r="F272" t="str">
        <f>IF('C - REPASSES'!C275="INSTITUIÇÃO CREDENCIADA","1",IF('C - REPASSES'!C275="EMPRESA PRETROLÍFERA","2",IF('C - REPASSES'!C275="EMPRESA BRASILEIRA","3",IF('C - REPASSES'!C275="ORGANISMO DE NORMALIZAÇÃO OU EQUIVALENTE","4",IF('C - REPASSES'!C275="EMPRESA BRASILEIRA EM PARCERIA COM I.C.","5",IF('C - REPASSES'!C275="AFILIADA","6",""))))))</f>
        <v/>
      </c>
      <c r="G272" t="str">
        <f>TEXT(IF('C - REPASSES'!D275="","",'C - REPASSES'!D275),"00000000000000")</f>
        <v/>
      </c>
      <c r="H272" t="str">
        <f>IF('C - REPASSES'!E275="","",'C - REPASSES'!E275)</f>
        <v/>
      </c>
      <c r="I272" t="str">
        <f>IF('C - REPASSES'!F275="","",'C - REPASSES'!F275)</f>
        <v/>
      </c>
      <c r="J272" t="str">
        <f>IF('C - REPASSES'!G275="","",'C - REPASSES'!G275)</f>
        <v/>
      </c>
      <c r="K272" t="str">
        <f>TEXT(IF('C - REPASSES'!H275="","",'C - REPASSES'!H275),"@")</f>
        <v/>
      </c>
      <c r="L272" t="str">
        <f>TEXT(IF('C - REPASSES'!I275="","",'C - REPASSES'!I275),"DD/MM/AAAA")</f>
        <v/>
      </c>
      <c r="M272" t="str">
        <f>TEXT(IF('C - REPASSES'!$A275="","",'C - REPASSES'!AJ275),"0,00")</f>
        <v/>
      </c>
      <c r="N272" t="str">
        <f>TEXT(IF('C - REPASSES'!$A275="","",'C - REPASSES'!AL275),"0,00")</f>
        <v/>
      </c>
    </row>
    <row r="273" spans="1:14" x14ac:dyDescent="0.35">
      <c r="A273" t="str">
        <f>IF(D273="","",IF('A - IDENTIFICAÇÃO'!$C$7="","",'A - IDENTIFICAÇÃO'!$C$7))</f>
        <v/>
      </c>
      <c r="B273" t="str">
        <f>IF(D273="","",IF('A - IDENTIFICAÇÃO'!$P$15="","",'A - IDENTIFICAÇÃO'!$P$15))</f>
        <v/>
      </c>
      <c r="C273" t="str">
        <f>IF(D273="","",TEXT(IF('A - IDENTIFICAÇÃO'!$C$2="","",'A - IDENTIFICAÇÃO'!$C$2),"0000"))</f>
        <v/>
      </c>
      <c r="D273" t="str">
        <f>IF('C - REPASSES'!A276="","",'C - REPASSES'!A276)</f>
        <v/>
      </c>
      <c r="E273" t="str">
        <f>TEXT(IF('C - REPASSES'!B276="","",'C - REPASSES'!B276),"DD/MM/AAAA")</f>
        <v/>
      </c>
      <c r="F273" t="str">
        <f>IF('C - REPASSES'!C276="INSTITUIÇÃO CREDENCIADA","1",IF('C - REPASSES'!C276="EMPRESA PRETROLÍFERA","2",IF('C - REPASSES'!C276="EMPRESA BRASILEIRA","3",IF('C - REPASSES'!C276="ORGANISMO DE NORMALIZAÇÃO OU EQUIVALENTE","4",IF('C - REPASSES'!C276="EMPRESA BRASILEIRA EM PARCERIA COM I.C.","5",IF('C - REPASSES'!C276="AFILIADA","6",""))))))</f>
        <v/>
      </c>
      <c r="G273" t="str">
        <f>TEXT(IF('C - REPASSES'!D276="","",'C - REPASSES'!D276),"00000000000000")</f>
        <v/>
      </c>
      <c r="H273" t="str">
        <f>IF('C - REPASSES'!E276="","",'C - REPASSES'!E276)</f>
        <v/>
      </c>
      <c r="I273" t="str">
        <f>IF('C - REPASSES'!F276="","",'C - REPASSES'!F276)</f>
        <v/>
      </c>
      <c r="J273" t="str">
        <f>IF('C - REPASSES'!G276="","",'C - REPASSES'!G276)</f>
        <v/>
      </c>
      <c r="K273" t="str">
        <f>TEXT(IF('C - REPASSES'!H276="","",'C - REPASSES'!H276),"@")</f>
        <v/>
      </c>
      <c r="L273" t="str">
        <f>TEXT(IF('C - REPASSES'!I276="","",'C - REPASSES'!I276),"DD/MM/AAAA")</f>
        <v/>
      </c>
      <c r="M273" t="str">
        <f>TEXT(IF('C - REPASSES'!$A276="","",'C - REPASSES'!AJ276),"0,00")</f>
        <v/>
      </c>
      <c r="N273" t="str">
        <f>TEXT(IF('C - REPASSES'!$A276="","",'C - REPASSES'!AL276),"0,00")</f>
        <v/>
      </c>
    </row>
    <row r="274" spans="1:14" x14ac:dyDescent="0.35">
      <c r="A274" t="str">
        <f>IF(D274="","",IF('A - IDENTIFICAÇÃO'!$C$7="","",'A - IDENTIFICAÇÃO'!$C$7))</f>
        <v/>
      </c>
      <c r="B274" t="str">
        <f>IF(D274="","",IF('A - IDENTIFICAÇÃO'!$P$15="","",'A - IDENTIFICAÇÃO'!$P$15))</f>
        <v/>
      </c>
      <c r="C274" t="str">
        <f>IF(D274="","",TEXT(IF('A - IDENTIFICAÇÃO'!$C$2="","",'A - IDENTIFICAÇÃO'!$C$2),"0000"))</f>
        <v/>
      </c>
      <c r="D274" t="str">
        <f>IF('C - REPASSES'!A277="","",'C - REPASSES'!A277)</f>
        <v/>
      </c>
      <c r="E274" t="str">
        <f>TEXT(IF('C - REPASSES'!B277="","",'C - REPASSES'!B277),"DD/MM/AAAA")</f>
        <v/>
      </c>
      <c r="F274" t="str">
        <f>IF('C - REPASSES'!C277="INSTITUIÇÃO CREDENCIADA","1",IF('C - REPASSES'!C277="EMPRESA PRETROLÍFERA","2",IF('C - REPASSES'!C277="EMPRESA BRASILEIRA","3",IF('C - REPASSES'!C277="ORGANISMO DE NORMALIZAÇÃO OU EQUIVALENTE","4",IF('C - REPASSES'!C277="EMPRESA BRASILEIRA EM PARCERIA COM I.C.","5",IF('C - REPASSES'!C277="AFILIADA","6",""))))))</f>
        <v/>
      </c>
      <c r="G274" t="str">
        <f>TEXT(IF('C - REPASSES'!D277="","",'C - REPASSES'!D277),"00000000000000")</f>
        <v/>
      </c>
      <c r="H274" t="str">
        <f>IF('C - REPASSES'!E277="","",'C - REPASSES'!E277)</f>
        <v/>
      </c>
      <c r="I274" t="str">
        <f>IF('C - REPASSES'!F277="","",'C - REPASSES'!F277)</f>
        <v/>
      </c>
      <c r="J274" t="str">
        <f>IF('C - REPASSES'!G277="","",'C - REPASSES'!G277)</f>
        <v/>
      </c>
      <c r="K274" t="str">
        <f>TEXT(IF('C - REPASSES'!H277="","",'C - REPASSES'!H277),"@")</f>
        <v/>
      </c>
      <c r="L274" t="str">
        <f>TEXT(IF('C - REPASSES'!I277="","",'C - REPASSES'!I277),"DD/MM/AAAA")</f>
        <v/>
      </c>
      <c r="M274" t="str">
        <f>TEXT(IF('C - REPASSES'!$A277="","",'C - REPASSES'!AJ277),"0,00")</f>
        <v/>
      </c>
      <c r="N274" t="str">
        <f>TEXT(IF('C - REPASSES'!$A277="","",'C - REPASSES'!AL277),"0,00")</f>
        <v/>
      </c>
    </row>
    <row r="275" spans="1:14" x14ac:dyDescent="0.35">
      <c r="A275" t="str">
        <f>IF(D275="","",IF('A - IDENTIFICAÇÃO'!$C$7="","",'A - IDENTIFICAÇÃO'!$C$7))</f>
        <v/>
      </c>
      <c r="B275" t="str">
        <f>IF(D275="","",IF('A - IDENTIFICAÇÃO'!$P$15="","",'A - IDENTIFICAÇÃO'!$P$15))</f>
        <v/>
      </c>
      <c r="C275" t="str">
        <f>IF(D275="","",TEXT(IF('A - IDENTIFICAÇÃO'!$C$2="","",'A - IDENTIFICAÇÃO'!$C$2),"0000"))</f>
        <v/>
      </c>
      <c r="D275" t="str">
        <f>IF('C - REPASSES'!A278="","",'C - REPASSES'!A278)</f>
        <v/>
      </c>
      <c r="E275" t="str">
        <f>TEXT(IF('C - REPASSES'!B278="","",'C - REPASSES'!B278),"DD/MM/AAAA")</f>
        <v/>
      </c>
      <c r="F275" t="str">
        <f>IF('C - REPASSES'!C278="INSTITUIÇÃO CREDENCIADA","1",IF('C - REPASSES'!C278="EMPRESA PRETROLÍFERA","2",IF('C - REPASSES'!C278="EMPRESA BRASILEIRA","3",IF('C - REPASSES'!C278="ORGANISMO DE NORMALIZAÇÃO OU EQUIVALENTE","4",IF('C - REPASSES'!C278="EMPRESA BRASILEIRA EM PARCERIA COM I.C.","5",IF('C - REPASSES'!C278="AFILIADA","6",""))))))</f>
        <v/>
      </c>
      <c r="G275" t="str">
        <f>TEXT(IF('C - REPASSES'!D278="","",'C - REPASSES'!D278),"00000000000000")</f>
        <v/>
      </c>
      <c r="H275" t="str">
        <f>IF('C - REPASSES'!E278="","",'C - REPASSES'!E278)</f>
        <v/>
      </c>
      <c r="I275" t="str">
        <f>IF('C - REPASSES'!F278="","",'C - REPASSES'!F278)</f>
        <v/>
      </c>
      <c r="J275" t="str">
        <f>IF('C - REPASSES'!G278="","",'C - REPASSES'!G278)</f>
        <v/>
      </c>
      <c r="K275" t="str">
        <f>TEXT(IF('C - REPASSES'!H278="","",'C - REPASSES'!H278),"@")</f>
        <v/>
      </c>
      <c r="L275" t="str">
        <f>TEXT(IF('C - REPASSES'!I278="","",'C - REPASSES'!I278),"DD/MM/AAAA")</f>
        <v/>
      </c>
      <c r="M275" t="str">
        <f>TEXT(IF('C - REPASSES'!$A278="","",'C - REPASSES'!AJ278),"0,00")</f>
        <v/>
      </c>
      <c r="N275" t="str">
        <f>TEXT(IF('C - REPASSES'!$A278="","",'C - REPASSES'!AL278),"0,00")</f>
        <v/>
      </c>
    </row>
    <row r="276" spans="1:14" x14ac:dyDescent="0.35">
      <c r="A276" t="str">
        <f>IF(D276="","",IF('A - IDENTIFICAÇÃO'!$C$7="","",'A - IDENTIFICAÇÃO'!$C$7))</f>
        <v/>
      </c>
      <c r="B276" t="str">
        <f>IF(D276="","",IF('A - IDENTIFICAÇÃO'!$P$15="","",'A - IDENTIFICAÇÃO'!$P$15))</f>
        <v/>
      </c>
      <c r="C276" t="str">
        <f>IF(D276="","",TEXT(IF('A - IDENTIFICAÇÃO'!$C$2="","",'A - IDENTIFICAÇÃO'!$C$2),"0000"))</f>
        <v/>
      </c>
      <c r="D276" t="str">
        <f>IF('C - REPASSES'!A279="","",'C - REPASSES'!A279)</f>
        <v/>
      </c>
      <c r="E276" t="str">
        <f>TEXT(IF('C - REPASSES'!B279="","",'C - REPASSES'!B279),"DD/MM/AAAA")</f>
        <v/>
      </c>
      <c r="F276" t="str">
        <f>IF('C - REPASSES'!C279="INSTITUIÇÃO CREDENCIADA","1",IF('C - REPASSES'!C279="EMPRESA PRETROLÍFERA","2",IF('C - REPASSES'!C279="EMPRESA BRASILEIRA","3",IF('C - REPASSES'!C279="ORGANISMO DE NORMALIZAÇÃO OU EQUIVALENTE","4",IF('C - REPASSES'!C279="EMPRESA BRASILEIRA EM PARCERIA COM I.C.","5",IF('C - REPASSES'!C279="AFILIADA","6",""))))))</f>
        <v/>
      </c>
      <c r="G276" t="str">
        <f>TEXT(IF('C - REPASSES'!D279="","",'C - REPASSES'!D279),"00000000000000")</f>
        <v/>
      </c>
      <c r="H276" t="str">
        <f>IF('C - REPASSES'!E279="","",'C - REPASSES'!E279)</f>
        <v/>
      </c>
      <c r="I276" t="str">
        <f>IF('C - REPASSES'!F279="","",'C - REPASSES'!F279)</f>
        <v/>
      </c>
      <c r="J276" t="str">
        <f>IF('C - REPASSES'!G279="","",'C - REPASSES'!G279)</f>
        <v/>
      </c>
      <c r="K276" t="str">
        <f>TEXT(IF('C - REPASSES'!H279="","",'C - REPASSES'!H279),"@")</f>
        <v/>
      </c>
      <c r="L276" t="str">
        <f>TEXT(IF('C - REPASSES'!I279="","",'C - REPASSES'!I279),"DD/MM/AAAA")</f>
        <v/>
      </c>
      <c r="M276" t="str">
        <f>TEXT(IF('C - REPASSES'!$A279="","",'C - REPASSES'!AJ279),"0,00")</f>
        <v/>
      </c>
      <c r="N276" t="str">
        <f>TEXT(IF('C - REPASSES'!$A279="","",'C - REPASSES'!AL279),"0,00")</f>
        <v/>
      </c>
    </row>
    <row r="277" spans="1:14" x14ac:dyDescent="0.35">
      <c r="A277" t="str">
        <f>IF(D277="","",IF('A - IDENTIFICAÇÃO'!$C$7="","",'A - IDENTIFICAÇÃO'!$C$7))</f>
        <v/>
      </c>
      <c r="B277" t="str">
        <f>IF(D277="","",IF('A - IDENTIFICAÇÃO'!$P$15="","",'A - IDENTIFICAÇÃO'!$P$15))</f>
        <v/>
      </c>
      <c r="C277" t="str">
        <f>IF(D277="","",TEXT(IF('A - IDENTIFICAÇÃO'!$C$2="","",'A - IDENTIFICAÇÃO'!$C$2),"0000"))</f>
        <v/>
      </c>
      <c r="D277" t="str">
        <f>IF('C - REPASSES'!A280="","",'C - REPASSES'!A280)</f>
        <v/>
      </c>
      <c r="E277" t="str">
        <f>TEXT(IF('C - REPASSES'!B280="","",'C - REPASSES'!B280),"DD/MM/AAAA")</f>
        <v/>
      </c>
      <c r="F277" t="str">
        <f>IF('C - REPASSES'!C280="INSTITUIÇÃO CREDENCIADA","1",IF('C - REPASSES'!C280="EMPRESA PRETROLÍFERA","2",IF('C - REPASSES'!C280="EMPRESA BRASILEIRA","3",IF('C - REPASSES'!C280="ORGANISMO DE NORMALIZAÇÃO OU EQUIVALENTE","4",IF('C - REPASSES'!C280="EMPRESA BRASILEIRA EM PARCERIA COM I.C.","5",IF('C - REPASSES'!C280="AFILIADA","6",""))))))</f>
        <v/>
      </c>
      <c r="G277" t="str">
        <f>TEXT(IF('C - REPASSES'!D280="","",'C - REPASSES'!D280),"00000000000000")</f>
        <v/>
      </c>
      <c r="H277" t="str">
        <f>IF('C - REPASSES'!E280="","",'C - REPASSES'!E280)</f>
        <v/>
      </c>
      <c r="I277" t="str">
        <f>IF('C - REPASSES'!F280="","",'C - REPASSES'!F280)</f>
        <v/>
      </c>
      <c r="J277" t="str">
        <f>IF('C - REPASSES'!G280="","",'C - REPASSES'!G280)</f>
        <v/>
      </c>
      <c r="K277" t="str">
        <f>TEXT(IF('C - REPASSES'!H280="","",'C - REPASSES'!H280),"@")</f>
        <v/>
      </c>
      <c r="L277" t="str">
        <f>TEXT(IF('C - REPASSES'!I280="","",'C - REPASSES'!I280),"DD/MM/AAAA")</f>
        <v/>
      </c>
      <c r="M277" t="str">
        <f>TEXT(IF('C - REPASSES'!$A280="","",'C - REPASSES'!AJ280),"0,00")</f>
        <v/>
      </c>
      <c r="N277" t="str">
        <f>TEXT(IF('C - REPASSES'!$A280="","",'C - REPASSES'!AL280),"0,00")</f>
        <v/>
      </c>
    </row>
    <row r="278" spans="1:14" x14ac:dyDescent="0.35">
      <c r="A278" t="str">
        <f>IF(D278="","",IF('A - IDENTIFICAÇÃO'!$C$7="","",'A - IDENTIFICAÇÃO'!$C$7))</f>
        <v/>
      </c>
      <c r="B278" t="str">
        <f>IF(D278="","",IF('A - IDENTIFICAÇÃO'!$P$15="","",'A - IDENTIFICAÇÃO'!$P$15))</f>
        <v/>
      </c>
      <c r="C278" t="str">
        <f>IF(D278="","",TEXT(IF('A - IDENTIFICAÇÃO'!$C$2="","",'A - IDENTIFICAÇÃO'!$C$2),"0000"))</f>
        <v/>
      </c>
      <c r="D278" t="str">
        <f>IF('C - REPASSES'!A281="","",'C - REPASSES'!A281)</f>
        <v/>
      </c>
      <c r="E278" t="str">
        <f>TEXT(IF('C - REPASSES'!B281="","",'C - REPASSES'!B281),"DD/MM/AAAA")</f>
        <v/>
      </c>
      <c r="F278" t="str">
        <f>IF('C - REPASSES'!C281="INSTITUIÇÃO CREDENCIADA","1",IF('C - REPASSES'!C281="EMPRESA PRETROLÍFERA","2",IF('C - REPASSES'!C281="EMPRESA BRASILEIRA","3",IF('C - REPASSES'!C281="ORGANISMO DE NORMALIZAÇÃO OU EQUIVALENTE","4",IF('C - REPASSES'!C281="EMPRESA BRASILEIRA EM PARCERIA COM I.C.","5",IF('C - REPASSES'!C281="AFILIADA","6",""))))))</f>
        <v/>
      </c>
      <c r="G278" t="str">
        <f>TEXT(IF('C - REPASSES'!D281="","",'C - REPASSES'!D281),"00000000000000")</f>
        <v/>
      </c>
      <c r="H278" t="str">
        <f>IF('C - REPASSES'!E281="","",'C - REPASSES'!E281)</f>
        <v/>
      </c>
      <c r="I278" t="str">
        <f>IF('C - REPASSES'!F281="","",'C - REPASSES'!F281)</f>
        <v/>
      </c>
      <c r="J278" t="str">
        <f>IF('C - REPASSES'!G281="","",'C - REPASSES'!G281)</f>
        <v/>
      </c>
      <c r="K278" t="str">
        <f>TEXT(IF('C - REPASSES'!H281="","",'C - REPASSES'!H281),"@")</f>
        <v/>
      </c>
      <c r="L278" t="str">
        <f>TEXT(IF('C - REPASSES'!I281="","",'C - REPASSES'!I281),"DD/MM/AAAA")</f>
        <v/>
      </c>
      <c r="M278" t="str">
        <f>TEXT(IF('C - REPASSES'!$A281="","",'C - REPASSES'!AJ281),"0,00")</f>
        <v/>
      </c>
      <c r="N278" t="str">
        <f>TEXT(IF('C - REPASSES'!$A281="","",'C - REPASSES'!AL281),"0,00")</f>
        <v/>
      </c>
    </row>
    <row r="279" spans="1:14" x14ac:dyDescent="0.35">
      <c r="A279" t="str">
        <f>IF(D279="","",IF('A - IDENTIFICAÇÃO'!$C$7="","",'A - IDENTIFICAÇÃO'!$C$7))</f>
        <v/>
      </c>
      <c r="B279" t="str">
        <f>IF(D279="","",IF('A - IDENTIFICAÇÃO'!$P$15="","",'A - IDENTIFICAÇÃO'!$P$15))</f>
        <v/>
      </c>
      <c r="C279" t="str">
        <f>IF(D279="","",TEXT(IF('A - IDENTIFICAÇÃO'!$C$2="","",'A - IDENTIFICAÇÃO'!$C$2),"0000"))</f>
        <v/>
      </c>
      <c r="D279" t="str">
        <f>IF('C - REPASSES'!A282="","",'C - REPASSES'!A282)</f>
        <v/>
      </c>
      <c r="E279" t="str">
        <f>TEXT(IF('C - REPASSES'!B282="","",'C - REPASSES'!B282),"DD/MM/AAAA")</f>
        <v/>
      </c>
      <c r="F279" t="str">
        <f>IF('C - REPASSES'!C282="INSTITUIÇÃO CREDENCIADA","1",IF('C - REPASSES'!C282="EMPRESA PRETROLÍFERA","2",IF('C - REPASSES'!C282="EMPRESA BRASILEIRA","3",IF('C - REPASSES'!C282="ORGANISMO DE NORMALIZAÇÃO OU EQUIVALENTE","4",IF('C - REPASSES'!C282="EMPRESA BRASILEIRA EM PARCERIA COM I.C.","5",IF('C - REPASSES'!C282="AFILIADA","6",""))))))</f>
        <v/>
      </c>
      <c r="G279" t="str">
        <f>TEXT(IF('C - REPASSES'!D282="","",'C - REPASSES'!D282),"00000000000000")</f>
        <v/>
      </c>
      <c r="H279" t="str">
        <f>IF('C - REPASSES'!E282="","",'C - REPASSES'!E282)</f>
        <v/>
      </c>
      <c r="I279" t="str">
        <f>IF('C - REPASSES'!F282="","",'C - REPASSES'!F282)</f>
        <v/>
      </c>
      <c r="J279" t="str">
        <f>IF('C - REPASSES'!G282="","",'C - REPASSES'!G282)</f>
        <v/>
      </c>
      <c r="K279" t="str">
        <f>TEXT(IF('C - REPASSES'!H282="","",'C - REPASSES'!H282),"@")</f>
        <v/>
      </c>
      <c r="L279" t="str">
        <f>TEXT(IF('C - REPASSES'!I282="","",'C - REPASSES'!I282),"DD/MM/AAAA")</f>
        <v/>
      </c>
      <c r="M279" t="str">
        <f>TEXT(IF('C - REPASSES'!$A282="","",'C - REPASSES'!AJ282),"0,00")</f>
        <v/>
      </c>
      <c r="N279" t="str">
        <f>TEXT(IF('C - REPASSES'!$A282="","",'C - REPASSES'!AL282),"0,00")</f>
        <v/>
      </c>
    </row>
    <row r="280" spans="1:14" x14ac:dyDescent="0.35">
      <c r="A280" t="str">
        <f>IF(D280="","",IF('A - IDENTIFICAÇÃO'!$C$7="","",'A - IDENTIFICAÇÃO'!$C$7))</f>
        <v/>
      </c>
      <c r="B280" t="str">
        <f>IF(D280="","",IF('A - IDENTIFICAÇÃO'!$P$15="","",'A - IDENTIFICAÇÃO'!$P$15))</f>
        <v/>
      </c>
      <c r="C280" t="str">
        <f>IF(D280="","",TEXT(IF('A - IDENTIFICAÇÃO'!$C$2="","",'A - IDENTIFICAÇÃO'!$C$2),"0000"))</f>
        <v/>
      </c>
      <c r="D280" t="str">
        <f>IF('C - REPASSES'!A283="","",'C - REPASSES'!A283)</f>
        <v/>
      </c>
      <c r="E280" t="str">
        <f>TEXT(IF('C - REPASSES'!B283="","",'C - REPASSES'!B283),"DD/MM/AAAA")</f>
        <v/>
      </c>
      <c r="F280" t="str">
        <f>IF('C - REPASSES'!C283="INSTITUIÇÃO CREDENCIADA","1",IF('C - REPASSES'!C283="EMPRESA PRETROLÍFERA","2",IF('C - REPASSES'!C283="EMPRESA BRASILEIRA","3",IF('C - REPASSES'!C283="ORGANISMO DE NORMALIZAÇÃO OU EQUIVALENTE","4",IF('C - REPASSES'!C283="EMPRESA BRASILEIRA EM PARCERIA COM I.C.","5",IF('C - REPASSES'!C283="AFILIADA","6",""))))))</f>
        <v/>
      </c>
      <c r="G280" t="str">
        <f>TEXT(IF('C - REPASSES'!D283="","",'C - REPASSES'!D283),"00000000000000")</f>
        <v/>
      </c>
      <c r="H280" t="str">
        <f>IF('C - REPASSES'!E283="","",'C - REPASSES'!E283)</f>
        <v/>
      </c>
      <c r="I280" t="str">
        <f>IF('C - REPASSES'!F283="","",'C - REPASSES'!F283)</f>
        <v/>
      </c>
      <c r="J280" t="str">
        <f>IF('C - REPASSES'!G283="","",'C - REPASSES'!G283)</f>
        <v/>
      </c>
      <c r="K280" t="str">
        <f>TEXT(IF('C - REPASSES'!H283="","",'C - REPASSES'!H283),"@")</f>
        <v/>
      </c>
      <c r="L280" t="str">
        <f>TEXT(IF('C - REPASSES'!I283="","",'C - REPASSES'!I283),"DD/MM/AAAA")</f>
        <v/>
      </c>
      <c r="M280" t="str">
        <f>TEXT(IF('C - REPASSES'!$A283="","",'C - REPASSES'!AJ283),"0,00")</f>
        <v/>
      </c>
      <c r="N280" t="str">
        <f>TEXT(IF('C - REPASSES'!$A283="","",'C - REPASSES'!AL283),"0,00")</f>
        <v/>
      </c>
    </row>
    <row r="281" spans="1:14" x14ac:dyDescent="0.35">
      <c r="A281" t="str">
        <f>IF(D281="","",IF('A - IDENTIFICAÇÃO'!$C$7="","",'A - IDENTIFICAÇÃO'!$C$7))</f>
        <v/>
      </c>
      <c r="B281" t="str">
        <f>IF(D281="","",IF('A - IDENTIFICAÇÃO'!$P$15="","",'A - IDENTIFICAÇÃO'!$P$15))</f>
        <v/>
      </c>
      <c r="C281" t="str">
        <f>IF(D281="","",TEXT(IF('A - IDENTIFICAÇÃO'!$C$2="","",'A - IDENTIFICAÇÃO'!$C$2),"0000"))</f>
        <v/>
      </c>
      <c r="D281" t="str">
        <f>IF('C - REPASSES'!A284="","",'C - REPASSES'!A284)</f>
        <v/>
      </c>
      <c r="E281" t="str">
        <f>TEXT(IF('C - REPASSES'!B284="","",'C - REPASSES'!B284),"DD/MM/AAAA")</f>
        <v/>
      </c>
      <c r="F281" t="str">
        <f>IF('C - REPASSES'!C284="INSTITUIÇÃO CREDENCIADA","1",IF('C - REPASSES'!C284="EMPRESA PRETROLÍFERA","2",IF('C - REPASSES'!C284="EMPRESA BRASILEIRA","3",IF('C - REPASSES'!C284="ORGANISMO DE NORMALIZAÇÃO OU EQUIVALENTE","4",IF('C - REPASSES'!C284="EMPRESA BRASILEIRA EM PARCERIA COM I.C.","5",IF('C - REPASSES'!C284="AFILIADA","6",""))))))</f>
        <v/>
      </c>
      <c r="G281" t="str">
        <f>TEXT(IF('C - REPASSES'!D284="","",'C - REPASSES'!D284),"00000000000000")</f>
        <v/>
      </c>
      <c r="H281" t="str">
        <f>IF('C - REPASSES'!E284="","",'C - REPASSES'!E284)</f>
        <v/>
      </c>
      <c r="I281" t="str">
        <f>IF('C - REPASSES'!F284="","",'C - REPASSES'!F284)</f>
        <v/>
      </c>
      <c r="J281" t="str">
        <f>IF('C - REPASSES'!G284="","",'C - REPASSES'!G284)</f>
        <v/>
      </c>
      <c r="K281" t="str">
        <f>TEXT(IF('C - REPASSES'!H284="","",'C - REPASSES'!H284),"@")</f>
        <v/>
      </c>
      <c r="L281" t="str">
        <f>TEXT(IF('C - REPASSES'!I284="","",'C - REPASSES'!I284),"DD/MM/AAAA")</f>
        <v/>
      </c>
      <c r="M281" t="str">
        <f>TEXT(IF('C - REPASSES'!$A284="","",'C - REPASSES'!AJ284),"0,00")</f>
        <v/>
      </c>
      <c r="N281" t="str">
        <f>TEXT(IF('C - REPASSES'!$A284="","",'C - REPASSES'!AL284),"0,00")</f>
        <v/>
      </c>
    </row>
    <row r="282" spans="1:14" x14ac:dyDescent="0.35">
      <c r="A282" t="str">
        <f>IF(D282="","",IF('A - IDENTIFICAÇÃO'!$C$7="","",'A - IDENTIFICAÇÃO'!$C$7))</f>
        <v/>
      </c>
      <c r="B282" t="str">
        <f>IF(D282="","",IF('A - IDENTIFICAÇÃO'!$P$15="","",'A - IDENTIFICAÇÃO'!$P$15))</f>
        <v/>
      </c>
      <c r="C282" t="str">
        <f>IF(D282="","",TEXT(IF('A - IDENTIFICAÇÃO'!$C$2="","",'A - IDENTIFICAÇÃO'!$C$2),"0000"))</f>
        <v/>
      </c>
      <c r="D282" t="str">
        <f>IF('C - REPASSES'!A285="","",'C - REPASSES'!A285)</f>
        <v/>
      </c>
      <c r="E282" t="str">
        <f>TEXT(IF('C - REPASSES'!B285="","",'C - REPASSES'!B285),"DD/MM/AAAA")</f>
        <v/>
      </c>
      <c r="F282" t="str">
        <f>IF('C - REPASSES'!C285="INSTITUIÇÃO CREDENCIADA","1",IF('C - REPASSES'!C285="EMPRESA PRETROLÍFERA","2",IF('C - REPASSES'!C285="EMPRESA BRASILEIRA","3",IF('C - REPASSES'!C285="ORGANISMO DE NORMALIZAÇÃO OU EQUIVALENTE","4",IF('C - REPASSES'!C285="EMPRESA BRASILEIRA EM PARCERIA COM I.C.","5",IF('C - REPASSES'!C285="AFILIADA","6",""))))))</f>
        <v/>
      </c>
      <c r="G282" t="str">
        <f>TEXT(IF('C - REPASSES'!D285="","",'C - REPASSES'!D285),"00000000000000")</f>
        <v/>
      </c>
      <c r="H282" t="str">
        <f>IF('C - REPASSES'!E285="","",'C - REPASSES'!E285)</f>
        <v/>
      </c>
      <c r="I282" t="str">
        <f>IF('C - REPASSES'!F285="","",'C - REPASSES'!F285)</f>
        <v/>
      </c>
      <c r="J282" t="str">
        <f>IF('C - REPASSES'!G285="","",'C - REPASSES'!G285)</f>
        <v/>
      </c>
      <c r="K282" t="str">
        <f>TEXT(IF('C - REPASSES'!H285="","",'C - REPASSES'!H285),"@")</f>
        <v/>
      </c>
      <c r="L282" t="str">
        <f>TEXT(IF('C - REPASSES'!I285="","",'C - REPASSES'!I285),"DD/MM/AAAA")</f>
        <v/>
      </c>
      <c r="M282" t="str">
        <f>TEXT(IF('C - REPASSES'!$A285="","",'C - REPASSES'!AJ285),"0,00")</f>
        <v/>
      </c>
      <c r="N282" t="str">
        <f>TEXT(IF('C - REPASSES'!$A285="","",'C - REPASSES'!AL285),"0,00")</f>
        <v/>
      </c>
    </row>
    <row r="283" spans="1:14" x14ac:dyDescent="0.35">
      <c r="A283" t="str">
        <f>IF(D283="","",IF('A - IDENTIFICAÇÃO'!$C$7="","",'A - IDENTIFICAÇÃO'!$C$7))</f>
        <v/>
      </c>
      <c r="B283" t="str">
        <f>IF(D283="","",IF('A - IDENTIFICAÇÃO'!$P$15="","",'A - IDENTIFICAÇÃO'!$P$15))</f>
        <v/>
      </c>
      <c r="C283" t="str">
        <f>IF(D283="","",TEXT(IF('A - IDENTIFICAÇÃO'!$C$2="","",'A - IDENTIFICAÇÃO'!$C$2),"0000"))</f>
        <v/>
      </c>
      <c r="D283" t="str">
        <f>IF('C - REPASSES'!A286="","",'C - REPASSES'!A286)</f>
        <v/>
      </c>
      <c r="E283" t="str">
        <f>TEXT(IF('C - REPASSES'!B286="","",'C - REPASSES'!B286),"DD/MM/AAAA")</f>
        <v/>
      </c>
      <c r="F283" t="str">
        <f>IF('C - REPASSES'!C286="INSTITUIÇÃO CREDENCIADA","1",IF('C - REPASSES'!C286="EMPRESA PRETROLÍFERA","2",IF('C - REPASSES'!C286="EMPRESA BRASILEIRA","3",IF('C - REPASSES'!C286="ORGANISMO DE NORMALIZAÇÃO OU EQUIVALENTE","4",IF('C - REPASSES'!C286="EMPRESA BRASILEIRA EM PARCERIA COM I.C.","5",IF('C - REPASSES'!C286="AFILIADA","6",""))))))</f>
        <v/>
      </c>
      <c r="G283" t="str">
        <f>TEXT(IF('C - REPASSES'!D286="","",'C - REPASSES'!D286),"00000000000000")</f>
        <v/>
      </c>
      <c r="H283" t="str">
        <f>IF('C - REPASSES'!E286="","",'C - REPASSES'!E286)</f>
        <v/>
      </c>
      <c r="I283" t="str">
        <f>IF('C - REPASSES'!F286="","",'C - REPASSES'!F286)</f>
        <v/>
      </c>
      <c r="J283" t="str">
        <f>IF('C - REPASSES'!G286="","",'C - REPASSES'!G286)</f>
        <v/>
      </c>
      <c r="K283" t="str">
        <f>TEXT(IF('C - REPASSES'!H286="","",'C - REPASSES'!H286),"@")</f>
        <v/>
      </c>
      <c r="L283" t="str">
        <f>TEXT(IF('C - REPASSES'!I286="","",'C - REPASSES'!I286),"DD/MM/AAAA")</f>
        <v/>
      </c>
      <c r="M283" t="str">
        <f>TEXT(IF('C - REPASSES'!$A286="","",'C - REPASSES'!AJ286),"0,00")</f>
        <v/>
      </c>
      <c r="N283" t="str">
        <f>TEXT(IF('C - REPASSES'!$A286="","",'C - REPASSES'!AL286),"0,00")</f>
        <v/>
      </c>
    </row>
    <row r="284" spans="1:14" x14ac:dyDescent="0.35">
      <c r="A284" t="str">
        <f>IF(D284="","",IF('A - IDENTIFICAÇÃO'!$C$7="","",'A - IDENTIFICAÇÃO'!$C$7))</f>
        <v/>
      </c>
      <c r="B284" t="str">
        <f>IF(D284="","",IF('A - IDENTIFICAÇÃO'!$P$15="","",'A - IDENTIFICAÇÃO'!$P$15))</f>
        <v/>
      </c>
      <c r="C284" t="str">
        <f>IF(D284="","",TEXT(IF('A - IDENTIFICAÇÃO'!$C$2="","",'A - IDENTIFICAÇÃO'!$C$2),"0000"))</f>
        <v/>
      </c>
      <c r="D284" t="str">
        <f>IF('C - REPASSES'!A287="","",'C - REPASSES'!A287)</f>
        <v/>
      </c>
      <c r="E284" t="str">
        <f>TEXT(IF('C - REPASSES'!B287="","",'C - REPASSES'!B287),"DD/MM/AAAA")</f>
        <v/>
      </c>
      <c r="F284" t="str">
        <f>IF('C - REPASSES'!C287="INSTITUIÇÃO CREDENCIADA","1",IF('C - REPASSES'!C287="EMPRESA PRETROLÍFERA","2",IF('C - REPASSES'!C287="EMPRESA BRASILEIRA","3",IF('C - REPASSES'!C287="ORGANISMO DE NORMALIZAÇÃO OU EQUIVALENTE","4",IF('C - REPASSES'!C287="EMPRESA BRASILEIRA EM PARCERIA COM I.C.","5",IF('C - REPASSES'!C287="AFILIADA","6",""))))))</f>
        <v/>
      </c>
      <c r="G284" t="str">
        <f>TEXT(IF('C - REPASSES'!D287="","",'C - REPASSES'!D287),"00000000000000")</f>
        <v/>
      </c>
      <c r="H284" t="str">
        <f>IF('C - REPASSES'!E287="","",'C - REPASSES'!E287)</f>
        <v/>
      </c>
      <c r="I284" t="str">
        <f>IF('C - REPASSES'!F287="","",'C - REPASSES'!F287)</f>
        <v/>
      </c>
      <c r="J284" t="str">
        <f>IF('C - REPASSES'!G287="","",'C - REPASSES'!G287)</f>
        <v/>
      </c>
      <c r="K284" t="str">
        <f>TEXT(IF('C - REPASSES'!H287="","",'C - REPASSES'!H287),"@")</f>
        <v/>
      </c>
      <c r="L284" t="str">
        <f>TEXT(IF('C - REPASSES'!I287="","",'C - REPASSES'!I287),"DD/MM/AAAA")</f>
        <v/>
      </c>
      <c r="M284" t="str">
        <f>TEXT(IF('C - REPASSES'!$A287="","",'C - REPASSES'!AJ287),"0,00")</f>
        <v/>
      </c>
      <c r="N284" t="str">
        <f>TEXT(IF('C - REPASSES'!$A287="","",'C - REPASSES'!AL287),"0,00")</f>
        <v/>
      </c>
    </row>
    <row r="285" spans="1:14" x14ac:dyDescent="0.35">
      <c r="A285" t="str">
        <f>IF(D285="","",IF('A - IDENTIFICAÇÃO'!$C$7="","",'A - IDENTIFICAÇÃO'!$C$7))</f>
        <v/>
      </c>
      <c r="B285" t="str">
        <f>IF(D285="","",IF('A - IDENTIFICAÇÃO'!$P$15="","",'A - IDENTIFICAÇÃO'!$P$15))</f>
        <v/>
      </c>
      <c r="C285" t="str">
        <f>IF(D285="","",TEXT(IF('A - IDENTIFICAÇÃO'!$C$2="","",'A - IDENTIFICAÇÃO'!$C$2),"0000"))</f>
        <v/>
      </c>
      <c r="D285" t="str">
        <f>IF('C - REPASSES'!A288="","",'C - REPASSES'!A288)</f>
        <v/>
      </c>
      <c r="E285" t="str">
        <f>TEXT(IF('C - REPASSES'!B288="","",'C - REPASSES'!B288),"DD/MM/AAAA")</f>
        <v/>
      </c>
      <c r="F285" t="str">
        <f>IF('C - REPASSES'!C288="INSTITUIÇÃO CREDENCIADA","1",IF('C - REPASSES'!C288="EMPRESA PRETROLÍFERA","2",IF('C - REPASSES'!C288="EMPRESA BRASILEIRA","3",IF('C - REPASSES'!C288="ORGANISMO DE NORMALIZAÇÃO OU EQUIVALENTE","4",IF('C - REPASSES'!C288="EMPRESA BRASILEIRA EM PARCERIA COM I.C.","5",IF('C - REPASSES'!C288="AFILIADA","6",""))))))</f>
        <v/>
      </c>
      <c r="G285" t="str">
        <f>TEXT(IF('C - REPASSES'!D288="","",'C - REPASSES'!D288),"00000000000000")</f>
        <v/>
      </c>
      <c r="H285" t="str">
        <f>IF('C - REPASSES'!E288="","",'C - REPASSES'!E288)</f>
        <v/>
      </c>
      <c r="I285" t="str">
        <f>IF('C - REPASSES'!F288="","",'C - REPASSES'!F288)</f>
        <v/>
      </c>
      <c r="J285" t="str">
        <f>IF('C - REPASSES'!G288="","",'C - REPASSES'!G288)</f>
        <v/>
      </c>
      <c r="K285" t="str">
        <f>TEXT(IF('C - REPASSES'!H288="","",'C - REPASSES'!H288),"@")</f>
        <v/>
      </c>
      <c r="L285" t="str">
        <f>TEXT(IF('C - REPASSES'!I288="","",'C - REPASSES'!I288),"DD/MM/AAAA")</f>
        <v/>
      </c>
      <c r="M285" t="str">
        <f>TEXT(IF('C - REPASSES'!$A288="","",'C - REPASSES'!AJ288),"0,00")</f>
        <v/>
      </c>
      <c r="N285" t="str">
        <f>TEXT(IF('C - REPASSES'!$A288="","",'C - REPASSES'!AL288),"0,00")</f>
        <v/>
      </c>
    </row>
    <row r="286" spans="1:14" x14ac:dyDescent="0.35">
      <c r="A286" t="str">
        <f>IF(D286="","",IF('A - IDENTIFICAÇÃO'!$C$7="","",'A - IDENTIFICAÇÃO'!$C$7))</f>
        <v/>
      </c>
      <c r="B286" t="str">
        <f>IF(D286="","",IF('A - IDENTIFICAÇÃO'!$P$15="","",'A - IDENTIFICAÇÃO'!$P$15))</f>
        <v/>
      </c>
      <c r="C286" t="str">
        <f>IF(D286="","",TEXT(IF('A - IDENTIFICAÇÃO'!$C$2="","",'A - IDENTIFICAÇÃO'!$C$2),"0000"))</f>
        <v/>
      </c>
      <c r="D286" t="str">
        <f>IF('C - REPASSES'!A289="","",'C - REPASSES'!A289)</f>
        <v/>
      </c>
      <c r="E286" t="str">
        <f>TEXT(IF('C - REPASSES'!B289="","",'C - REPASSES'!B289),"DD/MM/AAAA")</f>
        <v/>
      </c>
      <c r="F286" t="str">
        <f>IF('C - REPASSES'!C289="INSTITUIÇÃO CREDENCIADA","1",IF('C - REPASSES'!C289="EMPRESA PRETROLÍFERA","2",IF('C - REPASSES'!C289="EMPRESA BRASILEIRA","3",IF('C - REPASSES'!C289="ORGANISMO DE NORMALIZAÇÃO OU EQUIVALENTE","4",IF('C - REPASSES'!C289="EMPRESA BRASILEIRA EM PARCERIA COM I.C.","5",IF('C - REPASSES'!C289="AFILIADA","6",""))))))</f>
        <v/>
      </c>
      <c r="G286" t="str">
        <f>TEXT(IF('C - REPASSES'!D289="","",'C - REPASSES'!D289),"00000000000000")</f>
        <v/>
      </c>
      <c r="H286" t="str">
        <f>IF('C - REPASSES'!E289="","",'C - REPASSES'!E289)</f>
        <v/>
      </c>
      <c r="I286" t="str">
        <f>IF('C - REPASSES'!F289="","",'C - REPASSES'!F289)</f>
        <v/>
      </c>
      <c r="J286" t="str">
        <f>IF('C - REPASSES'!G289="","",'C - REPASSES'!G289)</f>
        <v/>
      </c>
      <c r="K286" t="str">
        <f>TEXT(IF('C - REPASSES'!H289="","",'C - REPASSES'!H289),"@")</f>
        <v/>
      </c>
      <c r="L286" t="str">
        <f>TEXT(IF('C - REPASSES'!I289="","",'C - REPASSES'!I289),"DD/MM/AAAA")</f>
        <v/>
      </c>
      <c r="M286" t="str">
        <f>TEXT(IF('C - REPASSES'!$A289="","",'C - REPASSES'!AJ289),"0,00")</f>
        <v/>
      </c>
      <c r="N286" t="str">
        <f>TEXT(IF('C - REPASSES'!$A289="","",'C - REPASSES'!AL289),"0,00")</f>
        <v/>
      </c>
    </row>
    <row r="287" spans="1:14" x14ac:dyDescent="0.35">
      <c r="A287" t="str">
        <f>IF(D287="","",IF('A - IDENTIFICAÇÃO'!$C$7="","",'A - IDENTIFICAÇÃO'!$C$7))</f>
        <v/>
      </c>
      <c r="B287" t="str">
        <f>IF(D287="","",IF('A - IDENTIFICAÇÃO'!$P$15="","",'A - IDENTIFICAÇÃO'!$P$15))</f>
        <v/>
      </c>
      <c r="C287" t="str">
        <f>IF(D287="","",TEXT(IF('A - IDENTIFICAÇÃO'!$C$2="","",'A - IDENTIFICAÇÃO'!$C$2),"0000"))</f>
        <v/>
      </c>
      <c r="D287" t="str">
        <f>IF('C - REPASSES'!A290="","",'C - REPASSES'!A290)</f>
        <v/>
      </c>
      <c r="E287" t="str">
        <f>TEXT(IF('C - REPASSES'!B290="","",'C - REPASSES'!B290),"DD/MM/AAAA")</f>
        <v/>
      </c>
      <c r="F287" t="str">
        <f>IF('C - REPASSES'!C290="INSTITUIÇÃO CREDENCIADA","1",IF('C - REPASSES'!C290="EMPRESA PRETROLÍFERA","2",IF('C - REPASSES'!C290="EMPRESA BRASILEIRA","3",IF('C - REPASSES'!C290="ORGANISMO DE NORMALIZAÇÃO OU EQUIVALENTE","4",IF('C - REPASSES'!C290="EMPRESA BRASILEIRA EM PARCERIA COM I.C.","5",IF('C - REPASSES'!C290="AFILIADA","6",""))))))</f>
        <v/>
      </c>
      <c r="G287" t="str">
        <f>TEXT(IF('C - REPASSES'!D290="","",'C - REPASSES'!D290),"00000000000000")</f>
        <v/>
      </c>
      <c r="H287" t="str">
        <f>IF('C - REPASSES'!E290="","",'C - REPASSES'!E290)</f>
        <v/>
      </c>
      <c r="I287" t="str">
        <f>IF('C - REPASSES'!F290="","",'C - REPASSES'!F290)</f>
        <v/>
      </c>
      <c r="J287" t="str">
        <f>IF('C - REPASSES'!G290="","",'C - REPASSES'!G290)</f>
        <v/>
      </c>
      <c r="K287" t="str">
        <f>TEXT(IF('C - REPASSES'!H290="","",'C - REPASSES'!H290),"@")</f>
        <v/>
      </c>
      <c r="L287" t="str">
        <f>TEXT(IF('C - REPASSES'!I290="","",'C - REPASSES'!I290),"DD/MM/AAAA")</f>
        <v/>
      </c>
      <c r="M287" t="str">
        <f>TEXT(IF('C - REPASSES'!$A290="","",'C - REPASSES'!AJ290),"0,00")</f>
        <v/>
      </c>
      <c r="N287" t="str">
        <f>TEXT(IF('C - REPASSES'!$A290="","",'C - REPASSES'!AL290),"0,00")</f>
        <v/>
      </c>
    </row>
    <row r="288" spans="1:14" x14ac:dyDescent="0.35">
      <c r="A288" t="str">
        <f>IF(D288="","",IF('A - IDENTIFICAÇÃO'!$C$7="","",'A - IDENTIFICAÇÃO'!$C$7))</f>
        <v/>
      </c>
      <c r="B288" t="str">
        <f>IF(D288="","",IF('A - IDENTIFICAÇÃO'!$P$15="","",'A - IDENTIFICAÇÃO'!$P$15))</f>
        <v/>
      </c>
      <c r="C288" t="str">
        <f>IF(D288="","",TEXT(IF('A - IDENTIFICAÇÃO'!$C$2="","",'A - IDENTIFICAÇÃO'!$C$2),"0000"))</f>
        <v/>
      </c>
      <c r="D288" t="str">
        <f>IF('C - REPASSES'!A291="","",'C - REPASSES'!A291)</f>
        <v/>
      </c>
      <c r="E288" t="str">
        <f>TEXT(IF('C - REPASSES'!B291="","",'C - REPASSES'!B291),"DD/MM/AAAA")</f>
        <v/>
      </c>
      <c r="F288" t="str">
        <f>IF('C - REPASSES'!C291="INSTITUIÇÃO CREDENCIADA","1",IF('C - REPASSES'!C291="EMPRESA PRETROLÍFERA","2",IF('C - REPASSES'!C291="EMPRESA BRASILEIRA","3",IF('C - REPASSES'!C291="ORGANISMO DE NORMALIZAÇÃO OU EQUIVALENTE","4",IF('C - REPASSES'!C291="EMPRESA BRASILEIRA EM PARCERIA COM I.C.","5",IF('C - REPASSES'!C291="AFILIADA","6",""))))))</f>
        <v/>
      </c>
      <c r="G288" t="str">
        <f>TEXT(IF('C - REPASSES'!D291="","",'C - REPASSES'!D291),"00000000000000")</f>
        <v/>
      </c>
      <c r="H288" t="str">
        <f>IF('C - REPASSES'!E291="","",'C - REPASSES'!E291)</f>
        <v/>
      </c>
      <c r="I288" t="str">
        <f>IF('C - REPASSES'!F291="","",'C - REPASSES'!F291)</f>
        <v/>
      </c>
      <c r="J288" t="str">
        <f>IF('C - REPASSES'!G291="","",'C - REPASSES'!G291)</f>
        <v/>
      </c>
      <c r="K288" t="str">
        <f>TEXT(IF('C - REPASSES'!H291="","",'C - REPASSES'!H291),"@")</f>
        <v/>
      </c>
      <c r="L288" t="str">
        <f>TEXT(IF('C - REPASSES'!I291="","",'C - REPASSES'!I291),"DD/MM/AAAA")</f>
        <v/>
      </c>
      <c r="M288" t="str">
        <f>TEXT(IF('C - REPASSES'!$A291="","",'C - REPASSES'!AJ291),"0,00")</f>
        <v/>
      </c>
      <c r="N288" t="str">
        <f>TEXT(IF('C - REPASSES'!$A291="","",'C - REPASSES'!AL291),"0,00")</f>
        <v/>
      </c>
    </row>
    <row r="289" spans="1:14" x14ac:dyDescent="0.35">
      <c r="A289" t="str">
        <f>IF(D289="","",IF('A - IDENTIFICAÇÃO'!$C$7="","",'A - IDENTIFICAÇÃO'!$C$7))</f>
        <v/>
      </c>
      <c r="B289" t="str">
        <f>IF(D289="","",IF('A - IDENTIFICAÇÃO'!$P$15="","",'A - IDENTIFICAÇÃO'!$P$15))</f>
        <v/>
      </c>
      <c r="C289" t="str">
        <f>IF(D289="","",TEXT(IF('A - IDENTIFICAÇÃO'!$C$2="","",'A - IDENTIFICAÇÃO'!$C$2),"0000"))</f>
        <v/>
      </c>
      <c r="D289" t="str">
        <f>IF('C - REPASSES'!A292="","",'C - REPASSES'!A292)</f>
        <v/>
      </c>
      <c r="E289" t="str">
        <f>TEXT(IF('C - REPASSES'!B292="","",'C - REPASSES'!B292),"DD/MM/AAAA")</f>
        <v/>
      </c>
      <c r="F289" t="str">
        <f>IF('C - REPASSES'!C292="INSTITUIÇÃO CREDENCIADA","1",IF('C - REPASSES'!C292="EMPRESA PRETROLÍFERA","2",IF('C - REPASSES'!C292="EMPRESA BRASILEIRA","3",IF('C - REPASSES'!C292="ORGANISMO DE NORMALIZAÇÃO OU EQUIVALENTE","4",IF('C - REPASSES'!C292="EMPRESA BRASILEIRA EM PARCERIA COM I.C.","5",IF('C - REPASSES'!C292="AFILIADA","6",""))))))</f>
        <v/>
      </c>
      <c r="G289" t="str">
        <f>TEXT(IF('C - REPASSES'!D292="","",'C - REPASSES'!D292),"00000000000000")</f>
        <v/>
      </c>
      <c r="H289" t="str">
        <f>IF('C - REPASSES'!E292="","",'C - REPASSES'!E292)</f>
        <v/>
      </c>
      <c r="I289" t="str">
        <f>IF('C - REPASSES'!F292="","",'C - REPASSES'!F292)</f>
        <v/>
      </c>
      <c r="J289" t="str">
        <f>IF('C - REPASSES'!G292="","",'C - REPASSES'!G292)</f>
        <v/>
      </c>
      <c r="K289" t="str">
        <f>TEXT(IF('C - REPASSES'!H292="","",'C - REPASSES'!H292),"@")</f>
        <v/>
      </c>
      <c r="L289" t="str">
        <f>TEXT(IF('C - REPASSES'!I292="","",'C - REPASSES'!I292),"DD/MM/AAAA")</f>
        <v/>
      </c>
      <c r="M289" t="str">
        <f>TEXT(IF('C - REPASSES'!$A292="","",'C - REPASSES'!AJ292),"0,00")</f>
        <v/>
      </c>
      <c r="N289" t="str">
        <f>TEXT(IF('C - REPASSES'!$A292="","",'C - REPASSES'!AL292),"0,00")</f>
        <v/>
      </c>
    </row>
    <row r="290" spans="1:14" x14ac:dyDescent="0.35">
      <c r="A290" t="str">
        <f>IF(D290="","",IF('A - IDENTIFICAÇÃO'!$C$7="","",'A - IDENTIFICAÇÃO'!$C$7))</f>
        <v/>
      </c>
      <c r="B290" t="str">
        <f>IF(D290="","",IF('A - IDENTIFICAÇÃO'!$P$15="","",'A - IDENTIFICAÇÃO'!$P$15))</f>
        <v/>
      </c>
      <c r="C290" t="str">
        <f>IF(D290="","",TEXT(IF('A - IDENTIFICAÇÃO'!$C$2="","",'A - IDENTIFICAÇÃO'!$C$2),"0000"))</f>
        <v/>
      </c>
      <c r="D290" t="str">
        <f>IF('C - REPASSES'!A293="","",'C - REPASSES'!A293)</f>
        <v/>
      </c>
      <c r="E290" t="str">
        <f>TEXT(IF('C - REPASSES'!B293="","",'C - REPASSES'!B293),"DD/MM/AAAA")</f>
        <v/>
      </c>
      <c r="F290" t="str">
        <f>IF('C - REPASSES'!C293="INSTITUIÇÃO CREDENCIADA","1",IF('C - REPASSES'!C293="EMPRESA PRETROLÍFERA","2",IF('C - REPASSES'!C293="EMPRESA BRASILEIRA","3",IF('C - REPASSES'!C293="ORGANISMO DE NORMALIZAÇÃO OU EQUIVALENTE","4",IF('C - REPASSES'!C293="EMPRESA BRASILEIRA EM PARCERIA COM I.C.","5",IF('C - REPASSES'!C293="AFILIADA","6",""))))))</f>
        <v/>
      </c>
      <c r="G290" t="str">
        <f>TEXT(IF('C - REPASSES'!D293="","",'C - REPASSES'!D293),"00000000000000")</f>
        <v/>
      </c>
      <c r="H290" t="str">
        <f>IF('C - REPASSES'!E293="","",'C - REPASSES'!E293)</f>
        <v/>
      </c>
      <c r="I290" t="str">
        <f>IF('C - REPASSES'!F293="","",'C - REPASSES'!F293)</f>
        <v/>
      </c>
      <c r="J290" t="str">
        <f>IF('C - REPASSES'!G293="","",'C - REPASSES'!G293)</f>
        <v/>
      </c>
      <c r="K290" t="str">
        <f>TEXT(IF('C - REPASSES'!H293="","",'C - REPASSES'!H293),"@")</f>
        <v/>
      </c>
      <c r="L290" t="str">
        <f>TEXT(IF('C - REPASSES'!I293="","",'C - REPASSES'!I293),"DD/MM/AAAA")</f>
        <v/>
      </c>
      <c r="M290" t="str">
        <f>TEXT(IF('C - REPASSES'!$A293="","",'C - REPASSES'!AJ293),"0,00")</f>
        <v/>
      </c>
      <c r="N290" t="str">
        <f>TEXT(IF('C - REPASSES'!$A293="","",'C - REPASSES'!AL293),"0,00")</f>
        <v/>
      </c>
    </row>
    <row r="291" spans="1:14" x14ac:dyDescent="0.35">
      <c r="A291" t="str">
        <f>IF(D291="","",IF('A - IDENTIFICAÇÃO'!$C$7="","",'A - IDENTIFICAÇÃO'!$C$7))</f>
        <v/>
      </c>
      <c r="B291" t="str">
        <f>IF(D291="","",IF('A - IDENTIFICAÇÃO'!$P$15="","",'A - IDENTIFICAÇÃO'!$P$15))</f>
        <v/>
      </c>
      <c r="C291" t="str">
        <f>IF(D291="","",TEXT(IF('A - IDENTIFICAÇÃO'!$C$2="","",'A - IDENTIFICAÇÃO'!$C$2),"0000"))</f>
        <v/>
      </c>
      <c r="D291" t="str">
        <f>IF('C - REPASSES'!A294="","",'C - REPASSES'!A294)</f>
        <v/>
      </c>
      <c r="E291" t="str">
        <f>TEXT(IF('C - REPASSES'!B294="","",'C - REPASSES'!B294),"DD/MM/AAAA")</f>
        <v/>
      </c>
      <c r="F291" t="str">
        <f>IF('C - REPASSES'!C294="INSTITUIÇÃO CREDENCIADA","1",IF('C - REPASSES'!C294="EMPRESA PRETROLÍFERA","2",IF('C - REPASSES'!C294="EMPRESA BRASILEIRA","3",IF('C - REPASSES'!C294="ORGANISMO DE NORMALIZAÇÃO OU EQUIVALENTE","4",IF('C - REPASSES'!C294="EMPRESA BRASILEIRA EM PARCERIA COM I.C.","5",IF('C - REPASSES'!C294="AFILIADA","6",""))))))</f>
        <v/>
      </c>
      <c r="G291" t="str">
        <f>TEXT(IF('C - REPASSES'!D294="","",'C - REPASSES'!D294),"00000000000000")</f>
        <v/>
      </c>
      <c r="H291" t="str">
        <f>IF('C - REPASSES'!E294="","",'C - REPASSES'!E294)</f>
        <v/>
      </c>
      <c r="I291" t="str">
        <f>IF('C - REPASSES'!F294="","",'C - REPASSES'!F294)</f>
        <v/>
      </c>
      <c r="J291" t="str">
        <f>IF('C - REPASSES'!G294="","",'C - REPASSES'!G294)</f>
        <v/>
      </c>
      <c r="K291" t="str">
        <f>TEXT(IF('C - REPASSES'!H294="","",'C - REPASSES'!H294),"@")</f>
        <v/>
      </c>
      <c r="L291" t="str">
        <f>TEXT(IF('C - REPASSES'!I294="","",'C - REPASSES'!I294),"DD/MM/AAAA")</f>
        <v/>
      </c>
      <c r="M291" t="str">
        <f>TEXT(IF('C - REPASSES'!$A294="","",'C - REPASSES'!AJ294),"0,00")</f>
        <v/>
      </c>
      <c r="N291" t="str">
        <f>TEXT(IF('C - REPASSES'!$A294="","",'C - REPASSES'!AL294),"0,00")</f>
        <v/>
      </c>
    </row>
    <row r="292" spans="1:14" x14ac:dyDescent="0.35">
      <c r="A292" t="str">
        <f>IF(D292="","",IF('A - IDENTIFICAÇÃO'!$C$7="","",'A - IDENTIFICAÇÃO'!$C$7))</f>
        <v/>
      </c>
      <c r="B292" t="str">
        <f>IF(D292="","",IF('A - IDENTIFICAÇÃO'!$P$15="","",'A - IDENTIFICAÇÃO'!$P$15))</f>
        <v/>
      </c>
      <c r="C292" t="str">
        <f>IF(D292="","",TEXT(IF('A - IDENTIFICAÇÃO'!$C$2="","",'A - IDENTIFICAÇÃO'!$C$2),"0000"))</f>
        <v/>
      </c>
      <c r="D292" t="str">
        <f>IF('C - REPASSES'!A295="","",'C - REPASSES'!A295)</f>
        <v/>
      </c>
      <c r="E292" t="str">
        <f>TEXT(IF('C - REPASSES'!B295="","",'C - REPASSES'!B295),"DD/MM/AAAA")</f>
        <v/>
      </c>
      <c r="F292" t="str">
        <f>IF('C - REPASSES'!C295="INSTITUIÇÃO CREDENCIADA","1",IF('C - REPASSES'!C295="EMPRESA PRETROLÍFERA","2",IF('C - REPASSES'!C295="EMPRESA BRASILEIRA","3",IF('C - REPASSES'!C295="ORGANISMO DE NORMALIZAÇÃO OU EQUIVALENTE","4",IF('C - REPASSES'!C295="EMPRESA BRASILEIRA EM PARCERIA COM I.C.","5",IF('C - REPASSES'!C295="AFILIADA","6",""))))))</f>
        <v/>
      </c>
      <c r="G292" t="str">
        <f>TEXT(IF('C - REPASSES'!D295="","",'C - REPASSES'!D295),"00000000000000")</f>
        <v/>
      </c>
      <c r="H292" t="str">
        <f>IF('C - REPASSES'!E295="","",'C - REPASSES'!E295)</f>
        <v/>
      </c>
      <c r="I292" t="str">
        <f>IF('C - REPASSES'!F295="","",'C - REPASSES'!F295)</f>
        <v/>
      </c>
      <c r="J292" t="str">
        <f>IF('C - REPASSES'!G295="","",'C - REPASSES'!G295)</f>
        <v/>
      </c>
      <c r="K292" t="str">
        <f>TEXT(IF('C - REPASSES'!H295="","",'C - REPASSES'!H295),"@")</f>
        <v/>
      </c>
      <c r="L292" t="str">
        <f>TEXT(IF('C - REPASSES'!I295="","",'C - REPASSES'!I295),"DD/MM/AAAA")</f>
        <v/>
      </c>
      <c r="M292" t="str">
        <f>TEXT(IF('C - REPASSES'!$A295="","",'C - REPASSES'!AJ295),"0,00")</f>
        <v/>
      </c>
      <c r="N292" t="str">
        <f>TEXT(IF('C - REPASSES'!$A295="","",'C - REPASSES'!AL295),"0,00")</f>
        <v/>
      </c>
    </row>
    <row r="293" spans="1:14" x14ac:dyDescent="0.35">
      <c r="A293" t="str">
        <f>IF(D293="","",IF('A - IDENTIFICAÇÃO'!$C$7="","",'A - IDENTIFICAÇÃO'!$C$7))</f>
        <v/>
      </c>
      <c r="B293" t="str">
        <f>IF(D293="","",IF('A - IDENTIFICAÇÃO'!$P$15="","",'A - IDENTIFICAÇÃO'!$P$15))</f>
        <v/>
      </c>
      <c r="C293" t="str">
        <f>IF(D293="","",TEXT(IF('A - IDENTIFICAÇÃO'!$C$2="","",'A - IDENTIFICAÇÃO'!$C$2),"0000"))</f>
        <v/>
      </c>
      <c r="D293" t="str">
        <f>IF('C - REPASSES'!A296="","",'C - REPASSES'!A296)</f>
        <v/>
      </c>
      <c r="E293" t="str">
        <f>TEXT(IF('C - REPASSES'!B296="","",'C - REPASSES'!B296),"DD/MM/AAAA")</f>
        <v/>
      </c>
      <c r="F293" t="str">
        <f>IF('C - REPASSES'!C296="INSTITUIÇÃO CREDENCIADA","1",IF('C - REPASSES'!C296="EMPRESA PRETROLÍFERA","2",IF('C - REPASSES'!C296="EMPRESA BRASILEIRA","3",IF('C - REPASSES'!C296="ORGANISMO DE NORMALIZAÇÃO OU EQUIVALENTE","4",IF('C - REPASSES'!C296="EMPRESA BRASILEIRA EM PARCERIA COM I.C.","5",IF('C - REPASSES'!C296="AFILIADA","6",""))))))</f>
        <v/>
      </c>
      <c r="G293" t="str">
        <f>TEXT(IF('C - REPASSES'!D296="","",'C - REPASSES'!D296),"00000000000000")</f>
        <v/>
      </c>
      <c r="H293" t="str">
        <f>IF('C - REPASSES'!E296="","",'C - REPASSES'!E296)</f>
        <v/>
      </c>
      <c r="I293" t="str">
        <f>IF('C - REPASSES'!F296="","",'C - REPASSES'!F296)</f>
        <v/>
      </c>
      <c r="J293" t="str">
        <f>IF('C - REPASSES'!G296="","",'C - REPASSES'!G296)</f>
        <v/>
      </c>
      <c r="K293" t="str">
        <f>TEXT(IF('C - REPASSES'!H296="","",'C - REPASSES'!H296),"@")</f>
        <v/>
      </c>
      <c r="L293" t="str">
        <f>TEXT(IF('C - REPASSES'!I296="","",'C - REPASSES'!I296),"DD/MM/AAAA")</f>
        <v/>
      </c>
      <c r="M293" t="str">
        <f>TEXT(IF('C - REPASSES'!$A296="","",'C - REPASSES'!AJ296),"0,00")</f>
        <v/>
      </c>
      <c r="N293" t="str">
        <f>TEXT(IF('C - REPASSES'!$A296="","",'C - REPASSES'!AL296),"0,00")</f>
        <v/>
      </c>
    </row>
    <row r="294" spans="1:14" x14ac:dyDescent="0.35">
      <c r="A294" t="str">
        <f>IF(D294="","",IF('A - IDENTIFICAÇÃO'!$C$7="","",'A - IDENTIFICAÇÃO'!$C$7))</f>
        <v/>
      </c>
      <c r="B294" t="str">
        <f>IF(D294="","",IF('A - IDENTIFICAÇÃO'!$P$15="","",'A - IDENTIFICAÇÃO'!$P$15))</f>
        <v/>
      </c>
      <c r="C294" t="str">
        <f>IF(D294="","",TEXT(IF('A - IDENTIFICAÇÃO'!$C$2="","",'A - IDENTIFICAÇÃO'!$C$2),"0000"))</f>
        <v/>
      </c>
      <c r="D294" t="str">
        <f>IF('C - REPASSES'!A297="","",'C - REPASSES'!A297)</f>
        <v/>
      </c>
      <c r="E294" t="str">
        <f>TEXT(IF('C - REPASSES'!B297="","",'C - REPASSES'!B297),"DD/MM/AAAA")</f>
        <v/>
      </c>
      <c r="F294" t="str">
        <f>IF('C - REPASSES'!C297="INSTITUIÇÃO CREDENCIADA","1",IF('C - REPASSES'!C297="EMPRESA PRETROLÍFERA","2",IF('C - REPASSES'!C297="EMPRESA BRASILEIRA","3",IF('C - REPASSES'!C297="ORGANISMO DE NORMALIZAÇÃO OU EQUIVALENTE","4",IF('C - REPASSES'!C297="EMPRESA BRASILEIRA EM PARCERIA COM I.C.","5",IF('C - REPASSES'!C297="AFILIADA","6",""))))))</f>
        <v/>
      </c>
      <c r="G294" t="str">
        <f>TEXT(IF('C - REPASSES'!D297="","",'C - REPASSES'!D297),"00000000000000")</f>
        <v/>
      </c>
      <c r="H294" t="str">
        <f>IF('C - REPASSES'!E297="","",'C - REPASSES'!E297)</f>
        <v/>
      </c>
      <c r="I294" t="str">
        <f>IF('C - REPASSES'!F297="","",'C - REPASSES'!F297)</f>
        <v/>
      </c>
      <c r="J294" t="str">
        <f>IF('C - REPASSES'!G297="","",'C - REPASSES'!G297)</f>
        <v/>
      </c>
      <c r="K294" t="str">
        <f>TEXT(IF('C - REPASSES'!H297="","",'C - REPASSES'!H297),"@")</f>
        <v/>
      </c>
      <c r="L294" t="str">
        <f>TEXT(IF('C - REPASSES'!I297="","",'C - REPASSES'!I297),"DD/MM/AAAA")</f>
        <v/>
      </c>
      <c r="M294" t="str">
        <f>TEXT(IF('C - REPASSES'!$A297="","",'C - REPASSES'!AJ297),"0,00")</f>
        <v/>
      </c>
      <c r="N294" t="str">
        <f>TEXT(IF('C - REPASSES'!$A297="","",'C - REPASSES'!AL297),"0,00")</f>
        <v/>
      </c>
    </row>
    <row r="295" spans="1:14" x14ac:dyDescent="0.35">
      <c r="A295" t="str">
        <f>IF(D295="","",IF('A - IDENTIFICAÇÃO'!$C$7="","",'A - IDENTIFICAÇÃO'!$C$7))</f>
        <v/>
      </c>
      <c r="B295" t="str">
        <f>IF(D295="","",IF('A - IDENTIFICAÇÃO'!$P$15="","",'A - IDENTIFICAÇÃO'!$P$15))</f>
        <v/>
      </c>
      <c r="C295" t="str">
        <f>IF(D295="","",TEXT(IF('A - IDENTIFICAÇÃO'!$C$2="","",'A - IDENTIFICAÇÃO'!$C$2),"0000"))</f>
        <v/>
      </c>
      <c r="D295" t="str">
        <f>IF('C - REPASSES'!A298="","",'C - REPASSES'!A298)</f>
        <v/>
      </c>
      <c r="E295" t="str">
        <f>TEXT(IF('C - REPASSES'!B298="","",'C - REPASSES'!B298),"DD/MM/AAAA")</f>
        <v/>
      </c>
      <c r="F295" t="str">
        <f>IF('C - REPASSES'!C298="INSTITUIÇÃO CREDENCIADA","1",IF('C - REPASSES'!C298="EMPRESA PRETROLÍFERA","2",IF('C - REPASSES'!C298="EMPRESA BRASILEIRA","3",IF('C - REPASSES'!C298="ORGANISMO DE NORMALIZAÇÃO OU EQUIVALENTE","4",IF('C - REPASSES'!C298="EMPRESA BRASILEIRA EM PARCERIA COM I.C.","5",IF('C - REPASSES'!C298="AFILIADA","6",""))))))</f>
        <v/>
      </c>
      <c r="G295" t="str">
        <f>TEXT(IF('C - REPASSES'!D298="","",'C - REPASSES'!D298),"00000000000000")</f>
        <v/>
      </c>
      <c r="H295" t="str">
        <f>IF('C - REPASSES'!E298="","",'C - REPASSES'!E298)</f>
        <v/>
      </c>
      <c r="I295" t="str">
        <f>IF('C - REPASSES'!F298="","",'C - REPASSES'!F298)</f>
        <v/>
      </c>
      <c r="J295" t="str">
        <f>IF('C - REPASSES'!G298="","",'C - REPASSES'!G298)</f>
        <v/>
      </c>
      <c r="K295" t="str">
        <f>TEXT(IF('C - REPASSES'!H298="","",'C - REPASSES'!H298),"@")</f>
        <v/>
      </c>
      <c r="L295" t="str">
        <f>TEXT(IF('C - REPASSES'!I298="","",'C - REPASSES'!I298),"DD/MM/AAAA")</f>
        <v/>
      </c>
      <c r="M295" t="str">
        <f>TEXT(IF('C - REPASSES'!$A298="","",'C - REPASSES'!AJ298),"0,00")</f>
        <v/>
      </c>
      <c r="N295" t="str">
        <f>TEXT(IF('C - REPASSES'!$A298="","",'C - REPASSES'!AL298),"0,00")</f>
        <v/>
      </c>
    </row>
    <row r="296" spans="1:14" x14ac:dyDescent="0.35">
      <c r="A296" t="str">
        <f>IF(D296="","",IF('A - IDENTIFICAÇÃO'!$C$7="","",'A - IDENTIFICAÇÃO'!$C$7))</f>
        <v/>
      </c>
      <c r="B296" t="str">
        <f>IF(D296="","",IF('A - IDENTIFICAÇÃO'!$P$15="","",'A - IDENTIFICAÇÃO'!$P$15))</f>
        <v/>
      </c>
      <c r="C296" t="str">
        <f>IF(D296="","",TEXT(IF('A - IDENTIFICAÇÃO'!$C$2="","",'A - IDENTIFICAÇÃO'!$C$2),"0000"))</f>
        <v/>
      </c>
      <c r="D296" t="str">
        <f>IF('C - REPASSES'!A299="","",'C - REPASSES'!A299)</f>
        <v/>
      </c>
      <c r="E296" t="str">
        <f>TEXT(IF('C - REPASSES'!B299="","",'C - REPASSES'!B299),"DD/MM/AAAA")</f>
        <v/>
      </c>
      <c r="F296" t="str">
        <f>IF('C - REPASSES'!C299="INSTITUIÇÃO CREDENCIADA","1",IF('C - REPASSES'!C299="EMPRESA PRETROLÍFERA","2",IF('C - REPASSES'!C299="EMPRESA BRASILEIRA","3",IF('C - REPASSES'!C299="ORGANISMO DE NORMALIZAÇÃO OU EQUIVALENTE","4",IF('C - REPASSES'!C299="EMPRESA BRASILEIRA EM PARCERIA COM I.C.","5",IF('C - REPASSES'!C299="AFILIADA","6",""))))))</f>
        <v/>
      </c>
      <c r="G296" t="str">
        <f>TEXT(IF('C - REPASSES'!D299="","",'C - REPASSES'!D299),"00000000000000")</f>
        <v/>
      </c>
      <c r="H296" t="str">
        <f>IF('C - REPASSES'!E299="","",'C - REPASSES'!E299)</f>
        <v/>
      </c>
      <c r="I296" t="str">
        <f>IF('C - REPASSES'!F299="","",'C - REPASSES'!F299)</f>
        <v/>
      </c>
      <c r="J296" t="str">
        <f>IF('C - REPASSES'!G299="","",'C - REPASSES'!G299)</f>
        <v/>
      </c>
      <c r="K296" t="str">
        <f>TEXT(IF('C - REPASSES'!H299="","",'C - REPASSES'!H299),"@")</f>
        <v/>
      </c>
      <c r="L296" t="str">
        <f>TEXT(IF('C - REPASSES'!I299="","",'C - REPASSES'!I299),"DD/MM/AAAA")</f>
        <v/>
      </c>
      <c r="M296" t="str">
        <f>TEXT(IF('C - REPASSES'!$A299="","",'C - REPASSES'!AJ299),"0,00")</f>
        <v/>
      </c>
      <c r="N296" t="str">
        <f>TEXT(IF('C - REPASSES'!$A299="","",'C - REPASSES'!AL299),"0,00")</f>
        <v/>
      </c>
    </row>
    <row r="297" spans="1:14" x14ac:dyDescent="0.35">
      <c r="A297" t="str">
        <f>IF(D297="","",IF('A - IDENTIFICAÇÃO'!$C$7="","",'A - IDENTIFICAÇÃO'!$C$7))</f>
        <v/>
      </c>
      <c r="B297" t="str">
        <f>IF(D297="","",IF('A - IDENTIFICAÇÃO'!$P$15="","",'A - IDENTIFICAÇÃO'!$P$15))</f>
        <v/>
      </c>
      <c r="C297" t="str">
        <f>IF(D297="","",TEXT(IF('A - IDENTIFICAÇÃO'!$C$2="","",'A - IDENTIFICAÇÃO'!$C$2),"0000"))</f>
        <v/>
      </c>
      <c r="D297" t="str">
        <f>IF('C - REPASSES'!A300="","",'C - REPASSES'!A300)</f>
        <v/>
      </c>
      <c r="E297" t="str">
        <f>TEXT(IF('C - REPASSES'!B300="","",'C - REPASSES'!B300),"DD/MM/AAAA")</f>
        <v/>
      </c>
      <c r="F297" t="str">
        <f>IF('C - REPASSES'!C300="INSTITUIÇÃO CREDENCIADA","1",IF('C - REPASSES'!C300="EMPRESA PRETROLÍFERA","2",IF('C - REPASSES'!C300="EMPRESA BRASILEIRA","3",IF('C - REPASSES'!C300="ORGANISMO DE NORMALIZAÇÃO OU EQUIVALENTE","4",IF('C - REPASSES'!C300="EMPRESA BRASILEIRA EM PARCERIA COM I.C.","5",IF('C - REPASSES'!C300="AFILIADA","6",""))))))</f>
        <v/>
      </c>
      <c r="G297" t="str">
        <f>TEXT(IF('C - REPASSES'!D300="","",'C - REPASSES'!D300),"00000000000000")</f>
        <v/>
      </c>
      <c r="H297" t="str">
        <f>IF('C - REPASSES'!E300="","",'C - REPASSES'!E300)</f>
        <v/>
      </c>
      <c r="I297" t="str">
        <f>IF('C - REPASSES'!F300="","",'C - REPASSES'!F300)</f>
        <v/>
      </c>
      <c r="J297" t="str">
        <f>IF('C - REPASSES'!G300="","",'C - REPASSES'!G300)</f>
        <v/>
      </c>
      <c r="K297" t="str">
        <f>TEXT(IF('C - REPASSES'!H300="","",'C - REPASSES'!H300),"@")</f>
        <v/>
      </c>
      <c r="L297" t="str">
        <f>TEXT(IF('C - REPASSES'!I300="","",'C - REPASSES'!I300),"DD/MM/AAAA")</f>
        <v/>
      </c>
      <c r="M297" t="str">
        <f>TEXT(IF('C - REPASSES'!$A300="","",'C - REPASSES'!AJ300),"0,00")</f>
        <v/>
      </c>
      <c r="N297" t="str">
        <f>TEXT(IF('C - REPASSES'!$A300="","",'C - REPASSES'!AL300),"0,00")</f>
        <v/>
      </c>
    </row>
    <row r="298" spans="1:14" x14ac:dyDescent="0.35">
      <c r="A298" t="str">
        <f>IF(D298="","",IF('A - IDENTIFICAÇÃO'!$C$7="","",'A - IDENTIFICAÇÃO'!$C$7))</f>
        <v/>
      </c>
      <c r="B298" t="str">
        <f>IF(D298="","",IF('A - IDENTIFICAÇÃO'!$P$15="","",'A - IDENTIFICAÇÃO'!$P$15))</f>
        <v/>
      </c>
      <c r="C298" t="str">
        <f>IF(D298="","",TEXT(IF('A - IDENTIFICAÇÃO'!$C$2="","",'A - IDENTIFICAÇÃO'!$C$2),"0000"))</f>
        <v/>
      </c>
      <c r="D298" t="str">
        <f>IF('C - REPASSES'!A301="","",'C - REPASSES'!A301)</f>
        <v/>
      </c>
      <c r="E298" t="str">
        <f>TEXT(IF('C - REPASSES'!B301="","",'C - REPASSES'!B301),"DD/MM/AAAA")</f>
        <v/>
      </c>
      <c r="F298" t="str">
        <f>IF('C - REPASSES'!C301="INSTITUIÇÃO CREDENCIADA","1",IF('C - REPASSES'!C301="EMPRESA PRETROLÍFERA","2",IF('C - REPASSES'!C301="EMPRESA BRASILEIRA","3",IF('C - REPASSES'!C301="ORGANISMO DE NORMALIZAÇÃO OU EQUIVALENTE","4",IF('C - REPASSES'!C301="EMPRESA BRASILEIRA EM PARCERIA COM I.C.","5",IF('C - REPASSES'!C301="AFILIADA","6",""))))))</f>
        <v/>
      </c>
      <c r="G298" t="str">
        <f>TEXT(IF('C - REPASSES'!D301="","",'C - REPASSES'!D301),"00000000000000")</f>
        <v/>
      </c>
      <c r="H298" t="str">
        <f>IF('C - REPASSES'!E301="","",'C - REPASSES'!E301)</f>
        <v/>
      </c>
      <c r="I298" t="str">
        <f>IF('C - REPASSES'!F301="","",'C - REPASSES'!F301)</f>
        <v/>
      </c>
      <c r="J298" t="str">
        <f>IF('C - REPASSES'!G301="","",'C - REPASSES'!G301)</f>
        <v/>
      </c>
      <c r="K298" t="str">
        <f>TEXT(IF('C - REPASSES'!H301="","",'C - REPASSES'!H301),"@")</f>
        <v/>
      </c>
      <c r="L298" t="str">
        <f>TEXT(IF('C - REPASSES'!I301="","",'C - REPASSES'!I301),"DD/MM/AAAA")</f>
        <v/>
      </c>
      <c r="M298" t="str">
        <f>TEXT(IF('C - REPASSES'!$A301="","",'C - REPASSES'!AJ301),"0,00")</f>
        <v/>
      </c>
      <c r="N298" t="str">
        <f>TEXT(IF('C - REPASSES'!$A301="","",'C - REPASSES'!AL301),"0,00")</f>
        <v/>
      </c>
    </row>
    <row r="299" spans="1:14" x14ac:dyDescent="0.35">
      <c r="A299" t="str">
        <f>IF(D299="","",IF('A - IDENTIFICAÇÃO'!$C$7="","",'A - IDENTIFICAÇÃO'!$C$7))</f>
        <v/>
      </c>
      <c r="B299" t="str">
        <f>IF(D299="","",IF('A - IDENTIFICAÇÃO'!$P$15="","",'A - IDENTIFICAÇÃO'!$P$15))</f>
        <v/>
      </c>
      <c r="C299" t="str">
        <f>IF(D299="","",TEXT(IF('A - IDENTIFICAÇÃO'!$C$2="","",'A - IDENTIFICAÇÃO'!$C$2),"0000"))</f>
        <v/>
      </c>
      <c r="D299" t="str">
        <f>IF('C - REPASSES'!A302="","",'C - REPASSES'!A302)</f>
        <v/>
      </c>
      <c r="E299" t="str">
        <f>TEXT(IF('C - REPASSES'!B302="","",'C - REPASSES'!B302),"DD/MM/AAAA")</f>
        <v/>
      </c>
      <c r="F299" t="str">
        <f>IF('C - REPASSES'!C302="INSTITUIÇÃO CREDENCIADA","1",IF('C - REPASSES'!C302="EMPRESA PRETROLÍFERA","2",IF('C - REPASSES'!C302="EMPRESA BRASILEIRA","3",IF('C - REPASSES'!C302="ORGANISMO DE NORMALIZAÇÃO OU EQUIVALENTE","4",IF('C - REPASSES'!C302="EMPRESA BRASILEIRA EM PARCERIA COM I.C.","5",IF('C - REPASSES'!C302="AFILIADA","6",""))))))</f>
        <v/>
      </c>
      <c r="G299" t="str">
        <f>TEXT(IF('C - REPASSES'!D302="","",'C - REPASSES'!D302),"00000000000000")</f>
        <v/>
      </c>
      <c r="H299" t="str">
        <f>IF('C - REPASSES'!E302="","",'C - REPASSES'!E302)</f>
        <v/>
      </c>
      <c r="I299" t="str">
        <f>IF('C - REPASSES'!F302="","",'C - REPASSES'!F302)</f>
        <v/>
      </c>
      <c r="J299" t="str">
        <f>IF('C - REPASSES'!G302="","",'C - REPASSES'!G302)</f>
        <v/>
      </c>
      <c r="K299" t="str">
        <f>TEXT(IF('C - REPASSES'!H302="","",'C - REPASSES'!H302),"@")</f>
        <v/>
      </c>
      <c r="L299" t="str">
        <f>TEXT(IF('C - REPASSES'!I302="","",'C - REPASSES'!I302),"DD/MM/AAAA")</f>
        <v/>
      </c>
      <c r="M299" t="str">
        <f>TEXT(IF('C - REPASSES'!$A302="","",'C - REPASSES'!AJ302),"0,00")</f>
        <v/>
      </c>
      <c r="N299" t="str">
        <f>TEXT(IF('C - REPASSES'!$A302="","",'C - REPASSES'!AL302),"0,00")</f>
        <v/>
      </c>
    </row>
    <row r="300" spans="1:14" x14ac:dyDescent="0.35">
      <c r="A300" t="str">
        <f>IF(D300="","",IF('A - IDENTIFICAÇÃO'!$C$7="","",'A - IDENTIFICAÇÃO'!$C$7))</f>
        <v/>
      </c>
      <c r="B300" t="str">
        <f>IF(D300="","",IF('A - IDENTIFICAÇÃO'!$P$15="","",'A - IDENTIFICAÇÃO'!$P$15))</f>
        <v/>
      </c>
      <c r="C300" t="str">
        <f>IF(D300="","",TEXT(IF('A - IDENTIFICAÇÃO'!$C$2="","",'A - IDENTIFICAÇÃO'!$C$2),"0000"))</f>
        <v/>
      </c>
      <c r="D300" t="str">
        <f>IF('C - REPASSES'!A303="","",'C - REPASSES'!A303)</f>
        <v/>
      </c>
      <c r="E300" t="str">
        <f>TEXT(IF('C - REPASSES'!B303="","",'C - REPASSES'!B303),"DD/MM/AAAA")</f>
        <v/>
      </c>
      <c r="F300" t="str">
        <f>IF('C - REPASSES'!C303="INSTITUIÇÃO CREDENCIADA","1",IF('C - REPASSES'!C303="EMPRESA PRETROLÍFERA","2",IF('C - REPASSES'!C303="EMPRESA BRASILEIRA","3",IF('C - REPASSES'!C303="ORGANISMO DE NORMALIZAÇÃO OU EQUIVALENTE","4",IF('C - REPASSES'!C303="EMPRESA BRASILEIRA EM PARCERIA COM I.C.","5",IF('C - REPASSES'!C303="AFILIADA","6",""))))))</f>
        <v/>
      </c>
      <c r="G300" t="str">
        <f>TEXT(IF('C - REPASSES'!D303="","",'C - REPASSES'!D303),"00000000000000")</f>
        <v/>
      </c>
      <c r="H300" t="str">
        <f>IF('C - REPASSES'!E303="","",'C - REPASSES'!E303)</f>
        <v/>
      </c>
      <c r="I300" t="str">
        <f>IF('C - REPASSES'!F303="","",'C - REPASSES'!F303)</f>
        <v/>
      </c>
      <c r="J300" t="str">
        <f>IF('C - REPASSES'!G303="","",'C - REPASSES'!G303)</f>
        <v/>
      </c>
      <c r="K300" t="str">
        <f>TEXT(IF('C - REPASSES'!H303="","",'C - REPASSES'!H303),"@")</f>
        <v/>
      </c>
      <c r="L300" t="str">
        <f>TEXT(IF('C - REPASSES'!I303="","",'C - REPASSES'!I303),"DD/MM/AAAA")</f>
        <v/>
      </c>
      <c r="M300" t="str">
        <f>TEXT(IF('C - REPASSES'!$A303="","",'C - REPASSES'!AJ303),"0,00")</f>
        <v/>
      </c>
      <c r="N300" t="str">
        <f>TEXT(IF('C - REPASSES'!$A303="","",'C - REPASSES'!AL303),"0,00")</f>
        <v/>
      </c>
    </row>
    <row r="301" spans="1:14" x14ac:dyDescent="0.35">
      <c r="A301" t="str">
        <f>IF(D301="","",IF('A - IDENTIFICAÇÃO'!$C$7="","",'A - IDENTIFICAÇÃO'!$C$7))</f>
        <v/>
      </c>
      <c r="B301" t="str">
        <f>IF(D301="","",IF('A - IDENTIFICAÇÃO'!$P$15="","",'A - IDENTIFICAÇÃO'!$P$15))</f>
        <v/>
      </c>
      <c r="C301" t="str">
        <f>IF(D301="","",TEXT(IF('A - IDENTIFICAÇÃO'!$C$2="","",'A - IDENTIFICAÇÃO'!$C$2),"0000"))</f>
        <v/>
      </c>
      <c r="D301" t="str">
        <f>IF('C - REPASSES'!A304="","",'C - REPASSES'!A304)</f>
        <v/>
      </c>
      <c r="E301" t="str">
        <f>TEXT(IF('C - REPASSES'!B304="","",'C - REPASSES'!B304),"DD/MM/AAAA")</f>
        <v/>
      </c>
      <c r="F301" t="str">
        <f>IF('C - REPASSES'!C304="INSTITUIÇÃO CREDENCIADA","1",IF('C - REPASSES'!C304="EMPRESA PRETROLÍFERA","2",IF('C - REPASSES'!C304="EMPRESA BRASILEIRA","3",IF('C - REPASSES'!C304="ORGANISMO DE NORMALIZAÇÃO OU EQUIVALENTE","4",IF('C - REPASSES'!C304="EMPRESA BRASILEIRA EM PARCERIA COM I.C.","5",IF('C - REPASSES'!C304="AFILIADA","6",""))))))</f>
        <v/>
      </c>
      <c r="G301" t="str">
        <f>TEXT(IF('C - REPASSES'!D304="","",'C - REPASSES'!D304),"00000000000000")</f>
        <v/>
      </c>
      <c r="H301" t="str">
        <f>IF('C - REPASSES'!E304="","",'C - REPASSES'!E304)</f>
        <v/>
      </c>
      <c r="I301" t="str">
        <f>IF('C - REPASSES'!F304="","",'C - REPASSES'!F304)</f>
        <v/>
      </c>
      <c r="J301" t="str">
        <f>IF('C - REPASSES'!G304="","",'C - REPASSES'!G304)</f>
        <v/>
      </c>
      <c r="K301" t="str">
        <f>TEXT(IF('C - REPASSES'!H304="","",'C - REPASSES'!H304),"@")</f>
        <v/>
      </c>
      <c r="L301" t="str">
        <f>TEXT(IF('C - REPASSES'!I304="","",'C - REPASSES'!I304),"DD/MM/AAAA")</f>
        <v/>
      </c>
      <c r="M301" t="str">
        <f>TEXT(IF('C - REPASSES'!$A304="","",'C - REPASSES'!AJ304),"0,00")</f>
        <v/>
      </c>
      <c r="N301" t="str">
        <f>TEXT(IF('C - REPASSES'!$A304="","",'C - REPASSES'!AL304),"0,00")</f>
        <v/>
      </c>
    </row>
    <row r="302" spans="1:14" x14ac:dyDescent="0.35">
      <c r="A302" t="str">
        <f>IF(D302="","",IF('A - IDENTIFICAÇÃO'!$C$7="","",'A - IDENTIFICAÇÃO'!$C$7))</f>
        <v/>
      </c>
      <c r="B302" t="str">
        <f>IF(D302="","",IF('A - IDENTIFICAÇÃO'!$P$15="","",'A - IDENTIFICAÇÃO'!$P$15))</f>
        <v/>
      </c>
      <c r="C302" t="str">
        <f>IF(D302="","",TEXT(IF('A - IDENTIFICAÇÃO'!$C$2="","",'A - IDENTIFICAÇÃO'!$C$2),"0000"))</f>
        <v/>
      </c>
      <c r="D302" t="str">
        <f>IF('C - REPASSES'!A305="","",'C - REPASSES'!A305)</f>
        <v/>
      </c>
      <c r="E302" t="str">
        <f>TEXT(IF('C - REPASSES'!B305="","",'C - REPASSES'!B305),"DD/MM/AAAA")</f>
        <v/>
      </c>
      <c r="F302" t="str">
        <f>IF('C - REPASSES'!C305="INSTITUIÇÃO CREDENCIADA","1",IF('C - REPASSES'!C305="EMPRESA PRETROLÍFERA","2",IF('C - REPASSES'!C305="EMPRESA BRASILEIRA","3",IF('C - REPASSES'!C305="ORGANISMO DE NORMALIZAÇÃO OU EQUIVALENTE","4",IF('C - REPASSES'!C305="EMPRESA BRASILEIRA EM PARCERIA COM I.C.","5",IF('C - REPASSES'!C305="AFILIADA","6",""))))))</f>
        <v/>
      </c>
      <c r="G302" t="str">
        <f>TEXT(IF('C - REPASSES'!D305="","",'C - REPASSES'!D305),"00000000000000")</f>
        <v/>
      </c>
      <c r="H302" t="str">
        <f>IF('C - REPASSES'!E305="","",'C - REPASSES'!E305)</f>
        <v/>
      </c>
      <c r="I302" t="str">
        <f>IF('C - REPASSES'!F305="","",'C - REPASSES'!F305)</f>
        <v/>
      </c>
      <c r="J302" t="str">
        <f>IF('C - REPASSES'!G305="","",'C - REPASSES'!G305)</f>
        <v/>
      </c>
      <c r="K302" t="str">
        <f>TEXT(IF('C - REPASSES'!H305="","",'C - REPASSES'!H305),"@")</f>
        <v/>
      </c>
      <c r="L302" t="str">
        <f>TEXT(IF('C - REPASSES'!I305="","",'C - REPASSES'!I305),"DD/MM/AAAA")</f>
        <v/>
      </c>
      <c r="M302" t="str">
        <f>TEXT(IF('C - REPASSES'!$A305="","",'C - REPASSES'!AJ305),"0,00")</f>
        <v/>
      </c>
      <c r="N302" t="str">
        <f>TEXT(IF('C - REPASSES'!$A305="","",'C - REPASSES'!AL305),"0,00")</f>
        <v/>
      </c>
    </row>
    <row r="303" spans="1:14" x14ac:dyDescent="0.35">
      <c r="A303" t="str">
        <f>IF(D303="","",IF('A - IDENTIFICAÇÃO'!$C$7="","",'A - IDENTIFICAÇÃO'!$C$7))</f>
        <v/>
      </c>
      <c r="B303" t="str">
        <f>IF(D303="","",IF('A - IDENTIFICAÇÃO'!$P$15="","",'A - IDENTIFICAÇÃO'!$P$15))</f>
        <v/>
      </c>
      <c r="C303" t="str">
        <f>IF(D303="","",TEXT(IF('A - IDENTIFICAÇÃO'!$C$2="","",'A - IDENTIFICAÇÃO'!$C$2),"0000"))</f>
        <v/>
      </c>
      <c r="D303" t="str">
        <f>IF('C - REPASSES'!A306="","",'C - REPASSES'!A306)</f>
        <v/>
      </c>
      <c r="E303" t="str">
        <f>TEXT(IF('C - REPASSES'!B306="","",'C - REPASSES'!B306),"DD/MM/AAAA")</f>
        <v/>
      </c>
      <c r="F303" t="str">
        <f>IF('C - REPASSES'!C306="INSTITUIÇÃO CREDENCIADA","1",IF('C - REPASSES'!C306="EMPRESA PRETROLÍFERA","2",IF('C - REPASSES'!C306="EMPRESA BRASILEIRA","3",IF('C - REPASSES'!C306="ORGANISMO DE NORMALIZAÇÃO OU EQUIVALENTE","4",IF('C - REPASSES'!C306="EMPRESA BRASILEIRA EM PARCERIA COM I.C.","5",IF('C - REPASSES'!C306="AFILIADA","6",""))))))</f>
        <v/>
      </c>
      <c r="G303" t="str">
        <f>TEXT(IF('C - REPASSES'!D306="","",'C - REPASSES'!D306),"00000000000000")</f>
        <v/>
      </c>
      <c r="H303" t="str">
        <f>IF('C - REPASSES'!E306="","",'C - REPASSES'!E306)</f>
        <v/>
      </c>
      <c r="I303" t="str">
        <f>IF('C - REPASSES'!F306="","",'C - REPASSES'!F306)</f>
        <v/>
      </c>
      <c r="J303" t="str">
        <f>IF('C - REPASSES'!G306="","",'C - REPASSES'!G306)</f>
        <v/>
      </c>
      <c r="K303" t="str">
        <f>TEXT(IF('C - REPASSES'!H306="","",'C - REPASSES'!H306),"@")</f>
        <v/>
      </c>
      <c r="L303" t="str">
        <f>TEXT(IF('C - REPASSES'!I306="","",'C - REPASSES'!I306),"DD/MM/AAAA")</f>
        <v/>
      </c>
      <c r="M303" t="str">
        <f>TEXT(IF('C - REPASSES'!$A306="","",'C - REPASSES'!AJ306),"0,00")</f>
        <v/>
      </c>
      <c r="N303" t="str">
        <f>TEXT(IF('C - REPASSES'!$A306="","",'C - REPASSES'!AL306),"0,00")</f>
        <v/>
      </c>
    </row>
    <row r="304" spans="1:14" x14ac:dyDescent="0.35">
      <c r="A304" t="str">
        <f>IF(D304="","",IF('A - IDENTIFICAÇÃO'!$C$7="","",'A - IDENTIFICAÇÃO'!$C$7))</f>
        <v/>
      </c>
      <c r="B304" t="str">
        <f>IF(D304="","",IF('A - IDENTIFICAÇÃO'!$P$15="","",'A - IDENTIFICAÇÃO'!$P$15))</f>
        <v/>
      </c>
      <c r="C304" t="str">
        <f>IF(D304="","",TEXT(IF('A - IDENTIFICAÇÃO'!$C$2="","",'A - IDENTIFICAÇÃO'!$C$2),"0000"))</f>
        <v/>
      </c>
      <c r="D304" t="str">
        <f>IF('C - REPASSES'!A307="","",'C - REPASSES'!A307)</f>
        <v/>
      </c>
      <c r="E304" t="str">
        <f>TEXT(IF('C - REPASSES'!B307="","",'C - REPASSES'!B307),"DD/MM/AAAA")</f>
        <v/>
      </c>
      <c r="F304" t="str">
        <f>IF('C - REPASSES'!C307="INSTITUIÇÃO CREDENCIADA","1",IF('C - REPASSES'!C307="EMPRESA PRETROLÍFERA","2",IF('C - REPASSES'!C307="EMPRESA BRASILEIRA","3",IF('C - REPASSES'!C307="ORGANISMO DE NORMALIZAÇÃO OU EQUIVALENTE","4",IF('C - REPASSES'!C307="EMPRESA BRASILEIRA EM PARCERIA COM I.C.","5",IF('C - REPASSES'!C307="AFILIADA","6",""))))))</f>
        <v/>
      </c>
      <c r="G304" t="str">
        <f>TEXT(IF('C - REPASSES'!D307="","",'C - REPASSES'!D307),"00000000000000")</f>
        <v/>
      </c>
      <c r="H304" t="str">
        <f>IF('C - REPASSES'!E307="","",'C - REPASSES'!E307)</f>
        <v/>
      </c>
      <c r="I304" t="str">
        <f>IF('C - REPASSES'!F307="","",'C - REPASSES'!F307)</f>
        <v/>
      </c>
      <c r="J304" t="str">
        <f>IF('C - REPASSES'!G307="","",'C - REPASSES'!G307)</f>
        <v/>
      </c>
      <c r="K304" t="str">
        <f>TEXT(IF('C - REPASSES'!H307="","",'C - REPASSES'!H307),"@")</f>
        <v/>
      </c>
      <c r="L304" t="str">
        <f>TEXT(IF('C - REPASSES'!I307="","",'C - REPASSES'!I307),"DD/MM/AAAA")</f>
        <v/>
      </c>
      <c r="M304" t="str">
        <f>TEXT(IF('C - REPASSES'!$A307="","",'C - REPASSES'!AJ307),"0,00")</f>
        <v/>
      </c>
      <c r="N304" t="str">
        <f>TEXT(IF('C - REPASSES'!$A307="","",'C - REPASSES'!AL307),"0,00")</f>
        <v/>
      </c>
    </row>
    <row r="305" spans="1:14" x14ac:dyDescent="0.35">
      <c r="A305" t="str">
        <f>IF(D305="","",IF('A - IDENTIFICAÇÃO'!$C$7="","",'A - IDENTIFICAÇÃO'!$C$7))</f>
        <v/>
      </c>
      <c r="B305" t="str">
        <f>IF(D305="","",IF('A - IDENTIFICAÇÃO'!$P$15="","",'A - IDENTIFICAÇÃO'!$P$15))</f>
        <v/>
      </c>
      <c r="C305" t="str">
        <f>IF(D305="","",TEXT(IF('A - IDENTIFICAÇÃO'!$C$2="","",'A - IDENTIFICAÇÃO'!$C$2),"0000"))</f>
        <v/>
      </c>
      <c r="D305" t="str">
        <f>IF('C - REPASSES'!A308="","",'C - REPASSES'!A308)</f>
        <v/>
      </c>
      <c r="E305" t="str">
        <f>TEXT(IF('C - REPASSES'!B308="","",'C - REPASSES'!B308),"DD/MM/AAAA")</f>
        <v/>
      </c>
      <c r="F305" t="str">
        <f>IF('C - REPASSES'!C308="INSTITUIÇÃO CREDENCIADA","1",IF('C - REPASSES'!C308="EMPRESA PRETROLÍFERA","2",IF('C - REPASSES'!C308="EMPRESA BRASILEIRA","3",IF('C - REPASSES'!C308="ORGANISMO DE NORMALIZAÇÃO OU EQUIVALENTE","4",IF('C - REPASSES'!C308="EMPRESA BRASILEIRA EM PARCERIA COM I.C.","5",IF('C - REPASSES'!C308="AFILIADA","6",""))))))</f>
        <v/>
      </c>
      <c r="G305" t="str">
        <f>TEXT(IF('C - REPASSES'!D308="","",'C - REPASSES'!D308),"00000000000000")</f>
        <v/>
      </c>
      <c r="H305" t="str">
        <f>IF('C - REPASSES'!E308="","",'C - REPASSES'!E308)</f>
        <v/>
      </c>
      <c r="I305" t="str">
        <f>IF('C - REPASSES'!F308="","",'C - REPASSES'!F308)</f>
        <v/>
      </c>
      <c r="J305" t="str">
        <f>IF('C - REPASSES'!G308="","",'C - REPASSES'!G308)</f>
        <v/>
      </c>
      <c r="K305" t="str">
        <f>TEXT(IF('C - REPASSES'!H308="","",'C - REPASSES'!H308),"@")</f>
        <v/>
      </c>
      <c r="L305" t="str">
        <f>TEXT(IF('C - REPASSES'!I308="","",'C - REPASSES'!I308),"DD/MM/AAAA")</f>
        <v/>
      </c>
      <c r="M305" t="str">
        <f>TEXT(IF('C - REPASSES'!$A308="","",'C - REPASSES'!AJ308),"0,00")</f>
        <v/>
      </c>
      <c r="N305" t="str">
        <f>TEXT(IF('C - REPASSES'!$A308="","",'C - REPASSES'!AL308),"0,00")</f>
        <v/>
      </c>
    </row>
    <row r="306" spans="1:14" x14ac:dyDescent="0.35">
      <c r="A306" t="str">
        <f>IF(D306="","",IF('A - IDENTIFICAÇÃO'!$C$7="","",'A - IDENTIFICAÇÃO'!$C$7))</f>
        <v/>
      </c>
      <c r="B306" t="str">
        <f>IF(D306="","",IF('A - IDENTIFICAÇÃO'!$P$15="","",'A - IDENTIFICAÇÃO'!$P$15))</f>
        <v/>
      </c>
      <c r="C306" t="str">
        <f>IF(D306="","",TEXT(IF('A - IDENTIFICAÇÃO'!$C$2="","",'A - IDENTIFICAÇÃO'!$C$2),"0000"))</f>
        <v/>
      </c>
      <c r="D306" t="str">
        <f>IF('C - REPASSES'!A309="","",'C - REPASSES'!A309)</f>
        <v/>
      </c>
      <c r="E306" t="str">
        <f>TEXT(IF('C - REPASSES'!B309="","",'C - REPASSES'!B309),"DD/MM/AAAA")</f>
        <v/>
      </c>
      <c r="F306" t="str">
        <f>IF('C - REPASSES'!C309="INSTITUIÇÃO CREDENCIADA","1",IF('C - REPASSES'!C309="EMPRESA PRETROLÍFERA","2",IF('C - REPASSES'!C309="EMPRESA BRASILEIRA","3",IF('C - REPASSES'!C309="ORGANISMO DE NORMALIZAÇÃO OU EQUIVALENTE","4",IF('C - REPASSES'!C309="EMPRESA BRASILEIRA EM PARCERIA COM I.C.","5",IF('C - REPASSES'!C309="AFILIADA","6",""))))))</f>
        <v/>
      </c>
      <c r="G306" t="str">
        <f>TEXT(IF('C - REPASSES'!D309="","",'C - REPASSES'!D309),"00000000000000")</f>
        <v/>
      </c>
      <c r="H306" t="str">
        <f>IF('C - REPASSES'!E309="","",'C - REPASSES'!E309)</f>
        <v/>
      </c>
      <c r="I306" t="str">
        <f>IF('C - REPASSES'!F309="","",'C - REPASSES'!F309)</f>
        <v/>
      </c>
      <c r="J306" t="str">
        <f>IF('C - REPASSES'!G309="","",'C - REPASSES'!G309)</f>
        <v/>
      </c>
      <c r="K306" t="str">
        <f>TEXT(IF('C - REPASSES'!H309="","",'C - REPASSES'!H309),"@")</f>
        <v/>
      </c>
      <c r="L306" t="str">
        <f>TEXT(IF('C - REPASSES'!I309="","",'C - REPASSES'!I309),"DD/MM/AAAA")</f>
        <v/>
      </c>
      <c r="M306" t="str">
        <f>TEXT(IF('C - REPASSES'!$A309="","",'C - REPASSES'!AJ309),"0,00")</f>
        <v/>
      </c>
      <c r="N306" t="str">
        <f>TEXT(IF('C - REPASSES'!$A309="","",'C - REPASSES'!AL309),"0,00")</f>
        <v/>
      </c>
    </row>
    <row r="307" spans="1:14" x14ac:dyDescent="0.35">
      <c r="A307" t="str">
        <f>IF(D307="","",IF('A - IDENTIFICAÇÃO'!$C$7="","",'A - IDENTIFICAÇÃO'!$C$7))</f>
        <v/>
      </c>
      <c r="B307" t="str">
        <f>IF(D307="","",IF('A - IDENTIFICAÇÃO'!$P$15="","",'A - IDENTIFICAÇÃO'!$P$15))</f>
        <v/>
      </c>
      <c r="C307" t="str">
        <f>IF(D307="","",TEXT(IF('A - IDENTIFICAÇÃO'!$C$2="","",'A - IDENTIFICAÇÃO'!$C$2),"0000"))</f>
        <v/>
      </c>
      <c r="D307" t="str">
        <f>IF('C - REPASSES'!A310="","",'C - REPASSES'!A310)</f>
        <v/>
      </c>
      <c r="E307" t="str">
        <f>TEXT(IF('C - REPASSES'!B310="","",'C - REPASSES'!B310),"DD/MM/AAAA")</f>
        <v/>
      </c>
      <c r="F307" t="str">
        <f>IF('C - REPASSES'!C310="INSTITUIÇÃO CREDENCIADA","1",IF('C - REPASSES'!C310="EMPRESA PRETROLÍFERA","2",IF('C - REPASSES'!C310="EMPRESA BRASILEIRA","3",IF('C - REPASSES'!C310="ORGANISMO DE NORMALIZAÇÃO OU EQUIVALENTE","4",IF('C - REPASSES'!C310="EMPRESA BRASILEIRA EM PARCERIA COM I.C.","5",IF('C - REPASSES'!C310="AFILIADA","6",""))))))</f>
        <v/>
      </c>
      <c r="G307" t="str">
        <f>TEXT(IF('C - REPASSES'!D310="","",'C - REPASSES'!D310),"00000000000000")</f>
        <v/>
      </c>
      <c r="H307" t="str">
        <f>IF('C - REPASSES'!E310="","",'C - REPASSES'!E310)</f>
        <v/>
      </c>
      <c r="I307" t="str">
        <f>IF('C - REPASSES'!F310="","",'C - REPASSES'!F310)</f>
        <v/>
      </c>
      <c r="J307" t="str">
        <f>IF('C - REPASSES'!G310="","",'C - REPASSES'!G310)</f>
        <v/>
      </c>
      <c r="K307" t="str">
        <f>TEXT(IF('C - REPASSES'!H310="","",'C - REPASSES'!H310),"@")</f>
        <v/>
      </c>
      <c r="L307" t="str">
        <f>TEXT(IF('C - REPASSES'!I310="","",'C - REPASSES'!I310),"DD/MM/AAAA")</f>
        <v/>
      </c>
      <c r="M307" t="str">
        <f>TEXT(IF('C - REPASSES'!$A310="","",'C - REPASSES'!AJ310),"0,00")</f>
        <v/>
      </c>
      <c r="N307" t="str">
        <f>TEXT(IF('C - REPASSES'!$A310="","",'C - REPASSES'!AL310),"0,00")</f>
        <v/>
      </c>
    </row>
    <row r="308" spans="1:14" x14ac:dyDescent="0.35">
      <c r="A308" t="str">
        <f>IF(D308="","",IF('A - IDENTIFICAÇÃO'!$C$7="","",'A - IDENTIFICAÇÃO'!$C$7))</f>
        <v/>
      </c>
      <c r="B308" t="str">
        <f>IF(D308="","",IF('A - IDENTIFICAÇÃO'!$P$15="","",'A - IDENTIFICAÇÃO'!$P$15))</f>
        <v/>
      </c>
      <c r="C308" t="str">
        <f>IF(D308="","",TEXT(IF('A - IDENTIFICAÇÃO'!$C$2="","",'A - IDENTIFICAÇÃO'!$C$2),"0000"))</f>
        <v/>
      </c>
      <c r="D308" t="str">
        <f>IF('C - REPASSES'!A311="","",'C - REPASSES'!A311)</f>
        <v/>
      </c>
      <c r="E308" t="str">
        <f>TEXT(IF('C - REPASSES'!B311="","",'C - REPASSES'!B311),"DD/MM/AAAA")</f>
        <v/>
      </c>
      <c r="F308" t="str">
        <f>IF('C - REPASSES'!C311="INSTITUIÇÃO CREDENCIADA","1",IF('C - REPASSES'!C311="EMPRESA PRETROLÍFERA","2",IF('C - REPASSES'!C311="EMPRESA BRASILEIRA","3",IF('C - REPASSES'!C311="ORGANISMO DE NORMALIZAÇÃO OU EQUIVALENTE","4",IF('C - REPASSES'!C311="EMPRESA BRASILEIRA EM PARCERIA COM I.C.","5",IF('C - REPASSES'!C311="AFILIADA","6",""))))))</f>
        <v/>
      </c>
      <c r="G308" t="str">
        <f>TEXT(IF('C - REPASSES'!D311="","",'C - REPASSES'!D311),"00000000000000")</f>
        <v/>
      </c>
      <c r="H308" t="str">
        <f>IF('C - REPASSES'!E311="","",'C - REPASSES'!E311)</f>
        <v/>
      </c>
      <c r="I308" t="str">
        <f>IF('C - REPASSES'!F311="","",'C - REPASSES'!F311)</f>
        <v/>
      </c>
      <c r="J308" t="str">
        <f>IF('C - REPASSES'!G311="","",'C - REPASSES'!G311)</f>
        <v/>
      </c>
      <c r="K308" t="str">
        <f>TEXT(IF('C - REPASSES'!H311="","",'C - REPASSES'!H311),"@")</f>
        <v/>
      </c>
      <c r="L308" t="str">
        <f>TEXT(IF('C - REPASSES'!I311="","",'C - REPASSES'!I311),"DD/MM/AAAA")</f>
        <v/>
      </c>
      <c r="M308" t="str">
        <f>TEXT(IF('C - REPASSES'!$A311="","",'C - REPASSES'!AJ311),"0,00")</f>
        <v/>
      </c>
      <c r="N308" t="str">
        <f>TEXT(IF('C - REPASSES'!$A311="","",'C - REPASSES'!AL311),"0,00")</f>
        <v/>
      </c>
    </row>
    <row r="309" spans="1:14" x14ac:dyDescent="0.35">
      <c r="A309" t="str">
        <f>IF(D309="","",IF('A - IDENTIFICAÇÃO'!$C$7="","",'A - IDENTIFICAÇÃO'!$C$7))</f>
        <v/>
      </c>
      <c r="B309" t="str">
        <f>IF(D309="","",IF('A - IDENTIFICAÇÃO'!$P$15="","",'A - IDENTIFICAÇÃO'!$P$15))</f>
        <v/>
      </c>
      <c r="C309" t="str">
        <f>IF(D309="","",TEXT(IF('A - IDENTIFICAÇÃO'!$C$2="","",'A - IDENTIFICAÇÃO'!$C$2),"0000"))</f>
        <v/>
      </c>
      <c r="D309" t="str">
        <f>IF('C - REPASSES'!A312="","",'C - REPASSES'!A312)</f>
        <v/>
      </c>
      <c r="E309" t="str">
        <f>TEXT(IF('C - REPASSES'!B312="","",'C - REPASSES'!B312),"DD/MM/AAAA")</f>
        <v/>
      </c>
      <c r="F309" t="str">
        <f>IF('C - REPASSES'!C312="INSTITUIÇÃO CREDENCIADA","1",IF('C - REPASSES'!C312="EMPRESA PRETROLÍFERA","2",IF('C - REPASSES'!C312="EMPRESA BRASILEIRA","3",IF('C - REPASSES'!C312="ORGANISMO DE NORMALIZAÇÃO OU EQUIVALENTE","4",IF('C - REPASSES'!C312="EMPRESA BRASILEIRA EM PARCERIA COM I.C.","5",IF('C - REPASSES'!C312="AFILIADA","6",""))))))</f>
        <v/>
      </c>
      <c r="G309" t="str">
        <f>TEXT(IF('C - REPASSES'!D312="","",'C - REPASSES'!D312),"00000000000000")</f>
        <v/>
      </c>
      <c r="H309" t="str">
        <f>IF('C - REPASSES'!E312="","",'C - REPASSES'!E312)</f>
        <v/>
      </c>
      <c r="I309" t="str">
        <f>IF('C - REPASSES'!F312="","",'C - REPASSES'!F312)</f>
        <v/>
      </c>
      <c r="J309" t="str">
        <f>IF('C - REPASSES'!G312="","",'C - REPASSES'!G312)</f>
        <v/>
      </c>
      <c r="K309" t="str">
        <f>TEXT(IF('C - REPASSES'!H312="","",'C - REPASSES'!H312),"@")</f>
        <v/>
      </c>
      <c r="L309" t="str">
        <f>TEXT(IF('C - REPASSES'!I312="","",'C - REPASSES'!I312),"DD/MM/AAAA")</f>
        <v/>
      </c>
      <c r="M309" t="str">
        <f>TEXT(IF('C - REPASSES'!$A312="","",'C - REPASSES'!AJ312),"0,00")</f>
        <v/>
      </c>
      <c r="N309" t="str">
        <f>TEXT(IF('C - REPASSES'!$A312="","",'C - REPASSES'!AL312),"0,00")</f>
        <v/>
      </c>
    </row>
    <row r="310" spans="1:14" x14ac:dyDescent="0.35">
      <c r="A310" t="str">
        <f>IF(D310="","",IF('A - IDENTIFICAÇÃO'!$C$7="","",'A - IDENTIFICAÇÃO'!$C$7))</f>
        <v/>
      </c>
      <c r="B310" t="str">
        <f>IF(D310="","",IF('A - IDENTIFICAÇÃO'!$P$15="","",'A - IDENTIFICAÇÃO'!$P$15))</f>
        <v/>
      </c>
      <c r="C310" t="str">
        <f>IF(D310="","",TEXT(IF('A - IDENTIFICAÇÃO'!$C$2="","",'A - IDENTIFICAÇÃO'!$C$2),"0000"))</f>
        <v/>
      </c>
      <c r="D310" t="str">
        <f>IF('C - REPASSES'!A313="","",'C - REPASSES'!A313)</f>
        <v/>
      </c>
      <c r="E310" t="str">
        <f>TEXT(IF('C - REPASSES'!B313="","",'C - REPASSES'!B313),"DD/MM/AAAA")</f>
        <v/>
      </c>
      <c r="F310" t="str">
        <f>IF('C - REPASSES'!C313="INSTITUIÇÃO CREDENCIADA","1",IF('C - REPASSES'!C313="EMPRESA PRETROLÍFERA","2",IF('C - REPASSES'!C313="EMPRESA BRASILEIRA","3",IF('C - REPASSES'!C313="ORGANISMO DE NORMALIZAÇÃO OU EQUIVALENTE","4",IF('C - REPASSES'!C313="EMPRESA BRASILEIRA EM PARCERIA COM I.C.","5",IF('C - REPASSES'!C313="AFILIADA","6",""))))))</f>
        <v/>
      </c>
      <c r="G310" t="str">
        <f>TEXT(IF('C - REPASSES'!D313="","",'C - REPASSES'!D313),"00000000000000")</f>
        <v/>
      </c>
      <c r="H310" t="str">
        <f>IF('C - REPASSES'!E313="","",'C - REPASSES'!E313)</f>
        <v/>
      </c>
      <c r="I310" t="str">
        <f>IF('C - REPASSES'!F313="","",'C - REPASSES'!F313)</f>
        <v/>
      </c>
      <c r="J310" t="str">
        <f>IF('C - REPASSES'!G313="","",'C - REPASSES'!G313)</f>
        <v/>
      </c>
      <c r="K310" t="str">
        <f>TEXT(IF('C - REPASSES'!H313="","",'C - REPASSES'!H313),"@")</f>
        <v/>
      </c>
      <c r="L310" t="str">
        <f>TEXT(IF('C - REPASSES'!I313="","",'C - REPASSES'!I313),"DD/MM/AAAA")</f>
        <v/>
      </c>
      <c r="M310" t="str">
        <f>TEXT(IF('C - REPASSES'!$A313="","",'C - REPASSES'!AJ313),"0,00")</f>
        <v/>
      </c>
      <c r="N310" t="str">
        <f>TEXT(IF('C - REPASSES'!$A313="","",'C - REPASSES'!AL313),"0,00")</f>
        <v/>
      </c>
    </row>
    <row r="311" spans="1:14" x14ac:dyDescent="0.35">
      <c r="A311" t="str">
        <f>IF(D311="","",IF('A - IDENTIFICAÇÃO'!$C$7="","",'A - IDENTIFICAÇÃO'!$C$7))</f>
        <v/>
      </c>
      <c r="B311" t="str">
        <f>IF(D311="","",IF('A - IDENTIFICAÇÃO'!$P$15="","",'A - IDENTIFICAÇÃO'!$P$15))</f>
        <v/>
      </c>
      <c r="C311" t="str">
        <f>IF(D311="","",TEXT(IF('A - IDENTIFICAÇÃO'!$C$2="","",'A - IDENTIFICAÇÃO'!$C$2),"0000"))</f>
        <v/>
      </c>
      <c r="D311" t="str">
        <f>IF('C - REPASSES'!A314="","",'C - REPASSES'!A314)</f>
        <v/>
      </c>
      <c r="E311" t="str">
        <f>TEXT(IF('C - REPASSES'!B314="","",'C - REPASSES'!B314),"DD/MM/AAAA")</f>
        <v/>
      </c>
      <c r="F311" t="str">
        <f>IF('C - REPASSES'!C314="INSTITUIÇÃO CREDENCIADA","1",IF('C - REPASSES'!C314="EMPRESA PRETROLÍFERA","2",IF('C - REPASSES'!C314="EMPRESA BRASILEIRA","3",IF('C - REPASSES'!C314="ORGANISMO DE NORMALIZAÇÃO OU EQUIVALENTE","4",IF('C - REPASSES'!C314="EMPRESA BRASILEIRA EM PARCERIA COM I.C.","5",IF('C - REPASSES'!C314="AFILIADA","6",""))))))</f>
        <v/>
      </c>
      <c r="G311" t="str">
        <f>TEXT(IF('C - REPASSES'!D314="","",'C - REPASSES'!D314),"00000000000000")</f>
        <v/>
      </c>
      <c r="H311" t="str">
        <f>IF('C - REPASSES'!E314="","",'C - REPASSES'!E314)</f>
        <v/>
      </c>
      <c r="I311" t="str">
        <f>IF('C - REPASSES'!F314="","",'C - REPASSES'!F314)</f>
        <v/>
      </c>
      <c r="J311" t="str">
        <f>IF('C - REPASSES'!G314="","",'C - REPASSES'!G314)</f>
        <v/>
      </c>
      <c r="K311" t="str">
        <f>TEXT(IF('C - REPASSES'!H314="","",'C - REPASSES'!H314),"@")</f>
        <v/>
      </c>
      <c r="L311" t="str">
        <f>TEXT(IF('C - REPASSES'!I314="","",'C - REPASSES'!I314),"DD/MM/AAAA")</f>
        <v/>
      </c>
      <c r="M311" t="str">
        <f>TEXT(IF('C - REPASSES'!$A314="","",'C - REPASSES'!AJ314),"0,00")</f>
        <v/>
      </c>
      <c r="N311" t="str">
        <f>TEXT(IF('C - REPASSES'!$A314="","",'C - REPASSES'!AL314),"0,00")</f>
        <v/>
      </c>
    </row>
    <row r="312" spans="1:14" x14ac:dyDescent="0.35">
      <c r="A312" t="str">
        <f>IF(D312="","",IF('A - IDENTIFICAÇÃO'!$C$7="","",'A - IDENTIFICAÇÃO'!$C$7))</f>
        <v/>
      </c>
      <c r="B312" t="str">
        <f>IF(D312="","",IF('A - IDENTIFICAÇÃO'!$P$15="","",'A - IDENTIFICAÇÃO'!$P$15))</f>
        <v/>
      </c>
      <c r="C312" t="str">
        <f>IF(D312="","",TEXT(IF('A - IDENTIFICAÇÃO'!$C$2="","",'A - IDENTIFICAÇÃO'!$C$2),"0000"))</f>
        <v/>
      </c>
      <c r="D312" t="str">
        <f>IF('C - REPASSES'!A315="","",'C - REPASSES'!A315)</f>
        <v/>
      </c>
      <c r="E312" t="str">
        <f>TEXT(IF('C - REPASSES'!B315="","",'C - REPASSES'!B315),"DD/MM/AAAA")</f>
        <v/>
      </c>
      <c r="F312" t="str">
        <f>IF('C - REPASSES'!C315="INSTITUIÇÃO CREDENCIADA","1",IF('C - REPASSES'!C315="EMPRESA PRETROLÍFERA","2",IF('C - REPASSES'!C315="EMPRESA BRASILEIRA","3",IF('C - REPASSES'!C315="ORGANISMO DE NORMALIZAÇÃO OU EQUIVALENTE","4",IF('C - REPASSES'!C315="EMPRESA BRASILEIRA EM PARCERIA COM I.C.","5",IF('C - REPASSES'!C315="AFILIADA","6",""))))))</f>
        <v/>
      </c>
      <c r="G312" t="str">
        <f>TEXT(IF('C - REPASSES'!D315="","",'C - REPASSES'!D315),"00000000000000")</f>
        <v/>
      </c>
      <c r="H312" t="str">
        <f>IF('C - REPASSES'!E315="","",'C - REPASSES'!E315)</f>
        <v/>
      </c>
      <c r="I312" t="str">
        <f>IF('C - REPASSES'!F315="","",'C - REPASSES'!F315)</f>
        <v/>
      </c>
      <c r="J312" t="str">
        <f>IF('C - REPASSES'!G315="","",'C - REPASSES'!G315)</f>
        <v/>
      </c>
      <c r="K312" t="str">
        <f>TEXT(IF('C - REPASSES'!H315="","",'C - REPASSES'!H315),"@")</f>
        <v/>
      </c>
      <c r="L312" t="str">
        <f>TEXT(IF('C - REPASSES'!I315="","",'C - REPASSES'!I315),"DD/MM/AAAA")</f>
        <v/>
      </c>
      <c r="M312" t="str">
        <f>TEXT(IF('C - REPASSES'!$A315="","",'C - REPASSES'!AJ315),"0,00")</f>
        <v/>
      </c>
      <c r="N312" t="str">
        <f>TEXT(IF('C - REPASSES'!$A315="","",'C - REPASSES'!AL315),"0,00")</f>
        <v/>
      </c>
    </row>
    <row r="313" spans="1:14" x14ac:dyDescent="0.35">
      <c r="A313" t="str">
        <f>IF(D313="","",IF('A - IDENTIFICAÇÃO'!$C$7="","",'A - IDENTIFICAÇÃO'!$C$7))</f>
        <v/>
      </c>
      <c r="B313" t="str">
        <f>IF(D313="","",IF('A - IDENTIFICAÇÃO'!$P$15="","",'A - IDENTIFICAÇÃO'!$P$15))</f>
        <v/>
      </c>
      <c r="C313" t="str">
        <f>IF(D313="","",TEXT(IF('A - IDENTIFICAÇÃO'!$C$2="","",'A - IDENTIFICAÇÃO'!$C$2),"0000"))</f>
        <v/>
      </c>
      <c r="D313" t="str">
        <f>IF('C - REPASSES'!A316="","",'C - REPASSES'!A316)</f>
        <v/>
      </c>
      <c r="E313" t="str">
        <f>TEXT(IF('C - REPASSES'!B316="","",'C - REPASSES'!B316),"DD/MM/AAAA")</f>
        <v/>
      </c>
      <c r="F313" t="str">
        <f>IF('C - REPASSES'!C316="INSTITUIÇÃO CREDENCIADA","1",IF('C - REPASSES'!C316="EMPRESA PRETROLÍFERA","2",IF('C - REPASSES'!C316="EMPRESA BRASILEIRA","3",IF('C - REPASSES'!C316="ORGANISMO DE NORMALIZAÇÃO OU EQUIVALENTE","4",IF('C - REPASSES'!C316="EMPRESA BRASILEIRA EM PARCERIA COM I.C.","5",IF('C - REPASSES'!C316="AFILIADA","6",""))))))</f>
        <v/>
      </c>
      <c r="G313" t="str">
        <f>TEXT(IF('C - REPASSES'!D316="","",'C - REPASSES'!D316),"00000000000000")</f>
        <v/>
      </c>
      <c r="H313" t="str">
        <f>IF('C - REPASSES'!E316="","",'C - REPASSES'!E316)</f>
        <v/>
      </c>
      <c r="I313" t="str">
        <f>IF('C - REPASSES'!F316="","",'C - REPASSES'!F316)</f>
        <v/>
      </c>
      <c r="J313" t="str">
        <f>IF('C - REPASSES'!G316="","",'C - REPASSES'!G316)</f>
        <v/>
      </c>
      <c r="K313" t="str">
        <f>TEXT(IF('C - REPASSES'!H316="","",'C - REPASSES'!H316),"@")</f>
        <v/>
      </c>
      <c r="L313" t="str">
        <f>TEXT(IF('C - REPASSES'!I316="","",'C - REPASSES'!I316),"DD/MM/AAAA")</f>
        <v/>
      </c>
      <c r="M313" t="str">
        <f>TEXT(IF('C - REPASSES'!$A316="","",'C - REPASSES'!AJ316),"0,00")</f>
        <v/>
      </c>
      <c r="N313" t="str">
        <f>TEXT(IF('C - REPASSES'!$A316="","",'C - REPASSES'!AL316),"0,00")</f>
        <v/>
      </c>
    </row>
    <row r="314" spans="1:14" x14ac:dyDescent="0.35">
      <c r="A314" t="str">
        <f>IF(D314="","",IF('A - IDENTIFICAÇÃO'!$C$7="","",'A - IDENTIFICAÇÃO'!$C$7))</f>
        <v/>
      </c>
      <c r="B314" t="str">
        <f>IF(D314="","",IF('A - IDENTIFICAÇÃO'!$P$15="","",'A - IDENTIFICAÇÃO'!$P$15))</f>
        <v/>
      </c>
      <c r="C314" t="str">
        <f>IF(D314="","",TEXT(IF('A - IDENTIFICAÇÃO'!$C$2="","",'A - IDENTIFICAÇÃO'!$C$2),"0000"))</f>
        <v/>
      </c>
      <c r="D314" t="str">
        <f>IF('C - REPASSES'!A317="","",'C - REPASSES'!A317)</f>
        <v/>
      </c>
      <c r="E314" t="str">
        <f>TEXT(IF('C - REPASSES'!B317="","",'C - REPASSES'!B317),"DD/MM/AAAA")</f>
        <v/>
      </c>
      <c r="F314" t="str">
        <f>IF('C - REPASSES'!C317="INSTITUIÇÃO CREDENCIADA","1",IF('C - REPASSES'!C317="EMPRESA PRETROLÍFERA","2",IF('C - REPASSES'!C317="EMPRESA BRASILEIRA","3",IF('C - REPASSES'!C317="ORGANISMO DE NORMALIZAÇÃO OU EQUIVALENTE","4",IF('C - REPASSES'!C317="EMPRESA BRASILEIRA EM PARCERIA COM I.C.","5",IF('C - REPASSES'!C317="AFILIADA","6",""))))))</f>
        <v/>
      </c>
      <c r="G314" t="str">
        <f>TEXT(IF('C - REPASSES'!D317="","",'C - REPASSES'!D317),"00000000000000")</f>
        <v/>
      </c>
      <c r="H314" t="str">
        <f>IF('C - REPASSES'!E317="","",'C - REPASSES'!E317)</f>
        <v/>
      </c>
      <c r="I314" t="str">
        <f>IF('C - REPASSES'!F317="","",'C - REPASSES'!F317)</f>
        <v/>
      </c>
      <c r="J314" t="str">
        <f>IF('C - REPASSES'!G317="","",'C - REPASSES'!G317)</f>
        <v/>
      </c>
      <c r="K314" t="str">
        <f>TEXT(IF('C - REPASSES'!H317="","",'C - REPASSES'!H317),"@")</f>
        <v/>
      </c>
      <c r="L314" t="str">
        <f>TEXT(IF('C - REPASSES'!I317="","",'C - REPASSES'!I317),"DD/MM/AAAA")</f>
        <v/>
      </c>
      <c r="M314" t="str">
        <f>TEXT(IF('C - REPASSES'!$A317="","",'C - REPASSES'!AJ317),"0,00")</f>
        <v/>
      </c>
      <c r="N314" t="str">
        <f>TEXT(IF('C - REPASSES'!$A317="","",'C - REPASSES'!AL317),"0,00")</f>
        <v/>
      </c>
    </row>
    <row r="315" spans="1:14" x14ac:dyDescent="0.35">
      <c r="A315" t="str">
        <f>IF(D315="","",IF('A - IDENTIFICAÇÃO'!$C$7="","",'A - IDENTIFICAÇÃO'!$C$7))</f>
        <v/>
      </c>
      <c r="B315" t="str">
        <f>IF(D315="","",IF('A - IDENTIFICAÇÃO'!$P$15="","",'A - IDENTIFICAÇÃO'!$P$15))</f>
        <v/>
      </c>
      <c r="C315" t="str">
        <f>IF(D315="","",TEXT(IF('A - IDENTIFICAÇÃO'!$C$2="","",'A - IDENTIFICAÇÃO'!$C$2),"0000"))</f>
        <v/>
      </c>
      <c r="D315" t="str">
        <f>IF('C - REPASSES'!A318="","",'C - REPASSES'!A318)</f>
        <v/>
      </c>
      <c r="E315" t="str">
        <f>TEXT(IF('C - REPASSES'!B318="","",'C - REPASSES'!B318),"DD/MM/AAAA")</f>
        <v/>
      </c>
      <c r="F315" t="str">
        <f>IF('C - REPASSES'!C318="INSTITUIÇÃO CREDENCIADA","1",IF('C - REPASSES'!C318="EMPRESA PRETROLÍFERA","2",IF('C - REPASSES'!C318="EMPRESA BRASILEIRA","3",IF('C - REPASSES'!C318="ORGANISMO DE NORMALIZAÇÃO OU EQUIVALENTE","4",IF('C - REPASSES'!C318="EMPRESA BRASILEIRA EM PARCERIA COM I.C.","5",IF('C - REPASSES'!C318="AFILIADA","6",""))))))</f>
        <v/>
      </c>
      <c r="G315" t="str">
        <f>TEXT(IF('C - REPASSES'!D318="","",'C - REPASSES'!D318),"00000000000000")</f>
        <v/>
      </c>
      <c r="H315" t="str">
        <f>IF('C - REPASSES'!E318="","",'C - REPASSES'!E318)</f>
        <v/>
      </c>
      <c r="I315" t="str">
        <f>IF('C - REPASSES'!F318="","",'C - REPASSES'!F318)</f>
        <v/>
      </c>
      <c r="J315" t="str">
        <f>IF('C - REPASSES'!G318="","",'C - REPASSES'!G318)</f>
        <v/>
      </c>
      <c r="K315" t="str">
        <f>TEXT(IF('C - REPASSES'!H318="","",'C - REPASSES'!H318),"@")</f>
        <v/>
      </c>
      <c r="L315" t="str">
        <f>TEXT(IF('C - REPASSES'!I318="","",'C - REPASSES'!I318),"DD/MM/AAAA")</f>
        <v/>
      </c>
      <c r="M315" t="str">
        <f>TEXT(IF('C - REPASSES'!$A318="","",'C - REPASSES'!AJ318),"0,00")</f>
        <v/>
      </c>
      <c r="N315" t="str">
        <f>TEXT(IF('C - REPASSES'!$A318="","",'C - REPASSES'!AL318),"0,00")</f>
        <v/>
      </c>
    </row>
    <row r="316" spans="1:14" x14ac:dyDescent="0.35">
      <c r="A316" t="str">
        <f>IF(D316="","",IF('A - IDENTIFICAÇÃO'!$C$7="","",'A - IDENTIFICAÇÃO'!$C$7))</f>
        <v/>
      </c>
      <c r="B316" t="str">
        <f>IF(D316="","",IF('A - IDENTIFICAÇÃO'!$P$15="","",'A - IDENTIFICAÇÃO'!$P$15))</f>
        <v/>
      </c>
      <c r="C316" t="str">
        <f>IF(D316="","",TEXT(IF('A - IDENTIFICAÇÃO'!$C$2="","",'A - IDENTIFICAÇÃO'!$C$2),"0000"))</f>
        <v/>
      </c>
      <c r="D316" t="str">
        <f>IF('C - REPASSES'!A319="","",'C - REPASSES'!A319)</f>
        <v/>
      </c>
      <c r="E316" t="str">
        <f>TEXT(IF('C - REPASSES'!B319="","",'C - REPASSES'!B319),"DD/MM/AAAA")</f>
        <v/>
      </c>
      <c r="F316" t="str">
        <f>IF('C - REPASSES'!C319="INSTITUIÇÃO CREDENCIADA","1",IF('C - REPASSES'!C319="EMPRESA PRETROLÍFERA","2",IF('C - REPASSES'!C319="EMPRESA BRASILEIRA","3",IF('C - REPASSES'!C319="ORGANISMO DE NORMALIZAÇÃO OU EQUIVALENTE","4",IF('C - REPASSES'!C319="EMPRESA BRASILEIRA EM PARCERIA COM I.C.","5",IF('C - REPASSES'!C319="AFILIADA","6",""))))))</f>
        <v/>
      </c>
      <c r="G316" t="str">
        <f>TEXT(IF('C - REPASSES'!D319="","",'C - REPASSES'!D319),"00000000000000")</f>
        <v/>
      </c>
      <c r="H316" t="str">
        <f>IF('C - REPASSES'!E319="","",'C - REPASSES'!E319)</f>
        <v/>
      </c>
      <c r="I316" t="str">
        <f>IF('C - REPASSES'!F319="","",'C - REPASSES'!F319)</f>
        <v/>
      </c>
      <c r="J316" t="str">
        <f>IF('C - REPASSES'!G319="","",'C - REPASSES'!G319)</f>
        <v/>
      </c>
      <c r="K316" t="str">
        <f>TEXT(IF('C - REPASSES'!H319="","",'C - REPASSES'!H319),"@")</f>
        <v/>
      </c>
      <c r="L316" t="str">
        <f>TEXT(IF('C - REPASSES'!I319="","",'C - REPASSES'!I319),"DD/MM/AAAA")</f>
        <v/>
      </c>
      <c r="M316" t="str">
        <f>TEXT(IF('C - REPASSES'!$A319="","",'C - REPASSES'!AJ319),"0,00")</f>
        <v/>
      </c>
      <c r="N316" t="str">
        <f>TEXT(IF('C - REPASSES'!$A319="","",'C - REPASSES'!AL319),"0,00")</f>
        <v/>
      </c>
    </row>
    <row r="317" spans="1:14" x14ac:dyDescent="0.35">
      <c r="A317" t="str">
        <f>IF(D317="","",IF('A - IDENTIFICAÇÃO'!$C$7="","",'A - IDENTIFICAÇÃO'!$C$7))</f>
        <v/>
      </c>
      <c r="B317" t="str">
        <f>IF(D317="","",IF('A - IDENTIFICAÇÃO'!$P$15="","",'A - IDENTIFICAÇÃO'!$P$15))</f>
        <v/>
      </c>
      <c r="C317" t="str">
        <f>IF(D317="","",TEXT(IF('A - IDENTIFICAÇÃO'!$C$2="","",'A - IDENTIFICAÇÃO'!$C$2),"0000"))</f>
        <v/>
      </c>
      <c r="D317" t="str">
        <f>IF('C - REPASSES'!A320="","",'C - REPASSES'!A320)</f>
        <v/>
      </c>
      <c r="E317" t="str">
        <f>TEXT(IF('C - REPASSES'!B320="","",'C - REPASSES'!B320),"DD/MM/AAAA")</f>
        <v/>
      </c>
      <c r="F317" t="str">
        <f>IF('C - REPASSES'!C320="INSTITUIÇÃO CREDENCIADA","1",IF('C - REPASSES'!C320="EMPRESA PRETROLÍFERA","2",IF('C - REPASSES'!C320="EMPRESA BRASILEIRA","3",IF('C - REPASSES'!C320="ORGANISMO DE NORMALIZAÇÃO OU EQUIVALENTE","4",IF('C - REPASSES'!C320="EMPRESA BRASILEIRA EM PARCERIA COM I.C.","5",IF('C - REPASSES'!C320="AFILIADA","6",""))))))</f>
        <v/>
      </c>
      <c r="G317" t="str">
        <f>TEXT(IF('C - REPASSES'!D320="","",'C - REPASSES'!D320),"00000000000000")</f>
        <v/>
      </c>
      <c r="H317" t="str">
        <f>IF('C - REPASSES'!E320="","",'C - REPASSES'!E320)</f>
        <v/>
      </c>
      <c r="I317" t="str">
        <f>IF('C - REPASSES'!F320="","",'C - REPASSES'!F320)</f>
        <v/>
      </c>
      <c r="J317" t="str">
        <f>IF('C - REPASSES'!G320="","",'C - REPASSES'!G320)</f>
        <v/>
      </c>
      <c r="K317" t="str">
        <f>TEXT(IF('C - REPASSES'!H320="","",'C - REPASSES'!H320),"@")</f>
        <v/>
      </c>
      <c r="L317" t="str">
        <f>TEXT(IF('C - REPASSES'!I320="","",'C - REPASSES'!I320),"DD/MM/AAAA")</f>
        <v/>
      </c>
      <c r="M317" t="str">
        <f>TEXT(IF('C - REPASSES'!$A320="","",'C - REPASSES'!AJ320),"0,00")</f>
        <v/>
      </c>
      <c r="N317" t="str">
        <f>TEXT(IF('C - REPASSES'!$A320="","",'C - REPASSES'!AL320),"0,00")</f>
        <v/>
      </c>
    </row>
    <row r="318" spans="1:14" x14ac:dyDescent="0.35">
      <c r="A318" t="str">
        <f>IF(D318="","",IF('A - IDENTIFICAÇÃO'!$C$7="","",'A - IDENTIFICAÇÃO'!$C$7))</f>
        <v/>
      </c>
      <c r="B318" t="str">
        <f>IF(D318="","",IF('A - IDENTIFICAÇÃO'!$P$15="","",'A - IDENTIFICAÇÃO'!$P$15))</f>
        <v/>
      </c>
      <c r="C318" t="str">
        <f>IF(D318="","",TEXT(IF('A - IDENTIFICAÇÃO'!$C$2="","",'A - IDENTIFICAÇÃO'!$C$2),"0000"))</f>
        <v/>
      </c>
      <c r="D318" t="str">
        <f>IF('C - REPASSES'!A321="","",'C - REPASSES'!A321)</f>
        <v/>
      </c>
      <c r="E318" t="str">
        <f>TEXT(IF('C - REPASSES'!B321="","",'C - REPASSES'!B321),"DD/MM/AAAA")</f>
        <v/>
      </c>
      <c r="F318" t="str">
        <f>IF('C - REPASSES'!C321="INSTITUIÇÃO CREDENCIADA","1",IF('C - REPASSES'!C321="EMPRESA PRETROLÍFERA","2",IF('C - REPASSES'!C321="EMPRESA BRASILEIRA","3",IF('C - REPASSES'!C321="ORGANISMO DE NORMALIZAÇÃO OU EQUIVALENTE","4",IF('C - REPASSES'!C321="EMPRESA BRASILEIRA EM PARCERIA COM I.C.","5",IF('C - REPASSES'!C321="AFILIADA","6",""))))))</f>
        <v/>
      </c>
      <c r="G318" t="str">
        <f>TEXT(IF('C - REPASSES'!D321="","",'C - REPASSES'!D321),"00000000000000")</f>
        <v/>
      </c>
      <c r="H318" t="str">
        <f>IF('C - REPASSES'!E321="","",'C - REPASSES'!E321)</f>
        <v/>
      </c>
      <c r="I318" t="str">
        <f>IF('C - REPASSES'!F321="","",'C - REPASSES'!F321)</f>
        <v/>
      </c>
      <c r="J318" t="str">
        <f>IF('C - REPASSES'!G321="","",'C - REPASSES'!G321)</f>
        <v/>
      </c>
      <c r="K318" t="str">
        <f>TEXT(IF('C - REPASSES'!H321="","",'C - REPASSES'!H321),"@")</f>
        <v/>
      </c>
      <c r="L318" t="str">
        <f>TEXT(IF('C - REPASSES'!I321="","",'C - REPASSES'!I321),"DD/MM/AAAA")</f>
        <v/>
      </c>
      <c r="M318" t="str">
        <f>TEXT(IF('C - REPASSES'!$A321="","",'C - REPASSES'!AJ321),"0,00")</f>
        <v/>
      </c>
      <c r="N318" t="str">
        <f>TEXT(IF('C - REPASSES'!$A321="","",'C - REPASSES'!AL321),"0,00")</f>
        <v/>
      </c>
    </row>
    <row r="319" spans="1:14" x14ac:dyDescent="0.35">
      <c r="A319" t="str">
        <f>IF(D319="","",IF('A - IDENTIFICAÇÃO'!$C$7="","",'A - IDENTIFICAÇÃO'!$C$7))</f>
        <v/>
      </c>
      <c r="B319" t="str">
        <f>IF(D319="","",IF('A - IDENTIFICAÇÃO'!$P$15="","",'A - IDENTIFICAÇÃO'!$P$15))</f>
        <v/>
      </c>
      <c r="C319" t="str">
        <f>IF(D319="","",TEXT(IF('A - IDENTIFICAÇÃO'!$C$2="","",'A - IDENTIFICAÇÃO'!$C$2),"0000"))</f>
        <v/>
      </c>
      <c r="D319" t="str">
        <f>IF('C - REPASSES'!A322="","",'C - REPASSES'!A322)</f>
        <v/>
      </c>
      <c r="E319" t="str">
        <f>TEXT(IF('C - REPASSES'!B322="","",'C - REPASSES'!B322),"DD/MM/AAAA")</f>
        <v/>
      </c>
      <c r="F319" t="str">
        <f>IF('C - REPASSES'!C322="INSTITUIÇÃO CREDENCIADA","1",IF('C - REPASSES'!C322="EMPRESA PRETROLÍFERA","2",IF('C - REPASSES'!C322="EMPRESA BRASILEIRA","3",IF('C - REPASSES'!C322="ORGANISMO DE NORMALIZAÇÃO OU EQUIVALENTE","4",IF('C - REPASSES'!C322="EMPRESA BRASILEIRA EM PARCERIA COM I.C.","5",IF('C - REPASSES'!C322="AFILIADA","6",""))))))</f>
        <v/>
      </c>
      <c r="G319" t="str">
        <f>TEXT(IF('C - REPASSES'!D322="","",'C - REPASSES'!D322),"00000000000000")</f>
        <v/>
      </c>
      <c r="H319" t="str">
        <f>IF('C - REPASSES'!E322="","",'C - REPASSES'!E322)</f>
        <v/>
      </c>
      <c r="I319" t="str">
        <f>IF('C - REPASSES'!F322="","",'C - REPASSES'!F322)</f>
        <v/>
      </c>
      <c r="J319" t="str">
        <f>IF('C - REPASSES'!G322="","",'C - REPASSES'!G322)</f>
        <v/>
      </c>
      <c r="K319" t="str">
        <f>TEXT(IF('C - REPASSES'!H322="","",'C - REPASSES'!H322),"@")</f>
        <v/>
      </c>
      <c r="L319" t="str">
        <f>TEXT(IF('C - REPASSES'!I322="","",'C - REPASSES'!I322),"DD/MM/AAAA")</f>
        <v/>
      </c>
      <c r="M319" t="str">
        <f>TEXT(IF('C - REPASSES'!$A322="","",'C - REPASSES'!AJ322),"0,00")</f>
        <v/>
      </c>
      <c r="N319" t="str">
        <f>TEXT(IF('C - REPASSES'!$A322="","",'C - REPASSES'!AL322),"0,00")</f>
        <v/>
      </c>
    </row>
    <row r="320" spans="1:14" x14ac:dyDescent="0.35">
      <c r="A320" t="str">
        <f>IF(D320="","",IF('A - IDENTIFICAÇÃO'!$C$7="","",'A - IDENTIFICAÇÃO'!$C$7))</f>
        <v/>
      </c>
      <c r="B320" t="str">
        <f>IF(D320="","",IF('A - IDENTIFICAÇÃO'!$P$15="","",'A - IDENTIFICAÇÃO'!$P$15))</f>
        <v/>
      </c>
      <c r="C320" t="str">
        <f>IF(D320="","",TEXT(IF('A - IDENTIFICAÇÃO'!$C$2="","",'A - IDENTIFICAÇÃO'!$C$2),"0000"))</f>
        <v/>
      </c>
      <c r="D320" t="str">
        <f>IF('C - REPASSES'!A323="","",'C - REPASSES'!A323)</f>
        <v/>
      </c>
      <c r="E320" t="str">
        <f>TEXT(IF('C - REPASSES'!B323="","",'C - REPASSES'!B323),"DD/MM/AAAA")</f>
        <v/>
      </c>
      <c r="F320" t="str">
        <f>IF('C - REPASSES'!C323="INSTITUIÇÃO CREDENCIADA","1",IF('C - REPASSES'!C323="EMPRESA PRETROLÍFERA","2",IF('C - REPASSES'!C323="EMPRESA BRASILEIRA","3",IF('C - REPASSES'!C323="ORGANISMO DE NORMALIZAÇÃO OU EQUIVALENTE","4",IF('C - REPASSES'!C323="EMPRESA BRASILEIRA EM PARCERIA COM I.C.","5",IF('C - REPASSES'!C323="AFILIADA","6",""))))))</f>
        <v/>
      </c>
      <c r="G320" t="str">
        <f>TEXT(IF('C - REPASSES'!D323="","",'C - REPASSES'!D323),"00000000000000")</f>
        <v/>
      </c>
      <c r="H320" t="str">
        <f>IF('C - REPASSES'!E323="","",'C - REPASSES'!E323)</f>
        <v/>
      </c>
      <c r="I320" t="str">
        <f>IF('C - REPASSES'!F323="","",'C - REPASSES'!F323)</f>
        <v/>
      </c>
      <c r="J320" t="str">
        <f>IF('C - REPASSES'!G323="","",'C - REPASSES'!G323)</f>
        <v/>
      </c>
      <c r="K320" t="str">
        <f>TEXT(IF('C - REPASSES'!H323="","",'C - REPASSES'!H323),"@")</f>
        <v/>
      </c>
      <c r="L320" t="str">
        <f>TEXT(IF('C - REPASSES'!I323="","",'C - REPASSES'!I323),"DD/MM/AAAA")</f>
        <v/>
      </c>
      <c r="M320" t="str">
        <f>TEXT(IF('C - REPASSES'!$A323="","",'C - REPASSES'!AJ323),"0,00")</f>
        <v/>
      </c>
      <c r="N320" t="str">
        <f>TEXT(IF('C - REPASSES'!$A323="","",'C - REPASSES'!AL323),"0,00")</f>
        <v/>
      </c>
    </row>
    <row r="321" spans="1:14" x14ac:dyDescent="0.35">
      <c r="A321" t="str">
        <f>IF(D321="","",IF('A - IDENTIFICAÇÃO'!$C$7="","",'A - IDENTIFICAÇÃO'!$C$7))</f>
        <v/>
      </c>
      <c r="B321" t="str">
        <f>IF(D321="","",IF('A - IDENTIFICAÇÃO'!$P$15="","",'A - IDENTIFICAÇÃO'!$P$15))</f>
        <v/>
      </c>
      <c r="C321" t="str">
        <f>IF(D321="","",TEXT(IF('A - IDENTIFICAÇÃO'!$C$2="","",'A - IDENTIFICAÇÃO'!$C$2),"0000"))</f>
        <v/>
      </c>
      <c r="D321" t="str">
        <f>IF('C - REPASSES'!A324="","",'C - REPASSES'!A324)</f>
        <v/>
      </c>
      <c r="E321" t="str">
        <f>TEXT(IF('C - REPASSES'!B324="","",'C - REPASSES'!B324),"DD/MM/AAAA")</f>
        <v/>
      </c>
      <c r="F321" t="str">
        <f>IF('C - REPASSES'!C324="INSTITUIÇÃO CREDENCIADA","1",IF('C - REPASSES'!C324="EMPRESA PRETROLÍFERA","2",IF('C - REPASSES'!C324="EMPRESA BRASILEIRA","3",IF('C - REPASSES'!C324="ORGANISMO DE NORMALIZAÇÃO OU EQUIVALENTE","4",IF('C - REPASSES'!C324="EMPRESA BRASILEIRA EM PARCERIA COM I.C.","5",IF('C - REPASSES'!C324="AFILIADA","6",""))))))</f>
        <v/>
      </c>
      <c r="G321" t="str">
        <f>TEXT(IF('C - REPASSES'!D324="","",'C - REPASSES'!D324),"00000000000000")</f>
        <v/>
      </c>
      <c r="H321" t="str">
        <f>IF('C - REPASSES'!E324="","",'C - REPASSES'!E324)</f>
        <v/>
      </c>
      <c r="I321" t="str">
        <f>IF('C - REPASSES'!F324="","",'C - REPASSES'!F324)</f>
        <v/>
      </c>
      <c r="J321" t="str">
        <f>IF('C - REPASSES'!G324="","",'C - REPASSES'!G324)</f>
        <v/>
      </c>
      <c r="K321" t="str">
        <f>TEXT(IF('C - REPASSES'!H324="","",'C - REPASSES'!H324),"@")</f>
        <v/>
      </c>
      <c r="L321" t="str">
        <f>TEXT(IF('C - REPASSES'!I324="","",'C - REPASSES'!I324),"DD/MM/AAAA")</f>
        <v/>
      </c>
      <c r="M321" t="str">
        <f>TEXT(IF('C - REPASSES'!$A324="","",'C - REPASSES'!AJ324),"0,00")</f>
        <v/>
      </c>
      <c r="N321" t="str">
        <f>TEXT(IF('C - REPASSES'!$A324="","",'C - REPASSES'!AL324),"0,00")</f>
        <v/>
      </c>
    </row>
    <row r="322" spans="1:14" x14ac:dyDescent="0.35">
      <c r="A322" t="str">
        <f>IF(D322="","",IF('A - IDENTIFICAÇÃO'!$C$7="","",'A - IDENTIFICAÇÃO'!$C$7))</f>
        <v/>
      </c>
      <c r="B322" t="str">
        <f>IF(D322="","",IF('A - IDENTIFICAÇÃO'!$P$15="","",'A - IDENTIFICAÇÃO'!$P$15))</f>
        <v/>
      </c>
      <c r="C322" t="str">
        <f>IF(D322="","",TEXT(IF('A - IDENTIFICAÇÃO'!$C$2="","",'A - IDENTIFICAÇÃO'!$C$2),"0000"))</f>
        <v/>
      </c>
      <c r="D322" t="str">
        <f>IF('C - REPASSES'!A325="","",'C - REPASSES'!A325)</f>
        <v/>
      </c>
      <c r="E322" t="str">
        <f>TEXT(IF('C - REPASSES'!B325="","",'C - REPASSES'!B325),"DD/MM/AAAA")</f>
        <v/>
      </c>
      <c r="F322" t="str">
        <f>IF('C - REPASSES'!C325="INSTITUIÇÃO CREDENCIADA","1",IF('C - REPASSES'!C325="EMPRESA PRETROLÍFERA","2",IF('C - REPASSES'!C325="EMPRESA BRASILEIRA","3",IF('C - REPASSES'!C325="ORGANISMO DE NORMALIZAÇÃO OU EQUIVALENTE","4",IF('C - REPASSES'!C325="EMPRESA BRASILEIRA EM PARCERIA COM I.C.","5",IF('C - REPASSES'!C325="AFILIADA","6",""))))))</f>
        <v/>
      </c>
      <c r="G322" t="str">
        <f>TEXT(IF('C - REPASSES'!D325="","",'C - REPASSES'!D325),"00000000000000")</f>
        <v/>
      </c>
      <c r="H322" t="str">
        <f>IF('C - REPASSES'!E325="","",'C - REPASSES'!E325)</f>
        <v/>
      </c>
      <c r="I322" t="str">
        <f>IF('C - REPASSES'!F325="","",'C - REPASSES'!F325)</f>
        <v/>
      </c>
      <c r="J322" t="str">
        <f>IF('C - REPASSES'!G325="","",'C - REPASSES'!G325)</f>
        <v/>
      </c>
      <c r="K322" t="str">
        <f>TEXT(IF('C - REPASSES'!H325="","",'C - REPASSES'!H325),"@")</f>
        <v/>
      </c>
      <c r="L322" t="str">
        <f>TEXT(IF('C - REPASSES'!I325="","",'C - REPASSES'!I325),"DD/MM/AAAA")</f>
        <v/>
      </c>
      <c r="M322" t="str">
        <f>TEXT(IF('C - REPASSES'!$A325="","",'C - REPASSES'!AJ325),"0,00")</f>
        <v/>
      </c>
      <c r="N322" t="str">
        <f>TEXT(IF('C - REPASSES'!$A325="","",'C - REPASSES'!AL325),"0,00")</f>
        <v/>
      </c>
    </row>
    <row r="323" spans="1:14" x14ac:dyDescent="0.35">
      <c r="A323" t="str">
        <f>IF(D323="","",IF('A - IDENTIFICAÇÃO'!$C$7="","",'A - IDENTIFICAÇÃO'!$C$7))</f>
        <v/>
      </c>
      <c r="B323" t="str">
        <f>IF(D323="","",IF('A - IDENTIFICAÇÃO'!$P$15="","",'A - IDENTIFICAÇÃO'!$P$15))</f>
        <v/>
      </c>
      <c r="C323" t="str">
        <f>IF(D323="","",TEXT(IF('A - IDENTIFICAÇÃO'!$C$2="","",'A - IDENTIFICAÇÃO'!$C$2),"0000"))</f>
        <v/>
      </c>
      <c r="D323" t="str">
        <f>IF('C - REPASSES'!A326="","",'C - REPASSES'!A326)</f>
        <v/>
      </c>
      <c r="E323" t="str">
        <f>TEXT(IF('C - REPASSES'!B326="","",'C - REPASSES'!B326),"DD/MM/AAAA")</f>
        <v/>
      </c>
      <c r="F323" t="str">
        <f>IF('C - REPASSES'!C326="INSTITUIÇÃO CREDENCIADA","1",IF('C - REPASSES'!C326="EMPRESA PRETROLÍFERA","2",IF('C - REPASSES'!C326="EMPRESA BRASILEIRA","3",IF('C - REPASSES'!C326="ORGANISMO DE NORMALIZAÇÃO OU EQUIVALENTE","4",IF('C - REPASSES'!C326="EMPRESA BRASILEIRA EM PARCERIA COM I.C.","5",IF('C - REPASSES'!C326="AFILIADA","6",""))))))</f>
        <v/>
      </c>
      <c r="G323" t="str">
        <f>TEXT(IF('C - REPASSES'!D326="","",'C - REPASSES'!D326),"00000000000000")</f>
        <v/>
      </c>
      <c r="H323" t="str">
        <f>IF('C - REPASSES'!E326="","",'C - REPASSES'!E326)</f>
        <v/>
      </c>
      <c r="I323" t="str">
        <f>IF('C - REPASSES'!F326="","",'C - REPASSES'!F326)</f>
        <v/>
      </c>
      <c r="J323" t="str">
        <f>IF('C - REPASSES'!G326="","",'C - REPASSES'!G326)</f>
        <v/>
      </c>
      <c r="K323" t="str">
        <f>TEXT(IF('C - REPASSES'!H326="","",'C - REPASSES'!H326),"@")</f>
        <v/>
      </c>
      <c r="L323" t="str">
        <f>TEXT(IF('C - REPASSES'!I326="","",'C - REPASSES'!I326),"DD/MM/AAAA")</f>
        <v/>
      </c>
      <c r="M323" t="str">
        <f>TEXT(IF('C - REPASSES'!$A326="","",'C - REPASSES'!AJ326),"0,00")</f>
        <v/>
      </c>
      <c r="N323" t="str">
        <f>TEXT(IF('C - REPASSES'!$A326="","",'C - REPASSES'!AL326),"0,00")</f>
        <v/>
      </c>
    </row>
    <row r="324" spans="1:14" x14ac:dyDescent="0.35">
      <c r="A324" t="str">
        <f>IF(D324="","",IF('A - IDENTIFICAÇÃO'!$C$7="","",'A - IDENTIFICAÇÃO'!$C$7))</f>
        <v/>
      </c>
      <c r="B324" t="str">
        <f>IF(D324="","",IF('A - IDENTIFICAÇÃO'!$P$15="","",'A - IDENTIFICAÇÃO'!$P$15))</f>
        <v/>
      </c>
      <c r="C324" t="str">
        <f>IF(D324="","",TEXT(IF('A - IDENTIFICAÇÃO'!$C$2="","",'A - IDENTIFICAÇÃO'!$C$2),"0000"))</f>
        <v/>
      </c>
      <c r="D324" t="str">
        <f>IF('C - REPASSES'!A327="","",'C - REPASSES'!A327)</f>
        <v/>
      </c>
      <c r="E324" t="str">
        <f>TEXT(IF('C - REPASSES'!B327="","",'C - REPASSES'!B327),"DD/MM/AAAA")</f>
        <v/>
      </c>
      <c r="F324" t="str">
        <f>IF('C - REPASSES'!C327="INSTITUIÇÃO CREDENCIADA","1",IF('C - REPASSES'!C327="EMPRESA PRETROLÍFERA","2",IF('C - REPASSES'!C327="EMPRESA BRASILEIRA","3",IF('C - REPASSES'!C327="ORGANISMO DE NORMALIZAÇÃO OU EQUIVALENTE","4",IF('C - REPASSES'!C327="EMPRESA BRASILEIRA EM PARCERIA COM I.C.","5",IF('C - REPASSES'!C327="AFILIADA","6",""))))))</f>
        <v/>
      </c>
      <c r="G324" t="str">
        <f>TEXT(IF('C - REPASSES'!D327="","",'C - REPASSES'!D327),"00000000000000")</f>
        <v/>
      </c>
      <c r="H324" t="str">
        <f>IF('C - REPASSES'!E327="","",'C - REPASSES'!E327)</f>
        <v/>
      </c>
      <c r="I324" t="str">
        <f>IF('C - REPASSES'!F327="","",'C - REPASSES'!F327)</f>
        <v/>
      </c>
      <c r="J324" t="str">
        <f>IF('C - REPASSES'!G327="","",'C - REPASSES'!G327)</f>
        <v/>
      </c>
      <c r="K324" t="str">
        <f>TEXT(IF('C - REPASSES'!H327="","",'C - REPASSES'!H327),"@")</f>
        <v/>
      </c>
      <c r="L324" t="str">
        <f>TEXT(IF('C - REPASSES'!I327="","",'C - REPASSES'!I327),"DD/MM/AAAA")</f>
        <v/>
      </c>
      <c r="M324" t="str">
        <f>TEXT(IF('C - REPASSES'!$A327="","",'C - REPASSES'!AJ327),"0,00")</f>
        <v/>
      </c>
      <c r="N324" t="str">
        <f>TEXT(IF('C - REPASSES'!$A327="","",'C - REPASSES'!AL327),"0,00")</f>
        <v/>
      </c>
    </row>
    <row r="325" spans="1:14" x14ac:dyDescent="0.35">
      <c r="A325" t="str">
        <f>IF(D325="","",IF('A - IDENTIFICAÇÃO'!$C$7="","",'A - IDENTIFICAÇÃO'!$C$7))</f>
        <v/>
      </c>
      <c r="B325" t="str">
        <f>IF(D325="","",IF('A - IDENTIFICAÇÃO'!$P$15="","",'A - IDENTIFICAÇÃO'!$P$15))</f>
        <v/>
      </c>
      <c r="C325" t="str">
        <f>IF(D325="","",TEXT(IF('A - IDENTIFICAÇÃO'!$C$2="","",'A - IDENTIFICAÇÃO'!$C$2),"0000"))</f>
        <v/>
      </c>
      <c r="D325" t="str">
        <f>IF('C - REPASSES'!A328="","",'C - REPASSES'!A328)</f>
        <v/>
      </c>
      <c r="E325" t="str">
        <f>TEXT(IF('C - REPASSES'!B328="","",'C - REPASSES'!B328),"DD/MM/AAAA")</f>
        <v/>
      </c>
      <c r="F325" t="str">
        <f>IF('C - REPASSES'!C328="INSTITUIÇÃO CREDENCIADA","1",IF('C - REPASSES'!C328="EMPRESA PRETROLÍFERA","2",IF('C - REPASSES'!C328="EMPRESA BRASILEIRA","3",IF('C - REPASSES'!C328="ORGANISMO DE NORMALIZAÇÃO OU EQUIVALENTE","4",IF('C - REPASSES'!C328="EMPRESA BRASILEIRA EM PARCERIA COM I.C.","5",IF('C - REPASSES'!C328="AFILIADA","6",""))))))</f>
        <v/>
      </c>
      <c r="G325" t="str">
        <f>TEXT(IF('C - REPASSES'!D328="","",'C - REPASSES'!D328),"00000000000000")</f>
        <v/>
      </c>
      <c r="H325" t="str">
        <f>IF('C - REPASSES'!E328="","",'C - REPASSES'!E328)</f>
        <v/>
      </c>
      <c r="I325" t="str">
        <f>IF('C - REPASSES'!F328="","",'C - REPASSES'!F328)</f>
        <v/>
      </c>
      <c r="J325" t="str">
        <f>IF('C - REPASSES'!G328="","",'C - REPASSES'!G328)</f>
        <v/>
      </c>
      <c r="K325" t="str">
        <f>TEXT(IF('C - REPASSES'!H328="","",'C - REPASSES'!H328),"@")</f>
        <v/>
      </c>
      <c r="L325" t="str">
        <f>TEXT(IF('C - REPASSES'!I328="","",'C - REPASSES'!I328),"DD/MM/AAAA")</f>
        <v/>
      </c>
      <c r="M325" t="str">
        <f>TEXT(IF('C - REPASSES'!$A328="","",'C - REPASSES'!AJ328),"0,00")</f>
        <v/>
      </c>
      <c r="N325" t="str">
        <f>TEXT(IF('C - REPASSES'!$A328="","",'C - REPASSES'!AL328),"0,00")</f>
        <v/>
      </c>
    </row>
    <row r="326" spans="1:14" x14ac:dyDescent="0.35">
      <c r="A326" t="str">
        <f>IF(D326="","",IF('A - IDENTIFICAÇÃO'!$C$7="","",'A - IDENTIFICAÇÃO'!$C$7))</f>
        <v/>
      </c>
      <c r="B326" t="str">
        <f>IF(D326="","",IF('A - IDENTIFICAÇÃO'!$P$15="","",'A - IDENTIFICAÇÃO'!$P$15))</f>
        <v/>
      </c>
      <c r="C326" t="str">
        <f>IF(D326="","",TEXT(IF('A - IDENTIFICAÇÃO'!$C$2="","",'A - IDENTIFICAÇÃO'!$C$2),"0000"))</f>
        <v/>
      </c>
      <c r="D326" t="str">
        <f>IF('C - REPASSES'!A329="","",'C - REPASSES'!A329)</f>
        <v/>
      </c>
      <c r="E326" t="str">
        <f>TEXT(IF('C - REPASSES'!B329="","",'C - REPASSES'!B329),"DD/MM/AAAA")</f>
        <v/>
      </c>
      <c r="F326" t="str">
        <f>IF('C - REPASSES'!C329="INSTITUIÇÃO CREDENCIADA","1",IF('C - REPASSES'!C329="EMPRESA PRETROLÍFERA","2",IF('C - REPASSES'!C329="EMPRESA BRASILEIRA","3",IF('C - REPASSES'!C329="ORGANISMO DE NORMALIZAÇÃO OU EQUIVALENTE","4",IF('C - REPASSES'!C329="EMPRESA BRASILEIRA EM PARCERIA COM I.C.","5",IF('C - REPASSES'!C329="AFILIADA","6",""))))))</f>
        <v/>
      </c>
      <c r="G326" t="str">
        <f>TEXT(IF('C - REPASSES'!D329="","",'C - REPASSES'!D329),"00000000000000")</f>
        <v/>
      </c>
      <c r="H326" t="str">
        <f>IF('C - REPASSES'!E329="","",'C - REPASSES'!E329)</f>
        <v/>
      </c>
      <c r="I326" t="str">
        <f>IF('C - REPASSES'!F329="","",'C - REPASSES'!F329)</f>
        <v/>
      </c>
      <c r="J326" t="str">
        <f>IF('C - REPASSES'!G329="","",'C - REPASSES'!G329)</f>
        <v/>
      </c>
      <c r="K326" t="str">
        <f>TEXT(IF('C - REPASSES'!H329="","",'C - REPASSES'!H329),"@")</f>
        <v/>
      </c>
      <c r="L326" t="str">
        <f>TEXT(IF('C - REPASSES'!I329="","",'C - REPASSES'!I329),"DD/MM/AAAA")</f>
        <v/>
      </c>
      <c r="M326" t="str">
        <f>TEXT(IF('C - REPASSES'!$A329="","",'C - REPASSES'!AJ329),"0,00")</f>
        <v/>
      </c>
      <c r="N326" t="str">
        <f>TEXT(IF('C - REPASSES'!$A329="","",'C - REPASSES'!AL329),"0,00")</f>
        <v/>
      </c>
    </row>
    <row r="327" spans="1:14" x14ac:dyDescent="0.35">
      <c r="A327" t="str">
        <f>IF(D327="","",IF('A - IDENTIFICAÇÃO'!$C$7="","",'A - IDENTIFICAÇÃO'!$C$7))</f>
        <v/>
      </c>
      <c r="B327" t="str">
        <f>IF(D327="","",IF('A - IDENTIFICAÇÃO'!$P$15="","",'A - IDENTIFICAÇÃO'!$P$15))</f>
        <v/>
      </c>
      <c r="C327" t="str">
        <f>IF(D327="","",TEXT(IF('A - IDENTIFICAÇÃO'!$C$2="","",'A - IDENTIFICAÇÃO'!$C$2),"0000"))</f>
        <v/>
      </c>
      <c r="D327" t="str">
        <f>IF('C - REPASSES'!A330="","",'C - REPASSES'!A330)</f>
        <v/>
      </c>
      <c r="E327" t="str">
        <f>TEXT(IF('C - REPASSES'!B330="","",'C - REPASSES'!B330),"DD/MM/AAAA")</f>
        <v/>
      </c>
      <c r="F327" t="str">
        <f>IF('C - REPASSES'!C330="INSTITUIÇÃO CREDENCIADA","1",IF('C - REPASSES'!C330="EMPRESA PRETROLÍFERA","2",IF('C - REPASSES'!C330="EMPRESA BRASILEIRA","3",IF('C - REPASSES'!C330="ORGANISMO DE NORMALIZAÇÃO OU EQUIVALENTE","4",IF('C - REPASSES'!C330="EMPRESA BRASILEIRA EM PARCERIA COM I.C.","5",IF('C - REPASSES'!C330="AFILIADA","6",""))))))</f>
        <v/>
      </c>
      <c r="G327" t="str">
        <f>TEXT(IF('C - REPASSES'!D330="","",'C - REPASSES'!D330),"00000000000000")</f>
        <v/>
      </c>
      <c r="H327" t="str">
        <f>IF('C - REPASSES'!E330="","",'C - REPASSES'!E330)</f>
        <v/>
      </c>
      <c r="I327" t="str">
        <f>IF('C - REPASSES'!F330="","",'C - REPASSES'!F330)</f>
        <v/>
      </c>
      <c r="J327" t="str">
        <f>IF('C - REPASSES'!G330="","",'C - REPASSES'!G330)</f>
        <v/>
      </c>
      <c r="K327" t="str">
        <f>TEXT(IF('C - REPASSES'!H330="","",'C - REPASSES'!H330),"@")</f>
        <v/>
      </c>
      <c r="L327" t="str">
        <f>TEXT(IF('C - REPASSES'!I330="","",'C - REPASSES'!I330),"DD/MM/AAAA")</f>
        <v/>
      </c>
      <c r="M327" t="str">
        <f>TEXT(IF('C - REPASSES'!$A330="","",'C - REPASSES'!AJ330),"0,00")</f>
        <v/>
      </c>
      <c r="N327" t="str">
        <f>TEXT(IF('C - REPASSES'!$A330="","",'C - REPASSES'!AL330),"0,00")</f>
        <v/>
      </c>
    </row>
    <row r="328" spans="1:14" x14ac:dyDescent="0.35">
      <c r="A328" t="str">
        <f>IF(D328="","",IF('A - IDENTIFICAÇÃO'!$C$7="","",'A - IDENTIFICAÇÃO'!$C$7))</f>
        <v/>
      </c>
      <c r="B328" t="str">
        <f>IF(D328="","",IF('A - IDENTIFICAÇÃO'!$P$15="","",'A - IDENTIFICAÇÃO'!$P$15))</f>
        <v/>
      </c>
      <c r="C328" t="str">
        <f>IF(D328="","",TEXT(IF('A - IDENTIFICAÇÃO'!$C$2="","",'A - IDENTIFICAÇÃO'!$C$2),"0000"))</f>
        <v/>
      </c>
      <c r="D328" t="str">
        <f>IF('C - REPASSES'!A331="","",'C - REPASSES'!A331)</f>
        <v/>
      </c>
      <c r="E328" t="str">
        <f>TEXT(IF('C - REPASSES'!B331="","",'C - REPASSES'!B331),"DD/MM/AAAA")</f>
        <v/>
      </c>
      <c r="F328" t="str">
        <f>IF('C - REPASSES'!C331="INSTITUIÇÃO CREDENCIADA","1",IF('C - REPASSES'!C331="EMPRESA PRETROLÍFERA","2",IF('C - REPASSES'!C331="EMPRESA BRASILEIRA","3",IF('C - REPASSES'!C331="ORGANISMO DE NORMALIZAÇÃO OU EQUIVALENTE","4",IF('C - REPASSES'!C331="EMPRESA BRASILEIRA EM PARCERIA COM I.C.","5",IF('C - REPASSES'!C331="AFILIADA","6",""))))))</f>
        <v/>
      </c>
      <c r="G328" t="str">
        <f>TEXT(IF('C - REPASSES'!D331="","",'C - REPASSES'!D331),"00000000000000")</f>
        <v/>
      </c>
      <c r="H328" t="str">
        <f>IF('C - REPASSES'!E331="","",'C - REPASSES'!E331)</f>
        <v/>
      </c>
      <c r="I328" t="str">
        <f>IF('C - REPASSES'!F331="","",'C - REPASSES'!F331)</f>
        <v/>
      </c>
      <c r="J328" t="str">
        <f>IF('C - REPASSES'!G331="","",'C - REPASSES'!G331)</f>
        <v/>
      </c>
      <c r="K328" t="str">
        <f>TEXT(IF('C - REPASSES'!H331="","",'C - REPASSES'!H331),"@")</f>
        <v/>
      </c>
      <c r="L328" t="str">
        <f>TEXT(IF('C - REPASSES'!I331="","",'C - REPASSES'!I331),"DD/MM/AAAA")</f>
        <v/>
      </c>
      <c r="M328" t="str">
        <f>TEXT(IF('C - REPASSES'!$A331="","",'C - REPASSES'!AJ331),"0,00")</f>
        <v/>
      </c>
      <c r="N328" t="str">
        <f>TEXT(IF('C - REPASSES'!$A331="","",'C - REPASSES'!AL331),"0,00")</f>
        <v/>
      </c>
    </row>
    <row r="329" spans="1:14" x14ac:dyDescent="0.35">
      <c r="A329" t="str">
        <f>IF(D329="","",IF('A - IDENTIFICAÇÃO'!$C$7="","",'A - IDENTIFICAÇÃO'!$C$7))</f>
        <v/>
      </c>
      <c r="B329" t="str">
        <f>IF(D329="","",IF('A - IDENTIFICAÇÃO'!$P$15="","",'A - IDENTIFICAÇÃO'!$P$15))</f>
        <v/>
      </c>
      <c r="C329" t="str">
        <f>IF(D329="","",TEXT(IF('A - IDENTIFICAÇÃO'!$C$2="","",'A - IDENTIFICAÇÃO'!$C$2),"0000"))</f>
        <v/>
      </c>
      <c r="D329" t="str">
        <f>IF('C - REPASSES'!A332="","",'C - REPASSES'!A332)</f>
        <v/>
      </c>
      <c r="E329" t="str">
        <f>TEXT(IF('C - REPASSES'!B332="","",'C - REPASSES'!B332),"DD/MM/AAAA")</f>
        <v/>
      </c>
      <c r="F329" t="str">
        <f>IF('C - REPASSES'!C332="INSTITUIÇÃO CREDENCIADA","1",IF('C - REPASSES'!C332="EMPRESA PRETROLÍFERA","2",IF('C - REPASSES'!C332="EMPRESA BRASILEIRA","3",IF('C - REPASSES'!C332="ORGANISMO DE NORMALIZAÇÃO OU EQUIVALENTE","4",IF('C - REPASSES'!C332="EMPRESA BRASILEIRA EM PARCERIA COM I.C.","5",IF('C - REPASSES'!C332="AFILIADA","6",""))))))</f>
        <v/>
      </c>
      <c r="G329" t="str">
        <f>TEXT(IF('C - REPASSES'!D332="","",'C - REPASSES'!D332),"00000000000000")</f>
        <v/>
      </c>
      <c r="H329" t="str">
        <f>IF('C - REPASSES'!E332="","",'C - REPASSES'!E332)</f>
        <v/>
      </c>
      <c r="I329" t="str">
        <f>IF('C - REPASSES'!F332="","",'C - REPASSES'!F332)</f>
        <v/>
      </c>
      <c r="J329" t="str">
        <f>IF('C - REPASSES'!G332="","",'C - REPASSES'!G332)</f>
        <v/>
      </c>
      <c r="K329" t="str">
        <f>TEXT(IF('C - REPASSES'!H332="","",'C - REPASSES'!H332),"@")</f>
        <v/>
      </c>
      <c r="L329" t="str">
        <f>TEXT(IF('C - REPASSES'!I332="","",'C - REPASSES'!I332),"DD/MM/AAAA")</f>
        <v/>
      </c>
      <c r="M329" t="str">
        <f>TEXT(IF('C - REPASSES'!$A332="","",'C - REPASSES'!AJ332),"0,00")</f>
        <v/>
      </c>
      <c r="N329" t="str">
        <f>TEXT(IF('C - REPASSES'!$A332="","",'C - REPASSES'!AL332),"0,00")</f>
        <v/>
      </c>
    </row>
    <row r="330" spans="1:14" x14ac:dyDescent="0.35">
      <c r="A330" t="str">
        <f>IF(D330="","",IF('A - IDENTIFICAÇÃO'!$C$7="","",'A - IDENTIFICAÇÃO'!$C$7))</f>
        <v/>
      </c>
      <c r="B330" t="str">
        <f>IF(D330="","",IF('A - IDENTIFICAÇÃO'!$P$15="","",'A - IDENTIFICAÇÃO'!$P$15))</f>
        <v/>
      </c>
      <c r="C330" t="str">
        <f>IF(D330="","",TEXT(IF('A - IDENTIFICAÇÃO'!$C$2="","",'A - IDENTIFICAÇÃO'!$C$2),"0000"))</f>
        <v/>
      </c>
      <c r="D330" t="str">
        <f>IF('C - REPASSES'!A333="","",'C - REPASSES'!A333)</f>
        <v/>
      </c>
      <c r="E330" t="str">
        <f>TEXT(IF('C - REPASSES'!B333="","",'C - REPASSES'!B333),"DD/MM/AAAA")</f>
        <v/>
      </c>
      <c r="F330" t="str">
        <f>IF('C - REPASSES'!C333="INSTITUIÇÃO CREDENCIADA","1",IF('C - REPASSES'!C333="EMPRESA PRETROLÍFERA","2",IF('C - REPASSES'!C333="EMPRESA BRASILEIRA","3",IF('C - REPASSES'!C333="ORGANISMO DE NORMALIZAÇÃO OU EQUIVALENTE","4",IF('C - REPASSES'!C333="EMPRESA BRASILEIRA EM PARCERIA COM I.C.","5",IF('C - REPASSES'!C333="AFILIADA","6",""))))))</f>
        <v/>
      </c>
      <c r="G330" t="str">
        <f>TEXT(IF('C - REPASSES'!D333="","",'C - REPASSES'!D333),"00000000000000")</f>
        <v/>
      </c>
      <c r="H330" t="str">
        <f>IF('C - REPASSES'!E333="","",'C - REPASSES'!E333)</f>
        <v/>
      </c>
      <c r="I330" t="str">
        <f>IF('C - REPASSES'!F333="","",'C - REPASSES'!F333)</f>
        <v/>
      </c>
      <c r="J330" t="str">
        <f>IF('C - REPASSES'!G333="","",'C - REPASSES'!G333)</f>
        <v/>
      </c>
      <c r="K330" t="str">
        <f>TEXT(IF('C - REPASSES'!H333="","",'C - REPASSES'!H333),"@")</f>
        <v/>
      </c>
      <c r="L330" t="str">
        <f>TEXT(IF('C - REPASSES'!I333="","",'C - REPASSES'!I333),"DD/MM/AAAA")</f>
        <v/>
      </c>
      <c r="M330" t="str">
        <f>TEXT(IF('C - REPASSES'!$A333="","",'C - REPASSES'!AJ333),"0,00")</f>
        <v/>
      </c>
      <c r="N330" t="str">
        <f>TEXT(IF('C - REPASSES'!$A333="","",'C - REPASSES'!AL333),"0,00")</f>
        <v/>
      </c>
    </row>
    <row r="331" spans="1:14" x14ac:dyDescent="0.35">
      <c r="A331" t="str">
        <f>IF(D331="","",IF('A - IDENTIFICAÇÃO'!$C$7="","",'A - IDENTIFICAÇÃO'!$C$7))</f>
        <v/>
      </c>
      <c r="B331" t="str">
        <f>IF(D331="","",IF('A - IDENTIFICAÇÃO'!$P$15="","",'A - IDENTIFICAÇÃO'!$P$15))</f>
        <v/>
      </c>
      <c r="C331" t="str">
        <f>IF(D331="","",TEXT(IF('A - IDENTIFICAÇÃO'!$C$2="","",'A - IDENTIFICAÇÃO'!$C$2),"0000"))</f>
        <v/>
      </c>
      <c r="D331" t="str">
        <f>IF('C - REPASSES'!A334="","",'C - REPASSES'!A334)</f>
        <v/>
      </c>
      <c r="E331" t="str">
        <f>TEXT(IF('C - REPASSES'!B334="","",'C - REPASSES'!B334),"DD/MM/AAAA")</f>
        <v/>
      </c>
      <c r="F331" t="str">
        <f>IF('C - REPASSES'!C334="INSTITUIÇÃO CREDENCIADA","1",IF('C - REPASSES'!C334="EMPRESA PRETROLÍFERA","2",IF('C - REPASSES'!C334="EMPRESA BRASILEIRA","3",IF('C - REPASSES'!C334="ORGANISMO DE NORMALIZAÇÃO OU EQUIVALENTE","4",IF('C - REPASSES'!C334="EMPRESA BRASILEIRA EM PARCERIA COM I.C.","5",IF('C - REPASSES'!C334="AFILIADA","6",""))))))</f>
        <v/>
      </c>
      <c r="G331" t="str">
        <f>TEXT(IF('C - REPASSES'!D334="","",'C - REPASSES'!D334),"00000000000000")</f>
        <v/>
      </c>
      <c r="H331" t="str">
        <f>IF('C - REPASSES'!E334="","",'C - REPASSES'!E334)</f>
        <v/>
      </c>
      <c r="I331" t="str">
        <f>IF('C - REPASSES'!F334="","",'C - REPASSES'!F334)</f>
        <v/>
      </c>
      <c r="J331" t="str">
        <f>IF('C - REPASSES'!G334="","",'C - REPASSES'!G334)</f>
        <v/>
      </c>
      <c r="K331" t="str">
        <f>TEXT(IF('C - REPASSES'!H334="","",'C - REPASSES'!H334),"@")</f>
        <v/>
      </c>
      <c r="L331" t="str">
        <f>TEXT(IF('C - REPASSES'!I334="","",'C - REPASSES'!I334),"DD/MM/AAAA")</f>
        <v/>
      </c>
      <c r="M331" t="str">
        <f>TEXT(IF('C - REPASSES'!$A334="","",'C - REPASSES'!AJ334),"0,00")</f>
        <v/>
      </c>
      <c r="N331" t="str">
        <f>TEXT(IF('C - REPASSES'!$A334="","",'C - REPASSES'!AL334),"0,00")</f>
        <v/>
      </c>
    </row>
    <row r="332" spans="1:14" x14ac:dyDescent="0.35">
      <c r="A332" t="str">
        <f>IF(D332="","",IF('A - IDENTIFICAÇÃO'!$C$7="","",'A - IDENTIFICAÇÃO'!$C$7))</f>
        <v/>
      </c>
      <c r="B332" t="str">
        <f>IF(D332="","",IF('A - IDENTIFICAÇÃO'!$P$15="","",'A - IDENTIFICAÇÃO'!$P$15))</f>
        <v/>
      </c>
      <c r="C332" t="str">
        <f>IF(D332="","",TEXT(IF('A - IDENTIFICAÇÃO'!$C$2="","",'A - IDENTIFICAÇÃO'!$C$2),"0000"))</f>
        <v/>
      </c>
      <c r="D332" t="str">
        <f>IF('C - REPASSES'!A335="","",'C - REPASSES'!A335)</f>
        <v/>
      </c>
      <c r="E332" t="str">
        <f>TEXT(IF('C - REPASSES'!B335="","",'C - REPASSES'!B335),"DD/MM/AAAA")</f>
        <v/>
      </c>
      <c r="F332" t="str">
        <f>IF('C - REPASSES'!C335="INSTITUIÇÃO CREDENCIADA","1",IF('C - REPASSES'!C335="EMPRESA PRETROLÍFERA","2",IF('C - REPASSES'!C335="EMPRESA BRASILEIRA","3",IF('C - REPASSES'!C335="ORGANISMO DE NORMALIZAÇÃO OU EQUIVALENTE","4",IF('C - REPASSES'!C335="EMPRESA BRASILEIRA EM PARCERIA COM I.C.","5",IF('C - REPASSES'!C335="AFILIADA","6",""))))))</f>
        <v/>
      </c>
      <c r="G332" t="str">
        <f>TEXT(IF('C - REPASSES'!D335="","",'C - REPASSES'!D335),"00000000000000")</f>
        <v/>
      </c>
      <c r="H332" t="str">
        <f>IF('C - REPASSES'!E335="","",'C - REPASSES'!E335)</f>
        <v/>
      </c>
      <c r="I332" t="str">
        <f>IF('C - REPASSES'!F335="","",'C - REPASSES'!F335)</f>
        <v/>
      </c>
      <c r="J332" t="str">
        <f>IF('C - REPASSES'!G335="","",'C - REPASSES'!G335)</f>
        <v/>
      </c>
      <c r="K332" t="str">
        <f>TEXT(IF('C - REPASSES'!H335="","",'C - REPASSES'!H335),"@")</f>
        <v/>
      </c>
      <c r="L332" t="str">
        <f>TEXT(IF('C - REPASSES'!I335="","",'C - REPASSES'!I335),"DD/MM/AAAA")</f>
        <v/>
      </c>
      <c r="M332" t="str">
        <f>TEXT(IF('C - REPASSES'!$A335="","",'C - REPASSES'!AJ335),"0,00")</f>
        <v/>
      </c>
      <c r="N332" t="str">
        <f>TEXT(IF('C - REPASSES'!$A335="","",'C - REPASSES'!AL335),"0,00")</f>
        <v/>
      </c>
    </row>
    <row r="333" spans="1:14" x14ac:dyDescent="0.35">
      <c r="A333" t="str">
        <f>IF(D333="","",IF('A - IDENTIFICAÇÃO'!$C$7="","",'A - IDENTIFICAÇÃO'!$C$7))</f>
        <v/>
      </c>
      <c r="B333" t="str">
        <f>IF(D333="","",IF('A - IDENTIFICAÇÃO'!$P$15="","",'A - IDENTIFICAÇÃO'!$P$15))</f>
        <v/>
      </c>
      <c r="C333" t="str">
        <f>IF(D333="","",TEXT(IF('A - IDENTIFICAÇÃO'!$C$2="","",'A - IDENTIFICAÇÃO'!$C$2),"0000"))</f>
        <v/>
      </c>
      <c r="D333" t="str">
        <f>IF('C - REPASSES'!A336="","",'C - REPASSES'!A336)</f>
        <v/>
      </c>
      <c r="E333" t="str">
        <f>TEXT(IF('C - REPASSES'!B336="","",'C - REPASSES'!B336),"DD/MM/AAAA")</f>
        <v/>
      </c>
      <c r="F333" t="str">
        <f>IF('C - REPASSES'!C336="INSTITUIÇÃO CREDENCIADA","1",IF('C - REPASSES'!C336="EMPRESA PRETROLÍFERA","2",IF('C - REPASSES'!C336="EMPRESA BRASILEIRA","3",IF('C - REPASSES'!C336="ORGANISMO DE NORMALIZAÇÃO OU EQUIVALENTE","4",IF('C - REPASSES'!C336="EMPRESA BRASILEIRA EM PARCERIA COM I.C.","5",IF('C - REPASSES'!C336="AFILIADA","6",""))))))</f>
        <v/>
      </c>
      <c r="G333" t="str">
        <f>TEXT(IF('C - REPASSES'!D336="","",'C - REPASSES'!D336),"00000000000000")</f>
        <v/>
      </c>
      <c r="H333" t="str">
        <f>IF('C - REPASSES'!E336="","",'C - REPASSES'!E336)</f>
        <v/>
      </c>
      <c r="I333" t="str">
        <f>IF('C - REPASSES'!F336="","",'C - REPASSES'!F336)</f>
        <v/>
      </c>
      <c r="J333" t="str">
        <f>IF('C - REPASSES'!G336="","",'C - REPASSES'!G336)</f>
        <v/>
      </c>
      <c r="K333" t="str">
        <f>TEXT(IF('C - REPASSES'!H336="","",'C - REPASSES'!H336),"@")</f>
        <v/>
      </c>
      <c r="L333" t="str">
        <f>TEXT(IF('C - REPASSES'!I336="","",'C - REPASSES'!I336),"DD/MM/AAAA")</f>
        <v/>
      </c>
      <c r="M333" t="str">
        <f>TEXT(IF('C - REPASSES'!$A336="","",'C - REPASSES'!AJ336),"0,00")</f>
        <v/>
      </c>
      <c r="N333" t="str">
        <f>TEXT(IF('C - REPASSES'!$A336="","",'C - REPASSES'!AL336),"0,00")</f>
        <v/>
      </c>
    </row>
    <row r="334" spans="1:14" x14ac:dyDescent="0.35">
      <c r="A334" t="str">
        <f>IF(D334="","",IF('A - IDENTIFICAÇÃO'!$C$7="","",'A - IDENTIFICAÇÃO'!$C$7))</f>
        <v/>
      </c>
      <c r="B334" t="str">
        <f>IF(D334="","",IF('A - IDENTIFICAÇÃO'!$P$15="","",'A - IDENTIFICAÇÃO'!$P$15))</f>
        <v/>
      </c>
      <c r="C334" t="str">
        <f>IF(D334="","",TEXT(IF('A - IDENTIFICAÇÃO'!$C$2="","",'A - IDENTIFICAÇÃO'!$C$2),"0000"))</f>
        <v/>
      </c>
      <c r="D334" t="str">
        <f>IF('C - REPASSES'!A337="","",'C - REPASSES'!A337)</f>
        <v/>
      </c>
      <c r="E334" t="str">
        <f>TEXT(IF('C - REPASSES'!B337="","",'C - REPASSES'!B337),"DD/MM/AAAA")</f>
        <v/>
      </c>
      <c r="F334" t="str">
        <f>IF('C - REPASSES'!C337="INSTITUIÇÃO CREDENCIADA","1",IF('C - REPASSES'!C337="EMPRESA PRETROLÍFERA","2",IF('C - REPASSES'!C337="EMPRESA BRASILEIRA","3",IF('C - REPASSES'!C337="ORGANISMO DE NORMALIZAÇÃO OU EQUIVALENTE","4",IF('C - REPASSES'!C337="EMPRESA BRASILEIRA EM PARCERIA COM I.C.","5",IF('C - REPASSES'!C337="AFILIADA","6",""))))))</f>
        <v/>
      </c>
      <c r="G334" t="str">
        <f>TEXT(IF('C - REPASSES'!D337="","",'C - REPASSES'!D337),"00000000000000")</f>
        <v/>
      </c>
      <c r="H334" t="str">
        <f>IF('C - REPASSES'!E337="","",'C - REPASSES'!E337)</f>
        <v/>
      </c>
      <c r="I334" t="str">
        <f>IF('C - REPASSES'!F337="","",'C - REPASSES'!F337)</f>
        <v/>
      </c>
      <c r="J334" t="str">
        <f>IF('C - REPASSES'!G337="","",'C - REPASSES'!G337)</f>
        <v/>
      </c>
      <c r="K334" t="str">
        <f>TEXT(IF('C - REPASSES'!H337="","",'C - REPASSES'!H337),"@")</f>
        <v/>
      </c>
      <c r="L334" t="str">
        <f>TEXT(IF('C - REPASSES'!I337="","",'C - REPASSES'!I337),"DD/MM/AAAA")</f>
        <v/>
      </c>
      <c r="M334" t="str">
        <f>TEXT(IF('C - REPASSES'!$A337="","",'C - REPASSES'!AJ337),"0,00")</f>
        <v/>
      </c>
      <c r="N334" t="str">
        <f>TEXT(IF('C - REPASSES'!$A337="","",'C - REPASSES'!AL337),"0,00")</f>
        <v/>
      </c>
    </row>
    <row r="335" spans="1:14" x14ac:dyDescent="0.35">
      <c r="A335" t="str">
        <f>IF(D335="","",IF('A - IDENTIFICAÇÃO'!$C$7="","",'A - IDENTIFICAÇÃO'!$C$7))</f>
        <v/>
      </c>
      <c r="B335" t="str">
        <f>IF(D335="","",IF('A - IDENTIFICAÇÃO'!$P$15="","",'A - IDENTIFICAÇÃO'!$P$15))</f>
        <v/>
      </c>
      <c r="C335" t="str">
        <f>IF(D335="","",TEXT(IF('A - IDENTIFICAÇÃO'!$C$2="","",'A - IDENTIFICAÇÃO'!$C$2),"0000"))</f>
        <v/>
      </c>
      <c r="D335" t="str">
        <f>IF('C - REPASSES'!A338="","",'C - REPASSES'!A338)</f>
        <v/>
      </c>
      <c r="E335" t="str">
        <f>TEXT(IF('C - REPASSES'!B338="","",'C - REPASSES'!B338),"DD/MM/AAAA")</f>
        <v/>
      </c>
      <c r="F335" t="str">
        <f>IF('C - REPASSES'!C338="INSTITUIÇÃO CREDENCIADA","1",IF('C - REPASSES'!C338="EMPRESA PRETROLÍFERA","2",IF('C - REPASSES'!C338="EMPRESA BRASILEIRA","3",IF('C - REPASSES'!C338="ORGANISMO DE NORMALIZAÇÃO OU EQUIVALENTE","4",IF('C - REPASSES'!C338="EMPRESA BRASILEIRA EM PARCERIA COM I.C.","5",IF('C - REPASSES'!C338="AFILIADA","6",""))))))</f>
        <v/>
      </c>
      <c r="G335" t="str">
        <f>TEXT(IF('C - REPASSES'!D338="","",'C - REPASSES'!D338),"00000000000000")</f>
        <v/>
      </c>
      <c r="H335" t="str">
        <f>IF('C - REPASSES'!E338="","",'C - REPASSES'!E338)</f>
        <v/>
      </c>
      <c r="I335" t="str">
        <f>IF('C - REPASSES'!F338="","",'C - REPASSES'!F338)</f>
        <v/>
      </c>
      <c r="J335" t="str">
        <f>IF('C - REPASSES'!G338="","",'C - REPASSES'!G338)</f>
        <v/>
      </c>
      <c r="K335" t="str">
        <f>TEXT(IF('C - REPASSES'!H338="","",'C - REPASSES'!H338),"@")</f>
        <v/>
      </c>
      <c r="L335" t="str">
        <f>TEXT(IF('C - REPASSES'!I338="","",'C - REPASSES'!I338),"DD/MM/AAAA")</f>
        <v/>
      </c>
      <c r="M335" t="str">
        <f>TEXT(IF('C - REPASSES'!$A338="","",'C - REPASSES'!AJ338),"0,00")</f>
        <v/>
      </c>
      <c r="N335" t="str">
        <f>TEXT(IF('C - REPASSES'!$A338="","",'C - REPASSES'!AL338),"0,00")</f>
        <v/>
      </c>
    </row>
    <row r="336" spans="1:14" x14ac:dyDescent="0.35">
      <c r="A336" t="str">
        <f>IF(D336="","",IF('A - IDENTIFICAÇÃO'!$C$7="","",'A - IDENTIFICAÇÃO'!$C$7))</f>
        <v/>
      </c>
      <c r="B336" t="str">
        <f>IF(D336="","",IF('A - IDENTIFICAÇÃO'!$P$15="","",'A - IDENTIFICAÇÃO'!$P$15))</f>
        <v/>
      </c>
      <c r="C336" t="str">
        <f>IF(D336="","",TEXT(IF('A - IDENTIFICAÇÃO'!$C$2="","",'A - IDENTIFICAÇÃO'!$C$2),"0000"))</f>
        <v/>
      </c>
      <c r="D336" t="str">
        <f>IF('C - REPASSES'!A339="","",'C - REPASSES'!A339)</f>
        <v/>
      </c>
      <c r="E336" t="str">
        <f>TEXT(IF('C - REPASSES'!B339="","",'C - REPASSES'!B339),"DD/MM/AAAA")</f>
        <v/>
      </c>
      <c r="F336" t="str">
        <f>IF('C - REPASSES'!C339="INSTITUIÇÃO CREDENCIADA","1",IF('C - REPASSES'!C339="EMPRESA PRETROLÍFERA","2",IF('C - REPASSES'!C339="EMPRESA BRASILEIRA","3",IF('C - REPASSES'!C339="ORGANISMO DE NORMALIZAÇÃO OU EQUIVALENTE","4",IF('C - REPASSES'!C339="EMPRESA BRASILEIRA EM PARCERIA COM I.C.","5",IF('C - REPASSES'!C339="AFILIADA","6",""))))))</f>
        <v/>
      </c>
      <c r="G336" t="str">
        <f>TEXT(IF('C - REPASSES'!D339="","",'C - REPASSES'!D339),"00000000000000")</f>
        <v/>
      </c>
      <c r="H336" t="str">
        <f>IF('C - REPASSES'!E339="","",'C - REPASSES'!E339)</f>
        <v/>
      </c>
      <c r="I336" t="str">
        <f>IF('C - REPASSES'!F339="","",'C - REPASSES'!F339)</f>
        <v/>
      </c>
      <c r="J336" t="str">
        <f>IF('C - REPASSES'!G339="","",'C - REPASSES'!G339)</f>
        <v/>
      </c>
      <c r="K336" t="str">
        <f>TEXT(IF('C - REPASSES'!H339="","",'C - REPASSES'!H339),"@")</f>
        <v/>
      </c>
      <c r="L336" t="str">
        <f>TEXT(IF('C - REPASSES'!I339="","",'C - REPASSES'!I339),"DD/MM/AAAA")</f>
        <v/>
      </c>
      <c r="M336" t="str">
        <f>TEXT(IF('C - REPASSES'!$A339="","",'C - REPASSES'!AJ339),"0,00")</f>
        <v/>
      </c>
      <c r="N336" t="str">
        <f>TEXT(IF('C - REPASSES'!$A339="","",'C - REPASSES'!AL339),"0,00")</f>
        <v/>
      </c>
    </row>
    <row r="337" spans="1:14" x14ac:dyDescent="0.35">
      <c r="A337" t="str">
        <f>IF(D337="","",IF('A - IDENTIFICAÇÃO'!$C$7="","",'A - IDENTIFICAÇÃO'!$C$7))</f>
        <v/>
      </c>
      <c r="B337" t="str">
        <f>IF(D337="","",IF('A - IDENTIFICAÇÃO'!$P$15="","",'A - IDENTIFICAÇÃO'!$P$15))</f>
        <v/>
      </c>
      <c r="C337" t="str">
        <f>IF(D337="","",TEXT(IF('A - IDENTIFICAÇÃO'!$C$2="","",'A - IDENTIFICAÇÃO'!$C$2),"0000"))</f>
        <v/>
      </c>
      <c r="D337" t="str">
        <f>IF('C - REPASSES'!A340="","",'C - REPASSES'!A340)</f>
        <v/>
      </c>
      <c r="E337" t="str">
        <f>TEXT(IF('C - REPASSES'!B340="","",'C - REPASSES'!B340),"DD/MM/AAAA")</f>
        <v/>
      </c>
      <c r="F337" t="str">
        <f>IF('C - REPASSES'!C340="INSTITUIÇÃO CREDENCIADA","1",IF('C - REPASSES'!C340="EMPRESA PRETROLÍFERA","2",IF('C - REPASSES'!C340="EMPRESA BRASILEIRA","3",IF('C - REPASSES'!C340="ORGANISMO DE NORMALIZAÇÃO OU EQUIVALENTE","4",IF('C - REPASSES'!C340="EMPRESA BRASILEIRA EM PARCERIA COM I.C.","5",IF('C - REPASSES'!C340="AFILIADA","6",""))))))</f>
        <v/>
      </c>
      <c r="G337" t="str">
        <f>TEXT(IF('C - REPASSES'!D340="","",'C - REPASSES'!D340),"00000000000000")</f>
        <v/>
      </c>
      <c r="H337" t="str">
        <f>IF('C - REPASSES'!E340="","",'C - REPASSES'!E340)</f>
        <v/>
      </c>
      <c r="I337" t="str">
        <f>IF('C - REPASSES'!F340="","",'C - REPASSES'!F340)</f>
        <v/>
      </c>
      <c r="J337" t="str">
        <f>IF('C - REPASSES'!G340="","",'C - REPASSES'!G340)</f>
        <v/>
      </c>
      <c r="K337" t="str">
        <f>TEXT(IF('C - REPASSES'!H340="","",'C - REPASSES'!H340),"@")</f>
        <v/>
      </c>
      <c r="L337" t="str">
        <f>TEXT(IF('C - REPASSES'!I340="","",'C - REPASSES'!I340),"DD/MM/AAAA")</f>
        <v/>
      </c>
      <c r="M337" t="str">
        <f>TEXT(IF('C - REPASSES'!$A340="","",'C - REPASSES'!AJ340),"0,00")</f>
        <v/>
      </c>
      <c r="N337" t="str">
        <f>TEXT(IF('C - REPASSES'!$A340="","",'C - REPASSES'!AL340),"0,00")</f>
        <v/>
      </c>
    </row>
    <row r="338" spans="1:14" x14ac:dyDescent="0.35">
      <c r="A338" t="str">
        <f>IF(D338="","",IF('A - IDENTIFICAÇÃO'!$C$7="","",'A - IDENTIFICAÇÃO'!$C$7))</f>
        <v/>
      </c>
      <c r="B338" t="str">
        <f>IF(D338="","",IF('A - IDENTIFICAÇÃO'!$P$15="","",'A - IDENTIFICAÇÃO'!$P$15))</f>
        <v/>
      </c>
      <c r="C338" t="str">
        <f>IF(D338="","",TEXT(IF('A - IDENTIFICAÇÃO'!$C$2="","",'A - IDENTIFICAÇÃO'!$C$2),"0000"))</f>
        <v/>
      </c>
      <c r="D338" t="str">
        <f>IF('C - REPASSES'!A341="","",'C - REPASSES'!A341)</f>
        <v/>
      </c>
      <c r="E338" t="str">
        <f>TEXT(IF('C - REPASSES'!B341="","",'C - REPASSES'!B341),"DD/MM/AAAA")</f>
        <v/>
      </c>
      <c r="F338" t="str">
        <f>IF('C - REPASSES'!C341="INSTITUIÇÃO CREDENCIADA","1",IF('C - REPASSES'!C341="EMPRESA PRETROLÍFERA","2",IF('C - REPASSES'!C341="EMPRESA BRASILEIRA","3",IF('C - REPASSES'!C341="ORGANISMO DE NORMALIZAÇÃO OU EQUIVALENTE","4",IF('C - REPASSES'!C341="EMPRESA BRASILEIRA EM PARCERIA COM I.C.","5",IF('C - REPASSES'!C341="AFILIADA","6",""))))))</f>
        <v/>
      </c>
      <c r="G338" t="str">
        <f>TEXT(IF('C - REPASSES'!D341="","",'C - REPASSES'!D341),"00000000000000")</f>
        <v/>
      </c>
      <c r="H338" t="str">
        <f>IF('C - REPASSES'!E341="","",'C - REPASSES'!E341)</f>
        <v/>
      </c>
      <c r="I338" t="str">
        <f>IF('C - REPASSES'!F341="","",'C - REPASSES'!F341)</f>
        <v/>
      </c>
      <c r="J338" t="str">
        <f>IF('C - REPASSES'!G341="","",'C - REPASSES'!G341)</f>
        <v/>
      </c>
      <c r="K338" t="str">
        <f>TEXT(IF('C - REPASSES'!H341="","",'C - REPASSES'!H341),"@")</f>
        <v/>
      </c>
      <c r="L338" t="str">
        <f>TEXT(IF('C - REPASSES'!I341="","",'C - REPASSES'!I341),"DD/MM/AAAA")</f>
        <v/>
      </c>
      <c r="M338" t="str">
        <f>TEXT(IF('C - REPASSES'!$A341="","",'C - REPASSES'!AJ341),"0,00")</f>
        <v/>
      </c>
      <c r="N338" t="str">
        <f>TEXT(IF('C - REPASSES'!$A341="","",'C - REPASSES'!AL341),"0,00")</f>
        <v/>
      </c>
    </row>
    <row r="339" spans="1:14" x14ac:dyDescent="0.35">
      <c r="A339" t="str">
        <f>IF(D339="","",IF('A - IDENTIFICAÇÃO'!$C$7="","",'A - IDENTIFICAÇÃO'!$C$7))</f>
        <v/>
      </c>
      <c r="B339" t="str">
        <f>IF(D339="","",IF('A - IDENTIFICAÇÃO'!$P$15="","",'A - IDENTIFICAÇÃO'!$P$15))</f>
        <v/>
      </c>
      <c r="C339" t="str">
        <f>IF(D339="","",TEXT(IF('A - IDENTIFICAÇÃO'!$C$2="","",'A - IDENTIFICAÇÃO'!$C$2),"0000"))</f>
        <v/>
      </c>
      <c r="D339" t="str">
        <f>IF('C - REPASSES'!A342="","",'C - REPASSES'!A342)</f>
        <v/>
      </c>
      <c r="E339" t="str">
        <f>TEXT(IF('C - REPASSES'!B342="","",'C - REPASSES'!B342),"DD/MM/AAAA")</f>
        <v/>
      </c>
      <c r="F339" t="str">
        <f>IF('C - REPASSES'!C342="INSTITUIÇÃO CREDENCIADA","1",IF('C - REPASSES'!C342="EMPRESA PRETROLÍFERA","2",IF('C - REPASSES'!C342="EMPRESA BRASILEIRA","3",IF('C - REPASSES'!C342="ORGANISMO DE NORMALIZAÇÃO OU EQUIVALENTE","4",IF('C - REPASSES'!C342="EMPRESA BRASILEIRA EM PARCERIA COM I.C.","5",IF('C - REPASSES'!C342="AFILIADA","6",""))))))</f>
        <v/>
      </c>
      <c r="G339" t="str">
        <f>TEXT(IF('C - REPASSES'!D342="","",'C - REPASSES'!D342),"00000000000000")</f>
        <v/>
      </c>
      <c r="H339" t="str">
        <f>IF('C - REPASSES'!E342="","",'C - REPASSES'!E342)</f>
        <v/>
      </c>
      <c r="I339" t="str">
        <f>IF('C - REPASSES'!F342="","",'C - REPASSES'!F342)</f>
        <v/>
      </c>
      <c r="J339" t="str">
        <f>IF('C - REPASSES'!G342="","",'C - REPASSES'!G342)</f>
        <v/>
      </c>
      <c r="K339" t="str">
        <f>TEXT(IF('C - REPASSES'!H342="","",'C - REPASSES'!H342),"@")</f>
        <v/>
      </c>
      <c r="L339" t="str">
        <f>TEXT(IF('C - REPASSES'!I342="","",'C - REPASSES'!I342),"DD/MM/AAAA")</f>
        <v/>
      </c>
      <c r="M339" t="str">
        <f>TEXT(IF('C - REPASSES'!$A342="","",'C - REPASSES'!AJ342),"0,00")</f>
        <v/>
      </c>
      <c r="N339" t="str">
        <f>TEXT(IF('C - REPASSES'!$A342="","",'C - REPASSES'!AL342),"0,00")</f>
        <v/>
      </c>
    </row>
    <row r="340" spans="1:14" x14ac:dyDescent="0.35">
      <c r="A340" t="str">
        <f>IF(D340="","",IF('A - IDENTIFICAÇÃO'!$C$7="","",'A - IDENTIFICAÇÃO'!$C$7))</f>
        <v/>
      </c>
      <c r="B340" t="str">
        <f>IF(D340="","",IF('A - IDENTIFICAÇÃO'!$P$15="","",'A - IDENTIFICAÇÃO'!$P$15))</f>
        <v/>
      </c>
      <c r="C340" t="str">
        <f>IF(D340="","",TEXT(IF('A - IDENTIFICAÇÃO'!$C$2="","",'A - IDENTIFICAÇÃO'!$C$2),"0000"))</f>
        <v/>
      </c>
      <c r="D340" t="str">
        <f>IF('C - REPASSES'!A343="","",'C - REPASSES'!A343)</f>
        <v/>
      </c>
      <c r="E340" t="str">
        <f>TEXT(IF('C - REPASSES'!B343="","",'C - REPASSES'!B343),"DD/MM/AAAA")</f>
        <v/>
      </c>
      <c r="F340" t="str">
        <f>IF('C - REPASSES'!C343="INSTITUIÇÃO CREDENCIADA","1",IF('C - REPASSES'!C343="EMPRESA PRETROLÍFERA","2",IF('C - REPASSES'!C343="EMPRESA BRASILEIRA","3",IF('C - REPASSES'!C343="ORGANISMO DE NORMALIZAÇÃO OU EQUIVALENTE","4",IF('C - REPASSES'!C343="EMPRESA BRASILEIRA EM PARCERIA COM I.C.","5",IF('C - REPASSES'!C343="AFILIADA","6",""))))))</f>
        <v/>
      </c>
      <c r="G340" t="str">
        <f>TEXT(IF('C - REPASSES'!D343="","",'C - REPASSES'!D343),"00000000000000")</f>
        <v/>
      </c>
      <c r="H340" t="str">
        <f>IF('C - REPASSES'!E343="","",'C - REPASSES'!E343)</f>
        <v/>
      </c>
      <c r="I340" t="str">
        <f>IF('C - REPASSES'!F343="","",'C - REPASSES'!F343)</f>
        <v/>
      </c>
      <c r="J340" t="str">
        <f>IF('C - REPASSES'!G343="","",'C - REPASSES'!G343)</f>
        <v/>
      </c>
      <c r="K340" t="str">
        <f>TEXT(IF('C - REPASSES'!H343="","",'C - REPASSES'!H343),"@")</f>
        <v/>
      </c>
      <c r="L340" t="str">
        <f>TEXT(IF('C - REPASSES'!I343="","",'C - REPASSES'!I343),"DD/MM/AAAA")</f>
        <v/>
      </c>
      <c r="M340" t="str">
        <f>TEXT(IF('C - REPASSES'!$A343="","",'C - REPASSES'!AJ343),"0,00")</f>
        <v/>
      </c>
      <c r="N340" t="str">
        <f>TEXT(IF('C - REPASSES'!$A343="","",'C - REPASSES'!AL343),"0,00")</f>
        <v/>
      </c>
    </row>
    <row r="341" spans="1:14" x14ac:dyDescent="0.35">
      <c r="A341" t="str">
        <f>IF(D341="","",IF('A - IDENTIFICAÇÃO'!$C$7="","",'A - IDENTIFICAÇÃO'!$C$7))</f>
        <v/>
      </c>
      <c r="B341" t="str">
        <f>IF(D341="","",IF('A - IDENTIFICAÇÃO'!$P$15="","",'A - IDENTIFICAÇÃO'!$P$15))</f>
        <v/>
      </c>
      <c r="C341" t="str">
        <f>IF(D341="","",TEXT(IF('A - IDENTIFICAÇÃO'!$C$2="","",'A - IDENTIFICAÇÃO'!$C$2),"0000"))</f>
        <v/>
      </c>
      <c r="D341" t="str">
        <f>IF('C - REPASSES'!A344="","",'C - REPASSES'!A344)</f>
        <v/>
      </c>
      <c r="E341" t="str">
        <f>TEXT(IF('C - REPASSES'!B344="","",'C - REPASSES'!B344),"DD/MM/AAAA")</f>
        <v/>
      </c>
      <c r="F341" t="str">
        <f>IF('C - REPASSES'!C344="INSTITUIÇÃO CREDENCIADA","1",IF('C - REPASSES'!C344="EMPRESA PRETROLÍFERA","2",IF('C - REPASSES'!C344="EMPRESA BRASILEIRA","3",IF('C - REPASSES'!C344="ORGANISMO DE NORMALIZAÇÃO OU EQUIVALENTE","4",IF('C - REPASSES'!C344="EMPRESA BRASILEIRA EM PARCERIA COM I.C.","5",IF('C - REPASSES'!C344="AFILIADA","6",""))))))</f>
        <v/>
      </c>
      <c r="G341" t="str">
        <f>TEXT(IF('C - REPASSES'!D344="","",'C - REPASSES'!D344),"00000000000000")</f>
        <v/>
      </c>
      <c r="H341" t="str">
        <f>IF('C - REPASSES'!E344="","",'C - REPASSES'!E344)</f>
        <v/>
      </c>
      <c r="I341" t="str">
        <f>IF('C - REPASSES'!F344="","",'C - REPASSES'!F344)</f>
        <v/>
      </c>
      <c r="J341" t="str">
        <f>IF('C - REPASSES'!G344="","",'C - REPASSES'!G344)</f>
        <v/>
      </c>
      <c r="K341" t="str">
        <f>TEXT(IF('C - REPASSES'!H344="","",'C - REPASSES'!H344),"@")</f>
        <v/>
      </c>
      <c r="L341" t="str">
        <f>TEXT(IF('C - REPASSES'!I344="","",'C - REPASSES'!I344),"DD/MM/AAAA")</f>
        <v/>
      </c>
      <c r="M341" t="str">
        <f>TEXT(IF('C - REPASSES'!$A344="","",'C - REPASSES'!AJ344),"0,00")</f>
        <v/>
      </c>
      <c r="N341" t="str">
        <f>TEXT(IF('C - REPASSES'!$A344="","",'C - REPASSES'!AL344),"0,00")</f>
        <v/>
      </c>
    </row>
    <row r="342" spans="1:14" x14ac:dyDescent="0.35">
      <c r="A342" t="str">
        <f>IF(D342="","",IF('A - IDENTIFICAÇÃO'!$C$7="","",'A - IDENTIFICAÇÃO'!$C$7))</f>
        <v/>
      </c>
      <c r="B342" t="str">
        <f>IF(D342="","",IF('A - IDENTIFICAÇÃO'!$P$15="","",'A - IDENTIFICAÇÃO'!$P$15))</f>
        <v/>
      </c>
      <c r="C342" t="str">
        <f>IF(D342="","",TEXT(IF('A - IDENTIFICAÇÃO'!$C$2="","",'A - IDENTIFICAÇÃO'!$C$2),"0000"))</f>
        <v/>
      </c>
      <c r="D342" t="str">
        <f>IF('C - REPASSES'!A345="","",'C - REPASSES'!A345)</f>
        <v/>
      </c>
      <c r="E342" t="str">
        <f>TEXT(IF('C - REPASSES'!B345="","",'C - REPASSES'!B345),"DD/MM/AAAA")</f>
        <v/>
      </c>
      <c r="F342" t="str">
        <f>IF('C - REPASSES'!C345="INSTITUIÇÃO CREDENCIADA","1",IF('C - REPASSES'!C345="EMPRESA PRETROLÍFERA","2",IF('C - REPASSES'!C345="EMPRESA BRASILEIRA","3",IF('C - REPASSES'!C345="ORGANISMO DE NORMALIZAÇÃO OU EQUIVALENTE","4",IF('C - REPASSES'!C345="EMPRESA BRASILEIRA EM PARCERIA COM I.C.","5",IF('C - REPASSES'!C345="AFILIADA","6",""))))))</f>
        <v/>
      </c>
      <c r="G342" t="str">
        <f>TEXT(IF('C - REPASSES'!D345="","",'C - REPASSES'!D345),"00000000000000")</f>
        <v/>
      </c>
      <c r="H342" t="str">
        <f>IF('C - REPASSES'!E345="","",'C - REPASSES'!E345)</f>
        <v/>
      </c>
      <c r="I342" t="str">
        <f>IF('C - REPASSES'!F345="","",'C - REPASSES'!F345)</f>
        <v/>
      </c>
      <c r="J342" t="str">
        <f>IF('C - REPASSES'!G345="","",'C - REPASSES'!G345)</f>
        <v/>
      </c>
      <c r="K342" t="str">
        <f>TEXT(IF('C - REPASSES'!H345="","",'C - REPASSES'!H345),"@")</f>
        <v/>
      </c>
      <c r="L342" t="str">
        <f>TEXT(IF('C - REPASSES'!I345="","",'C - REPASSES'!I345),"DD/MM/AAAA")</f>
        <v/>
      </c>
      <c r="M342" t="str">
        <f>TEXT(IF('C - REPASSES'!$A345="","",'C - REPASSES'!AJ345),"0,00")</f>
        <v/>
      </c>
      <c r="N342" t="str">
        <f>TEXT(IF('C - REPASSES'!$A345="","",'C - REPASSES'!AL345),"0,00")</f>
        <v/>
      </c>
    </row>
    <row r="343" spans="1:14" x14ac:dyDescent="0.35">
      <c r="A343" t="str">
        <f>IF(D343="","",IF('A - IDENTIFICAÇÃO'!$C$7="","",'A - IDENTIFICAÇÃO'!$C$7))</f>
        <v/>
      </c>
      <c r="B343" t="str">
        <f>IF(D343="","",IF('A - IDENTIFICAÇÃO'!$P$15="","",'A - IDENTIFICAÇÃO'!$P$15))</f>
        <v/>
      </c>
      <c r="C343" t="str">
        <f>IF(D343="","",TEXT(IF('A - IDENTIFICAÇÃO'!$C$2="","",'A - IDENTIFICAÇÃO'!$C$2),"0000"))</f>
        <v/>
      </c>
      <c r="D343" t="str">
        <f>IF('C - REPASSES'!A346="","",'C - REPASSES'!A346)</f>
        <v/>
      </c>
      <c r="E343" t="str">
        <f>TEXT(IF('C - REPASSES'!B346="","",'C - REPASSES'!B346),"DD/MM/AAAA")</f>
        <v/>
      </c>
      <c r="F343" t="str">
        <f>IF('C - REPASSES'!C346="INSTITUIÇÃO CREDENCIADA","1",IF('C - REPASSES'!C346="EMPRESA PRETROLÍFERA","2",IF('C - REPASSES'!C346="EMPRESA BRASILEIRA","3",IF('C - REPASSES'!C346="ORGANISMO DE NORMALIZAÇÃO OU EQUIVALENTE","4",IF('C - REPASSES'!C346="EMPRESA BRASILEIRA EM PARCERIA COM I.C.","5",IF('C - REPASSES'!C346="AFILIADA","6",""))))))</f>
        <v/>
      </c>
      <c r="G343" t="str">
        <f>TEXT(IF('C - REPASSES'!D346="","",'C - REPASSES'!D346),"00000000000000")</f>
        <v/>
      </c>
      <c r="H343" t="str">
        <f>IF('C - REPASSES'!E346="","",'C - REPASSES'!E346)</f>
        <v/>
      </c>
      <c r="I343" t="str">
        <f>IF('C - REPASSES'!F346="","",'C - REPASSES'!F346)</f>
        <v/>
      </c>
      <c r="J343" t="str">
        <f>IF('C - REPASSES'!G346="","",'C - REPASSES'!G346)</f>
        <v/>
      </c>
      <c r="K343" t="str">
        <f>TEXT(IF('C - REPASSES'!H346="","",'C - REPASSES'!H346),"@")</f>
        <v/>
      </c>
      <c r="L343" t="str">
        <f>TEXT(IF('C - REPASSES'!I346="","",'C - REPASSES'!I346),"DD/MM/AAAA")</f>
        <v/>
      </c>
      <c r="M343" t="str">
        <f>TEXT(IF('C - REPASSES'!$A346="","",'C - REPASSES'!AJ346),"0,00")</f>
        <v/>
      </c>
      <c r="N343" t="str">
        <f>TEXT(IF('C - REPASSES'!$A346="","",'C - REPASSES'!AL346),"0,00")</f>
        <v/>
      </c>
    </row>
    <row r="344" spans="1:14" x14ac:dyDescent="0.35">
      <c r="A344" t="str">
        <f>IF(D344="","",IF('A - IDENTIFICAÇÃO'!$C$7="","",'A - IDENTIFICAÇÃO'!$C$7))</f>
        <v/>
      </c>
      <c r="B344" t="str">
        <f>IF(D344="","",IF('A - IDENTIFICAÇÃO'!$P$15="","",'A - IDENTIFICAÇÃO'!$P$15))</f>
        <v/>
      </c>
      <c r="C344" t="str">
        <f>IF(D344="","",TEXT(IF('A - IDENTIFICAÇÃO'!$C$2="","",'A - IDENTIFICAÇÃO'!$C$2),"0000"))</f>
        <v/>
      </c>
      <c r="D344" t="str">
        <f>IF('C - REPASSES'!A347="","",'C - REPASSES'!A347)</f>
        <v/>
      </c>
      <c r="E344" t="str">
        <f>TEXT(IF('C - REPASSES'!B347="","",'C - REPASSES'!B347),"DD/MM/AAAA")</f>
        <v/>
      </c>
      <c r="F344" t="str">
        <f>IF('C - REPASSES'!C347="INSTITUIÇÃO CREDENCIADA","1",IF('C - REPASSES'!C347="EMPRESA PRETROLÍFERA","2",IF('C - REPASSES'!C347="EMPRESA BRASILEIRA","3",IF('C - REPASSES'!C347="ORGANISMO DE NORMALIZAÇÃO OU EQUIVALENTE","4",IF('C - REPASSES'!C347="EMPRESA BRASILEIRA EM PARCERIA COM I.C.","5",IF('C - REPASSES'!C347="AFILIADA","6",""))))))</f>
        <v/>
      </c>
      <c r="G344" t="str">
        <f>TEXT(IF('C - REPASSES'!D347="","",'C - REPASSES'!D347),"00000000000000")</f>
        <v/>
      </c>
      <c r="H344" t="str">
        <f>IF('C - REPASSES'!E347="","",'C - REPASSES'!E347)</f>
        <v/>
      </c>
      <c r="I344" t="str">
        <f>IF('C - REPASSES'!F347="","",'C - REPASSES'!F347)</f>
        <v/>
      </c>
      <c r="J344" t="str">
        <f>IF('C - REPASSES'!G347="","",'C - REPASSES'!G347)</f>
        <v/>
      </c>
      <c r="K344" t="str">
        <f>TEXT(IF('C - REPASSES'!H347="","",'C - REPASSES'!H347),"@")</f>
        <v/>
      </c>
      <c r="L344" t="str">
        <f>TEXT(IF('C - REPASSES'!I347="","",'C - REPASSES'!I347),"DD/MM/AAAA")</f>
        <v/>
      </c>
      <c r="M344" t="str">
        <f>TEXT(IF('C - REPASSES'!$A347="","",'C - REPASSES'!AJ347),"0,00")</f>
        <v/>
      </c>
      <c r="N344" t="str">
        <f>TEXT(IF('C - REPASSES'!$A347="","",'C - REPASSES'!AL347),"0,00")</f>
        <v/>
      </c>
    </row>
    <row r="345" spans="1:14" x14ac:dyDescent="0.35">
      <c r="A345" t="str">
        <f>IF(D345="","",IF('A - IDENTIFICAÇÃO'!$C$7="","",'A - IDENTIFICAÇÃO'!$C$7))</f>
        <v/>
      </c>
      <c r="B345" t="str">
        <f>IF(D345="","",IF('A - IDENTIFICAÇÃO'!$P$15="","",'A - IDENTIFICAÇÃO'!$P$15))</f>
        <v/>
      </c>
      <c r="C345" t="str">
        <f>IF(D345="","",TEXT(IF('A - IDENTIFICAÇÃO'!$C$2="","",'A - IDENTIFICAÇÃO'!$C$2),"0000"))</f>
        <v/>
      </c>
      <c r="D345" t="str">
        <f>IF('C - REPASSES'!A348="","",'C - REPASSES'!A348)</f>
        <v/>
      </c>
      <c r="E345" t="str">
        <f>TEXT(IF('C - REPASSES'!B348="","",'C - REPASSES'!B348),"DD/MM/AAAA")</f>
        <v/>
      </c>
      <c r="F345" t="str">
        <f>IF('C - REPASSES'!C348="INSTITUIÇÃO CREDENCIADA","1",IF('C - REPASSES'!C348="EMPRESA PRETROLÍFERA","2",IF('C - REPASSES'!C348="EMPRESA BRASILEIRA","3",IF('C - REPASSES'!C348="ORGANISMO DE NORMALIZAÇÃO OU EQUIVALENTE","4",IF('C - REPASSES'!C348="EMPRESA BRASILEIRA EM PARCERIA COM I.C.","5",IF('C - REPASSES'!C348="AFILIADA","6",""))))))</f>
        <v/>
      </c>
      <c r="G345" t="str">
        <f>TEXT(IF('C - REPASSES'!D348="","",'C - REPASSES'!D348),"00000000000000")</f>
        <v/>
      </c>
      <c r="H345" t="str">
        <f>IF('C - REPASSES'!E348="","",'C - REPASSES'!E348)</f>
        <v/>
      </c>
      <c r="I345" t="str">
        <f>IF('C - REPASSES'!F348="","",'C - REPASSES'!F348)</f>
        <v/>
      </c>
      <c r="J345" t="str">
        <f>IF('C - REPASSES'!G348="","",'C - REPASSES'!G348)</f>
        <v/>
      </c>
      <c r="K345" t="str">
        <f>TEXT(IF('C - REPASSES'!H348="","",'C - REPASSES'!H348),"@")</f>
        <v/>
      </c>
      <c r="L345" t="str">
        <f>TEXT(IF('C - REPASSES'!I348="","",'C - REPASSES'!I348),"DD/MM/AAAA")</f>
        <v/>
      </c>
      <c r="M345" t="str">
        <f>TEXT(IF('C - REPASSES'!$A348="","",'C - REPASSES'!AJ348),"0,00")</f>
        <v/>
      </c>
      <c r="N345" t="str">
        <f>TEXT(IF('C - REPASSES'!$A348="","",'C - REPASSES'!AL348),"0,00")</f>
        <v/>
      </c>
    </row>
    <row r="346" spans="1:14" x14ac:dyDescent="0.35">
      <c r="A346" t="str">
        <f>IF(D346="","",IF('A - IDENTIFICAÇÃO'!$C$7="","",'A - IDENTIFICAÇÃO'!$C$7))</f>
        <v/>
      </c>
      <c r="B346" t="str">
        <f>IF(D346="","",IF('A - IDENTIFICAÇÃO'!$P$15="","",'A - IDENTIFICAÇÃO'!$P$15))</f>
        <v/>
      </c>
      <c r="C346" t="str">
        <f>IF(D346="","",TEXT(IF('A - IDENTIFICAÇÃO'!$C$2="","",'A - IDENTIFICAÇÃO'!$C$2),"0000"))</f>
        <v/>
      </c>
      <c r="D346" t="str">
        <f>IF('C - REPASSES'!A349="","",'C - REPASSES'!A349)</f>
        <v/>
      </c>
      <c r="E346" t="str">
        <f>TEXT(IF('C - REPASSES'!B349="","",'C - REPASSES'!B349),"DD/MM/AAAA")</f>
        <v/>
      </c>
      <c r="F346" t="str">
        <f>IF('C - REPASSES'!C349="INSTITUIÇÃO CREDENCIADA","1",IF('C - REPASSES'!C349="EMPRESA PRETROLÍFERA","2",IF('C - REPASSES'!C349="EMPRESA BRASILEIRA","3",IF('C - REPASSES'!C349="ORGANISMO DE NORMALIZAÇÃO OU EQUIVALENTE","4",IF('C - REPASSES'!C349="EMPRESA BRASILEIRA EM PARCERIA COM I.C.","5",IF('C - REPASSES'!C349="AFILIADA","6",""))))))</f>
        <v/>
      </c>
      <c r="G346" t="str">
        <f>TEXT(IF('C - REPASSES'!D349="","",'C - REPASSES'!D349),"00000000000000")</f>
        <v/>
      </c>
      <c r="H346" t="str">
        <f>IF('C - REPASSES'!E349="","",'C - REPASSES'!E349)</f>
        <v/>
      </c>
      <c r="I346" t="str">
        <f>IF('C - REPASSES'!F349="","",'C - REPASSES'!F349)</f>
        <v/>
      </c>
      <c r="J346" t="str">
        <f>IF('C - REPASSES'!G349="","",'C - REPASSES'!G349)</f>
        <v/>
      </c>
      <c r="K346" t="str">
        <f>TEXT(IF('C - REPASSES'!H349="","",'C - REPASSES'!H349),"@")</f>
        <v/>
      </c>
      <c r="L346" t="str">
        <f>TEXT(IF('C - REPASSES'!I349="","",'C - REPASSES'!I349),"DD/MM/AAAA")</f>
        <v/>
      </c>
      <c r="M346" t="str">
        <f>TEXT(IF('C - REPASSES'!$A349="","",'C - REPASSES'!AJ349),"0,00")</f>
        <v/>
      </c>
      <c r="N346" t="str">
        <f>TEXT(IF('C - REPASSES'!$A349="","",'C - REPASSES'!AL349),"0,00")</f>
        <v/>
      </c>
    </row>
    <row r="347" spans="1:14" x14ac:dyDescent="0.35">
      <c r="A347" t="str">
        <f>IF(D347="","",IF('A - IDENTIFICAÇÃO'!$C$7="","",'A - IDENTIFICAÇÃO'!$C$7))</f>
        <v/>
      </c>
      <c r="B347" t="str">
        <f>IF(D347="","",IF('A - IDENTIFICAÇÃO'!$P$15="","",'A - IDENTIFICAÇÃO'!$P$15))</f>
        <v/>
      </c>
      <c r="C347" t="str">
        <f>IF(D347="","",TEXT(IF('A - IDENTIFICAÇÃO'!$C$2="","",'A - IDENTIFICAÇÃO'!$C$2),"0000"))</f>
        <v/>
      </c>
      <c r="D347" t="str">
        <f>IF('C - REPASSES'!A350="","",'C - REPASSES'!A350)</f>
        <v/>
      </c>
      <c r="E347" t="str">
        <f>TEXT(IF('C - REPASSES'!B350="","",'C - REPASSES'!B350),"DD/MM/AAAA")</f>
        <v/>
      </c>
      <c r="F347" t="str">
        <f>IF('C - REPASSES'!C350="INSTITUIÇÃO CREDENCIADA","1",IF('C - REPASSES'!C350="EMPRESA PRETROLÍFERA","2",IF('C - REPASSES'!C350="EMPRESA BRASILEIRA","3",IF('C - REPASSES'!C350="ORGANISMO DE NORMALIZAÇÃO OU EQUIVALENTE","4",IF('C - REPASSES'!C350="EMPRESA BRASILEIRA EM PARCERIA COM I.C.","5",IF('C - REPASSES'!C350="AFILIADA","6",""))))))</f>
        <v/>
      </c>
      <c r="G347" t="str">
        <f>TEXT(IF('C - REPASSES'!D350="","",'C - REPASSES'!D350),"00000000000000")</f>
        <v/>
      </c>
      <c r="H347" t="str">
        <f>IF('C - REPASSES'!E350="","",'C - REPASSES'!E350)</f>
        <v/>
      </c>
      <c r="I347" t="str">
        <f>IF('C - REPASSES'!F350="","",'C - REPASSES'!F350)</f>
        <v/>
      </c>
      <c r="J347" t="str">
        <f>IF('C - REPASSES'!G350="","",'C - REPASSES'!G350)</f>
        <v/>
      </c>
      <c r="K347" t="str">
        <f>TEXT(IF('C - REPASSES'!H350="","",'C - REPASSES'!H350),"@")</f>
        <v/>
      </c>
      <c r="L347" t="str">
        <f>TEXT(IF('C - REPASSES'!I350="","",'C - REPASSES'!I350),"DD/MM/AAAA")</f>
        <v/>
      </c>
      <c r="M347" t="str">
        <f>TEXT(IF('C - REPASSES'!$A350="","",'C - REPASSES'!AJ350),"0,00")</f>
        <v/>
      </c>
      <c r="N347" t="str">
        <f>TEXT(IF('C - REPASSES'!$A350="","",'C - REPASSES'!AL350),"0,00")</f>
        <v/>
      </c>
    </row>
    <row r="348" spans="1:14" x14ac:dyDescent="0.35">
      <c r="A348" t="str">
        <f>IF(D348="","",IF('A - IDENTIFICAÇÃO'!$C$7="","",'A - IDENTIFICAÇÃO'!$C$7))</f>
        <v/>
      </c>
      <c r="B348" t="str">
        <f>IF(D348="","",IF('A - IDENTIFICAÇÃO'!$P$15="","",'A - IDENTIFICAÇÃO'!$P$15))</f>
        <v/>
      </c>
      <c r="C348" t="str">
        <f>IF(D348="","",TEXT(IF('A - IDENTIFICAÇÃO'!$C$2="","",'A - IDENTIFICAÇÃO'!$C$2),"0000"))</f>
        <v/>
      </c>
      <c r="D348" t="str">
        <f>IF('C - REPASSES'!A351="","",'C - REPASSES'!A351)</f>
        <v/>
      </c>
      <c r="E348" t="str">
        <f>TEXT(IF('C - REPASSES'!B351="","",'C - REPASSES'!B351),"DD/MM/AAAA")</f>
        <v/>
      </c>
      <c r="F348" t="str">
        <f>IF('C - REPASSES'!C351="INSTITUIÇÃO CREDENCIADA","1",IF('C - REPASSES'!C351="EMPRESA PRETROLÍFERA","2",IF('C - REPASSES'!C351="EMPRESA BRASILEIRA","3",IF('C - REPASSES'!C351="ORGANISMO DE NORMALIZAÇÃO OU EQUIVALENTE","4",IF('C - REPASSES'!C351="EMPRESA BRASILEIRA EM PARCERIA COM I.C.","5",IF('C - REPASSES'!C351="AFILIADA","6",""))))))</f>
        <v/>
      </c>
      <c r="G348" t="str">
        <f>TEXT(IF('C - REPASSES'!D351="","",'C - REPASSES'!D351),"00000000000000")</f>
        <v/>
      </c>
      <c r="H348" t="str">
        <f>IF('C - REPASSES'!E351="","",'C - REPASSES'!E351)</f>
        <v/>
      </c>
      <c r="I348" t="str">
        <f>IF('C - REPASSES'!F351="","",'C - REPASSES'!F351)</f>
        <v/>
      </c>
      <c r="J348" t="str">
        <f>IF('C - REPASSES'!G351="","",'C - REPASSES'!G351)</f>
        <v/>
      </c>
      <c r="K348" t="str">
        <f>TEXT(IF('C - REPASSES'!H351="","",'C - REPASSES'!H351),"@")</f>
        <v/>
      </c>
      <c r="L348" t="str">
        <f>TEXT(IF('C - REPASSES'!I351="","",'C - REPASSES'!I351),"DD/MM/AAAA")</f>
        <v/>
      </c>
      <c r="M348" t="str">
        <f>TEXT(IF('C - REPASSES'!$A351="","",'C - REPASSES'!AJ351),"0,00")</f>
        <v/>
      </c>
      <c r="N348" t="str">
        <f>TEXT(IF('C - REPASSES'!$A351="","",'C - REPASSES'!AL351),"0,00")</f>
        <v/>
      </c>
    </row>
    <row r="349" spans="1:14" x14ac:dyDescent="0.35">
      <c r="A349" t="str">
        <f>IF(D349="","",IF('A - IDENTIFICAÇÃO'!$C$7="","",'A - IDENTIFICAÇÃO'!$C$7))</f>
        <v/>
      </c>
      <c r="B349" t="str">
        <f>IF(D349="","",IF('A - IDENTIFICAÇÃO'!$P$15="","",'A - IDENTIFICAÇÃO'!$P$15))</f>
        <v/>
      </c>
      <c r="C349" t="str">
        <f>IF(D349="","",TEXT(IF('A - IDENTIFICAÇÃO'!$C$2="","",'A - IDENTIFICAÇÃO'!$C$2),"0000"))</f>
        <v/>
      </c>
      <c r="D349" t="str">
        <f>IF('C - REPASSES'!A352="","",'C - REPASSES'!A352)</f>
        <v/>
      </c>
      <c r="E349" t="str">
        <f>TEXT(IF('C - REPASSES'!B352="","",'C - REPASSES'!B352),"DD/MM/AAAA")</f>
        <v/>
      </c>
      <c r="F349" t="str">
        <f>IF('C - REPASSES'!C352="INSTITUIÇÃO CREDENCIADA","1",IF('C - REPASSES'!C352="EMPRESA PRETROLÍFERA","2",IF('C - REPASSES'!C352="EMPRESA BRASILEIRA","3",IF('C - REPASSES'!C352="ORGANISMO DE NORMALIZAÇÃO OU EQUIVALENTE","4",IF('C - REPASSES'!C352="EMPRESA BRASILEIRA EM PARCERIA COM I.C.","5",IF('C - REPASSES'!C352="AFILIADA","6",""))))))</f>
        <v/>
      </c>
      <c r="G349" t="str">
        <f>TEXT(IF('C - REPASSES'!D352="","",'C - REPASSES'!D352),"00000000000000")</f>
        <v/>
      </c>
      <c r="H349" t="str">
        <f>IF('C - REPASSES'!E352="","",'C - REPASSES'!E352)</f>
        <v/>
      </c>
      <c r="I349" t="str">
        <f>IF('C - REPASSES'!F352="","",'C - REPASSES'!F352)</f>
        <v/>
      </c>
      <c r="J349" t="str">
        <f>IF('C - REPASSES'!G352="","",'C - REPASSES'!G352)</f>
        <v/>
      </c>
      <c r="K349" t="str">
        <f>TEXT(IF('C - REPASSES'!H352="","",'C - REPASSES'!H352),"@")</f>
        <v/>
      </c>
      <c r="L349" t="str">
        <f>TEXT(IF('C - REPASSES'!I352="","",'C - REPASSES'!I352),"DD/MM/AAAA")</f>
        <v/>
      </c>
      <c r="M349" t="str">
        <f>TEXT(IF('C - REPASSES'!$A352="","",'C - REPASSES'!AJ352),"0,00")</f>
        <v/>
      </c>
      <c r="N349" t="str">
        <f>TEXT(IF('C - REPASSES'!$A352="","",'C - REPASSES'!AL352),"0,00")</f>
        <v/>
      </c>
    </row>
    <row r="350" spans="1:14" x14ac:dyDescent="0.35">
      <c r="A350" t="str">
        <f>IF(D350="","",IF('A - IDENTIFICAÇÃO'!$C$7="","",'A - IDENTIFICAÇÃO'!$C$7))</f>
        <v/>
      </c>
      <c r="B350" t="str">
        <f>IF(D350="","",IF('A - IDENTIFICAÇÃO'!$P$15="","",'A - IDENTIFICAÇÃO'!$P$15))</f>
        <v/>
      </c>
      <c r="C350" t="str">
        <f>IF(D350="","",TEXT(IF('A - IDENTIFICAÇÃO'!$C$2="","",'A - IDENTIFICAÇÃO'!$C$2),"0000"))</f>
        <v/>
      </c>
      <c r="D350" t="str">
        <f>IF('C - REPASSES'!A353="","",'C - REPASSES'!A353)</f>
        <v/>
      </c>
      <c r="E350" t="str">
        <f>TEXT(IF('C - REPASSES'!B353="","",'C - REPASSES'!B353),"DD/MM/AAAA")</f>
        <v/>
      </c>
      <c r="F350" t="str">
        <f>IF('C - REPASSES'!C353="INSTITUIÇÃO CREDENCIADA","1",IF('C - REPASSES'!C353="EMPRESA PRETROLÍFERA","2",IF('C - REPASSES'!C353="EMPRESA BRASILEIRA","3",IF('C - REPASSES'!C353="ORGANISMO DE NORMALIZAÇÃO OU EQUIVALENTE","4",IF('C - REPASSES'!C353="EMPRESA BRASILEIRA EM PARCERIA COM I.C.","5",IF('C - REPASSES'!C353="AFILIADA","6",""))))))</f>
        <v/>
      </c>
      <c r="G350" t="str">
        <f>TEXT(IF('C - REPASSES'!D353="","",'C - REPASSES'!D353),"00000000000000")</f>
        <v/>
      </c>
      <c r="H350" t="str">
        <f>IF('C - REPASSES'!E353="","",'C - REPASSES'!E353)</f>
        <v/>
      </c>
      <c r="I350" t="str">
        <f>IF('C - REPASSES'!F353="","",'C - REPASSES'!F353)</f>
        <v/>
      </c>
      <c r="J350" t="str">
        <f>IF('C - REPASSES'!G353="","",'C - REPASSES'!G353)</f>
        <v/>
      </c>
      <c r="K350" t="str">
        <f>TEXT(IF('C - REPASSES'!H353="","",'C - REPASSES'!H353),"@")</f>
        <v/>
      </c>
      <c r="L350" t="str">
        <f>TEXT(IF('C - REPASSES'!I353="","",'C - REPASSES'!I353),"DD/MM/AAAA")</f>
        <v/>
      </c>
      <c r="M350" t="str">
        <f>TEXT(IF('C - REPASSES'!$A353="","",'C - REPASSES'!AJ353),"0,00")</f>
        <v/>
      </c>
      <c r="N350" t="str">
        <f>TEXT(IF('C - REPASSES'!$A353="","",'C - REPASSES'!AL353),"0,00")</f>
        <v/>
      </c>
    </row>
    <row r="351" spans="1:14" x14ac:dyDescent="0.35">
      <c r="A351" t="str">
        <f>IF(D351="","",IF('A - IDENTIFICAÇÃO'!$C$7="","",'A - IDENTIFICAÇÃO'!$C$7))</f>
        <v/>
      </c>
      <c r="B351" t="str">
        <f>IF(D351="","",IF('A - IDENTIFICAÇÃO'!$P$15="","",'A - IDENTIFICAÇÃO'!$P$15))</f>
        <v/>
      </c>
      <c r="C351" t="str">
        <f>IF(D351="","",TEXT(IF('A - IDENTIFICAÇÃO'!$C$2="","",'A - IDENTIFICAÇÃO'!$C$2),"0000"))</f>
        <v/>
      </c>
      <c r="D351" t="str">
        <f>IF('C - REPASSES'!A354="","",'C - REPASSES'!A354)</f>
        <v/>
      </c>
      <c r="E351" t="str">
        <f>TEXT(IF('C - REPASSES'!B354="","",'C - REPASSES'!B354),"DD/MM/AAAA")</f>
        <v/>
      </c>
      <c r="F351" t="str">
        <f>IF('C - REPASSES'!C354="INSTITUIÇÃO CREDENCIADA","1",IF('C - REPASSES'!C354="EMPRESA PRETROLÍFERA","2",IF('C - REPASSES'!C354="EMPRESA BRASILEIRA","3",IF('C - REPASSES'!C354="ORGANISMO DE NORMALIZAÇÃO OU EQUIVALENTE","4",IF('C - REPASSES'!C354="EMPRESA BRASILEIRA EM PARCERIA COM I.C.","5",IF('C - REPASSES'!C354="AFILIADA","6",""))))))</f>
        <v/>
      </c>
      <c r="G351" t="str">
        <f>TEXT(IF('C - REPASSES'!D354="","",'C - REPASSES'!D354),"00000000000000")</f>
        <v/>
      </c>
      <c r="H351" t="str">
        <f>IF('C - REPASSES'!E354="","",'C - REPASSES'!E354)</f>
        <v/>
      </c>
      <c r="I351" t="str">
        <f>IF('C - REPASSES'!F354="","",'C - REPASSES'!F354)</f>
        <v/>
      </c>
      <c r="J351" t="str">
        <f>IF('C - REPASSES'!G354="","",'C - REPASSES'!G354)</f>
        <v/>
      </c>
      <c r="K351" t="str">
        <f>TEXT(IF('C - REPASSES'!H354="","",'C - REPASSES'!H354),"@")</f>
        <v/>
      </c>
      <c r="L351" t="str">
        <f>TEXT(IF('C - REPASSES'!I354="","",'C - REPASSES'!I354),"DD/MM/AAAA")</f>
        <v/>
      </c>
      <c r="M351" t="str">
        <f>TEXT(IF('C - REPASSES'!$A354="","",'C - REPASSES'!AJ354),"0,00")</f>
        <v/>
      </c>
      <c r="N351" t="str">
        <f>TEXT(IF('C - REPASSES'!$A354="","",'C - REPASSES'!AL354),"0,00")</f>
        <v/>
      </c>
    </row>
    <row r="352" spans="1:14" x14ac:dyDescent="0.35">
      <c r="A352" t="str">
        <f>IF(D352="","",IF('A - IDENTIFICAÇÃO'!$C$7="","",'A - IDENTIFICAÇÃO'!$C$7))</f>
        <v/>
      </c>
      <c r="B352" t="str">
        <f>IF(D352="","",IF('A - IDENTIFICAÇÃO'!$P$15="","",'A - IDENTIFICAÇÃO'!$P$15))</f>
        <v/>
      </c>
      <c r="C352" t="str">
        <f>IF(D352="","",TEXT(IF('A - IDENTIFICAÇÃO'!$C$2="","",'A - IDENTIFICAÇÃO'!$C$2),"0000"))</f>
        <v/>
      </c>
      <c r="D352" t="str">
        <f>IF('C - REPASSES'!A355="","",'C - REPASSES'!A355)</f>
        <v/>
      </c>
      <c r="E352" t="str">
        <f>TEXT(IF('C - REPASSES'!B355="","",'C - REPASSES'!B355),"DD/MM/AAAA")</f>
        <v/>
      </c>
      <c r="F352" t="str">
        <f>IF('C - REPASSES'!C355="INSTITUIÇÃO CREDENCIADA","1",IF('C - REPASSES'!C355="EMPRESA PRETROLÍFERA","2",IF('C - REPASSES'!C355="EMPRESA BRASILEIRA","3",IF('C - REPASSES'!C355="ORGANISMO DE NORMALIZAÇÃO OU EQUIVALENTE","4",IF('C - REPASSES'!C355="EMPRESA BRASILEIRA EM PARCERIA COM I.C.","5",IF('C - REPASSES'!C355="AFILIADA","6",""))))))</f>
        <v/>
      </c>
      <c r="G352" t="str">
        <f>TEXT(IF('C - REPASSES'!D355="","",'C - REPASSES'!D355),"00000000000000")</f>
        <v/>
      </c>
      <c r="H352" t="str">
        <f>IF('C - REPASSES'!E355="","",'C - REPASSES'!E355)</f>
        <v/>
      </c>
      <c r="I352" t="str">
        <f>IF('C - REPASSES'!F355="","",'C - REPASSES'!F355)</f>
        <v/>
      </c>
      <c r="J352" t="str">
        <f>IF('C - REPASSES'!G355="","",'C - REPASSES'!G355)</f>
        <v/>
      </c>
      <c r="K352" t="str">
        <f>TEXT(IF('C - REPASSES'!H355="","",'C - REPASSES'!H355),"@")</f>
        <v/>
      </c>
      <c r="L352" t="str">
        <f>TEXT(IF('C - REPASSES'!I355="","",'C - REPASSES'!I355),"DD/MM/AAAA")</f>
        <v/>
      </c>
      <c r="M352" t="str">
        <f>TEXT(IF('C - REPASSES'!$A355="","",'C - REPASSES'!AJ355),"0,00")</f>
        <v/>
      </c>
      <c r="N352" t="str">
        <f>TEXT(IF('C - REPASSES'!$A355="","",'C - REPASSES'!AL355),"0,00")</f>
        <v/>
      </c>
    </row>
    <row r="353" spans="1:14" x14ac:dyDescent="0.35">
      <c r="A353" t="str">
        <f>IF(D353="","",IF('A - IDENTIFICAÇÃO'!$C$7="","",'A - IDENTIFICAÇÃO'!$C$7))</f>
        <v/>
      </c>
      <c r="B353" t="str">
        <f>IF(D353="","",IF('A - IDENTIFICAÇÃO'!$P$15="","",'A - IDENTIFICAÇÃO'!$P$15))</f>
        <v/>
      </c>
      <c r="C353" t="str">
        <f>IF(D353="","",TEXT(IF('A - IDENTIFICAÇÃO'!$C$2="","",'A - IDENTIFICAÇÃO'!$C$2),"0000"))</f>
        <v/>
      </c>
      <c r="D353" t="str">
        <f>IF('C - REPASSES'!A356="","",'C - REPASSES'!A356)</f>
        <v/>
      </c>
      <c r="E353" t="str">
        <f>TEXT(IF('C - REPASSES'!B356="","",'C - REPASSES'!B356),"DD/MM/AAAA")</f>
        <v/>
      </c>
      <c r="F353" t="str">
        <f>IF('C - REPASSES'!C356="INSTITUIÇÃO CREDENCIADA","1",IF('C - REPASSES'!C356="EMPRESA PRETROLÍFERA","2",IF('C - REPASSES'!C356="EMPRESA BRASILEIRA","3",IF('C - REPASSES'!C356="ORGANISMO DE NORMALIZAÇÃO OU EQUIVALENTE","4",IF('C - REPASSES'!C356="EMPRESA BRASILEIRA EM PARCERIA COM I.C.","5",IF('C - REPASSES'!C356="AFILIADA","6",""))))))</f>
        <v/>
      </c>
      <c r="G353" t="str">
        <f>TEXT(IF('C - REPASSES'!D356="","",'C - REPASSES'!D356),"00000000000000")</f>
        <v/>
      </c>
      <c r="H353" t="str">
        <f>IF('C - REPASSES'!E356="","",'C - REPASSES'!E356)</f>
        <v/>
      </c>
      <c r="I353" t="str">
        <f>IF('C - REPASSES'!F356="","",'C - REPASSES'!F356)</f>
        <v/>
      </c>
      <c r="J353" t="str">
        <f>IF('C - REPASSES'!G356="","",'C - REPASSES'!G356)</f>
        <v/>
      </c>
      <c r="K353" t="str">
        <f>TEXT(IF('C - REPASSES'!H356="","",'C - REPASSES'!H356),"@")</f>
        <v/>
      </c>
      <c r="L353" t="str">
        <f>TEXT(IF('C - REPASSES'!I356="","",'C - REPASSES'!I356),"DD/MM/AAAA")</f>
        <v/>
      </c>
      <c r="M353" t="str">
        <f>TEXT(IF('C - REPASSES'!$A356="","",'C - REPASSES'!AJ356),"0,00")</f>
        <v/>
      </c>
      <c r="N353" t="str">
        <f>TEXT(IF('C - REPASSES'!$A356="","",'C - REPASSES'!AL356),"0,00")</f>
        <v/>
      </c>
    </row>
    <row r="354" spans="1:14" x14ac:dyDescent="0.35">
      <c r="A354" t="str">
        <f>IF(D354="","",IF('A - IDENTIFICAÇÃO'!$C$7="","",'A - IDENTIFICAÇÃO'!$C$7))</f>
        <v/>
      </c>
      <c r="B354" t="str">
        <f>IF(D354="","",IF('A - IDENTIFICAÇÃO'!$P$15="","",'A - IDENTIFICAÇÃO'!$P$15))</f>
        <v/>
      </c>
      <c r="C354" t="str">
        <f>IF(D354="","",TEXT(IF('A - IDENTIFICAÇÃO'!$C$2="","",'A - IDENTIFICAÇÃO'!$C$2),"0000"))</f>
        <v/>
      </c>
      <c r="D354" t="str">
        <f>IF('C - REPASSES'!A357="","",'C - REPASSES'!A357)</f>
        <v/>
      </c>
      <c r="E354" t="str">
        <f>TEXT(IF('C - REPASSES'!B357="","",'C - REPASSES'!B357),"DD/MM/AAAA")</f>
        <v/>
      </c>
      <c r="F354" t="str">
        <f>IF('C - REPASSES'!C357="INSTITUIÇÃO CREDENCIADA","1",IF('C - REPASSES'!C357="EMPRESA PRETROLÍFERA","2",IF('C - REPASSES'!C357="EMPRESA BRASILEIRA","3",IF('C - REPASSES'!C357="ORGANISMO DE NORMALIZAÇÃO OU EQUIVALENTE","4",IF('C - REPASSES'!C357="EMPRESA BRASILEIRA EM PARCERIA COM I.C.","5",IF('C - REPASSES'!C357="AFILIADA","6",""))))))</f>
        <v/>
      </c>
      <c r="G354" t="str">
        <f>TEXT(IF('C - REPASSES'!D357="","",'C - REPASSES'!D357),"00000000000000")</f>
        <v/>
      </c>
      <c r="H354" t="str">
        <f>IF('C - REPASSES'!E357="","",'C - REPASSES'!E357)</f>
        <v/>
      </c>
      <c r="I354" t="str">
        <f>IF('C - REPASSES'!F357="","",'C - REPASSES'!F357)</f>
        <v/>
      </c>
      <c r="J354" t="str">
        <f>IF('C - REPASSES'!G357="","",'C - REPASSES'!G357)</f>
        <v/>
      </c>
      <c r="K354" t="str">
        <f>TEXT(IF('C - REPASSES'!H357="","",'C - REPASSES'!H357),"@")</f>
        <v/>
      </c>
      <c r="L354" t="str">
        <f>TEXT(IF('C - REPASSES'!I357="","",'C - REPASSES'!I357),"DD/MM/AAAA")</f>
        <v/>
      </c>
      <c r="M354" t="str">
        <f>TEXT(IF('C - REPASSES'!$A357="","",'C - REPASSES'!AJ357),"0,00")</f>
        <v/>
      </c>
      <c r="N354" t="str">
        <f>TEXT(IF('C - REPASSES'!$A357="","",'C - REPASSES'!AL357),"0,00")</f>
        <v/>
      </c>
    </row>
    <row r="355" spans="1:14" x14ac:dyDescent="0.35">
      <c r="A355" t="str">
        <f>IF(D355="","",IF('A - IDENTIFICAÇÃO'!$C$7="","",'A - IDENTIFICAÇÃO'!$C$7))</f>
        <v/>
      </c>
      <c r="B355" t="str">
        <f>IF(D355="","",IF('A - IDENTIFICAÇÃO'!$P$15="","",'A - IDENTIFICAÇÃO'!$P$15))</f>
        <v/>
      </c>
      <c r="C355" t="str">
        <f>IF(D355="","",TEXT(IF('A - IDENTIFICAÇÃO'!$C$2="","",'A - IDENTIFICAÇÃO'!$C$2),"0000"))</f>
        <v/>
      </c>
      <c r="D355" t="str">
        <f>IF('C - REPASSES'!A358="","",'C - REPASSES'!A358)</f>
        <v/>
      </c>
      <c r="E355" t="str">
        <f>TEXT(IF('C - REPASSES'!B358="","",'C - REPASSES'!B358),"DD/MM/AAAA")</f>
        <v/>
      </c>
      <c r="F355" t="str">
        <f>IF('C - REPASSES'!C358="INSTITUIÇÃO CREDENCIADA","1",IF('C - REPASSES'!C358="EMPRESA PRETROLÍFERA","2",IF('C - REPASSES'!C358="EMPRESA BRASILEIRA","3",IF('C - REPASSES'!C358="ORGANISMO DE NORMALIZAÇÃO OU EQUIVALENTE","4",IF('C - REPASSES'!C358="EMPRESA BRASILEIRA EM PARCERIA COM I.C.","5",IF('C - REPASSES'!C358="AFILIADA","6",""))))))</f>
        <v/>
      </c>
      <c r="G355" t="str">
        <f>TEXT(IF('C - REPASSES'!D358="","",'C - REPASSES'!D358),"00000000000000")</f>
        <v/>
      </c>
      <c r="H355" t="str">
        <f>IF('C - REPASSES'!E358="","",'C - REPASSES'!E358)</f>
        <v/>
      </c>
      <c r="I355" t="str">
        <f>IF('C - REPASSES'!F358="","",'C - REPASSES'!F358)</f>
        <v/>
      </c>
      <c r="J355" t="str">
        <f>IF('C - REPASSES'!G358="","",'C - REPASSES'!G358)</f>
        <v/>
      </c>
      <c r="K355" t="str">
        <f>TEXT(IF('C - REPASSES'!H358="","",'C - REPASSES'!H358),"@")</f>
        <v/>
      </c>
      <c r="L355" t="str">
        <f>TEXT(IF('C - REPASSES'!I358="","",'C - REPASSES'!I358),"DD/MM/AAAA")</f>
        <v/>
      </c>
      <c r="M355" t="str">
        <f>TEXT(IF('C - REPASSES'!$A358="","",'C - REPASSES'!AJ358),"0,00")</f>
        <v/>
      </c>
      <c r="N355" t="str">
        <f>TEXT(IF('C - REPASSES'!$A358="","",'C - REPASSES'!AL358),"0,00")</f>
        <v/>
      </c>
    </row>
    <row r="356" spans="1:14" x14ac:dyDescent="0.35">
      <c r="A356" t="str">
        <f>IF(D356="","",IF('A - IDENTIFICAÇÃO'!$C$7="","",'A - IDENTIFICAÇÃO'!$C$7))</f>
        <v/>
      </c>
      <c r="B356" t="str">
        <f>IF(D356="","",IF('A - IDENTIFICAÇÃO'!$P$15="","",'A - IDENTIFICAÇÃO'!$P$15))</f>
        <v/>
      </c>
      <c r="C356" t="str">
        <f>IF(D356="","",TEXT(IF('A - IDENTIFICAÇÃO'!$C$2="","",'A - IDENTIFICAÇÃO'!$C$2),"0000"))</f>
        <v/>
      </c>
      <c r="D356" t="str">
        <f>IF('C - REPASSES'!A359="","",'C - REPASSES'!A359)</f>
        <v/>
      </c>
      <c r="E356" t="str">
        <f>TEXT(IF('C - REPASSES'!B359="","",'C - REPASSES'!B359),"DD/MM/AAAA")</f>
        <v/>
      </c>
      <c r="F356" t="str">
        <f>IF('C - REPASSES'!C359="INSTITUIÇÃO CREDENCIADA","1",IF('C - REPASSES'!C359="EMPRESA PRETROLÍFERA","2",IF('C - REPASSES'!C359="EMPRESA BRASILEIRA","3",IF('C - REPASSES'!C359="ORGANISMO DE NORMALIZAÇÃO OU EQUIVALENTE","4",IF('C - REPASSES'!C359="EMPRESA BRASILEIRA EM PARCERIA COM I.C.","5",IF('C - REPASSES'!C359="AFILIADA","6",""))))))</f>
        <v/>
      </c>
      <c r="G356" t="str">
        <f>TEXT(IF('C - REPASSES'!D359="","",'C - REPASSES'!D359),"00000000000000")</f>
        <v/>
      </c>
      <c r="H356" t="str">
        <f>IF('C - REPASSES'!E359="","",'C - REPASSES'!E359)</f>
        <v/>
      </c>
      <c r="I356" t="str">
        <f>IF('C - REPASSES'!F359="","",'C - REPASSES'!F359)</f>
        <v/>
      </c>
      <c r="J356" t="str">
        <f>IF('C - REPASSES'!G359="","",'C - REPASSES'!G359)</f>
        <v/>
      </c>
      <c r="K356" t="str">
        <f>TEXT(IF('C - REPASSES'!H359="","",'C - REPASSES'!H359),"@")</f>
        <v/>
      </c>
      <c r="L356" t="str">
        <f>TEXT(IF('C - REPASSES'!I359="","",'C - REPASSES'!I359),"DD/MM/AAAA")</f>
        <v/>
      </c>
      <c r="M356" t="str">
        <f>TEXT(IF('C - REPASSES'!$A359="","",'C - REPASSES'!AJ359),"0,00")</f>
        <v/>
      </c>
      <c r="N356" t="str">
        <f>TEXT(IF('C - REPASSES'!$A359="","",'C - REPASSES'!AL359),"0,00")</f>
        <v/>
      </c>
    </row>
    <row r="357" spans="1:14" x14ac:dyDescent="0.35">
      <c r="A357" t="str">
        <f>IF(D357="","",IF('A - IDENTIFICAÇÃO'!$C$7="","",'A - IDENTIFICAÇÃO'!$C$7))</f>
        <v/>
      </c>
      <c r="B357" t="str">
        <f>IF(D357="","",IF('A - IDENTIFICAÇÃO'!$P$15="","",'A - IDENTIFICAÇÃO'!$P$15))</f>
        <v/>
      </c>
      <c r="C357" t="str">
        <f>IF(D357="","",TEXT(IF('A - IDENTIFICAÇÃO'!$C$2="","",'A - IDENTIFICAÇÃO'!$C$2),"0000"))</f>
        <v/>
      </c>
      <c r="D357" t="str">
        <f>IF('C - REPASSES'!A360="","",'C - REPASSES'!A360)</f>
        <v/>
      </c>
      <c r="E357" t="str">
        <f>TEXT(IF('C - REPASSES'!B360="","",'C - REPASSES'!B360),"DD/MM/AAAA")</f>
        <v/>
      </c>
      <c r="F357" t="str">
        <f>IF('C - REPASSES'!C360="INSTITUIÇÃO CREDENCIADA","1",IF('C - REPASSES'!C360="EMPRESA PRETROLÍFERA","2",IF('C - REPASSES'!C360="EMPRESA BRASILEIRA","3",IF('C - REPASSES'!C360="ORGANISMO DE NORMALIZAÇÃO OU EQUIVALENTE","4",IF('C - REPASSES'!C360="EMPRESA BRASILEIRA EM PARCERIA COM I.C.","5",IF('C - REPASSES'!C360="AFILIADA","6",""))))))</f>
        <v/>
      </c>
      <c r="G357" t="str">
        <f>TEXT(IF('C - REPASSES'!D360="","",'C - REPASSES'!D360),"00000000000000")</f>
        <v/>
      </c>
      <c r="H357" t="str">
        <f>IF('C - REPASSES'!E360="","",'C - REPASSES'!E360)</f>
        <v/>
      </c>
      <c r="I357" t="str">
        <f>IF('C - REPASSES'!F360="","",'C - REPASSES'!F360)</f>
        <v/>
      </c>
      <c r="J357" t="str">
        <f>IF('C - REPASSES'!G360="","",'C - REPASSES'!G360)</f>
        <v/>
      </c>
      <c r="K357" t="str">
        <f>TEXT(IF('C - REPASSES'!H360="","",'C - REPASSES'!H360),"@")</f>
        <v/>
      </c>
      <c r="L357" t="str">
        <f>TEXT(IF('C - REPASSES'!I360="","",'C - REPASSES'!I360),"DD/MM/AAAA")</f>
        <v/>
      </c>
      <c r="M357" t="str">
        <f>TEXT(IF('C - REPASSES'!$A360="","",'C - REPASSES'!AJ360),"0,00")</f>
        <v/>
      </c>
      <c r="N357" t="str">
        <f>TEXT(IF('C - REPASSES'!$A360="","",'C - REPASSES'!AL360),"0,00")</f>
        <v/>
      </c>
    </row>
    <row r="358" spans="1:14" x14ac:dyDescent="0.35">
      <c r="A358" t="str">
        <f>IF(D358="","",IF('A - IDENTIFICAÇÃO'!$C$7="","",'A - IDENTIFICAÇÃO'!$C$7))</f>
        <v/>
      </c>
      <c r="B358" t="str">
        <f>IF(D358="","",IF('A - IDENTIFICAÇÃO'!$P$15="","",'A - IDENTIFICAÇÃO'!$P$15))</f>
        <v/>
      </c>
      <c r="C358" t="str">
        <f>IF(D358="","",TEXT(IF('A - IDENTIFICAÇÃO'!$C$2="","",'A - IDENTIFICAÇÃO'!$C$2),"0000"))</f>
        <v/>
      </c>
      <c r="D358" t="str">
        <f>IF('C - REPASSES'!A361="","",'C - REPASSES'!A361)</f>
        <v/>
      </c>
      <c r="E358" t="str">
        <f>TEXT(IF('C - REPASSES'!B361="","",'C - REPASSES'!B361),"DD/MM/AAAA")</f>
        <v/>
      </c>
      <c r="F358" t="str">
        <f>IF('C - REPASSES'!C361="INSTITUIÇÃO CREDENCIADA","1",IF('C - REPASSES'!C361="EMPRESA PRETROLÍFERA","2",IF('C - REPASSES'!C361="EMPRESA BRASILEIRA","3",IF('C - REPASSES'!C361="ORGANISMO DE NORMALIZAÇÃO OU EQUIVALENTE","4",IF('C - REPASSES'!C361="EMPRESA BRASILEIRA EM PARCERIA COM I.C.","5",IF('C - REPASSES'!C361="AFILIADA","6",""))))))</f>
        <v/>
      </c>
      <c r="G358" t="str">
        <f>TEXT(IF('C - REPASSES'!D361="","",'C - REPASSES'!D361),"00000000000000")</f>
        <v/>
      </c>
      <c r="H358" t="str">
        <f>IF('C - REPASSES'!E361="","",'C - REPASSES'!E361)</f>
        <v/>
      </c>
      <c r="I358" t="str">
        <f>IF('C - REPASSES'!F361="","",'C - REPASSES'!F361)</f>
        <v/>
      </c>
      <c r="J358" t="str">
        <f>IF('C - REPASSES'!G361="","",'C - REPASSES'!G361)</f>
        <v/>
      </c>
      <c r="K358" t="str">
        <f>TEXT(IF('C - REPASSES'!H361="","",'C - REPASSES'!H361),"@")</f>
        <v/>
      </c>
      <c r="L358" t="str">
        <f>TEXT(IF('C - REPASSES'!I361="","",'C - REPASSES'!I361),"DD/MM/AAAA")</f>
        <v/>
      </c>
      <c r="M358" t="str">
        <f>TEXT(IF('C - REPASSES'!$A361="","",'C - REPASSES'!AJ361),"0,00")</f>
        <v/>
      </c>
      <c r="N358" t="str">
        <f>TEXT(IF('C - REPASSES'!$A361="","",'C - REPASSES'!AL361),"0,00")</f>
        <v/>
      </c>
    </row>
    <row r="359" spans="1:14" x14ac:dyDescent="0.35">
      <c r="A359" t="str">
        <f>IF(D359="","",IF('A - IDENTIFICAÇÃO'!$C$7="","",'A - IDENTIFICAÇÃO'!$C$7))</f>
        <v/>
      </c>
      <c r="B359" t="str">
        <f>IF(D359="","",IF('A - IDENTIFICAÇÃO'!$P$15="","",'A - IDENTIFICAÇÃO'!$P$15))</f>
        <v/>
      </c>
      <c r="C359" t="str">
        <f>IF(D359="","",TEXT(IF('A - IDENTIFICAÇÃO'!$C$2="","",'A - IDENTIFICAÇÃO'!$C$2),"0000"))</f>
        <v/>
      </c>
      <c r="D359" t="str">
        <f>IF('C - REPASSES'!A362="","",'C - REPASSES'!A362)</f>
        <v/>
      </c>
      <c r="E359" t="str">
        <f>TEXT(IF('C - REPASSES'!B362="","",'C - REPASSES'!B362),"DD/MM/AAAA")</f>
        <v/>
      </c>
      <c r="F359" t="str">
        <f>IF('C - REPASSES'!C362="INSTITUIÇÃO CREDENCIADA","1",IF('C - REPASSES'!C362="EMPRESA PRETROLÍFERA","2",IF('C - REPASSES'!C362="EMPRESA BRASILEIRA","3",IF('C - REPASSES'!C362="ORGANISMO DE NORMALIZAÇÃO OU EQUIVALENTE","4",IF('C - REPASSES'!C362="EMPRESA BRASILEIRA EM PARCERIA COM I.C.","5",IF('C - REPASSES'!C362="AFILIADA","6",""))))))</f>
        <v/>
      </c>
      <c r="G359" t="str">
        <f>TEXT(IF('C - REPASSES'!D362="","",'C - REPASSES'!D362),"00000000000000")</f>
        <v/>
      </c>
      <c r="H359" t="str">
        <f>IF('C - REPASSES'!E362="","",'C - REPASSES'!E362)</f>
        <v/>
      </c>
      <c r="I359" t="str">
        <f>IF('C - REPASSES'!F362="","",'C - REPASSES'!F362)</f>
        <v/>
      </c>
      <c r="J359" t="str">
        <f>IF('C - REPASSES'!G362="","",'C - REPASSES'!G362)</f>
        <v/>
      </c>
      <c r="K359" t="str">
        <f>TEXT(IF('C - REPASSES'!H362="","",'C - REPASSES'!H362),"@")</f>
        <v/>
      </c>
      <c r="L359" t="str">
        <f>TEXT(IF('C - REPASSES'!I362="","",'C - REPASSES'!I362),"DD/MM/AAAA")</f>
        <v/>
      </c>
      <c r="M359" t="str">
        <f>TEXT(IF('C - REPASSES'!$A362="","",'C - REPASSES'!AJ362),"0,00")</f>
        <v/>
      </c>
      <c r="N359" t="str">
        <f>TEXT(IF('C - REPASSES'!$A362="","",'C - REPASSES'!AL362),"0,00")</f>
        <v/>
      </c>
    </row>
    <row r="360" spans="1:14" x14ac:dyDescent="0.35">
      <c r="A360" t="str">
        <f>IF(D360="","",IF('A - IDENTIFICAÇÃO'!$C$7="","",'A - IDENTIFICAÇÃO'!$C$7))</f>
        <v/>
      </c>
      <c r="B360" t="str">
        <f>IF(D360="","",IF('A - IDENTIFICAÇÃO'!$P$15="","",'A - IDENTIFICAÇÃO'!$P$15))</f>
        <v/>
      </c>
      <c r="C360" t="str">
        <f>IF(D360="","",TEXT(IF('A - IDENTIFICAÇÃO'!$C$2="","",'A - IDENTIFICAÇÃO'!$C$2),"0000"))</f>
        <v/>
      </c>
      <c r="D360" t="str">
        <f>IF('C - REPASSES'!A363="","",'C - REPASSES'!A363)</f>
        <v/>
      </c>
      <c r="E360" t="str">
        <f>TEXT(IF('C - REPASSES'!B363="","",'C - REPASSES'!B363),"DD/MM/AAAA")</f>
        <v/>
      </c>
      <c r="F360" t="str">
        <f>IF('C - REPASSES'!C363="INSTITUIÇÃO CREDENCIADA","1",IF('C - REPASSES'!C363="EMPRESA PRETROLÍFERA","2",IF('C - REPASSES'!C363="EMPRESA BRASILEIRA","3",IF('C - REPASSES'!C363="ORGANISMO DE NORMALIZAÇÃO OU EQUIVALENTE","4",IF('C - REPASSES'!C363="EMPRESA BRASILEIRA EM PARCERIA COM I.C.","5",IF('C - REPASSES'!C363="AFILIADA","6",""))))))</f>
        <v/>
      </c>
      <c r="G360" t="str">
        <f>TEXT(IF('C - REPASSES'!D363="","",'C - REPASSES'!D363),"00000000000000")</f>
        <v/>
      </c>
      <c r="H360" t="str">
        <f>IF('C - REPASSES'!E363="","",'C - REPASSES'!E363)</f>
        <v/>
      </c>
      <c r="I360" t="str">
        <f>IF('C - REPASSES'!F363="","",'C - REPASSES'!F363)</f>
        <v/>
      </c>
      <c r="J360" t="str">
        <f>IF('C - REPASSES'!G363="","",'C - REPASSES'!G363)</f>
        <v/>
      </c>
      <c r="K360" t="str">
        <f>TEXT(IF('C - REPASSES'!H363="","",'C - REPASSES'!H363),"@")</f>
        <v/>
      </c>
      <c r="L360" t="str">
        <f>TEXT(IF('C - REPASSES'!I363="","",'C - REPASSES'!I363),"DD/MM/AAAA")</f>
        <v/>
      </c>
      <c r="M360" t="str">
        <f>TEXT(IF('C - REPASSES'!$A363="","",'C - REPASSES'!AJ363),"0,00")</f>
        <v/>
      </c>
      <c r="N360" t="str">
        <f>TEXT(IF('C - REPASSES'!$A363="","",'C - REPASSES'!AL363),"0,00")</f>
        <v/>
      </c>
    </row>
    <row r="361" spans="1:14" x14ac:dyDescent="0.35">
      <c r="A361" t="str">
        <f>IF(D361="","",IF('A - IDENTIFICAÇÃO'!$C$7="","",'A - IDENTIFICAÇÃO'!$C$7))</f>
        <v/>
      </c>
      <c r="B361" t="str">
        <f>IF(D361="","",IF('A - IDENTIFICAÇÃO'!$P$15="","",'A - IDENTIFICAÇÃO'!$P$15))</f>
        <v/>
      </c>
      <c r="C361" t="str">
        <f>IF(D361="","",TEXT(IF('A - IDENTIFICAÇÃO'!$C$2="","",'A - IDENTIFICAÇÃO'!$C$2),"0000"))</f>
        <v/>
      </c>
      <c r="D361" t="str">
        <f>IF('C - REPASSES'!A364="","",'C - REPASSES'!A364)</f>
        <v/>
      </c>
      <c r="E361" t="str">
        <f>TEXT(IF('C - REPASSES'!B364="","",'C - REPASSES'!B364),"DD/MM/AAAA")</f>
        <v/>
      </c>
      <c r="F361" t="str">
        <f>IF('C - REPASSES'!C364="INSTITUIÇÃO CREDENCIADA","1",IF('C - REPASSES'!C364="EMPRESA PRETROLÍFERA","2",IF('C - REPASSES'!C364="EMPRESA BRASILEIRA","3",IF('C - REPASSES'!C364="ORGANISMO DE NORMALIZAÇÃO OU EQUIVALENTE","4",IF('C - REPASSES'!C364="EMPRESA BRASILEIRA EM PARCERIA COM I.C.","5",IF('C - REPASSES'!C364="AFILIADA","6",""))))))</f>
        <v/>
      </c>
      <c r="G361" t="str">
        <f>TEXT(IF('C - REPASSES'!D364="","",'C - REPASSES'!D364),"00000000000000")</f>
        <v/>
      </c>
      <c r="H361" t="str">
        <f>IF('C - REPASSES'!E364="","",'C - REPASSES'!E364)</f>
        <v/>
      </c>
      <c r="I361" t="str">
        <f>IF('C - REPASSES'!F364="","",'C - REPASSES'!F364)</f>
        <v/>
      </c>
      <c r="J361" t="str">
        <f>IF('C - REPASSES'!G364="","",'C - REPASSES'!G364)</f>
        <v/>
      </c>
      <c r="K361" t="str">
        <f>TEXT(IF('C - REPASSES'!H364="","",'C - REPASSES'!H364),"@")</f>
        <v/>
      </c>
      <c r="L361" t="str">
        <f>TEXT(IF('C - REPASSES'!I364="","",'C - REPASSES'!I364),"DD/MM/AAAA")</f>
        <v/>
      </c>
      <c r="M361" t="str">
        <f>TEXT(IF('C - REPASSES'!$A364="","",'C - REPASSES'!AJ364),"0,00")</f>
        <v/>
      </c>
      <c r="N361" t="str">
        <f>TEXT(IF('C - REPASSES'!$A364="","",'C - REPASSES'!AL364),"0,00")</f>
        <v/>
      </c>
    </row>
    <row r="362" spans="1:14" x14ac:dyDescent="0.35">
      <c r="A362" t="str">
        <f>IF(D362="","",IF('A - IDENTIFICAÇÃO'!$C$7="","",'A - IDENTIFICAÇÃO'!$C$7))</f>
        <v/>
      </c>
      <c r="B362" t="str">
        <f>IF(D362="","",IF('A - IDENTIFICAÇÃO'!$P$15="","",'A - IDENTIFICAÇÃO'!$P$15))</f>
        <v/>
      </c>
      <c r="C362" t="str">
        <f>IF(D362="","",TEXT(IF('A - IDENTIFICAÇÃO'!$C$2="","",'A - IDENTIFICAÇÃO'!$C$2),"0000"))</f>
        <v/>
      </c>
      <c r="D362" t="str">
        <f>IF('C - REPASSES'!A365="","",'C - REPASSES'!A365)</f>
        <v/>
      </c>
      <c r="E362" t="str">
        <f>TEXT(IF('C - REPASSES'!B365="","",'C - REPASSES'!B365),"DD/MM/AAAA")</f>
        <v/>
      </c>
      <c r="F362" t="str">
        <f>IF('C - REPASSES'!C365="INSTITUIÇÃO CREDENCIADA","1",IF('C - REPASSES'!C365="EMPRESA PRETROLÍFERA","2",IF('C - REPASSES'!C365="EMPRESA BRASILEIRA","3",IF('C - REPASSES'!C365="ORGANISMO DE NORMALIZAÇÃO OU EQUIVALENTE","4",IF('C - REPASSES'!C365="EMPRESA BRASILEIRA EM PARCERIA COM I.C.","5",IF('C - REPASSES'!C365="AFILIADA","6",""))))))</f>
        <v/>
      </c>
      <c r="G362" t="str">
        <f>TEXT(IF('C - REPASSES'!D365="","",'C - REPASSES'!D365),"00000000000000")</f>
        <v/>
      </c>
      <c r="H362" t="str">
        <f>IF('C - REPASSES'!E365="","",'C - REPASSES'!E365)</f>
        <v/>
      </c>
      <c r="I362" t="str">
        <f>IF('C - REPASSES'!F365="","",'C - REPASSES'!F365)</f>
        <v/>
      </c>
      <c r="J362" t="str">
        <f>IF('C - REPASSES'!G365="","",'C - REPASSES'!G365)</f>
        <v/>
      </c>
      <c r="K362" t="str">
        <f>TEXT(IF('C - REPASSES'!H365="","",'C - REPASSES'!H365),"@")</f>
        <v/>
      </c>
      <c r="L362" t="str">
        <f>TEXT(IF('C - REPASSES'!I365="","",'C - REPASSES'!I365),"DD/MM/AAAA")</f>
        <v/>
      </c>
      <c r="M362" t="str">
        <f>TEXT(IF('C - REPASSES'!$A365="","",'C - REPASSES'!AJ365),"0,00")</f>
        <v/>
      </c>
      <c r="N362" t="str">
        <f>TEXT(IF('C - REPASSES'!$A365="","",'C - REPASSES'!AL365),"0,00")</f>
        <v/>
      </c>
    </row>
    <row r="363" spans="1:14" x14ac:dyDescent="0.35">
      <c r="A363" t="str">
        <f>IF(D363="","",IF('A - IDENTIFICAÇÃO'!$C$7="","",'A - IDENTIFICAÇÃO'!$C$7))</f>
        <v/>
      </c>
      <c r="B363" t="str">
        <f>IF(D363="","",IF('A - IDENTIFICAÇÃO'!$P$15="","",'A - IDENTIFICAÇÃO'!$P$15))</f>
        <v/>
      </c>
      <c r="C363" t="str">
        <f>IF(D363="","",TEXT(IF('A - IDENTIFICAÇÃO'!$C$2="","",'A - IDENTIFICAÇÃO'!$C$2),"0000"))</f>
        <v/>
      </c>
      <c r="D363" t="str">
        <f>IF('C - REPASSES'!A366="","",'C - REPASSES'!A366)</f>
        <v/>
      </c>
      <c r="E363" t="str">
        <f>TEXT(IF('C - REPASSES'!B366="","",'C - REPASSES'!B366),"DD/MM/AAAA")</f>
        <v/>
      </c>
      <c r="F363" t="str">
        <f>IF('C - REPASSES'!C366="INSTITUIÇÃO CREDENCIADA","1",IF('C - REPASSES'!C366="EMPRESA PRETROLÍFERA","2",IF('C - REPASSES'!C366="EMPRESA BRASILEIRA","3",IF('C - REPASSES'!C366="ORGANISMO DE NORMALIZAÇÃO OU EQUIVALENTE","4",IF('C - REPASSES'!C366="EMPRESA BRASILEIRA EM PARCERIA COM I.C.","5",IF('C - REPASSES'!C366="AFILIADA","6",""))))))</f>
        <v/>
      </c>
      <c r="G363" t="str">
        <f>TEXT(IF('C - REPASSES'!D366="","",'C - REPASSES'!D366),"00000000000000")</f>
        <v/>
      </c>
      <c r="H363" t="str">
        <f>IF('C - REPASSES'!E366="","",'C - REPASSES'!E366)</f>
        <v/>
      </c>
      <c r="I363" t="str">
        <f>IF('C - REPASSES'!F366="","",'C - REPASSES'!F366)</f>
        <v/>
      </c>
      <c r="J363" t="str">
        <f>IF('C - REPASSES'!G366="","",'C - REPASSES'!G366)</f>
        <v/>
      </c>
      <c r="K363" t="str">
        <f>TEXT(IF('C - REPASSES'!H366="","",'C - REPASSES'!H366),"@")</f>
        <v/>
      </c>
      <c r="L363" t="str">
        <f>TEXT(IF('C - REPASSES'!I366="","",'C - REPASSES'!I366),"DD/MM/AAAA")</f>
        <v/>
      </c>
      <c r="M363" t="str">
        <f>TEXT(IF('C - REPASSES'!$A366="","",'C - REPASSES'!AJ366),"0,00")</f>
        <v/>
      </c>
      <c r="N363" t="str">
        <f>TEXT(IF('C - REPASSES'!$A366="","",'C - REPASSES'!AL366),"0,00")</f>
        <v/>
      </c>
    </row>
    <row r="364" spans="1:14" x14ac:dyDescent="0.35">
      <c r="A364" t="str">
        <f>IF(D364="","",IF('A - IDENTIFICAÇÃO'!$C$7="","",'A - IDENTIFICAÇÃO'!$C$7))</f>
        <v/>
      </c>
      <c r="B364" t="str">
        <f>IF(D364="","",IF('A - IDENTIFICAÇÃO'!$P$15="","",'A - IDENTIFICAÇÃO'!$P$15))</f>
        <v/>
      </c>
      <c r="C364" t="str">
        <f>IF(D364="","",TEXT(IF('A - IDENTIFICAÇÃO'!$C$2="","",'A - IDENTIFICAÇÃO'!$C$2),"0000"))</f>
        <v/>
      </c>
      <c r="D364" t="str">
        <f>IF('C - REPASSES'!A367="","",'C - REPASSES'!A367)</f>
        <v/>
      </c>
      <c r="E364" t="str">
        <f>TEXT(IF('C - REPASSES'!B367="","",'C - REPASSES'!B367),"DD/MM/AAAA")</f>
        <v/>
      </c>
      <c r="F364" t="str">
        <f>IF('C - REPASSES'!C367="INSTITUIÇÃO CREDENCIADA","1",IF('C - REPASSES'!C367="EMPRESA PRETROLÍFERA","2",IF('C - REPASSES'!C367="EMPRESA BRASILEIRA","3",IF('C - REPASSES'!C367="ORGANISMO DE NORMALIZAÇÃO OU EQUIVALENTE","4",IF('C - REPASSES'!C367="EMPRESA BRASILEIRA EM PARCERIA COM I.C.","5",IF('C - REPASSES'!C367="AFILIADA","6",""))))))</f>
        <v/>
      </c>
      <c r="G364" t="str">
        <f>TEXT(IF('C - REPASSES'!D367="","",'C - REPASSES'!D367),"00000000000000")</f>
        <v/>
      </c>
      <c r="H364" t="str">
        <f>IF('C - REPASSES'!E367="","",'C - REPASSES'!E367)</f>
        <v/>
      </c>
      <c r="I364" t="str">
        <f>IF('C - REPASSES'!F367="","",'C - REPASSES'!F367)</f>
        <v/>
      </c>
      <c r="J364" t="str">
        <f>IF('C - REPASSES'!G367="","",'C - REPASSES'!G367)</f>
        <v/>
      </c>
      <c r="K364" t="str">
        <f>TEXT(IF('C - REPASSES'!H367="","",'C - REPASSES'!H367),"@")</f>
        <v/>
      </c>
      <c r="L364" t="str">
        <f>TEXT(IF('C - REPASSES'!I367="","",'C - REPASSES'!I367),"DD/MM/AAAA")</f>
        <v/>
      </c>
      <c r="M364" t="str">
        <f>TEXT(IF('C - REPASSES'!$A367="","",'C - REPASSES'!AJ367),"0,00")</f>
        <v/>
      </c>
      <c r="N364" t="str">
        <f>TEXT(IF('C - REPASSES'!$A367="","",'C - REPASSES'!AL367),"0,00")</f>
        <v/>
      </c>
    </row>
    <row r="365" spans="1:14" x14ac:dyDescent="0.35">
      <c r="A365" t="str">
        <f>IF(D365="","",IF('A - IDENTIFICAÇÃO'!$C$7="","",'A - IDENTIFICAÇÃO'!$C$7))</f>
        <v/>
      </c>
      <c r="B365" t="str">
        <f>IF(D365="","",IF('A - IDENTIFICAÇÃO'!$P$15="","",'A - IDENTIFICAÇÃO'!$P$15))</f>
        <v/>
      </c>
      <c r="C365" t="str">
        <f>IF(D365="","",TEXT(IF('A - IDENTIFICAÇÃO'!$C$2="","",'A - IDENTIFICAÇÃO'!$C$2),"0000"))</f>
        <v/>
      </c>
      <c r="D365" t="str">
        <f>IF('C - REPASSES'!A368="","",'C - REPASSES'!A368)</f>
        <v/>
      </c>
      <c r="E365" t="str">
        <f>TEXT(IF('C - REPASSES'!B368="","",'C - REPASSES'!B368),"DD/MM/AAAA")</f>
        <v/>
      </c>
      <c r="F365" t="str">
        <f>IF('C - REPASSES'!C368="INSTITUIÇÃO CREDENCIADA","1",IF('C - REPASSES'!C368="EMPRESA PRETROLÍFERA","2",IF('C - REPASSES'!C368="EMPRESA BRASILEIRA","3",IF('C - REPASSES'!C368="ORGANISMO DE NORMALIZAÇÃO OU EQUIVALENTE","4",IF('C - REPASSES'!C368="EMPRESA BRASILEIRA EM PARCERIA COM I.C.","5",IF('C - REPASSES'!C368="AFILIADA","6",""))))))</f>
        <v/>
      </c>
      <c r="G365" t="str">
        <f>TEXT(IF('C - REPASSES'!D368="","",'C - REPASSES'!D368),"00000000000000")</f>
        <v/>
      </c>
      <c r="H365" t="str">
        <f>IF('C - REPASSES'!E368="","",'C - REPASSES'!E368)</f>
        <v/>
      </c>
      <c r="I365" t="str">
        <f>IF('C - REPASSES'!F368="","",'C - REPASSES'!F368)</f>
        <v/>
      </c>
      <c r="J365" t="str">
        <f>IF('C - REPASSES'!G368="","",'C - REPASSES'!G368)</f>
        <v/>
      </c>
      <c r="K365" t="str">
        <f>TEXT(IF('C - REPASSES'!H368="","",'C - REPASSES'!H368),"@")</f>
        <v/>
      </c>
      <c r="L365" t="str">
        <f>TEXT(IF('C - REPASSES'!I368="","",'C - REPASSES'!I368),"DD/MM/AAAA")</f>
        <v/>
      </c>
      <c r="M365" t="str">
        <f>TEXT(IF('C - REPASSES'!$A368="","",'C - REPASSES'!AJ368),"0,00")</f>
        <v/>
      </c>
      <c r="N365" t="str">
        <f>TEXT(IF('C - REPASSES'!$A368="","",'C - REPASSES'!AL368),"0,00")</f>
        <v/>
      </c>
    </row>
    <row r="366" spans="1:14" x14ac:dyDescent="0.35">
      <c r="A366" t="str">
        <f>IF(D366="","",IF('A - IDENTIFICAÇÃO'!$C$7="","",'A - IDENTIFICAÇÃO'!$C$7))</f>
        <v/>
      </c>
      <c r="B366" t="str">
        <f>IF(D366="","",IF('A - IDENTIFICAÇÃO'!$P$15="","",'A - IDENTIFICAÇÃO'!$P$15))</f>
        <v/>
      </c>
      <c r="C366" t="str">
        <f>IF(D366="","",TEXT(IF('A - IDENTIFICAÇÃO'!$C$2="","",'A - IDENTIFICAÇÃO'!$C$2),"0000"))</f>
        <v/>
      </c>
      <c r="D366" t="str">
        <f>IF('C - REPASSES'!A369="","",'C - REPASSES'!A369)</f>
        <v/>
      </c>
      <c r="E366" t="str">
        <f>TEXT(IF('C - REPASSES'!B369="","",'C - REPASSES'!B369),"DD/MM/AAAA")</f>
        <v/>
      </c>
      <c r="F366" t="str">
        <f>IF('C - REPASSES'!C369="INSTITUIÇÃO CREDENCIADA","1",IF('C - REPASSES'!C369="EMPRESA PRETROLÍFERA","2",IF('C - REPASSES'!C369="EMPRESA BRASILEIRA","3",IF('C - REPASSES'!C369="ORGANISMO DE NORMALIZAÇÃO OU EQUIVALENTE","4",IF('C - REPASSES'!C369="EMPRESA BRASILEIRA EM PARCERIA COM I.C.","5",IF('C - REPASSES'!C369="AFILIADA","6",""))))))</f>
        <v/>
      </c>
      <c r="G366" t="str">
        <f>TEXT(IF('C - REPASSES'!D369="","",'C - REPASSES'!D369),"00000000000000")</f>
        <v/>
      </c>
      <c r="H366" t="str">
        <f>IF('C - REPASSES'!E369="","",'C - REPASSES'!E369)</f>
        <v/>
      </c>
      <c r="I366" t="str">
        <f>IF('C - REPASSES'!F369="","",'C - REPASSES'!F369)</f>
        <v/>
      </c>
      <c r="J366" t="str">
        <f>IF('C - REPASSES'!G369="","",'C - REPASSES'!G369)</f>
        <v/>
      </c>
      <c r="K366" t="str">
        <f>TEXT(IF('C - REPASSES'!H369="","",'C - REPASSES'!H369),"@")</f>
        <v/>
      </c>
      <c r="L366" t="str">
        <f>TEXT(IF('C - REPASSES'!I369="","",'C - REPASSES'!I369),"DD/MM/AAAA")</f>
        <v/>
      </c>
      <c r="M366" t="str">
        <f>TEXT(IF('C - REPASSES'!$A369="","",'C - REPASSES'!AJ369),"0,00")</f>
        <v/>
      </c>
      <c r="N366" t="str">
        <f>TEXT(IF('C - REPASSES'!$A369="","",'C - REPASSES'!AL369),"0,00")</f>
        <v/>
      </c>
    </row>
    <row r="367" spans="1:14" x14ac:dyDescent="0.35">
      <c r="A367" t="str">
        <f>IF(D367="","",IF('A - IDENTIFICAÇÃO'!$C$7="","",'A - IDENTIFICAÇÃO'!$C$7))</f>
        <v/>
      </c>
      <c r="B367" t="str">
        <f>IF(D367="","",IF('A - IDENTIFICAÇÃO'!$P$15="","",'A - IDENTIFICAÇÃO'!$P$15))</f>
        <v/>
      </c>
      <c r="C367" t="str">
        <f>IF(D367="","",TEXT(IF('A - IDENTIFICAÇÃO'!$C$2="","",'A - IDENTIFICAÇÃO'!$C$2),"0000"))</f>
        <v/>
      </c>
      <c r="D367" t="str">
        <f>IF('C - REPASSES'!A370="","",'C - REPASSES'!A370)</f>
        <v/>
      </c>
      <c r="E367" t="str">
        <f>TEXT(IF('C - REPASSES'!B370="","",'C - REPASSES'!B370),"DD/MM/AAAA")</f>
        <v/>
      </c>
      <c r="F367" t="str">
        <f>IF('C - REPASSES'!C370="INSTITUIÇÃO CREDENCIADA","1",IF('C - REPASSES'!C370="EMPRESA PRETROLÍFERA","2",IF('C - REPASSES'!C370="EMPRESA BRASILEIRA","3",IF('C - REPASSES'!C370="ORGANISMO DE NORMALIZAÇÃO OU EQUIVALENTE","4",IF('C - REPASSES'!C370="EMPRESA BRASILEIRA EM PARCERIA COM I.C.","5",IF('C - REPASSES'!C370="AFILIADA","6",""))))))</f>
        <v/>
      </c>
      <c r="G367" t="str">
        <f>TEXT(IF('C - REPASSES'!D370="","",'C - REPASSES'!D370),"00000000000000")</f>
        <v/>
      </c>
      <c r="H367" t="str">
        <f>IF('C - REPASSES'!E370="","",'C - REPASSES'!E370)</f>
        <v/>
      </c>
      <c r="I367" t="str">
        <f>IF('C - REPASSES'!F370="","",'C - REPASSES'!F370)</f>
        <v/>
      </c>
      <c r="J367" t="str">
        <f>IF('C - REPASSES'!G370="","",'C - REPASSES'!G370)</f>
        <v/>
      </c>
      <c r="K367" t="str">
        <f>TEXT(IF('C - REPASSES'!H370="","",'C - REPASSES'!H370),"@")</f>
        <v/>
      </c>
      <c r="L367" t="str">
        <f>TEXT(IF('C - REPASSES'!I370="","",'C - REPASSES'!I370),"DD/MM/AAAA")</f>
        <v/>
      </c>
      <c r="M367" t="str">
        <f>TEXT(IF('C - REPASSES'!$A370="","",'C - REPASSES'!AJ370),"0,00")</f>
        <v/>
      </c>
      <c r="N367" t="str">
        <f>TEXT(IF('C - REPASSES'!$A370="","",'C - REPASSES'!AL370),"0,00")</f>
        <v/>
      </c>
    </row>
    <row r="368" spans="1:14" x14ac:dyDescent="0.35">
      <c r="A368" t="str">
        <f>IF(D368="","",IF('A - IDENTIFICAÇÃO'!$C$7="","",'A - IDENTIFICAÇÃO'!$C$7))</f>
        <v/>
      </c>
      <c r="B368" t="str">
        <f>IF(D368="","",IF('A - IDENTIFICAÇÃO'!$P$15="","",'A - IDENTIFICAÇÃO'!$P$15))</f>
        <v/>
      </c>
      <c r="C368" t="str">
        <f>IF(D368="","",TEXT(IF('A - IDENTIFICAÇÃO'!$C$2="","",'A - IDENTIFICAÇÃO'!$C$2),"0000"))</f>
        <v/>
      </c>
      <c r="D368" t="str">
        <f>IF('C - REPASSES'!A371="","",'C - REPASSES'!A371)</f>
        <v/>
      </c>
      <c r="E368" t="str">
        <f>TEXT(IF('C - REPASSES'!B371="","",'C - REPASSES'!B371),"DD/MM/AAAA")</f>
        <v/>
      </c>
      <c r="F368" t="str">
        <f>IF('C - REPASSES'!C371="INSTITUIÇÃO CREDENCIADA","1",IF('C - REPASSES'!C371="EMPRESA PRETROLÍFERA","2",IF('C - REPASSES'!C371="EMPRESA BRASILEIRA","3",IF('C - REPASSES'!C371="ORGANISMO DE NORMALIZAÇÃO OU EQUIVALENTE","4",IF('C - REPASSES'!C371="EMPRESA BRASILEIRA EM PARCERIA COM I.C.","5",IF('C - REPASSES'!C371="AFILIADA","6",""))))))</f>
        <v/>
      </c>
      <c r="G368" t="str">
        <f>TEXT(IF('C - REPASSES'!D371="","",'C - REPASSES'!D371),"00000000000000")</f>
        <v/>
      </c>
      <c r="H368" t="str">
        <f>IF('C - REPASSES'!E371="","",'C - REPASSES'!E371)</f>
        <v/>
      </c>
      <c r="I368" t="str">
        <f>IF('C - REPASSES'!F371="","",'C - REPASSES'!F371)</f>
        <v/>
      </c>
      <c r="J368" t="str">
        <f>IF('C - REPASSES'!G371="","",'C - REPASSES'!G371)</f>
        <v/>
      </c>
      <c r="K368" t="str">
        <f>TEXT(IF('C - REPASSES'!H371="","",'C - REPASSES'!H371),"@")</f>
        <v/>
      </c>
      <c r="L368" t="str">
        <f>TEXT(IF('C - REPASSES'!I371="","",'C - REPASSES'!I371),"DD/MM/AAAA")</f>
        <v/>
      </c>
      <c r="M368" t="str">
        <f>TEXT(IF('C - REPASSES'!$A371="","",'C - REPASSES'!AJ371),"0,00")</f>
        <v/>
      </c>
      <c r="N368" t="str">
        <f>TEXT(IF('C - REPASSES'!$A371="","",'C - REPASSES'!AL371),"0,00")</f>
        <v/>
      </c>
    </row>
    <row r="369" spans="1:14" x14ac:dyDescent="0.35">
      <c r="A369" t="str">
        <f>IF(D369="","",IF('A - IDENTIFICAÇÃO'!$C$7="","",'A - IDENTIFICAÇÃO'!$C$7))</f>
        <v/>
      </c>
      <c r="B369" t="str">
        <f>IF(D369="","",IF('A - IDENTIFICAÇÃO'!$P$15="","",'A - IDENTIFICAÇÃO'!$P$15))</f>
        <v/>
      </c>
      <c r="C369" t="str">
        <f>IF(D369="","",TEXT(IF('A - IDENTIFICAÇÃO'!$C$2="","",'A - IDENTIFICAÇÃO'!$C$2),"0000"))</f>
        <v/>
      </c>
      <c r="D369" t="str">
        <f>IF('C - REPASSES'!A372="","",'C - REPASSES'!A372)</f>
        <v/>
      </c>
      <c r="E369" t="str">
        <f>TEXT(IF('C - REPASSES'!B372="","",'C - REPASSES'!B372),"DD/MM/AAAA")</f>
        <v/>
      </c>
      <c r="F369" t="str">
        <f>IF('C - REPASSES'!C372="INSTITUIÇÃO CREDENCIADA","1",IF('C - REPASSES'!C372="EMPRESA PRETROLÍFERA","2",IF('C - REPASSES'!C372="EMPRESA BRASILEIRA","3",IF('C - REPASSES'!C372="ORGANISMO DE NORMALIZAÇÃO OU EQUIVALENTE","4",IF('C - REPASSES'!C372="EMPRESA BRASILEIRA EM PARCERIA COM I.C.","5",IF('C - REPASSES'!C372="AFILIADA","6",""))))))</f>
        <v/>
      </c>
      <c r="G369" t="str">
        <f>TEXT(IF('C - REPASSES'!D372="","",'C - REPASSES'!D372),"00000000000000")</f>
        <v/>
      </c>
      <c r="H369" t="str">
        <f>IF('C - REPASSES'!E372="","",'C - REPASSES'!E372)</f>
        <v/>
      </c>
      <c r="I369" t="str">
        <f>IF('C - REPASSES'!F372="","",'C - REPASSES'!F372)</f>
        <v/>
      </c>
      <c r="J369" t="str">
        <f>IF('C - REPASSES'!G372="","",'C - REPASSES'!G372)</f>
        <v/>
      </c>
      <c r="K369" t="str">
        <f>TEXT(IF('C - REPASSES'!H372="","",'C - REPASSES'!H372),"@")</f>
        <v/>
      </c>
      <c r="L369" t="str">
        <f>TEXT(IF('C - REPASSES'!I372="","",'C - REPASSES'!I372),"DD/MM/AAAA")</f>
        <v/>
      </c>
      <c r="M369" t="str">
        <f>TEXT(IF('C - REPASSES'!$A372="","",'C - REPASSES'!AJ372),"0,00")</f>
        <v/>
      </c>
      <c r="N369" t="str">
        <f>TEXT(IF('C - REPASSES'!$A372="","",'C - REPASSES'!AL372),"0,00")</f>
        <v/>
      </c>
    </row>
    <row r="370" spans="1:14" x14ac:dyDescent="0.35">
      <c r="A370" t="str">
        <f>IF(D370="","",IF('A - IDENTIFICAÇÃO'!$C$7="","",'A - IDENTIFICAÇÃO'!$C$7))</f>
        <v/>
      </c>
      <c r="B370" t="str">
        <f>IF(D370="","",IF('A - IDENTIFICAÇÃO'!$P$15="","",'A - IDENTIFICAÇÃO'!$P$15))</f>
        <v/>
      </c>
      <c r="C370" t="str">
        <f>IF(D370="","",TEXT(IF('A - IDENTIFICAÇÃO'!$C$2="","",'A - IDENTIFICAÇÃO'!$C$2),"0000"))</f>
        <v/>
      </c>
      <c r="D370" t="str">
        <f>IF('C - REPASSES'!A373="","",'C - REPASSES'!A373)</f>
        <v/>
      </c>
      <c r="E370" t="str">
        <f>TEXT(IF('C - REPASSES'!B373="","",'C - REPASSES'!B373),"DD/MM/AAAA")</f>
        <v/>
      </c>
      <c r="F370" t="str">
        <f>IF('C - REPASSES'!C373="INSTITUIÇÃO CREDENCIADA","1",IF('C - REPASSES'!C373="EMPRESA PRETROLÍFERA","2",IF('C - REPASSES'!C373="EMPRESA BRASILEIRA","3",IF('C - REPASSES'!C373="ORGANISMO DE NORMALIZAÇÃO OU EQUIVALENTE","4",IF('C - REPASSES'!C373="EMPRESA BRASILEIRA EM PARCERIA COM I.C.","5",IF('C - REPASSES'!C373="AFILIADA","6",""))))))</f>
        <v/>
      </c>
      <c r="G370" t="str">
        <f>TEXT(IF('C - REPASSES'!D373="","",'C - REPASSES'!D373),"00000000000000")</f>
        <v/>
      </c>
      <c r="H370" t="str">
        <f>IF('C - REPASSES'!E373="","",'C - REPASSES'!E373)</f>
        <v/>
      </c>
      <c r="I370" t="str">
        <f>IF('C - REPASSES'!F373="","",'C - REPASSES'!F373)</f>
        <v/>
      </c>
      <c r="J370" t="str">
        <f>IF('C - REPASSES'!G373="","",'C - REPASSES'!G373)</f>
        <v/>
      </c>
      <c r="K370" t="str">
        <f>TEXT(IF('C - REPASSES'!H373="","",'C - REPASSES'!H373),"@")</f>
        <v/>
      </c>
      <c r="L370" t="str">
        <f>TEXT(IF('C - REPASSES'!I373="","",'C - REPASSES'!I373),"DD/MM/AAAA")</f>
        <v/>
      </c>
      <c r="M370" t="str">
        <f>TEXT(IF('C - REPASSES'!$A373="","",'C - REPASSES'!AJ373),"0,00")</f>
        <v/>
      </c>
      <c r="N370" t="str">
        <f>TEXT(IF('C - REPASSES'!$A373="","",'C - REPASSES'!AL373),"0,00")</f>
        <v/>
      </c>
    </row>
    <row r="371" spans="1:14" x14ac:dyDescent="0.35">
      <c r="A371" t="str">
        <f>IF(D371="","",IF('A - IDENTIFICAÇÃO'!$C$7="","",'A - IDENTIFICAÇÃO'!$C$7))</f>
        <v/>
      </c>
      <c r="B371" t="str">
        <f>IF(D371="","",IF('A - IDENTIFICAÇÃO'!$P$15="","",'A - IDENTIFICAÇÃO'!$P$15))</f>
        <v/>
      </c>
      <c r="C371" t="str">
        <f>IF(D371="","",TEXT(IF('A - IDENTIFICAÇÃO'!$C$2="","",'A - IDENTIFICAÇÃO'!$C$2),"0000"))</f>
        <v/>
      </c>
      <c r="D371" t="str">
        <f>IF('C - REPASSES'!A374="","",'C - REPASSES'!A374)</f>
        <v/>
      </c>
      <c r="E371" t="str">
        <f>TEXT(IF('C - REPASSES'!B374="","",'C - REPASSES'!B374),"DD/MM/AAAA")</f>
        <v/>
      </c>
      <c r="F371" t="str">
        <f>IF('C - REPASSES'!C374="INSTITUIÇÃO CREDENCIADA","1",IF('C - REPASSES'!C374="EMPRESA PRETROLÍFERA","2",IF('C - REPASSES'!C374="EMPRESA BRASILEIRA","3",IF('C - REPASSES'!C374="ORGANISMO DE NORMALIZAÇÃO OU EQUIVALENTE","4",IF('C - REPASSES'!C374="EMPRESA BRASILEIRA EM PARCERIA COM I.C.","5",IF('C - REPASSES'!C374="AFILIADA","6",""))))))</f>
        <v/>
      </c>
      <c r="G371" t="str">
        <f>TEXT(IF('C - REPASSES'!D374="","",'C - REPASSES'!D374),"00000000000000")</f>
        <v/>
      </c>
      <c r="H371" t="str">
        <f>IF('C - REPASSES'!E374="","",'C - REPASSES'!E374)</f>
        <v/>
      </c>
      <c r="I371" t="str">
        <f>IF('C - REPASSES'!F374="","",'C - REPASSES'!F374)</f>
        <v/>
      </c>
      <c r="J371" t="str">
        <f>IF('C - REPASSES'!G374="","",'C - REPASSES'!G374)</f>
        <v/>
      </c>
      <c r="K371" t="str">
        <f>TEXT(IF('C - REPASSES'!H374="","",'C - REPASSES'!H374),"@")</f>
        <v/>
      </c>
      <c r="L371" t="str">
        <f>TEXT(IF('C - REPASSES'!I374="","",'C - REPASSES'!I374),"DD/MM/AAAA")</f>
        <v/>
      </c>
      <c r="M371" t="str">
        <f>TEXT(IF('C - REPASSES'!$A374="","",'C - REPASSES'!AJ374),"0,00")</f>
        <v/>
      </c>
      <c r="N371" t="str">
        <f>TEXT(IF('C - REPASSES'!$A374="","",'C - REPASSES'!AL374),"0,00")</f>
        <v/>
      </c>
    </row>
    <row r="372" spans="1:14" x14ac:dyDescent="0.35">
      <c r="A372" t="str">
        <f>IF(D372="","",IF('A - IDENTIFICAÇÃO'!$C$7="","",'A - IDENTIFICAÇÃO'!$C$7))</f>
        <v/>
      </c>
      <c r="B372" t="str">
        <f>IF(D372="","",IF('A - IDENTIFICAÇÃO'!$P$15="","",'A - IDENTIFICAÇÃO'!$P$15))</f>
        <v/>
      </c>
      <c r="C372" t="str">
        <f>IF(D372="","",TEXT(IF('A - IDENTIFICAÇÃO'!$C$2="","",'A - IDENTIFICAÇÃO'!$C$2),"0000"))</f>
        <v/>
      </c>
      <c r="D372" t="str">
        <f>IF('C - REPASSES'!A375="","",'C - REPASSES'!A375)</f>
        <v/>
      </c>
      <c r="E372" t="str">
        <f>TEXT(IF('C - REPASSES'!B375="","",'C - REPASSES'!B375),"DD/MM/AAAA")</f>
        <v/>
      </c>
      <c r="F372" t="str">
        <f>IF('C - REPASSES'!C375="INSTITUIÇÃO CREDENCIADA","1",IF('C - REPASSES'!C375="EMPRESA PRETROLÍFERA","2",IF('C - REPASSES'!C375="EMPRESA BRASILEIRA","3",IF('C - REPASSES'!C375="ORGANISMO DE NORMALIZAÇÃO OU EQUIVALENTE","4",IF('C - REPASSES'!C375="EMPRESA BRASILEIRA EM PARCERIA COM I.C.","5",IF('C - REPASSES'!C375="AFILIADA","6",""))))))</f>
        <v/>
      </c>
      <c r="G372" t="str">
        <f>TEXT(IF('C - REPASSES'!D375="","",'C - REPASSES'!D375),"00000000000000")</f>
        <v/>
      </c>
      <c r="H372" t="str">
        <f>IF('C - REPASSES'!E375="","",'C - REPASSES'!E375)</f>
        <v/>
      </c>
      <c r="I372" t="str">
        <f>IF('C - REPASSES'!F375="","",'C - REPASSES'!F375)</f>
        <v/>
      </c>
      <c r="J372" t="str">
        <f>IF('C - REPASSES'!G375="","",'C - REPASSES'!G375)</f>
        <v/>
      </c>
      <c r="K372" t="str">
        <f>TEXT(IF('C - REPASSES'!H375="","",'C - REPASSES'!H375),"@")</f>
        <v/>
      </c>
      <c r="L372" t="str">
        <f>TEXT(IF('C - REPASSES'!I375="","",'C - REPASSES'!I375),"DD/MM/AAAA")</f>
        <v/>
      </c>
      <c r="M372" t="str">
        <f>TEXT(IF('C - REPASSES'!$A375="","",'C - REPASSES'!AJ375),"0,00")</f>
        <v/>
      </c>
      <c r="N372" t="str">
        <f>TEXT(IF('C - REPASSES'!$A375="","",'C - REPASSES'!AL375),"0,00")</f>
        <v/>
      </c>
    </row>
    <row r="373" spans="1:14" x14ac:dyDescent="0.35">
      <c r="A373" t="str">
        <f>IF(D373="","",IF('A - IDENTIFICAÇÃO'!$C$7="","",'A - IDENTIFICAÇÃO'!$C$7))</f>
        <v/>
      </c>
      <c r="B373" t="str">
        <f>IF(D373="","",IF('A - IDENTIFICAÇÃO'!$P$15="","",'A - IDENTIFICAÇÃO'!$P$15))</f>
        <v/>
      </c>
      <c r="C373" t="str">
        <f>IF(D373="","",TEXT(IF('A - IDENTIFICAÇÃO'!$C$2="","",'A - IDENTIFICAÇÃO'!$C$2),"0000"))</f>
        <v/>
      </c>
      <c r="D373" t="str">
        <f>IF('C - REPASSES'!A376="","",'C - REPASSES'!A376)</f>
        <v/>
      </c>
      <c r="E373" t="str">
        <f>TEXT(IF('C - REPASSES'!B376="","",'C - REPASSES'!B376),"DD/MM/AAAA")</f>
        <v/>
      </c>
      <c r="F373" t="str">
        <f>IF('C - REPASSES'!C376="INSTITUIÇÃO CREDENCIADA","1",IF('C - REPASSES'!C376="EMPRESA PRETROLÍFERA","2",IF('C - REPASSES'!C376="EMPRESA BRASILEIRA","3",IF('C - REPASSES'!C376="ORGANISMO DE NORMALIZAÇÃO OU EQUIVALENTE","4",IF('C - REPASSES'!C376="EMPRESA BRASILEIRA EM PARCERIA COM I.C.","5",IF('C - REPASSES'!C376="AFILIADA","6",""))))))</f>
        <v/>
      </c>
      <c r="G373" t="str">
        <f>TEXT(IF('C - REPASSES'!D376="","",'C - REPASSES'!D376),"00000000000000")</f>
        <v/>
      </c>
      <c r="H373" t="str">
        <f>IF('C - REPASSES'!E376="","",'C - REPASSES'!E376)</f>
        <v/>
      </c>
      <c r="I373" t="str">
        <f>IF('C - REPASSES'!F376="","",'C - REPASSES'!F376)</f>
        <v/>
      </c>
      <c r="J373" t="str">
        <f>IF('C - REPASSES'!G376="","",'C - REPASSES'!G376)</f>
        <v/>
      </c>
      <c r="K373" t="str">
        <f>TEXT(IF('C - REPASSES'!H376="","",'C - REPASSES'!H376),"@")</f>
        <v/>
      </c>
      <c r="L373" t="str">
        <f>TEXT(IF('C - REPASSES'!I376="","",'C - REPASSES'!I376),"DD/MM/AAAA")</f>
        <v/>
      </c>
      <c r="M373" t="str">
        <f>TEXT(IF('C - REPASSES'!$A376="","",'C - REPASSES'!AJ376),"0,00")</f>
        <v/>
      </c>
      <c r="N373" t="str">
        <f>TEXT(IF('C - REPASSES'!$A376="","",'C - REPASSES'!AL376),"0,00")</f>
        <v/>
      </c>
    </row>
    <row r="374" spans="1:14" x14ac:dyDescent="0.35">
      <c r="A374" t="str">
        <f>IF(D374="","",IF('A - IDENTIFICAÇÃO'!$C$7="","",'A - IDENTIFICAÇÃO'!$C$7))</f>
        <v/>
      </c>
      <c r="B374" t="str">
        <f>IF(D374="","",IF('A - IDENTIFICAÇÃO'!$P$15="","",'A - IDENTIFICAÇÃO'!$P$15))</f>
        <v/>
      </c>
      <c r="C374" t="str">
        <f>IF(D374="","",TEXT(IF('A - IDENTIFICAÇÃO'!$C$2="","",'A - IDENTIFICAÇÃO'!$C$2),"0000"))</f>
        <v/>
      </c>
      <c r="D374" t="str">
        <f>IF('C - REPASSES'!A377="","",'C - REPASSES'!A377)</f>
        <v/>
      </c>
      <c r="E374" t="str">
        <f>TEXT(IF('C - REPASSES'!B377="","",'C - REPASSES'!B377),"DD/MM/AAAA")</f>
        <v/>
      </c>
      <c r="F374" t="str">
        <f>IF('C - REPASSES'!C377="INSTITUIÇÃO CREDENCIADA","1",IF('C - REPASSES'!C377="EMPRESA PRETROLÍFERA","2",IF('C - REPASSES'!C377="EMPRESA BRASILEIRA","3",IF('C - REPASSES'!C377="ORGANISMO DE NORMALIZAÇÃO OU EQUIVALENTE","4",IF('C - REPASSES'!C377="EMPRESA BRASILEIRA EM PARCERIA COM I.C.","5",IF('C - REPASSES'!C377="AFILIADA","6",""))))))</f>
        <v/>
      </c>
      <c r="G374" t="str">
        <f>TEXT(IF('C - REPASSES'!D377="","",'C - REPASSES'!D377),"00000000000000")</f>
        <v/>
      </c>
      <c r="H374" t="str">
        <f>IF('C - REPASSES'!E377="","",'C - REPASSES'!E377)</f>
        <v/>
      </c>
      <c r="I374" t="str">
        <f>IF('C - REPASSES'!F377="","",'C - REPASSES'!F377)</f>
        <v/>
      </c>
      <c r="J374" t="str">
        <f>IF('C - REPASSES'!G377="","",'C - REPASSES'!G377)</f>
        <v/>
      </c>
      <c r="K374" t="str">
        <f>TEXT(IF('C - REPASSES'!H377="","",'C - REPASSES'!H377),"@")</f>
        <v/>
      </c>
      <c r="L374" t="str">
        <f>TEXT(IF('C - REPASSES'!I377="","",'C - REPASSES'!I377),"DD/MM/AAAA")</f>
        <v/>
      </c>
      <c r="M374" t="str">
        <f>TEXT(IF('C - REPASSES'!$A377="","",'C - REPASSES'!AJ377),"0,00")</f>
        <v/>
      </c>
      <c r="N374" t="str">
        <f>TEXT(IF('C - REPASSES'!$A377="","",'C - REPASSES'!AL377),"0,00")</f>
        <v/>
      </c>
    </row>
    <row r="375" spans="1:14" x14ac:dyDescent="0.35">
      <c r="A375" t="str">
        <f>IF(D375="","",IF('A - IDENTIFICAÇÃO'!$C$7="","",'A - IDENTIFICAÇÃO'!$C$7))</f>
        <v/>
      </c>
      <c r="B375" t="str">
        <f>IF(D375="","",IF('A - IDENTIFICAÇÃO'!$P$15="","",'A - IDENTIFICAÇÃO'!$P$15))</f>
        <v/>
      </c>
      <c r="C375" t="str">
        <f>IF(D375="","",TEXT(IF('A - IDENTIFICAÇÃO'!$C$2="","",'A - IDENTIFICAÇÃO'!$C$2),"0000"))</f>
        <v/>
      </c>
      <c r="D375" t="str">
        <f>IF('C - REPASSES'!A378="","",'C - REPASSES'!A378)</f>
        <v/>
      </c>
      <c r="E375" t="str">
        <f>TEXT(IF('C - REPASSES'!B378="","",'C - REPASSES'!B378),"DD/MM/AAAA")</f>
        <v/>
      </c>
      <c r="F375" t="str">
        <f>IF('C - REPASSES'!C378="INSTITUIÇÃO CREDENCIADA","1",IF('C - REPASSES'!C378="EMPRESA PRETROLÍFERA","2",IF('C - REPASSES'!C378="EMPRESA BRASILEIRA","3",IF('C - REPASSES'!C378="ORGANISMO DE NORMALIZAÇÃO OU EQUIVALENTE","4",IF('C - REPASSES'!C378="EMPRESA BRASILEIRA EM PARCERIA COM I.C.","5",IF('C - REPASSES'!C378="AFILIADA","6",""))))))</f>
        <v/>
      </c>
      <c r="G375" t="str">
        <f>TEXT(IF('C - REPASSES'!D378="","",'C - REPASSES'!D378),"00000000000000")</f>
        <v/>
      </c>
      <c r="H375" t="str">
        <f>IF('C - REPASSES'!E378="","",'C - REPASSES'!E378)</f>
        <v/>
      </c>
      <c r="I375" t="str">
        <f>IF('C - REPASSES'!F378="","",'C - REPASSES'!F378)</f>
        <v/>
      </c>
      <c r="J375" t="str">
        <f>IF('C - REPASSES'!G378="","",'C - REPASSES'!G378)</f>
        <v/>
      </c>
      <c r="K375" t="str">
        <f>TEXT(IF('C - REPASSES'!H378="","",'C - REPASSES'!H378),"@")</f>
        <v/>
      </c>
      <c r="L375" t="str">
        <f>TEXT(IF('C - REPASSES'!I378="","",'C - REPASSES'!I378),"DD/MM/AAAA")</f>
        <v/>
      </c>
      <c r="M375" t="str">
        <f>TEXT(IF('C - REPASSES'!$A378="","",'C - REPASSES'!AJ378),"0,00")</f>
        <v/>
      </c>
      <c r="N375" t="str">
        <f>TEXT(IF('C - REPASSES'!$A378="","",'C - REPASSES'!AL378),"0,00")</f>
        <v/>
      </c>
    </row>
    <row r="376" spans="1:14" x14ac:dyDescent="0.35">
      <c r="A376" t="str">
        <f>IF(D376="","",IF('A - IDENTIFICAÇÃO'!$C$7="","",'A - IDENTIFICAÇÃO'!$C$7))</f>
        <v/>
      </c>
      <c r="B376" t="str">
        <f>IF(D376="","",IF('A - IDENTIFICAÇÃO'!$P$15="","",'A - IDENTIFICAÇÃO'!$P$15))</f>
        <v/>
      </c>
      <c r="C376" t="str">
        <f>IF(D376="","",TEXT(IF('A - IDENTIFICAÇÃO'!$C$2="","",'A - IDENTIFICAÇÃO'!$C$2),"0000"))</f>
        <v/>
      </c>
      <c r="D376" t="str">
        <f>IF('C - REPASSES'!A379="","",'C - REPASSES'!A379)</f>
        <v/>
      </c>
      <c r="E376" t="str">
        <f>TEXT(IF('C - REPASSES'!B379="","",'C - REPASSES'!B379),"DD/MM/AAAA")</f>
        <v/>
      </c>
      <c r="F376" t="str">
        <f>IF('C - REPASSES'!C379="INSTITUIÇÃO CREDENCIADA","1",IF('C - REPASSES'!C379="EMPRESA PRETROLÍFERA","2",IF('C - REPASSES'!C379="EMPRESA BRASILEIRA","3",IF('C - REPASSES'!C379="ORGANISMO DE NORMALIZAÇÃO OU EQUIVALENTE","4",IF('C - REPASSES'!C379="EMPRESA BRASILEIRA EM PARCERIA COM I.C.","5",IF('C - REPASSES'!C379="AFILIADA","6",""))))))</f>
        <v/>
      </c>
      <c r="G376" t="str">
        <f>TEXT(IF('C - REPASSES'!D379="","",'C - REPASSES'!D379),"00000000000000")</f>
        <v/>
      </c>
      <c r="H376" t="str">
        <f>IF('C - REPASSES'!E379="","",'C - REPASSES'!E379)</f>
        <v/>
      </c>
      <c r="I376" t="str">
        <f>IF('C - REPASSES'!F379="","",'C - REPASSES'!F379)</f>
        <v/>
      </c>
      <c r="J376" t="str">
        <f>IF('C - REPASSES'!G379="","",'C - REPASSES'!G379)</f>
        <v/>
      </c>
      <c r="K376" t="str">
        <f>TEXT(IF('C - REPASSES'!H379="","",'C - REPASSES'!H379),"@")</f>
        <v/>
      </c>
      <c r="L376" t="str">
        <f>TEXT(IF('C - REPASSES'!I379="","",'C - REPASSES'!I379),"DD/MM/AAAA")</f>
        <v/>
      </c>
      <c r="M376" t="str">
        <f>TEXT(IF('C - REPASSES'!$A379="","",'C - REPASSES'!AJ379),"0,00")</f>
        <v/>
      </c>
      <c r="N376" t="str">
        <f>TEXT(IF('C - REPASSES'!$A379="","",'C - REPASSES'!AL379),"0,00")</f>
        <v/>
      </c>
    </row>
    <row r="377" spans="1:14" x14ac:dyDescent="0.35">
      <c r="A377" t="str">
        <f>IF(D377="","",IF('A - IDENTIFICAÇÃO'!$C$7="","",'A - IDENTIFICAÇÃO'!$C$7))</f>
        <v/>
      </c>
      <c r="B377" t="str">
        <f>IF(D377="","",IF('A - IDENTIFICAÇÃO'!$P$15="","",'A - IDENTIFICAÇÃO'!$P$15))</f>
        <v/>
      </c>
      <c r="C377" t="str">
        <f>IF(D377="","",TEXT(IF('A - IDENTIFICAÇÃO'!$C$2="","",'A - IDENTIFICAÇÃO'!$C$2),"0000"))</f>
        <v/>
      </c>
      <c r="D377" t="str">
        <f>IF('C - REPASSES'!A380="","",'C - REPASSES'!A380)</f>
        <v/>
      </c>
      <c r="E377" t="str">
        <f>TEXT(IF('C - REPASSES'!B380="","",'C - REPASSES'!B380),"DD/MM/AAAA")</f>
        <v/>
      </c>
      <c r="F377" t="str">
        <f>IF('C - REPASSES'!C380="INSTITUIÇÃO CREDENCIADA","1",IF('C - REPASSES'!C380="EMPRESA PRETROLÍFERA","2",IF('C - REPASSES'!C380="EMPRESA BRASILEIRA","3",IF('C - REPASSES'!C380="ORGANISMO DE NORMALIZAÇÃO OU EQUIVALENTE","4",IF('C - REPASSES'!C380="EMPRESA BRASILEIRA EM PARCERIA COM I.C.","5",IF('C - REPASSES'!C380="AFILIADA","6",""))))))</f>
        <v/>
      </c>
      <c r="G377" t="str">
        <f>TEXT(IF('C - REPASSES'!D380="","",'C - REPASSES'!D380),"00000000000000")</f>
        <v/>
      </c>
      <c r="H377" t="str">
        <f>IF('C - REPASSES'!E380="","",'C - REPASSES'!E380)</f>
        <v/>
      </c>
      <c r="I377" t="str">
        <f>IF('C - REPASSES'!F380="","",'C - REPASSES'!F380)</f>
        <v/>
      </c>
      <c r="J377" t="str">
        <f>IF('C - REPASSES'!G380="","",'C - REPASSES'!G380)</f>
        <v/>
      </c>
      <c r="K377" t="str">
        <f>TEXT(IF('C - REPASSES'!H380="","",'C - REPASSES'!H380),"@")</f>
        <v/>
      </c>
      <c r="L377" t="str">
        <f>TEXT(IF('C - REPASSES'!I380="","",'C - REPASSES'!I380),"DD/MM/AAAA")</f>
        <v/>
      </c>
      <c r="M377" t="str">
        <f>TEXT(IF('C - REPASSES'!$A380="","",'C - REPASSES'!AJ380),"0,00")</f>
        <v/>
      </c>
      <c r="N377" t="str">
        <f>TEXT(IF('C - REPASSES'!$A380="","",'C - REPASSES'!AL380),"0,00")</f>
        <v/>
      </c>
    </row>
    <row r="378" spans="1:14" x14ac:dyDescent="0.35">
      <c r="A378" t="str">
        <f>IF(D378="","",IF('A - IDENTIFICAÇÃO'!$C$7="","",'A - IDENTIFICAÇÃO'!$C$7))</f>
        <v/>
      </c>
      <c r="B378" t="str">
        <f>IF(D378="","",IF('A - IDENTIFICAÇÃO'!$P$15="","",'A - IDENTIFICAÇÃO'!$P$15))</f>
        <v/>
      </c>
      <c r="C378" t="str">
        <f>IF(D378="","",TEXT(IF('A - IDENTIFICAÇÃO'!$C$2="","",'A - IDENTIFICAÇÃO'!$C$2),"0000"))</f>
        <v/>
      </c>
      <c r="D378" t="str">
        <f>IF('C - REPASSES'!A381="","",'C - REPASSES'!A381)</f>
        <v/>
      </c>
      <c r="E378" t="str">
        <f>TEXT(IF('C - REPASSES'!B381="","",'C - REPASSES'!B381),"DD/MM/AAAA")</f>
        <v/>
      </c>
      <c r="F378" t="str">
        <f>IF('C - REPASSES'!C381="INSTITUIÇÃO CREDENCIADA","1",IF('C - REPASSES'!C381="EMPRESA PRETROLÍFERA","2",IF('C - REPASSES'!C381="EMPRESA BRASILEIRA","3",IF('C - REPASSES'!C381="ORGANISMO DE NORMALIZAÇÃO OU EQUIVALENTE","4",IF('C - REPASSES'!C381="EMPRESA BRASILEIRA EM PARCERIA COM I.C.","5",IF('C - REPASSES'!C381="AFILIADA","6",""))))))</f>
        <v/>
      </c>
      <c r="G378" t="str">
        <f>TEXT(IF('C - REPASSES'!D381="","",'C - REPASSES'!D381),"00000000000000")</f>
        <v/>
      </c>
      <c r="H378" t="str">
        <f>IF('C - REPASSES'!E381="","",'C - REPASSES'!E381)</f>
        <v/>
      </c>
      <c r="I378" t="str">
        <f>IF('C - REPASSES'!F381="","",'C - REPASSES'!F381)</f>
        <v/>
      </c>
      <c r="J378" t="str">
        <f>IF('C - REPASSES'!G381="","",'C - REPASSES'!G381)</f>
        <v/>
      </c>
      <c r="K378" t="str">
        <f>TEXT(IF('C - REPASSES'!H381="","",'C - REPASSES'!H381),"@")</f>
        <v/>
      </c>
      <c r="L378" t="str">
        <f>TEXT(IF('C - REPASSES'!I381="","",'C - REPASSES'!I381),"DD/MM/AAAA")</f>
        <v/>
      </c>
      <c r="M378" t="str">
        <f>TEXT(IF('C - REPASSES'!$A381="","",'C - REPASSES'!AJ381),"0,00")</f>
        <v/>
      </c>
      <c r="N378" t="str">
        <f>TEXT(IF('C - REPASSES'!$A381="","",'C - REPASSES'!AL381),"0,00")</f>
        <v/>
      </c>
    </row>
    <row r="379" spans="1:14" x14ac:dyDescent="0.35">
      <c r="A379" t="str">
        <f>IF(D379="","",IF('A - IDENTIFICAÇÃO'!$C$7="","",'A - IDENTIFICAÇÃO'!$C$7))</f>
        <v/>
      </c>
      <c r="B379" t="str">
        <f>IF(D379="","",IF('A - IDENTIFICAÇÃO'!$P$15="","",'A - IDENTIFICAÇÃO'!$P$15))</f>
        <v/>
      </c>
      <c r="C379" t="str">
        <f>IF(D379="","",TEXT(IF('A - IDENTIFICAÇÃO'!$C$2="","",'A - IDENTIFICAÇÃO'!$C$2),"0000"))</f>
        <v/>
      </c>
      <c r="D379" t="str">
        <f>IF('C - REPASSES'!A382="","",'C - REPASSES'!A382)</f>
        <v/>
      </c>
      <c r="E379" t="str">
        <f>TEXT(IF('C - REPASSES'!B382="","",'C - REPASSES'!B382),"DD/MM/AAAA")</f>
        <v/>
      </c>
      <c r="F379" t="str">
        <f>IF('C - REPASSES'!C382="INSTITUIÇÃO CREDENCIADA","1",IF('C - REPASSES'!C382="EMPRESA PRETROLÍFERA","2",IF('C - REPASSES'!C382="EMPRESA BRASILEIRA","3",IF('C - REPASSES'!C382="ORGANISMO DE NORMALIZAÇÃO OU EQUIVALENTE","4",IF('C - REPASSES'!C382="EMPRESA BRASILEIRA EM PARCERIA COM I.C.","5",IF('C - REPASSES'!C382="AFILIADA","6",""))))))</f>
        <v/>
      </c>
      <c r="G379" t="str">
        <f>TEXT(IF('C - REPASSES'!D382="","",'C - REPASSES'!D382),"00000000000000")</f>
        <v/>
      </c>
      <c r="H379" t="str">
        <f>IF('C - REPASSES'!E382="","",'C - REPASSES'!E382)</f>
        <v/>
      </c>
      <c r="I379" t="str">
        <f>IF('C - REPASSES'!F382="","",'C - REPASSES'!F382)</f>
        <v/>
      </c>
      <c r="J379" t="str">
        <f>IF('C - REPASSES'!G382="","",'C - REPASSES'!G382)</f>
        <v/>
      </c>
      <c r="K379" t="str">
        <f>TEXT(IF('C - REPASSES'!H382="","",'C - REPASSES'!H382),"@")</f>
        <v/>
      </c>
      <c r="L379" t="str">
        <f>TEXT(IF('C - REPASSES'!I382="","",'C - REPASSES'!I382),"DD/MM/AAAA")</f>
        <v/>
      </c>
      <c r="M379" t="str">
        <f>TEXT(IF('C - REPASSES'!$A382="","",'C - REPASSES'!AJ382),"0,00")</f>
        <v/>
      </c>
      <c r="N379" t="str">
        <f>TEXT(IF('C - REPASSES'!$A382="","",'C - REPASSES'!AL382),"0,00")</f>
        <v/>
      </c>
    </row>
    <row r="380" spans="1:14" x14ac:dyDescent="0.35">
      <c r="A380" t="str">
        <f>IF(D380="","",IF('A - IDENTIFICAÇÃO'!$C$7="","",'A - IDENTIFICAÇÃO'!$C$7))</f>
        <v/>
      </c>
      <c r="B380" t="str">
        <f>IF(D380="","",IF('A - IDENTIFICAÇÃO'!$P$15="","",'A - IDENTIFICAÇÃO'!$P$15))</f>
        <v/>
      </c>
      <c r="C380" t="str">
        <f>IF(D380="","",TEXT(IF('A - IDENTIFICAÇÃO'!$C$2="","",'A - IDENTIFICAÇÃO'!$C$2),"0000"))</f>
        <v/>
      </c>
      <c r="D380" t="str">
        <f>IF('C - REPASSES'!A383="","",'C - REPASSES'!A383)</f>
        <v/>
      </c>
      <c r="E380" t="str">
        <f>TEXT(IF('C - REPASSES'!B383="","",'C - REPASSES'!B383),"DD/MM/AAAA")</f>
        <v/>
      </c>
      <c r="F380" t="str">
        <f>IF('C - REPASSES'!C383="INSTITUIÇÃO CREDENCIADA","1",IF('C - REPASSES'!C383="EMPRESA PRETROLÍFERA","2",IF('C - REPASSES'!C383="EMPRESA BRASILEIRA","3",IF('C - REPASSES'!C383="ORGANISMO DE NORMALIZAÇÃO OU EQUIVALENTE","4",IF('C - REPASSES'!C383="EMPRESA BRASILEIRA EM PARCERIA COM I.C.","5",IF('C - REPASSES'!C383="AFILIADA","6",""))))))</f>
        <v/>
      </c>
      <c r="G380" t="str">
        <f>TEXT(IF('C - REPASSES'!D383="","",'C - REPASSES'!D383),"00000000000000")</f>
        <v/>
      </c>
      <c r="H380" t="str">
        <f>IF('C - REPASSES'!E383="","",'C - REPASSES'!E383)</f>
        <v/>
      </c>
      <c r="I380" t="str">
        <f>IF('C - REPASSES'!F383="","",'C - REPASSES'!F383)</f>
        <v/>
      </c>
      <c r="J380" t="str">
        <f>IF('C - REPASSES'!G383="","",'C - REPASSES'!G383)</f>
        <v/>
      </c>
      <c r="K380" t="str">
        <f>TEXT(IF('C - REPASSES'!H383="","",'C - REPASSES'!H383),"@")</f>
        <v/>
      </c>
      <c r="L380" t="str">
        <f>TEXT(IF('C - REPASSES'!I383="","",'C - REPASSES'!I383),"DD/MM/AAAA")</f>
        <v/>
      </c>
      <c r="M380" t="str">
        <f>TEXT(IF('C - REPASSES'!$A383="","",'C - REPASSES'!AJ383),"0,00")</f>
        <v/>
      </c>
      <c r="N380" t="str">
        <f>TEXT(IF('C - REPASSES'!$A383="","",'C - REPASSES'!AL383),"0,00")</f>
        <v/>
      </c>
    </row>
    <row r="381" spans="1:14" x14ac:dyDescent="0.35">
      <c r="A381" t="str">
        <f>IF(D381="","",IF('A - IDENTIFICAÇÃO'!$C$7="","",'A - IDENTIFICAÇÃO'!$C$7))</f>
        <v/>
      </c>
      <c r="B381" t="str">
        <f>IF(D381="","",IF('A - IDENTIFICAÇÃO'!$P$15="","",'A - IDENTIFICAÇÃO'!$P$15))</f>
        <v/>
      </c>
      <c r="C381" t="str">
        <f>IF(D381="","",TEXT(IF('A - IDENTIFICAÇÃO'!$C$2="","",'A - IDENTIFICAÇÃO'!$C$2),"0000"))</f>
        <v/>
      </c>
      <c r="D381" t="str">
        <f>IF('C - REPASSES'!A384="","",'C - REPASSES'!A384)</f>
        <v/>
      </c>
      <c r="E381" t="str">
        <f>TEXT(IF('C - REPASSES'!B384="","",'C - REPASSES'!B384),"DD/MM/AAAA")</f>
        <v/>
      </c>
      <c r="F381" t="str">
        <f>IF('C - REPASSES'!C384="INSTITUIÇÃO CREDENCIADA","1",IF('C - REPASSES'!C384="EMPRESA PRETROLÍFERA","2",IF('C - REPASSES'!C384="EMPRESA BRASILEIRA","3",IF('C - REPASSES'!C384="ORGANISMO DE NORMALIZAÇÃO OU EQUIVALENTE","4",IF('C - REPASSES'!C384="EMPRESA BRASILEIRA EM PARCERIA COM I.C.","5",IF('C - REPASSES'!C384="AFILIADA","6",""))))))</f>
        <v/>
      </c>
      <c r="G381" t="str">
        <f>TEXT(IF('C - REPASSES'!D384="","",'C - REPASSES'!D384),"00000000000000")</f>
        <v/>
      </c>
      <c r="H381" t="str">
        <f>IF('C - REPASSES'!E384="","",'C - REPASSES'!E384)</f>
        <v/>
      </c>
      <c r="I381" t="str">
        <f>IF('C - REPASSES'!F384="","",'C - REPASSES'!F384)</f>
        <v/>
      </c>
      <c r="J381" t="str">
        <f>IF('C - REPASSES'!G384="","",'C - REPASSES'!G384)</f>
        <v/>
      </c>
      <c r="K381" t="str">
        <f>TEXT(IF('C - REPASSES'!H384="","",'C - REPASSES'!H384),"@")</f>
        <v/>
      </c>
      <c r="L381" t="str">
        <f>TEXT(IF('C - REPASSES'!I384="","",'C - REPASSES'!I384),"DD/MM/AAAA")</f>
        <v/>
      </c>
      <c r="M381" t="str">
        <f>TEXT(IF('C - REPASSES'!$A384="","",'C - REPASSES'!AJ384),"0,00")</f>
        <v/>
      </c>
      <c r="N381" t="str">
        <f>TEXT(IF('C - REPASSES'!$A384="","",'C - REPASSES'!AL384),"0,00")</f>
        <v/>
      </c>
    </row>
    <row r="382" spans="1:14" x14ac:dyDescent="0.35">
      <c r="A382" t="str">
        <f>IF(D382="","",IF('A - IDENTIFICAÇÃO'!$C$7="","",'A - IDENTIFICAÇÃO'!$C$7))</f>
        <v/>
      </c>
      <c r="B382" t="str">
        <f>IF(D382="","",IF('A - IDENTIFICAÇÃO'!$P$15="","",'A - IDENTIFICAÇÃO'!$P$15))</f>
        <v/>
      </c>
      <c r="C382" t="str">
        <f>IF(D382="","",TEXT(IF('A - IDENTIFICAÇÃO'!$C$2="","",'A - IDENTIFICAÇÃO'!$C$2),"0000"))</f>
        <v/>
      </c>
      <c r="D382" t="str">
        <f>IF('C - REPASSES'!A385="","",'C - REPASSES'!A385)</f>
        <v/>
      </c>
      <c r="E382" t="str">
        <f>TEXT(IF('C - REPASSES'!B385="","",'C - REPASSES'!B385),"DD/MM/AAAA")</f>
        <v/>
      </c>
      <c r="F382" t="str">
        <f>IF('C - REPASSES'!C385="INSTITUIÇÃO CREDENCIADA","1",IF('C - REPASSES'!C385="EMPRESA PRETROLÍFERA","2",IF('C - REPASSES'!C385="EMPRESA BRASILEIRA","3",IF('C - REPASSES'!C385="ORGANISMO DE NORMALIZAÇÃO OU EQUIVALENTE","4",IF('C - REPASSES'!C385="EMPRESA BRASILEIRA EM PARCERIA COM I.C.","5",IF('C - REPASSES'!C385="AFILIADA","6",""))))))</f>
        <v/>
      </c>
      <c r="G382" t="str">
        <f>TEXT(IF('C - REPASSES'!D385="","",'C - REPASSES'!D385),"00000000000000")</f>
        <v/>
      </c>
      <c r="H382" t="str">
        <f>IF('C - REPASSES'!E385="","",'C - REPASSES'!E385)</f>
        <v/>
      </c>
      <c r="I382" t="str">
        <f>IF('C - REPASSES'!F385="","",'C - REPASSES'!F385)</f>
        <v/>
      </c>
      <c r="J382" t="str">
        <f>IF('C - REPASSES'!G385="","",'C - REPASSES'!G385)</f>
        <v/>
      </c>
      <c r="K382" t="str">
        <f>TEXT(IF('C - REPASSES'!H385="","",'C - REPASSES'!H385),"@")</f>
        <v/>
      </c>
      <c r="L382" t="str">
        <f>TEXT(IF('C - REPASSES'!I385="","",'C - REPASSES'!I385),"DD/MM/AAAA")</f>
        <v/>
      </c>
      <c r="M382" t="str">
        <f>TEXT(IF('C - REPASSES'!$A385="","",'C - REPASSES'!AJ385),"0,00")</f>
        <v/>
      </c>
      <c r="N382" t="str">
        <f>TEXT(IF('C - REPASSES'!$A385="","",'C - REPASSES'!AL385),"0,00")</f>
        <v/>
      </c>
    </row>
    <row r="383" spans="1:14" x14ac:dyDescent="0.35">
      <c r="A383" t="str">
        <f>IF(D383="","",IF('A - IDENTIFICAÇÃO'!$C$7="","",'A - IDENTIFICAÇÃO'!$C$7))</f>
        <v/>
      </c>
      <c r="B383" t="str">
        <f>IF(D383="","",IF('A - IDENTIFICAÇÃO'!$P$15="","",'A - IDENTIFICAÇÃO'!$P$15))</f>
        <v/>
      </c>
      <c r="C383" t="str">
        <f>IF(D383="","",TEXT(IF('A - IDENTIFICAÇÃO'!$C$2="","",'A - IDENTIFICAÇÃO'!$C$2),"0000"))</f>
        <v/>
      </c>
      <c r="D383" t="str">
        <f>IF('C - REPASSES'!A386="","",'C - REPASSES'!A386)</f>
        <v/>
      </c>
      <c r="E383" t="str">
        <f>TEXT(IF('C - REPASSES'!B386="","",'C - REPASSES'!B386),"DD/MM/AAAA")</f>
        <v/>
      </c>
      <c r="F383" t="str">
        <f>IF('C - REPASSES'!C386="INSTITUIÇÃO CREDENCIADA","1",IF('C - REPASSES'!C386="EMPRESA PRETROLÍFERA","2",IF('C - REPASSES'!C386="EMPRESA BRASILEIRA","3",IF('C - REPASSES'!C386="ORGANISMO DE NORMALIZAÇÃO OU EQUIVALENTE","4",IF('C - REPASSES'!C386="EMPRESA BRASILEIRA EM PARCERIA COM I.C.","5",IF('C - REPASSES'!C386="AFILIADA","6",""))))))</f>
        <v/>
      </c>
      <c r="G383" t="str">
        <f>TEXT(IF('C - REPASSES'!D386="","",'C - REPASSES'!D386),"00000000000000")</f>
        <v/>
      </c>
      <c r="H383" t="str">
        <f>IF('C - REPASSES'!E386="","",'C - REPASSES'!E386)</f>
        <v/>
      </c>
      <c r="I383" t="str">
        <f>IF('C - REPASSES'!F386="","",'C - REPASSES'!F386)</f>
        <v/>
      </c>
      <c r="J383" t="str">
        <f>IF('C - REPASSES'!G386="","",'C - REPASSES'!G386)</f>
        <v/>
      </c>
      <c r="K383" t="str">
        <f>TEXT(IF('C - REPASSES'!H386="","",'C - REPASSES'!H386),"@")</f>
        <v/>
      </c>
      <c r="L383" t="str">
        <f>TEXT(IF('C - REPASSES'!I386="","",'C - REPASSES'!I386),"DD/MM/AAAA")</f>
        <v/>
      </c>
      <c r="M383" t="str">
        <f>TEXT(IF('C - REPASSES'!$A386="","",'C - REPASSES'!AJ386),"0,00")</f>
        <v/>
      </c>
      <c r="N383" t="str">
        <f>TEXT(IF('C - REPASSES'!$A386="","",'C - REPASSES'!AL386),"0,00")</f>
        <v/>
      </c>
    </row>
    <row r="384" spans="1:14" x14ac:dyDescent="0.35">
      <c r="A384" t="str">
        <f>IF(D384="","",IF('A - IDENTIFICAÇÃO'!$C$7="","",'A - IDENTIFICAÇÃO'!$C$7))</f>
        <v/>
      </c>
      <c r="B384" t="str">
        <f>IF(D384="","",IF('A - IDENTIFICAÇÃO'!$P$15="","",'A - IDENTIFICAÇÃO'!$P$15))</f>
        <v/>
      </c>
      <c r="C384" t="str">
        <f>IF(D384="","",TEXT(IF('A - IDENTIFICAÇÃO'!$C$2="","",'A - IDENTIFICAÇÃO'!$C$2),"0000"))</f>
        <v/>
      </c>
      <c r="D384" t="str">
        <f>IF('C - REPASSES'!A387="","",'C - REPASSES'!A387)</f>
        <v/>
      </c>
      <c r="E384" t="str">
        <f>TEXT(IF('C - REPASSES'!B387="","",'C - REPASSES'!B387),"DD/MM/AAAA")</f>
        <v/>
      </c>
      <c r="F384" t="str">
        <f>IF('C - REPASSES'!C387="INSTITUIÇÃO CREDENCIADA","1",IF('C - REPASSES'!C387="EMPRESA PRETROLÍFERA","2",IF('C - REPASSES'!C387="EMPRESA BRASILEIRA","3",IF('C - REPASSES'!C387="ORGANISMO DE NORMALIZAÇÃO OU EQUIVALENTE","4",IF('C - REPASSES'!C387="EMPRESA BRASILEIRA EM PARCERIA COM I.C.","5",IF('C - REPASSES'!C387="AFILIADA","6",""))))))</f>
        <v/>
      </c>
      <c r="G384" t="str">
        <f>TEXT(IF('C - REPASSES'!D387="","",'C - REPASSES'!D387),"00000000000000")</f>
        <v/>
      </c>
      <c r="H384" t="str">
        <f>IF('C - REPASSES'!E387="","",'C - REPASSES'!E387)</f>
        <v/>
      </c>
      <c r="I384" t="str">
        <f>IF('C - REPASSES'!F387="","",'C - REPASSES'!F387)</f>
        <v/>
      </c>
      <c r="J384" t="str">
        <f>IF('C - REPASSES'!G387="","",'C - REPASSES'!G387)</f>
        <v/>
      </c>
      <c r="K384" t="str">
        <f>TEXT(IF('C - REPASSES'!H387="","",'C - REPASSES'!H387),"@")</f>
        <v/>
      </c>
      <c r="L384" t="str">
        <f>TEXT(IF('C - REPASSES'!I387="","",'C - REPASSES'!I387),"DD/MM/AAAA")</f>
        <v/>
      </c>
      <c r="M384" t="str">
        <f>TEXT(IF('C - REPASSES'!$A387="","",'C - REPASSES'!AJ387),"0,00")</f>
        <v/>
      </c>
      <c r="N384" t="str">
        <f>TEXT(IF('C - REPASSES'!$A387="","",'C - REPASSES'!AL387),"0,00")</f>
        <v/>
      </c>
    </row>
    <row r="385" spans="1:14" x14ac:dyDescent="0.35">
      <c r="A385" t="str">
        <f>IF(D385="","",IF('A - IDENTIFICAÇÃO'!$C$7="","",'A - IDENTIFICAÇÃO'!$C$7))</f>
        <v/>
      </c>
      <c r="B385" t="str">
        <f>IF(D385="","",IF('A - IDENTIFICAÇÃO'!$P$15="","",'A - IDENTIFICAÇÃO'!$P$15))</f>
        <v/>
      </c>
      <c r="C385" t="str">
        <f>IF(D385="","",TEXT(IF('A - IDENTIFICAÇÃO'!$C$2="","",'A - IDENTIFICAÇÃO'!$C$2),"0000"))</f>
        <v/>
      </c>
      <c r="D385" t="str">
        <f>IF('C - REPASSES'!A388="","",'C - REPASSES'!A388)</f>
        <v/>
      </c>
      <c r="E385" t="str">
        <f>TEXT(IF('C - REPASSES'!B388="","",'C - REPASSES'!B388),"DD/MM/AAAA")</f>
        <v/>
      </c>
      <c r="F385" t="str">
        <f>IF('C - REPASSES'!C388="INSTITUIÇÃO CREDENCIADA","1",IF('C - REPASSES'!C388="EMPRESA PRETROLÍFERA","2",IF('C - REPASSES'!C388="EMPRESA BRASILEIRA","3",IF('C - REPASSES'!C388="ORGANISMO DE NORMALIZAÇÃO OU EQUIVALENTE","4",IF('C - REPASSES'!C388="EMPRESA BRASILEIRA EM PARCERIA COM I.C.","5",IF('C - REPASSES'!C388="AFILIADA","6",""))))))</f>
        <v/>
      </c>
      <c r="G385" t="str">
        <f>TEXT(IF('C - REPASSES'!D388="","",'C - REPASSES'!D388),"00000000000000")</f>
        <v/>
      </c>
      <c r="H385" t="str">
        <f>IF('C - REPASSES'!E388="","",'C - REPASSES'!E388)</f>
        <v/>
      </c>
      <c r="I385" t="str">
        <f>IF('C - REPASSES'!F388="","",'C - REPASSES'!F388)</f>
        <v/>
      </c>
      <c r="J385" t="str">
        <f>IF('C - REPASSES'!G388="","",'C - REPASSES'!G388)</f>
        <v/>
      </c>
      <c r="K385" t="str">
        <f>TEXT(IF('C - REPASSES'!H388="","",'C - REPASSES'!H388),"@")</f>
        <v/>
      </c>
      <c r="L385" t="str">
        <f>TEXT(IF('C - REPASSES'!I388="","",'C - REPASSES'!I388),"DD/MM/AAAA")</f>
        <v/>
      </c>
      <c r="M385" t="str">
        <f>TEXT(IF('C - REPASSES'!$A388="","",'C - REPASSES'!AJ388),"0,00")</f>
        <v/>
      </c>
      <c r="N385" t="str">
        <f>TEXT(IF('C - REPASSES'!$A388="","",'C - REPASSES'!AL388),"0,00")</f>
        <v/>
      </c>
    </row>
    <row r="386" spans="1:14" x14ac:dyDescent="0.35">
      <c r="A386" t="str">
        <f>IF(D386="","",IF('A - IDENTIFICAÇÃO'!$C$7="","",'A - IDENTIFICAÇÃO'!$C$7))</f>
        <v/>
      </c>
      <c r="B386" t="str">
        <f>IF(D386="","",IF('A - IDENTIFICAÇÃO'!$P$15="","",'A - IDENTIFICAÇÃO'!$P$15))</f>
        <v/>
      </c>
      <c r="C386" t="str">
        <f>IF(D386="","",TEXT(IF('A - IDENTIFICAÇÃO'!$C$2="","",'A - IDENTIFICAÇÃO'!$C$2),"0000"))</f>
        <v/>
      </c>
      <c r="D386" t="str">
        <f>IF('C - REPASSES'!A389="","",'C - REPASSES'!A389)</f>
        <v/>
      </c>
      <c r="E386" t="str">
        <f>TEXT(IF('C - REPASSES'!B389="","",'C - REPASSES'!B389),"DD/MM/AAAA")</f>
        <v/>
      </c>
      <c r="F386" t="str">
        <f>IF('C - REPASSES'!C389="INSTITUIÇÃO CREDENCIADA","1",IF('C - REPASSES'!C389="EMPRESA PRETROLÍFERA","2",IF('C - REPASSES'!C389="EMPRESA BRASILEIRA","3",IF('C - REPASSES'!C389="ORGANISMO DE NORMALIZAÇÃO OU EQUIVALENTE","4",IF('C - REPASSES'!C389="EMPRESA BRASILEIRA EM PARCERIA COM I.C.","5",IF('C - REPASSES'!C389="AFILIADA","6",""))))))</f>
        <v/>
      </c>
      <c r="G386" t="str">
        <f>TEXT(IF('C - REPASSES'!D389="","",'C - REPASSES'!D389),"00000000000000")</f>
        <v/>
      </c>
      <c r="H386" t="str">
        <f>IF('C - REPASSES'!E389="","",'C - REPASSES'!E389)</f>
        <v/>
      </c>
      <c r="I386" t="str">
        <f>IF('C - REPASSES'!F389="","",'C - REPASSES'!F389)</f>
        <v/>
      </c>
      <c r="J386" t="str">
        <f>IF('C - REPASSES'!G389="","",'C - REPASSES'!G389)</f>
        <v/>
      </c>
      <c r="K386" t="str">
        <f>TEXT(IF('C - REPASSES'!H389="","",'C - REPASSES'!H389),"@")</f>
        <v/>
      </c>
      <c r="L386" t="str">
        <f>TEXT(IF('C - REPASSES'!I389="","",'C - REPASSES'!I389),"DD/MM/AAAA")</f>
        <v/>
      </c>
      <c r="M386" t="str">
        <f>TEXT(IF('C - REPASSES'!$A389="","",'C - REPASSES'!AJ389),"0,00")</f>
        <v/>
      </c>
      <c r="N386" t="str">
        <f>TEXT(IF('C - REPASSES'!$A389="","",'C - REPASSES'!AL389),"0,00")</f>
        <v/>
      </c>
    </row>
    <row r="387" spans="1:14" x14ac:dyDescent="0.35">
      <c r="A387" t="str">
        <f>IF(D387="","",IF('A - IDENTIFICAÇÃO'!$C$7="","",'A - IDENTIFICAÇÃO'!$C$7))</f>
        <v/>
      </c>
      <c r="B387" t="str">
        <f>IF(D387="","",IF('A - IDENTIFICAÇÃO'!$P$15="","",'A - IDENTIFICAÇÃO'!$P$15))</f>
        <v/>
      </c>
      <c r="C387" t="str">
        <f>IF(D387="","",TEXT(IF('A - IDENTIFICAÇÃO'!$C$2="","",'A - IDENTIFICAÇÃO'!$C$2),"0000"))</f>
        <v/>
      </c>
      <c r="D387" t="str">
        <f>IF('C - REPASSES'!A390="","",'C - REPASSES'!A390)</f>
        <v/>
      </c>
      <c r="E387" t="str">
        <f>TEXT(IF('C - REPASSES'!B390="","",'C - REPASSES'!B390),"DD/MM/AAAA")</f>
        <v/>
      </c>
      <c r="F387" t="str">
        <f>IF('C - REPASSES'!C390="INSTITUIÇÃO CREDENCIADA","1",IF('C - REPASSES'!C390="EMPRESA PRETROLÍFERA","2",IF('C - REPASSES'!C390="EMPRESA BRASILEIRA","3",IF('C - REPASSES'!C390="ORGANISMO DE NORMALIZAÇÃO OU EQUIVALENTE","4",IF('C - REPASSES'!C390="EMPRESA BRASILEIRA EM PARCERIA COM I.C.","5",IF('C - REPASSES'!C390="AFILIADA","6",""))))))</f>
        <v/>
      </c>
      <c r="G387" t="str">
        <f>TEXT(IF('C - REPASSES'!D390="","",'C - REPASSES'!D390),"00000000000000")</f>
        <v/>
      </c>
      <c r="H387" t="str">
        <f>IF('C - REPASSES'!E390="","",'C - REPASSES'!E390)</f>
        <v/>
      </c>
      <c r="I387" t="str">
        <f>IF('C - REPASSES'!F390="","",'C - REPASSES'!F390)</f>
        <v/>
      </c>
      <c r="J387" t="str">
        <f>IF('C - REPASSES'!G390="","",'C - REPASSES'!G390)</f>
        <v/>
      </c>
      <c r="K387" t="str">
        <f>TEXT(IF('C - REPASSES'!H390="","",'C - REPASSES'!H390),"@")</f>
        <v/>
      </c>
      <c r="L387" t="str">
        <f>TEXT(IF('C - REPASSES'!I390="","",'C - REPASSES'!I390),"DD/MM/AAAA")</f>
        <v/>
      </c>
      <c r="M387" t="str">
        <f>TEXT(IF('C - REPASSES'!$A390="","",'C - REPASSES'!AJ390),"0,00")</f>
        <v/>
      </c>
      <c r="N387" t="str">
        <f>TEXT(IF('C - REPASSES'!$A390="","",'C - REPASSES'!AL390),"0,00")</f>
        <v/>
      </c>
    </row>
    <row r="388" spans="1:14" x14ac:dyDescent="0.35">
      <c r="A388" t="str">
        <f>IF(D388="","",IF('A - IDENTIFICAÇÃO'!$C$7="","",'A - IDENTIFICAÇÃO'!$C$7))</f>
        <v/>
      </c>
      <c r="B388" t="str">
        <f>IF(D388="","",IF('A - IDENTIFICAÇÃO'!$P$15="","",'A - IDENTIFICAÇÃO'!$P$15))</f>
        <v/>
      </c>
      <c r="C388" t="str">
        <f>IF(D388="","",TEXT(IF('A - IDENTIFICAÇÃO'!$C$2="","",'A - IDENTIFICAÇÃO'!$C$2),"0000"))</f>
        <v/>
      </c>
      <c r="D388" t="str">
        <f>IF('C - REPASSES'!A391="","",'C - REPASSES'!A391)</f>
        <v/>
      </c>
      <c r="E388" t="str">
        <f>TEXT(IF('C - REPASSES'!B391="","",'C - REPASSES'!B391),"DD/MM/AAAA")</f>
        <v/>
      </c>
      <c r="F388" t="str">
        <f>IF('C - REPASSES'!C391="INSTITUIÇÃO CREDENCIADA","1",IF('C - REPASSES'!C391="EMPRESA PRETROLÍFERA","2",IF('C - REPASSES'!C391="EMPRESA BRASILEIRA","3",IF('C - REPASSES'!C391="ORGANISMO DE NORMALIZAÇÃO OU EQUIVALENTE","4",IF('C - REPASSES'!C391="EMPRESA BRASILEIRA EM PARCERIA COM I.C.","5",IF('C - REPASSES'!C391="AFILIADA","6",""))))))</f>
        <v/>
      </c>
      <c r="G388" t="str">
        <f>TEXT(IF('C - REPASSES'!D391="","",'C - REPASSES'!D391),"00000000000000")</f>
        <v/>
      </c>
      <c r="H388" t="str">
        <f>IF('C - REPASSES'!E391="","",'C - REPASSES'!E391)</f>
        <v/>
      </c>
      <c r="I388" t="str">
        <f>IF('C - REPASSES'!F391="","",'C - REPASSES'!F391)</f>
        <v/>
      </c>
      <c r="J388" t="str">
        <f>IF('C - REPASSES'!G391="","",'C - REPASSES'!G391)</f>
        <v/>
      </c>
      <c r="K388" t="str">
        <f>TEXT(IF('C - REPASSES'!H391="","",'C - REPASSES'!H391),"@")</f>
        <v/>
      </c>
      <c r="L388" t="str">
        <f>TEXT(IF('C - REPASSES'!I391="","",'C - REPASSES'!I391),"DD/MM/AAAA")</f>
        <v/>
      </c>
      <c r="M388" t="str">
        <f>TEXT(IF('C - REPASSES'!$A391="","",'C - REPASSES'!AJ391),"0,00")</f>
        <v/>
      </c>
      <c r="N388" t="str">
        <f>TEXT(IF('C - REPASSES'!$A391="","",'C - REPASSES'!AL391),"0,00")</f>
        <v/>
      </c>
    </row>
    <row r="389" spans="1:14" x14ac:dyDescent="0.35">
      <c r="A389" t="str">
        <f>IF(D389="","",IF('A - IDENTIFICAÇÃO'!$C$7="","",'A - IDENTIFICAÇÃO'!$C$7))</f>
        <v/>
      </c>
      <c r="B389" t="str">
        <f>IF(D389="","",IF('A - IDENTIFICAÇÃO'!$P$15="","",'A - IDENTIFICAÇÃO'!$P$15))</f>
        <v/>
      </c>
      <c r="C389" t="str">
        <f>IF(D389="","",TEXT(IF('A - IDENTIFICAÇÃO'!$C$2="","",'A - IDENTIFICAÇÃO'!$C$2),"0000"))</f>
        <v/>
      </c>
      <c r="D389" t="str">
        <f>IF('C - REPASSES'!A392="","",'C - REPASSES'!A392)</f>
        <v/>
      </c>
      <c r="E389" t="str">
        <f>TEXT(IF('C - REPASSES'!B392="","",'C - REPASSES'!B392),"DD/MM/AAAA")</f>
        <v/>
      </c>
      <c r="F389" t="str">
        <f>IF('C - REPASSES'!C392="INSTITUIÇÃO CREDENCIADA","1",IF('C - REPASSES'!C392="EMPRESA PRETROLÍFERA","2",IF('C - REPASSES'!C392="EMPRESA BRASILEIRA","3",IF('C - REPASSES'!C392="ORGANISMO DE NORMALIZAÇÃO OU EQUIVALENTE","4",IF('C - REPASSES'!C392="EMPRESA BRASILEIRA EM PARCERIA COM I.C.","5",IF('C - REPASSES'!C392="AFILIADA","6",""))))))</f>
        <v/>
      </c>
      <c r="G389" t="str">
        <f>TEXT(IF('C - REPASSES'!D392="","",'C - REPASSES'!D392),"00000000000000")</f>
        <v/>
      </c>
      <c r="H389" t="str">
        <f>IF('C - REPASSES'!E392="","",'C - REPASSES'!E392)</f>
        <v/>
      </c>
      <c r="I389" t="str">
        <f>IF('C - REPASSES'!F392="","",'C - REPASSES'!F392)</f>
        <v/>
      </c>
      <c r="J389" t="str">
        <f>IF('C - REPASSES'!G392="","",'C - REPASSES'!G392)</f>
        <v/>
      </c>
      <c r="K389" t="str">
        <f>TEXT(IF('C - REPASSES'!H392="","",'C - REPASSES'!H392),"@")</f>
        <v/>
      </c>
      <c r="L389" t="str">
        <f>TEXT(IF('C - REPASSES'!I392="","",'C - REPASSES'!I392),"DD/MM/AAAA")</f>
        <v/>
      </c>
      <c r="M389" t="str">
        <f>TEXT(IF('C - REPASSES'!$A392="","",'C - REPASSES'!AJ392),"0,00")</f>
        <v/>
      </c>
      <c r="N389" t="str">
        <f>TEXT(IF('C - REPASSES'!$A392="","",'C - REPASSES'!AL392),"0,00")</f>
        <v/>
      </c>
    </row>
    <row r="390" spans="1:14" x14ac:dyDescent="0.35">
      <c r="A390" t="str">
        <f>IF(D390="","",IF('A - IDENTIFICAÇÃO'!$C$7="","",'A - IDENTIFICAÇÃO'!$C$7))</f>
        <v/>
      </c>
      <c r="B390" t="str">
        <f>IF(D390="","",IF('A - IDENTIFICAÇÃO'!$P$15="","",'A - IDENTIFICAÇÃO'!$P$15))</f>
        <v/>
      </c>
      <c r="C390" t="str">
        <f>IF(D390="","",TEXT(IF('A - IDENTIFICAÇÃO'!$C$2="","",'A - IDENTIFICAÇÃO'!$C$2),"0000"))</f>
        <v/>
      </c>
      <c r="D390" t="str">
        <f>IF('C - REPASSES'!A393="","",'C - REPASSES'!A393)</f>
        <v/>
      </c>
      <c r="E390" t="str">
        <f>TEXT(IF('C - REPASSES'!B393="","",'C - REPASSES'!B393),"DD/MM/AAAA")</f>
        <v/>
      </c>
      <c r="F390" t="str">
        <f>IF('C - REPASSES'!C393="INSTITUIÇÃO CREDENCIADA","1",IF('C - REPASSES'!C393="EMPRESA PRETROLÍFERA","2",IF('C - REPASSES'!C393="EMPRESA BRASILEIRA","3",IF('C - REPASSES'!C393="ORGANISMO DE NORMALIZAÇÃO OU EQUIVALENTE","4",IF('C - REPASSES'!C393="EMPRESA BRASILEIRA EM PARCERIA COM I.C.","5",IF('C - REPASSES'!C393="AFILIADA","6",""))))))</f>
        <v/>
      </c>
      <c r="G390" t="str">
        <f>TEXT(IF('C - REPASSES'!D393="","",'C - REPASSES'!D393),"00000000000000")</f>
        <v/>
      </c>
      <c r="H390" t="str">
        <f>IF('C - REPASSES'!E393="","",'C - REPASSES'!E393)</f>
        <v/>
      </c>
      <c r="I390" t="str">
        <f>IF('C - REPASSES'!F393="","",'C - REPASSES'!F393)</f>
        <v/>
      </c>
      <c r="J390" t="str">
        <f>IF('C - REPASSES'!G393="","",'C - REPASSES'!G393)</f>
        <v/>
      </c>
      <c r="K390" t="str">
        <f>TEXT(IF('C - REPASSES'!H393="","",'C - REPASSES'!H393),"@")</f>
        <v/>
      </c>
      <c r="L390" t="str">
        <f>TEXT(IF('C - REPASSES'!I393="","",'C - REPASSES'!I393),"DD/MM/AAAA")</f>
        <v/>
      </c>
      <c r="M390" t="str">
        <f>TEXT(IF('C - REPASSES'!$A393="","",'C - REPASSES'!AJ393),"0,00")</f>
        <v/>
      </c>
      <c r="N390" t="str">
        <f>TEXT(IF('C - REPASSES'!$A393="","",'C - REPASSES'!AL393),"0,00")</f>
        <v/>
      </c>
    </row>
    <row r="391" spans="1:14" x14ac:dyDescent="0.35">
      <c r="A391" t="str">
        <f>IF(D391="","",IF('A - IDENTIFICAÇÃO'!$C$7="","",'A - IDENTIFICAÇÃO'!$C$7))</f>
        <v/>
      </c>
      <c r="B391" t="str">
        <f>IF(D391="","",IF('A - IDENTIFICAÇÃO'!$P$15="","",'A - IDENTIFICAÇÃO'!$P$15))</f>
        <v/>
      </c>
      <c r="C391" t="str">
        <f>IF(D391="","",TEXT(IF('A - IDENTIFICAÇÃO'!$C$2="","",'A - IDENTIFICAÇÃO'!$C$2),"0000"))</f>
        <v/>
      </c>
      <c r="D391" t="str">
        <f>IF('C - REPASSES'!A394="","",'C - REPASSES'!A394)</f>
        <v/>
      </c>
      <c r="E391" t="str">
        <f>TEXT(IF('C - REPASSES'!B394="","",'C - REPASSES'!B394),"DD/MM/AAAA")</f>
        <v/>
      </c>
      <c r="F391" t="str">
        <f>IF('C - REPASSES'!C394="INSTITUIÇÃO CREDENCIADA","1",IF('C - REPASSES'!C394="EMPRESA PRETROLÍFERA","2",IF('C - REPASSES'!C394="EMPRESA BRASILEIRA","3",IF('C - REPASSES'!C394="ORGANISMO DE NORMALIZAÇÃO OU EQUIVALENTE","4",IF('C - REPASSES'!C394="EMPRESA BRASILEIRA EM PARCERIA COM I.C.","5",IF('C - REPASSES'!C394="AFILIADA","6",""))))))</f>
        <v/>
      </c>
      <c r="G391" t="str">
        <f>TEXT(IF('C - REPASSES'!D394="","",'C - REPASSES'!D394),"00000000000000")</f>
        <v/>
      </c>
      <c r="H391" t="str">
        <f>IF('C - REPASSES'!E394="","",'C - REPASSES'!E394)</f>
        <v/>
      </c>
      <c r="I391" t="str">
        <f>IF('C - REPASSES'!F394="","",'C - REPASSES'!F394)</f>
        <v/>
      </c>
      <c r="J391" t="str">
        <f>IF('C - REPASSES'!G394="","",'C - REPASSES'!G394)</f>
        <v/>
      </c>
      <c r="K391" t="str">
        <f>TEXT(IF('C - REPASSES'!H394="","",'C - REPASSES'!H394),"@")</f>
        <v/>
      </c>
      <c r="L391" t="str">
        <f>TEXT(IF('C - REPASSES'!I394="","",'C - REPASSES'!I394),"DD/MM/AAAA")</f>
        <v/>
      </c>
      <c r="M391" t="str">
        <f>TEXT(IF('C - REPASSES'!$A394="","",'C - REPASSES'!AJ394),"0,00")</f>
        <v/>
      </c>
      <c r="N391" t="str">
        <f>TEXT(IF('C - REPASSES'!$A394="","",'C - REPASSES'!AL394),"0,00")</f>
        <v/>
      </c>
    </row>
    <row r="392" spans="1:14" x14ac:dyDescent="0.35">
      <c r="A392" t="str">
        <f>IF(D392="","",IF('A - IDENTIFICAÇÃO'!$C$7="","",'A - IDENTIFICAÇÃO'!$C$7))</f>
        <v/>
      </c>
      <c r="B392" t="str">
        <f>IF(D392="","",IF('A - IDENTIFICAÇÃO'!$P$15="","",'A - IDENTIFICAÇÃO'!$P$15))</f>
        <v/>
      </c>
      <c r="C392" t="str">
        <f>IF(D392="","",TEXT(IF('A - IDENTIFICAÇÃO'!$C$2="","",'A - IDENTIFICAÇÃO'!$C$2),"0000"))</f>
        <v/>
      </c>
      <c r="D392" t="str">
        <f>IF('C - REPASSES'!A395="","",'C - REPASSES'!A395)</f>
        <v/>
      </c>
      <c r="E392" t="str">
        <f>TEXT(IF('C - REPASSES'!B395="","",'C - REPASSES'!B395),"DD/MM/AAAA")</f>
        <v/>
      </c>
      <c r="F392" t="str">
        <f>IF('C - REPASSES'!C395="INSTITUIÇÃO CREDENCIADA","1",IF('C - REPASSES'!C395="EMPRESA PRETROLÍFERA","2",IF('C - REPASSES'!C395="EMPRESA BRASILEIRA","3",IF('C - REPASSES'!C395="ORGANISMO DE NORMALIZAÇÃO OU EQUIVALENTE","4",IF('C - REPASSES'!C395="EMPRESA BRASILEIRA EM PARCERIA COM I.C.","5",IF('C - REPASSES'!C395="AFILIADA","6",""))))))</f>
        <v/>
      </c>
      <c r="G392" t="str">
        <f>TEXT(IF('C - REPASSES'!D395="","",'C - REPASSES'!D395),"00000000000000")</f>
        <v/>
      </c>
      <c r="H392" t="str">
        <f>IF('C - REPASSES'!E395="","",'C - REPASSES'!E395)</f>
        <v/>
      </c>
      <c r="I392" t="str">
        <f>IF('C - REPASSES'!F395="","",'C - REPASSES'!F395)</f>
        <v/>
      </c>
      <c r="J392" t="str">
        <f>IF('C - REPASSES'!G395="","",'C - REPASSES'!G395)</f>
        <v/>
      </c>
      <c r="K392" t="str">
        <f>TEXT(IF('C - REPASSES'!H395="","",'C - REPASSES'!H395),"@")</f>
        <v/>
      </c>
      <c r="L392" t="str">
        <f>TEXT(IF('C - REPASSES'!I395="","",'C - REPASSES'!I395),"DD/MM/AAAA")</f>
        <v/>
      </c>
      <c r="M392" t="str">
        <f>TEXT(IF('C - REPASSES'!$A395="","",'C - REPASSES'!AJ395),"0,00")</f>
        <v/>
      </c>
      <c r="N392" t="str">
        <f>TEXT(IF('C - REPASSES'!$A395="","",'C - REPASSES'!AL395),"0,00")</f>
        <v/>
      </c>
    </row>
    <row r="393" spans="1:14" x14ac:dyDescent="0.35">
      <c r="A393" t="str">
        <f>IF(D393="","",IF('A - IDENTIFICAÇÃO'!$C$7="","",'A - IDENTIFICAÇÃO'!$C$7))</f>
        <v/>
      </c>
      <c r="B393" t="str">
        <f>IF(D393="","",IF('A - IDENTIFICAÇÃO'!$P$15="","",'A - IDENTIFICAÇÃO'!$P$15))</f>
        <v/>
      </c>
      <c r="C393" t="str">
        <f>IF(D393="","",TEXT(IF('A - IDENTIFICAÇÃO'!$C$2="","",'A - IDENTIFICAÇÃO'!$C$2),"0000"))</f>
        <v/>
      </c>
      <c r="D393" t="str">
        <f>IF('C - REPASSES'!A396="","",'C - REPASSES'!A396)</f>
        <v/>
      </c>
      <c r="E393" t="str">
        <f>TEXT(IF('C - REPASSES'!B396="","",'C - REPASSES'!B396),"DD/MM/AAAA")</f>
        <v/>
      </c>
      <c r="F393" t="str">
        <f>IF('C - REPASSES'!C396="INSTITUIÇÃO CREDENCIADA","1",IF('C - REPASSES'!C396="EMPRESA PRETROLÍFERA","2",IF('C - REPASSES'!C396="EMPRESA BRASILEIRA","3",IF('C - REPASSES'!C396="ORGANISMO DE NORMALIZAÇÃO OU EQUIVALENTE","4",IF('C - REPASSES'!C396="EMPRESA BRASILEIRA EM PARCERIA COM I.C.","5",IF('C - REPASSES'!C396="AFILIADA","6",""))))))</f>
        <v/>
      </c>
      <c r="G393" t="str">
        <f>TEXT(IF('C - REPASSES'!D396="","",'C - REPASSES'!D396),"00000000000000")</f>
        <v/>
      </c>
      <c r="H393" t="str">
        <f>IF('C - REPASSES'!E396="","",'C - REPASSES'!E396)</f>
        <v/>
      </c>
      <c r="I393" t="str">
        <f>IF('C - REPASSES'!F396="","",'C - REPASSES'!F396)</f>
        <v/>
      </c>
      <c r="J393" t="str">
        <f>IF('C - REPASSES'!G396="","",'C - REPASSES'!G396)</f>
        <v/>
      </c>
      <c r="K393" t="str">
        <f>TEXT(IF('C - REPASSES'!H396="","",'C - REPASSES'!H396),"@")</f>
        <v/>
      </c>
      <c r="L393" t="str">
        <f>TEXT(IF('C - REPASSES'!I396="","",'C - REPASSES'!I396),"DD/MM/AAAA")</f>
        <v/>
      </c>
      <c r="M393" t="str">
        <f>TEXT(IF('C - REPASSES'!$A396="","",'C - REPASSES'!AJ396),"0,00")</f>
        <v/>
      </c>
      <c r="N393" t="str">
        <f>TEXT(IF('C - REPASSES'!$A396="","",'C - REPASSES'!AL396),"0,00")</f>
        <v/>
      </c>
    </row>
    <row r="394" spans="1:14" x14ac:dyDescent="0.35">
      <c r="A394" t="str">
        <f>IF(D394="","",IF('A - IDENTIFICAÇÃO'!$C$7="","",'A - IDENTIFICAÇÃO'!$C$7))</f>
        <v/>
      </c>
      <c r="B394" t="str">
        <f>IF(D394="","",IF('A - IDENTIFICAÇÃO'!$P$15="","",'A - IDENTIFICAÇÃO'!$P$15))</f>
        <v/>
      </c>
      <c r="C394" t="str">
        <f>IF(D394="","",TEXT(IF('A - IDENTIFICAÇÃO'!$C$2="","",'A - IDENTIFICAÇÃO'!$C$2),"0000"))</f>
        <v/>
      </c>
      <c r="D394" t="str">
        <f>IF('C - REPASSES'!A397="","",'C - REPASSES'!A397)</f>
        <v/>
      </c>
      <c r="E394" t="str">
        <f>TEXT(IF('C - REPASSES'!B397="","",'C - REPASSES'!B397),"DD/MM/AAAA")</f>
        <v/>
      </c>
      <c r="F394" t="str">
        <f>IF('C - REPASSES'!C397="INSTITUIÇÃO CREDENCIADA","1",IF('C - REPASSES'!C397="EMPRESA PRETROLÍFERA","2",IF('C - REPASSES'!C397="EMPRESA BRASILEIRA","3",IF('C - REPASSES'!C397="ORGANISMO DE NORMALIZAÇÃO OU EQUIVALENTE","4",IF('C - REPASSES'!C397="EMPRESA BRASILEIRA EM PARCERIA COM I.C.","5",IF('C - REPASSES'!C397="AFILIADA","6",""))))))</f>
        <v/>
      </c>
      <c r="G394" t="str">
        <f>TEXT(IF('C - REPASSES'!D397="","",'C - REPASSES'!D397),"00000000000000")</f>
        <v/>
      </c>
      <c r="H394" t="str">
        <f>IF('C - REPASSES'!E397="","",'C - REPASSES'!E397)</f>
        <v/>
      </c>
      <c r="I394" t="str">
        <f>IF('C - REPASSES'!F397="","",'C - REPASSES'!F397)</f>
        <v/>
      </c>
      <c r="J394" t="str">
        <f>IF('C - REPASSES'!G397="","",'C - REPASSES'!G397)</f>
        <v/>
      </c>
      <c r="K394" t="str">
        <f>TEXT(IF('C - REPASSES'!H397="","",'C - REPASSES'!H397),"@")</f>
        <v/>
      </c>
      <c r="L394" t="str">
        <f>TEXT(IF('C - REPASSES'!I397="","",'C - REPASSES'!I397),"DD/MM/AAAA")</f>
        <v/>
      </c>
      <c r="M394" t="str">
        <f>TEXT(IF('C - REPASSES'!$A397="","",'C - REPASSES'!AJ397),"0,00")</f>
        <v/>
      </c>
      <c r="N394" t="str">
        <f>TEXT(IF('C - REPASSES'!$A397="","",'C - REPASSES'!AL397),"0,00")</f>
        <v/>
      </c>
    </row>
    <row r="395" spans="1:14" x14ac:dyDescent="0.35">
      <c r="A395" t="str">
        <f>IF(D395="","",IF('A - IDENTIFICAÇÃO'!$C$7="","",'A - IDENTIFICAÇÃO'!$C$7))</f>
        <v/>
      </c>
      <c r="B395" t="str">
        <f>IF(D395="","",IF('A - IDENTIFICAÇÃO'!$P$15="","",'A - IDENTIFICAÇÃO'!$P$15))</f>
        <v/>
      </c>
      <c r="C395" t="str">
        <f>IF(D395="","",TEXT(IF('A - IDENTIFICAÇÃO'!$C$2="","",'A - IDENTIFICAÇÃO'!$C$2),"0000"))</f>
        <v/>
      </c>
      <c r="D395" t="str">
        <f>IF('C - REPASSES'!A398="","",'C - REPASSES'!A398)</f>
        <v/>
      </c>
      <c r="E395" t="str">
        <f>TEXT(IF('C - REPASSES'!B398="","",'C - REPASSES'!B398),"DD/MM/AAAA")</f>
        <v/>
      </c>
      <c r="F395" t="str">
        <f>IF('C - REPASSES'!C398="INSTITUIÇÃO CREDENCIADA","1",IF('C - REPASSES'!C398="EMPRESA PRETROLÍFERA","2",IF('C - REPASSES'!C398="EMPRESA BRASILEIRA","3",IF('C - REPASSES'!C398="ORGANISMO DE NORMALIZAÇÃO OU EQUIVALENTE","4",IF('C - REPASSES'!C398="EMPRESA BRASILEIRA EM PARCERIA COM I.C.","5",IF('C - REPASSES'!C398="AFILIADA","6",""))))))</f>
        <v/>
      </c>
      <c r="G395" t="str">
        <f>TEXT(IF('C - REPASSES'!D398="","",'C - REPASSES'!D398),"00000000000000")</f>
        <v/>
      </c>
      <c r="H395" t="str">
        <f>IF('C - REPASSES'!E398="","",'C - REPASSES'!E398)</f>
        <v/>
      </c>
      <c r="I395" t="str">
        <f>IF('C - REPASSES'!F398="","",'C - REPASSES'!F398)</f>
        <v/>
      </c>
      <c r="J395" t="str">
        <f>IF('C - REPASSES'!G398="","",'C - REPASSES'!G398)</f>
        <v/>
      </c>
      <c r="K395" t="str">
        <f>TEXT(IF('C - REPASSES'!H398="","",'C - REPASSES'!H398),"@")</f>
        <v/>
      </c>
      <c r="L395" t="str">
        <f>TEXT(IF('C - REPASSES'!I398="","",'C - REPASSES'!I398),"DD/MM/AAAA")</f>
        <v/>
      </c>
      <c r="M395" t="str">
        <f>TEXT(IF('C - REPASSES'!$A398="","",'C - REPASSES'!AJ398),"0,00")</f>
        <v/>
      </c>
      <c r="N395" t="str">
        <f>TEXT(IF('C - REPASSES'!$A398="","",'C - REPASSES'!AL398),"0,00")</f>
        <v/>
      </c>
    </row>
    <row r="396" spans="1:14" x14ac:dyDescent="0.35">
      <c r="A396" t="str">
        <f>IF(D396="","",IF('A - IDENTIFICAÇÃO'!$C$7="","",'A - IDENTIFICAÇÃO'!$C$7))</f>
        <v/>
      </c>
      <c r="B396" t="str">
        <f>IF(D396="","",IF('A - IDENTIFICAÇÃO'!$P$15="","",'A - IDENTIFICAÇÃO'!$P$15))</f>
        <v/>
      </c>
      <c r="C396" t="str">
        <f>IF(D396="","",TEXT(IF('A - IDENTIFICAÇÃO'!$C$2="","",'A - IDENTIFICAÇÃO'!$C$2),"0000"))</f>
        <v/>
      </c>
      <c r="D396" t="str">
        <f>IF('C - REPASSES'!A399="","",'C - REPASSES'!A399)</f>
        <v/>
      </c>
      <c r="E396" t="str">
        <f>TEXT(IF('C - REPASSES'!B399="","",'C - REPASSES'!B399),"DD/MM/AAAA")</f>
        <v/>
      </c>
      <c r="F396" t="str">
        <f>IF('C - REPASSES'!C399="INSTITUIÇÃO CREDENCIADA","1",IF('C - REPASSES'!C399="EMPRESA PRETROLÍFERA","2",IF('C - REPASSES'!C399="EMPRESA BRASILEIRA","3",IF('C - REPASSES'!C399="ORGANISMO DE NORMALIZAÇÃO OU EQUIVALENTE","4",IF('C - REPASSES'!C399="EMPRESA BRASILEIRA EM PARCERIA COM I.C.","5",IF('C - REPASSES'!C399="AFILIADA","6",""))))))</f>
        <v/>
      </c>
      <c r="G396" t="str">
        <f>TEXT(IF('C - REPASSES'!D399="","",'C - REPASSES'!D399),"00000000000000")</f>
        <v/>
      </c>
      <c r="H396" t="str">
        <f>IF('C - REPASSES'!E399="","",'C - REPASSES'!E399)</f>
        <v/>
      </c>
      <c r="I396" t="str">
        <f>IF('C - REPASSES'!F399="","",'C - REPASSES'!F399)</f>
        <v/>
      </c>
      <c r="J396" t="str">
        <f>IF('C - REPASSES'!G399="","",'C - REPASSES'!G399)</f>
        <v/>
      </c>
      <c r="K396" t="str">
        <f>TEXT(IF('C - REPASSES'!H399="","",'C - REPASSES'!H399),"@")</f>
        <v/>
      </c>
      <c r="L396" t="str">
        <f>TEXT(IF('C - REPASSES'!I399="","",'C - REPASSES'!I399),"DD/MM/AAAA")</f>
        <v/>
      </c>
      <c r="M396" t="str">
        <f>TEXT(IF('C - REPASSES'!$A399="","",'C - REPASSES'!AJ399),"0,00")</f>
        <v/>
      </c>
      <c r="N396" t="str">
        <f>TEXT(IF('C - REPASSES'!$A399="","",'C - REPASSES'!AL399),"0,00")</f>
        <v/>
      </c>
    </row>
    <row r="397" spans="1:14" x14ac:dyDescent="0.35">
      <c r="A397" t="str">
        <f>IF(D397="","",IF('A - IDENTIFICAÇÃO'!$C$7="","",'A - IDENTIFICAÇÃO'!$C$7))</f>
        <v/>
      </c>
      <c r="B397" t="str">
        <f>IF(D397="","",IF('A - IDENTIFICAÇÃO'!$P$15="","",'A - IDENTIFICAÇÃO'!$P$15))</f>
        <v/>
      </c>
      <c r="C397" t="str">
        <f>IF(D397="","",TEXT(IF('A - IDENTIFICAÇÃO'!$C$2="","",'A - IDENTIFICAÇÃO'!$C$2),"0000"))</f>
        <v/>
      </c>
      <c r="D397" t="str">
        <f>IF('C - REPASSES'!A400="","",'C - REPASSES'!A400)</f>
        <v/>
      </c>
      <c r="E397" t="str">
        <f>TEXT(IF('C - REPASSES'!B400="","",'C - REPASSES'!B400),"DD/MM/AAAA")</f>
        <v/>
      </c>
      <c r="F397" t="str">
        <f>IF('C - REPASSES'!C400="INSTITUIÇÃO CREDENCIADA","1",IF('C - REPASSES'!C400="EMPRESA PRETROLÍFERA","2",IF('C - REPASSES'!C400="EMPRESA BRASILEIRA","3",IF('C - REPASSES'!C400="ORGANISMO DE NORMALIZAÇÃO OU EQUIVALENTE","4",IF('C - REPASSES'!C400="EMPRESA BRASILEIRA EM PARCERIA COM I.C.","5",IF('C - REPASSES'!C400="AFILIADA","6",""))))))</f>
        <v/>
      </c>
      <c r="G397" t="str">
        <f>TEXT(IF('C - REPASSES'!D400="","",'C - REPASSES'!D400),"00000000000000")</f>
        <v/>
      </c>
      <c r="H397" t="str">
        <f>IF('C - REPASSES'!E400="","",'C - REPASSES'!E400)</f>
        <v/>
      </c>
      <c r="I397" t="str">
        <f>IF('C - REPASSES'!F400="","",'C - REPASSES'!F400)</f>
        <v/>
      </c>
      <c r="J397" t="str">
        <f>IF('C - REPASSES'!G400="","",'C - REPASSES'!G400)</f>
        <v/>
      </c>
      <c r="K397" t="str">
        <f>TEXT(IF('C - REPASSES'!H400="","",'C - REPASSES'!H400),"@")</f>
        <v/>
      </c>
      <c r="L397" t="str">
        <f>TEXT(IF('C - REPASSES'!I400="","",'C - REPASSES'!I400),"DD/MM/AAAA")</f>
        <v/>
      </c>
      <c r="M397" t="str">
        <f>TEXT(IF('C - REPASSES'!$A400="","",'C - REPASSES'!AJ400),"0,00")</f>
        <v/>
      </c>
      <c r="N397" t="str">
        <f>TEXT(IF('C - REPASSES'!$A400="","",'C - REPASSES'!AL400),"0,00")</f>
        <v/>
      </c>
    </row>
    <row r="398" spans="1:14" x14ac:dyDescent="0.35">
      <c r="A398" t="str">
        <f>IF(D398="","",IF('A - IDENTIFICAÇÃO'!$C$7="","",'A - IDENTIFICAÇÃO'!$C$7))</f>
        <v/>
      </c>
      <c r="B398" t="str">
        <f>IF(D398="","",IF('A - IDENTIFICAÇÃO'!$P$15="","",'A - IDENTIFICAÇÃO'!$P$15))</f>
        <v/>
      </c>
      <c r="C398" t="str">
        <f>IF(D398="","",TEXT(IF('A - IDENTIFICAÇÃO'!$C$2="","",'A - IDENTIFICAÇÃO'!$C$2),"0000"))</f>
        <v/>
      </c>
      <c r="D398" t="str">
        <f>IF('C - REPASSES'!A401="","",'C - REPASSES'!A401)</f>
        <v/>
      </c>
      <c r="E398" t="str">
        <f>TEXT(IF('C - REPASSES'!B401="","",'C - REPASSES'!B401),"DD/MM/AAAA")</f>
        <v/>
      </c>
      <c r="F398" t="str">
        <f>IF('C - REPASSES'!C401="INSTITUIÇÃO CREDENCIADA","1",IF('C - REPASSES'!C401="EMPRESA PRETROLÍFERA","2",IF('C - REPASSES'!C401="EMPRESA BRASILEIRA","3",IF('C - REPASSES'!C401="ORGANISMO DE NORMALIZAÇÃO OU EQUIVALENTE","4",IF('C - REPASSES'!C401="EMPRESA BRASILEIRA EM PARCERIA COM I.C.","5",IF('C - REPASSES'!C401="AFILIADA","6",""))))))</f>
        <v/>
      </c>
      <c r="G398" t="str">
        <f>TEXT(IF('C - REPASSES'!D401="","",'C - REPASSES'!D401),"00000000000000")</f>
        <v/>
      </c>
      <c r="H398" t="str">
        <f>IF('C - REPASSES'!E401="","",'C - REPASSES'!E401)</f>
        <v/>
      </c>
      <c r="I398" t="str">
        <f>IF('C - REPASSES'!F401="","",'C - REPASSES'!F401)</f>
        <v/>
      </c>
      <c r="J398" t="str">
        <f>IF('C - REPASSES'!G401="","",'C - REPASSES'!G401)</f>
        <v/>
      </c>
      <c r="K398" t="str">
        <f>TEXT(IF('C - REPASSES'!H401="","",'C - REPASSES'!H401),"@")</f>
        <v/>
      </c>
      <c r="L398" t="str">
        <f>TEXT(IF('C - REPASSES'!I401="","",'C - REPASSES'!I401),"DD/MM/AAAA")</f>
        <v/>
      </c>
      <c r="M398" t="str">
        <f>TEXT(IF('C - REPASSES'!$A401="","",'C - REPASSES'!AJ401),"0,00")</f>
        <v/>
      </c>
      <c r="N398" t="str">
        <f>TEXT(IF('C - REPASSES'!$A401="","",'C - REPASSES'!AL401),"0,00")</f>
        <v/>
      </c>
    </row>
    <row r="399" spans="1:14" x14ac:dyDescent="0.35">
      <c r="A399" t="str">
        <f>IF(D399="","",IF('A - IDENTIFICAÇÃO'!$C$7="","",'A - IDENTIFICAÇÃO'!$C$7))</f>
        <v/>
      </c>
      <c r="B399" t="str">
        <f>IF(D399="","",IF('A - IDENTIFICAÇÃO'!$P$15="","",'A - IDENTIFICAÇÃO'!$P$15))</f>
        <v/>
      </c>
      <c r="C399" t="str">
        <f>IF(D399="","",TEXT(IF('A - IDENTIFICAÇÃO'!$C$2="","",'A - IDENTIFICAÇÃO'!$C$2),"0000"))</f>
        <v/>
      </c>
      <c r="D399" t="str">
        <f>IF('C - REPASSES'!A402="","",'C - REPASSES'!A402)</f>
        <v/>
      </c>
      <c r="E399" t="str">
        <f>TEXT(IF('C - REPASSES'!B402="","",'C - REPASSES'!B402),"DD/MM/AAAA")</f>
        <v/>
      </c>
      <c r="F399" t="str">
        <f>IF('C - REPASSES'!C402="INSTITUIÇÃO CREDENCIADA","1",IF('C - REPASSES'!C402="EMPRESA PRETROLÍFERA","2",IF('C - REPASSES'!C402="EMPRESA BRASILEIRA","3",IF('C - REPASSES'!C402="ORGANISMO DE NORMALIZAÇÃO OU EQUIVALENTE","4",IF('C - REPASSES'!C402="EMPRESA BRASILEIRA EM PARCERIA COM I.C.","5",IF('C - REPASSES'!C402="AFILIADA","6",""))))))</f>
        <v/>
      </c>
      <c r="G399" t="str">
        <f>TEXT(IF('C - REPASSES'!D402="","",'C - REPASSES'!D402),"00000000000000")</f>
        <v/>
      </c>
      <c r="H399" t="str">
        <f>IF('C - REPASSES'!E402="","",'C - REPASSES'!E402)</f>
        <v/>
      </c>
      <c r="I399" t="str">
        <f>IF('C - REPASSES'!F402="","",'C - REPASSES'!F402)</f>
        <v/>
      </c>
      <c r="J399" t="str">
        <f>IF('C - REPASSES'!G402="","",'C - REPASSES'!G402)</f>
        <v/>
      </c>
      <c r="K399" t="str">
        <f>TEXT(IF('C - REPASSES'!H402="","",'C - REPASSES'!H402),"@")</f>
        <v/>
      </c>
      <c r="L399" t="str">
        <f>TEXT(IF('C - REPASSES'!I402="","",'C - REPASSES'!I402),"DD/MM/AAAA")</f>
        <v/>
      </c>
      <c r="M399" t="str">
        <f>TEXT(IF('C - REPASSES'!$A402="","",'C - REPASSES'!AJ402),"0,00")</f>
        <v/>
      </c>
      <c r="N399" t="str">
        <f>TEXT(IF('C - REPASSES'!$A402="","",'C - REPASSES'!AL402),"0,00")</f>
        <v/>
      </c>
    </row>
    <row r="400" spans="1:14" x14ac:dyDescent="0.35">
      <c r="A400" t="str">
        <f>IF(D400="","",IF('A - IDENTIFICAÇÃO'!$C$7="","",'A - IDENTIFICAÇÃO'!$C$7))</f>
        <v/>
      </c>
      <c r="B400" t="str">
        <f>IF(D400="","",IF('A - IDENTIFICAÇÃO'!$P$15="","",'A - IDENTIFICAÇÃO'!$P$15))</f>
        <v/>
      </c>
      <c r="C400" t="str">
        <f>IF(D400="","",TEXT(IF('A - IDENTIFICAÇÃO'!$C$2="","",'A - IDENTIFICAÇÃO'!$C$2),"0000"))</f>
        <v/>
      </c>
      <c r="D400" t="str">
        <f>IF('C - REPASSES'!A403="","",'C - REPASSES'!A403)</f>
        <v/>
      </c>
      <c r="E400" t="str">
        <f>TEXT(IF('C - REPASSES'!B403="","",'C - REPASSES'!B403),"DD/MM/AAAA")</f>
        <v/>
      </c>
      <c r="F400" t="str">
        <f>IF('C - REPASSES'!C403="INSTITUIÇÃO CREDENCIADA","1",IF('C - REPASSES'!C403="EMPRESA PRETROLÍFERA","2",IF('C - REPASSES'!C403="EMPRESA BRASILEIRA","3",IF('C - REPASSES'!C403="ORGANISMO DE NORMALIZAÇÃO OU EQUIVALENTE","4",IF('C - REPASSES'!C403="EMPRESA BRASILEIRA EM PARCERIA COM I.C.","5",IF('C - REPASSES'!C403="AFILIADA","6",""))))))</f>
        <v/>
      </c>
      <c r="G400" t="str">
        <f>TEXT(IF('C - REPASSES'!D403="","",'C - REPASSES'!D403),"00000000000000")</f>
        <v/>
      </c>
      <c r="H400" t="str">
        <f>IF('C - REPASSES'!E403="","",'C - REPASSES'!E403)</f>
        <v/>
      </c>
      <c r="I400" t="str">
        <f>IF('C - REPASSES'!F403="","",'C - REPASSES'!F403)</f>
        <v/>
      </c>
      <c r="J400" t="str">
        <f>IF('C - REPASSES'!G403="","",'C - REPASSES'!G403)</f>
        <v/>
      </c>
      <c r="K400" t="str">
        <f>TEXT(IF('C - REPASSES'!H403="","",'C - REPASSES'!H403),"@")</f>
        <v/>
      </c>
      <c r="L400" t="str">
        <f>TEXT(IF('C - REPASSES'!I403="","",'C - REPASSES'!I403),"DD/MM/AAAA")</f>
        <v/>
      </c>
      <c r="M400" t="str">
        <f>TEXT(IF('C - REPASSES'!$A403="","",'C - REPASSES'!AJ403),"0,00")</f>
        <v/>
      </c>
      <c r="N400" t="str">
        <f>TEXT(IF('C - REPASSES'!$A403="","",'C - REPASSES'!AL403),"0,00")</f>
        <v/>
      </c>
    </row>
    <row r="401" spans="1:14" x14ac:dyDescent="0.35">
      <c r="A401" t="str">
        <f>IF(D401="","",IF('A - IDENTIFICAÇÃO'!$C$7="","",'A - IDENTIFICAÇÃO'!$C$7))</f>
        <v/>
      </c>
      <c r="B401" t="str">
        <f>IF(D401="","",IF('A - IDENTIFICAÇÃO'!$P$15="","",'A - IDENTIFICAÇÃO'!$P$15))</f>
        <v/>
      </c>
      <c r="C401" t="str">
        <f>IF(D401="","",TEXT(IF('A - IDENTIFICAÇÃO'!$C$2="","",'A - IDENTIFICAÇÃO'!$C$2),"0000"))</f>
        <v/>
      </c>
      <c r="D401" t="str">
        <f>IF('C - REPASSES'!A404="","",'C - REPASSES'!A404)</f>
        <v/>
      </c>
      <c r="E401" t="str">
        <f>TEXT(IF('C - REPASSES'!B404="","",'C - REPASSES'!B404),"DD/MM/AAAA")</f>
        <v/>
      </c>
      <c r="F401" t="str">
        <f>IF('C - REPASSES'!C404="INSTITUIÇÃO CREDENCIADA","1",IF('C - REPASSES'!C404="EMPRESA PRETROLÍFERA","2",IF('C - REPASSES'!C404="EMPRESA BRASILEIRA","3",IF('C - REPASSES'!C404="ORGANISMO DE NORMALIZAÇÃO OU EQUIVALENTE","4",IF('C - REPASSES'!C404="EMPRESA BRASILEIRA EM PARCERIA COM I.C.","5",IF('C - REPASSES'!C404="AFILIADA","6",""))))))</f>
        <v/>
      </c>
      <c r="G401" t="str">
        <f>TEXT(IF('C - REPASSES'!D404="","",'C - REPASSES'!D404),"00000000000000")</f>
        <v/>
      </c>
      <c r="H401" t="str">
        <f>IF('C - REPASSES'!E404="","",'C - REPASSES'!E404)</f>
        <v/>
      </c>
      <c r="I401" t="str">
        <f>IF('C - REPASSES'!F404="","",'C - REPASSES'!F404)</f>
        <v/>
      </c>
      <c r="J401" t="str">
        <f>IF('C - REPASSES'!G404="","",'C - REPASSES'!G404)</f>
        <v/>
      </c>
      <c r="K401" t="str">
        <f>TEXT(IF('C - REPASSES'!H404="","",'C - REPASSES'!H404),"@")</f>
        <v/>
      </c>
      <c r="L401" t="str">
        <f>TEXT(IF('C - REPASSES'!I404="","",'C - REPASSES'!I404),"DD/MM/AAAA")</f>
        <v/>
      </c>
      <c r="M401" t="str">
        <f>TEXT(IF('C - REPASSES'!$A404="","",'C - REPASSES'!AJ404),"0,00")</f>
        <v/>
      </c>
      <c r="N401" t="str">
        <f>TEXT(IF('C - REPASSES'!$A404="","",'C - REPASSES'!AL404),"0,00")</f>
        <v/>
      </c>
    </row>
    <row r="402" spans="1:14" x14ac:dyDescent="0.35">
      <c r="A402" t="str">
        <f>IF(D402="","",IF('A - IDENTIFICAÇÃO'!$C$7="","",'A - IDENTIFICAÇÃO'!$C$7))</f>
        <v/>
      </c>
      <c r="B402" t="str">
        <f>IF(D402="","",IF('A - IDENTIFICAÇÃO'!$P$15="","",'A - IDENTIFICAÇÃO'!$P$15))</f>
        <v/>
      </c>
      <c r="C402" t="str">
        <f>IF(D402="","",TEXT(IF('A - IDENTIFICAÇÃO'!$C$2="","",'A - IDENTIFICAÇÃO'!$C$2),"0000"))</f>
        <v/>
      </c>
      <c r="D402" t="str">
        <f>IF('C - REPASSES'!A405="","",'C - REPASSES'!A405)</f>
        <v/>
      </c>
      <c r="E402" t="str">
        <f>TEXT(IF('C - REPASSES'!B405="","",'C - REPASSES'!B405),"DD/MM/AAAA")</f>
        <v/>
      </c>
      <c r="F402" t="str">
        <f>IF('C - REPASSES'!C405="INSTITUIÇÃO CREDENCIADA","1",IF('C - REPASSES'!C405="EMPRESA PRETROLÍFERA","2",IF('C - REPASSES'!C405="EMPRESA BRASILEIRA","3",IF('C - REPASSES'!C405="ORGANISMO DE NORMALIZAÇÃO OU EQUIVALENTE","4",IF('C - REPASSES'!C405="EMPRESA BRASILEIRA EM PARCERIA COM I.C.","5",IF('C - REPASSES'!C405="AFILIADA","6",""))))))</f>
        <v/>
      </c>
      <c r="G402" t="str">
        <f>TEXT(IF('C - REPASSES'!D405="","",'C - REPASSES'!D405),"00000000000000")</f>
        <v/>
      </c>
      <c r="H402" t="str">
        <f>IF('C - REPASSES'!E405="","",'C - REPASSES'!E405)</f>
        <v/>
      </c>
      <c r="I402" t="str">
        <f>IF('C - REPASSES'!F405="","",'C - REPASSES'!F405)</f>
        <v/>
      </c>
      <c r="J402" t="str">
        <f>IF('C - REPASSES'!G405="","",'C - REPASSES'!G405)</f>
        <v/>
      </c>
      <c r="K402" t="str">
        <f>TEXT(IF('C - REPASSES'!H405="","",'C - REPASSES'!H405),"@")</f>
        <v/>
      </c>
      <c r="L402" t="str">
        <f>TEXT(IF('C - REPASSES'!I405="","",'C - REPASSES'!I405),"DD/MM/AAAA")</f>
        <v/>
      </c>
      <c r="M402" t="str">
        <f>TEXT(IF('C - REPASSES'!$A405="","",'C - REPASSES'!AJ405),"0,00")</f>
        <v/>
      </c>
      <c r="N402" t="str">
        <f>TEXT(IF('C - REPASSES'!$A405="","",'C - REPASSES'!AL405),"0,00")</f>
        <v/>
      </c>
    </row>
    <row r="403" spans="1:14" x14ac:dyDescent="0.35">
      <c r="A403" t="str">
        <f>IF(D403="","",IF('A - IDENTIFICAÇÃO'!$C$7="","",'A - IDENTIFICAÇÃO'!$C$7))</f>
        <v/>
      </c>
      <c r="B403" t="str">
        <f>IF(D403="","",IF('A - IDENTIFICAÇÃO'!$P$15="","",'A - IDENTIFICAÇÃO'!$P$15))</f>
        <v/>
      </c>
      <c r="C403" t="str">
        <f>IF(D403="","",TEXT(IF('A - IDENTIFICAÇÃO'!$C$2="","",'A - IDENTIFICAÇÃO'!$C$2),"0000"))</f>
        <v/>
      </c>
      <c r="D403" t="str">
        <f>IF('C - REPASSES'!A406="","",'C - REPASSES'!A406)</f>
        <v/>
      </c>
      <c r="E403" t="str">
        <f>TEXT(IF('C - REPASSES'!B406="","",'C - REPASSES'!B406),"DD/MM/AAAA")</f>
        <v/>
      </c>
      <c r="F403" t="str">
        <f>IF('C - REPASSES'!C406="INSTITUIÇÃO CREDENCIADA","1",IF('C - REPASSES'!C406="EMPRESA PRETROLÍFERA","2",IF('C - REPASSES'!C406="EMPRESA BRASILEIRA","3",IF('C - REPASSES'!C406="ORGANISMO DE NORMALIZAÇÃO OU EQUIVALENTE","4",IF('C - REPASSES'!C406="EMPRESA BRASILEIRA EM PARCERIA COM I.C.","5",IF('C - REPASSES'!C406="AFILIADA","6",""))))))</f>
        <v/>
      </c>
      <c r="G403" t="str">
        <f>TEXT(IF('C - REPASSES'!D406="","",'C - REPASSES'!D406),"00000000000000")</f>
        <v/>
      </c>
      <c r="H403" t="str">
        <f>IF('C - REPASSES'!E406="","",'C - REPASSES'!E406)</f>
        <v/>
      </c>
      <c r="I403" t="str">
        <f>IF('C - REPASSES'!F406="","",'C - REPASSES'!F406)</f>
        <v/>
      </c>
      <c r="J403" t="str">
        <f>IF('C - REPASSES'!G406="","",'C - REPASSES'!G406)</f>
        <v/>
      </c>
      <c r="K403" t="str">
        <f>TEXT(IF('C - REPASSES'!H406="","",'C - REPASSES'!H406),"@")</f>
        <v/>
      </c>
      <c r="L403" t="str">
        <f>TEXT(IF('C - REPASSES'!I406="","",'C - REPASSES'!I406),"DD/MM/AAAA")</f>
        <v/>
      </c>
      <c r="M403" t="str">
        <f>TEXT(IF('C - REPASSES'!$A406="","",'C - REPASSES'!AJ406),"0,00")</f>
        <v/>
      </c>
      <c r="N403" t="str">
        <f>TEXT(IF('C - REPASSES'!$A406="","",'C - REPASSES'!AL406),"0,00")</f>
        <v/>
      </c>
    </row>
    <row r="404" spans="1:14" x14ac:dyDescent="0.35">
      <c r="A404" t="str">
        <f>IF(D404="","",IF('A - IDENTIFICAÇÃO'!$C$7="","",'A - IDENTIFICAÇÃO'!$C$7))</f>
        <v/>
      </c>
      <c r="B404" t="str">
        <f>IF(D404="","",IF('A - IDENTIFICAÇÃO'!$P$15="","",'A - IDENTIFICAÇÃO'!$P$15))</f>
        <v/>
      </c>
      <c r="C404" t="str">
        <f>IF(D404="","",TEXT(IF('A - IDENTIFICAÇÃO'!$C$2="","",'A - IDENTIFICAÇÃO'!$C$2),"0000"))</f>
        <v/>
      </c>
      <c r="D404" t="str">
        <f>IF('C - REPASSES'!A407="","",'C - REPASSES'!A407)</f>
        <v/>
      </c>
      <c r="E404" t="str">
        <f>TEXT(IF('C - REPASSES'!B407="","",'C - REPASSES'!B407),"DD/MM/AAAA")</f>
        <v/>
      </c>
      <c r="F404" t="str">
        <f>IF('C - REPASSES'!C407="INSTITUIÇÃO CREDENCIADA","1",IF('C - REPASSES'!C407="EMPRESA PRETROLÍFERA","2",IF('C - REPASSES'!C407="EMPRESA BRASILEIRA","3",IF('C - REPASSES'!C407="ORGANISMO DE NORMALIZAÇÃO OU EQUIVALENTE","4",IF('C - REPASSES'!C407="EMPRESA BRASILEIRA EM PARCERIA COM I.C.","5",IF('C - REPASSES'!C407="AFILIADA","6",""))))))</f>
        <v/>
      </c>
      <c r="G404" t="str">
        <f>TEXT(IF('C - REPASSES'!D407="","",'C - REPASSES'!D407),"00000000000000")</f>
        <v/>
      </c>
      <c r="H404" t="str">
        <f>IF('C - REPASSES'!E407="","",'C - REPASSES'!E407)</f>
        <v/>
      </c>
      <c r="I404" t="str">
        <f>IF('C - REPASSES'!F407="","",'C - REPASSES'!F407)</f>
        <v/>
      </c>
      <c r="J404" t="str">
        <f>IF('C - REPASSES'!G407="","",'C - REPASSES'!G407)</f>
        <v/>
      </c>
      <c r="K404" t="str">
        <f>TEXT(IF('C - REPASSES'!H407="","",'C - REPASSES'!H407),"@")</f>
        <v/>
      </c>
      <c r="L404" t="str">
        <f>TEXT(IF('C - REPASSES'!I407="","",'C - REPASSES'!I407),"DD/MM/AAAA")</f>
        <v/>
      </c>
      <c r="M404" t="str">
        <f>TEXT(IF('C - REPASSES'!$A407="","",'C - REPASSES'!AJ407),"0,00")</f>
        <v/>
      </c>
      <c r="N404" t="str">
        <f>TEXT(IF('C - REPASSES'!$A407="","",'C - REPASSES'!AL407),"0,00")</f>
        <v/>
      </c>
    </row>
    <row r="405" spans="1:14" x14ac:dyDescent="0.35">
      <c r="A405" t="str">
        <f>IF(D405="","",IF('A - IDENTIFICAÇÃO'!$C$7="","",'A - IDENTIFICAÇÃO'!$C$7))</f>
        <v/>
      </c>
      <c r="B405" t="str">
        <f>IF(D405="","",IF('A - IDENTIFICAÇÃO'!$P$15="","",'A - IDENTIFICAÇÃO'!$P$15))</f>
        <v/>
      </c>
      <c r="C405" t="str">
        <f>IF(D405="","",TEXT(IF('A - IDENTIFICAÇÃO'!$C$2="","",'A - IDENTIFICAÇÃO'!$C$2),"0000"))</f>
        <v/>
      </c>
      <c r="D405" t="str">
        <f>IF('C - REPASSES'!A408="","",'C - REPASSES'!A408)</f>
        <v/>
      </c>
      <c r="E405" t="str">
        <f>TEXT(IF('C - REPASSES'!B408="","",'C - REPASSES'!B408),"DD/MM/AAAA")</f>
        <v/>
      </c>
      <c r="F405" t="str">
        <f>IF('C - REPASSES'!C408="INSTITUIÇÃO CREDENCIADA","1",IF('C - REPASSES'!C408="EMPRESA PRETROLÍFERA","2",IF('C - REPASSES'!C408="EMPRESA BRASILEIRA","3",IF('C - REPASSES'!C408="ORGANISMO DE NORMALIZAÇÃO OU EQUIVALENTE","4",IF('C - REPASSES'!C408="EMPRESA BRASILEIRA EM PARCERIA COM I.C.","5",IF('C - REPASSES'!C408="AFILIADA","6",""))))))</f>
        <v/>
      </c>
      <c r="G405" t="str">
        <f>TEXT(IF('C - REPASSES'!D408="","",'C - REPASSES'!D408),"00000000000000")</f>
        <v/>
      </c>
      <c r="H405" t="str">
        <f>IF('C - REPASSES'!E408="","",'C - REPASSES'!E408)</f>
        <v/>
      </c>
      <c r="I405" t="str">
        <f>IF('C - REPASSES'!F408="","",'C - REPASSES'!F408)</f>
        <v/>
      </c>
      <c r="J405" t="str">
        <f>IF('C - REPASSES'!G408="","",'C - REPASSES'!G408)</f>
        <v/>
      </c>
      <c r="K405" t="str">
        <f>TEXT(IF('C - REPASSES'!H408="","",'C - REPASSES'!H408),"@")</f>
        <v/>
      </c>
      <c r="L405" t="str">
        <f>TEXT(IF('C - REPASSES'!I408="","",'C - REPASSES'!I408),"DD/MM/AAAA")</f>
        <v/>
      </c>
      <c r="M405" t="str">
        <f>TEXT(IF('C - REPASSES'!$A408="","",'C - REPASSES'!AJ408),"0,00")</f>
        <v/>
      </c>
      <c r="N405" t="str">
        <f>TEXT(IF('C - REPASSES'!$A408="","",'C - REPASSES'!AL408),"0,00")</f>
        <v/>
      </c>
    </row>
    <row r="406" spans="1:14" x14ac:dyDescent="0.35">
      <c r="A406" t="str">
        <f>IF(D406="","",IF('A - IDENTIFICAÇÃO'!$C$7="","",'A - IDENTIFICAÇÃO'!$C$7))</f>
        <v/>
      </c>
      <c r="B406" t="str">
        <f>IF(D406="","",IF('A - IDENTIFICAÇÃO'!$P$15="","",'A - IDENTIFICAÇÃO'!$P$15))</f>
        <v/>
      </c>
      <c r="C406" t="str">
        <f>IF(D406="","",TEXT(IF('A - IDENTIFICAÇÃO'!$C$2="","",'A - IDENTIFICAÇÃO'!$C$2),"0000"))</f>
        <v/>
      </c>
      <c r="D406" t="str">
        <f>IF('C - REPASSES'!A409="","",'C - REPASSES'!A409)</f>
        <v/>
      </c>
      <c r="E406" t="str">
        <f>TEXT(IF('C - REPASSES'!B409="","",'C - REPASSES'!B409),"DD/MM/AAAA")</f>
        <v/>
      </c>
      <c r="F406" t="str">
        <f>IF('C - REPASSES'!C409="INSTITUIÇÃO CREDENCIADA","1",IF('C - REPASSES'!C409="EMPRESA PRETROLÍFERA","2",IF('C - REPASSES'!C409="EMPRESA BRASILEIRA","3",IF('C - REPASSES'!C409="ORGANISMO DE NORMALIZAÇÃO OU EQUIVALENTE","4",IF('C - REPASSES'!C409="EMPRESA BRASILEIRA EM PARCERIA COM I.C.","5",IF('C - REPASSES'!C409="AFILIADA","6",""))))))</f>
        <v/>
      </c>
      <c r="G406" t="str">
        <f>TEXT(IF('C - REPASSES'!D409="","",'C - REPASSES'!D409),"00000000000000")</f>
        <v/>
      </c>
      <c r="H406" t="str">
        <f>IF('C - REPASSES'!E409="","",'C - REPASSES'!E409)</f>
        <v/>
      </c>
      <c r="I406" t="str">
        <f>IF('C - REPASSES'!F409="","",'C - REPASSES'!F409)</f>
        <v/>
      </c>
      <c r="J406" t="str">
        <f>IF('C - REPASSES'!G409="","",'C - REPASSES'!G409)</f>
        <v/>
      </c>
      <c r="K406" t="str">
        <f>TEXT(IF('C - REPASSES'!H409="","",'C - REPASSES'!H409),"@")</f>
        <v/>
      </c>
      <c r="L406" t="str">
        <f>TEXT(IF('C - REPASSES'!I409="","",'C - REPASSES'!I409),"DD/MM/AAAA")</f>
        <v/>
      </c>
      <c r="M406" t="str">
        <f>TEXT(IF('C - REPASSES'!$A409="","",'C - REPASSES'!AJ409),"0,00")</f>
        <v/>
      </c>
      <c r="N406" t="str">
        <f>TEXT(IF('C - REPASSES'!$A409="","",'C - REPASSES'!AL409),"0,00")</f>
        <v/>
      </c>
    </row>
    <row r="407" spans="1:14" x14ac:dyDescent="0.35">
      <c r="A407" t="str">
        <f>IF(D407="","",IF('A - IDENTIFICAÇÃO'!$C$7="","",'A - IDENTIFICAÇÃO'!$C$7))</f>
        <v/>
      </c>
      <c r="B407" t="str">
        <f>IF(D407="","",IF('A - IDENTIFICAÇÃO'!$P$15="","",'A - IDENTIFICAÇÃO'!$P$15))</f>
        <v/>
      </c>
      <c r="C407" t="str">
        <f>IF(D407="","",TEXT(IF('A - IDENTIFICAÇÃO'!$C$2="","",'A - IDENTIFICAÇÃO'!$C$2),"0000"))</f>
        <v/>
      </c>
      <c r="D407" t="str">
        <f>IF('C - REPASSES'!A410="","",'C - REPASSES'!A410)</f>
        <v/>
      </c>
      <c r="E407" t="str">
        <f>TEXT(IF('C - REPASSES'!B410="","",'C - REPASSES'!B410),"DD/MM/AAAA")</f>
        <v/>
      </c>
      <c r="F407" t="str">
        <f>IF('C - REPASSES'!C410="INSTITUIÇÃO CREDENCIADA","1",IF('C - REPASSES'!C410="EMPRESA PRETROLÍFERA","2",IF('C - REPASSES'!C410="EMPRESA BRASILEIRA","3",IF('C - REPASSES'!C410="ORGANISMO DE NORMALIZAÇÃO OU EQUIVALENTE","4",IF('C - REPASSES'!C410="EMPRESA BRASILEIRA EM PARCERIA COM I.C.","5",IF('C - REPASSES'!C410="AFILIADA","6",""))))))</f>
        <v/>
      </c>
      <c r="G407" t="str">
        <f>TEXT(IF('C - REPASSES'!D410="","",'C - REPASSES'!D410),"00000000000000")</f>
        <v/>
      </c>
      <c r="H407" t="str">
        <f>IF('C - REPASSES'!E410="","",'C - REPASSES'!E410)</f>
        <v/>
      </c>
      <c r="I407" t="str">
        <f>IF('C - REPASSES'!F410="","",'C - REPASSES'!F410)</f>
        <v/>
      </c>
      <c r="J407" t="str">
        <f>IF('C - REPASSES'!G410="","",'C - REPASSES'!G410)</f>
        <v/>
      </c>
      <c r="K407" t="str">
        <f>TEXT(IF('C - REPASSES'!H410="","",'C - REPASSES'!H410),"@")</f>
        <v/>
      </c>
      <c r="L407" t="str">
        <f>TEXT(IF('C - REPASSES'!I410="","",'C - REPASSES'!I410),"DD/MM/AAAA")</f>
        <v/>
      </c>
      <c r="M407" t="str">
        <f>TEXT(IF('C - REPASSES'!$A410="","",'C - REPASSES'!AJ410),"0,00")</f>
        <v/>
      </c>
      <c r="N407" t="str">
        <f>TEXT(IF('C - REPASSES'!$A410="","",'C - REPASSES'!AL410),"0,00")</f>
        <v/>
      </c>
    </row>
    <row r="408" spans="1:14" x14ac:dyDescent="0.35">
      <c r="A408" t="str">
        <f>IF(D408="","",IF('A - IDENTIFICAÇÃO'!$C$7="","",'A - IDENTIFICAÇÃO'!$C$7))</f>
        <v/>
      </c>
      <c r="B408" t="str">
        <f>IF(D408="","",IF('A - IDENTIFICAÇÃO'!$P$15="","",'A - IDENTIFICAÇÃO'!$P$15))</f>
        <v/>
      </c>
      <c r="C408" t="str">
        <f>IF(D408="","",TEXT(IF('A - IDENTIFICAÇÃO'!$C$2="","",'A - IDENTIFICAÇÃO'!$C$2),"0000"))</f>
        <v/>
      </c>
      <c r="D408" t="str">
        <f>IF('C - REPASSES'!A411="","",'C - REPASSES'!A411)</f>
        <v/>
      </c>
      <c r="E408" t="str">
        <f>TEXT(IF('C - REPASSES'!B411="","",'C - REPASSES'!B411),"DD/MM/AAAA")</f>
        <v/>
      </c>
      <c r="F408" t="str">
        <f>IF('C - REPASSES'!C411="INSTITUIÇÃO CREDENCIADA","1",IF('C - REPASSES'!C411="EMPRESA PRETROLÍFERA","2",IF('C - REPASSES'!C411="EMPRESA BRASILEIRA","3",IF('C - REPASSES'!C411="ORGANISMO DE NORMALIZAÇÃO OU EQUIVALENTE","4",IF('C - REPASSES'!C411="EMPRESA BRASILEIRA EM PARCERIA COM I.C.","5",IF('C - REPASSES'!C411="AFILIADA","6",""))))))</f>
        <v/>
      </c>
      <c r="G408" t="str">
        <f>TEXT(IF('C - REPASSES'!D411="","",'C - REPASSES'!D411),"00000000000000")</f>
        <v/>
      </c>
      <c r="H408" t="str">
        <f>IF('C - REPASSES'!E411="","",'C - REPASSES'!E411)</f>
        <v/>
      </c>
      <c r="I408" t="str">
        <f>IF('C - REPASSES'!F411="","",'C - REPASSES'!F411)</f>
        <v/>
      </c>
      <c r="J408" t="str">
        <f>IF('C - REPASSES'!G411="","",'C - REPASSES'!G411)</f>
        <v/>
      </c>
      <c r="K408" t="str">
        <f>TEXT(IF('C - REPASSES'!H411="","",'C - REPASSES'!H411),"@")</f>
        <v/>
      </c>
      <c r="L408" t="str">
        <f>TEXT(IF('C - REPASSES'!I411="","",'C - REPASSES'!I411),"DD/MM/AAAA")</f>
        <v/>
      </c>
      <c r="M408" t="str">
        <f>TEXT(IF('C - REPASSES'!$A411="","",'C - REPASSES'!AJ411),"0,00")</f>
        <v/>
      </c>
      <c r="N408" t="str">
        <f>TEXT(IF('C - REPASSES'!$A411="","",'C - REPASSES'!AL411),"0,00")</f>
        <v/>
      </c>
    </row>
    <row r="409" spans="1:14" x14ac:dyDescent="0.35">
      <c r="A409" t="str">
        <f>IF(D409="","",IF('A - IDENTIFICAÇÃO'!$C$7="","",'A - IDENTIFICAÇÃO'!$C$7))</f>
        <v/>
      </c>
      <c r="B409" t="str">
        <f>IF(D409="","",IF('A - IDENTIFICAÇÃO'!$P$15="","",'A - IDENTIFICAÇÃO'!$P$15))</f>
        <v/>
      </c>
      <c r="C409" t="str">
        <f>IF(D409="","",TEXT(IF('A - IDENTIFICAÇÃO'!$C$2="","",'A - IDENTIFICAÇÃO'!$C$2),"0000"))</f>
        <v/>
      </c>
      <c r="D409" t="str">
        <f>IF('C - REPASSES'!A412="","",'C - REPASSES'!A412)</f>
        <v/>
      </c>
      <c r="E409" t="str">
        <f>TEXT(IF('C - REPASSES'!B412="","",'C - REPASSES'!B412),"DD/MM/AAAA")</f>
        <v/>
      </c>
      <c r="F409" t="str">
        <f>IF('C - REPASSES'!C412="INSTITUIÇÃO CREDENCIADA","1",IF('C - REPASSES'!C412="EMPRESA PRETROLÍFERA","2",IF('C - REPASSES'!C412="EMPRESA BRASILEIRA","3",IF('C - REPASSES'!C412="ORGANISMO DE NORMALIZAÇÃO OU EQUIVALENTE","4",IF('C - REPASSES'!C412="EMPRESA BRASILEIRA EM PARCERIA COM I.C.","5",IF('C - REPASSES'!C412="AFILIADA","6",""))))))</f>
        <v/>
      </c>
      <c r="G409" t="str">
        <f>TEXT(IF('C - REPASSES'!D412="","",'C - REPASSES'!D412),"00000000000000")</f>
        <v/>
      </c>
      <c r="H409" t="str">
        <f>IF('C - REPASSES'!E412="","",'C - REPASSES'!E412)</f>
        <v/>
      </c>
      <c r="I409" t="str">
        <f>IF('C - REPASSES'!F412="","",'C - REPASSES'!F412)</f>
        <v/>
      </c>
      <c r="J409" t="str">
        <f>IF('C - REPASSES'!G412="","",'C - REPASSES'!G412)</f>
        <v/>
      </c>
      <c r="K409" t="str">
        <f>TEXT(IF('C - REPASSES'!H412="","",'C - REPASSES'!H412),"@")</f>
        <v/>
      </c>
      <c r="L409" t="str">
        <f>TEXT(IF('C - REPASSES'!I412="","",'C - REPASSES'!I412),"DD/MM/AAAA")</f>
        <v/>
      </c>
      <c r="M409" t="str">
        <f>TEXT(IF('C - REPASSES'!$A412="","",'C - REPASSES'!AJ412),"0,00")</f>
        <v/>
      </c>
      <c r="N409" t="str">
        <f>TEXT(IF('C - REPASSES'!$A412="","",'C - REPASSES'!AL412),"0,00")</f>
        <v/>
      </c>
    </row>
    <row r="410" spans="1:14" x14ac:dyDescent="0.35">
      <c r="A410" t="str">
        <f>IF(D410="","",IF('A - IDENTIFICAÇÃO'!$C$7="","",'A - IDENTIFICAÇÃO'!$C$7))</f>
        <v/>
      </c>
      <c r="B410" t="str">
        <f>IF(D410="","",IF('A - IDENTIFICAÇÃO'!$P$15="","",'A - IDENTIFICAÇÃO'!$P$15))</f>
        <v/>
      </c>
      <c r="C410" t="str">
        <f>IF(D410="","",TEXT(IF('A - IDENTIFICAÇÃO'!$C$2="","",'A - IDENTIFICAÇÃO'!$C$2),"0000"))</f>
        <v/>
      </c>
      <c r="D410" t="str">
        <f>IF('C - REPASSES'!A413="","",'C - REPASSES'!A413)</f>
        <v/>
      </c>
      <c r="E410" t="str">
        <f>TEXT(IF('C - REPASSES'!B413="","",'C - REPASSES'!B413),"DD/MM/AAAA")</f>
        <v/>
      </c>
      <c r="F410" t="str">
        <f>IF('C - REPASSES'!C413="INSTITUIÇÃO CREDENCIADA","1",IF('C - REPASSES'!C413="EMPRESA PRETROLÍFERA","2",IF('C - REPASSES'!C413="EMPRESA BRASILEIRA","3",IF('C - REPASSES'!C413="ORGANISMO DE NORMALIZAÇÃO OU EQUIVALENTE","4",IF('C - REPASSES'!C413="EMPRESA BRASILEIRA EM PARCERIA COM I.C.","5",IF('C - REPASSES'!C413="AFILIADA","6",""))))))</f>
        <v/>
      </c>
      <c r="G410" t="str">
        <f>TEXT(IF('C - REPASSES'!D413="","",'C - REPASSES'!D413),"00000000000000")</f>
        <v/>
      </c>
      <c r="H410" t="str">
        <f>IF('C - REPASSES'!E413="","",'C - REPASSES'!E413)</f>
        <v/>
      </c>
      <c r="I410" t="str">
        <f>IF('C - REPASSES'!F413="","",'C - REPASSES'!F413)</f>
        <v/>
      </c>
      <c r="J410" t="str">
        <f>IF('C - REPASSES'!G413="","",'C - REPASSES'!G413)</f>
        <v/>
      </c>
      <c r="K410" t="str">
        <f>TEXT(IF('C - REPASSES'!H413="","",'C - REPASSES'!H413),"@")</f>
        <v/>
      </c>
      <c r="L410" t="str">
        <f>TEXT(IF('C - REPASSES'!I413="","",'C - REPASSES'!I413),"DD/MM/AAAA")</f>
        <v/>
      </c>
      <c r="M410" t="str">
        <f>TEXT(IF('C - REPASSES'!$A413="","",'C - REPASSES'!AJ413),"0,00")</f>
        <v/>
      </c>
      <c r="N410" t="str">
        <f>TEXT(IF('C - REPASSES'!$A413="","",'C - REPASSES'!AL413),"0,00")</f>
        <v/>
      </c>
    </row>
    <row r="411" spans="1:14" x14ac:dyDescent="0.35">
      <c r="A411" t="str">
        <f>IF(D411="","",IF('A - IDENTIFICAÇÃO'!$C$7="","",'A - IDENTIFICAÇÃO'!$C$7))</f>
        <v/>
      </c>
      <c r="B411" t="str">
        <f>IF(D411="","",IF('A - IDENTIFICAÇÃO'!$P$15="","",'A - IDENTIFICAÇÃO'!$P$15))</f>
        <v/>
      </c>
      <c r="C411" t="str">
        <f>IF(D411="","",TEXT(IF('A - IDENTIFICAÇÃO'!$C$2="","",'A - IDENTIFICAÇÃO'!$C$2),"0000"))</f>
        <v/>
      </c>
      <c r="D411" t="str">
        <f>IF('C - REPASSES'!A414="","",'C - REPASSES'!A414)</f>
        <v/>
      </c>
      <c r="E411" t="str">
        <f>TEXT(IF('C - REPASSES'!B414="","",'C - REPASSES'!B414),"DD/MM/AAAA")</f>
        <v/>
      </c>
      <c r="F411" t="str">
        <f>IF('C - REPASSES'!C414="INSTITUIÇÃO CREDENCIADA","1",IF('C - REPASSES'!C414="EMPRESA PRETROLÍFERA","2",IF('C - REPASSES'!C414="EMPRESA BRASILEIRA","3",IF('C - REPASSES'!C414="ORGANISMO DE NORMALIZAÇÃO OU EQUIVALENTE","4",IF('C - REPASSES'!C414="EMPRESA BRASILEIRA EM PARCERIA COM I.C.","5",IF('C - REPASSES'!C414="AFILIADA","6",""))))))</f>
        <v/>
      </c>
      <c r="G411" t="str">
        <f>TEXT(IF('C - REPASSES'!D414="","",'C - REPASSES'!D414),"00000000000000")</f>
        <v/>
      </c>
      <c r="H411" t="str">
        <f>IF('C - REPASSES'!E414="","",'C - REPASSES'!E414)</f>
        <v/>
      </c>
      <c r="I411" t="str">
        <f>IF('C - REPASSES'!F414="","",'C - REPASSES'!F414)</f>
        <v/>
      </c>
      <c r="J411" t="str">
        <f>IF('C - REPASSES'!G414="","",'C - REPASSES'!G414)</f>
        <v/>
      </c>
      <c r="K411" t="str">
        <f>TEXT(IF('C - REPASSES'!H414="","",'C - REPASSES'!H414),"@")</f>
        <v/>
      </c>
      <c r="L411" t="str">
        <f>TEXT(IF('C - REPASSES'!I414="","",'C - REPASSES'!I414),"DD/MM/AAAA")</f>
        <v/>
      </c>
      <c r="M411" t="str">
        <f>TEXT(IF('C - REPASSES'!$A414="","",'C - REPASSES'!AJ414),"0,00")</f>
        <v/>
      </c>
      <c r="N411" t="str">
        <f>TEXT(IF('C - REPASSES'!$A414="","",'C - REPASSES'!AL414),"0,00")</f>
        <v/>
      </c>
    </row>
    <row r="412" spans="1:14" x14ac:dyDescent="0.35">
      <c r="A412" t="str">
        <f>IF(D412="","",IF('A - IDENTIFICAÇÃO'!$C$7="","",'A - IDENTIFICAÇÃO'!$C$7))</f>
        <v/>
      </c>
      <c r="B412" t="str">
        <f>IF(D412="","",IF('A - IDENTIFICAÇÃO'!$P$15="","",'A - IDENTIFICAÇÃO'!$P$15))</f>
        <v/>
      </c>
      <c r="C412" t="str">
        <f>IF(D412="","",TEXT(IF('A - IDENTIFICAÇÃO'!$C$2="","",'A - IDENTIFICAÇÃO'!$C$2),"0000"))</f>
        <v/>
      </c>
      <c r="D412" t="str">
        <f>IF('C - REPASSES'!A415="","",'C - REPASSES'!A415)</f>
        <v/>
      </c>
      <c r="E412" t="str">
        <f>TEXT(IF('C - REPASSES'!B415="","",'C - REPASSES'!B415),"DD/MM/AAAA")</f>
        <v/>
      </c>
      <c r="F412" t="str">
        <f>IF('C - REPASSES'!C415="INSTITUIÇÃO CREDENCIADA","1",IF('C - REPASSES'!C415="EMPRESA PRETROLÍFERA","2",IF('C - REPASSES'!C415="EMPRESA BRASILEIRA","3",IF('C - REPASSES'!C415="ORGANISMO DE NORMALIZAÇÃO OU EQUIVALENTE","4",IF('C - REPASSES'!C415="EMPRESA BRASILEIRA EM PARCERIA COM I.C.","5",IF('C - REPASSES'!C415="AFILIADA","6",""))))))</f>
        <v/>
      </c>
      <c r="G412" t="str">
        <f>TEXT(IF('C - REPASSES'!D415="","",'C - REPASSES'!D415),"00000000000000")</f>
        <v/>
      </c>
      <c r="H412" t="str">
        <f>IF('C - REPASSES'!E415="","",'C - REPASSES'!E415)</f>
        <v/>
      </c>
      <c r="I412" t="str">
        <f>IF('C - REPASSES'!F415="","",'C - REPASSES'!F415)</f>
        <v/>
      </c>
      <c r="J412" t="str">
        <f>IF('C - REPASSES'!G415="","",'C - REPASSES'!G415)</f>
        <v/>
      </c>
      <c r="K412" t="str">
        <f>TEXT(IF('C - REPASSES'!H415="","",'C - REPASSES'!H415),"@")</f>
        <v/>
      </c>
      <c r="L412" t="str">
        <f>TEXT(IF('C - REPASSES'!I415="","",'C - REPASSES'!I415),"DD/MM/AAAA")</f>
        <v/>
      </c>
      <c r="M412" t="str">
        <f>TEXT(IF('C - REPASSES'!$A415="","",'C - REPASSES'!AJ415),"0,00")</f>
        <v/>
      </c>
      <c r="N412" t="str">
        <f>TEXT(IF('C - REPASSES'!$A415="","",'C - REPASSES'!AL415),"0,00")</f>
        <v/>
      </c>
    </row>
    <row r="413" spans="1:14" x14ac:dyDescent="0.35">
      <c r="A413" t="str">
        <f>IF(D413="","",IF('A - IDENTIFICAÇÃO'!$C$7="","",'A - IDENTIFICAÇÃO'!$C$7))</f>
        <v/>
      </c>
      <c r="B413" t="str">
        <f>IF(D413="","",IF('A - IDENTIFICAÇÃO'!$P$15="","",'A - IDENTIFICAÇÃO'!$P$15))</f>
        <v/>
      </c>
      <c r="C413" t="str">
        <f>IF(D413="","",TEXT(IF('A - IDENTIFICAÇÃO'!$C$2="","",'A - IDENTIFICAÇÃO'!$C$2),"0000"))</f>
        <v/>
      </c>
      <c r="D413" t="str">
        <f>IF('C - REPASSES'!A416="","",'C - REPASSES'!A416)</f>
        <v/>
      </c>
      <c r="E413" t="str">
        <f>TEXT(IF('C - REPASSES'!B416="","",'C - REPASSES'!B416),"DD/MM/AAAA")</f>
        <v/>
      </c>
      <c r="F413" t="str">
        <f>IF('C - REPASSES'!C416="INSTITUIÇÃO CREDENCIADA","1",IF('C - REPASSES'!C416="EMPRESA PRETROLÍFERA","2",IF('C - REPASSES'!C416="EMPRESA BRASILEIRA","3",IF('C - REPASSES'!C416="ORGANISMO DE NORMALIZAÇÃO OU EQUIVALENTE","4",IF('C - REPASSES'!C416="EMPRESA BRASILEIRA EM PARCERIA COM I.C.","5",IF('C - REPASSES'!C416="AFILIADA","6",""))))))</f>
        <v/>
      </c>
      <c r="G413" t="str">
        <f>TEXT(IF('C - REPASSES'!D416="","",'C - REPASSES'!D416),"00000000000000")</f>
        <v/>
      </c>
      <c r="H413" t="str">
        <f>IF('C - REPASSES'!E416="","",'C - REPASSES'!E416)</f>
        <v/>
      </c>
      <c r="I413" t="str">
        <f>IF('C - REPASSES'!F416="","",'C - REPASSES'!F416)</f>
        <v/>
      </c>
      <c r="J413" t="str">
        <f>IF('C - REPASSES'!G416="","",'C - REPASSES'!G416)</f>
        <v/>
      </c>
      <c r="K413" t="str">
        <f>TEXT(IF('C - REPASSES'!H416="","",'C - REPASSES'!H416),"@")</f>
        <v/>
      </c>
      <c r="L413" t="str">
        <f>TEXT(IF('C - REPASSES'!I416="","",'C - REPASSES'!I416),"DD/MM/AAAA")</f>
        <v/>
      </c>
      <c r="M413" t="str">
        <f>TEXT(IF('C - REPASSES'!$A416="","",'C - REPASSES'!AJ416),"0,00")</f>
        <v/>
      </c>
      <c r="N413" t="str">
        <f>TEXT(IF('C - REPASSES'!$A416="","",'C - REPASSES'!AL416),"0,00")</f>
        <v/>
      </c>
    </row>
    <row r="414" spans="1:14" x14ac:dyDescent="0.35">
      <c r="A414" t="str">
        <f>IF(D414="","",IF('A - IDENTIFICAÇÃO'!$C$7="","",'A - IDENTIFICAÇÃO'!$C$7))</f>
        <v/>
      </c>
      <c r="B414" t="str">
        <f>IF(D414="","",IF('A - IDENTIFICAÇÃO'!$P$15="","",'A - IDENTIFICAÇÃO'!$P$15))</f>
        <v/>
      </c>
      <c r="C414" t="str">
        <f>IF(D414="","",TEXT(IF('A - IDENTIFICAÇÃO'!$C$2="","",'A - IDENTIFICAÇÃO'!$C$2),"0000"))</f>
        <v/>
      </c>
      <c r="D414" t="str">
        <f>IF('C - REPASSES'!A417="","",'C - REPASSES'!A417)</f>
        <v/>
      </c>
      <c r="E414" t="str">
        <f>TEXT(IF('C - REPASSES'!B417="","",'C - REPASSES'!B417),"DD/MM/AAAA")</f>
        <v/>
      </c>
      <c r="F414" t="str">
        <f>IF('C - REPASSES'!C417="INSTITUIÇÃO CREDENCIADA","1",IF('C - REPASSES'!C417="EMPRESA PRETROLÍFERA","2",IF('C - REPASSES'!C417="EMPRESA BRASILEIRA","3",IF('C - REPASSES'!C417="ORGANISMO DE NORMALIZAÇÃO OU EQUIVALENTE","4",IF('C - REPASSES'!C417="EMPRESA BRASILEIRA EM PARCERIA COM I.C.","5",IF('C - REPASSES'!C417="AFILIADA","6",""))))))</f>
        <v/>
      </c>
      <c r="G414" t="str">
        <f>TEXT(IF('C - REPASSES'!D417="","",'C - REPASSES'!D417),"00000000000000")</f>
        <v/>
      </c>
      <c r="H414" t="str">
        <f>IF('C - REPASSES'!E417="","",'C - REPASSES'!E417)</f>
        <v/>
      </c>
      <c r="I414" t="str">
        <f>IF('C - REPASSES'!F417="","",'C - REPASSES'!F417)</f>
        <v/>
      </c>
      <c r="J414" t="str">
        <f>IF('C - REPASSES'!G417="","",'C - REPASSES'!G417)</f>
        <v/>
      </c>
      <c r="K414" t="str">
        <f>TEXT(IF('C - REPASSES'!H417="","",'C - REPASSES'!H417),"@")</f>
        <v/>
      </c>
      <c r="L414" t="str">
        <f>TEXT(IF('C - REPASSES'!I417="","",'C - REPASSES'!I417),"DD/MM/AAAA")</f>
        <v/>
      </c>
      <c r="M414" t="str">
        <f>TEXT(IF('C - REPASSES'!$A417="","",'C - REPASSES'!AJ417),"0,00")</f>
        <v/>
      </c>
      <c r="N414" t="str">
        <f>TEXT(IF('C - REPASSES'!$A417="","",'C - REPASSES'!AL417),"0,00")</f>
        <v/>
      </c>
    </row>
    <row r="415" spans="1:14" x14ac:dyDescent="0.35">
      <c r="A415" t="str">
        <f>IF(D415="","",IF('A - IDENTIFICAÇÃO'!$C$7="","",'A - IDENTIFICAÇÃO'!$C$7))</f>
        <v/>
      </c>
      <c r="B415" t="str">
        <f>IF(D415="","",IF('A - IDENTIFICAÇÃO'!$P$15="","",'A - IDENTIFICAÇÃO'!$P$15))</f>
        <v/>
      </c>
      <c r="C415" t="str">
        <f>IF(D415="","",TEXT(IF('A - IDENTIFICAÇÃO'!$C$2="","",'A - IDENTIFICAÇÃO'!$C$2),"0000"))</f>
        <v/>
      </c>
      <c r="D415" t="str">
        <f>IF('C - REPASSES'!A418="","",'C - REPASSES'!A418)</f>
        <v/>
      </c>
      <c r="E415" t="str">
        <f>TEXT(IF('C - REPASSES'!B418="","",'C - REPASSES'!B418),"DD/MM/AAAA")</f>
        <v/>
      </c>
      <c r="F415" t="str">
        <f>IF('C - REPASSES'!C418="INSTITUIÇÃO CREDENCIADA","1",IF('C - REPASSES'!C418="EMPRESA PRETROLÍFERA","2",IF('C - REPASSES'!C418="EMPRESA BRASILEIRA","3",IF('C - REPASSES'!C418="ORGANISMO DE NORMALIZAÇÃO OU EQUIVALENTE","4",IF('C - REPASSES'!C418="EMPRESA BRASILEIRA EM PARCERIA COM I.C.","5",IF('C - REPASSES'!C418="AFILIADA","6",""))))))</f>
        <v/>
      </c>
      <c r="G415" t="str">
        <f>TEXT(IF('C - REPASSES'!D418="","",'C - REPASSES'!D418),"00000000000000")</f>
        <v/>
      </c>
      <c r="H415" t="str">
        <f>IF('C - REPASSES'!E418="","",'C - REPASSES'!E418)</f>
        <v/>
      </c>
      <c r="I415" t="str">
        <f>IF('C - REPASSES'!F418="","",'C - REPASSES'!F418)</f>
        <v/>
      </c>
      <c r="J415" t="str">
        <f>IF('C - REPASSES'!G418="","",'C - REPASSES'!G418)</f>
        <v/>
      </c>
      <c r="K415" t="str">
        <f>TEXT(IF('C - REPASSES'!H418="","",'C - REPASSES'!H418),"@")</f>
        <v/>
      </c>
      <c r="L415" t="str">
        <f>TEXT(IF('C - REPASSES'!I418="","",'C - REPASSES'!I418),"DD/MM/AAAA")</f>
        <v/>
      </c>
      <c r="M415" t="str">
        <f>TEXT(IF('C - REPASSES'!$A418="","",'C - REPASSES'!AJ418),"0,00")</f>
        <v/>
      </c>
      <c r="N415" t="str">
        <f>TEXT(IF('C - REPASSES'!$A418="","",'C - REPASSES'!AL418),"0,00")</f>
        <v/>
      </c>
    </row>
    <row r="416" spans="1:14" x14ac:dyDescent="0.35">
      <c r="A416" t="str">
        <f>IF(D416="","",IF('A - IDENTIFICAÇÃO'!$C$7="","",'A - IDENTIFICAÇÃO'!$C$7))</f>
        <v/>
      </c>
      <c r="B416" t="str">
        <f>IF(D416="","",IF('A - IDENTIFICAÇÃO'!$P$15="","",'A - IDENTIFICAÇÃO'!$P$15))</f>
        <v/>
      </c>
      <c r="C416" t="str">
        <f>IF(D416="","",TEXT(IF('A - IDENTIFICAÇÃO'!$C$2="","",'A - IDENTIFICAÇÃO'!$C$2),"0000"))</f>
        <v/>
      </c>
      <c r="D416" t="str">
        <f>IF('C - REPASSES'!A419="","",'C - REPASSES'!A419)</f>
        <v/>
      </c>
      <c r="E416" t="str">
        <f>TEXT(IF('C - REPASSES'!B419="","",'C - REPASSES'!B419),"DD/MM/AAAA")</f>
        <v/>
      </c>
      <c r="F416" t="str">
        <f>IF('C - REPASSES'!C419="INSTITUIÇÃO CREDENCIADA","1",IF('C - REPASSES'!C419="EMPRESA PRETROLÍFERA","2",IF('C - REPASSES'!C419="EMPRESA BRASILEIRA","3",IF('C - REPASSES'!C419="ORGANISMO DE NORMALIZAÇÃO OU EQUIVALENTE","4",IF('C - REPASSES'!C419="EMPRESA BRASILEIRA EM PARCERIA COM I.C.","5",IF('C - REPASSES'!C419="AFILIADA","6",""))))))</f>
        <v/>
      </c>
      <c r="G416" t="str">
        <f>TEXT(IF('C - REPASSES'!D419="","",'C - REPASSES'!D419),"00000000000000")</f>
        <v/>
      </c>
      <c r="H416" t="str">
        <f>IF('C - REPASSES'!E419="","",'C - REPASSES'!E419)</f>
        <v/>
      </c>
      <c r="I416" t="str">
        <f>IF('C - REPASSES'!F419="","",'C - REPASSES'!F419)</f>
        <v/>
      </c>
      <c r="J416" t="str">
        <f>IF('C - REPASSES'!G419="","",'C - REPASSES'!G419)</f>
        <v/>
      </c>
      <c r="K416" t="str">
        <f>TEXT(IF('C - REPASSES'!H419="","",'C - REPASSES'!H419),"@")</f>
        <v/>
      </c>
      <c r="L416" t="str">
        <f>TEXT(IF('C - REPASSES'!I419="","",'C - REPASSES'!I419),"DD/MM/AAAA")</f>
        <v/>
      </c>
      <c r="M416" t="str">
        <f>TEXT(IF('C - REPASSES'!$A419="","",'C - REPASSES'!AJ419),"0,00")</f>
        <v/>
      </c>
      <c r="N416" t="str">
        <f>TEXT(IF('C - REPASSES'!$A419="","",'C - REPASSES'!AL419),"0,00")</f>
        <v/>
      </c>
    </row>
    <row r="417" spans="1:14" x14ac:dyDescent="0.35">
      <c r="A417" t="str">
        <f>IF(D417="","",IF('A - IDENTIFICAÇÃO'!$C$7="","",'A - IDENTIFICAÇÃO'!$C$7))</f>
        <v/>
      </c>
      <c r="B417" t="str">
        <f>IF(D417="","",IF('A - IDENTIFICAÇÃO'!$P$15="","",'A - IDENTIFICAÇÃO'!$P$15))</f>
        <v/>
      </c>
      <c r="C417" t="str">
        <f>IF(D417="","",TEXT(IF('A - IDENTIFICAÇÃO'!$C$2="","",'A - IDENTIFICAÇÃO'!$C$2),"0000"))</f>
        <v/>
      </c>
      <c r="D417" t="str">
        <f>IF('C - REPASSES'!A420="","",'C - REPASSES'!A420)</f>
        <v/>
      </c>
      <c r="E417" t="str">
        <f>TEXT(IF('C - REPASSES'!B420="","",'C - REPASSES'!B420),"DD/MM/AAAA")</f>
        <v/>
      </c>
      <c r="F417" t="str">
        <f>IF('C - REPASSES'!C420="INSTITUIÇÃO CREDENCIADA","1",IF('C - REPASSES'!C420="EMPRESA PRETROLÍFERA","2",IF('C - REPASSES'!C420="EMPRESA BRASILEIRA","3",IF('C - REPASSES'!C420="ORGANISMO DE NORMALIZAÇÃO OU EQUIVALENTE","4",IF('C - REPASSES'!C420="EMPRESA BRASILEIRA EM PARCERIA COM I.C.","5",IF('C - REPASSES'!C420="AFILIADA","6",""))))))</f>
        <v/>
      </c>
      <c r="G417" t="str">
        <f>TEXT(IF('C - REPASSES'!D420="","",'C - REPASSES'!D420),"00000000000000")</f>
        <v/>
      </c>
      <c r="H417" t="str">
        <f>IF('C - REPASSES'!E420="","",'C - REPASSES'!E420)</f>
        <v/>
      </c>
      <c r="I417" t="str">
        <f>IF('C - REPASSES'!F420="","",'C - REPASSES'!F420)</f>
        <v/>
      </c>
      <c r="J417" t="str">
        <f>IF('C - REPASSES'!G420="","",'C - REPASSES'!G420)</f>
        <v/>
      </c>
      <c r="K417" t="str">
        <f>TEXT(IF('C - REPASSES'!H420="","",'C - REPASSES'!H420),"@")</f>
        <v/>
      </c>
      <c r="L417" t="str">
        <f>TEXT(IF('C - REPASSES'!I420="","",'C - REPASSES'!I420),"DD/MM/AAAA")</f>
        <v/>
      </c>
      <c r="M417" t="str">
        <f>TEXT(IF('C - REPASSES'!$A420="","",'C - REPASSES'!AJ420),"0,00")</f>
        <v/>
      </c>
      <c r="N417" t="str">
        <f>TEXT(IF('C - REPASSES'!$A420="","",'C - REPASSES'!AL420),"0,00")</f>
        <v/>
      </c>
    </row>
    <row r="418" spans="1:14" x14ac:dyDescent="0.35">
      <c r="A418" t="str">
        <f>IF(D418="","",IF('A - IDENTIFICAÇÃO'!$C$7="","",'A - IDENTIFICAÇÃO'!$C$7))</f>
        <v/>
      </c>
      <c r="B418" t="str">
        <f>IF(D418="","",IF('A - IDENTIFICAÇÃO'!$P$15="","",'A - IDENTIFICAÇÃO'!$P$15))</f>
        <v/>
      </c>
      <c r="C418" t="str">
        <f>IF(D418="","",TEXT(IF('A - IDENTIFICAÇÃO'!$C$2="","",'A - IDENTIFICAÇÃO'!$C$2),"0000"))</f>
        <v/>
      </c>
      <c r="D418" t="str">
        <f>IF('C - REPASSES'!A421="","",'C - REPASSES'!A421)</f>
        <v/>
      </c>
      <c r="E418" t="str">
        <f>TEXT(IF('C - REPASSES'!B421="","",'C - REPASSES'!B421),"DD/MM/AAAA")</f>
        <v/>
      </c>
      <c r="F418" t="str">
        <f>IF('C - REPASSES'!C421="INSTITUIÇÃO CREDENCIADA","1",IF('C - REPASSES'!C421="EMPRESA PRETROLÍFERA","2",IF('C - REPASSES'!C421="EMPRESA BRASILEIRA","3",IF('C - REPASSES'!C421="ORGANISMO DE NORMALIZAÇÃO OU EQUIVALENTE","4",IF('C - REPASSES'!C421="EMPRESA BRASILEIRA EM PARCERIA COM I.C.","5",IF('C - REPASSES'!C421="AFILIADA","6",""))))))</f>
        <v/>
      </c>
      <c r="G418" t="str">
        <f>TEXT(IF('C - REPASSES'!D421="","",'C - REPASSES'!D421),"00000000000000")</f>
        <v/>
      </c>
      <c r="H418" t="str">
        <f>IF('C - REPASSES'!E421="","",'C - REPASSES'!E421)</f>
        <v/>
      </c>
      <c r="I418" t="str">
        <f>IF('C - REPASSES'!F421="","",'C - REPASSES'!F421)</f>
        <v/>
      </c>
      <c r="J418" t="str">
        <f>IF('C - REPASSES'!G421="","",'C - REPASSES'!G421)</f>
        <v/>
      </c>
      <c r="K418" t="str">
        <f>TEXT(IF('C - REPASSES'!H421="","",'C - REPASSES'!H421),"@")</f>
        <v/>
      </c>
      <c r="L418" t="str">
        <f>TEXT(IF('C - REPASSES'!I421="","",'C - REPASSES'!I421),"DD/MM/AAAA")</f>
        <v/>
      </c>
      <c r="M418" t="str">
        <f>TEXT(IF('C - REPASSES'!$A421="","",'C - REPASSES'!AJ421),"0,00")</f>
        <v/>
      </c>
      <c r="N418" t="str">
        <f>TEXT(IF('C - REPASSES'!$A421="","",'C - REPASSES'!AL421),"0,00")</f>
        <v/>
      </c>
    </row>
    <row r="419" spans="1:14" x14ac:dyDescent="0.35">
      <c r="A419" t="str">
        <f>IF(D419="","",IF('A - IDENTIFICAÇÃO'!$C$7="","",'A - IDENTIFICAÇÃO'!$C$7))</f>
        <v/>
      </c>
      <c r="B419" t="str">
        <f>IF(D419="","",IF('A - IDENTIFICAÇÃO'!$P$15="","",'A - IDENTIFICAÇÃO'!$P$15))</f>
        <v/>
      </c>
      <c r="C419" t="str">
        <f>IF(D419="","",TEXT(IF('A - IDENTIFICAÇÃO'!$C$2="","",'A - IDENTIFICAÇÃO'!$C$2),"0000"))</f>
        <v/>
      </c>
      <c r="D419" t="str">
        <f>IF('C - REPASSES'!A422="","",'C - REPASSES'!A422)</f>
        <v/>
      </c>
      <c r="E419" t="str">
        <f>TEXT(IF('C - REPASSES'!B422="","",'C - REPASSES'!B422),"DD/MM/AAAA")</f>
        <v/>
      </c>
      <c r="F419" t="str">
        <f>IF('C - REPASSES'!C422="INSTITUIÇÃO CREDENCIADA","1",IF('C - REPASSES'!C422="EMPRESA PRETROLÍFERA","2",IF('C - REPASSES'!C422="EMPRESA BRASILEIRA","3",IF('C - REPASSES'!C422="ORGANISMO DE NORMALIZAÇÃO OU EQUIVALENTE","4",IF('C - REPASSES'!C422="EMPRESA BRASILEIRA EM PARCERIA COM I.C.","5",IF('C - REPASSES'!C422="AFILIADA","6",""))))))</f>
        <v/>
      </c>
      <c r="G419" t="str">
        <f>TEXT(IF('C - REPASSES'!D422="","",'C - REPASSES'!D422),"00000000000000")</f>
        <v/>
      </c>
      <c r="H419" t="str">
        <f>IF('C - REPASSES'!E422="","",'C - REPASSES'!E422)</f>
        <v/>
      </c>
      <c r="I419" t="str">
        <f>IF('C - REPASSES'!F422="","",'C - REPASSES'!F422)</f>
        <v/>
      </c>
      <c r="J419" t="str">
        <f>IF('C - REPASSES'!G422="","",'C - REPASSES'!G422)</f>
        <v/>
      </c>
      <c r="K419" t="str">
        <f>TEXT(IF('C - REPASSES'!H422="","",'C - REPASSES'!H422),"@")</f>
        <v/>
      </c>
      <c r="L419" t="str">
        <f>TEXT(IF('C - REPASSES'!I422="","",'C - REPASSES'!I422),"DD/MM/AAAA")</f>
        <v/>
      </c>
      <c r="M419" t="str">
        <f>TEXT(IF('C - REPASSES'!$A422="","",'C - REPASSES'!AJ422),"0,00")</f>
        <v/>
      </c>
      <c r="N419" t="str">
        <f>TEXT(IF('C - REPASSES'!$A422="","",'C - REPASSES'!AL422),"0,00")</f>
        <v/>
      </c>
    </row>
    <row r="420" spans="1:14" x14ac:dyDescent="0.35">
      <c r="A420" t="str">
        <f>IF(D420="","",IF('A - IDENTIFICAÇÃO'!$C$7="","",'A - IDENTIFICAÇÃO'!$C$7))</f>
        <v/>
      </c>
      <c r="B420" t="str">
        <f>IF(D420="","",IF('A - IDENTIFICAÇÃO'!$P$15="","",'A - IDENTIFICAÇÃO'!$P$15))</f>
        <v/>
      </c>
      <c r="C420" t="str">
        <f>IF(D420="","",TEXT(IF('A - IDENTIFICAÇÃO'!$C$2="","",'A - IDENTIFICAÇÃO'!$C$2),"0000"))</f>
        <v/>
      </c>
      <c r="D420" t="str">
        <f>IF('C - REPASSES'!A423="","",'C - REPASSES'!A423)</f>
        <v/>
      </c>
      <c r="E420" t="str">
        <f>TEXT(IF('C - REPASSES'!B423="","",'C - REPASSES'!B423),"DD/MM/AAAA")</f>
        <v/>
      </c>
      <c r="F420" t="str">
        <f>IF('C - REPASSES'!C423="INSTITUIÇÃO CREDENCIADA","1",IF('C - REPASSES'!C423="EMPRESA PRETROLÍFERA","2",IF('C - REPASSES'!C423="EMPRESA BRASILEIRA","3",IF('C - REPASSES'!C423="ORGANISMO DE NORMALIZAÇÃO OU EQUIVALENTE","4",IF('C - REPASSES'!C423="EMPRESA BRASILEIRA EM PARCERIA COM I.C.","5",IF('C - REPASSES'!C423="AFILIADA","6",""))))))</f>
        <v/>
      </c>
      <c r="G420" t="str">
        <f>TEXT(IF('C - REPASSES'!D423="","",'C - REPASSES'!D423),"00000000000000")</f>
        <v/>
      </c>
      <c r="H420" t="str">
        <f>IF('C - REPASSES'!E423="","",'C - REPASSES'!E423)</f>
        <v/>
      </c>
      <c r="I420" t="str">
        <f>IF('C - REPASSES'!F423="","",'C - REPASSES'!F423)</f>
        <v/>
      </c>
      <c r="J420" t="str">
        <f>IF('C - REPASSES'!G423="","",'C - REPASSES'!G423)</f>
        <v/>
      </c>
      <c r="K420" t="str">
        <f>TEXT(IF('C - REPASSES'!H423="","",'C - REPASSES'!H423),"@")</f>
        <v/>
      </c>
      <c r="L420" t="str">
        <f>TEXT(IF('C - REPASSES'!I423="","",'C - REPASSES'!I423),"DD/MM/AAAA")</f>
        <v/>
      </c>
      <c r="M420" t="str">
        <f>TEXT(IF('C - REPASSES'!$A423="","",'C - REPASSES'!AJ423),"0,00")</f>
        <v/>
      </c>
      <c r="N420" t="str">
        <f>TEXT(IF('C - REPASSES'!$A423="","",'C - REPASSES'!AL423),"0,00")</f>
        <v/>
      </c>
    </row>
    <row r="421" spans="1:14" x14ac:dyDescent="0.35">
      <c r="A421" t="str">
        <f>IF(D421="","",IF('A - IDENTIFICAÇÃO'!$C$7="","",'A - IDENTIFICAÇÃO'!$C$7))</f>
        <v/>
      </c>
      <c r="B421" t="str">
        <f>IF(D421="","",IF('A - IDENTIFICAÇÃO'!$P$15="","",'A - IDENTIFICAÇÃO'!$P$15))</f>
        <v/>
      </c>
      <c r="C421" t="str">
        <f>IF(D421="","",TEXT(IF('A - IDENTIFICAÇÃO'!$C$2="","",'A - IDENTIFICAÇÃO'!$C$2),"0000"))</f>
        <v/>
      </c>
      <c r="D421" t="str">
        <f>IF('C - REPASSES'!A424="","",'C - REPASSES'!A424)</f>
        <v/>
      </c>
      <c r="E421" t="str">
        <f>TEXT(IF('C - REPASSES'!B424="","",'C - REPASSES'!B424),"DD/MM/AAAA")</f>
        <v/>
      </c>
      <c r="F421" t="str">
        <f>IF('C - REPASSES'!C424="INSTITUIÇÃO CREDENCIADA","1",IF('C - REPASSES'!C424="EMPRESA PRETROLÍFERA","2",IF('C - REPASSES'!C424="EMPRESA BRASILEIRA","3",IF('C - REPASSES'!C424="ORGANISMO DE NORMALIZAÇÃO OU EQUIVALENTE","4",IF('C - REPASSES'!C424="EMPRESA BRASILEIRA EM PARCERIA COM I.C.","5",IF('C - REPASSES'!C424="AFILIADA","6",""))))))</f>
        <v/>
      </c>
      <c r="G421" t="str">
        <f>TEXT(IF('C - REPASSES'!D424="","",'C - REPASSES'!D424),"00000000000000")</f>
        <v/>
      </c>
      <c r="H421" t="str">
        <f>IF('C - REPASSES'!E424="","",'C - REPASSES'!E424)</f>
        <v/>
      </c>
      <c r="I421" t="str">
        <f>IF('C - REPASSES'!F424="","",'C - REPASSES'!F424)</f>
        <v/>
      </c>
      <c r="J421" t="str">
        <f>IF('C - REPASSES'!G424="","",'C - REPASSES'!G424)</f>
        <v/>
      </c>
      <c r="K421" t="str">
        <f>TEXT(IF('C - REPASSES'!H424="","",'C - REPASSES'!H424),"@")</f>
        <v/>
      </c>
      <c r="L421" t="str">
        <f>TEXT(IF('C - REPASSES'!I424="","",'C - REPASSES'!I424),"DD/MM/AAAA")</f>
        <v/>
      </c>
      <c r="M421" t="str">
        <f>TEXT(IF('C - REPASSES'!$A424="","",'C - REPASSES'!AJ424),"0,00")</f>
        <v/>
      </c>
      <c r="N421" t="str">
        <f>TEXT(IF('C - REPASSES'!$A424="","",'C - REPASSES'!AL424),"0,00")</f>
        <v/>
      </c>
    </row>
    <row r="422" spans="1:14" x14ac:dyDescent="0.35">
      <c r="A422" t="str">
        <f>IF(D422="","",IF('A - IDENTIFICAÇÃO'!$C$7="","",'A - IDENTIFICAÇÃO'!$C$7))</f>
        <v/>
      </c>
      <c r="B422" t="str">
        <f>IF(D422="","",IF('A - IDENTIFICAÇÃO'!$P$15="","",'A - IDENTIFICAÇÃO'!$P$15))</f>
        <v/>
      </c>
      <c r="C422" t="str">
        <f>IF(D422="","",TEXT(IF('A - IDENTIFICAÇÃO'!$C$2="","",'A - IDENTIFICAÇÃO'!$C$2),"0000"))</f>
        <v/>
      </c>
      <c r="D422" t="str">
        <f>IF('C - REPASSES'!A425="","",'C - REPASSES'!A425)</f>
        <v/>
      </c>
      <c r="E422" t="str">
        <f>TEXT(IF('C - REPASSES'!B425="","",'C - REPASSES'!B425),"DD/MM/AAAA")</f>
        <v/>
      </c>
      <c r="F422" t="str">
        <f>IF('C - REPASSES'!C425="INSTITUIÇÃO CREDENCIADA","1",IF('C - REPASSES'!C425="EMPRESA PRETROLÍFERA","2",IF('C - REPASSES'!C425="EMPRESA BRASILEIRA","3",IF('C - REPASSES'!C425="ORGANISMO DE NORMALIZAÇÃO OU EQUIVALENTE","4",IF('C - REPASSES'!C425="EMPRESA BRASILEIRA EM PARCERIA COM I.C.","5",IF('C - REPASSES'!C425="AFILIADA","6",""))))))</f>
        <v/>
      </c>
      <c r="G422" t="str">
        <f>TEXT(IF('C - REPASSES'!D425="","",'C - REPASSES'!D425),"00000000000000")</f>
        <v/>
      </c>
      <c r="H422" t="str">
        <f>IF('C - REPASSES'!E425="","",'C - REPASSES'!E425)</f>
        <v/>
      </c>
      <c r="I422" t="str">
        <f>IF('C - REPASSES'!F425="","",'C - REPASSES'!F425)</f>
        <v/>
      </c>
      <c r="J422" t="str">
        <f>IF('C - REPASSES'!G425="","",'C - REPASSES'!G425)</f>
        <v/>
      </c>
      <c r="K422" t="str">
        <f>TEXT(IF('C - REPASSES'!H425="","",'C - REPASSES'!H425),"@")</f>
        <v/>
      </c>
      <c r="L422" t="str">
        <f>TEXT(IF('C - REPASSES'!I425="","",'C - REPASSES'!I425),"DD/MM/AAAA")</f>
        <v/>
      </c>
      <c r="M422" t="str">
        <f>TEXT(IF('C - REPASSES'!$A425="","",'C - REPASSES'!AJ425),"0,00")</f>
        <v/>
      </c>
      <c r="N422" t="str">
        <f>TEXT(IF('C - REPASSES'!$A425="","",'C - REPASSES'!AL425),"0,00")</f>
        <v/>
      </c>
    </row>
    <row r="423" spans="1:14" x14ac:dyDescent="0.35">
      <c r="A423" t="str">
        <f>IF(D423="","",IF('A - IDENTIFICAÇÃO'!$C$7="","",'A - IDENTIFICAÇÃO'!$C$7))</f>
        <v/>
      </c>
      <c r="B423" t="str">
        <f>IF(D423="","",IF('A - IDENTIFICAÇÃO'!$P$15="","",'A - IDENTIFICAÇÃO'!$P$15))</f>
        <v/>
      </c>
      <c r="C423" t="str">
        <f>IF(D423="","",TEXT(IF('A - IDENTIFICAÇÃO'!$C$2="","",'A - IDENTIFICAÇÃO'!$C$2),"0000"))</f>
        <v/>
      </c>
      <c r="D423" t="str">
        <f>IF('C - REPASSES'!A426="","",'C - REPASSES'!A426)</f>
        <v/>
      </c>
      <c r="E423" t="str">
        <f>TEXT(IF('C - REPASSES'!B426="","",'C - REPASSES'!B426),"DD/MM/AAAA")</f>
        <v/>
      </c>
      <c r="F423" t="str">
        <f>IF('C - REPASSES'!C426="INSTITUIÇÃO CREDENCIADA","1",IF('C - REPASSES'!C426="EMPRESA PRETROLÍFERA","2",IF('C - REPASSES'!C426="EMPRESA BRASILEIRA","3",IF('C - REPASSES'!C426="ORGANISMO DE NORMALIZAÇÃO OU EQUIVALENTE","4",IF('C - REPASSES'!C426="EMPRESA BRASILEIRA EM PARCERIA COM I.C.","5",IF('C - REPASSES'!C426="AFILIADA","6",""))))))</f>
        <v/>
      </c>
      <c r="G423" t="str">
        <f>TEXT(IF('C - REPASSES'!D426="","",'C - REPASSES'!D426),"00000000000000")</f>
        <v/>
      </c>
      <c r="H423" t="str">
        <f>IF('C - REPASSES'!E426="","",'C - REPASSES'!E426)</f>
        <v/>
      </c>
      <c r="I423" t="str">
        <f>IF('C - REPASSES'!F426="","",'C - REPASSES'!F426)</f>
        <v/>
      </c>
      <c r="J423" t="str">
        <f>IF('C - REPASSES'!G426="","",'C - REPASSES'!G426)</f>
        <v/>
      </c>
      <c r="K423" t="str">
        <f>TEXT(IF('C - REPASSES'!H426="","",'C - REPASSES'!H426),"@")</f>
        <v/>
      </c>
      <c r="L423" t="str">
        <f>TEXT(IF('C - REPASSES'!I426="","",'C - REPASSES'!I426),"DD/MM/AAAA")</f>
        <v/>
      </c>
      <c r="M423" t="str">
        <f>TEXT(IF('C - REPASSES'!$A426="","",'C - REPASSES'!AJ426),"0,00")</f>
        <v/>
      </c>
      <c r="N423" t="str">
        <f>TEXT(IF('C - REPASSES'!$A426="","",'C - REPASSES'!AL426),"0,00")</f>
        <v/>
      </c>
    </row>
    <row r="424" spans="1:14" x14ac:dyDescent="0.35">
      <c r="A424" t="str">
        <f>IF(D424="","",IF('A - IDENTIFICAÇÃO'!$C$7="","",'A - IDENTIFICAÇÃO'!$C$7))</f>
        <v/>
      </c>
      <c r="B424" t="str">
        <f>IF(D424="","",IF('A - IDENTIFICAÇÃO'!$P$15="","",'A - IDENTIFICAÇÃO'!$P$15))</f>
        <v/>
      </c>
      <c r="C424" t="str">
        <f>IF(D424="","",TEXT(IF('A - IDENTIFICAÇÃO'!$C$2="","",'A - IDENTIFICAÇÃO'!$C$2),"0000"))</f>
        <v/>
      </c>
      <c r="D424" t="str">
        <f>IF('C - REPASSES'!A427="","",'C - REPASSES'!A427)</f>
        <v/>
      </c>
      <c r="E424" t="str">
        <f>TEXT(IF('C - REPASSES'!B427="","",'C - REPASSES'!B427),"DD/MM/AAAA")</f>
        <v/>
      </c>
      <c r="F424" t="str">
        <f>IF('C - REPASSES'!C427="INSTITUIÇÃO CREDENCIADA","1",IF('C - REPASSES'!C427="EMPRESA PRETROLÍFERA","2",IF('C - REPASSES'!C427="EMPRESA BRASILEIRA","3",IF('C - REPASSES'!C427="ORGANISMO DE NORMALIZAÇÃO OU EQUIVALENTE","4",IF('C - REPASSES'!C427="EMPRESA BRASILEIRA EM PARCERIA COM I.C.","5",IF('C - REPASSES'!C427="AFILIADA","6",""))))))</f>
        <v/>
      </c>
      <c r="G424" t="str">
        <f>TEXT(IF('C - REPASSES'!D427="","",'C - REPASSES'!D427),"00000000000000")</f>
        <v/>
      </c>
      <c r="H424" t="str">
        <f>IF('C - REPASSES'!E427="","",'C - REPASSES'!E427)</f>
        <v/>
      </c>
      <c r="I424" t="str">
        <f>IF('C - REPASSES'!F427="","",'C - REPASSES'!F427)</f>
        <v/>
      </c>
      <c r="J424" t="str">
        <f>IF('C - REPASSES'!G427="","",'C - REPASSES'!G427)</f>
        <v/>
      </c>
      <c r="K424" t="str">
        <f>TEXT(IF('C - REPASSES'!H427="","",'C - REPASSES'!H427),"@")</f>
        <v/>
      </c>
      <c r="L424" t="str">
        <f>TEXT(IF('C - REPASSES'!I427="","",'C - REPASSES'!I427),"DD/MM/AAAA")</f>
        <v/>
      </c>
      <c r="M424" t="str">
        <f>TEXT(IF('C - REPASSES'!$A427="","",'C - REPASSES'!AJ427),"0,00")</f>
        <v/>
      </c>
      <c r="N424" t="str">
        <f>TEXT(IF('C - REPASSES'!$A427="","",'C - REPASSES'!AL427),"0,00")</f>
        <v/>
      </c>
    </row>
    <row r="425" spans="1:14" x14ac:dyDescent="0.35">
      <c r="A425" t="str">
        <f>IF(D425="","",IF('A - IDENTIFICAÇÃO'!$C$7="","",'A - IDENTIFICAÇÃO'!$C$7))</f>
        <v/>
      </c>
      <c r="B425" t="str">
        <f>IF(D425="","",IF('A - IDENTIFICAÇÃO'!$P$15="","",'A - IDENTIFICAÇÃO'!$P$15))</f>
        <v/>
      </c>
      <c r="C425" t="str">
        <f>IF(D425="","",TEXT(IF('A - IDENTIFICAÇÃO'!$C$2="","",'A - IDENTIFICAÇÃO'!$C$2),"0000"))</f>
        <v/>
      </c>
      <c r="D425" t="str">
        <f>IF('C - REPASSES'!A428="","",'C - REPASSES'!A428)</f>
        <v/>
      </c>
      <c r="E425" t="str">
        <f>TEXT(IF('C - REPASSES'!B428="","",'C - REPASSES'!B428),"DD/MM/AAAA")</f>
        <v/>
      </c>
      <c r="F425" t="str">
        <f>IF('C - REPASSES'!C428="INSTITUIÇÃO CREDENCIADA","1",IF('C - REPASSES'!C428="EMPRESA PRETROLÍFERA","2",IF('C - REPASSES'!C428="EMPRESA BRASILEIRA","3",IF('C - REPASSES'!C428="ORGANISMO DE NORMALIZAÇÃO OU EQUIVALENTE","4",IF('C - REPASSES'!C428="EMPRESA BRASILEIRA EM PARCERIA COM I.C.","5",IF('C - REPASSES'!C428="AFILIADA","6",""))))))</f>
        <v/>
      </c>
      <c r="G425" t="str">
        <f>TEXT(IF('C - REPASSES'!D428="","",'C - REPASSES'!D428),"00000000000000")</f>
        <v/>
      </c>
      <c r="H425" t="str">
        <f>IF('C - REPASSES'!E428="","",'C - REPASSES'!E428)</f>
        <v/>
      </c>
      <c r="I425" t="str">
        <f>IF('C - REPASSES'!F428="","",'C - REPASSES'!F428)</f>
        <v/>
      </c>
      <c r="J425" t="str">
        <f>IF('C - REPASSES'!G428="","",'C - REPASSES'!G428)</f>
        <v/>
      </c>
      <c r="K425" t="str">
        <f>TEXT(IF('C - REPASSES'!H428="","",'C - REPASSES'!H428),"@")</f>
        <v/>
      </c>
      <c r="L425" t="str">
        <f>TEXT(IF('C - REPASSES'!I428="","",'C - REPASSES'!I428),"DD/MM/AAAA")</f>
        <v/>
      </c>
      <c r="M425" t="str">
        <f>TEXT(IF('C - REPASSES'!$A428="","",'C - REPASSES'!AJ428),"0,00")</f>
        <v/>
      </c>
      <c r="N425" t="str">
        <f>TEXT(IF('C - REPASSES'!$A428="","",'C - REPASSES'!AL428),"0,00")</f>
        <v/>
      </c>
    </row>
    <row r="426" spans="1:14" x14ac:dyDescent="0.35">
      <c r="A426" t="str">
        <f>IF(D426="","",IF('A - IDENTIFICAÇÃO'!$C$7="","",'A - IDENTIFICAÇÃO'!$C$7))</f>
        <v/>
      </c>
      <c r="B426" t="str">
        <f>IF(D426="","",IF('A - IDENTIFICAÇÃO'!$P$15="","",'A - IDENTIFICAÇÃO'!$P$15))</f>
        <v/>
      </c>
      <c r="C426" t="str">
        <f>IF(D426="","",TEXT(IF('A - IDENTIFICAÇÃO'!$C$2="","",'A - IDENTIFICAÇÃO'!$C$2),"0000"))</f>
        <v/>
      </c>
      <c r="D426" t="str">
        <f>IF('C - REPASSES'!A429="","",'C - REPASSES'!A429)</f>
        <v/>
      </c>
      <c r="E426" t="str">
        <f>TEXT(IF('C - REPASSES'!B429="","",'C - REPASSES'!B429),"DD/MM/AAAA")</f>
        <v/>
      </c>
      <c r="F426" t="str">
        <f>IF('C - REPASSES'!C429="INSTITUIÇÃO CREDENCIADA","1",IF('C - REPASSES'!C429="EMPRESA PRETROLÍFERA","2",IF('C - REPASSES'!C429="EMPRESA BRASILEIRA","3",IF('C - REPASSES'!C429="ORGANISMO DE NORMALIZAÇÃO OU EQUIVALENTE","4",IF('C - REPASSES'!C429="EMPRESA BRASILEIRA EM PARCERIA COM I.C.","5",IF('C - REPASSES'!C429="AFILIADA","6",""))))))</f>
        <v/>
      </c>
      <c r="G426" t="str">
        <f>TEXT(IF('C - REPASSES'!D429="","",'C - REPASSES'!D429),"00000000000000")</f>
        <v/>
      </c>
      <c r="H426" t="str">
        <f>IF('C - REPASSES'!E429="","",'C - REPASSES'!E429)</f>
        <v/>
      </c>
      <c r="I426" t="str">
        <f>IF('C - REPASSES'!F429="","",'C - REPASSES'!F429)</f>
        <v/>
      </c>
      <c r="J426" t="str">
        <f>IF('C - REPASSES'!G429="","",'C - REPASSES'!G429)</f>
        <v/>
      </c>
      <c r="K426" t="str">
        <f>TEXT(IF('C - REPASSES'!H429="","",'C - REPASSES'!H429),"@")</f>
        <v/>
      </c>
      <c r="L426" t="str">
        <f>TEXT(IF('C - REPASSES'!I429="","",'C - REPASSES'!I429),"DD/MM/AAAA")</f>
        <v/>
      </c>
      <c r="M426" t="str">
        <f>TEXT(IF('C - REPASSES'!$A429="","",'C - REPASSES'!AJ429),"0,00")</f>
        <v/>
      </c>
      <c r="N426" t="str">
        <f>TEXT(IF('C - REPASSES'!$A429="","",'C - REPASSES'!AL429),"0,00")</f>
        <v/>
      </c>
    </row>
    <row r="427" spans="1:14" x14ac:dyDescent="0.35">
      <c r="A427" t="str">
        <f>IF(D427="","",IF('A - IDENTIFICAÇÃO'!$C$7="","",'A - IDENTIFICAÇÃO'!$C$7))</f>
        <v/>
      </c>
      <c r="B427" t="str">
        <f>IF(D427="","",IF('A - IDENTIFICAÇÃO'!$P$15="","",'A - IDENTIFICAÇÃO'!$P$15))</f>
        <v/>
      </c>
      <c r="C427" t="str">
        <f>IF(D427="","",TEXT(IF('A - IDENTIFICAÇÃO'!$C$2="","",'A - IDENTIFICAÇÃO'!$C$2),"0000"))</f>
        <v/>
      </c>
      <c r="D427" t="str">
        <f>IF('C - REPASSES'!A430="","",'C - REPASSES'!A430)</f>
        <v/>
      </c>
      <c r="E427" t="str">
        <f>TEXT(IF('C - REPASSES'!B430="","",'C - REPASSES'!B430),"DD/MM/AAAA")</f>
        <v/>
      </c>
      <c r="F427" t="str">
        <f>IF('C - REPASSES'!C430="INSTITUIÇÃO CREDENCIADA","1",IF('C - REPASSES'!C430="EMPRESA PRETROLÍFERA","2",IF('C - REPASSES'!C430="EMPRESA BRASILEIRA","3",IF('C - REPASSES'!C430="ORGANISMO DE NORMALIZAÇÃO OU EQUIVALENTE","4",IF('C - REPASSES'!C430="EMPRESA BRASILEIRA EM PARCERIA COM I.C.","5",IF('C - REPASSES'!C430="AFILIADA","6",""))))))</f>
        <v/>
      </c>
      <c r="G427" t="str">
        <f>TEXT(IF('C - REPASSES'!D430="","",'C - REPASSES'!D430),"00000000000000")</f>
        <v/>
      </c>
      <c r="H427" t="str">
        <f>IF('C - REPASSES'!E430="","",'C - REPASSES'!E430)</f>
        <v/>
      </c>
      <c r="I427" t="str">
        <f>IF('C - REPASSES'!F430="","",'C - REPASSES'!F430)</f>
        <v/>
      </c>
      <c r="J427" t="str">
        <f>IF('C - REPASSES'!G430="","",'C - REPASSES'!G430)</f>
        <v/>
      </c>
      <c r="K427" t="str">
        <f>TEXT(IF('C - REPASSES'!H430="","",'C - REPASSES'!H430),"@")</f>
        <v/>
      </c>
      <c r="L427" t="str">
        <f>TEXT(IF('C - REPASSES'!I430="","",'C - REPASSES'!I430),"DD/MM/AAAA")</f>
        <v/>
      </c>
      <c r="M427" t="str">
        <f>TEXT(IF('C - REPASSES'!$A430="","",'C - REPASSES'!AJ430),"0,00")</f>
        <v/>
      </c>
      <c r="N427" t="str">
        <f>TEXT(IF('C - REPASSES'!$A430="","",'C - REPASSES'!AL430),"0,00")</f>
        <v/>
      </c>
    </row>
    <row r="428" spans="1:14" x14ac:dyDescent="0.35">
      <c r="A428" t="str">
        <f>IF(D428="","",IF('A - IDENTIFICAÇÃO'!$C$7="","",'A - IDENTIFICAÇÃO'!$C$7))</f>
        <v/>
      </c>
      <c r="B428" t="str">
        <f>IF(D428="","",IF('A - IDENTIFICAÇÃO'!$P$15="","",'A - IDENTIFICAÇÃO'!$P$15))</f>
        <v/>
      </c>
      <c r="C428" t="str">
        <f>IF(D428="","",TEXT(IF('A - IDENTIFICAÇÃO'!$C$2="","",'A - IDENTIFICAÇÃO'!$C$2),"0000"))</f>
        <v/>
      </c>
      <c r="D428" t="str">
        <f>IF('C - REPASSES'!A431="","",'C - REPASSES'!A431)</f>
        <v/>
      </c>
      <c r="E428" t="str">
        <f>TEXT(IF('C - REPASSES'!B431="","",'C - REPASSES'!B431),"DD/MM/AAAA")</f>
        <v/>
      </c>
      <c r="F428" t="str">
        <f>IF('C - REPASSES'!C431="INSTITUIÇÃO CREDENCIADA","1",IF('C - REPASSES'!C431="EMPRESA PRETROLÍFERA","2",IF('C - REPASSES'!C431="EMPRESA BRASILEIRA","3",IF('C - REPASSES'!C431="ORGANISMO DE NORMALIZAÇÃO OU EQUIVALENTE","4",IF('C - REPASSES'!C431="EMPRESA BRASILEIRA EM PARCERIA COM I.C.","5",IF('C - REPASSES'!C431="AFILIADA","6",""))))))</f>
        <v/>
      </c>
      <c r="G428" t="str">
        <f>TEXT(IF('C - REPASSES'!D431="","",'C - REPASSES'!D431),"00000000000000")</f>
        <v/>
      </c>
      <c r="H428" t="str">
        <f>IF('C - REPASSES'!E431="","",'C - REPASSES'!E431)</f>
        <v/>
      </c>
      <c r="I428" t="str">
        <f>IF('C - REPASSES'!F431="","",'C - REPASSES'!F431)</f>
        <v/>
      </c>
      <c r="J428" t="str">
        <f>IF('C - REPASSES'!G431="","",'C - REPASSES'!G431)</f>
        <v/>
      </c>
      <c r="K428" t="str">
        <f>TEXT(IF('C - REPASSES'!H431="","",'C - REPASSES'!H431),"@")</f>
        <v/>
      </c>
      <c r="L428" t="str">
        <f>TEXT(IF('C - REPASSES'!I431="","",'C - REPASSES'!I431),"DD/MM/AAAA")</f>
        <v/>
      </c>
      <c r="M428" t="str">
        <f>TEXT(IF('C - REPASSES'!$A431="","",'C - REPASSES'!AJ431),"0,00")</f>
        <v/>
      </c>
      <c r="N428" t="str">
        <f>TEXT(IF('C - REPASSES'!$A431="","",'C - REPASSES'!AL431),"0,00")</f>
        <v/>
      </c>
    </row>
    <row r="429" spans="1:14" x14ac:dyDescent="0.35">
      <c r="A429" t="str">
        <f>IF(D429="","",IF('A - IDENTIFICAÇÃO'!$C$7="","",'A - IDENTIFICAÇÃO'!$C$7))</f>
        <v/>
      </c>
      <c r="B429" t="str">
        <f>IF(D429="","",IF('A - IDENTIFICAÇÃO'!$P$15="","",'A - IDENTIFICAÇÃO'!$P$15))</f>
        <v/>
      </c>
      <c r="C429" t="str">
        <f>IF(D429="","",TEXT(IF('A - IDENTIFICAÇÃO'!$C$2="","",'A - IDENTIFICAÇÃO'!$C$2),"0000"))</f>
        <v/>
      </c>
      <c r="D429" t="str">
        <f>IF('C - REPASSES'!A432="","",'C - REPASSES'!A432)</f>
        <v/>
      </c>
      <c r="E429" t="str">
        <f>TEXT(IF('C - REPASSES'!B432="","",'C - REPASSES'!B432),"DD/MM/AAAA")</f>
        <v/>
      </c>
      <c r="F429" t="str">
        <f>IF('C - REPASSES'!C432="INSTITUIÇÃO CREDENCIADA","1",IF('C - REPASSES'!C432="EMPRESA PRETROLÍFERA","2",IF('C - REPASSES'!C432="EMPRESA BRASILEIRA","3",IF('C - REPASSES'!C432="ORGANISMO DE NORMALIZAÇÃO OU EQUIVALENTE","4",IF('C - REPASSES'!C432="EMPRESA BRASILEIRA EM PARCERIA COM I.C.","5",IF('C - REPASSES'!C432="AFILIADA","6",""))))))</f>
        <v/>
      </c>
      <c r="G429" t="str">
        <f>TEXT(IF('C - REPASSES'!D432="","",'C - REPASSES'!D432),"00000000000000")</f>
        <v/>
      </c>
      <c r="H429" t="str">
        <f>IF('C - REPASSES'!E432="","",'C - REPASSES'!E432)</f>
        <v/>
      </c>
      <c r="I429" t="str">
        <f>IF('C - REPASSES'!F432="","",'C - REPASSES'!F432)</f>
        <v/>
      </c>
      <c r="J429" t="str">
        <f>IF('C - REPASSES'!G432="","",'C - REPASSES'!G432)</f>
        <v/>
      </c>
      <c r="K429" t="str">
        <f>TEXT(IF('C - REPASSES'!H432="","",'C - REPASSES'!H432),"@")</f>
        <v/>
      </c>
      <c r="L429" t="str">
        <f>TEXT(IF('C - REPASSES'!I432="","",'C - REPASSES'!I432),"DD/MM/AAAA")</f>
        <v/>
      </c>
      <c r="M429" t="str">
        <f>TEXT(IF('C - REPASSES'!$A432="","",'C - REPASSES'!AJ432),"0,00")</f>
        <v/>
      </c>
      <c r="N429" t="str">
        <f>TEXT(IF('C - REPASSES'!$A432="","",'C - REPASSES'!AL432),"0,00")</f>
        <v/>
      </c>
    </row>
    <row r="430" spans="1:14" x14ac:dyDescent="0.35">
      <c r="A430" t="str">
        <f>IF(D430="","",IF('A - IDENTIFICAÇÃO'!$C$7="","",'A - IDENTIFICAÇÃO'!$C$7))</f>
        <v/>
      </c>
      <c r="B430" t="str">
        <f>IF(D430="","",IF('A - IDENTIFICAÇÃO'!$P$15="","",'A - IDENTIFICAÇÃO'!$P$15))</f>
        <v/>
      </c>
      <c r="C430" t="str">
        <f>IF(D430="","",TEXT(IF('A - IDENTIFICAÇÃO'!$C$2="","",'A - IDENTIFICAÇÃO'!$C$2),"0000"))</f>
        <v/>
      </c>
      <c r="D430" t="str">
        <f>IF('C - REPASSES'!A433="","",'C - REPASSES'!A433)</f>
        <v/>
      </c>
      <c r="E430" t="str">
        <f>TEXT(IF('C - REPASSES'!B433="","",'C - REPASSES'!B433),"DD/MM/AAAA")</f>
        <v/>
      </c>
      <c r="F430" t="str">
        <f>IF('C - REPASSES'!C433="INSTITUIÇÃO CREDENCIADA","1",IF('C - REPASSES'!C433="EMPRESA PRETROLÍFERA","2",IF('C - REPASSES'!C433="EMPRESA BRASILEIRA","3",IF('C - REPASSES'!C433="ORGANISMO DE NORMALIZAÇÃO OU EQUIVALENTE","4",IF('C - REPASSES'!C433="EMPRESA BRASILEIRA EM PARCERIA COM I.C.","5",IF('C - REPASSES'!C433="AFILIADA","6",""))))))</f>
        <v/>
      </c>
      <c r="G430" t="str">
        <f>TEXT(IF('C - REPASSES'!D433="","",'C - REPASSES'!D433),"00000000000000")</f>
        <v/>
      </c>
      <c r="H430" t="str">
        <f>IF('C - REPASSES'!E433="","",'C - REPASSES'!E433)</f>
        <v/>
      </c>
      <c r="I430" t="str">
        <f>IF('C - REPASSES'!F433="","",'C - REPASSES'!F433)</f>
        <v/>
      </c>
      <c r="J430" t="str">
        <f>IF('C - REPASSES'!G433="","",'C - REPASSES'!G433)</f>
        <v/>
      </c>
      <c r="K430" t="str">
        <f>TEXT(IF('C - REPASSES'!H433="","",'C - REPASSES'!H433),"@")</f>
        <v/>
      </c>
      <c r="L430" t="str">
        <f>TEXT(IF('C - REPASSES'!I433="","",'C - REPASSES'!I433),"DD/MM/AAAA")</f>
        <v/>
      </c>
      <c r="M430" t="str">
        <f>TEXT(IF('C - REPASSES'!$A433="","",'C - REPASSES'!AJ433),"0,00")</f>
        <v/>
      </c>
      <c r="N430" t="str">
        <f>TEXT(IF('C - REPASSES'!$A433="","",'C - REPASSES'!AL433),"0,00")</f>
        <v/>
      </c>
    </row>
    <row r="431" spans="1:14" x14ac:dyDescent="0.35">
      <c r="A431" t="str">
        <f>IF(D431="","",IF('A - IDENTIFICAÇÃO'!$C$7="","",'A - IDENTIFICAÇÃO'!$C$7))</f>
        <v/>
      </c>
      <c r="B431" t="str">
        <f>IF(D431="","",IF('A - IDENTIFICAÇÃO'!$P$15="","",'A - IDENTIFICAÇÃO'!$P$15))</f>
        <v/>
      </c>
      <c r="C431" t="str">
        <f>IF(D431="","",TEXT(IF('A - IDENTIFICAÇÃO'!$C$2="","",'A - IDENTIFICAÇÃO'!$C$2),"0000"))</f>
        <v/>
      </c>
      <c r="D431" t="str">
        <f>IF('C - REPASSES'!A434="","",'C - REPASSES'!A434)</f>
        <v/>
      </c>
      <c r="E431" t="str">
        <f>TEXT(IF('C - REPASSES'!B434="","",'C - REPASSES'!B434),"DD/MM/AAAA")</f>
        <v/>
      </c>
      <c r="F431" t="str">
        <f>IF('C - REPASSES'!C434="INSTITUIÇÃO CREDENCIADA","1",IF('C - REPASSES'!C434="EMPRESA PRETROLÍFERA","2",IF('C - REPASSES'!C434="EMPRESA BRASILEIRA","3",IF('C - REPASSES'!C434="ORGANISMO DE NORMALIZAÇÃO OU EQUIVALENTE","4",IF('C - REPASSES'!C434="EMPRESA BRASILEIRA EM PARCERIA COM I.C.","5",IF('C - REPASSES'!C434="AFILIADA","6",""))))))</f>
        <v/>
      </c>
      <c r="G431" t="str">
        <f>TEXT(IF('C - REPASSES'!D434="","",'C - REPASSES'!D434),"00000000000000")</f>
        <v/>
      </c>
      <c r="H431" t="str">
        <f>IF('C - REPASSES'!E434="","",'C - REPASSES'!E434)</f>
        <v/>
      </c>
      <c r="I431" t="str">
        <f>IF('C - REPASSES'!F434="","",'C - REPASSES'!F434)</f>
        <v/>
      </c>
      <c r="J431" t="str">
        <f>IF('C - REPASSES'!G434="","",'C - REPASSES'!G434)</f>
        <v/>
      </c>
      <c r="K431" t="str">
        <f>TEXT(IF('C - REPASSES'!H434="","",'C - REPASSES'!H434),"@")</f>
        <v/>
      </c>
      <c r="L431" t="str">
        <f>TEXT(IF('C - REPASSES'!I434="","",'C - REPASSES'!I434),"DD/MM/AAAA")</f>
        <v/>
      </c>
      <c r="M431" t="str">
        <f>TEXT(IF('C - REPASSES'!$A434="","",'C - REPASSES'!AJ434),"0,00")</f>
        <v/>
      </c>
      <c r="N431" t="str">
        <f>TEXT(IF('C - REPASSES'!$A434="","",'C - REPASSES'!AL434),"0,00")</f>
        <v/>
      </c>
    </row>
    <row r="432" spans="1:14" x14ac:dyDescent="0.35">
      <c r="A432" t="str">
        <f>IF(D432="","",IF('A - IDENTIFICAÇÃO'!$C$7="","",'A - IDENTIFICAÇÃO'!$C$7))</f>
        <v/>
      </c>
      <c r="B432" t="str">
        <f>IF(D432="","",IF('A - IDENTIFICAÇÃO'!$P$15="","",'A - IDENTIFICAÇÃO'!$P$15))</f>
        <v/>
      </c>
      <c r="C432" t="str">
        <f>IF(D432="","",TEXT(IF('A - IDENTIFICAÇÃO'!$C$2="","",'A - IDENTIFICAÇÃO'!$C$2),"0000"))</f>
        <v/>
      </c>
      <c r="D432" t="str">
        <f>IF('C - REPASSES'!A435="","",'C - REPASSES'!A435)</f>
        <v/>
      </c>
      <c r="E432" t="str">
        <f>TEXT(IF('C - REPASSES'!B435="","",'C - REPASSES'!B435),"DD/MM/AAAA")</f>
        <v/>
      </c>
      <c r="F432" t="str">
        <f>IF('C - REPASSES'!C435="INSTITUIÇÃO CREDENCIADA","1",IF('C - REPASSES'!C435="EMPRESA PRETROLÍFERA","2",IF('C - REPASSES'!C435="EMPRESA BRASILEIRA","3",IF('C - REPASSES'!C435="ORGANISMO DE NORMALIZAÇÃO OU EQUIVALENTE","4",IF('C - REPASSES'!C435="EMPRESA BRASILEIRA EM PARCERIA COM I.C.","5",IF('C - REPASSES'!C435="AFILIADA","6",""))))))</f>
        <v/>
      </c>
      <c r="G432" t="str">
        <f>TEXT(IF('C - REPASSES'!D435="","",'C - REPASSES'!D435),"00000000000000")</f>
        <v/>
      </c>
      <c r="H432" t="str">
        <f>IF('C - REPASSES'!E435="","",'C - REPASSES'!E435)</f>
        <v/>
      </c>
      <c r="I432" t="str">
        <f>IF('C - REPASSES'!F435="","",'C - REPASSES'!F435)</f>
        <v/>
      </c>
      <c r="J432" t="str">
        <f>IF('C - REPASSES'!G435="","",'C - REPASSES'!G435)</f>
        <v/>
      </c>
      <c r="K432" t="str">
        <f>TEXT(IF('C - REPASSES'!H435="","",'C - REPASSES'!H435),"@")</f>
        <v/>
      </c>
      <c r="L432" t="str">
        <f>TEXT(IF('C - REPASSES'!I435="","",'C - REPASSES'!I435),"DD/MM/AAAA")</f>
        <v/>
      </c>
      <c r="M432" t="str">
        <f>TEXT(IF('C - REPASSES'!$A435="","",'C - REPASSES'!AJ435),"0,00")</f>
        <v/>
      </c>
      <c r="N432" t="str">
        <f>TEXT(IF('C - REPASSES'!$A435="","",'C - REPASSES'!AL435),"0,00")</f>
        <v/>
      </c>
    </row>
    <row r="433" spans="1:14" x14ac:dyDescent="0.35">
      <c r="A433" t="str">
        <f>IF(D433="","",IF('A - IDENTIFICAÇÃO'!$C$7="","",'A - IDENTIFICAÇÃO'!$C$7))</f>
        <v/>
      </c>
      <c r="B433" t="str">
        <f>IF(D433="","",IF('A - IDENTIFICAÇÃO'!$P$15="","",'A - IDENTIFICAÇÃO'!$P$15))</f>
        <v/>
      </c>
      <c r="C433" t="str">
        <f>IF(D433="","",TEXT(IF('A - IDENTIFICAÇÃO'!$C$2="","",'A - IDENTIFICAÇÃO'!$C$2),"0000"))</f>
        <v/>
      </c>
      <c r="D433" t="str">
        <f>IF('C - REPASSES'!A436="","",'C - REPASSES'!A436)</f>
        <v/>
      </c>
      <c r="E433" t="str">
        <f>TEXT(IF('C - REPASSES'!B436="","",'C - REPASSES'!B436),"DD/MM/AAAA")</f>
        <v/>
      </c>
      <c r="F433" t="str">
        <f>IF('C - REPASSES'!C436="INSTITUIÇÃO CREDENCIADA","1",IF('C - REPASSES'!C436="EMPRESA PRETROLÍFERA","2",IF('C - REPASSES'!C436="EMPRESA BRASILEIRA","3",IF('C - REPASSES'!C436="ORGANISMO DE NORMALIZAÇÃO OU EQUIVALENTE","4",IF('C - REPASSES'!C436="EMPRESA BRASILEIRA EM PARCERIA COM I.C.","5",IF('C - REPASSES'!C436="AFILIADA","6",""))))))</f>
        <v/>
      </c>
      <c r="G433" t="str">
        <f>TEXT(IF('C - REPASSES'!D436="","",'C - REPASSES'!D436),"00000000000000")</f>
        <v/>
      </c>
      <c r="H433" t="str">
        <f>IF('C - REPASSES'!E436="","",'C - REPASSES'!E436)</f>
        <v/>
      </c>
      <c r="I433" t="str">
        <f>IF('C - REPASSES'!F436="","",'C - REPASSES'!F436)</f>
        <v/>
      </c>
      <c r="J433" t="str">
        <f>IF('C - REPASSES'!G436="","",'C - REPASSES'!G436)</f>
        <v/>
      </c>
      <c r="K433" t="str">
        <f>TEXT(IF('C - REPASSES'!H436="","",'C - REPASSES'!H436),"@")</f>
        <v/>
      </c>
      <c r="L433" t="str">
        <f>TEXT(IF('C - REPASSES'!I436="","",'C - REPASSES'!I436),"DD/MM/AAAA")</f>
        <v/>
      </c>
      <c r="M433" t="str">
        <f>TEXT(IF('C - REPASSES'!$A436="","",'C - REPASSES'!AJ436),"0,00")</f>
        <v/>
      </c>
      <c r="N433" t="str">
        <f>TEXT(IF('C - REPASSES'!$A436="","",'C - REPASSES'!AL436),"0,00")</f>
        <v/>
      </c>
    </row>
    <row r="434" spans="1:14" x14ac:dyDescent="0.35">
      <c r="A434" t="str">
        <f>IF(D434="","",IF('A - IDENTIFICAÇÃO'!$C$7="","",'A - IDENTIFICAÇÃO'!$C$7))</f>
        <v/>
      </c>
      <c r="B434" t="str">
        <f>IF(D434="","",IF('A - IDENTIFICAÇÃO'!$P$15="","",'A - IDENTIFICAÇÃO'!$P$15))</f>
        <v/>
      </c>
      <c r="C434" t="str">
        <f>IF(D434="","",TEXT(IF('A - IDENTIFICAÇÃO'!$C$2="","",'A - IDENTIFICAÇÃO'!$C$2),"0000"))</f>
        <v/>
      </c>
      <c r="D434" t="str">
        <f>IF('C - REPASSES'!A437="","",'C - REPASSES'!A437)</f>
        <v/>
      </c>
      <c r="E434" t="str">
        <f>TEXT(IF('C - REPASSES'!B437="","",'C - REPASSES'!B437),"DD/MM/AAAA")</f>
        <v/>
      </c>
      <c r="F434" t="str">
        <f>IF('C - REPASSES'!C437="INSTITUIÇÃO CREDENCIADA","1",IF('C - REPASSES'!C437="EMPRESA PRETROLÍFERA","2",IF('C - REPASSES'!C437="EMPRESA BRASILEIRA","3",IF('C - REPASSES'!C437="ORGANISMO DE NORMALIZAÇÃO OU EQUIVALENTE","4",IF('C - REPASSES'!C437="EMPRESA BRASILEIRA EM PARCERIA COM I.C.","5",IF('C - REPASSES'!C437="AFILIADA","6",""))))))</f>
        <v/>
      </c>
      <c r="G434" t="str">
        <f>TEXT(IF('C - REPASSES'!D437="","",'C - REPASSES'!D437),"00000000000000")</f>
        <v/>
      </c>
      <c r="H434" t="str">
        <f>IF('C - REPASSES'!E437="","",'C - REPASSES'!E437)</f>
        <v/>
      </c>
      <c r="I434" t="str">
        <f>IF('C - REPASSES'!F437="","",'C - REPASSES'!F437)</f>
        <v/>
      </c>
      <c r="J434" t="str">
        <f>IF('C - REPASSES'!G437="","",'C - REPASSES'!G437)</f>
        <v/>
      </c>
      <c r="K434" t="str">
        <f>TEXT(IF('C - REPASSES'!H437="","",'C - REPASSES'!H437),"@")</f>
        <v/>
      </c>
      <c r="L434" t="str">
        <f>TEXT(IF('C - REPASSES'!I437="","",'C - REPASSES'!I437),"DD/MM/AAAA")</f>
        <v/>
      </c>
      <c r="M434" t="str">
        <f>TEXT(IF('C - REPASSES'!$A437="","",'C - REPASSES'!AJ437),"0,00")</f>
        <v/>
      </c>
      <c r="N434" t="str">
        <f>TEXT(IF('C - REPASSES'!$A437="","",'C - REPASSES'!AL437),"0,00")</f>
        <v/>
      </c>
    </row>
    <row r="435" spans="1:14" x14ac:dyDescent="0.35">
      <c r="A435" t="str">
        <f>IF(D435="","",IF('A - IDENTIFICAÇÃO'!$C$7="","",'A - IDENTIFICAÇÃO'!$C$7))</f>
        <v/>
      </c>
      <c r="B435" t="str">
        <f>IF(D435="","",IF('A - IDENTIFICAÇÃO'!$P$15="","",'A - IDENTIFICAÇÃO'!$P$15))</f>
        <v/>
      </c>
      <c r="C435" t="str">
        <f>IF(D435="","",TEXT(IF('A - IDENTIFICAÇÃO'!$C$2="","",'A - IDENTIFICAÇÃO'!$C$2),"0000"))</f>
        <v/>
      </c>
      <c r="D435" t="str">
        <f>IF('C - REPASSES'!A438="","",'C - REPASSES'!A438)</f>
        <v/>
      </c>
      <c r="E435" t="str">
        <f>TEXT(IF('C - REPASSES'!B438="","",'C - REPASSES'!B438),"DD/MM/AAAA")</f>
        <v/>
      </c>
      <c r="F435" t="str">
        <f>IF('C - REPASSES'!C438="INSTITUIÇÃO CREDENCIADA","1",IF('C - REPASSES'!C438="EMPRESA PRETROLÍFERA","2",IF('C - REPASSES'!C438="EMPRESA BRASILEIRA","3",IF('C - REPASSES'!C438="ORGANISMO DE NORMALIZAÇÃO OU EQUIVALENTE","4",IF('C - REPASSES'!C438="EMPRESA BRASILEIRA EM PARCERIA COM I.C.","5",IF('C - REPASSES'!C438="AFILIADA","6",""))))))</f>
        <v/>
      </c>
      <c r="G435" t="str">
        <f>TEXT(IF('C - REPASSES'!D438="","",'C - REPASSES'!D438),"00000000000000")</f>
        <v/>
      </c>
      <c r="H435" t="str">
        <f>IF('C - REPASSES'!E438="","",'C - REPASSES'!E438)</f>
        <v/>
      </c>
      <c r="I435" t="str">
        <f>IF('C - REPASSES'!F438="","",'C - REPASSES'!F438)</f>
        <v/>
      </c>
      <c r="J435" t="str">
        <f>IF('C - REPASSES'!G438="","",'C - REPASSES'!G438)</f>
        <v/>
      </c>
      <c r="K435" t="str">
        <f>TEXT(IF('C - REPASSES'!H438="","",'C - REPASSES'!H438),"@")</f>
        <v/>
      </c>
      <c r="L435" t="str">
        <f>TEXT(IF('C - REPASSES'!I438="","",'C - REPASSES'!I438),"DD/MM/AAAA")</f>
        <v/>
      </c>
      <c r="M435" t="str">
        <f>TEXT(IF('C - REPASSES'!$A438="","",'C - REPASSES'!AJ438),"0,00")</f>
        <v/>
      </c>
      <c r="N435" t="str">
        <f>TEXT(IF('C - REPASSES'!$A438="","",'C - REPASSES'!AL438),"0,00")</f>
        <v/>
      </c>
    </row>
    <row r="436" spans="1:14" x14ac:dyDescent="0.35">
      <c r="A436" t="str">
        <f>IF(D436="","",IF('A - IDENTIFICAÇÃO'!$C$7="","",'A - IDENTIFICAÇÃO'!$C$7))</f>
        <v/>
      </c>
      <c r="B436" t="str">
        <f>IF(D436="","",IF('A - IDENTIFICAÇÃO'!$P$15="","",'A - IDENTIFICAÇÃO'!$P$15))</f>
        <v/>
      </c>
      <c r="C436" t="str">
        <f>IF(D436="","",TEXT(IF('A - IDENTIFICAÇÃO'!$C$2="","",'A - IDENTIFICAÇÃO'!$C$2),"0000"))</f>
        <v/>
      </c>
      <c r="D436" t="str">
        <f>IF('C - REPASSES'!A439="","",'C - REPASSES'!A439)</f>
        <v/>
      </c>
      <c r="E436" t="str">
        <f>TEXT(IF('C - REPASSES'!B439="","",'C - REPASSES'!B439),"DD/MM/AAAA")</f>
        <v/>
      </c>
      <c r="F436" t="str">
        <f>IF('C - REPASSES'!C439="INSTITUIÇÃO CREDENCIADA","1",IF('C - REPASSES'!C439="EMPRESA PRETROLÍFERA","2",IF('C - REPASSES'!C439="EMPRESA BRASILEIRA","3",IF('C - REPASSES'!C439="ORGANISMO DE NORMALIZAÇÃO OU EQUIVALENTE","4",IF('C - REPASSES'!C439="EMPRESA BRASILEIRA EM PARCERIA COM I.C.","5",IF('C - REPASSES'!C439="AFILIADA","6",""))))))</f>
        <v/>
      </c>
      <c r="G436" t="str">
        <f>TEXT(IF('C - REPASSES'!D439="","",'C - REPASSES'!D439),"00000000000000")</f>
        <v/>
      </c>
      <c r="H436" t="str">
        <f>IF('C - REPASSES'!E439="","",'C - REPASSES'!E439)</f>
        <v/>
      </c>
      <c r="I436" t="str">
        <f>IF('C - REPASSES'!F439="","",'C - REPASSES'!F439)</f>
        <v/>
      </c>
      <c r="J436" t="str">
        <f>IF('C - REPASSES'!G439="","",'C - REPASSES'!G439)</f>
        <v/>
      </c>
      <c r="K436" t="str">
        <f>TEXT(IF('C - REPASSES'!H439="","",'C - REPASSES'!H439),"@")</f>
        <v/>
      </c>
      <c r="L436" t="str">
        <f>TEXT(IF('C - REPASSES'!I439="","",'C - REPASSES'!I439),"DD/MM/AAAA")</f>
        <v/>
      </c>
      <c r="M436" t="str">
        <f>TEXT(IF('C - REPASSES'!$A439="","",'C - REPASSES'!AJ439),"0,00")</f>
        <v/>
      </c>
      <c r="N436" t="str">
        <f>TEXT(IF('C - REPASSES'!$A439="","",'C - REPASSES'!AL439),"0,00")</f>
        <v/>
      </c>
    </row>
    <row r="437" spans="1:14" x14ac:dyDescent="0.35">
      <c r="A437" t="str">
        <f>IF(D437="","",IF('A - IDENTIFICAÇÃO'!$C$7="","",'A - IDENTIFICAÇÃO'!$C$7))</f>
        <v/>
      </c>
      <c r="B437" t="str">
        <f>IF(D437="","",IF('A - IDENTIFICAÇÃO'!$P$15="","",'A - IDENTIFICAÇÃO'!$P$15))</f>
        <v/>
      </c>
      <c r="C437" t="str">
        <f>IF(D437="","",TEXT(IF('A - IDENTIFICAÇÃO'!$C$2="","",'A - IDENTIFICAÇÃO'!$C$2),"0000"))</f>
        <v/>
      </c>
      <c r="D437" t="str">
        <f>IF('C - REPASSES'!A440="","",'C - REPASSES'!A440)</f>
        <v/>
      </c>
      <c r="E437" t="str">
        <f>TEXT(IF('C - REPASSES'!B440="","",'C - REPASSES'!B440),"DD/MM/AAAA")</f>
        <v/>
      </c>
      <c r="F437" t="str">
        <f>IF('C - REPASSES'!C440="INSTITUIÇÃO CREDENCIADA","1",IF('C - REPASSES'!C440="EMPRESA PRETROLÍFERA","2",IF('C - REPASSES'!C440="EMPRESA BRASILEIRA","3",IF('C - REPASSES'!C440="ORGANISMO DE NORMALIZAÇÃO OU EQUIVALENTE","4",IF('C - REPASSES'!C440="EMPRESA BRASILEIRA EM PARCERIA COM I.C.","5",IF('C - REPASSES'!C440="AFILIADA","6",""))))))</f>
        <v/>
      </c>
      <c r="G437" t="str">
        <f>TEXT(IF('C - REPASSES'!D440="","",'C - REPASSES'!D440),"00000000000000")</f>
        <v/>
      </c>
      <c r="H437" t="str">
        <f>IF('C - REPASSES'!E440="","",'C - REPASSES'!E440)</f>
        <v/>
      </c>
      <c r="I437" t="str">
        <f>IF('C - REPASSES'!F440="","",'C - REPASSES'!F440)</f>
        <v/>
      </c>
      <c r="J437" t="str">
        <f>IF('C - REPASSES'!G440="","",'C - REPASSES'!G440)</f>
        <v/>
      </c>
      <c r="K437" t="str">
        <f>TEXT(IF('C - REPASSES'!H440="","",'C - REPASSES'!H440),"@")</f>
        <v/>
      </c>
      <c r="L437" t="str">
        <f>TEXT(IF('C - REPASSES'!I440="","",'C - REPASSES'!I440),"DD/MM/AAAA")</f>
        <v/>
      </c>
      <c r="M437" t="str">
        <f>TEXT(IF('C - REPASSES'!$A440="","",'C - REPASSES'!AJ440),"0,00")</f>
        <v/>
      </c>
      <c r="N437" t="str">
        <f>TEXT(IF('C - REPASSES'!$A440="","",'C - REPASSES'!AL440),"0,00")</f>
        <v/>
      </c>
    </row>
    <row r="438" spans="1:14" x14ac:dyDescent="0.35">
      <c r="A438" t="str">
        <f>IF(D438="","",IF('A - IDENTIFICAÇÃO'!$C$7="","",'A - IDENTIFICAÇÃO'!$C$7))</f>
        <v/>
      </c>
      <c r="B438" t="str">
        <f>IF(D438="","",IF('A - IDENTIFICAÇÃO'!$P$15="","",'A - IDENTIFICAÇÃO'!$P$15))</f>
        <v/>
      </c>
      <c r="C438" t="str">
        <f>IF(D438="","",TEXT(IF('A - IDENTIFICAÇÃO'!$C$2="","",'A - IDENTIFICAÇÃO'!$C$2),"0000"))</f>
        <v/>
      </c>
      <c r="D438" t="str">
        <f>IF('C - REPASSES'!A441="","",'C - REPASSES'!A441)</f>
        <v/>
      </c>
      <c r="E438" t="str">
        <f>TEXT(IF('C - REPASSES'!B441="","",'C - REPASSES'!B441),"DD/MM/AAAA")</f>
        <v/>
      </c>
      <c r="F438" t="str">
        <f>IF('C - REPASSES'!C441="INSTITUIÇÃO CREDENCIADA","1",IF('C - REPASSES'!C441="EMPRESA PRETROLÍFERA","2",IF('C - REPASSES'!C441="EMPRESA BRASILEIRA","3",IF('C - REPASSES'!C441="ORGANISMO DE NORMALIZAÇÃO OU EQUIVALENTE","4",IF('C - REPASSES'!C441="EMPRESA BRASILEIRA EM PARCERIA COM I.C.","5",IF('C - REPASSES'!C441="AFILIADA","6",""))))))</f>
        <v/>
      </c>
      <c r="G438" t="str">
        <f>TEXT(IF('C - REPASSES'!D441="","",'C - REPASSES'!D441),"00000000000000")</f>
        <v/>
      </c>
      <c r="H438" t="str">
        <f>IF('C - REPASSES'!E441="","",'C - REPASSES'!E441)</f>
        <v/>
      </c>
      <c r="I438" t="str">
        <f>IF('C - REPASSES'!F441="","",'C - REPASSES'!F441)</f>
        <v/>
      </c>
      <c r="J438" t="str">
        <f>IF('C - REPASSES'!G441="","",'C - REPASSES'!G441)</f>
        <v/>
      </c>
      <c r="K438" t="str">
        <f>TEXT(IF('C - REPASSES'!H441="","",'C - REPASSES'!H441),"@")</f>
        <v/>
      </c>
      <c r="L438" t="str">
        <f>TEXT(IF('C - REPASSES'!I441="","",'C - REPASSES'!I441),"DD/MM/AAAA")</f>
        <v/>
      </c>
      <c r="M438" t="str">
        <f>TEXT(IF('C - REPASSES'!$A441="","",'C - REPASSES'!AJ441),"0,00")</f>
        <v/>
      </c>
      <c r="N438" t="str">
        <f>TEXT(IF('C - REPASSES'!$A441="","",'C - REPASSES'!AL441),"0,00")</f>
        <v/>
      </c>
    </row>
    <row r="439" spans="1:14" x14ac:dyDescent="0.35">
      <c r="A439" t="str">
        <f>IF(D439="","",IF('A - IDENTIFICAÇÃO'!$C$7="","",'A - IDENTIFICAÇÃO'!$C$7))</f>
        <v/>
      </c>
      <c r="B439" t="str">
        <f>IF(D439="","",IF('A - IDENTIFICAÇÃO'!$P$15="","",'A - IDENTIFICAÇÃO'!$P$15))</f>
        <v/>
      </c>
      <c r="C439" t="str">
        <f>IF(D439="","",TEXT(IF('A - IDENTIFICAÇÃO'!$C$2="","",'A - IDENTIFICAÇÃO'!$C$2),"0000"))</f>
        <v/>
      </c>
      <c r="D439" t="str">
        <f>IF('C - REPASSES'!A442="","",'C - REPASSES'!A442)</f>
        <v/>
      </c>
      <c r="E439" t="str">
        <f>TEXT(IF('C - REPASSES'!B442="","",'C - REPASSES'!B442),"DD/MM/AAAA")</f>
        <v/>
      </c>
      <c r="F439" t="str">
        <f>IF('C - REPASSES'!C442="INSTITUIÇÃO CREDENCIADA","1",IF('C - REPASSES'!C442="EMPRESA PRETROLÍFERA","2",IF('C - REPASSES'!C442="EMPRESA BRASILEIRA","3",IF('C - REPASSES'!C442="ORGANISMO DE NORMALIZAÇÃO OU EQUIVALENTE","4",IF('C - REPASSES'!C442="EMPRESA BRASILEIRA EM PARCERIA COM I.C.","5",IF('C - REPASSES'!C442="AFILIADA","6",""))))))</f>
        <v/>
      </c>
      <c r="G439" t="str">
        <f>TEXT(IF('C - REPASSES'!D442="","",'C - REPASSES'!D442),"00000000000000")</f>
        <v/>
      </c>
      <c r="H439" t="str">
        <f>IF('C - REPASSES'!E442="","",'C - REPASSES'!E442)</f>
        <v/>
      </c>
      <c r="I439" t="str">
        <f>IF('C - REPASSES'!F442="","",'C - REPASSES'!F442)</f>
        <v/>
      </c>
      <c r="J439" t="str">
        <f>IF('C - REPASSES'!G442="","",'C - REPASSES'!G442)</f>
        <v/>
      </c>
      <c r="K439" t="str">
        <f>TEXT(IF('C - REPASSES'!H442="","",'C - REPASSES'!H442),"@")</f>
        <v/>
      </c>
      <c r="L439" t="str">
        <f>TEXT(IF('C - REPASSES'!I442="","",'C - REPASSES'!I442),"DD/MM/AAAA")</f>
        <v/>
      </c>
      <c r="M439" t="str">
        <f>TEXT(IF('C - REPASSES'!$A442="","",'C - REPASSES'!AJ442),"0,00")</f>
        <v/>
      </c>
      <c r="N439" t="str">
        <f>TEXT(IF('C - REPASSES'!$A442="","",'C - REPASSES'!AL442),"0,00")</f>
        <v/>
      </c>
    </row>
    <row r="440" spans="1:14" x14ac:dyDescent="0.35">
      <c r="A440" t="str">
        <f>IF(D440="","",IF('A - IDENTIFICAÇÃO'!$C$7="","",'A - IDENTIFICAÇÃO'!$C$7))</f>
        <v/>
      </c>
      <c r="B440" t="str">
        <f>IF(D440="","",IF('A - IDENTIFICAÇÃO'!$P$15="","",'A - IDENTIFICAÇÃO'!$P$15))</f>
        <v/>
      </c>
      <c r="C440" t="str">
        <f>IF(D440="","",TEXT(IF('A - IDENTIFICAÇÃO'!$C$2="","",'A - IDENTIFICAÇÃO'!$C$2),"0000"))</f>
        <v/>
      </c>
      <c r="D440" t="str">
        <f>IF('C - REPASSES'!A443="","",'C - REPASSES'!A443)</f>
        <v/>
      </c>
      <c r="E440" t="str">
        <f>TEXT(IF('C - REPASSES'!B443="","",'C - REPASSES'!B443),"DD/MM/AAAA")</f>
        <v/>
      </c>
      <c r="F440" t="str">
        <f>IF('C - REPASSES'!C443="INSTITUIÇÃO CREDENCIADA","1",IF('C - REPASSES'!C443="EMPRESA PRETROLÍFERA","2",IF('C - REPASSES'!C443="EMPRESA BRASILEIRA","3",IF('C - REPASSES'!C443="ORGANISMO DE NORMALIZAÇÃO OU EQUIVALENTE","4",IF('C - REPASSES'!C443="EMPRESA BRASILEIRA EM PARCERIA COM I.C.","5",IF('C - REPASSES'!C443="AFILIADA","6",""))))))</f>
        <v/>
      </c>
      <c r="G440" t="str">
        <f>TEXT(IF('C - REPASSES'!D443="","",'C - REPASSES'!D443),"00000000000000")</f>
        <v/>
      </c>
      <c r="H440" t="str">
        <f>IF('C - REPASSES'!E443="","",'C - REPASSES'!E443)</f>
        <v/>
      </c>
      <c r="I440" t="str">
        <f>IF('C - REPASSES'!F443="","",'C - REPASSES'!F443)</f>
        <v/>
      </c>
      <c r="J440" t="str">
        <f>IF('C - REPASSES'!G443="","",'C - REPASSES'!G443)</f>
        <v/>
      </c>
      <c r="K440" t="str">
        <f>TEXT(IF('C - REPASSES'!H443="","",'C - REPASSES'!H443),"@")</f>
        <v/>
      </c>
      <c r="L440" t="str">
        <f>TEXT(IF('C - REPASSES'!I443="","",'C - REPASSES'!I443),"DD/MM/AAAA")</f>
        <v/>
      </c>
      <c r="M440" t="str">
        <f>TEXT(IF('C - REPASSES'!$A443="","",'C - REPASSES'!AJ443),"0,00")</f>
        <v/>
      </c>
      <c r="N440" t="str">
        <f>TEXT(IF('C - REPASSES'!$A443="","",'C - REPASSES'!AL443),"0,00")</f>
        <v/>
      </c>
    </row>
    <row r="441" spans="1:14" x14ac:dyDescent="0.35">
      <c r="A441" t="str">
        <f>IF(D441="","",IF('A - IDENTIFICAÇÃO'!$C$7="","",'A - IDENTIFICAÇÃO'!$C$7))</f>
        <v/>
      </c>
      <c r="B441" t="str">
        <f>IF(D441="","",IF('A - IDENTIFICAÇÃO'!$P$15="","",'A - IDENTIFICAÇÃO'!$P$15))</f>
        <v/>
      </c>
      <c r="C441" t="str">
        <f>IF(D441="","",TEXT(IF('A - IDENTIFICAÇÃO'!$C$2="","",'A - IDENTIFICAÇÃO'!$C$2),"0000"))</f>
        <v/>
      </c>
      <c r="D441" t="str">
        <f>IF('C - REPASSES'!A444="","",'C - REPASSES'!A444)</f>
        <v/>
      </c>
      <c r="E441" t="str">
        <f>TEXT(IF('C - REPASSES'!B444="","",'C - REPASSES'!B444),"DD/MM/AAAA")</f>
        <v/>
      </c>
      <c r="F441" t="str">
        <f>IF('C - REPASSES'!C444="INSTITUIÇÃO CREDENCIADA","1",IF('C - REPASSES'!C444="EMPRESA PRETROLÍFERA","2",IF('C - REPASSES'!C444="EMPRESA BRASILEIRA","3",IF('C - REPASSES'!C444="ORGANISMO DE NORMALIZAÇÃO OU EQUIVALENTE","4",IF('C - REPASSES'!C444="EMPRESA BRASILEIRA EM PARCERIA COM I.C.","5",IF('C - REPASSES'!C444="AFILIADA","6",""))))))</f>
        <v/>
      </c>
      <c r="G441" t="str">
        <f>TEXT(IF('C - REPASSES'!D444="","",'C - REPASSES'!D444),"00000000000000")</f>
        <v/>
      </c>
      <c r="H441" t="str">
        <f>IF('C - REPASSES'!E444="","",'C - REPASSES'!E444)</f>
        <v/>
      </c>
      <c r="I441" t="str">
        <f>IF('C - REPASSES'!F444="","",'C - REPASSES'!F444)</f>
        <v/>
      </c>
      <c r="J441" t="str">
        <f>IF('C - REPASSES'!G444="","",'C - REPASSES'!G444)</f>
        <v/>
      </c>
      <c r="K441" t="str">
        <f>TEXT(IF('C - REPASSES'!H444="","",'C - REPASSES'!H444),"@")</f>
        <v/>
      </c>
      <c r="L441" t="str">
        <f>TEXT(IF('C - REPASSES'!I444="","",'C - REPASSES'!I444),"DD/MM/AAAA")</f>
        <v/>
      </c>
      <c r="M441" t="str">
        <f>TEXT(IF('C - REPASSES'!$A444="","",'C - REPASSES'!AJ444),"0,00")</f>
        <v/>
      </c>
      <c r="N441" t="str">
        <f>TEXT(IF('C - REPASSES'!$A444="","",'C - REPASSES'!AL444),"0,00")</f>
        <v/>
      </c>
    </row>
    <row r="442" spans="1:14" x14ac:dyDescent="0.35">
      <c r="A442" t="str">
        <f>IF(D442="","",IF('A - IDENTIFICAÇÃO'!$C$7="","",'A - IDENTIFICAÇÃO'!$C$7))</f>
        <v/>
      </c>
      <c r="B442" t="str">
        <f>IF(D442="","",IF('A - IDENTIFICAÇÃO'!$P$15="","",'A - IDENTIFICAÇÃO'!$P$15))</f>
        <v/>
      </c>
      <c r="C442" t="str">
        <f>IF(D442="","",TEXT(IF('A - IDENTIFICAÇÃO'!$C$2="","",'A - IDENTIFICAÇÃO'!$C$2),"0000"))</f>
        <v/>
      </c>
      <c r="D442" t="str">
        <f>IF('C - REPASSES'!A445="","",'C - REPASSES'!A445)</f>
        <v/>
      </c>
      <c r="E442" t="str">
        <f>TEXT(IF('C - REPASSES'!B445="","",'C - REPASSES'!B445),"DD/MM/AAAA")</f>
        <v/>
      </c>
      <c r="F442" t="str">
        <f>IF('C - REPASSES'!C445="INSTITUIÇÃO CREDENCIADA","1",IF('C - REPASSES'!C445="EMPRESA PRETROLÍFERA","2",IF('C - REPASSES'!C445="EMPRESA BRASILEIRA","3",IF('C - REPASSES'!C445="ORGANISMO DE NORMALIZAÇÃO OU EQUIVALENTE","4",IF('C - REPASSES'!C445="EMPRESA BRASILEIRA EM PARCERIA COM I.C.","5",IF('C - REPASSES'!C445="AFILIADA","6",""))))))</f>
        <v/>
      </c>
      <c r="G442" t="str">
        <f>TEXT(IF('C - REPASSES'!D445="","",'C - REPASSES'!D445),"00000000000000")</f>
        <v/>
      </c>
      <c r="H442" t="str">
        <f>IF('C - REPASSES'!E445="","",'C - REPASSES'!E445)</f>
        <v/>
      </c>
      <c r="I442" t="str">
        <f>IF('C - REPASSES'!F445="","",'C - REPASSES'!F445)</f>
        <v/>
      </c>
      <c r="J442" t="str">
        <f>IF('C - REPASSES'!G445="","",'C - REPASSES'!G445)</f>
        <v/>
      </c>
      <c r="K442" t="str">
        <f>TEXT(IF('C - REPASSES'!H445="","",'C - REPASSES'!H445),"@")</f>
        <v/>
      </c>
      <c r="L442" t="str">
        <f>TEXT(IF('C - REPASSES'!I445="","",'C - REPASSES'!I445),"DD/MM/AAAA")</f>
        <v/>
      </c>
      <c r="M442" t="str">
        <f>TEXT(IF('C - REPASSES'!$A445="","",'C - REPASSES'!AJ445),"0,00")</f>
        <v/>
      </c>
      <c r="N442" t="str">
        <f>TEXT(IF('C - REPASSES'!$A445="","",'C - REPASSES'!AL445),"0,00")</f>
        <v/>
      </c>
    </row>
    <row r="443" spans="1:14" x14ac:dyDescent="0.35">
      <c r="A443" t="str">
        <f>IF(D443="","",IF('A - IDENTIFICAÇÃO'!$C$7="","",'A - IDENTIFICAÇÃO'!$C$7))</f>
        <v/>
      </c>
      <c r="B443" t="str">
        <f>IF(D443="","",IF('A - IDENTIFICAÇÃO'!$P$15="","",'A - IDENTIFICAÇÃO'!$P$15))</f>
        <v/>
      </c>
      <c r="C443" t="str">
        <f>IF(D443="","",TEXT(IF('A - IDENTIFICAÇÃO'!$C$2="","",'A - IDENTIFICAÇÃO'!$C$2),"0000"))</f>
        <v/>
      </c>
      <c r="D443" t="str">
        <f>IF('C - REPASSES'!A446="","",'C - REPASSES'!A446)</f>
        <v/>
      </c>
      <c r="E443" t="str">
        <f>TEXT(IF('C - REPASSES'!B446="","",'C - REPASSES'!B446),"DD/MM/AAAA")</f>
        <v/>
      </c>
      <c r="F443" t="str">
        <f>IF('C - REPASSES'!C446="INSTITUIÇÃO CREDENCIADA","1",IF('C - REPASSES'!C446="EMPRESA PRETROLÍFERA","2",IF('C - REPASSES'!C446="EMPRESA BRASILEIRA","3",IF('C - REPASSES'!C446="ORGANISMO DE NORMALIZAÇÃO OU EQUIVALENTE","4",IF('C - REPASSES'!C446="EMPRESA BRASILEIRA EM PARCERIA COM I.C.","5",IF('C - REPASSES'!C446="AFILIADA","6",""))))))</f>
        <v/>
      </c>
      <c r="G443" t="str">
        <f>TEXT(IF('C - REPASSES'!D446="","",'C - REPASSES'!D446),"00000000000000")</f>
        <v/>
      </c>
      <c r="H443" t="str">
        <f>IF('C - REPASSES'!E446="","",'C - REPASSES'!E446)</f>
        <v/>
      </c>
      <c r="I443" t="str">
        <f>IF('C - REPASSES'!F446="","",'C - REPASSES'!F446)</f>
        <v/>
      </c>
      <c r="J443" t="str">
        <f>IF('C - REPASSES'!G446="","",'C - REPASSES'!G446)</f>
        <v/>
      </c>
      <c r="K443" t="str">
        <f>TEXT(IF('C - REPASSES'!H446="","",'C - REPASSES'!H446),"@")</f>
        <v/>
      </c>
      <c r="L443" t="str">
        <f>TEXT(IF('C - REPASSES'!I446="","",'C - REPASSES'!I446),"DD/MM/AAAA")</f>
        <v/>
      </c>
      <c r="M443" t="str">
        <f>TEXT(IF('C - REPASSES'!$A446="","",'C - REPASSES'!AJ446),"0,00")</f>
        <v/>
      </c>
      <c r="N443" t="str">
        <f>TEXT(IF('C - REPASSES'!$A446="","",'C - REPASSES'!AL446),"0,00")</f>
        <v/>
      </c>
    </row>
    <row r="444" spans="1:14" x14ac:dyDescent="0.35">
      <c r="A444" t="str">
        <f>IF(D444="","",IF('A - IDENTIFICAÇÃO'!$C$7="","",'A - IDENTIFICAÇÃO'!$C$7))</f>
        <v/>
      </c>
      <c r="B444" t="str">
        <f>IF(D444="","",IF('A - IDENTIFICAÇÃO'!$P$15="","",'A - IDENTIFICAÇÃO'!$P$15))</f>
        <v/>
      </c>
      <c r="C444" t="str">
        <f>IF(D444="","",TEXT(IF('A - IDENTIFICAÇÃO'!$C$2="","",'A - IDENTIFICAÇÃO'!$C$2),"0000"))</f>
        <v/>
      </c>
      <c r="D444" t="str">
        <f>IF('C - REPASSES'!A447="","",'C - REPASSES'!A447)</f>
        <v/>
      </c>
      <c r="E444" t="str">
        <f>TEXT(IF('C - REPASSES'!B447="","",'C - REPASSES'!B447),"DD/MM/AAAA")</f>
        <v/>
      </c>
      <c r="F444" t="str">
        <f>IF('C - REPASSES'!C447="INSTITUIÇÃO CREDENCIADA","1",IF('C - REPASSES'!C447="EMPRESA PRETROLÍFERA","2",IF('C - REPASSES'!C447="EMPRESA BRASILEIRA","3",IF('C - REPASSES'!C447="ORGANISMO DE NORMALIZAÇÃO OU EQUIVALENTE","4",IF('C - REPASSES'!C447="EMPRESA BRASILEIRA EM PARCERIA COM I.C.","5",IF('C - REPASSES'!C447="AFILIADA","6",""))))))</f>
        <v/>
      </c>
      <c r="G444" t="str">
        <f>TEXT(IF('C - REPASSES'!D447="","",'C - REPASSES'!D447),"00000000000000")</f>
        <v/>
      </c>
      <c r="H444" t="str">
        <f>IF('C - REPASSES'!E447="","",'C - REPASSES'!E447)</f>
        <v/>
      </c>
      <c r="I444" t="str">
        <f>IF('C - REPASSES'!F447="","",'C - REPASSES'!F447)</f>
        <v/>
      </c>
      <c r="J444" t="str">
        <f>IF('C - REPASSES'!G447="","",'C - REPASSES'!G447)</f>
        <v/>
      </c>
      <c r="K444" t="str">
        <f>TEXT(IF('C - REPASSES'!H447="","",'C - REPASSES'!H447),"@")</f>
        <v/>
      </c>
      <c r="L444" t="str">
        <f>TEXT(IF('C - REPASSES'!I447="","",'C - REPASSES'!I447),"DD/MM/AAAA")</f>
        <v/>
      </c>
      <c r="M444" t="str">
        <f>TEXT(IF('C - REPASSES'!$A447="","",'C - REPASSES'!AJ447),"0,00")</f>
        <v/>
      </c>
      <c r="N444" t="str">
        <f>TEXT(IF('C - REPASSES'!$A447="","",'C - REPASSES'!AL447),"0,00")</f>
        <v/>
      </c>
    </row>
    <row r="445" spans="1:14" x14ac:dyDescent="0.35">
      <c r="A445" t="str">
        <f>IF(D445="","",IF('A - IDENTIFICAÇÃO'!$C$7="","",'A - IDENTIFICAÇÃO'!$C$7))</f>
        <v/>
      </c>
      <c r="B445" t="str">
        <f>IF(D445="","",IF('A - IDENTIFICAÇÃO'!$P$15="","",'A - IDENTIFICAÇÃO'!$P$15))</f>
        <v/>
      </c>
      <c r="C445" t="str">
        <f>IF(D445="","",TEXT(IF('A - IDENTIFICAÇÃO'!$C$2="","",'A - IDENTIFICAÇÃO'!$C$2),"0000"))</f>
        <v/>
      </c>
      <c r="D445" t="str">
        <f>IF('C - REPASSES'!A448="","",'C - REPASSES'!A448)</f>
        <v/>
      </c>
      <c r="E445" t="str">
        <f>TEXT(IF('C - REPASSES'!B448="","",'C - REPASSES'!B448),"DD/MM/AAAA")</f>
        <v/>
      </c>
      <c r="F445" t="str">
        <f>IF('C - REPASSES'!C448="INSTITUIÇÃO CREDENCIADA","1",IF('C - REPASSES'!C448="EMPRESA PRETROLÍFERA","2",IF('C - REPASSES'!C448="EMPRESA BRASILEIRA","3",IF('C - REPASSES'!C448="ORGANISMO DE NORMALIZAÇÃO OU EQUIVALENTE","4",IF('C - REPASSES'!C448="EMPRESA BRASILEIRA EM PARCERIA COM I.C.","5",IF('C - REPASSES'!C448="AFILIADA","6",""))))))</f>
        <v/>
      </c>
      <c r="G445" t="str">
        <f>TEXT(IF('C - REPASSES'!D448="","",'C - REPASSES'!D448),"00000000000000")</f>
        <v/>
      </c>
      <c r="H445" t="str">
        <f>IF('C - REPASSES'!E448="","",'C - REPASSES'!E448)</f>
        <v/>
      </c>
      <c r="I445" t="str">
        <f>IF('C - REPASSES'!F448="","",'C - REPASSES'!F448)</f>
        <v/>
      </c>
      <c r="J445" t="str">
        <f>IF('C - REPASSES'!G448="","",'C - REPASSES'!G448)</f>
        <v/>
      </c>
      <c r="K445" t="str">
        <f>TEXT(IF('C - REPASSES'!H448="","",'C - REPASSES'!H448),"@")</f>
        <v/>
      </c>
      <c r="L445" t="str">
        <f>TEXT(IF('C - REPASSES'!I448="","",'C - REPASSES'!I448),"DD/MM/AAAA")</f>
        <v/>
      </c>
      <c r="M445" t="str">
        <f>TEXT(IF('C - REPASSES'!$A448="","",'C - REPASSES'!AJ448),"0,00")</f>
        <v/>
      </c>
      <c r="N445" t="str">
        <f>TEXT(IF('C - REPASSES'!$A448="","",'C - REPASSES'!AL448),"0,00")</f>
        <v/>
      </c>
    </row>
    <row r="446" spans="1:14" x14ac:dyDescent="0.35">
      <c r="A446" t="str">
        <f>IF(D446="","",IF('A - IDENTIFICAÇÃO'!$C$7="","",'A - IDENTIFICAÇÃO'!$C$7))</f>
        <v/>
      </c>
      <c r="B446" t="str">
        <f>IF(D446="","",IF('A - IDENTIFICAÇÃO'!$P$15="","",'A - IDENTIFICAÇÃO'!$P$15))</f>
        <v/>
      </c>
      <c r="C446" t="str">
        <f>IF(D446="","",TEXT(IF('A - IDENTIFICAÇÃO'!$C$2="","",'A - IDENTIFICAÇÃO'!$C$2),"0000"))</f>
        <v/>
      </c>
      <c r="D446" t="str">
        <f>IF('C - REPASSES'!A449="","",'C - REPASSES'!A449)</f>
        <v/>
      </c>
      <c r="E446" t="str">
        <f>TEXT(IF('C - REPASSES'!B449="","",'C - REPASSES'!B449),"DD/MM/AAAA")</f>
        <v/>
      </c>
      <c r="F446" t="str">
        <f>IF('C - REPASSES'!C449="INSTITUIÇÃO CREDENCIADA","1",IF('C - REPASSES'!C449="EMPRESA PRETROLÍFERA","2",IF('C - REPASSES'!C449="EMPRESA BRASILEIRA","3",IF('C - REPASSES'!C449="ORGANISMO DE NORMALIZAÇÃO OU EQUIVALENTE","4",IF('C - REPASSES'!C449="EMPRESA BRASILEIRA EM PARCERIA COM I.C.","5",IF('C - REPASSES'!C449="AFILIADA","6",""))))))</f>
        <v/>
      </c>
      <c r="G446" t="str">
        <f>TEXT(IF('C - REPASSES'!D449="","",'C - REPASSES'!D449),"00000000000000")</f>
        <v/>
      </c>
      <c r="H446" t="str">
        <f>IF('C - REPASSES'!E449="","",'C - REPASSES'!E449)</f>
        <v/>
      </c>
      <c r="I446" t="str">
        <f>IF('C - REPASSES'!F449="","",'C - REPASSES'!F449)</f>
        <v/>
      </c>
      <c r="J446" t="str">
        <f>IF('C - REPASSES'!G449="","",'C - REPASSES'!G449)</f>
        <v/>
      </c>
      <c r="K446" t="str">
        <f>TEXT(IF('C - REPASSES'!H449="","",'C - REPASSES'!H449),"@")</f>
        <v/>
      </c>
      <c r="L446" t="str">
        <f>TEXT(IF('C - REPASSES'!I449="","",'C - REPASSES'!I449),"DD/MM/AAAA")</f>
        <v/>
      </c>
      <c r="M446" t="str">
        <f>TEXT(IF('C - REPASSES'!$A449="","",'C - REPASSES'!AJ449),"0,00")</f>
        <v/>
      </c>
      <c r="N446" t="str">
        <f>TEXT(IF('C - REPASSES'!$A449="","",'C - REPASSES'!AL449),"0,00")</f>
        <v/>
      </c>
    </row>
    <row r="447" spans="1:14" x14ac:dyDescent="0.35">
      <c r="A447" t="str">
        <f>IF(D447="","",IF('A - IDENTIFICAÇÃO'!$C$7="","",'A - IDENTIFICAÇÃO'!$C$7))</f>
        <v/>
      </c>
      <c r="B447" t="str">
        <f>IF(D447="","",IF('A - IDENTIFICAÇÃO'!$P$15="","",'A - IDENTIFICAÇÃO'!$P$15))</f>
        <v/>
      </c>
      <c r="C447" t="str">
        <f>IF(D447="","",TEXT(IF('A - IDENTIFICAÇÃO'!$C$2="","",'A - IDENTIFICAÇÃO'!$C$2),"0000"))</f>
        <v/>
      </c>
      <c r="D447" t="str">
        <f>IF('C - REPASSES'!A450="","",'C - REPASSES'!A450)</f>
        <v/>
      </c>
      <c r="E447" t="str">
        <f>TEXT(IF('C - REPASSES'!B450="","",'C - REPASSES'!B450),"DD/MM/AAAA")</f>
        <v/>
      </c>
      <c r="F447" t="str">
        <f>IF('C - REPASSES'!C450="INSTITUIÇÃO CREDENCIADA","1",IF('C - REPASSES'!C450="EMPRESA PRETROLÍFERA","2",IF('C - REPASSES'!C450="EMPRESA BRASILEIRA","3",IF('C - REPASSES'!C450="ORGANISMO DE NORMALIZAÇÃO OU EQUIVALENTE","4",IF('C - REPASSES'!C450="EMPRESA BRASILEIRA EM PARCERIA COM I.C.","5",IF('C - REPASSES'!C450="AFILIADA","6",""))))))</f>
        <v/>
      </c>
      <c r="G447" t="str">
        <f>TEXT(IF('C - REPASSES'!D450="","",'C - REPASSES'!D450),"00000000000000")</f>
        <v/>
      </c>
      <c r="H447" t="str">
        <f>IF('C - REPASSES'!E450="","",'C - REPASSES'!E450)</f>
        <v/>
      </c>
      <c r="I447" t="str">
        <f>IF('C - REPASSES'!F450="","",'C - REPASSES'!F450)</f>
        <v/>
      </c>
      <c r="J447" t="str">
        <f>IF('C - REPASSES'!G450="","",'C - REPASSES'!G450)</f>
        <v/>
      </c>
      <c r="K447" t="str">
        <f>TEXT(IF('C - REPASSES'!H450="","",'C - REPASSES'!H450),"@")</f>
        <v/>
      </c>
      <c r="L447" t="str">
        <f>TEXT(IF('C - REPASSES'!I450="","",'C - REPASSES'!I450),"DD/MM/AAAA")</f>
        <v/>
      </c>
      <c r="M447" t="str">
        <f>TEXT(IF('C - REPASSES'!$A450="","",'C - REPASSES'!AJ450),"0,00")</f>
        <v/>
      </c>
      <c r="N447" t="str">
        <f>TEXT(IF('C - REPASSES'!$A450="","",'C - REPASSES'!AL450),"0,00")</f>
        <v/>
      </c>
    </row>
    <row r="448" spans="1:14" x14ac:dyDescent="0.35">
      <c r="A448" t="str">
        <f>IF(D448="","",IF('A - IDENTIFICAÇÃO'!$C$7="","",'A - IDENTIFICAÇÃO'!$C$7))</f>
        <v/>
      </c>
      <c r="B448" t="str">
        <f>IF(D448="","",IF('A - IDENTIFICAÇÃO'!$P$15="","",'A - IDENTIFICAÇÃO'!$P$15))</f>
        <v/>
      </c>
      <c r="C448" t="str">
        <f>IF(D448="","",TEXT(IF('A - IDENTIFICAÇÃO'!$C$2="","",'A - IDENTIFICAÇÃO'!$C$2),"0000"))</f>
        <v/>
      </c>
      <c r="D448" t="str">
        <f>IF('C - REPASSES'!A451="","",'C - REPASSES'!A451)</f>
        <v/>
      </c>
      <c r="E448" t="str">
        <f>TEXT(IF('C - REPASSES'!B451="","",'C - REPASSES'!B451),"DD/MM/AAAA")</f>
        <v/>
      </c>
      <c r="F448" t="str">
        <f>IF('C - REPASSES'!C451="INSTITUIÇÃO CREDENCIADA","1",IF('C - REPASSES'!C451="EMPRESA PRETROLÍFERA","2",IF('C - REPASSES'!C451="EMPRESA BRASILEIRA","3",IF('C - REPASSES'!C451="ORGANISMO DE NORMALIZAÇÃO OU EQUIVALENTE","4",IF('C - REPASSES'!C451="EMPRESA BRASILEIRA EM PARCERIA COM I.C.","5",IF('C - REPASSES'!C451="AFILIADA","6",""))))))</f>
        <v/>
      </c>
      <c r="G448" t="str">
        <f>TEXT(IF('C - REPASSES'!D451="","",'C - REPASSES'!D451),"00000000000000")</f>
        <v/>
      </c>
      <c r="H448" t="str">
        <f>IF('C - REPASSES'!E451="","",'C - REPASSES'!E451)</f>
        <v/>
      </c>
      <c r="I448" t="str">
        <f>IF('C - REPASSES'!F451="","",'C - REPASSES'!F451)</f>
        <v/>
      </c>
      <c r="J448" t="str">
        <f>IF('C - REPASSES'!G451="","",'C - REPASSES'!G451)</f>
        <v/>
      </c>
      <c r="K448" t="str">
        <f>TEXT(IF('C - REPASSES'!H451="","",'C - REPASSES'!H451),"@")</f>
        <v/>
      </c>
      <c r="L448" t="str">
        <f>TEXT(IF('C - REPASSES'!I451="","",'C - REPASSES'!I451),"DD/MM/AAAA")</f>
        <v/>
      </c>
      <c r="M448" t="str">
        <f>TEXT(IF('C - REPASSES'!$A451="","",'C - REPASSES'!AJ451),"0,00")</f>
        <v/>
      </c>
      <c r="N448" t="str">
        <f>TEXT(IF('C - REPASSES'!$A451="","",'C - REPASSES'!AL451),"0,00")</f>
        <v/>
      </c>
    </row>
    <row r="449" spans="1:14" x14ac:dyDescent="0.35">
      <c r="A449" t="str">
        <f>IF(D449="","",IF('A - IDENTIFICAÇÃO'!$C$7="","",'A - IDENTIFICAÇÃO'!$C$7))</f>
        <v/>
      </c>
      <c r="B449" t="str">
        <f>IF(D449="","",IF('A - IDENTIFICAÇÃO'!$P$15="","",'A - IDENTIFICAÇÃO'!$P$15))</f>
        <v/>
      </c>
      <c r="C449" t="str">
        <f>IF(D449="","",TEXT(IF('A - IDENTIFICAÇÃO'!$C$2="","",'A - IDENTIFICAÇÃO'!$C$2),"0000"))</f>
        <v/>
      </c>
      <c r="D449" t="str">
        <f>IF('C - REPASSES'!A452="","",'C - REPASSES'!A452)</f>
        <v/>
      </c>
      <c r="E449" t="str">
        <f>TEXT(IF('C - REPASSES'!B452="","",'C - REPASSES'!B452),"DD/MM/AAAA")</f>
        <v/>
      </c>
      <c r="F449" t="str">
        <f>IF('C - REPASSES'!C452="INSTITUIÇÃO CREDENCIADA","1",IF('C - REPASSES'!C452="EMPRESA PRETROLÍFERA","2",IF('C - REPASSES'!C452="EMPRESA BRASILEIRA","3",IF('C - REPASSES'!C452="ORGANISMO DE NORMALIZAÇÃO OU EQUIVALENTE","4",IF('C - REPASSES'!C452="EMPRESA BRASILEIRA EM PARCERIA COM I.C.","5",IF('C - REPASSES'!C452="AFILIADA","6",""))))))</f>
        <v/>
      </c>
      <c r="G449" t="str">
        <f>TEXT(IF('C - REPASSES'!D452="","",'C - REPASSES'!D452),"00000000000000")</f>
        <v/>
      </c>
      <c r="H449" t="str">
        <f>IF('C - REPASSES'!E452="","",'C - REPASSES'!E452)</f>
        <v/>
      </c>
      <c r="I449" t="str">
        <f>IF('C - REPASSES'!F452="","",'C - REPASSES'!F452)</f>
        <v/>
      </c>
      <c r="J449" t="str">
        <f>IF('C - REPASSES'!G452="","",'C - REPASSES'!G452)</f>
        <v/>
      </c>
      <c r="K449" t="str">
        <f>TEXT(IF('C - REPASSES'!H452="","",'C - REPASSES'!H452),"@")</f>
        <v/>
      </c>
      <c r="L449" t="str">
        <f>TEXT(IF('C - REPASSES'!I452="","",'C - REPASSES'!I452),"DD/MM/AAAA")</f>
        <v/>
      </c>
      <c r="M449" t="str">
        <f>TEXT(IF('C - REPASSES'!$A452="","",'C - REPASSES'!AJ452),"0,00")</f>
        <v/>
      </c>
      <c r="N449" t="str">
        <f>TEXT(IF('C - REPASSES'!$A452="","",'C - REPASSES'!AL452),"0,00")</f>
        <v/>
      </c>
    </row>
    <row r="450" spans="1:14" x14ac:dyDescent="0.35">
      <c r="A450" t="str">
        <f>IF(D450="","",IF('A - IDENTIFICAÇÃO'!$C$7="","",'A - IDENTIFICAÇÃO'!$C$7))</f>
        <v/>
      </c>
      <c r="B450" t="str">
        <f>IF(D450="","",IF('A - IDENTIFICAÇÃO'!$P$15="","",'A - IDENTIFICAÇÃO'!$P$15))</f>
        <v/>
      </c>
      <c r="C450" t="str">
        <f>IF(D450="","",TEXT(IF('A - IDENTIFICAÇÃO'!$C$2="","",'A - IDENTIFICAÇÃO'!$C$2),"0000"))</f>
        <v/>
      </c>
      <c r="D450" t="str">
        <f>IF('C - REPASSES'!A453="","",'C - REPASSES'!A453)</f>
        <v/>
      </c>
      <c r="E450" t="str">
        <f>TEXT(IF('C - REPASSES'!B453="","",'C - REPASSES'!B453),"DD/MM/AAAA")</f>
        <v/>
      </c>
      <c r="F450" t="str">
        <f>IF('C - REPASSES'!C453="INSTITUIÇÃO CREDENCIADA","1",IF('C - REPASSES'!C453="EMPRESA PRETROLÍFERA","2",IF('C - REPASSES'!C453="EMPRESA BRASILEIRA","3",IF('C - REPASSES'!C453="ORGANISMO DE NORMALIZAÇÃO OU EQUIVALENTE","4",IF('C - REPASSES'!C453="EMPRESA BRASILEIRA EM PARCERIA COM I.C.","5",IF('C - REPASSES'!C453="AFILIADA","6",""))))))</f>
        <v/>
      </c>
      <c r="G450" t="str">
        <f>TEXT(IF('C - REPASSES'!D453="","",'C - REPASSES'!D453),"00000000000000")</f>
        <v/>
      </c>
      <c r="H450" t="str">
        <f>IF('C - REPASSES'!E453="","",'C - REPASSES'!E453)</f>
        <v/>
      </c>
      <c r="I450" t="str">
        <f>IF('C - REPASSES'!F453="","",'C - REPASSES'!F453)</f>
        <v/>
      </c>
      <c r="J450" t="str">
        <f>IF('C - REPASSES'!G453="","",'C - REPASSES'!G453)</f>
        <v/>
      </c>
      <c r="K450" t="str">
        <f>TEXT(IF('C - REPASSES'!H453="","",'C - REPASSES'!H453),"@")</f>
        <v/>
      </c>
      <c r="L450" t="str">
        <f>TEXT(IF('C - REPASSES'!I453="","",'C - REPASSES'!I453),"DD/MM/AAAA")</f>
        <v/>
      </c>
      <c r="M450" t="str">
        <f>TEXT(IF('C - REPASSES'!$A453="","",'C - REPASSES'!AJ453),"0,00")</f>
        <v/>
      </c>
      <c r="N450" t="str">
        <f>TEXT(IF('C - REPASSES'!$A453="","",'C - REPASSES'!AL453),"0,00")</f>
        <v/>
      </c>
    </row>
    <row r="451" spans="1:14" x14ac:dyDescent="0.35">
      <c r="A451" t="str">
        <f>IF(D451="","",IF('A - IDENTIFICAÇÃO'!$C$7="","",'A - IDENTIFICAÇÃO'!$C$7))</f>
        <v/>
      </c>
      <c r="B451" t="str">
        <f>IF(D451="","",IF('A - IDENTIFICAÇÃO'!$P$15="","",'A - IDENTIFICAÇÃO'!$P$15))</f>
        <v/>
      </c>
      <c r="C451" t="str">
        <f>IF(D451="","",TEXT(IF('A - IDENTIFICAÇÃO'!$C$2="","",'A - IDENTIFICAÇÃO'!$C$2),"0000"))</f>
        <v/>
      </c>
      <c r="D451" t="str">
        <f>IF('C - REPASSES'!A454="","",'C - REPASSES'!A454)</f>
        <v/>
      </c>
      <c r="E451" t="str">
        <f>TEXT(IF('C - REPASSES'!B454="","",'C - REPASSES'!B454),"DD/MM/AAAA")</f>
        <v/>
      </c>
      <c r="F451" t="str">
        <f>IF('C - REPASSES'!C454="INSTITUIÇÃO CREDENCIADA","1",IF('C - REPASSES'!C454="EMPRESA PRETROLÍFERA","2",IF('C - REPASSES'!C454="EMPRESA BRASILEIRA","3",IF('C - REPASSES'!C454="ORGANISMO DE NORMALIZAÇÃO OU EQUIVALENTE","4",IF('C - REPASSES'!C454="EMPRESA BRASILEIRA EM PARCERIA COM I.C.","5",IF('C - REPASSES'!C454="AFILIADA","6",""))))))</f>
        <v/>
      </c>
      <c r="G451" t="str">
        <f>TEXT(IF('C - REPASSES'!D454="","",'C - REPASSES'!D454),"00000000000000")</f>
        <v/>
      </c>
      <c r="H451" t="str">
        <f>IF('C - REPASSES'!E454="","",'C - REPASSES'!E454)</f>
        <v/>
      </c>
      <c r="I451" t="str">
        <f>IF('C - REPASSES'!F454="","",'C - REPASSES'!F454)</f>
        <v/>
      </c>
      <c r="J451" t="str">
        <f>IF('C - REPASSES'!G454="","",'C - REPASSES'!G454)</f>
        <v/>
      </c>
      <c r="K451" t="str">
        <f>TEXT(IF('C - REPASSES'!H454="","",'C - REPASSES'!H454),"@")</f>
        <v/>
      </c>
      <c r="L451" t="str">
        <f>TEXT(IF('C - REPASSES'!I454="","",'C - REPASSES'!I454),"DD/MM/AAAA")</f>
        <v/>
      </c>
      <c r="M451" t="str">
        <f>TEXT(IF('C - REPASSES'!$A454="","",'C - REPASSES'!AJ454),"0,00")</f>
        <v/>
      </c>
      <c r="N451" t="str">
        <f>TEXT(IF('C - REPASSES'!$A454="","",'C - REPASSES'!AL454),"0,00")</f>
        <v/>
      </c>
    </row>
    <row r="452" spans="1:14" x14ac:dyDescent="0.35">
      <c r="A452" t="str">
        <f>IF(D452="","",IF('A - IDENTIFICAÇÃO'!$C$7="","",'A - IDENTIFICAÇÃO'!$C$7))</f>
        <v/>
      </c>
      <c r="B452" t="str">
        <f>IF(D452="","",IF('A - IDENTIFICAÇÃO'!$P$15="","",'A - IDENTIFICAÇÃO'!$P$15))</f>
        <v/>
      </c>
      <c r="C452" t="str">
        <f>IF(D452="","",TEXT(IF('A - IDENTIFICAÇÃO'!$C$2="","",'A - IDENTIFICAÇÃO'!$C$2),"0000"))</f>
        <v/>
      </c>
      <c r="D452" t="str">
        <f>IF('C - REPASSES'!A455="","",'C - REPASSES'!A455)</f>
        <v/>
      </c>
      <c r="E452" t="str">
        <f>TEXT(IF('C - REPASSES'!B455="","",'C - REPASSES'!B455),"DD/MM/AAAA")</f>
        <v/>
      </c>
      <c r="F452" t="str">
        <f>IF('C - REPASSES'!C455="INSTITUIÇÃO CREDENCIADA","1",IF('C - REPASSES'!C455="EMPRESA PRETROLÍFERA","2",IF('C - REPASSES'!C455="EMPRESA BRASILEIRA","3",IF('C - REPASSES'!C455="ORGANISMO DE NORMALIZAÇÃO OU EQUIVALENTE","4",IF('C - REPASSES'!C455="EMPRESA BRASILEIRA EM PARCERIA COM I.C.","5",IF('C - REPASSES'!C455="AFILIADA","6",""))))))</f>
        <v/>
      </c>
      <c r="G452" t="str">
        <f>TEXT(IF('C - REPASSES'!D455="","",'C - REPASSES'!D455),"00000000000000")</f>
        <v/>
      </c>
      <c r="H452" t="str">
        <f>IF('C - REPASSES'!E455="","",'C - REPASSES'!E455)</f>
        <v/>
      </c>
      <c r="I452" t="str">
        <f>IF('C - REPASSES'!F455="","",'C - REPASSES'!F455)</f>
        <v/>
      </c>
      <c r="J452" t="str">
        <f>IF('C - REPASSES'!G455="","",'C - REPASSES'!G455)</f>
        <v/>
      </c>
      <c r="K452" t="str">
        <f>TEXT(IF('C - REPASSES'!H455="","",'C - REPASSES'!H455),"@")</f>
        <v/>
      </c>
      <c r="L452" t="str">
        <f>TEXT(IF('C - REPASSES'!I455="","",'C - REPASSES'!I455),"DD/MM/AAAA")</f>
        <v/>
      </c>
      <c r="M452" t="str">
        <f>TEXT(IF('C - REPASSES'!$A455="","",'C - REPASSES'!AJ455),"0,00")</f>
        <v/>
      </c>
      <c r="N452" t="str">
        <f>TEXT(IF('C - REPASSES'!$A455="","",'C - REPASSES'!AL455),"0,00")</f>
        <v/>
      </c>
    </row>
    <row r="453" spans="1:14" x14ac:dyDescent="0.35">
      <c r="A453" t="str">
        <f>IF(D453="","",IF('A - IDENTIFICAÇÃO'!$C$7="","",'A - IDENTIFICAÇÃO'!$C$7))</f>
        <v/>
      </c>
      <c r="B453" t="str">
        <f>IF(D453="","",IF('A - IDENTIFICAÇÃO'!$P$15="","",'A - IDENTIFICAÇÃO'!$P$15))</f>
        <v/>
      </c>
      <c r="C453" t="str">
        <f>IF(D453="","",TEXT(IF('A - IDENTIFICAÇÃO'!$C$2="","",'A - IDENTIFICAÇÃO'!$C$2),"0000"))</f>
        <v/>
      </c>
      <c r="D453" t="str">
        <f>IF('C - REPASSES'!A456="","",'C - REPASSES'!A456)</f>
        <v/>
      </c>
      <c r="E453" t="str">
        <f>TEXT(IF('C - REPASSES'!B456="","",'C - REPASSES'!B456),"DD/MM/AAAA")</f>
        <v/>
      </c>
      <c r="F453" t="str">
        <f>IF('C - REPASSES'!C456="INSTITUIÇÃO CREDENCIADA","1",IF('C - REPASSES'!C456="EMPRESA PRETROLÍFERA","2",IF('C - REPASSES'!C456="EMPRESA BRASILEIRA","3",IF('C - REPASSES'!C456="ORGANISMO DE NORMALIZAÇÃO OU EQUIVALENTE","4",IF('C - REPASSES'!C456="EMPRESA BRASILEIRA EM PARCERIA COM I.C.","5",IF('C - REPASSES'!C456="AFILIADA","6",""))))))</f>
        <v/>
      </c>
      <c r="G453" t="str">
        <f>TEXT(IF('C - REPASSES'!D456="","",'C - REPASSES'!D456),"00000000000000")</f>
        <v/>
      </c>
      <c r="H453" t="str">
        <f>IF('C - REPASSES'!E456="","",'C - REPASSES'!E456)</f>
        <v/>
      </c>
      <c r="I453" t="str">
        <f>IF('C - REPASSES'!F456="","",'C - REPASSES'!F456)</f>
        <v/>
      </c>
      <c r="J453" t="str">
        <f>IF('C - REPASSES'!G456="","",'C - REPASSES'!G456)</f>
        <v/>
      </c>
      <c r="K453" t="str">
        <f>TEXT(IF('C - REPASSES'!H456="","",'C - REPASSES'!H456),"@")</f>
        <v/>
      </c>
      <c r="L453" t="str">
        <f>TEXT(IF('C - REPASSES'!I456="","",'C - REPASSES'!I456),"DD/MM/AAAA")</f>
        <v/>
      </c>
      <c r="M453" t="str">
        <f>TEXT(IF('C - REPASSES'!$A456="","",'C - REPASSES'!AJ456),"0,00")</f>
        <v/>
      </c>
      <c r="N453" t="str">
        <f>TEXT(IF('C - REPASSES'!$A456="","",'C - REPASSES'!AL456),"0,00")</f>
        <v/>
      </c>
    </row>
    <row r="454" spans="1:14" x14ac:dyDescent="0.35">
      <c r="A454" t="str">
        <f>IF(D454="","",IF('A - IDENTIFICAÇÃO'!$C$7="","",'A - IDENTIFICAÇÃO'!$C$7))</f>
        <v/>
      </c>
      <c r="B454" t="str">
        <f>IF(D454="","",IF('A - IDENTIFICAÇÃO'!$P$15="","",'A - IDENTIFICAÇÃO'!$P$15))</f>
        <v/>
      </c>
      <c r="C454" t="str">
        <f>IF(D454="","",TEXT(IF('A - IDENTIFICAÇÃO'!$C$2="","",'A - IDENTIFICAÇÃO'!$C$2),"0000"))</f>
        <v/>
      </c>
      <c r="D454" t="str">
        <f>IF('C - REPASSES'!A457="","",'C - REPASSES'!A457)</f>
        <v/>
      </c>
      <c r="E454" t="str">
        <f>TEXT(IF('C - REPASSES'!B457="","",'C - REPASSES'!B457),"DD/MM/AAAA")</f>
        <v/>
      </c>
      <c r="F454" t="str">
        <f>IF('C - REPASSES'!C457="INSTITUIÇÃO CREDENCIADA","1",IF('C - REPASSES'!C457="EMPRESA PRETROLÍFERA","2",IF('C - REPASSES'!C457="EMPRESA BRASILEIRA","3",IF('C - REPASSES'!C457="ORGANISMO DE NORMALIZAÇÃO OU EQUIVALENTE","4",IF('C - REPASSES'!C457="EMPRESA BRASILEIRA EM PARCERIA COM I.C.","5",IF('C - REPASSES'!C457="AFILIADA","6",""))))))</f>
        <v/>
      </c>
      <c r="G454" t="str">
        <f>TEXT(IF('C - REPASSES'!D457="","",'C - REPASSES'!D457),"00000000000000")</f>
        <v/>
      </c>
      <c r="H454" t="str">
        <f>IF('C - REPASSES'!E457="","",'C - REPASSES'!E457)</f>
        <v/>
      </c>
      <c r="I454" t="str">
        <f>IF('C - REPASSES'!F457="","",'C - REPASSES'!F457)</f>
        <v/>
      </c>
      <c r="J454" t="str">
        <f>IF('C - REPASSES'!G457="","",'C - REPASSES'!G457)</f>
        <v/>
      </c>
      <c r="K454" t="str">
        <f>TEXT(IF('C - REPASSES'!H457="","",'C - REPASSES'!H457),"@")</f>
        <v/>
      </c>
      <c r="L454" t="str">
        <f>TEXT(IF('C - REPASSES'!I457="","",'C - REPASSES'!I457),"DD/MM/AAAA")</f>
        <v/>
      </c>
      <c r="M454" t="str">
        <f>TEXT(IF('C - REPASSES'!$A457="","",'C - REPASSES'!AJ457),"0,00")</f>
        <v/>
      </c>
      <c r="N454" t="str">
        <f>TEXT(IF('C - REPASSES'!$A457="","",'C - REPASSES'!AL457),"0,00")</f>
        <v/>
      </c>
    </row>
    <row r="455" spans="1:14" x14ac:dyDescent="0.35">
      <c r="A455" t="str">
        <f>IF(D455="","",IF('A - IDENTIFICAÇÃO'!$C$7="","",'A - IDENTIFICAÇÃO'!$C$7))</f>
        <v/>
      </c>
      <c r="B455" t="str">
        <f>IF(D455="","",IF('A - IDENTIFICAÇÃO'!$P$15="","",'A - IDENTIFICAÇÃO'!$P$15))</f>
        <v/>
      </c>
      <c r="C455" t="str">
        <f>IF(D455="","",TEXT(IF('A - IDENTIFICAÇÃO'!$C$2="","",'A - IDENTIFICAÇÃO'!$C$2),"0000"))</f>
        <v/>
      </c>
      <c r="D455" t="str">
        <f>IF('C - REPASSES'!A458="","",'C - REPASSES'!A458)</f>
        <v/>
      </c>
      <c r="E455" t="str">
        <f>TEXT(IF('C - REPASSES'!B458="","",'C - REPASSES'!B458),"DD/MM/AAAA")</f>
        <v/>
      </c>
      <c r="F455" t="str">
        <f>IF('C - REPASSES'!C458="INSTITUIÇÃO CREDENCIADA","1",IF('C - REPASSES'!C458="EMPRESA PRETROLÍFERA","2",IF('C - REPASSES'!C458="EMPRESA BRASILEIRA","3",IF('C - REPASSES'!C458="ORGANISMO DE NORMALIZAÇÃO OU EQUIVALENTE","4",IF('C - REPASSES'!C458="EMPRESA BRASILEIRA EM PARCERIA COM I.C.","5",IF('C - REPASSES'!C458="AFILIADA","6",""))))))</f>
        <v/>
      </c>
      <c r="G455" t="str">
        <f>TEXT(IF('C - REPASSES'!D458="","",'C - REPASSES'!D458),"00000000000000")</f>
        <v/>
      </c>
      <c r="H455" t="str">
        <f>IF('C - REPASSES'!E458="","",'C - REPASSES'!E458)</f>
        <v/>
      </c>
      <c r="I455" t="str">
        <f>IF('C - REPASSES'!F458="","",'C - REPASSES'!F458)</f>
        <v/>
      </c>
      <c r="J455" t="str">
        <f>IF('C - REPASSES'!G458="","",'C - REPASSES'!G458)</f>
        <v/>
      </c>
      <c r="K455" t="str">
        <f>TEXT(IF('C - REPASSES'!H458="","",'C - REPASSES'!H458),"@")</f>
        <v/>
      </c>
      <c r="L455" t="str">
        <f>TEXT(IF('C - REPASSES'!I458="","",'C - REPASSES'!I458),"DD/MM/AAAA")</f>
        <v/>
      </c>
      <c r="M455" t="str">
        <f>TEXT(IF('C - REPASSES'!$A458="","",'C - REPASSES'!AJ458),"0,00")</f>
        <v/>
      </c>
      <c r="N455" t="str">
        <f>TEXT(IF('C - REPASSES'!$A458="","",'C - REPASSES'!AL458),"0,00")</f>
        <v/>
      </c>
    </row>
    <row r="456" spans="1:14" x14ac:dyDescent="0.35">
      <c r="A456" t="str">
        <f>IF(D456="","",IF('A - IDENTIFICAÇÃO'!$C$7="","",'A - IDENTIFICAÇÃO'!$C$7))</f>
        <v/>
      </c>
      <c r="B456" t="str">
        <f>IF(D456="","",IF('A - IDENTIFICAÇÃO'!$P$15="","",'A - IDENTIFICAÇÃO'!$P$15))</f>
        <v/>
      </c>
      <c r="C456" t="str">
        <f>IF(D456="","",TEXT(IF('A - IDENTIFICAÇÃO'!$C$2="","",'A - IDENTIFICAÇÃO'!$C$2),"0000"))</f>
        <v/>
      </c>
      <c r="D456" t="str">
        <f>IF('C - REPASSES'!A459="","",'C - REPASSES'!A459)</f>
        <v/>
      </c>
      <c r="E456" t="str">
        <f>TEXT(IF('C - REPASSES'!B459="","",'C - REPASSES'!B459),"DD/MM/AAAA")</f>
        <v/>
      </c>
      <c r="F456" t="str">
        <f>IF('C - REPASSES'!C459="INSTITUIÇÃO CREDENCIADA","1",IF('C - REPASSES'!C459="EMPRESA PRETROLÍFERA","2",IF('C - REPASSES'!C459="EMPRESA BRASILEIRA","3",IF('C - REPASSES'!C459="ORGANISMO DE NORMALIZAÇÃO OU EQUIVALENTE","4",IF('C - REPASSES'!C459="EMPRESA BRASILEIRA EM PARCERIA COM I.C.","5",IF('C - REPASSES'!C459="AFILIADA","6",""))))))</f>
        <v/>
      </c>
      <c r="G456" t="str">
        <f>TEXT(IF('C - REPASSES'!D459="","",'C - REPASSES'!D459),"00000000000000")</f>
        <v/>
      </c>
      <c r="H456" t="str">
        <f>IF('C - REPASSES'!E459="","",'C - REPASSES'!E459)</f>
        <v/>
      </c>
      <c r="I456" t="str">
        <f>IF('C - REPASSES'!F459="","",'C - REPASSES'!F459)</f>
        <v/>
      </c>
      <c r="J456" t="str">
        <f>IF('C - REPASSES'!G459="","",'C - REPASSES'!G459)</f>
        <v/>
      </c>
      <c r="K456" t="str">
        <f>TEXT(IF('C - REPASSES'!H459="","",'C - REPASSES'!H459),"@")</f>
        <v/>
      </c>
      <c r="L456" t="str">
        <f>TEXT(IF('C - REPASSES'!I459="","",'C - REPASSES'!I459),"DD/MM/AAAA")</f>
        <v/>
      </c>
      <c r="M456" t="str">
        <f>TEXT(IF('C - REPASSES'!$A459="","",'C - REPASSES'!AJ459),"0,00")</f>
        <v/>
      </c>
      <c r="N456" t="str">
        <f>TEXT(IF('C - REPASSES'!$A459="","",'C - REPASSES'!AL459),"0,00")</f>
        <v/>
      </c>
    </row>
    <row r="457" spans="1:14" x14ac:dyDescent="0.35">
      <c r="A457" t="str">
        <f>IF(D457="","",IF('A - IDENTIFICAÇÃO'!$C$7="","",'A - IDENTIFICAÇÃO'!$C$7))</f>
        <v/>
      </c>
      <c r="B457" t="str">
        <f>IF(D457="","",IF('A - IDENTIFICAÇÃO'!$P$15="","",'A - IDENTIFICAÇÃO'!$P$15))</f>
        <v/>
      </c>
      <c r="C457" t="str">
        <f>IF(D457="","",TEXT(IF('A - IDENTIFICAÇÃO'!$C$2="","",'A - IDENTIFICAÇÃO'!$C$2),"0000"))</f>
        <v/>
      </c>
      <c r="D457" t="str">
        <f>IF('C - REPASSES'!A460="","",'C - REPASSES'!A460)</f>
        <v/>
      </c>
      <c r="E457" t="str">
        <f>TEXT(IF('C - REPASSES'!B460="","",'C - REPASSES'!B460),"DD/MM/AAAA")</f>
        <v/>
      </c>
      <c r="F457" t="str">
        <f>IF('C - REPASSES'!C460="INSTITUIÇÃO CREDENCIADA","1",IF('C - REPASSES'!C460="EMPRESA PRETROLÍFERA","2",IF('C - REPASSES'!C460="EMPRESA BRASILEIRA","3",IF('C - REPASSES'!C460="ORGANISMO DE NORMALIZAÇÃO OU EQUIVALENTE","4",IF('C - REPASSES'!C460="EMPRESA BRASILEIRA EM PARCERIA COM I.C.","5",IF('C - REPASSES'!C460="AFILIADA","6",""))))))</f>
        <v/>
      </c>
      <c r="G457" t="str">
        <f>TEXT(IF('C - REPASSES'!D460="","",'C - REPASSES'!D460),"00000000000000")</f>
        <v/>
      </c>
      <c r="H457" t="str">
        <f>IF('C - REPASSES'!E460="","",'C - REPASSES'!E460)</f>
        <v/>
      </c>
      <c r="I457" t="str">
        <f>IF('C - REPASSES'!F460="","",'C - REPASSES'!F460)</f>
        <v/>
      </c>
      <c r="J457" t="str">
        <f>IF('C - REPASSES'!G460="","",'C - REPASSES'!G460)</f>
        <v/>
      </c>
      <c r="K457" t="str">
        <f>TEXT(IF('C - REPASSES'!H460="","",'C - REPASSES'!H460),"@")</f>
        <v/>
      </c>
      <c r="L457" t="str">
        <f>TEXT(IF('C - REPASSES'!I460="","",'C - REPASSES'!I460),"DD/MM/AAAA")</f>
        <v/>
      </c>
      <c r="M457" t="str">
        <f>TEXT(IF('C - REPASSES'!$A460="","",'C - REPASSES'!AJ460),"0,00")</f>
        <v/>
      </c>
      <c r="N457" t="str">
        <f>TEXT(IF('C - REPASSES'!$A460="","",'C - REPASSES'!AL460),"0,00")</f>
        <v/>
      </c>
    </row>
    <row r="458" spans="1:14" x14ac:dyDescent="0.35">
      <c r="A458" t="str">
        <f>IF(D458="","",IF('A - IDENTIFICAÇÃO'!$C$7="","",'A - IDENTIFICAÇÃO'!$C$7))</f>
        <v/>
      </c>
      <c r="B458" t="str">
        <f>IF(D458="","",IF('A - IDENTIFICAÇÃO'!$P$15="","",'A - IDENTIFICAÇÃO'!$P$15))</f>
        <v/>
      </c>
      <c r="C458" t="str">
        <f>IF(D458="","",TEXT(IF('A - IDENTIFICAÇÃO'!$C$2="","",'A - IDENTIFICAÇÃO'!$C$2),"0000"))</f>
        <v/>
      </c>
      <c r="D458" t="str">
        <f>IF('C - REPASSES'!A461="","",'C - REPASSES'!A461)</f>
        <v/>
      </c>
      <c r="E458" t="str">
        <f>TEXT(IF('C - REPASSES'!B461="","",'C - REPASSES'!B461),"DD/MM/AAAA")</f>
        <v/>
      </c>
      <c r="F458" t="str">
        <f>IF('C - REPASSES'!C461="INSTITUIÇÃO CREDENCIADA","1",IF('C - REPASSES'!C461="EMPRESA PRETROLÍFERA","2",IF('C - REPASSES'!C461="EMPRESA BRASILEIRA","3",IF('C - REPASSES'!C461="ORGANISMO DE NORMALIZAÇÃO OU EQUIVALENTE","4",IF('C - REPASSES'!C461="EMPRESA BRASILEIRA EM PARCERIA COM I.C.","5",IF('C - REPASSES'!C461="AFILIADA","6",""))))))</f>
        <v/>
      </c>
      <c r="G458" t="str">
        <f>TEXT(IF('C - REPASSES'!D461="","",'C - REPASSES'!D461),"00000000000000")</f>
        <v/>
      </c>
      <c r="H458" t="str">
        <f>IF('C - REPASSES'!E461="","",'C - REPASSES'!E461)</f>
        <v/>
      </c>
      <c r="I458" t="str">
        <f>IF('C - REPASSES'!F461="","",'C - REPASSES'!F461)</f>
        <v/>
      </c>
      <c r="J458" t="str">
        <f>IF('C - REPASSES'!G461="","",'C - REPASSES'!G461)</f>
        <v/>
      </c>
      <c r="K458" t="str">
        <f>TEXT(IF('C - REPASSES'!H461="","",'C - REPASSES'!H461),"@")</f>
        <v/>
      </c>
      <c r="L458" t="str">
        <f>TEXT(IF('C - REPASSES'!I461="","",'C - REPASSES'!I461),"DD/MM/AAAA")</f>
        <v/>
      </c>
      <c r="M458" t="str">
        <f>TEXT(IF('C - REPASSES'!$A461="","",'C - REPASSES'!AJ461),"0,00")</f>
        <v/>
      </c>
      <c r="N458" t="str">
        <f>TEXT(IF('C - REPASSES'!$A461="","",'C - REPASSES'!AL461),"0,00")</f>
        <v/>
      </c>
    </row>
    <row r="459" spans="1:14" x14ac:dyDescent="0.35">
      <c r="A459" t="str">
        <f>IF(D459="","",IF('A - IDENTIFICAÇÃO'!$C$7="","",'A - IDENTIFICAÇÃO'!$C$7))</f>
        <v/>
      </c>
      <c r="B459" t="str">
        <f>IF(D459="","",IF('A - IDENTIFICAÇÃO'!$P$15="","",'A - IDENTIFICAÇÃO'!$P$15))</f>
        <v/>
      </c>
      <c r="C459" t="str">
        <f>IF(D459="","",TEXT(IF('A - IDENTIFICAÇÃO'!$C$2="","",'A - IDENTIFICAÇÃO'!$C$2),"0000"))</f>
        <v/>
      </c>
      <c r="D459" t="str">
        <f>IF('C - REPASSES'!A462="","",'C - REPASSES'!A462)</f>
        <v/>
      </c>
      <c r="E459" t="str">
        <f>TEXT(IF('C - REPASSES'!B462="","",'C - REPASSES'!B462),"DD/MM/AAAA")</f>
        <v/>
      </c>
      <c r="F459" t="str">
        <f>IF('C - REPASSES'!C462="INSTITUIÇÃO CREDENCIADA","1",IF('C - REPASSES'!C462="EMPRESA PRETROLÍFERA","2",IF('C - REPASSES'!C462="EMPRESA BRASILEIRA","3",IF('C - REPASSES'!C462="ORGANISMO DE NORMALIZAÇÃO OU EQUIVALENTE","4",IF('C - REPASSES'!C462="EMPRESA BRASILEIRA EM PARCERIA COM I.C.","5",IF('C - REPASSES'!C462="AFILIADA","6",""))))))</f>
        <v/>
      </c>
      <c r="G459" t="str">
        <f>TEXT(IF('C - REPASSES'!D462="","",'C - REPASSES'!D462),"00000000000000")</f>
        <v/>
      </c>
      <c r="H459" t="str">
        <f>IF('C - REPASSES'!E462="","",'C - REPASSES'!E462)</f>
        <v/>
      </c>
      <c r="I459" t="str">
        <f>IF('C - REPASSES'!F462="","",'C - REPASSES'!F462)</f>
        <v/>
      </c>
      <c r="J459" t="str">
        <f>IF('C - REPASSES'!G462="","",'C - REPASSES'!G462)</f>
        <v/>
      </c>
      <c r="K459" t="str">
        <f>TEXT(IF('C - REPASSES'!H462="","",'C - REPASSES'!H462),"@")</f>
        <v/>
      </c>
      <c r="L459" t="str">
        <f>TEXT(IF('C - REPASSES'!I462="","",'C - REPASSES'!I462),"DD/MM/AAAA")</f>
        <v/>
      </c>
      <c r="M459" t="str">
        <f>TEXT(IF('C - REPASSES'!$A462="","",'C - REPASSES'!AJ462),"0,00")</f>
        <v/>
      </c>
      <c r="N459" t="str">
        <f>TEXT(IF('C - REPASSES'!$A462="","",'C - REPASSES'!AL462),"0,00")</f>
        <v/>
      </c>
    </row>
    <row r="460" spans="1:14" x14ac:dyDescent="0.35">
      <c r="A460" t="str">
        <f>IF(D460="","",IF('A - IDENTIFICAÇÃO'!$C$7="","",'A - IDENTIFICAÇÃO'!$C$7))</f>
        <v/>
      </c>
      <c r="B460" t="str">
        <f>IF(D460="","",IF('A - IDENTIFICAÇÃO'!$P$15="","",'A - IDENTIFICAÇÃO'!$P$15))</f>
        <v/>
      </c>
      <c r="C460" t="str">
        <f>IF(D460="","",TEXT(IF('A - IDENTIFICAÇÃO'!$C$2="","",'A - IDENTIFICAÇÃO'!$C$2),"0000"))</f>
        <v/>
      </c>
      <c r="D460" t="str">
        <f>IF('C - REPASSES'!A463="","",'C - REPASSES'!A463)</f>
        <v/>
      </c>
      <c r="E460" t="str">
        <f>TEXT(IF('C - REPASSES'!B463="","",'C - REPASSES'!B463),"DD/MM/AAAA")</f>
        <v/>
      </c>
      <c r="F460" t="str">
        <f>IF('C - REPASSES'!C463="INSTITUIÇÃO CREDENCIADA","1",IF('C - REPASSES'!C463="EMPRESA PRETROLÍFERA","2",IF('C - REPASSES'!C463="EMPRESA BRASILEIRA","3",IF('C - REPASSES'!C463="ORGANISMO DE NORMALIZAÇÃO OU EQUIVALENTE","4",IF('C - REPASSES'!C463="EMPRESA BRASILEIRA EM PARCERIA COM I.C.","5",IF('C - REPASSES'!C463="AFILIADA","6",""))))))</f>
        <v/>
      </c>
      <c r="G460" t="str">
        <f>TEXT(IF('C - REPASSES'!D463="","",'C - REPASSES'!D463),"00000000000000")</f>
        <v/>
      </c>
      <c r="H460" t="str">
        <f>IF('C - REPASSES'!E463="","",'C - REPASSES'!E463)</f>
        <v/>
      </c>
      <c r="I460" t="str">
        <f>IF('C - REPASSES'!F463="","",'C - REPASSES'!F463)</f>
        <v/>
      </c>
      <c r="J460" t="str">
        <f>IF('C - REPASSES'!G463="","",'C - REPASSES'!G463)</f>
        <v/>
      </c>
      <c r="K460" t="str">
        <f>TEXT(IF('C - REPASSES'!H463="","",'C - REPASSES'!H463),"@")</f>
        <v/>
      </c>
      <c r="L460" t="str">
        <f>TEXT(IF('C - REPASSES'!I463="","",'C - REPASSES'!I463),"DD/MM/AAAA")</f>
        <v/>
      </c>
      <c r="M460" t="str">
        <f>TEXT(IF('C - REPASSES'!$A463="","",'C - REPASSES'!AJ463),"0,00")</f>
        <v/>
      </c>
      <c r="N460" t="str">
        <f>TEXT(IF('C - REPASSES'!$A463="","",'C - REPASSES'!AL463),"0,00")</f>
        <v/>
      </c>
    </row>
    <row r="461" spans="1:14" x14ac:dyDescent="0.35">
      <c r="A461" t="str">
        <f>IF(D461="","",IF('A - IDENTIFICAÇÃO'!$C$7="","",'A - IDENTIFICAÇÃO'!$C$7))</f>
        <v/>
      </c>
      <c r="B461" t="str">
        <f>IF(D461="","",IF('A - IDENTIFICAÇÃO'!$P$15="","",'A - IDENTIFICAÇÃO'!$P$15))</f>
        <v/>
      </c>
      <c r="C461" t="str">
        <f>IF(D461="","",TEXT(IF('A - IDENTIFICAÇÃO'!$C$2="","",'A - IDENTIFICAÇÃO'!$C$2),"0000"))</f>
        <v/>
      </c>
      <c r="D461" t="str">
        <f>IF('C - REPASSES'!A464="","",'C - REPASSES'!A464)</f>
        <v/>
      </c>
      <c r="E461" t="str">
        <f>TEXT(IF('C - REPASSES'!B464="","",'C - REPASSES'!B464),"DD/MM/AAAA")</f>
        <v/>
      </c>
      <c r="F461" t="str">
        <f>IF('C - REPASSES'!C464="INSTITUIÇÃO CREDENCIADA","1",IF('C - REPASSES'!C464="EMPRESA PRETROLÍFERA","2",IF('C - REPASSES'!C464="EMPRESA BRASILEIRA","3",IF('C - REPASSES'!C464="ORGANISMO DE NORMALIZAÇÃO OU EQUIVALENTE","4",IF('C - REPASSES'!C464="EMPRESA BRASILEIRA EM PARCERIA COM I.C.","5",IF('C - REPASSES'!C464="AFILIADA","6",""))))))</f>
        <v/>
      </c>
      <c r="G461" t="str">
        <f>TEXT(IF('C - REPASSES'!D464="","",'C - REPASSES'!D464),"00000000000000")</f>
        <v/>
      </c>
      <c r="H461" t="str">
        <f>IF('C - REPASSES'!E464="","",'C - REPASSES'!E464)</f>
        <v/>
      </c>
      <c r="I461" t="str">
        <f>IF('C - REPASSES'!F464="","",'C - REPASSES'!F464)</f>
        <v/>
      </c>
      <c r="J461" t="str">
        <f>IF('C - REPASSES'!G464="","",'C - REPASSES'!G464)</f>
        <v/>
      </c>
      <c r="K461" t="str">
        <f>TEXT(IF('C - REPASSES'!H464="","",'C - REPASSES'!H464),"@")</f>
        <v/>
      </c>
      <c r="L461" t="str">
        <f>TEXT(IF('C - REPASSES'!I464="","",'C - REPASSES'!I464),"DD/MM/AAAA")</f>
        <v/>
      </c>
      <c r="M461" t="str">
        <f>TEXT(IF('C - REPASSES'!$A464="","",'C - REPASSES'!AJ464),"0,00")</f>
        <v/>
      </c>
      <c r="N461" t="str">
        <f>TEXT(IF('C - REPASSES'!$A464="","",'C - REPASSES'!AL464),"0,00")</f>
        <v/>
      </c>
    </row>
    <row r="462" spans="1:14" x14ac:dyDescent="0.35">
      <c r="A462" t="str">
        <f>IF(D462="","",IF('A - IDENTIFICAÇÃO'!$C$7="","",'A - IDENTIFICAÇÃO'!$C$7))</f>
        <v/>
      </c>
      <c r="B462" t="str">
        <f>IF(D462="","",IF('A - IDENTIFICAÇÃO'!$P$15="","",'A - IDENTIFICAÇÃO'!$P$15))</f>
        <v/>
      </c>
      <c r="C462" t="str">
        <f>IF(D462="","",TEXT(IF('A - IDENTIFICAÇÃO'!$C$2="","",'A - IDENTIFICAÇÃO'!$C$2),"0000"))</f>
        <v/>
      </c>
      <c r="D462" t="str">
        <f>IF('C - REPASSES'!A465="","",'C - REPASSES'!A465)</f>
        <v/>
      </c>
      <c r="E462" t="str">
        <f>TEXT(IF('C - REPASSES'!B465="","",'C - REPASSES'!B465),"DD/MM/AAAA")</f>
        <v/>
      </c>
      <c r="F462" t="str">
        <f>IF('C - REPASSES'!C465="INSTITUIÇÃO CREDENCIADA","1",IF('C - REPASSES'!C465="EMPRESA PRETROLÍFERA","2",IF('C - REPASSES'!C465="EMPRESA BRASILEIRA","3",IF('C - REPASSES'!C465="ORGANISMO DE NORMALIZAÇÃO OU EQUIVALENTE","4",IF('C - REPASSES'!C465="EMPRESA BRASILEIRA EM PARCERIA COM I.C.","5",IF('C - REPASSES'!C465="AFILIADA","6",""))))))</f>
        <v/>
      </c>
      <c r="G462" t="str">
        <f>TEXT(IF('C - REPASSES'!D465="","",'C - REPASSES'!D465),"00000000000000")</f>
        <v/>
      </c>
      <c r="H462" t="str">
        <f>IF('C - REPASSES'!E465="","",'C - REPASSES'!E465)</f>
        <v/>
      </c>
      <c r="I462" t="str">
        <f>IF('C - REPASSES'!F465="","",'C - REPASSES'!F465)</f>
        <v/>
      </c>
      <c r="J462" t="str">
        <f>IF('C - REPASSES'!G465="","",'C - REPASSES'!G465)</f>
        <v/>
      </c>
      <c r="K462" t="str">
        <f>TEXT(IF('C - REPASSES'!H465="","",'C - REPASSES'!H465),"@")</f>
        <v/>
      </c>
      <c r="L462" t="str">
        <f>TEXT(IF('C - REPASSES'!I465="","",'C - REPASSES'!I465),"DD/MM/AAAA")</f>
        <v/>
      </c>
      <c r="M462" t="str">
        <f>TEXT(IF('C - REPASSES'!$A465="","",'C - REPASSES'!AJ465),"0,00")</f>
        <v/>
      </c>
      <c r="N462" t="str">
        <f>TEXT(IF('C - REPASSES'!$A465="","",'C - REPASSES'!AL465),"0,00")</f>
        <v/>
      </c>
    </row>
    <row r="463" spans="1:14" x14ac:dyDescent="0.35">
      <c r="A463" t="str">
        <f>IF(D463="","",IF('A - IDENTIFICAÇÃO'!$C$7="","",'A - IDENTIFICAÇÃO'!$C$7))</f>
        <v/>
      </c>
      <c r="B463" t="str">
        <f>IF(D463="","",IF('A - IDENTIFICAÇÃO'!$P$15="","",'A - IDENTIFICAÇÃO'!$P$15))</f>
        <v/>
      </c>
      <c r="C463" t="str">
        <f>IF(D463="","",TEXT(IF('A - IDENTIFICAÇÃO'!$C$2="","",'A - IDENTIFICAÇÃO'!$C$2),"0000"))</f>
        <v/>
      </c>
      <c r="D463" t="str">
        <f>IF('C - REPASSES'!A466="","",'C - REPASSES'!A466)</f>
        <v/>
      </c>
      <c r="E463" t="str">
        <f>TEXT(IF('C - REPASSES'!B466="","",'C - REPASSES'!B466),"DD/MM/AAAA")</f>
        <v/>
      </c>
      <c r="F463" t="str">
        <f>IF('C - REPASSES'!C466="INSTITUIÇÃO CREDENCIADA","1",IF('C - REPASSES'!C466="EMPRESA PRETROLÍFERA","2",IF('C - REPASSES'!C466="EMPRESA BRASILEIRA","3",IF('C - REPASSES'!C466="ORGANISMO DE NORMALIZAÇÃO OU EQUIVALENTE","4",IF('C - REPASSES'!C466="EMPRESA BRASILEIRA EM PARCERIA COM I.C.","5",IF('C - REPASSES'!C466="AFILIADA","6",""))))))</f>
        <v/>
      </c>
      <c r="G463" t="str">
        <f>TEXT(IF('C - REPASSES'!D466="","",'C - REPASSES'!D466),"00000000000000")</f>
        <v/>
      </c>
      <c r="H463" t="str">
        <f>IF('C - REPASSES'!E466="","",'C - REPASSES'!E466)</f>
        <v/>
      </c>
      <c r="I463" t="str">
        <f>IF('C - REPASSES'!F466="","",'C - REPASSES'!F466)</f>
        <v/>
      </c>
      <c r="J463" t="str">
        <f>IF('C - REPASSES'!G466="","",'C - REPASSES'!G466)</f>
        <v/>
      </c>
      <c r="K463" t="str">
        <f>TEXT(IF('C - REPASSES'!H466="","",'C - REPASSES'!H466),"@")</f>
        <v/>
      </c>
      <c r="L463" t="str">
        <f>TEXT(IF('C - REPASSES'!I466="","",'C - REPASSES'!I466),"DD/MM/AAAA")</f>
        <v/>
      </c>
      <c r="M463" t="str">
        <f>TEXT(IF('C - REPASSES'!$A466="","",'C - REPASSES'!AJ466),"0,00")</f>
        <v/>
      </c>
      <c r="N463" t="str">
        <f>TEXT(IF('C - REPASSES'!$A466="","",'C - REPASSES'!AL466),"0,00")</f>
        <v/>
      </c>
    </row>
    <row r="464" spans="1:14" x14ac:dyDescent="0.35">
      <c r="A464" t="str">
        <f>IF(D464="","",IF('A - IDENTIFICAÇÃO'!$C$7="","",'A - IDENTIFICAÇÃO'!$C$7))</f>
        <v/>
      </c>
      <c r="B464" t="str">
        <f>IF(D464="","",IF('A - IDENTIFICAÇÃO'!$P$15="","",'A - IDENTIFICAÇÃO'!$P$15))</f>
        <v/>
      </c>
      <c r="C464" t="str">
        <f>IF(D464="","",TEXT(IF('A - IDENTIFICAÇÃO'!$C$2="","",'A - IDENTIFICAÇÃO'!$C$2),"0000"))</f>
        <v/>
      </c>
      <c r="D464" t="str">
        <f>IF('C - REPASSES'!A467="","",'C - REPASSES'!A467)</f>
        <v/>
      </c>
      <c r="E464" t="str">
        <f>TEXT(IF('C - REPASSES'!B467="","",'C - REPASSES'!B467),"DD/MM/AAAA")</f>
        <v/>
      </c>
      <c r="F464" t="str">
        <f>IF('C - REPASSES'!C467="INSTITUIÇÃO CREDENCIADA","1",IF('C - REPASSES'!C467="EMPRESA PRETROLÍFERA","2",IF('C - REPASSES'!C467="EMPRESA BRASILEIRA","3",IF('C - REPASSES'!C467="ORGANISMO DE NORMALIZAÇÃO OU EQUIVALENTE","4",IF('C - REPASSES'!C467="EMPRESA BRASILEIRA EM PARCERIA COM I.C.","5",IF('C - REPASSES'!C467="AFILIADA","6",""))))))</f>
        <v/>
      </c>
      <c r="G464" t="str">
        <f>TEXT(IF('C - REPASSES'!D467="","",'C - REPASSES'!D467),"00000000000000")</f>
        <v/>
      </c>
      <c r="H464" t="str">
        <f>IF('C - REPASSES'!E467="","",'C - REPASSES'!E467)</f>
        <v/>
      </c>
      <c r="I464" t="str">
        <f>IF('C - REPASSES'!F467="","",'C - REPASSES'!F467)</f>
        <v/>
      </c>
      <c r="J464" t="str">
        <f>IF('C - REPASSES'!G467="","",'C - REPASSES'!G467)</f>
        <v/>
      </c>
      <c r="K464" t="str">
        <f>TEXT(IF('C - REPASSES'!H467="","",'C - REPASSES'!H467),"@")</f>
        <v/>
      </c>
      <c r="L464" t="str">
        <f>TEXT(IF('C - REPASSES'!I467="","",'C - REPASSES'!I467),"DD/MM/AAAA")</f>
        <v/>
      </c>
      <c r="M464" t="str">
        <f>TEXT(IF('C - REPASSES'!$A467="","",'C - REPASSES'!AJ467),"0,00")</f>
        <v/>
      </c>
      <c r="N464" t="str">
        <f>TEXT(IF('C - REPASSES'!$A467="","",'C - REPASSES'!AL467),"0,00")</f>
        <v/>
      </c>
    </row>
    <row r="465" spans="1:14" x14ac:dyDescent="0.35">
      <c r="A465" t="str">
        <f>IF(D465="","",IF('A - IDENTIFICAÇÃO'!$C$7="","",'A - IDENTIFICAÇÃO'!$C$7))</f>
        <v/>
      </c>
      <c r="B465" t="str">
        <f>IF(D465="","",IF('A - IDENTIFICAÇÃO'!$P$15="","",'A - IDENTIFICAÇÃO'!$P$15))</f>
        <v/>
      </c>
      <c r="C465" t="str">
        <f>IF(D465="","",TEXT(IF('A - IDENTIFICAÇÃO'!$C$2="","",'A - IDENTIFICAÇÃO'!$C$2),"0000"))</f>
        <v/>
      </c>
      <c r="D465" t="str">
        <f>IF('C - REPASSES'!A468="","",'C - REPASSES'!A468)</f>
        <v/>
      </c>
      <c r="E465" t="str">
        <f>TEXT(IF('C - REPASSES'!B468="","",'C - REPASSES'!B468),"DD/MM/AAAA")</f>
        <v/>
      </c>
      <c r="F465" t="str">
        <f>IF('C - REPASSES'!C468="INSTITUIÇÃO CREDENCIADA","1",IF('C - REPASSES'!C468="EMPRESA PRETROLÍFERA","2",IF('C - REPASSES'!C468="EMPRESA BRASILEIRA","3",IF('C - REPASSES'!C468="ORGANISMO DE NORMALIZAÇÃO OU EQUIVALENTE","4",IF('C - REPASSES'!C468="EMPRESA BRASILEIRA EM PARCERIA COM I.C.","5",IF('C - REPASSES'!C468="AFILIADA","6",""))))))</f>
        <v/>
      </c>
      <c r="G465" t="str">
        <f>TEXT(IF('C - REPASSES'!D468="","",'C - REPASSES'!D468),"00000000000000")</f>
        <v/>
      </c>
      <c r="H465" t="str">
        <f>IF('C - REPASSES'!E468="","",'C - REPASSES'!E468)</f>
        <v/>
      </c>
      <c r="I465" t="str">
        <f>IF('C - REPASSES'!F468="","",'C - REPASSES'!F468)</f>
        <v/>
      </c>
      <c r="J465" t="str">
        <f>IF('C - REPASSES'!G468="","",'C - REPASSES'!G468)</f>
        <v/>
      </c>
      <c r="K465" t="str">
        <f>TEXT(IF('C - REPASSES'!H468="","",'C - REPASSES'!H468),"@")</f>
        <v/>
      </c>
      <c r="L465" t="str">
        <f>TEXT(IF('C - REPASSES'!I468="","",'C - REPASSES'!I468),"DD/MM/AAAA")</f>
        <v/>
      </c>
      <c r="M465" t="str">
        <f>TEXT(IF('C - REPASSES'!$A468="","",'C - REPASSES'!AJ468),"0,00")</f>
        <v/>
      </c>
      <c r="N465" t="str">
        <f>TEXT(IF('C - REPASSES'!$A468="","",'C - REPASSES'!AL468),"0,00")</f>
        <v/>
      </c>
    </row>
    <row r="466" spans="1:14" x14ac:dyDescent="0.35">
      <c r="A466" t="str">
        <f>IF(D466="","",IF('A - IDENTIFICAÇÃO'!$C$7="","",'A - IDENTIFICAÇÃO'!$C$7))</f>
        <v/>
      </c>
      <c r="B466" t="str">
        <f>IF(D466="","",IF('A - IDENTIFICAÇÃO'!$P$15="","",'A - IDENTIFICAÇÃO'!$P$15))</f>
        <v/>
      </c>
      <c r="C466" t="str">
        <f>IF(D466="","",TEXT(IF('A - IDENTIFICAÇÃO'!$C$2="","",'A - IDENTIFICAÇÃO'!$C$2),"0000"))</f>
        <v/>
      </c>
      <c r="D466" t="str">
        <f>IF('C - REPASSES'!A469="","",'C - REPASSES'!A469)</f>
        <v/>
      </c>
      <c r="E466" t="str">
        <f>TEXT(IF('C - REPASSES'!B469="","",'C - REPASSES'!B469),"DD/MM/AAAA")</f>
        <v/>
      </c>
      <c r="F466" t="str">
        <f>IF('C - REPASSES'!C469="INSTITUIÇÃO CREDENCIADA","1",IF('C - REPASSES'!C469="EMPRESA PRETROLÍFERA","2",IF('C - REPASSES'!C469="EMPRESA BRASILEIRA","3",IF('C - REPASSES'!C469="ORGANISMO DE NORMALIZAÇÃO OU EQUIVALENTE","4",IF('C - REPASSES'!C469="EMPRESA BRASILEIRA EM PARCERIA COM I.C.","5",IF('C - REPASSES'!C469="AFILIADA","6",""))))))</f>
        <v/>
      </c>
      <c r="G466" t="str">
        <f>TEXT(IF('C - REPASSES'!D469="","",'C - REPASSES'!D469),"00000000000000")</f>
        <v/>
      </c>
      <c r="H466" t="str">
        <f>IF('C - REPASSES'!E469="","",'C - REPASSES'!E469)</f>
        <v/>
      </c>
      <c r="I466" t="str">
        <f>IF('C - REPASSES'!F469="","",'C - REPASSES'!F469)</f>
        <v/>
      </c>
      <c r="J466" t="str">
        <f>IF('C - REPASSES'!G469="","",'C - REPASSES'!G469)</f>
        <v/>
      </c>
      <c r="K466" t="str">
        <f>TEXT(IF('C - REPASSES'!H469="","",'C - REPASSES'!H469),"@")</f>
        <v/>
      </c>
      <c r="L466" t="str">
        <f>TEXT(IF('C - REPASSES'!I469="","",'C - REPASSES'!I469),"DD/MM/AAAA")</f>
        <v/>
      </c>
      <c r="M466" t="str">
        <f>TEXT(IF('C - REPASSES'!$A469="","",'C - REPASSES'!AJ469),"0,00")</f>
        <v/>
      </c>
      <c r="N466" t="str">
        <f>TEXT(IF('C - REPASSES'!$A469="","",'C - REPASSES'!AL469),"0,00")</f>
        <v/>
      </c>
    </row>
    <row r="467" spans="1:14" x14ac:dyDescent="0.35">
      <c r="A467" t="str">
        <f>IF(D467="","",IF('A - IDENTIFICAÇÃO'!$C$7="","",'A - IDENTIFICAÇÃO'!$C$7))</f>
        <v/>
      </c>
      <c r="B467" t="str">
        <f>IF(D467="","",IF('A - IDENTIFICAÇÃO'!$P$15="","",'A - IDENTIFICAÇÃO'!$P$15))</f>
        <v/>
      </c>
      <c r="C467" t="str">
        <f>IF(D467="","",TEXT(IF('A - IDENTIFICAÇÃO'!$C$2="","",'A - IDENTIFICAÇÃO'!$C$2),"0000"))</f>
        <v/>
      </c>
      <c r="D467" t="str">
        <f>IF('C - REPASSES'!A470="","",'C - REPASSES'!A470)</f>
        <v/>
      </c>
      <c r="E467" t="str">
        <f>TEXT(IF('C - REPASSES'!B470="","",'C - REPASSES'!B470),"DD/MM/AAAA")</f>
        <v/>
      </c>
      <c r="F467" t="str">
        <f>IF('C - REPASSES'!C470="INSTITUIÇÃO CREDENCIADA","1",IF('C - REPASSES'!C470="EMPRESA PRETROLÍFERA","2",IF('C - REPASSES'!C470="EMPRESA BRASILEIRA","3",IF('C - REPASSES'!C470="ORGANISMO DE NORMALIZAÇÃO OU EQUIVALENTE","4",IF('C - REPASSES'!C470="EMPRESA BRASILEIRA EM PARCERIA COM I.C.","5",IF('C - REPASSES'!C470="AFILIADA","6",""))))))</f>
        <v/>
      </c>
      <c r="G467" t="str">
        <f>TEXT(IF('C - REPASSES'!D470="","",'C - REPASSES'!D470),"00000000000000")</f>
        <v/>
      </c>
      <c r="H467" t="str">
        <f>IF('C - REPASSES'!E470="","",'C - REPASSES'!E470)</f>
        <v/>
      </c>
      <c r="I467" t="str">
        <f>IF('C - REPASSES'!F470="","",'C - REPASSES'!F470)</f>
        <v/>
      </c>
      <c r="J467" t="str">
        <f>IF('C - REPASSES'!G470="","",'C - REPASSES'!G470)</f>
        <v/>
      </c>
      <c r="K467" t="str">
        <f>TEXT(IF('C - REPASSES'!H470="","",'C - REPASSES'!H470),"@")</f>
        <v/>
      </c>
      <c r="L467" t="str">
        <f>TEXT(IF('C - REPASSES'!I470="","",'C - REPASSES'!I470),"DD/MM/AAAA")</f>
        <v/>
      </c>
      <c r="M467" t="str">
        <f>TEXT(IF('C - REPASSES'!$A470="","",'C - REPASSES'!AJ470),"0,00")</f>
        <v/>
      </c>
      <c r="N467" t="str">
        <f>TEXT(IF('C - REPASSES'!$A470="","",'C - REPASSES'!AL470),"0,00")</f>
        <v/>
      </c>
    </row>
    <row r="468" spans="1:14" x14ac:dyDescent="0.35">
      <c r="A468" t="str">
        <f>IF(D468="","",IF('A - IDENTIFICAÇÃO'!$C$7="","",'A - IDENTIFICAÇÃO'!$C$7))</f>
        <v/>
      </c>
      <c r="B468" t="str">
        <f>IF(D468="","",IF('A - IDENTIFICAÇÃO'!$P$15="","",'A - IDENTIFICAÇÃO'!$P$15))</f>
        <v/>
      </c>
      <c r="C468" t="str">
        <f>IF(D468="","",TEXT(IF('A - IDENTIFICAÇÃO'!$C$2="","",'A - IDENTIFICAÇÃO'!$C$2),"0000"))</f>
        <v/>
      </c>
      <c r="D468" t="str">
        <f>IF('C - REPASSES'!A471="","",'C - REPASSES'!A471)</f>
        <v/>
      </c>
      <c r="E468" t="str">
        <f>TEXT(IF('C - REPASSES'!B471="","",'C - REPASSES'!B471),"DD/MM/AAAA")</f>
        <v/>
      </c>
      <c r="F468" t="str">
        <f>IF('C - REPASSES'!C471="INSTITUIÇÃO CREDENCIADA","1",IF('C - REPASSES'!C471="EMPRESA PRETROLÍFERA","2",IF('C - REPASSES'!C471="EMPRESA BRASILEIRA","3",IF('C - REPASSES'!C471="ORGANISMO DE NORMALIZAÇÃO OU EQUIVALENTE","4",IF('C - REPASSES'!C471="EMPRESA BRASILEIRA EM PARCERIA COM I.C.","5",IF('C - REPASSES'!C471="AFILIADA","6",""))))))</f>
        <v/>
      </c>
      <c r="G468" t="str">
        <f>TEXT(IF('C - REPASSES'!D471="","",'C - REPASSES'!D471),"00000000000000")</f>
        <v/>
      </c>
      <c r="H468" t="str">
        <f>IF('C - REPASSES'!E471="","",'C - REPASSES'!E471)</f>
        <v/>
      </c>
      <c r="I468" t="str">
        <f>IF('C - REPASSES'!F471="","",'C - REPASSES'!F471)</f>
        <v/>
      </c>
      <c r="J468" t="str">
        <f>IF('C - REPASSES'!G471="","",'C - REPASSES'!G471)</f>
        <v/>
      </c>
      <c r="K468" t="str">
        <f>TEXT(IF('C - REPASSES'!H471="","",'C - REPASSES'!H471),"@")</f>
        <v/>
      </c>
      <c r="L468" t="str">
        <f>TEXT(IF('C - REPASSES'!I471="","",'C - REPASSES'!I471),"DD/MM/AAAA")</f>
        <v/>
      </c>
      <c r="M468" t="str">
        <f>TEXT(IF('C - REPASSES'!$A471="","",'C - REPASSES'!AJ471),"0,00")</f>
        <v/>
      </c>
      <c r="N468" t="str">
        <f>TEXT(IF('C - REPASSES'!$A471="","",'C - REPASSES'!AL471),"0,00")</f>
        <v/>
      </c>
    </row>
    <row r="469" spans="1:14" x14ac:dyDescent="0.35">
      <c r="A469" t="str">
        <f>IF(D469="","",IF('A - IDENTIFICAÇÃO'!$C$7="","",'A - IDENTIFICAÇÃO'!$C$7))</f>
        <v/>
      </c>
      <c r="B469" t="str">
        <f>IF(D469="","",IF('A - IDENTIFICAÇÃO'!$P$15="","",'A - IDENTIFICAÇÃO'!$P$15))</f>
        <v/>
      </c>
      <c r="C469" t="str">
        <f>IF(D469="","",TEXT(IF('A - IDENTIFICAÇÃO'!$C$2="","",'A - IDENTIFICAÇÃO'!$C$2),"0000"))</f>
        <v/>
      </c>
      <c r="D469" t="str">
        <f>IF('C - REPASSES'!A472="","",'C - REPASSES'!A472)</f>
        <v/>
      </c>
      <c r="E469" t="str">
        <f>TEXT(IF('C - REPASSES'!B472="","",'C - REPASSES'!B472),"DD/MM/AAAA")</f>
        <v/>
      </c>
      <c r="F469" t="str">
        <f>IF('C - REPASSES'!C472="INSTITUIÇÃO CREDENCIADA","1",IF('C - REPASSES'!C472="EMPRESA PRETROLÍFERA","2",IF('C - REPASSES'!C472="EMPRESA BRASILEIRA","3",IF('C - REPASSES'!C472="ORGANISMO DE NORMALIZAÇÃO OU EQUIVALENTE","4",IF('C - REPASSES'!C472="EMPRESA BRASILEIRA EM PARCERIA COM I.C.","5",IF('C - REPASSES'!C472="AFILIADA","6",""))))))</f>
        <v/>
      </c>
      <c r="G469" t="str">
        <f>TEXT(IF('C - REPASSES'!D472="","",'C - REPASSES'!D472),"00000000000000")</f>
        <v/>
      </c>
      <c r="H469" t="str">
        <f>IF('C - REPASSES'!E472="","",'C - REPASSES'!E472)</f>
        <v/>
      </c>
      <c r="I469" t="str">
        <f>IF('C - REPASSES'!F472="","",'C - REPASSES'!F472)</f>
        <v/>
      </c>
      <c r="J469" t="str">
        <f>IF('C - REPASSES'!G472="","",'C - REPASSES'!G472)</f>
        <v/>
      </c>
      <c r="K469" t="str">
        <f>TEXT(IF('C - REPASSES'!H472="","",'C - REPASSES'!H472),"@")</f>
        <v/>
      </c>
      <c r="L469" t="str">
        <f>TEXT(IF('C - REPASSES'!I472="","",'C - REPASSES'!I472),"DD/MM/AAAA")</f>
        <v/>
      </c>
      <c r="M469" t="str">
        <f>TEXT(IF('C - REPASSES'!$A472="","",'C - REPASSES'!AJ472),"0,00")</f>
        <v/>
      </c>
      <c r="N469" t="str">
        <f>TEXT(IF('C - REPASSES'!$A472="","",'C - REPASSES'!AL472),"0,00")</f>
        <v/>
      </c>
    </row>
    <row r="470" spans="1:14" x14ac:dyDescent="0.35">
      <c r="A470" t="str">
        <f>IF(D470="","",IF('A - IDENTIFICAÇÃO'!$C$7="","",'A - IDENTIFICAÇÃO'!$C$7))</f>
        <v/>
      </c>
      <c r="B470" t="str">
        <f>IF(D470="","",IF('A - IDENTIFICAÇÃO'!$P$15="","",'A - IDENTIFICAÇÃO'!$P$15))</f>
        <v/>
      </c>
      <c r="C470" t="str">
        <f>IF(D470="","",TEXT(IF('A - IDENTIFICAÇÃO'!$C$2="","",'A - IDENTIFICAÇÃO'!$C$2),"0000"))</f>
        <v/>
      </c>
      <c r="D470" t="str">
        <f>IF('C - REPASSES'!A473="","",'C - REPASSES'!A473)</f>
        <v/>
      </c>
      <c r="E470" t="str">
        <f>TEXT(IF('C - REPASSES'!B473="","",'C - REPASSES'!B473),"DD/MM/AAAA")</f>
        <v/>
      </c>
      <c r="F470" t="str">
        <f>IF('C - REPASSES'!C473="INSTITUIÇÃO CREDENCIADA","1",IF('C - REPASSES'!C473="EMPRESA PRETROLÍFERA","2",IF('C - REPASSES'!C473="EMPRESA BRASILEIRA","3",IF('C - REPASSES'!C473="ORGANISMO DE NORMALIZAÇÃO OU EQUIVALENTE","4",IF('C - REPASSES'!C473="EMPRESA BRASILEIRA EM PARCERIA COM I.C.","5",IF('C - REPASSES'!C473="AFILIADA","6",""))))))</f>
        <v/>
      </c>
      <c r="G470" t="str">
        <f>TEXT(IF('C - REPASSES'!D473="","",'C - REPASSES'!D473),"00000000000000")</f>
        <v/>
      </c>
      <c r="H470" t="str">
        <f>IF('C - REPASSES'!E473="","",'C - REPASSES'!E473)</f>
        <v/>
      </c>
      <c r="I470" t="str">
        <f>IF('C - REPASSES'!F473="","",'C - REPASSES'!F473)</f>
        <v/>
      </c>
      <c r="J470" t="str">
        <f>IF('C - REPASSES'!G473="","",'C - REPASSES'!G473)</f>
        <v/>
      </c>
      <c r="K470" t="str">
        <f>TEXT(IF('C - REPASSES'!H473="","",'C - REPASSES'!H473),"@")</f>
        <v/>
      </c>
      <c r="L470" t="str">
        <f>TEXT(IF('C - REPASSES'!I473="","",'C - REPASSES'!I473),"DD/MM/AAAA")</f>
        <v/>
      </c>
      <c r="M470" t="str">
        <f>TEXT(IF('C - REPASSES'!$A473="","",'C - REPASSES'!AJ473),"0,00")</f>
        <v/>
      </c>
      <c r="N470" t="str">
        <f>TEXT(IF('C - REPASSES'!$A473="","",'C - REPASSES'!AL473),"0,00")</f>
        <v/>
      </c>
    </row>
    <row r="471" spans="1:14" x14ac:dyDescent="0.35">
      <c r="A471" t="str">
        <f>IF(D471="","",IF('A - IDENTIFICAÇÃO'!$C$7="","",'A - IDENTIFICAÇÃO'!$C$7))</f>
        <v/>
      </c>
      <c r="B471" t="str">
        <f>IF(D471="","",IF('A - IDENTIFICAÇÃO'!$P$15="","",'A - IDENTIFICAÇÃO'!$P$15))</f>
        <v/>
      </c>
      <c r="C471" t="str">
        <f>IF(D471="","",TEXT(IF('A - IDENTIFICAÇÃO'!$C$2="","",'A - IDENTIFICAÇÃO'!$C$2),"0000"))</f>
        <v/>
      </c>
      <c r="D471" t="str">
        <f>IF('C - REPASSES'!A474="","",'C - REPASSES'!A474)</f>
        <v/>
      </c>
      <c r="E471" t="str">
        <f>TEXT(IF('C - REPASSES'!B474="","",'C - REPASSES'!B474),"DD/MM/AAAA")</f>
        <v/>
      </c>
      <c r="F471" t="str">
        <f>IF('C - REPASSES'!C474="INSTITUIÇÃO CREDENCIADA","1",IF('C - REPASSES'!C474="EMPRESA PRETROLÍFERA","2",IF('C - REPASSES'!C474="EMPRESA BRASILEIRA","3",IF('C - REPASSES'!C474="ORGANISMO DE NORMALIZAÇÃO OU EQUIVALENTE","4",IF('C - REPASSES'!C474="EMPRESA BRASILEIRA EM PARCERIA COM I.C.","5",IF('C - REPASSES'!C474="AFILIADA","6",""))))))</f>
        <v/>
      </c>
      <c r="G471" t="str">
        <f>TEXT(IF('C - REPASSES'!D474="","",'C - REPASSES'!D474),"00000000000000")</f>
        <v/>
      </c>
      <c r="H471" t="str">
        <f>IF('C - REPASSES'!E474="","",'C - REPASSES'!E474)</f>
        <v/>
      </c>
      <c r="I471" t="str">
        <f>IF('C - REPASSES'!F474="","",'C - REPASSES'!F474)</f>
        <v/>
      </c>
      <c r="J471" t="str">
        <f>IF('C - REPASSES'!G474="","",'C - REPASSES'!G474)</f>
        <v/>
      </c>
      <c r="K471" t="str">
        <f>TEXT(IF('C - REPASSES'!H474="","",'C - REPASSES'!H474),"@")</f>
        <v/>
      </c>
      <c r="L471" t="str">
        <f>TEXT(IF('C - REPASSES'!I474="","",'C - REPASSES'!I474),"DD/MM/AAAA")</f>
        <v/>
      </c>
      <c r="M471" t="str">
        <f>TEXT(IF('C - REPASSES'!$A474="","",'C - REPASSES'!AJ474),"0,00")</f>
        <v/>
      </c>
      <c r="N471" t="str">
        <f>TEXT(IF('C - REPASSES'!$A474="","",'C - REPASSES'!AL474),"0,00")</f>
        <v/>
      </c>
    </row>
    <row r="472" spans="1:14" x14ac:dyDescent="0.35">
      <c r="A472" t="str">
        <f>IF(D472="","",IF('A - IDENTIFICAÇÃO'!$C$7="","",'A - IDENTIFICAÇÃO'!$C$7))</f>
        <v/>
      </c>
      <c r="B472" t="str">
        <f>IF(D472="","",IF('A - IDENTIFICAÇÃO'!$P$15="","",'A - IDENTIFICAÇÃO'!$P$15))</f>
        <v/>
      </c>
      <c r="C472" t="str">
        <f>IF(D472="","",TEXT(IF('A - IDENTIFICAÇÃO'!$C$2="","",'A - IDENTIFICAÇÃO'!$C$2),"0000"))</f>
        <v/>
      </c>
      <c r="D472" t="str">
        <f>IF('C - REPASSES'!A475="","",'C - REPASSES'!A475)</f>
        <v/>
      </c>
      <c r="E472" t="str">
        <f>TEXT(IF('C - REPASSES'!B475="","",'C - REPASSES'!B475),"DD/MM/AAAA")</f>
        <v/>
      </c>
      <c r="F472" t="str">
        <f>IF('C - REPASSES'!C475="INSTITUIÇÃO CREDENCIADA","1",IF('C - REPASSES'!C475="EMPRESA PRETROLÍFERA","2",IF('C - REPASSES'!C475="EMPRESA BRASILEIRA","3",IF('C - REPASSES'!C475="ORGANISMO DE NORMALIZAÇÃO OU EQUIVALENTE","4",IF('C - REPASSES'!C475="EMPRESA BRASILEIRA EM PARCERIA COM I.C.","5",IF('C - REPASSES'!C475="AFILIADA","6",""))))))</f>
        <v/>
      </c>
      <c r="G472" t="str">
        <f>TEXT(IF('C - REPASSES'!D475="","",'C - REPASSES'!D475),"00000000000000")</f>
        <v/>
      </c>
      <c r="H472" t="str">
        <f>IF('C - REPASSES'!E475="","",'C - REPASSES'!E475)</f>
        <v/>
      </c>
      <c r="I472" t="str">
        <f>IF('C - REPASSES'!F475="","",'C - REPASSES'!F475)</f>
        <v/>
      </c>
      <c r="J472" t="str">
        <f>IF('C - REPASSES'!G475="","",'C - REPASSES'!G475)</f>
        <v/>
      </c>
      <c r="K472" t="str">
        <f>TEXT(IF('C - REPASSES'!H475="","",'C - REPASSES'!H475),"@")</f>
        <v/>
      </c>
      <c r="L472" t="str">
        <f>TEXT(IF('C - REPASSES'!I475="","",'C - REPASSES'!I475),"DD/MM/AAAA")</f>
        <v/>
      </c>
      <c r="M472" t="str">
        <f>TEXT(IF('C - REPASSES'!$A475="","",'C - REPASSES'!AJ475),"0,00")</f>
        <v/>
      </c>
      <c r="N472" t="str">
        <f>TEXT(IF('C - REPASSES'!$A475="","",'C - REPASSES'!AL475),"0,00")</f>
        <v/>
      </c>
    </row>
    <row r="473" spans="1:14" x14ac:dyDescent="0.35">
      <c r="A473" t="str">
        <f>IF(D473="","",IF('A - IDENTIFICAÇÃO'!$C$7="","",'A - IDENTIFICAÇÃO'!$C$7))</f>
        <v/>
      </c>
      <c r="B473" t="str">
        <f>IF(D473="","",IF('A - IDENTIFICAÇÃO'!$P$15="","",'A - IDENTIFICAÇÃO'!$P$15))</f>
        <v/>
      </c>
      <c r="C473" t="str">
        <f>IF(D473="","",TEXT(IF('A - IDENTIFICAÇÃO'!$C$2="","",'A - IDENTIFICAÇÃO'!$C$2),"0000"))</f>
        <v/>
      </c>
      <c r="D473" t="str">
        <f>IF('C - REPASSES'!A476="","",'C - REPASSES'!A476)</f>
        <v/>
      </c>
      <c r="E473" t="str">
        <f>TEXT(IF('C - REPASSES'!B476="","",'C - REPASSES'!B476),"DD/MM/AAAA")</f>
        <v/>
      </c>
      <c r="F473" t="str">
        <f>IF('C - REPASSES'!C476="INSTITUIÇÃO CREDENCIADA","1",IF('C - REPASSES'!C476="EMPRESA PRETROLÍFERA","2",IF('C - REPASSES'!C476="EMPRESA BRASILEIRA","3",IF('C - REPASSES'!C476="ORGANISMO DE NORMALIZAÇÃO OU EQUIVALENTE","4",IF('C - REPASSES'!C476="EMPRESA BRASILEIRA EM PARCERIA COM I.C.","5",IF('C - REPASSES'!C476="AFILIADA","6",""))))))</f>
        <v/>
      </c>
      <c r="G473" t="str">
        <f>TEXT(IF('C - REPASSES'!D476="","",'C - REPASSES'!D476),"00000000000000")</f>
        <v/>
      </c>
      <c r="H473" t="str">
        <f>IF('C - REPASSES'!E476="","",'C - REPASSES'!E476)</f>
        <v/>
      </c>
      <c r="I473" t="str">
        <f>IF('C - REPASSES'!F476="","",'C - REPASSES'!F476)</f>
        <v/>
      </c>
      <c r="J473" t="str">
        <f>IF('C - REPASSES'!G476="","",'C - REPASSES'!G476)</f>
        <v/>
      </c>
      <c r="K473" t="str">
        <f>TEXT(IF('C - REPASSES'!H476="","",'C - REPASSES'!H476),"@")</f>
        <v/>
      </c>
      <c r="L473" t="str">
        <f>TEXT(IF('C - REPASSES'!I476="","",'C - REPASSES'!I476),"DD/MM/AAAA")</f>
        <v/>
      </c>
      <c r="M473" t="str">
        <f>TEXT(IF('C - REPASSES'!$A476="","",'C - REPASSES'!AJ476),"0,00")</f>
        <v/>
      </c>
      <c r="N473" t="str">
        <f>TEXT(IF('C - REPASSES'!$A476="","",'C - REPASSES'!AL476),"0,00")</f>
        <v/>
      </c>
    </row>
    <row r="474" spans="1:14" x14ac:dyDescent="0.35">
      <c r="A474" t="str">
        <f>IF(D474="","",IF('A - IDENTIFICAÇÃO'!$C$7="","",'A - IDENTIFICAÇÃO'!$C$7))</f>
        <v/>
      </c>
      <c r="B474" t="str">
        <f>IF(D474="","",IF('A - IDENTIFICAÇÃO'!$P$15="","",'A - IDENTIFICAÇÃO'!$P$15))</f>
        <v/>
      </c>
      <c r="C474" t="str">
        <f>IF(D474="","",TEXT(IF('A - IDENTIFICAÇÃO'!$C$2="","",'A - IDENTIFICAÇÃO'!$C$2),"0000"))</f>
        <v/>
      </c>
      <c r="D474" t="str">
        <f>IF('C - REPASSES'!A477="","",'C - REPASSES'!A477)</f>
        <v/>
      </c>
      <c r="E474" t="str">
        <f>TEXT(IF('C - REPASSES'!B477="","",'C - REPASSES'!B477),"DD/MM/AAAA")</f>
        <v/>
      </c>
      <c r="F474" t="str">
        <f>IF('C - REPASSES'!C477="INSTITUIÇÃO CREDENCIADA","1",IF('C - REPASSES'!C477="EMPRESA PRETROLÍFERA","2",IF('C - REPASSES'!C477="EMPRESA BRASILEIRA","3",IF('C - REPASSES'!C477="ORGANISMO DE NORMALIZAÇÃO OU EQUIVALENTE","4",IF('C - REPASSES'!C477="EMPRESA BRASILEIRA EM PARCERIA COM I.C.","5",IF('C - REPASSES'!C477="AFILIADA","6",""))))))</f>
        <v/>
      </c>
      <c r="G474" t="str">
        <f>TEXT(IF('C - REPASSES'!D477="","",'C - REPASSES'!D477),"00000000000000")</f>
        <v/>
      </c>
      <c r="H474" t="str">
        <f>IF('C - REPASSES'!E477="","",'C - REPASSES'!E477)</f>
        <v/>
      </c>
      <c r="I474" t="str">
        <f>IF('C - REPASSES'!F477="","",'C - REPASSES'!F477)</f>
        <v/>
      </c>
      <c r="J474" t="str">
        <f>IF('C - REPASSES'!G477="","",'C - REPASSES'!G477)</f>
        <v/>
      </c>
      <c r="K474" t="str">
        <f>TEXT(IF('C - REPASSES'!H477="","",'C - REPASSES'!H477),"@")</f>
        <v/>
      </c>
      <c r="L474" t="str">
        <f>TEXT(IF('C - REPASSES'!I477="","",'C - REPASSES'!I477),"DD/MM/AAAA")</f>
        <v/>
      </c>
      <c r="M474" t="str">
        <f>TEXT(IF('C - REPASSES'!$A477="","",'C - REPASSES'!AJ477),"0,00")</f>
        <v/>
      </c>
      <c r="N474" t="str">
        <f>TEXT(IF('C - REPASSES'!$A477="","",'C - REPASSES'!AL477),"0,00")</f>
        <v/>
      </c>
    </row>
    <row r="475" spans="1:14" x14ac:dyDescent="0.35">
      <c r="A475" t="str">
        <f>IF(D475="","",IF('A - IDENTIFICAÇÃO'!$C$7="","",'A - IDENTIFICAÇÃO'!$C$7))</f>
        <v/>
      </c>
      <c r="B475" t="str">
        <f>IF(D475="","",IF('A - IDENTIFICAÇÃO'!$P$15="","",'A - IDENTIFICAÇÃO'!$P$15))</f>
        <v/>
      </c>
      <c r="C475" t="str">
        <f>IF(D475="","",TEXT(IF('A - IDENTIFICAÇÃO'!$C$2="","",'A - IDENTIFICAÇÃO'!$C$2),"0000"))</f>
        <v/>
      </c>
      <c r="D475" t="str">
        <f>IF('C - REPASSES'!A478="","",'C - REPASSES'!A478)</f>
        <v/>
      </c>
      <c r="E475" t="str">
        <f>TEXT(IF('C - REPASSES'!B478="","",'C - REPASSES'!B478),"DD/MM/AAAA")</f>
        <v/>
      </c>
      <c r="F475" t="str">
        <f>IF('C - REPASSES'!C478="INSTITUIÇÃO CREDENCIADA","1",IF('C - REPASSES'!C478="EMPRESA PRETROLÍFERA","2",IF('C - REPASSES'!C478="EMPRESA BRASILEIRA","3",IF('C - REPASSES'!C478="ORGANISMO DE NORMALIZAÇÃO OU EQUIVALENTE","4",IF('C - REPASSES'!C478="EMPRESA BRASILEIRA EM PARCERIA COM I.C.","5",IF('C - REPASSES'!C478="AFILIADA","6",""))))))</f>
        <v/>
      </c>
      <c r="G475" t="str">
        <f>TEXT(IF('C - REPASSES'!D478="","",'C - REPASSES'!D478),"00000000000000")</f>
        <v/>
      </c>
      <c r="H475" t="str">
        <f>IF('C - REPASSES'!E478="","",'C - REPASSES'!E478)</f>
        <v/>
      </c>
      <c r="I475" t="str">
        <f>IF('C - REPASSES'!F478="","",'C - REPASSES'!F478)</f>
        <v/>
      </c>
      <c r="J475" t="str">
        <f>IF('C - REPASSES'!G478="","",'C - REPASSES'!G478)</f>
        <v/>
      </c>
      <c r="K475" t="str">
        <f>TEXT(IF('C - REPASSES'!H478="","",'C - REPASSES'!H478),"@")</f>
        <v/>
      </c>
      <c r="L475" t="str">
        <f>TEXT(IF('C - REPASSES'!I478="","",'C - REPASSES'!I478),"DD/MM/AAAA")</f>
        <v/>
      </c>
      <c r="M475" t="str">
        <f>TEXT(IF('C - REPASSES'!$A478="","",'C - REPASSES'!AJ478),"0,00")</f>
        <v/>
      </c>
      <c r="N475" t="str">
        <f>TEXT(IF('C - REPASSES'!$A478="","",'C - REPASSES'!AL478),"0,00")</f>
        <v/>
      </c>
    </row>
    <row r="476" spans="1:14" x14ac:dyDescent="0.35">
      <c r="A476" t="str">
        <f>IF(D476="","",IF('A - IDENTIFICAÇÃO'!$C$7="","",'A - IDENTIFICAÇÃO'!$C$7))</f>
        <v/>
      </c>
      <c r="B476" t="str">
        <f>IF(D476="","",IF('A - IDENTIFICAÇÃO'!$P$15="","",'A - IDENTIFICAÇÃO'!$P$15))</f>
        <v/>
      </c>
      <c r="C476" t="str">
        <f>IF(D476="","",TEXT(IF('A - IDENTIFICAÇÃO'!$C$2="","",'A - IDENTIFICAÇÃO'!$C$2),"0000"))</f>
        <v/>
      </c>
      <c r="D476" t="str">
        <f>IF('C - REPASSES'!A479="","",'C - REPASSES'!A479)</f>
        <v/>
      </c>
      <c r="E476" t="str">
        <f>TEXT(IF('C - REPASSES'!B479="","",'C - REPASSES'!B479),"DD/MM/AAAA")</f>
        <v/>
      </c>
      <c r="F476" t="str">
        <f>IF('C - REPASSES'!C479="INSTITUIÇÃO CREDENCIADA","1",IF('C - REPASSES'!C479="EMPRESA PRETROLÍFERA","2",IF('C - REPASSES'!C479="EMPRESA BRASILEIRA","3",IF('C - REPASSES'!C479="ORGANISMO DE NORMALIZAÇÃO OU EQUIVALENTE","4",IF('C - REPASSES'!C479="EMPRESA BRASILEIRA EM PARCERIA COM I.C.","5",IF('C - REPASSES'!C479="AFILIADA","6",""))))))</f>
        <v/>
      </c>
      <c r="G476" t="str">
        <f>TEXT(IF('C - REPASSES'!D479="","",'C - REPASSES'!D479),"00000000000000")</f>
        <v/>
      </c>
      <c r="H476" t="str">
        <f>IF('C - REPASSES'!E479="","",'C - REPASSES'!E479)</f>
        <v/>
      </c>
      <c r="I476" t="str">
        <f>IF('C - REPASSES'!F479="","",'C - REPASSES'!F479)</f>
        <v/>
      </c>
      <c r="J476" t="str">
        <f>IF('C - REPASSES'!G479="","",'C - REPASSES'!G479)</f>
        <v/>
      </c>
      <c r="K476" t="str">
        <f>TEXT(IF('C - REPASSES'!H479="","",'C - REPASSES'!H479),"@")</f>
        <v/>
      </c>
      <c r="L476" t="str">
        <f>TEXT(IF('C - REPASSES'!I479="","",'C - REPASSES'!I479),"DD/MM/AAAA")</f>
        <v/>
      </c>
      <c r="M476" t="str">
        <f>TEXT(IF('C - REPASSES'!$A479="","",'C - REPASSES'!AJ479),"0,00")</f>
        <v/>
      </c>
      <c r="N476" t="str">
        <f>TEXT(IF('C - REPASSES'!$A479="","",'C - REPASSES'!AL479),"0,00")</f>
        <v/>
      </c>
    </row>
    <row r="477" spans="1:14" x14ac:dyDescent="0.35">
      <c r="A477" t="str">
        <f>IF(D477="","",IF('A - IDENTIFICAÇÃO'!$C$7="","",'A - IDENTIFICAÇÃO'!$C$7))</f>
        <v/>
      </c>
      <c r="B477" t="str">
        <f>IF(D477="","",IF('A - IDENTIFICAÇÃO'!$P$15="","",'A - IDENTIFICAÇÃO'!$P$15))</f>
        <v/>
      </c>
      <c r="C477" t="str">
        <f>IF(D477="","",TEXT(IF('A - IDENTIFICAÇÃO'!$C$2="","",'A - IDENTIFICAÇÃO'!$C$2),"0000"))</f>
        <v/>
      </c>
      <c r="D477" t="str">
        <f>IF('C - REPASSES'!A480="","",'C - REPASSES'!A480)</f>
        <v/>
      </c>
      <c r="E477" t="str">
        <f>TEXT(IF('C - REPASSES'!B480="","",'C - REPASSES'!B480),"DD/MM/AAAA")</f>
        <v/>
      </c>
      <c r="F477" t="str">
        <f>IF('C - REPASSES'!C480="INSTITUIÇÃO CREDENCIADA","1",IF('C - REPASSES'!C480="EMPRESA PRETROLÍFERA","2",IF('C - REPASSES'!C480="EMPRESA BRASILEIRA","3",IF('C - REPASSES'!C480="ORGANISMO DE NORMALIZAÇÃO OU EQUIVALENTE","4",IF('C - REPASSES'!C480="EMPRESA BRASILEIRA EM PARCERIA COM I.C.","5",IF('C - REPASSES'!C480="AFILIADA","6",""))))))</f>
        <v/>
      </c>
      <c r="G477" t="str">
        <f>TEXT(IF('C - REPASSES'!D480="","",'C - REPASSES'!D480),"00000000000000")</f>
        <v/>
      </c>
      <c r="H477" t="str">
        <f>IF('C - REPASSES'!E480="","",'C - REPASSES'!E480)</f>
        <v/>
      </c>
      <c r="I477" t="str">
        <f>IF('C - REPASSES'!F480="","",'C - REPASSES'!F480)</f>
        <v/>
      </c>
      <c r="J477" t="str">
        <f>IF('C - REPASSES'!G480="","",'C - REPASSES'!G480)</f>
        <v/>
      </c>
      <c r="K477" t="str">
        <f>TEXT(IF('C - REPASSES'!H480="","",'C - REPASSES'!H480),"@")</f>
        <v/>
      </c>
      <c r="L477" t="str">
        <f>TEXT(IF('C - REPASSES'!I480="","",'C - REPASSES'!I480),"DD/MM/AAAA")</f>
        <v/>
      </c>
      <c r="M477" t="str">
        <f>TEXT(IF('C - REPASSES'!$A480="","",'C - REPASSES'!AJ480),"0,00")</f>
        <v/>
      </c>
      <c r="N477" t="str">
        <f>TEXT(IF('C - REPASSES'!$A480="","",'C - REPASSES'!AL480),"0,00")</f>
        <v/>
      </c>
    </row>
    <row r="478" spans="1:14" x14ac:dyDescent="0.35">
      <c r="A478" t="str">
        <f>IF(D478="","",IF('A - IDENTIFICAÇÃO'!$C$7="","",'A - IDENTIFICAÇÃO'!$C$7))</f>
        <v/>
      </c>
      <c r="B478" t="str">
        <f>IF(D478="","",IF('A - IDENTIFICAÇÃO'!$P$15="","",'A - IDENTIFICAÇÃO'!$P$15))</f>
        <v/>
      </c>
      <c r="C478" t="str">
        <f>IF(D478="","",TEXT(IF('A - IDENTIFICAÇÃO'!$C$2="","",'A - IDENTIFICAÇÃO'!$C$2),"0000"))</f>
        <v/>
      </c>
      <c r="D478" t="str">
        <f>IF('C - REPASSES'!A481="","",'C - REPASSES'!A481)</f>
        <v/>
      </c>
      <c r="E478" t="str">
        <f>TEXT(IF('C - REPASSES'!B481="","",'C - REPASSES'!B481),"DD/MM/AAAA")</f>
        <v/>
      </c>
      <c r="F478" t="str">
        <f>IF('C - REPASSES'!C481="INSTITUIÇÃO CREDENCIADA","1",IF('C - REPASSES'!C481="EMPRESA PRETROLÍFERA","2",IF('C - REPASSES'!C481="EMPRESA BRASILEIRA","3",IF('C - REPASSES'!C481="ORGANISMO DE NORMALIZAÇÃO OU EQUIVALENTE","4",IF('C - REPASSES'!C481="EMPRESA BRASILEIRA EM PARCERIA COM I.C.","5",IF('C - REPASSES'!C481="AFILIADA","6",""))))))</f>
        <v/>
      </c>
      <c r="G478" t="str">
        <f>TEXT(IF('C - REPASSES'!D481="","",'C - REPASSES'!D481),"00000000000000")</f>
        <v/>
      </c>
      <c r="H478" t="str">
        <f>IF('C - REPASSES'!E481="","",'C - REPASSES'!E481)</f>
        <v/>
      </c>
      <c r="I478" t="str">
        <f>IF('C - REPASSES'!F481="","",'C - REPASSES'!F481)</f>
        <v/>
      </c>
      <c r="J478" t="str">
        <f>IF('C - REPASSES'!G481="","",'C - REPASSES'!G481)</f>
        <v/>
      </c>
      <c r="K478" t="str">
        <f>TEXT(IF('C - REPASSES'!H481="","",'C - REPASSES'!H481),"@")</f>
        <v/>
      </c>
      <c r="L478" t="str">
        <f>TEXT(IF('C - REPASSES'!I481="","",'C - REPASSES'!I481),"DD/MM/AAAA")</f>
        <v/>
      </c>
      <c r="M478" t="str">
        <f>TEXT(IF('C - REPASSES'!$A481="","",'C - REPASSES'!AJ481),"0,00")</f>
        <v/>
      </c>
      <c r="N478" t="str">
        <f>TEXT(IF('C - REPASSES'!$A481="","",'C - REPASSES'!AL481),"0,00")</f>
        <v/>
      </c>
    </row>
    <row r="479" spans="1:14" x14ac:dyDescent="0.35">
      <c r="A479" t="str">
        <f>IF(D479="","",IF('A - IDENTIFICAÇÃO'!$C$7="","",'A - IDENTIFICAÇÃO'!$C$7))</f>
        <v/>
      </c>
      <c r="B479" t="str">
        <f>IF(D479="","",IF('A - IDENTIFICAÇÃO'!$P$15="","",'A - IDENTIFICAÇÃO'!$P$15))</f>
        <v/>
      </c>
      <c r="C479" t="str">
        <f>IF(D479="","",TEXT(IF('A - IDENTIFICAÇÃO'!$C$2="","",'A - IDENTIFICAÇÃO'!$C$2),"0000"))</f>
        <v/>
      </c>
      <c r="D479" t="str">
        <f>IF('C - REPASSES'!A482="","",'C - REPASSES'!A482)</f>
        <v/>
      </c>
      <c r="E479" t="str">
        <f>TEXT(IF('C - REPASSES'!B482="","",'C - REPASSES'!B482),"DD/MM/AAAA")</f>
        <v/>
      </c>
      <c r="F479" t="str">
        <f>IF('C - REPASSES'!C482="INSTITUIÇÃO CREDENCIADA","1",IF('C - REPASSES'!C482="EMPRESA PRETROLÍFERA","2",IF('C - REPASSES'!C482="EMPRESA BRASILEIRA","3",IF('C - REPASSES'!C482="ORGANISMO DE NORMALIZAÇÃO OU EQUIVALENTE","4",IF('C - REPASSES'!C482="EMPRESA BRASILEIRA EM PARCERIA COM I.C.","5",IF('C - REPASSES'!C482="AFILIADA","6",""))))))</f>
        <v/>
      </c>
      <c r="G479" t="str">
        <f>TEXT(IF('C - REPASSES'!D482="","",'C - REPASSES'!D482),"00000000000000")</f>
        <v/>
      </c>
      <c r="H479" t="str">
        <f>IF('C - REPASSES'!E482="","",'C - REPASSES'!E482)</f>
        <v/>
      </c>
      <c r="I479" t="str">
        <f>IF('C - REPASSES'!F482="","",'C - REPASSES'!F482)</f>
        <v/>
      </c>
      <c r="J479" t="str">
        <f>IF('C - REPASSES'!G482="","",'C - REPASSES'!G482)</f>
        <v/>
      </c>
      <c r="K479" t="str">
        <f>TEXT(IF('C - REPASSES'!H482="","",'C - REPASSES'!H482),"@")</f>
        <v/>
      </c>
      <c r="L479" t="str">
        <f>TEXT(IF('C - REPASSES'!I482="","",'C - REPASSES'!I482),"DD/MM/AAAA")</f>
        <v/>
      </c>
      <c r="M479" t="str">
        <f>TEXT(IF('C - REPASSES'!$A482="","",'C - REPASSES'!AJ482),"0,00")</f>
        <v/>
      </c>
      <c r="N479" t="str">
        <f>TEXT(IF('C - REPASSES'!$A482="","",'C - REPASSES'!AL482),"0,00")</f>
        <v/>
      </c>
    </row>
    <row r="480" spans="1:14" x14ac:dyDescent="0.35">
      <c r="A480" t="str">
        <f>IF(D480="","",IF('A - IDENTIFICAÇÃO'!$C$7="","",'A - IDENTIFICAÇÃO'!$C$7))</f>
        <v/>
      </c>
      <c r="B480" t="str">
        <f>IF(D480="","",IF('A - IDENTIFICAÇÃO'!$P$15="","",'A - IDENTIFICAÇÃO'!$P$15))</f>
        <v/>
      </c>
      <c r="C480" t="str">
        <f>IF(D480="","",TEXT(IF('A - IDENTIFICAÇÃO'!$C$2="","",'A - IDENTIFICAÇÃO'!$C$2),"0000"))</f>
        <v/>
      </c>
      <c r="D480" t="str">
        <f>IF('C - REPASSES'!A483="","",'C - REPASSES'!A483)</f>
        <v/>
      </c>
      <c r="E480" t="str">
        <f>TEXT(IF('C - REPASSES'!B483="","",'C - REPASSES'!B483),"DD/MM/AAAA")</f>
        <v/>
      </c>
      <c r="F480" t="str">
        <f>IF('C - REPASSES'!C483="INSTITUIÇÃO CREDENCIADA","1",IF('C - REPASSES'!C483="EMPRESA PRETROLÍFERA","2",IF('C - REPASSES'!C483="EMPRESA BRASILEIRA","3",IF('C - REPASSES'!C483="ORGANISMO DE NORMALIZAÇÃO OU EQUIVALENTE","4",IF('C - REPASSES'!C483="EMPRESA BRASILEIRA EM PARCERIA COM I.C.","5",IF('C - REPASSES'!C483="AFILIADA","6",""))))))</f>
        <v/>
      </c>
      <c r="G480" t="str">
        <f>TEXT(IF('C - REPASSES'!D483="","",'C - REPASSES'!D483),"00000000000000")</f>
        <v/>
      </c>
      <c r="H480" t="str">
        <f>IF('C - REPASSES'!E483="","",'C - REPASSES'!E483)</f>
        <v/>
      </c>
      <c r="I480" t="str">
        <f>IF('C - REPASSES'!F483="","",'C - REPASSES'!F483)</f>
        <v/>
      </c>
      <c r="J480" t="str">
        <f>IF('C - REPASSES'!G483="","",'C - REPASSES'!G483)</f>
        <v/>
      </c>
      <c r="K480" t="str">
        <f>TEXT(IF('C - REPASSES'!H483="","",'C - REPASSES'!H483),"@")</f>
        <v/>
      </c>
      <c r="L480" t="str">
        <f>TEXT(IF('C - REPASSES'!I483="","",'C - REPASSES'!I483),"DD/MM/AAAA")</f>
        <v/>
      </c>
      <c r="M480" t="str">
        <f>TEXT(IF('C - REPASSES'!$A483="","",'C - REPASSES'!AJ483),"0,00")</f>
        <v/>
      </c>
      <c r="N480" t="str">
        <f>TEXT(IF('C - REPASSES'!$A483="","",'C - REPASSES'!AL483),"0,00")</f>
        <v/>
      </c>
    </row>
    <row r="481" spans="1:14" x14ac:dyDescent="0.35">
      <c r="A481" t="str">
        <f>IF(D481="","",IF('A - IDENTIFICAÇÃO'!$C$7="","",'A - IDENTIFICAÇÃO'!$C$7))</f>
        <v/>
      </c>
      <c r="B481" t="str">
        <f>IF(D481="","",IF('A - IDENTIFICAÇÃO'!$P$15="","",'A - IDENTIFICAÇÃO'!$P$15))</f>
        <v/>
      </c>
      <c r="C481" t="str">
        <f>IF(D481="","",TEXT(IF('A - IDENTIFICAÇÃO'!$C$2="","",'A - IDENTIFICAÇÃO'!$C$2),"0000"))</f>
        <v/>
      </c>
      <c r="D481" t="str">
        <f>IF('C - REPASSES'!A484="","",'C - REPASSES'!A484)</f>
        <v/>
      </c>
      <c r="E481" t="str">
        <f>TEXT(IF('C - REPASSES'!B484="","",'C - REPASSES'!B484),"DD/MM/AAAA")</f>
        <v/>
      </c>
      <c r="F481" t="str">
        <f>IF('C - REPASSES'!C484="INSTITUIÇÃO CREDENCIADA","1",IF('C - REPASSES'!C484="EMPRESA PRETROLÍFERA","2",IF('C - REPASSES'!C484="EMPRESA BRASILEIRA","3",IF('C - REPASSES'!C484="ORGANISMO DE NORMALIZAÇÃO OU EQUIVALENTE","4",IF('C - REPASSES'!C484="EMPRESA BRASILEIRA EM PARCERIA COM I.C.","5",IF('C - REPASSES'!C484="AFILIADA","6",""))))))</f>
        <v/>
      </c>
      <c r="G481" t="str">
        <f>TEXT(IF('C - REPASSES'!D484="","",'C - REPASSES'!D484),"00000000000000")</f>
        <v/>
      </c>
      <c r="H481" t="str">
        <f>IF('C - REPASSES'!E484="","",'C - REPASSES'!E484)</f>
        <v/>
      </c>
      <c r="I481" t="str">
        <f>IF('C - REPASSES'!F484="","",'C - REPASSES'!F484)</f>
        <v/>
      </c>
      <c r="J481" t="str">
        <f>IF('C - REPASSES'!G484="","",'C - REPASSES'!G484)</f>
        <v/>
      </c>
      <c r="K481" t="str">
        <f>TEXT(IF('C - REPASSES'!H484="","",'C - REPASSES'!H484),"@")</f>
        <v/>
      </c>
      <c r="L481" t="str">
        <f>TEXT(IF('C - REPASSES'!I484="","",'C - REPASSES'!I484),"DD/MM/AAAA")</f>
        <v/>
      </c>
      <c r="M481" t="str">
        <f>TEXT(IF('C - REPASSES'!$A484="","",'C - REPASSES'!AJ484),"0,00")</f>
        <v/>
      </c>
      <c r="N481" t="str">
        <f>TEXT(IF('C - REPASSES'!$A484="","",'C - REPASSES'!AL484),"0,00")</f>
        <v/>
      </c>
    </row>
    <row r="482" spans="1:14" x14ac:dyDescent="0.35">
      <c r="A482" t="str">
        <f>IF(D482="","",IF('A - IDENTIFICAÇÃO'!$C$7="","",'A - IDENTIFICAÇÃO'!$C$7))</f>
        <v/>
      </c>
      <c r="B482" t="str">
        <f>IF(D482="","",IF('A - IDENTIFICAÇÃO'!$P$15="","",'A - IDENTIFICAÇÃO'!$P$15))</f>
        <v/>
      </c>
      <c r="C482" t="str">
        <f>IF(D482="","",TEXT(IF('A - IDENTIFICAÇÃO'!$C$2="","",'A - IDENTIFICAÇÃO'!$C$2),"0000"))</f>
        <v/>
      </c>
      <c r="D482" t="str">
        <f>IF('C - REPASSES'!A485="","",'C - REPASSES'!A485)</f>
        <v/>
      </c>
      <c r="E482" t="str">
        <f>TEXT(IF('C - REPASSES'!B485="","",'C - REPASSES'!B485),"DD/MM/AAAA")</f>
        <v/>
      </c>
      <c r="F482" t="str">
        <f>IF('C - REPASSES'!C485="INSTITUIÇÃO CREDENCIADA","1",IF('C - REPASSES'!C485="EMPRESA PRETROLÍFERA","2",IF('C - REPASSES'!C485="EMPRESA BRASILEIRA","3",IF('C - REPASSES'!C485="ORGANISMO DE NORMALIZAÇÃO OU EQUIVALENTE","4",IF('C - REPASSES'!C485="EMPRESA BRASILEIRA EM PARCERIA COM I.C.","5",IF('C - REPASSES'!C485="AFILIADA","6",""))))))</f>
        <v/>
      </c>
      <c r="G482" t="str">
        <f>TEXT(IF('C - REPASSES'!D485="","",'C - REPASSES'!D485),"00000000000000")</f>
        <v/>
      </c>
      <c r="H482" t="str">
        <f>IF('C - REPASSES'!E485="","",'C - REPASSES'!E485)</f>
        <v/>
      </c>
      <c r="I482" t="str">
        <f>IF('C - REPASSES'!F485="","",'C - REPASSES'!F485)</f>
        <v/>
      </c>
      <c r="J482" t="str">
        <f>IF('C - REPASSES'!G485="","",'C - REPASSES'!G485)</f>
        <v/>
      </c>
      <c r="K482" t="str">
        <f>TEXT(IF('C - REPASSES'!H485="","",'C - REPASSES'!H485),"@")</f>
        <v/>
      </c>
      <c r="L482" t="str">
        <f>TEXT(IF('C - REPASSES'!I485="","",'C - REPASSES'!I485),"DD/MM/AAAA")</f>
        <v/>
      </c>
      <c r="M482" t="str">
        <f>TEXT(IF('C - REPASSES'!$A485="","",'C - REPASSES'!AJ485),"0,00")</f>
        <v/>
      </c>
      <c r="N482" t="str">
        <f>TEXT(IF('C - REPASSES'!$A485="","",'C - REPASSES'!AL485),"0,00")</f>
        <v/>
      </c>
    </row>
    <row r="483" spans="1:14" x14ac:dyDescent="0.35">
      <c r="A483" t="str">
        <f>IF(D483="","",IF('A - IDENTIFICAÇÃO'!$C$7="","",'A - IDENTIFICAÇÃO'!$C$7))</f>
        <v/>
      </c>
      <c r="B483" t="str">
        <f>IF(D483="","",IF('A - IDENTIFICAÇÃO'!$P$15="","",'A - IDENTIFICAÇÃO'!$P$15))</f>
        <v/>
      </c>
      <c r="C483" t="str">
        <f>IF(D483="","",TEXT(IF('A - IDENTIFICAÇÃO'!$C$2="","",'A - IDENTIFICAÇÃO'!$C$2),"0000"))</f>
        <v/>
      </c>
      <c r="D483" t="str">
        <f>IF('C - REPASSES'!A486="","",'C - REPASSES'!A486)</f>
        <v/>
      </c>
      <c r="E483" t="str">
        <f>TEXT(IF('C - REPASSES'!B486="","",'C - REPASSES'!B486),"DD/MM/AAAA")</f>
        <v/>
      </c>
      <c r="F483" t="str">
        <f>IF('C - REPASSES'!C486="INSTITUIÇÃO CREDENCIADA","1",IF('C - REPASSES'!C486="EMPRESA PRETROLÍFERA","2",IF('C - REPASSES'!C486="EMPRESA BRASILEIRA","3",IF('C - REPASSES'!C486="ORGANISMO DE NORMALIZAÇÃO OU EQUIVALENTE","4",IF('C - REPASSES'!C486="EMPRESA BRASILEIRA EM PARCERIA COM I.C.","5",IF('C - REPASSES'!C486="AFILIADA","6",""))))))</f>
        <v/>
      </c>
      <c r="G483" t="str">
        <f>TEXT(IF('C - REPASSES'!D486="","",'C - REPASSES'!D486),"00000000000000")</f>
        <v/>
      </c>
      <c r="H483" t="str">
        <f>IF('C - REPASSES'!E486="","",'C - REPASSES'!E486)</f>
        <v/>
      </c>
      <c r="I483" t="str">
        <f>IF('C - REPASSES'!F486="","",'C - REPASSES'!F486)</f>
        <v/>
      </c>
      <c r="J483" t="str">
        <f>IF('C - REPASSES'!G486="","",'C - REPASSES'!G486)</f>
        <v/>
      </c>
      <c r="K483" t="str">
        <f>TEXT(IF('C - REPASSES'!H486="","",'C - REPASSES'!H486),"@")</f>
        <v/>
      </c>
      <c r="L483" t="str">
        <f>TEXT(IF('C - REPASSES'!I486="","",'C - REPASSES'!I486),"DD/MM/AAAA")</f>
        <v/>
      </c>
      <c r="M483" t="str">
        <f>TEXT(IF('C - REPASSES'!$A486="","",'C - REPASSES'!AJ486),"0,00")</f>
        <v/>
      </c>
      <c r="N483" t="str">
        <f>TEXT(IF('C - REPASSES'!$A486="","",'C - REPASSES'!AL486),"0,00")</f>
        <v/>
      </c>
    </row>
    <row r="484" spans="1:14" x14ac:dyDescent="0.35">
      <c r="A484" t="str">
        <f>IF(D484="","",IF('A - IDENTIFICAÇÃO'!$C$7="","",'A - IDENTIFICAÇÃO'!$C$7))</f>
        <v/>
      </c>
      <c r="B484" t="str">
        <f>IF(D484="","",IF('A - IDENTIFICAÇÃO'!$P$15="","",'A - IDENTIFICAÇÃO'!$P$15))</f>
        <v/>
      </c>
      <c r="C484" t="str">
        <f>IF(D484="","",TEXT(IF('A - IDENTIFICAÇÃO'!$C$2="","",'A - IDENTIFICAÇÃO'!$C$2),"0000"))</f>
        <v/>
      </c>
      <c r="D484" t="str">
        <f>IF('C - REPASSES'!A487="","",'C - REPASSES'!A487)</f>
        <v/>
      </c>
      <c r="E484" t="str">
        <f>TEXT(IF('C - REPASSES'!B487="","",'C - REPASSES'!B487),"DD/MM/AAAA")</f>
        <v/>
      </c>
      <c r="F484" t="str">
        <f>IF('C - REPASSES'!C487="INSTITUIÇÃO CREDENCIADA","1",IF('C - REPASSES'!C487="EMPRESA PRETROLÍFERA","2",IF('C - REPASSES'!C487="EMPRESA BRASILEIRA","3",IF('C - REPASSES'!C487="ORGANISMO DE NORMALIZAÇÃO OU EQUIVALENTE","4",IF('C - REPASSES'!C487="EMPRESA BRASILEIRA EM PARCERIA COM I.C.","5",IF('C - REPASSES'!C487="AFILIADA","6",""))))))</f>
        <v/>
      </c>
      <c r="G484" t="str">
        <f>TEXT(IF('C - REPASSES'!D487="","",'C - REPASSES'!D487),"00000000000000")</f>
        <v/>
      </c>
      <c r="H484" t="str">
        <f>IF('C - REPASSES'!E487="","",'C - REPASSES'!E487)</f>
        <v/>
      </c>
      <c r="I484" t="str">
        <f>IF('C - REPASSES'!F487="","",'C - REPASSES'!F487)</f>
        <v/>
      </c>
      <c r="J484" t="str">
        <f>IF('C - REPASSES'!G487="","",'C - REPASSES'!G487)</f>
        <v/>
      </c>
      <c r="K484" t="str">
        <f>TEXT(IF('C - REPASSES'!H487="","",'C - REPASSES'!H487),"@")</f>
        <v/>
      </c>
      <c r="L484" t="str">
        <f>TEXT(IF('C - REPASSES'!I487="","",'C - REPASSES'!I487),"DD/MM/AAAA")</f>
        <v/>
      </c>
      <c r="M484" t="str">
        <f>TEXT(IF('C - REPASSES'!$A487="","",'C - REPASSES'!AJ487),"0,00")</f>
        <v/>
      </c>
      <c r="N484" t="str">
        <f>TEXT(IF('C - REPASSES'!$A487="","",'C - REPASSES'!AL487),"0,00")</f>
        <v/>
      </c>
    </row>
    <row r="485" spans="1:14" x14ac:dyDescent="0.35">
      <c r="A485" t="str">
        <f>IF(D485="","",IF('A - IDENTIFICAÇÃO'!$C$7="","",'A - IDENTIFICAÇÃO'!$C$7))</f>
        <v/>
      </c>
      <c r="B485" t="str">
        <f>IF(D485="","",IF('A - IDENTIFICAÇÃO'!$P$15="","",'A - IDENTIFICAÇÃO'!$P$15))</f>
        <v/>
      </c>
      <c r="C485" t="str">
        <f>IF(D485="","",TEXT(IF('A - IDENTIFICAÇÃO'!$C$2="","",'A - IDENTIFICAÇÃO'!$C$2),"0000"))</f>
        <v/>
      </c>
      <c r="D485" t="str">
        <f>IF('C - REPASSES'!A488="","",'C - REPASSES'!A488)</f>
        <v/>
      </c>
      <c r="E485" t="str">
        <f>TEXT(IF('C - REPASSES'!B488="","",'C - REPASSES'!B488),"DD/MM/AAAA")</f>
        <v/>
      </c>
      <c r="F485" t="str">
        <f>IF('C - REPASSES'!C488="INSTITUIÇÃO CREDENCIADA","1",IF('C - REPASSES'!C488="EMPRESA PRETROLÍFERA","2",IF('C - REPASSES'!C488="EMPRESA BRASILEIRA","3",IF('C - REPASSES'!C488="ORGANISMO DE NORMALIZAÇÃO OU EQUIVALENTE","4",IF('C - REPASSES'!C488="EMPRESA BRASILEIRA EM PARCERIA COM I.C.","5",IF('C - REPASSES'!C488="AFILIADA","6",""))))))</f>
        <v/>
      </c>
      <c r="G485" t="str">
        <f>TEXT(IF('C - REPASSES'!D488="","",'C - REPASSES'!D488),"00000000000000")</f>
        <v/>
      </c>
      <c r="H485" t="str">
        <f>IF('C - REPASSES'!E488="","",'C - REPASSES'!E488)</f>
        <v/>
      </c>
      <c r="I485" t="str">
        <f>IF('C - REPASSES'!F488="","",'C - REPASSES'!F488)</f>
        <v/>
      </c>
      <c r="J485" t="str">
        <f>IF('C - REPASSES'!G488="","",'C - REPASSES'!G488)</f>
        <v/>
      </c>
      <c r="K485" t="str">
        <f>TEXT(IF('C - REPASSES'!H488="","",'C - REPASSES'!H488),"@")</f>
        <v/>
      </c>
      <c r="L485" t="str">
        <f>TEXT(IF('C - REPASSES'!I488="","",'C - REPASSES'!I488),"DD/MM/AAAA")</f>
        <v/>
      </c>
      <c r="M485" t="str">
        <f>TEXT(IF('C - REPASSES'!$A488="","",'C - REPASSES'!AJ488),"0,00")</f>
        <v/>
      </c>
      <c r="N485" t="str">
        <f>TEXT(IF('C - REPASSES'!$A488="","",'C - REPASSES'!AL488),"0,00")</f>
        <v/>
      </c>
    </row>
    <row r="486" spans="1:14" x14ac:dyDescent="0.35">
      <c r="A486" t="str">
        <f>IF(D486="","",IF('A - IDENTIFICAÇÃO'!$C$7="","",'A - IDENTIFICAÇÃO'!$C$7))</f>
        <v/>
      </c>
      <c r="B486" t="str">
        <f>IF(D486="","",IF('A - IDENTIFICAÇÃO'!$P$15="","",'A - IDENTIFICAÇÃO'!$P$15))</f>
        <v/>
      </c>
      <c r="C486" t="str">
        <f>IF(D486="","",TEXT(IF('A - IDENTIFICAÇÃO'!$C$2="","",'A - IDENTIFICAÇÃO'!$C$2),"0000"))</f>
        <v/>
      </c>
      <c r="D486" t="str">
        <f>IF('C - REPASSES'!A489="","",'C - REPASSES'!A489)</f>
        <v/>
      </c>
      <c r="E486" t="str">
        <f>TEXT(IF('C - REPASSES'!B489="","",'C - REPASSES'!B489),"DD/MM/AAAA")</f>
        <v/>
      </c>
      <c r="F486" t="str">
        <f>IF('C - REPASSES'!C489="INSTITUIÇÃO CREDENCIADA","1",IF('C - REPASSES'!C489="EMPRESA PRETROLÍFERA","2",IF('C - REPASSES'!C489="EMPRESA BRASILEIRA","3",IF('C - REPASSES'!C489="ORGANISMO DE NORMALIZAÇÃO OU EQUIVALENTE","4",IF('C - REPASSES'!C489="EMPRESA BRASILEIRA EM PARCERIA COM I.C.","5",IF('C - REPASSES'!C489="AFILIADA","6",""))))))</f>
        <v/>
      </c>
      <c r="G486" t="str">
        <f>TEXT(IF('C - REPASSES'!D489="","",'C - REPASSES'!D489),"00000000000000")</f>
        <v/>
      </c>
      <c r="H486" t="str">
        <f>IF('C - REPASSES'!E489="","",'C - REPASSES'!E489)</f>
        <v/>
      </c>
      <c r="I486" t="str">
        <f>IF('C - REPASSES'!F489="","",'C - REPASSES'!F489)</f>
        <v/>
      </c>
      <c r="J486" t="str">
        <f>IF('C - REPASSES'!G489="","",'C - REPASSES'!G489)</f>
        <v/>
      </c>
      <c r="K486" t="str">
        <f>TEXT(IF('C - REPASSES'!H489="","",'C - REPASSES'!H489),"@")</f>
        <v/>
      </c>
      <c r="L486" t="str">
        <f>TEXT(IF('C - REPASSES'!I489="","",'C - REPASSES'!I489),"DD/MM/AAAA")</f>
        <v/>
      </c>
      <c r="M486" t="str">
        <f>TEXT(IF('C - REPASSES'!$A489="","",'C - REPASSES'!AJ489),"0,00")</f>
        <v/>
      </c>
      <c r="N486" t="str">
        <f>TEXT(IF('C - REPASSES'!$A489="","",'C - REPASSES'!AL489),"0,00")</f>
        <v/>
      </c>
    </row>
    <row r="487" spans="1:14" x14ac:dyDescent="0.35">
      <c r="A487" t="str">
        <f>IF(D487="","",IF('A - IDENTIFICAÇÃO'!$C$7="","",'A - IDENTIFICAÇÃO'!$C$7))</f>
        <v/>
      </c>
      <c r="B487" t="str">
        <f>IF(D487="","",IF('A - IDENTIFICAÇÃO'!$P$15="","",'A - IDENTIFICAÇÃO'!$P$15))</f>
        <v/>
      </c>
      <c r="C487" t="str">
        <f>IF(D487="","",TEXT(IF('A - IDENTIFICAÇÃO'!$C$2="","",'A - IDENTIFICAÇÃO'!$C$2),"0000"))</f>
        <v/>
      </c>
      <c r="D487" t="str">
        <f>IF('C - REPASSES'!A490="","",'C - REPASSES'!A490)</f>
        <v/>
      </c>
      <c r="E487" t="str">
        <f>TEXT(IF('C - REPASSES'!B490="","",'C - REPASSES'!B490),"DD/MM/AAAA")</f>
        <v/>
      </c>
      <c r="F487" t="str">
        <f>IF('C - REPASSES'!C490="INSTITUIÇÃO CREDENCIADA","1",IF('C - REPASSES'!C490="EMPRESA PRETROLÍFERA","2",IF('C - REPASSES'!C490="EMPRESA BRASILEIRA","3",IF('C - REPASSES'!C490="ORGANISMO DE NORMALIZAÇÃO OU EQUIVALENTE","4",IF('C - REPASSES'!C490="EMPRESA BRASILEIRA EM PARCERIA COM I.C.","5",IF('C - REPASSES'!C490="AFILIADA","6",""))))))</f>
        <v/>
      </c>
      <c r="G487" t="str">
        <f>TEXT(IF('C - REPASSES'!D490="","",'C - REPASSES'!D490),"00000000000000")</f>
        <v/>
      </c>
      <c r="H487" t="str">
        <f>IF('C - REPASSES'!E490="","",'C - REPASSES'!E490)</f>
        <v/>
      </c>
      <c r="I487" t="str">
        <f>IF('C - REPASSES'!F490="","",'C - REPASSES'!F490)</f>
        <v/>
      </c>
      <c r="J487" t="str">
        <f>IF('C - REPASSES'!G490="","",'C - REPASSES'!G490)</f>
        <v/>
      </c>
      <c r="K487" t="str">
        <f>TEXT(IF('C - REPASSES'!H490="","",'C - REPASSES'!H490),"@")</f>
        <v/>
      </c>
      <c r="L487" t="str">
        <f>TEXT(IF('C - REPASSES'!I490="","",'C - REPASSES'!I490),"DD/MM/AAAA")</f>
        <v/>
      </c>
      <c r="M487" t="str">
        <f>TEXT(IF('C - REPASSES'!$A490="","",'C - REPASSES'!AJ490),"0,00")</f>
        <v/>
      </c>
      <c r="N487" t="str">
        <f>TEXT(IF('C - REPASSES'!$A490="","",'C - REPASSES'!AL490),"0,00")</f>
        <v/>
      </c>
    </row>
    <row r="488" spans="1:14" x14ac:dyDescent="0.35">
      <c r="A488" t="str">
        <f>IF(D488="","",IF('A - IDENTIFICAÇÃO'!$C$7="","",'A - IDENTIFICAÇÃO'!$C$7))</f>
        <v/>
      </c>
      <c r="B488" t="str">
        <f>IF(D488="","",IF('A - IDENTIFICAÇÃO'!$P$15="","",'A - IDENTIFICAÇÃO'!$P$15))</f>
        <v/>
      </c>
      <c r="C488" t="str">
        <f>IF(D488="","",TEXT(IF('A - IDENTIFICAÇÃO'!$C$2="","",'A - IDENTIFICAÇÃO'!$C$2),"0000"))</f>
        <v/>
      </c>
      <c r="D488" t="str">
        <f>IF('C - REPASSES'!A491="","",'C - REPASSES'!A491)</f>
        <v/>
      </c>
      <c r="E488" t="str">
        <f>TEXT(IF('C - REPASSES'!B491="","",'C - REPASSES'!B491),"DD/MM/AAAA")</f>
        <v/>
      </c>
      <c r="F488" t="str">
        <f>IF('C - REPASSES'!C491="INSTITUIÇÃO CREDENCIADA","1",IF('C - REPASSES'!C491="EMPRESA PRETROLÍFERA","2",IF('C - REPASSES'!C491="EMPRESA BRASILEIRA","3",IF('C - REPASSES'!C491="ORGANISMO DE NORMALIZAÇÃO OU EQUIVALENTE","4",IF('C - REPASSES'!C491="EMPRESA BRASILEIRA EM PARCERIA COM I.C.","5",IF('C - REPASSES'!C491="AFILIADA","6",""))))))</f>
        <v/>
      </c>
      <c r="G488" t="str">
        <f>TEXT(IF('C - REPASSES'!D491="","",'C - REPASSES'!D491),"00000000000000")</f>
        <v/>
      </c>
      <c r="H488" t="str">
        <f>IF('C - REPASSES'!E491="","",'C - REPASSES'!E491)</f>
        <v/>
      </c>
      <c r="I488" t="str">
        <f>IF('C - REPASSES'!F491="","",'C - REPASSES'!F491)</f>
        <v/>
      </c>
      <c r="J488" t="str">
        <f>IF('C - REPASSES'!G491="","",'C - REPASSES'!G491)</f>
        <v/>
      </c>
      <c r="K488" t="str">
        <f>TEXT(IF('C - REPASSES'!H491="","",'C - REPASSES'!H491),"@")</f>
        <v/>
      </c>
      <c r="L488" t="str">
        <f>TEXT(IF('C - REPASSES'!I491="","",'C - REPASSES'!I491),"DD/MM/AAAA")</f>
        <v/>
      </c>
      <c r="M488" t="str">
        <f>TEXT(IF('C - REPASSES'!$A491="","",'C - REPASSES'!AJ491),"0,00")</f>
        <v/>
      </c>
      <c r="N488" t="str">
        <f>TEXT(IF('C - REPASSES'!$A491="","",'C - REPASSES'!AL491),"0,00")</f>
        <v/>
      </c>
    </row>
    <row r="489" spans="1:14" x14ac:dyDescent="0.35">
      <c r="A489" t="str">
        <f>IF(D489="","",IF('A - IDENTIFICAÇÃO'!$C$7="","",'A - IDENTIFICAÇÃO'!$C$7))</f>
        <v/>
      </c>
      <c r="B489" t="str">
        <f>IF(D489="","",IF('A - IDENTIFICAÇÃO'!$P$15="","",'A - IDENTIFICAÇÃO'!$P$15))</f>
        <v/>
      </c>
      <c r="C489" t="str">
        <f>IF(D489="","",TEXT(IF('A - IDENTIFICAÇÃO'!$C$2="","",'A - IDENTIFICAÇÃO'!$C$2),"0000"))</f>
        <v/>
      </c>
      <c r="D489" t="str">
        <f>IF('C - REPASSES'!A492="","",'C - REPASSES'!A492)</f>
        <v/>
      </c>
      <c r="E489" t="str">
        <f>TEXT(IF('C - REPASSES'!B492="","",'C - REPASSES'!B492),"DD/MM/AAAA")</f>
        <v/>
      </c>
      <c r="F489" t="str">
        <f>IF('C - REPASSES'!C492="INSTITUIÇÃO CREDENCIADA","1",IF('C - REPASSES'!C492="EMPRESA PRETROLÍFERA","2",IF('C - REPASSES'!C492="EMPRESA BRASILEIRA","3",IF('C - REPASSES'!C492="ORGANISMO DE NORMALIZAÇÃO OU EQUIVALENTE","4",IF('C - REPASSES'!C492="EMPRESA BRASILEIRA EM PARCERIA COM I.C.","5",IF('C - REPASSES'!C492="AFILIADA","6",""))))))</f>
        <v/>
      </c>
      <c r="G489" t="str">
        <f>TEXT(IF('C - REPASSES'!D492="","",'C - REPASSES'!D492),"00000000000000")</f>
        <v/>
      </c>
      <c r="H489" t="str">
        <f>IF('C - REPASSES'!E492="","",'C - REPASSES'!E492)</f>
        <v/>
      </c>
      <c r="I489" t="str">
        <f>IF('C - REPASSES'!F492="","",'C - REPASSES'!F492)</f>
        <v/>
      </c>
      <c r="J489" t="str">
        <f>IF('C - REPASSES'!G492="","",'C - REPASSES'!G492)</f>
        <v/>
      </c>
      <c r="K489" t="str">
        <f>TEXT(IF('C - REPASSES'!H492="","",'C - REPASSES'!H492),"@")</f>
        <v/>
      </c>
      <c r="L489" t="str">
        <f>TEXT(IF('C - REPASSES'!I492="","",'C - REPASSES'!I492),"DD/MM/AAAA")</f>
        <v/>
      </c>
      <c r="M489" t="str">
        <f>TEXT(IF('C - REPASSES'!$A492="","",'C - REPASSES'!AJ492),"0,00")</f>
        <v/>
      </c>
      <c r="N489" t="str">
        <f>TEXT(IF('C - REPASSES'!$A492="","",'C - REPASSES'!AL492),"0,00")</f>
        <v/>
      </c>
    </row>
    <row r="490" spans="1:14" x14ac:dyDescent="0.35">
      <c r="A490" t="str">
        <f>IF(D490="","",IF('A - IDENTIFICAÇÃO'!$C$7="","",'A - IDENTIFICAÇÃO'!$C$7))</f>
        <v/>
      </c>
      <c r="B490" t="str">
        <f>IF(D490="","",IF('A - IDENTIFICAÇÃO'!$P$15="","",'A - IDENTIFICAÇÃO'!$P$15))</f>
        <v/>
      </c>
      <c r="C490" t="str">
        <f>IF(D490="","",TEXT(IF('A - IDENTIFICAÇÃO'!$C$2="","",'A - IDENTIFICAÇÃO'!$C$2),"0000"))</f>
        <v/>
      </c>
      <c r="D490" t="str">
        <f>IF('C - REPASSES'!A493="","",'C - REPASSES'!A493)</f>
        <v/>
      </c>
      <c r="E490" t="str">
        <f>TEXT(IF('C - REPASSES'!B493="","",'C - REPASSES'!B493),"DD/MM/AAAA")</f>
        <v/>
      </c>
      <c r="F490" t="str">
        <f>IF('C - REPASSES'!C493="INSTITUIÇÃO CREDENCIADA","1",IF('C - REPASSES'!C493="EMPRESA PRETROLÍFERA","2",IF('C - REPASSES'!C493="EMPRESA BRASILEIRA","3",IF('C - REPASSES'!C493="ORGANISMO DE NORMALIZAÇÃO OU EQUIVALENTE","4",IF('C - REPASSES'!C493="EMPRESA BRASILEIRA EM PARCERIA COM I.C.","5",IF('C - REPASSES'!C493="AFILIADA","6",""))))))</f>
        <v/>
      </c>
      <c r="G490" t="str">
        <f>TEXT(IF('C - REPASSES'!D493="","",'C - REPASSES'!D493),"00000000000000")</f>
        <v/>
      </c>
      <c r="H490" t="str">
        <f>IF('C - REPASSES'!E493="","",'C - REPASSES'!E493)</f>
        <v/>
      </c>
      <c r="I490" t="str">
        <f>IF('C - REPASSES'!F493="","",'C - REPASSES'!F493)</f>
        <v/>
      </c>
      <c r="J490" t="str">
        <f>IF('C - REPASSES'!G493="","",'C - REPASSES'!G493)</f>
        <v/>
      </c>
      <c r="K490" t="str">
        <f>TEXT(IF('C - REPASSES'!H493="","",'C - REPASSES'!H493),"@")</f>
        <v/>
      </c>
      <c r="L490" t="str">
        <f>TEXT(IF('C - REPASSES'!I493="","",'C - REPASSES'!I493),"DD/MM/AAAA")</f>
        <v/>
      </c>
      <c r="M490" t="str">
        <f>TEXT(IF('C - REPASSES'!$A493="","",'C - REPASSES'!AJ493),"0,00")</f>
        <v/>
      </c>
      <c r="N490" t="str">
        <f>TEXT(IF('C - REPASSES'!$A493="","",'C - REPASSES'!AL493),"0,00")</f>
        <v/>
      </c>
    </row>
    <row r="491" spans="1:14" x14ac:dyDescent="0.35">
      <c r="A491" t="str">
        <f>IF(D491="","",IF('A - IDENTIFICAÇÃO'!$C$7="","",'A - IDENTIFICAÇÃO'!$C$7))</f>
        <v/>
      </c>
      <c r="B491" t="str">
        <f>IF(D491="","",IF('A - IDENTIFICAÇÃO'!$P$15="","",'A - IDENTIFICAÇÃO'!$P$15))</f>
        <v/>
      </c>
      <c r="C491" t="str">
        <f>IF(D491="","",TEXT(IF('A - IDENTIFICAÇÃO'!$C$2="","",'A - IDENTIFICAÇÃO'!$C$2),"0000"))</f>
        <v/>
      </c>
      <c r="D491" t="str">
        <f>IF('C - REPASSES'!A494="","",'C - REPASSES'!A494)</f>
        <v/>
      </c>
      <c r="E491" t="str">
        <f>TEXT(IF('C - REPASSES'!B494="","",'C - REPASSES'!B494),"DD/MM/AAAA")</f>
        <v/>
      </c>
      <c r="F491" t="str">
        <f>IF('C - REPASSES'!C494="INSTITUIÇÃO CREDENCIADA","1",IF('C - REPASSES'!C494="EMPRESA PRETROLÍFERA","2",IF('C - REPASSES'!C494="EMPRESA BRASILEIRA","3",IF('C - REPASSES'!C494="ORGANISMO DE NORMALIZAÇÃO OU EQUIVALENTE","4",IF('C - REPASSES'!C494="EMPRESA BRASILEIRA EM PARCERIA COM I.C.","5",IF('C - REPASSES'!C494="AFILIADA","6",""))))))</f>
        <v/>
      </c>
      <c r="G491" t="str">
        <f>TEXT(IF('C - REPASSES'!D494="","",'C - REPASSES'!D494),"00000000000000")</f>
        <v/>
      </c>
      <c r="H491" t="str">
        <f>IF('C - REPASSES'!E494="","",'C - REPASSES'!E494)</f>
        <v/>
      </c>
      <c r="I491" t="str">
        <f>IF('C - REPASSES'!F494="","",'C - REPASSES'!F494)</f>
        <v/>
      </c>
      <c r="J491" t="str">
        <f>IF('C - REPASSES'!G494="","",'C - REPASSES'!G494)</f>
        <v/>
      </c>
      <c r="K491" t="str">
        <f>TEXT(IF('C - REPASSES'!H494="","",'C - REPASSES'!H494),"@")</f>
        <v/>
      </c>
      <c r="L491" t="str">
        <f>TEXT(IF('C - REPASSES'!I494="","",'C - REPASSES'!I494),"DD/MM/AAAA")</f>
        <v/>
      </c>
      <c r="M491" t="str">
        <f>TEXT(IF('C - REPASSES'!$A494="","",'C - REPASSES'!AJ494),"0,00")</f>
        <v/>
      </c>
      <c r="N491" t="str">
        <f>TEXT(IF('C - REPASSES'!$A494="","",'C - REPASSES'!AL494),"0,00")</f>
        <v/>
      </c>
    </row>
    <row r="492" spans="1:14" x14ac:dyDescent="0.35">
      <c r="A492" t="str">
        <f>IF(D492="","",IF('A - IDENTIFICAÇÃO'!$C$7="","",'A - IDENTIFICAÇÃO'!$C$7))</f>
        <v/>
      </c>
      <c r="B492" t="str">
        <f>IF(D492="","",IF('A - IDENTIFICAÇÃO'!$P$15="","",'A - IDENTIFICAÇÃO'!$P$15))</f>
        <v/>
      </c>
      <c r="C492" t="str">
        <f>IF(D492="","",TEXT(IF('A - IDENTIFICAÇÃO'!$C$2="","",'A - IDENTIFICAÇÃO'!$C$2),"0000"))</f>
        <v/>
      </c>
      <c r="D492" t="str">
        <f>IF('C - REPASSES'!A495="","",'C - REPASSES'!A495)</f>
        <v/>
      </c>
      <c r="E492" t="str">
        <f>TEXT(IF('C - REPASSES'!B495="","",'C - REPASSES'!B495),"DD/MM/AAAA")</f>
        <v/>
      </c>
      <c r="F492" t="str">
        <f>IF('C - REPASSES'!C495="INSTITUIÇÃO CREDENCIADA","1",IF('C - REPASSES'!C495="EMPRESA PRETROLÍFERA","2",IF('C - REPASSES'!C495="EMPRESA BRASILEIRA","3",IF('C - REPASSES'!C495="ORGANISMO DE NORMALIZAÇÃO OU EQUIVALENTE","4",IF('C - REPASSES'!C495="EMPRESA BRASILEIRA EM PARCERIA COM I.C.","5",IF('C - REPASSES'!C495="AFILIADA","6",""))))))</f>
        <v/>
      </c>
      <c r="G492" t="str">
        <f>TEXT(IF('C - REPASSES'!D495="","",'C - REPASSES'!D495),"00000000000000")</f>
        <v/>
      </c>
      <c r="H492" t="str">
        <f>IF('C - REPASSES'!E495="","",'C - REPASSES'!E495)</f>
        <v/>
      </c>
      <c r="I492" t="str">
        <f>IF('C - REPASSES'!F495="","",'C - REPASSES'!F495)</f>
        <v/>
      </c>
      <c r="J492" t="str">
        <f>IF('C - REPASSES'!G495="","",'C - REPASSES'!G495)</f>
        <v/>
      </c>
      <c r="K492" t="str">
        <f>TEXT(IF('C - REPASSES'!H495="","",'C - REPASSES'!H495),"@")</f>
        <v/>
      </c>
      <c r="L492" t="str">
        <f>TEXT(IF('C - REPASSES'!I495="","",'C - REPASSES'!I495),"DD/MM/AAAA")</f>
        <v/>
      </c>
      <c r="M492" t="str">
        <f>TEXT(IF('C - REPASSES'!$A495="","",'C - REPASSES'!AJ495),"0,00")</f>
        <v/>
      </c>
      <c r="N492" t="str">
        <f>TEXT(IF('C - REPASSES'!$A495="","",'C - REPASSES'!AL495),"0,00")</f>
        <v/>
      </c>
    </row>
    <row r="493" spans="1:14" x14ac:dyDescent="0.35">
      <c r="A493" t="str">
        <f>IF(D493="","",IF('A - IDENTIFICAÇÃO'!$C$7="","",'A - IDENTIFICAÇÃO'!$C$7))</f>
        <v/>
      </c>
      <c r="B493" t="str">
        <f>IF(D493="","",IF('A - IDENTIFICAÇÃO'!$P$15="","",'A - IDENTIFICAÇÃO'!$P$15))</f>
        <v/>
      </c>
      <c r="C493" t="str">
        <f>IF(D493="","",TEXT(IF('A - IDENTIFICAÇÃO'!$C$2="","",'A - IDENTIFICAÇÃO'!$C$2),"0000"))</f>
        <v/>
      </c>
      <c r="D493" t="str">
        <f>IF('C - REPASSES'!A496="","",'C - REPASSES'!A496)</f>
        <v/>
      </c>
      <c r="E493" t="str">
        <f>TEXT(IF('C - REPASSES'!B496="","",'C - REPASSES'!B496),"DD/MM/AAAA")</f>
        <v/>
      </c>
      <c r="F493" t="str">
        <f>IF('C - REPASSES'!C496="INSTITUIÇÃO CREDENCIADA","1",IF('C - REPASSES'!C496="EMPRESA PRETROLÍFERA","2",IF('C - REPASSES'!C496="EMPRESA BRASILEIRA","3",IF('C - REPASSES'!C496="ORGANISMO DE NORMALIZAÇÃO OU EQUIVALENTE","4",IF('C - REPASSES'!C496="EMPRESA BRASILEIRA EM PARCERIA COM I.C.","5",IF('C - REPASSES'!C496="AFILIADA","6",""))))))</f>
        <v/>
      </c>
      <c r="G493" t="str">
        <f>TEXT(IF('C - REPASSES'!D496="","",'C - REPASSES'!D496),"00000000000000")</f>
        <v/>
      </c>
      <c r="H493" t="str">
        <f>IF('C - REPASSES'!E496="","",'C - REPASSES'!E496)</f>
        <v/>
      </c>
      <c r="I493" t="str">
        <f>IF('C - REPASSES'!F496="","",'C - REPASSES'!F496)</f>
        <v/>
      </c>
      <c r="J493" t="str">
        <f>IF('C - REPASSES'!G496="","",'C - REPASSES'!G496)</f>
        <v/>
      </c>
      <c r="K493" t="str">
        <f>TEXT(IF('C - REPASSES'!H496="","",'C - REPASSES'!H496),"@")</f>
        <v/>
      </c>
      <c r="L493" t="str">
        <f>TEXT(IF('C - REPASSES'!I496="","",'C - REPASSES'!I496),"DD/MM/AAAA")</f>
        <v/>
      </c>
      <c r="M493" t="str">
        <f>TEXT(IF('C - REPASSES'!$A496="","",'C - REPASSES'!AJ496),"0,00")</f>
        <v/>
      </c>
      <c r="N493" t="str">
        <f>TEXT(IF('C - REPASSES'!$A496="","",'C - REPASSES'!AL496),"0,00")</f>
        <v/>
      </c>
    </row>
    <row r="494" spans="1:14" x14ac:dyDescent="0.35">
      <c r="A494" t="str">
        <f>IF(D494="","",IF('A - IDENTIFICAÇÃO'!$C$7="","",'A - IDENTIFICAÇÃO'!$C$7))</f>
        <v/>
      </c>
      <c r="B494" t="str">
        <f>IF(D494="","",IF('A - IDENTIFICAÇÃO'!$P$15="","",'A - IDENTIFICAÇÃO'!$P$15))</f>
        <v/>
      </c>
      <c r="C494" t="str">
        <f>IF(D494="","",TEXT(IF('A - IDENTIFICAÇÃO'!$C$2="","",'A - IDENTIFICAÇÃO'!$C$2),"0000"))</f>
        <v/>
      </c>
      <c r="D494" t="str">
        <f>IF('C - REPASSES'!A497="","",'C - REPASSES'!A497)</f>
        <v/>
      </c>
      <c r="E494" t="str">
        <f>TEXT(IF('C - REPASSES'!B497="","",'C - REPASSES'!B497),"DD/MM/AAAA")</f>
        <v/>
      </c>
      <c r="F494" t="str">
        <f>IF('C - REPASSES'!C497="INSTITUIÇÃO CREDENCIADA","1",IF('C - REPASSES'!C497="EMPRESA PRETROLÍFERA","2",IF('C - REPASSES'!C497="EMPRESA BRASILEIRA","3",IF('C - REPASSES'!C497="ORGANISMO DE NORMALIZAÇÃO OU EQUIVALENTE","4",IF('C - REPASSES'!C497="EMPRESA BRASILEIRA EM PARCERIA COM I.C.","5",IF('C - REPASSES'!C497="AFILIADA","6",""))))))</f>
        <v/>
      </c>
      <c r="G494" t="str">
        <f>TEXT(IF('C - REPASSES'!D497="","",'C - REPASSES'!D497),"00000000000000")</f>
        <v/>
      </c>
      <c r="H494" t="str">
        <f>IF('C - REPASSES'!E497="","",'C - REPASSES'!E497)</f>
        <v/>
      </c>
      <c r="I494" t="str">
        <f>IF('C - REPASSES'!F497="","",'C - REPASSES'!F497)</f>
        <v/>
      </c>
      <c r="J494" t="str">
        <f>IF('C - REPASSES'!G497="","",'C - REPASSES'!G497)</f>
        <v/>
      </c>
      <c r="K494" t="str">
        <f>TEXT(IF('C - REPASSES'!H497="","",'C - REPASSES'!H497),"@")</f>
        <v/>
      </c>
      <c r="L494" t="str">
        <f>TEXT(IF('C - REPASSES'!I497="","",'C - REPASSES'!I497),"DD/MM/AAAA")</f>
        <v/>
      </c>
      <c r="M494" t="str">
        <f>TEXT(IF('C - REPASSES'!$A497="","",'C - REPASSES'!AJ497),"0,00")</f>
        <v/>
      </c>
      <c r="N494" t="str">
        <f>TEXT(IF('C - REPASSES'!$A497="","",'C - REPASSES'!AL497),"0,00")</f>
        <v/>
      </c>
    </row>
    <row r="495" spans="1:14" x14ac:dyDescent="0.35">
      <c r="A495" t="str">
        <f>IF(D495="","",IF('A - IDENTIFICAÇÃO'!$C$7="","",'A - IDENTIFICAÇÃO'!$C$7))</f>
        <v/>
      </c>
      <c r="B495" t="str">
        <f>IF(D495="","",IF('A - IDENTIFICAÇÃO'!$P$15="","",'A - IDENTIFICAÇÃO'!$P$15))</f>
        <v/>
      </c>
      <c r="C495" t="str">
        <f>IF(D495="","",TEXT(IF('A - IDENTIFICAÇÃO'!$C$2="","",'A - IDENTIFICAÇÃO'!$C$2),"0000"))</f>
        <v/>
      </c>
      <c r="D495" t="str">
        <f>IF('C - REPASSES'!A498="","",'C - REPASSES'!A498)</f>
        <v/>
      </c>
      <c r="E495" t="str">
        <f>TEXT(IF('C - REPASSES'!B498="","",'C - REPASSES'!B498),"DD/MM/AAAA")</f>
        <v/>
      </c>
      <c r="F495" t="str">
        <f>IF('C - REPASSES'!C498="INSTITUIÇÃO CREDENCIADA","1",IF('C - REPASSES'!C498="EMPRESA PRETROLÍFERA","2",IF('C - REPASSES'!C498="EMPRESA BRASILEIRA","3",IF('C - REPASSES'!C498="ORGANISMO DE NORMALIZAÇÃO OU EQUIVALENTE","4",IF('C - REPASSES'!C498="EMPRESA BRASILEIRA EM PARCERIA COM I.C.","5",IF('C - REPASSES'!C498="AFILIADA","6",""))))))</f>
        <v/>
      </c>
      <c r="G495" t="str">
        <f>TEXT(IF('C - REPASSES'!D498="","",'C - REPASSES'!D498),"00000000000000")</f>
        <v/>
      </c>
      <c r="H495" t="str">
        <f>IF('C - REPASSES'!E498="","",'C - REPASSES'!E498)</f>
        <v/>
      </c>
      <c r="I495" t="str">
        <f>IF('C - REPASSES'!F498="","",'C - REPASSES'!F498)</f>
        <v/>
      </c>
      <c r="J495" t="str">
        <f>IF('C - REPASSES'!G498="","",'C - REPASSES'!G498)</f>
        <v/>
      </c>
      <c r="K495" t="str">
        <f>TEXT(IF('C - REPASSES'!H498="","",'C - REPASSES'!H498),"@")</f>
        <v/>
      </c>
      <c r="L495" t="str">
        <f>TEXT(IF('C - REPASSES'!I498="","",'C - REPASSES'!I498),"DD/MM/AAAA")</f>
        <v/>
      </c>
      <c r="M495" t="str">
        <f>TEXT(IF('C - REPASSES'!$A498="","",'C - REPASSES'!AJ498),"0,00")</f>
        <v/>
      </c>
      <c r="N495" t="str">
        <f>TEXT(IF('C - REPASSES'!$A498="","",'C - REPASSES'!AL498),"0,00")</f>
        <v/>
      </c>
    </row>
    <row r="496" spans="1:14" x14ac:dyDescent="0.35">
      <c r="A496" t="str">
        <f>IF(D496="","",IF('A - IDENTIFICAÇÃO'!$C$7="","",'A - IDENTIFICAÇÃO'!$C$7))</f>
        <v/>
      </c>
      <c r="B496" t="str">
        <f>IF(D496="","",IF('A - IDENTIFICAÇÃO'!$P$15="","",'A - IDENTIFICAÇÃO'!$P$15))</f>
        <v/>
      </c>
      <c r="C496" t="str">
        <f>IF(D496="","",TEXT(IF('A - IDENTIFICAÇÃO'!$C$2="","",'A - IDENTIFICAÇÃO'!$C$2),"0000"))</f>
        <v/>
      </c>
      <c r="D496" t="str">
        <f>IF('C - REPASSES'!A499="","",'C - REPASSES'!A499)</f>
        <v/>
      </c>
      <c r="E496" t="str">
        <f>TEXT(IF('C - REPASSES'!B499="","",'C - REPASSES'!B499),"DD/MM/AAAA")</f>
        <v/>
      </c>
      <c r="F496" t="str">
        <f>IF('C - REPASSES'!C499="INSTITUIÇÃO CREDENCIADA","1",IF('C - REPASSES'!C499="EMPRESA PRETROLÍFERA","2",IF('C - REPASSES'!C499="EMPRESA BRASILEIRA","3",IF('C - REPASSES'!C499="ORGANISMO DE NORMALIZAÇÃO OU EQUIVALENTE","4",IF('C - REPASSES'!C499="EMPRESA BRASILEIRA EM PARCERIA COM I.C.","5",IF('C - REPASSES'!C499="AFILIADA","6",""))))))</f>
        <v/>
      </c>
      <c r="G496" t="str">
        <f>TEXT(IF('C - REPASSES'!D499="","",'C - REPASSES'!D499),"00000000000000")</f>
        <v/>
      </c>
      <c r="H496" t="str">
        <f>IF('C - REPASSES'!E499="","",'C - REPASSES'!E499)</f>
        <v/>
      </c>
      <c r="I496" t="str">
        <f>IF('C - REPASSES'!F499="","",'C - REPASSES'!F499)</f>
        <v/>
      </c>
      <c r="J496" t="str">
        <f>IF('C - REPASSES'!G499="","",'C - REPASSES'!G499)</f>
        <v/>
      </c>
      <c r="K496" t="str">
        <f>TEXT(IF('C - REPASSES'!H499="","",'C - REPASSES'!H499),"@")</f>
        <v/>
      </c>
      <c r="L496" t="str">
        <f>TEXT(IF('C - REPASSES'!I499="","",'C - REPASSES'!I499),"DD/MM/AAAA")</f>
        <v/>
      </c>
      <c r="M496" t="str">
        <f>TEXT(IF('C - REPASSES'!$A499="","",'C - REPASSES'!AJ499),"0,00")</f>
        <v/>
      </c>
      <c r="N496" t="str">
        <f>TEXT(IF('C - REPASSES'!$A499="","",'C - REPASSES'!AL499),"0,00")</f>
        <v/>
      </c>
    </row>
    <row r="497" spans="1:14" x14ac:dyDescent="0.35">
      <c r="A497" t="str">
        <f>IF(D497="","",IF('A - IDENTIFICAÇÃO'!$C$7="","",'A - IDENTIFICAÇÃO'!$C$7))</f>
        <v/>
      </c>
      <c r="B497" t="str">
        <f>IF(D497="","",IF('A - IDENTIFICAÇÃO'!$P$15="","",'A - IDENTIFICAÇÃO'!$P$15))</f>
        <v/>
      </c>
      <c r="C497" t="str">
        <f>IF(D497="","",TEXT(IF('A - IDENTIFICAÇÃO'!$C$2="","",'A - IDENTIFICAÇÃO'!$C$2),"0000"))</f>
        <v/>
      </c>
      <c r="D497" t="str">
        <f>IF('C - REPASSES'!A500="","",'C - REPASSES'!A500)</f>
        <v/>
      </c>
      <c r="E497" t="str">
        <f>TEXT(IF('C - REPASSES'!B500="","",'C - REPASSES'!B500),"DD/MM/AAAA")</f>
        <v/>
      </c>
      <c r="F497" t="str">
        <f>IF('C - REPASSES'!C500="INSTITUIÇÃO CREDENCIADA","1",IF('C - REPASSES'!C500="EMPRESA PRETROLÍFERA","2",IF('C - REPASSES'!C500="EMPRESA BRASILEIRA","3",IF('C - REPASSES'!C500="ORGANISMO DE NORMALIZAÇÃO OU EQUIVALENTE","4",IF('C - REPASSES'!C500="EMPRESA BRASILEIRA EM PARCERIA COM I.C.","5",IF('C - REPASSES'!C500="AFILIADA","6",""))))))</f>
        <v/>
      </c>
      <c r="G497" t="str">
        <f>TEXT(IF('C - REPASSES'!D500="","",'C - REPASSES'!D500),"00000000000000")</f>
        <v/>
      </c>
      <c r="H497" t="str">
        <f>IF('C - REPASSES'!E500="","",'C - REPASSES'!E500)</f>
        <v/>
      </c>
      <c r="I497" t="str">
        <f>IF('C - REPASSES'!F500="","",'C - REPASSES'!F500)</f>
        <v/>
      </c>
      <c r="J497" t="str">
        <f>IF('C - REPASSES'!G500="","",'C - REPASSES'!G500)</f>
        <v/>
      </c>
      <c r="K497" t="str">
        <f>TEXT(IF('C - REPASSES'!H500="","",'C - REPASSES'!H500),"@")</f>
        <v/>
      </c>
      <c r="L497" t="str">
        <f>TEXT(IF('C - REPASSES'!I500="","",'C - REPASSES'!I500),"DD/MM/AAAA")</f>
        <v/>
      </c>
      <c r="M497" t="str">
        <f>TEXT(IF('C - REPASSES'!$A500="","",'C - REPASSES'!AJ500),"0,00")</f>
        <v/>
      </c>
      <c r="N497" t="str">
        <f>TEXT(IF('C - REPASSES'!$A500="","",'C - REPASSES'!AL500),"0,00")</f>
        <v/>
      </c>
    </row>
    <row r="498" spans="1:14" x14ac:dyDescent="0.35">
      <c r="A498" t="str">
        <f>IF(D498="","",IF('A - IDENTIFICAÇÃO'!$C$7="","",'A - IDENTIFICAÇÃO'!$C$7))</f>
        <v/>
      </c>
      <c r="B498" t="str">
        <f>IF(D498="","",IF('A - IDENTIFICAÇÃO'!$P$15="","",'A - IDENTIFICAÇÃO'!$P$15))</f>
        <v/>
      </c>
      <c r="C498" t="str">
        <f>IF(D498="","",TEXT(IF('A - IDENTIFICAÇÃO'!$C$2="","",'A - IDENTIFICAÇÃO'!$C$2),"0000"))</f>
        <v/>
      </c>
      <c r="D498" t="str">
        <f>IF('C - REPASSES'!A501="","",'C - REPASSES'!A501)</f>
        <v/>
      </c>
      <c r="E498" t="str">
        <f>TEXT(IF('C - REPASSES'!B501="","",'C - REPASSES'!B501),"DD/MM/AAAA")</f>
        <v/>
      </c>
      <c r="F498" t="str">
        <f>IF('C - REPASSES'!C501="INSTITUIÇÃO CREDENCIADA","1",IF('C - REPASSES'!C501="EMPRESA PRETROLÍFERA","2",IF('C - REPASSES'!C501="EMPRESA BRASILEIRA","3",IF('C - REPASSES'!C501="ORGANISMO DE NORMALIZAÇÃO OU EQUIVALENTE","4",IF('C - REPASSES'!C501="EMPRESA BRASILEIRA EM PARCERIA COM I.C.","5",IF('C - REPASSES'!C501="AFILIADA","6",""))))))</f>
        <v/>
      </c>
      <c r="G498" t="str">
        <f>TEXT(IF('C - REPASSES'!D501="","",'C - REPASSES'!D501),"00000000000000")</f>
        <v/>
      </c>
      <c r="H498" t="str">
        <f>IF('C - REPASSES'!E501="","",'C - REPASSES'!E501)</f>
        <v/>
      </c>
      <c r="I498" t="str">
        <f>IF('C - REPASSES'!F501="","",'C - REPASSES'!F501)</f>
        <v/>
      </c>
      <c r="J498" t="str">
        <f>IF('C - REPASSES'!G501="","",'C - REPASSES'!G501)</f>
        <v/>
      </c>
      <c r="K498" t="str">
        <f>TEXT(IF('C - REPASSES'!H501="","",'C - REPASSES'!H501),"@")</f>
        <v/>
      </c>
      <c r="L498" t="str">
        <f>TEXT(IF('C - REPASSES'!I501="","",'C - REPASSES'!I501),"DD/MM/AAAA")</f>
        <v/>
      </c>
      <c r="M498" t="str">
        <f>TEXT(IF('C - REPASSES'!$A501="","",'C - REPASSES'!AJ501),"0,00")</f>
        <v/>
      </c>
      <c r="N498" t="str">
        <f>TEXT(IF('C - REPASSES'!$A501="","",'C - REPASSES'!AL501),"0,00")</f>
        <v/>
      </c>
    </row>
    <row r="499" spans="1:14" x14ac:dyDescent="0.35">
      <c r="A499" t="str">
        <f>IF(D499="","",IF('A - IDENTIFICAÇÃO'!$C$7="","",'A - IDENTIFICAÇÃO'!$C$7))</f>
        <v/>
      </c>
      <c r="B499" t="str">
        <f>IF(D499="","",IF('A - IDENTIFICAÇÃO'!$P$15="","",'A - IDENTIFICAÇÃO'!$P$15))</f>
        <v/>
      </c>
      <c r="C499" t="str">
        <f>IF(D499="","",TEXT(IF('A - IDENTIFICAÇÃO'!$C$2="","",'A - IDENTIFICAÇÃO'!$C$2),"0000"))</f>
        <v/>
      </c>
      <c r="D499" t="str">
        <f>IF('C - REPASSES'!A502="","",'C - REPASSES'!A502)</f>
        <v/>
      </c>
      <c r="E499" t="str">
        <f>TEXT(IF('C - REPASSES'!B502="","",'C - REPASSES'!B502),"DD/MM/AAAA")</f>
        <v/>
      </c>
      <c r="F499" t="str">
        <f>IF('C - REPASSES'!C502="INSTITUIÇÃO CREDENCIADA","1",IF('C - REPASSES'!C502="EMPRESA PRETROLÍFERA","2",IF('C - REPASSES'!C502="EMPRESA BRASILEIRA","3",IF('C - REPASSES'!C502="ORGANISMO DE NORMALIZAÇÃO OU EQUIVALENTE","4",IF('C - REPASSES'!C502="EMPRESA BRASILEIRA EM PARCERIA COM I.C.","5",IF('C - REPASSES'!C502="AFILIADA","6",""))))))</f>
        <v/>
      </c>
      <c r="G499" t="str">
        <f>TEXT(IF('C - REPASSES'!D502="","",'C - REPASSES'!D502),"00000000000000")</f>
        <v/>
      </c>
      <c r="H499" t="str">
        <f>IF('C - REPASSES'!E502="","",'C - REPASSES'!E502)</f>
        <v/>
      </c>
      <c r="I499" t="str">
        <f>IF('C - REPASSES'!F502="","",'C - REPASSES'!F502)</f>
        <v/>
      </c>
      <c r="J499" t="str">
        <f>IF('C - REPASSES'!G502="","",'C - REPASSES'!G502)</f>
        <v/>
      </c>
      <c r="K499" t="str">
        <f>TEXT(IF('C - REPASSES'!H502="","",'C - REPASSES'!H502),"@")</f>
        <v/>
      </c>
      <c r="L499" t="str">
        <f>TEXT(IF('C - REPASSES'!I502="","",'C - REPASSES'!I502),"DD/MM/AAAA")</f>
        <v/>
      </c>
      <c r="M499" t="str">
        <f>TEXT(IF('C - REPASSES'!$A502="","",'C - REPASSES'!AJ502),"0,00")</f>
        <v/>
      </c>
      <c r="N499" t="str">
        <f>TEXT(IF('C - REPASSES'!$A502="","",'C - REPASSES'!AL502),"0,00")</f>
        <v/>
      </c>
    </row>
    <row r="500" spans="1:14" x14ac:dyDescent="0.35">
      <c r="A500" t="str">
        <f>IF(D500="","",IF('A - IDENTIFICAÇÃO'!$C$7="","",'A - IDENTIFICAÇÃO'!$C$7))</f>
        <v/>
      </c>
      <c r="B500" t="str">
        <f>IF(D500="","",IF('A - IDENTIFICAÇÃO'!$P$15="","",'A - IDENTIFICAÇÃO'!$P$15))</f>
        <v/>
      </c>
      <c r="C500" t="str">
        <f>IF(D500="","",TEXT(IF('A - IDENTIFICAÇÃO'!$C$2="","",'A - IDENTIFICAÇÃO'!$C$2),"0000"))</f>
        <v/>
      </c>
      <c r="D500" t="str">
        <f>IF('C - REPASSES'!A503="","",'C - REPASSES'!A503)</f>
        <v/>
      </c>
      <c r="E500" t="str">
        <f>TEXT(IF('C - REPASSES'!B503="","",'C - REPASSES'!B503),"DD/MM/AAAA")</f>
        <v/>
      </c>
      <c r="F500" t="str">
        <f>IF('C - REPASSES'!C503="INSTITUIÇÃO CREDENCIADA","1",IF('C - REPASSES'!C503="EMPRESA PRETROLÍFERA","2",IF('C - REPASSES'!C503="EMPRESA BRASILEIRA","3",IF('C - REPASSES'!C503="ORGANISMO DE NORMALIZAÇÃO OU EQUIVALENTE","4",IF('C - REPASSES'!C503="EMPRESA BRASILEIRA EM PARCERIA COM I.C.","5",IF('C - REPASSES'!C503="AFILIADA","6",""))))))</f>
        <v/>
      </c>
      <c r="G500" t="str">
        <f>TEXT(IF('C - REPASSES'!D503="","",'C - REPASSES'!D503),"00000000000000")</f>
        <v/>
      </c>
      <c r="H500" t="str">
        <f>IF('C - REPASSES'!E503="","",'C - REPASSES'!E503)</f>
        <v/>
      </c>
      <c r="I500" t="str">
        <f>IF('C - REPASSES'!F503="","",'C - REPASSES'!F503)</f>
        <v/>
      </c>
      <c r="J500" t="str">
        <f>IF('C - REPASSES'!G503="","",'C - REPASSES'!G503)</f>
        <v/>
      </c>
      <c r="K500" t="str">
        <f>TEXT(IF('C - REPASSES'!H503="","",'C - REPASSES'!H503),"@")</f>
        <v/>
      </c>
      <c r="L500" t="str">
        <f>TEXT(IF('C - REPASSES'!I503="","",'C - REPASSES'!I503),"DD/MM/AAAA")</f>
        <v/>
      </c>
      <c r="M500" t="str">
        <f>TEXT(IF('C - REPASSES'!$A503="","",'C - REPASSES'!AJ503),"0,00")</f>
        <v/>
      </c>
      <c r="N500" t="str">
        <f>TEXT(IF('C - REPASSES'!$A503="","",'C - REPASSES'!AL503),"0,00")</f>
        <v/>
      </c>
    </row>
    <row r="501" spans="1:14" x14ac:dyDescent="0.35">
      <c r="A501" t="str">
        <f>IF(D501="","",IF('A - IDENTIFICAÇÃO'!$C$7="","",'A - IDENTIFICAÇÃO'!$C$7))</f>
        <v/>
      </c>
      <c r="B501" t="str">
        <f>IF(D501="","",IF('A - IDENTIFICAÇÃO'!$P$15="","",'A - IDENTIFICAÇÃO'!$P$15))</f>
        <v/>
      </c>
      <c r="C501" t="str">
        <f>IF(D501="","",TEXT(IF('A - IDENTIFICAÇÃO'!$C$2="","",'A - IDENTIFICAÇÃO'!$C$2),"0000"))</f>
        <v/>
      </c>
      <c r="D501" t="str">
        <f>IF('C - REPASSES'!A504="","",'C - REPASSES'!A504)</f>
        <v/>
      </c>
      <c r="E501" t="str">
        <f>TEXT(IF('C - REPASSES'!B504="","",'C - REPASSES'!B504),"DD/MM/AAAA")</f>
        <v/>
      </c>
      <c r="F501" t="str">
        <f>IF('C - REPASSES'!C504="INSTITUIÇÃO CREDENCIADA","1",IF('C - REPASSES'!C504="EMPRESA PRETROLÍFERA","2",IF('C - REPASSES'!C504="EMPRESA BRASILEIRA","3",IF('C - REPASSES'!C504="ORGANISMO DE NORMALIZAÇÃO OU EQUIVALENTE","4",IF('C - REPASSES'!C504="EMPRESA BRASILEIRA EM PARCERIA COM I.C.","5",IF('C - REPASSES'!C504="AFILIADA","6",""))))))</f>
        <v/>
      </c>
      <c r="G501" t="str">
        <f>TEXT(IF('C - REPASSES'!D504="","",'C - REPASSES'!D504),"00000000000000")</f>
        <v/>
      </c>
      <c r="H501" t="str">
        <f>IF('C - REPASSES'!E504="","",'C - REPASSES'!E504)</f>
        <v/>
      </c>
      <c r="I501" t="str">
        <f>IF('C - REPASSES'!F504="","",'C - REPASSES'!F504)</f>
        <v/>
      </c>
      <c r="J501" t="str">
        <f>IF('C - REPASSES'!G504="","",'C - REPASSES'!G504)</f>
        <v/>
      </c>
      <c r="K501" t="str">
        <f>TEXT(IF('C - REPASSES'!H504="","",'C - REPASSES'!H504),"@")</f>
        <v/>
      </c>
      <c r="L501" t="str">
        <f>TEXT(IF('C - REPASSES'!I504="","",'C - REPASSES'!I504),"DD/MM/AAAA")</f>
        <v/>
      </c>
      <c r="M501" t="str">
        <f>TEXT(IF('C - REPASSES'!$A504="","",'C - REPASSES'!AJ504),"0,00")</f>
        <v/>
      </c>
      <c r="N501" t="str">
        <f>TEXT(IF('C - REPASSES'!$A504="","",'C - REPASSES'!AL504),"0,00")</f>
        <v/>
      </c>
    </row>
  </sheetData>
  <sheetProtection algorithmName="SHA-512" hashValue="1P07PcKONwW+5WpRsTq8IGA8/42D7nDzJO6fgK1HQq5PbaBNnai6PpT61SzbfRfbv7CpGUSSwF6nlFJFUK+Ljw==" saltValue="iFkJ4WjAYmhdj97uhTrx3g==" spinCount="100000" sheet="1" objects="1" scenarios="1"/>
  <customSheetViews>
    <customSheetView guid="{0FB5BF58-6DDD-488E-B4F4-AB7D74701538}" topLeftCell="F1">
      <selection activeCell="J9" sqref="J9"/>
      <pageMargins left="0" right="0" top="0" bottom="0" header="0" footer="0"/>
    </customSheetView>
    <customSheetView guid="{76865EEC-E435-4B06-B98D-C2D8AEAD4A29}" topLeftCell="F1">
      <selection activeCell="J9" sqref="J9"/>
      <pageMargins left="0" right="0" top="0" bottom="0" header="0" footer="0"/>
    </customSheetView>
    <customSheetView guid="{ED47398F-BE2D-4CE0-BCF0-B901F27810F5}" topLeftCell="F1">
      <selection activeCell="J9" sqref="J9"/>
      <pageMargins left="0" right="0" top="0" bottom="0" header="0" footer="0"/>
    </customSheetView>
  </customSheetView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2"/>
  <dimension ref="A1:J101"/>
  <sheetViews>
    <sheetView workbookViewId="0"/>
  </sheetViews>
  <sheetFormatPr defaultRowHeight="14.5" x14ac:dyDescent="0.35"/>
  <cols>
    <col min="1" max="1" width="19.08984375" bestFit="1" customWidth="1"/>
    <col min="2" max="2" width="26.08984375" bestFit="1" customWidth="1"/>
    <col min="3" max="3" width="15.90625" bestFit="1" customWidth="1"/>
    <col min="4" max="4" width="4.90625" bestFit="1" customWidth="1"/>
    <col min="5" max="5" width="37.90625" customWidth="1"/>
    <col min="6" max="6" width="10.453125" bestFit="1" customWidth="1"/>
    <col min="7" max="7" width="19.54296875" customWidth="1"/>
    <col min="8" max="8" width="48.453125" bestFit="1" customWidth="1"/>
    <col min="9" max="9" width="37.90625" bestFit="1" customWidth="1"/>
    <col min="10" max="10" width="20.453125" bestFit="1" customWidth="1"/>
  </cols>
  <sheetData>
    <row r="1" spans="1:10" x14ac:dyDescent="0.35">
      <c r="A1" t="s">
        <v>3269</v>
      </c>
      <c r="B1" t="s">
        <v>3270</v>
      </c>
      <c r="C1" t="s">
        <v>3271</v>
      </c>
      <c r="D1" t="s">
        <v>3295</v>
      </c>
      <c r="E1" t="s">
        <v>3296</v>
      </c>
      <c r="F1" t="s">
        <v>3297</v>
      </c>
      <c r="G1" t="s">
        <v>3282</v>
      </c>
      <c r="H1" t="s">
        <v>3283</v>
      </c>
      <c r="I1" t="s">
        <v>3284</v>
      </c>
      <c r="J1" t="s">
        <v>3285</v>
      </c>
    </row>
    <row r="2" spans="1:10" x14ac:dyDescent="0.35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IF('D - DESPESAS AGREGADAS'!A5='D - DESPESAS AGREGADAS'!$AG$4,"1",IF('D - DESPESAS AGREGADAS'!A5='D - DESPESAS AGREGADAS'!$AG$5,"2",IF('D - DESPESAS AGREGADAS'!A5='D - DESPESAS AGREGADAS'!$AG$6,"3",IF('D - DESPESAS AGREGADAS'!A5='D - DESPESAS AGREGADAS'!$AG$7,"4",IF('D - DESPESAS AGREGADAS'!A5='D - DESPESAS AGREGADAS'!$AG$8,"5","")))))</f>
        <v/>
      </c>
      <c r="E2" t="str">
        <f>IF('D - DESPESAS AGREGADAS'!B5="","",'D - DESPESAS AGREGADAS'!B5)</f>
        <v/>
      </c>
      <c r="F2" t="str">
        <f>IF('D - DESPESAS AGREGADAS'!C5="","",'D - DESPESAS AGREGADAS'!C5)</f>
        <v/>
      </c>
      <c r="G2" t="str">
        <f>TEXT(IF(OR('D - DESPESAS AGREGADAS'!X5="",'D - DESPESAS AGREGADAS'!X5=0),"",'D - DESPESAS AGREGADAS'!X5),"0,00")</f>
        <v/>
      </c>
      <c r="H2" t="str">
        <f>TEXT(IF(OR('D - DESPESAS AGREGADAS'!Y5="",'D - DESPESAS AGREGADAS'!Y5=0),"",'D - DESPESAS AGREGADAS'!Y5),"0,00")</f>
        <v/>
      </c>
      <c r="I2" t="str">
        <f>TEXT(IF(OR('D - DESPESAS AGREGADAS'!Z5="",'D - DESPESAS AGREGADAS'!Z5=0),"",'D - DESPESAS AGREGADAS'!Z5),"0,00")</f>
        <v/>
      </c>
      <c r="J2" t="str">
        <f>TEXT(IF(OR('D - DESPESAS AGREGADAS'!AA5="",'D - DESPESAS AGREGADAS'!AA5=0),"",'D - DESPESAS AGREGADAS'!AA5),"0,00")</f>
        <v/>
      </c>
    </row>
    <row r="3" spans="1:10" x14ac:dyDescent="0.35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IF('D - DESPESAS AGREGADAS'!A6='D - DESPESAS AGREGADAS'!$AG$4,"1",IF('D - DESPESAS AGREGADAS'!A6='D - DESPESAS AGREGADAS'!$AG$5,"2",IF('D - DESPESAS AGREGADAS'!A6='D - DESPESAS AGREGADAS'!$AG$6,"3",IF('D - DESPESAS AGREGADAS'!A6='D - DESPESAS AGREGADAS'!$AG$7,"4",IF('D - DESPESAS AGREGADAS'!A6='D - DESPESAS AGREGADAS'!$AG$8,"5","")))))</f>
        <v/>
      </c>
      <c r="E3" t="str">
        <f>IF('D - DESPESAS AGREGADAS'!B6="","",'D - DESPESAS AGREGADAS'!B6)</f>
        <v/>
      </c>
      <c r="F3" t="str">
        <f>IF('D - DESPESAS AGREGADAS'!C6="","",'D - DESPESAS AGREGADAS'!C6)</f>
        <v/>
      </c>
      <c r="G3" t="str">
        <f>TEXT(IF(OR('D - DESPESAS AGREGADAS'!X6="",'D - DESPESAS AGREGADAS'!X6=0),"",'D - DESPESAS AGREGADAS'!X6),"0,00")</f>
        <v/>
      </c>
      <c r="H3" t="str">
        <f>TEXT(IF(OR('D - DESPESAS AGREGADAS'!Y6="",'D - DESPESAS AGREGADAS'!Y6=0),"",'D - DESPESAS AGREGADAS'!Y6),"0,00")</f>
        <v/>
      </c>
      <c r="I3" t="str">
        <f>TEXT(IF(OR('D - DESPESAS AGREGADAS'!Z6="",'D - DESPESAS AGREGADAS'!Z6=0),"",'D - DESPESAS AGREGADAS'!Z6),"0,00")</f>
        <v/>
      </c>
      <c r="J3" t="str">
        <f>TEXT(IF(OR('D - DESPESAS AGREGADAS'!AA6="",'D - DESPESAS AGREGADAS'!AA6=0),"",'D - DESPESAS AGREGADAS'!AA6),"0,00")</f>
        <v/>
      </c>
    </row>
    <row r="4" spans="1:10" x14ac:dyDescent="0.35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IF('D - DESPESAS AGREGADAS'!A7='D - DESPESAS AGREGADAS'!$AG$4,"1",IF('D - DESPESAS AGREGADAS'!A7='D - DESPESAS AGREGADAS'!$AG$5,"2",IF('D - DESPESAS AGREGADAS'!A7='D - DESPESAS AGREGADAS'!$AG$6,"3",IF('D - DESPESAS AGREGADAS'!A7='D - DESPESAS AGREGADAS'!$AG$7,"4",IF('D - DESPESAS AGREGADAS'!A7='D - DESPESAS AGREGADAS'!$AG$8,"5","")))))</f>
        <v/>
      </c>
      <c r="E4" t="str">
        <f>IF('D - DESPESAS AGREGADAS'!B7="","",'D - DESPESAS AGREGADAS'!B7)</f>
        <v/>
      </c>
      <c r="F4" t="str">
        <f>IF('D - DESPESAS AGREGADAS'!C7="","",'D - DESPESAS AGREGADAS'!C7)</f>
        <v/>
      </c>
      <c r="G4" t="str">
        <f>TEXT(IF(OR('D - DESPESAS AGREGADAS'!X7="",'D - DESPESAS AGREGADAS'!X7=0),"",'D - DESPESAS AGREGADAS'!X7),"0,00")</f>
        <v/>
      </c>
      <c r="H4" t="str">
        <f>TEXT(IF(OR('D - DESPESAS AGREGADAS'!Y7="",'D - DESPESAS AGREGADAS'!Y7=0),"",'D - DESPESAS AGREGADAS'!Y7),"0,00")</f>
        <v/>
      </c>
      <c r="I4" t="str">
        <f>TEXT(IF(OR('D - DESPESAS AGREGADAS'!Z7="",'D - DESPESAS AGREGADAS'!Z7=0),"",'D - DESPESAS AGREGADAS'!Z7),"0,00")</f>
        <v/>
      </c>
      <c r="J4" t="str">
        <f>TEXT(IF(OR('D - DESPESAS AGREGADAS'!AA7="",'D - DESPESAS AGREGADAS'!AA7=0),"",'D - DESPESAS AGREGADAS'!AA7),"0,00")</f>
        <v/>
      </c>
    </row>
    <row r="5" spans="1:10" x14ac:dyDescent="0.35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IF('D - DESPESAS AGREGADAS'!A8='D - DESPESAS AGREGADAS'!$AG$4,"1",IF('D - DESPESAS AGREGADAS'!A8='D - DESPESAS AGREGADAS'!$AG$5,"2",IF('D - DESPESAS AGREGADAS'!A8='D - DESPESAS AGREGADAS'!$AG$6,"3",IF('D - DESPESAS AGREGADAS'!A8='D - DESPESAS AGREGADAS'!$AG$7,"4",IF('D - DESPESAS AGREGADAS'!A8='D - DESPESAS AGREGADAS'!$AG$8,"5","")))))</f>
        <v/>
      </c>
      <c r="E5" t="str">
        <f>IF('D - DESPESAS AGREGADAS'!B8="","",'D - DESPESAS AGREGADAS'!B8)</f>
        <v/>
      </c>
      <c r="F5" t="str">
        <f>IF('D - DESPESAS AGREGADAS'!C8="","",'D - DESPESAS AGREGADAS'!C8)</f>
        <v/>
      </c>
      <c r="G5" t="str">
        <f>TEXT(IF(OR('D - DESPESAS AGREGADAS'!X8="",'D - DESPESAS AGREGADAS'!X8=0),"",'D - DESPESAS AGREGADAS'!X8),"0,00")</f>
        <v/>
      </c>
      <c r="H5" t="str">
        <f>TEXT(IF(OR('D - DESPESAS AGREGADAS'!Y8="",'D - DESPESAS AGREGADAS'!Y8=0),"",'D - DESPESAS AGREGADAS'!Y8),"0,00")</f>
        <v/>
      </c>
      <c r="I5" t="str">
        <f>TEXT(IF(OR('D - DESPESAS AGREGADAS'!Z8="",'D - DESPESAS AGREGADAS'!Z8=0),"",'D - DESPESAS AGREGADAS'!Z8),"0,00")</f>
        <v/>
      </c>
      <c r="J5" t="str">
        <f>TEXT(IF(OR('D - DESPESAS AGREGADAS'!AA8="",'D - DESPESAS AGREGADAS'!AA8=0),"",'D - DESPESAS AGREGADAS'!AA8),"0,00")</f>
        <v/>
      </c>
    </row>
    <row r="6" spans="1:10" x14ac:dyDescent="0.35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IF('D - DESPESAS AGREGADAS'!A9='D - DESPESAS AGREGADAS'!$AG$4,"1",IF('D - DESPESAS AGREGADAS'!A9='D - DESPESAS AGREGADAS'!$AG$5,"2",IF('D - DESPESAS AGREGADAS'!A9='D - DESPESAS AGREGADAS'!$AG$6,"3",IF('D - DESPESAS AGREGADAS'!A9='D - DESPESAS AGREGADAS'!$AG$7,"4",IF('D - DESPESAS AGREGADAS'!A9='D - DESPESAS AGREGADAS'!$AG$8,"5","")))))</f>
        <v/>
      </c>
      <c r="E6" t="str">
        <f>IF('D - DESPESAS AGREGADAS'!B9="","",'D - DESPESAS AGREGADAS'!B9)</f>
        <v/>
      </c>
      <c r="F6" t="str">
        <f>IF('D - DESPESAS AGREGADAS'!C9="","",'D - DESPESAS AGREGADAS'!C9)</f>
        <v/>
      </c>
      <c r="G6" t="str">
        <f>TEXT(IF(OR('D - DESPESAS AGREGADAS'!X9="",'D - DESPESAS AGREGADAS'!X9=0),"",'D - DESPESAS AGREGADAS'!X9),"0,00")</f>
        <v/>
      </c>
      <c r="H6" t="str">
        <f>TEXT(IF(OR('D - DESPESAS AGREGADAS'!Y9="",'D - DESPESAS AGREGADAS'!Y9=0),"",'D - DESPESAS AGREGADAS'!Y9),"0,00")</f>
        <v/>
      </c>
      <c r="I6" t="str">
        <f>TEXT(IF(OR('D - DESPESAS AGREGADAS'!Z9="",'D - DESPESAS AGREGADAS'!Z9=0),"",'D - DESPESAS AGREGADAS'!Z9),"0,00")</f>
        <v/>
      </c>
      <c r="J6" t="str">
        <f>TEXT(IF(OR('D - DESPESAS AGREGADAS'!AA9="",'D - DESPESAS AGREGADAS'!AA9=0),"",'D - DESPESAS AGREGADAS'!AA9),"0,00")</f>
        <v/>
      </c>
    </row>
    <row r="7" spans="1:10" x14ac:dyDescent="0.35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IF('D - DESPESAS AGREGADAS'!A10='D - DESPESAS AGREGADAS'!$AG$4,"1",IF('D - DESPESAS AGREGADAS'!A10='D - DESPESAS AGREGADAS'!$AG$5,"2",IF('D - DESPESAS AGREGADAS'!A10='D - DESPESAS AGREGADAS'!$AG$6,"3",IF('D - DESPESAS AGREGADAS'!A10='D - DESPESAS AGREGADAS'!$AG$7,"4",IF('D - DESPESAS AGREGADAS'!A10='D - DESPESAS AGREGADAS'!$AG$8,"5","")))))</f>
        <v/>
      </c>
      <c r="E7" t="str">
        <f>IF('D - DESPESAS AGREGADAS'!B10="","",'D - DESPESAS AGREGADAS'!B10)</f>
        <v/>
      </c>
      <c r="F7" t="str">
        <f>IF('D - DESPESAS AGREGADAS'!C10="","",'D - DESPESAS AGREGADAS'!C10)</f>
        <v/>
      </c>
      <c r="G7" t="str">
        <f>TEXT(IF(OR('D - DESPESAS AGREGADAS'!X10="",'D - DESPESAS AGREGADAS'!X10=0),"",'D - DESPESAS AGREGADAS'!X10),"0,00")</f>
        <v/>
      </c>
      <c r="H7" t="str">
        <f>TEXT(IF(OR('D - DESPESAS AGREGADAS'!Y10="",'D - DESPESAS AGREGADAS'!Y10=0),"",'D - DESPESAS AGREGADAS'!Y10),"0,00")</f>
        <v/>
      </c>
      <c r="I7" t="str">
        <f>TEXT(IF(OR('D - DESPESAS AGREGADAS'!Z10="",'D - DESPESAS AGREGADAS'!Z10=0),"",'D - DESPESAS AGREGADAS'!Z10),"0,00")</f>
        <v/>
      </c>
      <c r="J7" t="str">
        <f>TEXT(IF(OR('D - DESPESAS AGREGADAS'!AA10="",'D - DESPESAS AGREGADAS'!AA10=0),"",'D - DESPESAS AGREGADAS'!AA10),"0,00")</f>
        <v/>
      </c>
    </row>
    <row r="8" spans="1:10" x14ac:dyDescent="0.35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IF('D - DESPESAS AGREGADAS'!A11='D - DESPESAS AGREGADAS'!$AG$4,"1",IF('D - DESPESAS AGREGADAS'!A11='D - DESPESAS AGREGADAS'!$AG$5,"2",IF('D - DESPESAS AGREGADAS'!A11='D - DESPESAS AGREGADAS'!$AG$6,"3",IF('D - DESPESAS AGREGADAS'!A11='D - DESPESAS AGREGADAS'!$AG$7,"4",IF('D - DESPESAS AGREGADAS'!A11='D - DESPESAS AGREGADAS'!$AG$8,"5","")))))</f>
        <v/>
      </c>
      <c r="E8" t="str">
        <f>IF('D - DESPESAS AGREGADAS'!B11="","",'D - DESPESAS AGREGADAS'!B11)</f>
        <v/>
      </c>
      <c r="F8" t="str">
        <f>IF('D - DESPESAS AGREGADAS'!C11="","",'D - DESPESAS AGREGADAS'!C11)</f>
        <v/>
      </c>
      <c r="G8" t="str">
        <f>TEXT(IF(OR('D - DESPESAS AGREGADAS'!X11="",'D - DESPESAS AGREGADAS'!X11=0),"",'D - DESPESAS AGREGADAS'!X11),"0,00")</f>
        <v/>
      </c>
      <c r="H8" t="str">
        <f>TEXT(IF(OR('D - DESPESAS AGREGADAS'!Y11="",'D - DESPESAS AGREGADAS'!Y11=0),"",'D - DESPESAS AGREGADAS'!Y11),"0,00")</f>
        <v/>
      </c>
      <c r="I8" t="str">
        <f>TEXT(IF(OR('D - DESPESAS AGREGADAS'!Z11="",'D - DESPESAS AGREGADAS'!Z11=0),"",'D - DESPESAS AGREGADAS'!Z11),"0,00")</f>
        <v/>
      </c>
      <c r="J8" t="str">
        <f>TEXT(IF(OR('D - DESPESAS AGREGADAS'!AA11="",'D - DESPESAS AGREGADAS'!AA11=0),"",'D - DESPESAS AGREGADAS'!AA11),"0,00")</f>
        <v/>
      </c>
    </row>
    <row r="9" spans="1:10" x14ac:dyDescent="0.35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IF('D - DESPESAS AGREGADAS'!A12='D - DESPESAS AGREGADAS'!$AG$4,"1",IF('D - DESPESAS AGREGADAS'!A12='D - DESPESAS AGREGADAS'!$AG$5,"2",IF('D - DESPESAS AGREGADAS'!A12='D - DESPESAS AGREGADAS'!$AG$6,"3",IF('D - DESPESAS AGREGADAS'!A12='D - DESPESAS AGREGADAS'!$AG$7,"4",IF('D - DESPESAS AGREGADAS'!A12='D - DESPESAS AGREGADAS'!$AG$8,"5","")))))</f>
        <v/>
      </c>
      <c r="E9" t="str">
        <f>IF('D - DESPESAS AGREGADAS'!B12="","",'D - DESPESAS AGREGADAS'!B12)</f>
        <v/>
      </c>
      <c r="F9" t="str">
        <f>IF('D - DESPESAS AGREGADAS'!C12="","",'D - DESPESAS AGREGADAS'!C12)</f>
        <v/>
      </c>
      <c r="G9" t="str">
        <f>TEXT(IF(OR('D - DESPESAS AGREGADAS'!X12="",'D - DESPESAS AGREGADAS'!X12=0),"",'D - DESPESAS AGREGADAS'!X12),"0,00")</f>
        <v/>
      </c>
      <c r="H9" t="str">
        <f>TEXT(IF(OR('D - DESPESAS AGREGADAS'!Y12="",'D - DESPESAS AGREGADAS'!Y12=0),"",'D - DESPESAS AGREGADAS'!Y12),"0,00")</f>
        <v/>
      </c>
      <c r="I9" t="str">
        <f>TEXT(IF(OR('D - DESPESAS AGREGADAS'!Z12="",'D - DESPESAS AGREGADAS'!Z12=0),"",'D - DESPESAS AGREGADAS'!Z12),"0,00")</f>
        <v/>
      </c>
      <c r="J9" t="str">
        <f>TEXT(IF(OR('D - DESPESAS AGREGADAS'!AA12="",'D - DESPESAS AGREGADAS'!AA12=0),"",'D - DESPESAS AGREGADAS'!AA12),"0,00")</f>
        <v/>
      </c>
    </row>
    <row r="10" spans="1:10" x14ac:dyDescent="0.35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IF('D - DESPESAS AGREGADAS'!A13='D - DESPESAS AGREGADAS'!$AG$4,"1",IF('D - DESPESAS AGREGADAS'!A13='D - DESPESAS AGREGADAS'!$AG$5,"2",IF('D - DESPESAS AGREGADAS'!A13='D - DESPESAS AGREGADAS'!$AG$6,"3",IF('D - DESPESAS AGREGADAS'!A13='D - DESPESAS AGREGADAS'!$AG$7,"4",IF('D - DESPESAS AGREGADAS'!A13='D - DESPESAS AGREGADAS'!$AG$8,"5","")))))</f>
        <v/>
      </c>
      <c r="E10" t="str">
        <f>IF('D - DESPESAS AGREGADAS'!B13="","",'D - DESPESAS AGREGADAS'!B13)</f>
        <v/>
      </c>
      <c r="F10" t="str">
        <f>IF('D - DESPESAS AGREGADAS'!C13="","",'D - DESPESAS AGREGADAS'!C13)</f>
        <v/>
      </c>
      <c r="G10" t="str">
        <f>TEXT(IF(OR('D - DESPESAS AGREGADAS'!X13="",'D - DESPESAS AGREGADAS'!X13=0),"",'D - DESPESAS AGREGADAS'!X13),"0,00")</f>
        <v/>
      </c>
      <c r="H10" t="str">
        <f>TEXT(IF(OR('D - DESPESAS AGREGADAS'!Y13="",'D - DESPESAS AGREGADAS'!Y13=0),"",'D - DESPESAS AGREGADAS'!Y13),"0,00")</f>
        <v/>
      </c>
      <c r="I10" t="str">
        <f>TEXT(IF(OR('D - DESPESAS AGREGADAS'!Z13="",'D - DESPESAS AGREGADAS'!Z13=0),"",'D - DESPESAS AGREGADAS'!Z13),"0,00")</f>
        <v/>
      </c>
      <c r="J10" t="str">
        <f>TEXT(IF(OR('D - DESPESAS AGREGADAS'!AA13="",'D - DESPESAS AGREGADAS'!AA13=0),"",'D - DESPESAS AGREGADAS'!AA13),"0,00")</f>
        <v/>
      </c>
    </row>
    <row r="11" spans="1:10" x14ac:dyDescent="0.35">
      <c r="A11" t="str">
        <f>IF(D11="","",IF('A - IDENTIFICAÇÃO'!$C$7="","",'A - IDENTIFICAÇÃO'!$C$7))</f>
        <v/>
      </c>
      <c r="B11" t="str">
        <f>IF(D11="","",IF('A - IDENTIFICAÇÃO'!$P$15="","",'A - IDENTIFICAÇÃO'!$P$15))</f>
        <v/>
      </c>
      <c r="C11" t="str">
        <f>IF(D11="","",TEXT(IF('A - IDENTIFICAÇÃO'!$C$2="","",'A - IDENTIFICAÇÃO'!$C$2),"0000"))</f>
        <v/>
      </c>
      <c r="D11" t="str">
        <f>IF('D - DESPESAS AGREGADAS'!A14='D - DESPESAS AGREGADAS'!$AG$4,"1",IF('D - DESPESAS AGREGADAS'!A14='D - DESPESAS AGREGADAS'!$AG$5,"2",IF('D - DESPESAS AGREGADAS'!A14='D - DESPESAS AGREGADAS'!$AG$6,"3",IF('D - DESPESAS AGREGADAS'!A14='D - DESPESAS AGREGADAS'!$AG$7,"4",IF('D - DESPESAS AGREGADAS'!A14='D - DESPESAS AGREGADAS'!$AG$8,"5","")))))</f>
        <v/>
      </c>
      <c r="E11" t="str">
        <f>IF('D - DESPESAS AGREGADAS'!B14="","",'D - DESPESAS AGREGADAS'!B14)</f>
        <v/>
      </c>
      <c r="F11" t="str">
        <f>IF('D - DESPESAS AGREGADAS'!C14="","",'D - DESPESAS AGREGADAS'!C14)</f>
        <v/>
      </c>
      <c r="G11" t="str">
        <f>TEXT(IF(OR('D - DESPESAS AGREGADAS'!X14="",'D - DESPESAS AGREGADAS'!X14=0),"",'D - DESPESAS AGREGADAS'!X14),"0,00")</f>
        <v/>
      </c>
      <c r="H11" t="str">
        <f>TEXT(IF(OR('D - DESPESAS AGREGADAS'!Y14="",'D - DESPESAS AGREGADAS'!Y14=0),"",'D - DESPESAS AGREGADAS'!Y14),"0,00")</f>
        <v/>
      </c>
      <c r="I11" t="str">
        <f>TEXT(IF(OR('D - DESPESAS AGREGADAS'!Z14="",'D - DESPESAS AGREGADAS'!Z14=0),"",'D - DESPESAS AGREGADAS'!Z14),"0,00")</f>
        <v/>
      </c>
      <c r="J11" t="str">
        <f>TEXT(IF(OR('D - DESPESAS AGREGADAS'!AA14="",'D - DESPESAS AGREGADAS'!AA14=0),"",'D - DESPESAS AGREGADAS'!AA14),"0,00")</f>
        <v/>
      </c>
    </row>
    <row r="12" spans="1:10" x14ac:dyDescent="0.35">
      <c r="A12" t="str">
        <f>IF(D12="","",IF('A - IDENTIFICAÇÃO'!$C$7="","",'A - IDENTIFICAÇÃO'!$C$7))</f>
        <v/>
      </c>
      <c r="B12" t="str">
        <f>IF(D12="","",IF('A - IDENTIFICAÇÃO'!$P$15="","",'A - IDENTIFICAÇÃO'!$P$15))</f>
        <v/>
      </c>
      <c r="C12" t="str">
        <f>IF(D12="","",TEXT(IF('A - IDENTIFICAÇÃO'!$C$2="","",'A - IDENTIFICAÇÃO'!$C$2),"0000"))</f>
        <v/>
      </c>
      <c r="D12" t="str">
        <f>IF('D - DESPESAS AGREGADAS'!A15='D - DESPESAS AGREGADAS'!$AG$4,"1",IF('D - DESPESAS AGREGADAS'!A15='D - DESPESAS AGREGADAS'!$AG$5,"2",IF('D - DESPESAS AGREGADAS'!A15='D - DESPESAS AGREGADAS'!$AG$6,"3",IF('D - DESPESAS AGREGADAS'!A15='D - DESPESAS AGREGADAS'!$AG$7,"4",IF('D - DESPESAS AGREGADAS'!A15='D - DESPESAS AGREGADAS'!$AG$8,"5","")))))</f>
        <v/>
      </c>
      <c r="E12" t="str">
        <f>IF('D - DESPESAS AGREGADAS'!B15="","",'D - DESPESAS AGREGADAS'!B15)</f>
        <v/>
      </c>
      <c r="F12" t="str">
        <f>IF('D - DESPESAS AGREGADAS'!C15="","",'D - DESPESAS AGREGADAS'!C15)</f>
        <v/>
      </c>
      <c r="G12" t="str">
        <f>TEXT(IF(OR('D - DESPESAS AGREGADAS'!X15="",'D - DESPESAS AGREGADAS'!X15=0),"",'D - DESPESAS AGREGADAS'!X15),"0,00")</f>
        <v/>
      </c>
      <c r="H12" t="str">
        <f>TEXT(IF(OR('D - DESPESAS AGREGADAS'!Y15="",'D - DESPESAS AGREGADAS'!Y15=0),"",'D - DESPESAS AGREGADAS'!Y15),"0,00")</f>
        <v/>
      </c>
      <c r="I12" t="str">
        <f>TEXT(IF(OR('D - DESPESAS AGREGADAS'!Z15="",'D - DESPESAS AGREGADAS'!Z15=0),"",'D - DESPESAS AGREGADAS'!Z15),"0,00")</f>
        <v/>
      </c>
      <c r="J12" t="str">
        <f>TEXT(IF(OR('D - DESPESAS AGREGADAS'!AA15="",'D - DESPESAS AGREGADAS'!AA15=0),"",'D - DESPESAS AGREGADAS'!AA15),"0,00")</f>
        <v/>
      </c>
    </row>
    <row r="13" spans="1:10" x14ac:dyDescent="0.35">
      <c r="A13" t="str">
        <f>IF(D13="","",IF('A - IDENTIFICAÇÃO'!$C$7="","",'A - IDENTIFICAÇÃO'!$C$7))</f>
        <v/>
      </c>
      <c r="B13" t="str">
        <f>IF(D13="","",IF('A - IDENTIFICAÇÃO'!$P$15="","",'A - IDENTIFICAÇÃO'!$P$15))</f>
        <v/>
      </c>
      <c r="C13" t="str">
        <f>IF(D13="","",TEXT(IF('A - IDENTIFICAÇÃO'!$C$2="","",'A - IDENTIFICAÇÃO'!$C$2),"0000"))</f>
        <v/>
      </c>
      <c r="D13" t="str">
        <f>IF('D - DESPESAS AGREGADAS'!A16='D - DESPESAS AGREGADAS'!$AG$4,"1",IF('D - DESPESAS AGREGADAS'!A16='D - DESPESAS AGREGADAS'!$AG$5,"2",IF('D - DESPESAS AGREGADAS'!A16='D - DESPESAS AGREGADAS'!$AG$6,"3",IF('D - DESPESAS AGREGADAS'!A16='D - DESPESAS AGREGADAS'!$AG$7,"4",IF('D - DESPESAS AGREGADAS'!A16='D - DESPESAS AGREGADAS'!$AG$8,"5","")))))</f>
        <v/>
      </c>
      <c r="E13" t="str">
        <f>IF('D - DESPESAS AGREGADAS'!B16="","",'D - DESPESAS AGREGADAS'!B16)</f>
        <v/>
      </c>
      <c r="F13" t="str">
        <f>IF('D - DESPESAS AGREGADAS'!C16="","",'D - DESPESAS AGREGADAS'!C16)</f>
        <v/>
      </c>
      <c r="G13" t="str">
        <f>TEXT(IF(OR('D - DESPESAS AGREGADAS'!X16="",'D - DESPESAS AGREGADAS'!X16=0),"",'D - DESPESAS AGREGADAS'!X16),"0,00")</f>
        <v/>
      </c>
      <c r="H13" t="str">
        <f>TEXT(IF(OR('D - DESPESAS AGREGADAS'!Y16="",'D - DESPESAS AGREGADAS'!Y16=0),"",'D - DESPESAS AGREGADAS'!Y16),"0,00")</f>
        <v/>
      </c>
      <c r="I13" t="str">
        <f>TEXT(IF(OR('D - DESPESAS AGREGADAS'!Z16="",'D - DESPESAS AGREGADAS'!Z16=0),"",'D - DESPESAS AGREGADAS'!Z16),"0,00")</f>
        <v/>
      </c>
      <c r="J13" t="str">
        <f>TEXT(IF(OR('D - DESPESAS AGREGADAS'!AA16="",'D - DESPESAS AGREGADAS'!AA16=0),"",'D - DESPESAS AGREGADAS'!AA16),"0,00")</f>
        <v/>
      </c>
    </row>
    <row r="14" spans="1:10" x14ac:dyDescent="0.35">
      <c r="A14" t="str">
        <f>IF(D14="","",IF('A - IDENTIFICAÇÃO'!$C$7="","",'A - IDENTIFICAÇÃO'!$C$7))</f>
        <v/>
      </c>
      <c r="B14" t="str">
        <f>IF(D14="","",IF('A - IDENTIFICAÇÃO'!$P$15="","",'A - IDENTIFICAÇÃO'!$P$15))</f>
        <v/>
      </c>
      <c r="C14" t="str">
        <f>IF(D14="","",TEXT(IF('A - IDENTIFICAÇÃO'!$C$2="","",'A - IDENTIFICAÇÃO'!$C$2),"0000"))</f>
        <v/>
      </c>
      <c r="D14" t="str">
        <f>IF('D - DESPESAS AGREGADAS'!A17='D - DESPESAS AGREGADAS'!$AG$4,"1",IF('D - DESPESAS AGREGADAS'!A17='D - DESPESAS AGREGADAS'!$AG$5,"2",IF('D - DESPESAS AGREGADAS'!A17='D - DESPESAS AGREGADAS'!$AG$6,"3",IF('D - DESPESAS AGREGADAS'!A17='D - DESPESAS AGREGADAS'!$AG$7,"4",IF('D - DESPESAS AGREGADAS'!A17='D - DESPESAS AGREGADAS'!$AG$8,"5","")))))</f>
        <v/>
      </c>
      <c r="E14" t="str">
        <f>IF('D - DESPESAS AGREGADAS'!B17="","",'D - DESPESAS AGREGADAS'!B17)</f>
        <v/>
      </c>
      <c r="F14" t="str">
        <f>IF('D - DESPESAS AGREGADAS'!C17="","",'D - DESPESAS AGREGADAS'!C17)</f>
        <v/>
      </c>
      <c r="G14" t="str">
        <f>TEXT(IF(OR('D - DESPESAS AGREGADAS'!X17="",'D - DESPESAS AGREGADAS'!X17=0),"",'D - DESPESAS AGREGADAS'!X17),"0,00")</f>
        <v/>
      </c>
      <c r="H14" t="str">
        <f>TEXT(IF(OR('D - DESPESAS AGREGADAS'!Y17="",'D - DESPESAS AGREGADAS'!Y17=0),"",'D - DESPESAS AGREGADAS'!Y17),"0,00")</f>
        <v/>
      </c>
      <c r="I14" t="str">
        <f>TEXT(IF(OR('D - DESPESAS AGREGADAS'!Z17="",'D - DESPESAS AGREGADAS'!Z17=0),"",'D - DESPESAS AGREGADAS'!Z17),"0,00")</f>
        <v/>
      </c>
      <c r="J14" t="str">
        <f>TEXT(IF(OR('D - DESPESAS AGREGADAS'!AA17="",'D - DESPESAS AGREGADAS'!AA17=0),"",'D - DESPESAS AGREGADAS'!AA17),"0,00")</f>
        <v/>
      </c>
    </row>
    <row r="15" spans="1:10" x14ac:dyDescent="0.35">
      <c r="A15" t="str">
        <f>IF(D15="","",IF('A - IDENTIFICAÇÃO'!$C$7="","",'A - IDENTIFICAÇÃO'!$C$7))</f>
        <v/>
      </c>
      <c r="B15" t="str">
        <f>IF(D15="","",IF('A - IDENTIFICAÇÃO'!$P$15="","",'A - IDENTIFICAÇÃO'!$P$15))</f>
        <v/>
      </c>
      <c r="C15" t="str">
        <f>IF(D15="","",TEXT(IF('A - IDENTIFICAÇÃO'!$C$2="","",'A - IDENTIFICAÇÃO'!$C$2),"0000"))</f>
        <v/>
      </c>
      <c r="D15" t="str">
        <f>IF('D - DESPESAS AGREGADAS'!A18='D - DESPESAS AGREGADAS'!$AG$4,"1",IF('D - DESPESAS AGREGADAS'!A18='D - DESPESAS AGREGADAS'!$AG$5,"2",IF('D - DESPESAS AGREGADAS'!A18='D - DESPESAS AGREGADAS'!$AG$6,"3",IF('D - DESPESAS AGREGADAS'!A18='D - DESPESAS AGREGADAS'!$AG$7,"4",IF('D - DESPESAS AGREGADAS'!A18='D - DESPESAS AGREGADAS'!$AG$8,"5","")))))</f>
        <v/>
      </c>
      <c r="E15" t="str">
        <f>IF('D - DESPESAS AGREGADAS'!B18="","",'D - DESPESAS AGREGADAS'!B18)</f>
        <v/>
      </c>
      <c r="F15" t="str">
        <f>IF('D - DESPESAS AGREGADAS'!C18="","",'D - DESPESAS AGREGADAS'!C18)</f>
        <v/>
      </c>
      <c r="G15" t="str">
        <f>TEXT(IF(OR('D - DESPESAS AGREGADAS'!X18="",'D - DESPESAS AGREGADAS'!X18=0),"",'D - DESPESAS AGREGADAS'!X18),"0,00")</f>
        <v/>
      </c>
      <c r="H15" t="str">
        <f>TEXT(IF(OR('D - DESPESAS AGREGADAS'!Y18="",'D - DESPESAS AGREGADAS'!Y18=0),"",'D - DESPESAS AGREGADAS'!Y18),"0,00")</f>
        <v/>
      </c>
      <c r="I15" t="str">
        <f>TEXT(IF(OR('D - DESPESAS AGREGADAS'!Z18="",'D - DESPESAS AGREGADAS'!Z18=0),"",'D - DESPESAS AGREGADAS'!Z18),"0,00")</f>
        <v/>
      </c>
      <c r="J15" t="str">
        <f>TEXT(IF(OR('D - DESPESAS AGREGADAS'!AA18="",'D - DESPESAS AGREGADAS'!AA18=0),"",'D - DESPESAS AGREGADAS'!AA18),"0,00")</f>
        <v/>
      </c>
    </row>
    <row r="16" spans="1:10" x14ac:dyDescent="0.35">
      <c r="A16" t="str">
        <f>IF(D16="","",IF('A - IDENTIFICAÇÃO'!$C$7="","",'A - IDENTIFICAÇÃO'!$C$7))</f>
        <v/>
      </c>
      <c r="B16" t="str">
        <f>IF(D16="","",IF('A - IDENTIFICAÇÃO'!$P$15="","",'A - IDENTIFICAÇÃO'!$P$15))</f>
        <v/>
      </c>
      <c r="C16" t="str">
        <f>IF(D16="","",TEXT(IF('A - IDENTIFICAÇÃO'!$C$2="","",'A - IDENTIFICAÇÃO'!$C$2),"0000"))</f>
        <v/>
      </c>
      <c r="D16" t="str">
        <f>IF('D - DESPESAS AGREGADAS'!A19='D - DESPESAS AGREGADAS'!$AG$4,"1",IF('D - DESPESAS AGREGADAS'!A19='D - DESPESAS AGREGADAS'!$AG$5,"2",IF('D - DESPESAS AGREGADAS'!A19='D - DESPESAS AGREGADAS'!$AG$6,"3",IF('D - DESPESAS AGREGADAS'!A19='D - DESPESAS AGREGADAS'!$AG$7,"4",IF('D - DESPESAS AGREGADAS'!A19='D - DESPESAS AGREGADAS'!$AG$8,"5","")))))</f>
        <v/>
      </c>
      <c r="E16" t="str">
        <f>IF('D - DESPESAS AGREGADAS'!B19="","",'D - DESPESAS AGREGADAS'!B19)</f>
        <v/>
      </c>
      <c r="F16" t="str">
        <f>IF('D - DESPESAS AGREGADAS'!C19="","",'D - DESPESAS AGREGADAS'!C19)</f>
        <v/>
      </c>
      <c r="G16" t="str">
        <f>TEXT(IF(OR('D - DESPESAS AGREGADAS'!X19="",'D - DESPESAS AGREGADAS'!X19=0),"",'D - DESPESAS AGREGADAS'!X19),"0,00")</f>
        <v/>
      </c>
      <c r="H16" t="str">
        <f>TEXT(IF(OR('D - DESPESAS AGREGADAS'!Y19="",'D - DESPESAS AGREGADAS'!Y19=0),"",'D - DESPESAS AGREGADAS'!Y19),"0,00")</f>
        <v/>
      </c>
      <c r="I16" t="str">
        <f>TEXT(IF(OR('D - DESPESAS AGREGADAS'!Z19="",'D - DESPESAS AGREGADAS'!Z19=0),"",'D - DESPESAS AGREGADAS'!Z19),"0,00")</f>
        <v/>
      </c>
      <c r="J16" t="str">
        <f>TEXT(IF(OR('D - DESPESAS AGREGADAS'!AA19="",'D - DESPESAS AGREGADAS'!AA19=0),"",'D - DESPESAS AGREGADAS'!AA19),"0,00")</f>
        <v/>
      </c>
    </row>
    <row r="17" spans="1:10" x14ac:dyDescent="0.35">
      <c r="A17" t="str">
        <f>IF(D17="","",IF('A - IDENTIFICAÇÃO'!$C$7="","",'A - IDENTIFICAÇÃO'!$C$7))</f>
        <v/>
      </c>
      <c r="B17" t="str">
        <f>IF(D17="","",IF('A - IDENTIFICAÇÃO'!$P$15="","",'A - IDENTIFICAÇÃO'!$P$15))</f>
        <v/>
      </c>
      <c r="C17" t="str">
        <f>IF(D17="","",TEXT(IF('A - IDENTIFICAÇÃO'!$C$2="","",'A - IDENTIFICAÇÃO'!$C$2),"0000"))</f>
        <v/>
      </c>
      <c r="D17" t="str">
        <f>IF('D - DESPESAS AGREGADAS'!A20='D - DESPESAS AGREGADAS'!$AG$4,"1",IF('D - DESPESAS AGREGADAS'!A20='D - DESPESAS AGREGADAS'!$AG$5,"2",IF('D - DESPESAS AGREGADAS'!A20='D - DESPESAS AGREGADAS'!$AG$6,"3",IF('D - DESPESAS AGREGADAS'!A20='D - DESPESAS AGREGADAS'!$AG$7,"4",IF('D - DESPESAS AGREGADAS'!A20='D - DESPESAS AGREGADAS'!$AG$8,"5","")))))</f>
        <v/>
      </c>
      <c r="E17" t="str">
        <f>IF('D - DESPESAS AGREGADAS'!B20="","",'D - DESPESAS AGREGADAS'!B20)</f>
        <v/>
      </c>
      <c r="F17" t="str">
        <f>IF('D - DESPESAS AGREGADAS'!C20="","",'D - DESPESAS AGREGADAS'!C20)</f>
        <v/>
      </c>
      <c r="G17" t="str">
        <f>TEXT(IF(OR('D - DESPESAS AGREGADAS'!X20="",'D - DESPESAS AGREGADAS'!X20=0),"",'D - DESPESAS AGREGADAS'!X20),"0,00")</f>
        <v/>
      </c>
      <c r="H17" t="str">
        <f>TEXT(IF(OR('D - DESPESAS AGREGADAS'!Y20="",'D - DESPESAS AGREGADAS'!Y20=0),"",'D - DESPESAS AGREGADAS'!Y20),"0,00")</f>
        <v/>
      </c>
      <c r="I17" t="str">
        <f>TEXT(IF(OR('D - DESPESAS AGREGADAS'!Z20="",'D - DESPESAS AGREGADAS'!Z20=0),"",'D - DESPESAS AGREGADAS'!Z20),"0,00")</f>
        <v/>
      </c>
      <c r="J17" t="str">
        <f>TEXT(IF(OR('D - DESPESAS AGREGADAS'!AA20="",'D - DESPESAS AGREGADAS'!AA20=0),"",'D - DESPESAS AGREGADAS'!AA20),"0,00")</f>
        <v/>
      </c>
    </row>
    <row r="18" spans="1:10" x14ac:dyDescent="0.35">
      <c r="A18" t="str">
        <f>IF(D18="","",IF('A - IDENTIFICAÇÃO'!$C$7="","",'A - IDENTIFICAÇÃO'!$C$7))</f>
        <v/>
      </c>
      <c r="B18" t="str">
        <f>IF(D18="","",IF('A - IDENTIFICAÇÃO'!$P$15="","",'A - IDENTIFICAÇÃO'!$P$15))</f>
        <v/>
      </c>
      <c r="C18" t="str">
        <f>IF(D18="","",TEXT(IF('A - IDENTIFICAÇÃO'!$C$2="","",'A - IDENTIFICAÇÃO'!$C$2),"0000"))</f>
        <v/>
      </c>
      <c r="D18" t="str">
        <f>IF('D - DESPESAS AGREGADAS'!A21='D - DESPESAS AGREGADAS'!$AG$4,"1",IF('D - DESPESAS AGREGADAS'!A21='D - DESPESAS AGREGADAS'!$AG$5,"2",IF('D - DESPESAS AGREGADAS'!A21='D - DESPESAS AGREGADAS'!$AG$6,"3",IF('D - DESPESAS AGREGADAS'!A21='D - DESPESAS AGREGADAS'!$AG$7,"4",IF('D - DESPESAS AGREGADAS'!A21='D - DESPESAS AGREGADAS'!$AG$8,"5","")))))</f>
        <v/>
      </c>
      <c r="E18" t="str">
        <f>IF('D - DESPESAS AGREGADAS'!B21="","",'D - DESPESAS AGREGADAS'!B21)</f>
        <v/>
      </c>
      <c r="F18" t="str">
        <f>IF('D - DESPESAS AGREGADAS'!C21="","",'D - DESPESAS AGREGADAS'!C21)</f>
        <v/>
      </c>
      <c r="G18" t="str">
        <f>TEXT(IF(OR('D - DESPESAS AGREGADAS'!X21="",'D - DESPESAS AGREGADAS'!X21=0),"",'D - DESPESAS AGREGADAS'!X21),"0,00")</f>
        <v/>
      </c>
      <c r="H18" t="str">
        <f>TEXT(IF(OR('D - DESPESAS AGREGADAS'!Y21="",'D - DESPESAS AGREGADAS'!Y21=0),"",'D - DESPESAS AGREGADAS'!Y21),"0,00")</f>
        <v/>
      </c>
      <c r="I18" t="str">
        <f>TEXT(IF(OR('D - DESPESAS AGREGADAS'!Z21="",'D - DESPESAS AGREGADAS'!Z21=0),"",'D - DESPESAS AGREGADAS'!Z21),"0,00")</f>
        <v/>
      </c>
      <c r="J18" t="str">
        <f>TEXT(IF(OR('D - DESPESAS AGREGADAS'!AA21="",'D - DESPESAS AGREGADAS'!AA21=0),"",'D - DESPESAS AGREGADAS'!AA21),"0,00")</f>
        <v/>
      </c>
    </row>
    <row r="19" spans="1:10" x14ac:dyDescent="0.35">
      <c r="A19" t="str">
        <f>IF(D19="","",IF('A - IDENTIFICAÇÃO'!$C$7="","",'A - IDENTIFICAÇÃO'!$C$7))</f>
        <v/>
      </c>
      <c r="B19" t="str">
        <f>IF(D19="","",IF('A - IDENTIFICAÇÃO'!$P$15="","",'A - IDENTIFICAÇÃO'!$P$15))</f>
        <v/>
      </c>
      <c r="C19" t="str">
        <f>IF(D19="","",TEXT(IF('A - IDENTIFICAÇÃO'!$C$2="","",'A - IDENTIFICAÇÃO'!$C$2),"0000"))</f>
        <v/>
      </c>
      <c r="D19" t="str">
        <f>IF('D - DESPESAS AGREGADAS'!A22='D - DESPESAS AGREGADAS'!$AG$4,"1",IF('D - DESPESAS AGREGADAS'!A22='D - DESPESAS AGREGADAS'!$AG$5,"2",IF('D - DESPESAS AGREGADAS'!A22='D - DESPESAS AGREGADAS'!$AG$6,"3",IF('D - DESPESAS AGREGADAS'!A22='D - DESPESAS AGREGADAS'!$AG$7,"4",IF('D - DESPESAS AGREGADAS'!A22='D - DESPESAS AGREGADAS'!$AG$8,"5","")))))</f>
        <v/>
      </c>
      <c r="E19" t="str">
        <f>IF('D - DESPESAS AGREGADAS'!B22="","",'D - DESPESAS AGREGADAS'!B22)</f>
        <v/>
      </c>
      <c r="F19" t="str">
        <f>IF('D - DESPESAS AGREGADAS'!C22="","",'D - DESPESAS AGREGADAS'!C22)</f>
        <v/>
      </c>
      <c r="G19" t="str">
        <f>TEXT(IF(OR('D - DESPESAS AGREGADAS'!X22="",'D - DESPESAS AGREGADAS'!X22=0),"",'D - DESPESAS AGREGADAS'!X22),"0,00")</f>
        <v/>
      </c>
      <c r="H19" t="str">
        <f>TEXT(IF(OR('D - DESPESAS AGREGADAS'!Y22="",'D - DESPESAS AGREGADAS'!Y22=0),"",'D - DESPESAS AGREGADAS'!Y22),"0,00")</f>
        <v/>
      </c>
      <c r="I19" t="str">
        <f>TEXT(IF(OR('D - DESPESAS AGREGADAS'!Z22="",'D - DESPESAS AGREGADAS'!Z22=0),"",'D - DESPESAS AGREGADAS'!Z22),"0,00")</f>
        <v/>
      </c>
      <c r="J19" t="str">
        <f>TEXT(IF(OR('D - DESPESAS AGREGADAS'!AA22="",'D - DESPESAS AGREGADAS'!AA22=0),"",'D - DESPESAS AGREGADAS'!AA22),"0,00")</f>
        <v/>
      </c>
    </row>
    <row r="20" spans="1:10" x14ac:dyDescent="0.35">
      <c r="A20" t="str">
        <f>IF(D20="","",IF('A - IDENTIFICAÇÃO'!$C$7="","",'A - IDENTIFICAÇÃO'!$C$7))</f>
        <v/>
      </c>
      <c r="B20" t="str">
        <f>IF(D20="","",IF('A - IDENTIFICAÇÃO'!$P$15="","",'A - IDENTIFICAÇÃO'!$P$15))</f>
        <v/>
      </c>
      <c r="C20" t="str">
        <f>IF(D20="","",TEXT(IF('A - IDENTIFICAÇÃO'!$C$2="","",'A - IDENTIFICAÇÃO'!$C$2),"0000"))</f>
        <v/>
      </c>
      <c r="D20" t="str">
        <f>IF('D - DESPESAS AGREGADAS'!A23='D - DESPESAS AGREGADAS'!$AG$4,"1",IF('D - DESPESAS AGREGADAS'!A23='D - DESPESAS AGREGADAS'!$AG$5,"2",IF('D - DESPESAS AGREGADAS'!A23='D - DESPESAS AGREGADAS'!$AG$6,"3",IF('D - DESPESAS AGREGADAS'!A23='D - DESPESAS AGREGADAS'!$AG$7,"4",IF('D - DESPESAS AGREGADAS'!A23='D - DESPESAS AGREGADAS'!$AG$8,"5","")))))</f>
        <v/>
      </c>
      <c r="E20" t="str">
        <f>IF('D - DESPESAS AGREGADAS'!B23="","",'D - DESPESAS AGREGADAS'!B23)</f>
        <v/>
      </c>
      <c r="F20" t="str">
        <f>IF('D - DESPESAS AGREGADAS'!C23="","",'D - DESPESAS AGREGADAS'!C23)</f>
        <v/>
      </c>
      <c r="G20" t="str">
        <f>TEXT(IF(OR('D - DESPESAS AGREGADAS'!X23="",'D - DESPESAS AGREGADAS'!X23=0),"",'D - DESPESAS AGREGADAS'!X23),"0,00")</f>
        <v/>
      </c>
      <c r="H20" t="str">
        <f>TEXT(IF(OR('D - DESPESAS AGREGADAS'!Y23="",'D - DESPESAS AGREGADAS'!Y23=0),"",'D - DESPESAS AGREGADAS'!Y23),"0,00")</f>
        <v/>
      </c>
      <c r="I20" t="str">
        <f>TEXT(IF(OR('D - DESPESAS AGREGADAS'!Z23="",'D - DESPESAS AGREGADAS'!Z23=0),"",'D - DESPESAS AGREGADAS'!Z23),"0,00")</f>
        <v/>
      </c>
      <c r="J20" t="str">
        <f>TEXT(IF(OR('D - DESPESAS AGREGADAS'!AA23="",'D - DESPESAS AGREGADAS'!AA23=0),"",'D - DESPESAS AGREGADAS'!AA23),"0,00")</f>
        <v/>
      </c>
    </row>
    <row r="21" spans="1:10" x14ac:dyDescent="0.35">
      <c r="A21" t="str">
        <f>IF(D21="","",IF('A - IDENTIFICAÇÃO'!$C$7="","",'A - IDENTIFICAÇÃO'!$C$7))</f>
        <v/>
      </c>
      <c r="B21" t="str">
        <f>IF(D21="","",IF('A - IDENTIFICAÇÃO'!$P$15="","",'A - IDENTIFICAÇÃO'!$P$15))</f>
        <v/>
      </c>
      <c r="C21" t="str">
        <f>IF(D21="","",TEXT(IF('A - IDENTIFICAÇÃO'!$C$2="","",'A - IDENTIFICAÇÃO'!$C$2),"0000"))</f>
        <v/>
      </c>
      <c r="D21" t="str">
        <f>IF('D - DESPESAS AGREGADAS'!A24='D - DESPESAS AGREGADAS'!$AG$4,"1",IF('D - DESPESAS AGREGADAS'!A24='D - DESPESAS AGREGADAS'!$AG$5,"2",IF('D - DESPESAS AGREGADAS'!A24='D - DESPESAS AGREGADAS'!$AG$6,"3",IF('D - DESPESAS AGREGADAS'!A24='D - DESPESAS AGREGADAS'!$AG$7,"4",IF('D - DESPESAS AGREGADAS'!A24='D - DESPESAS AGREGADAS'!$AG$8,"5","")))))</f>
        <v/>
      </c>
      <c r="E21" t="str">
        <f>IF('D - DESPESAS AGREGADAS'!B24="","",'D - DESPESAS AGREGADAS'!B24)</f>
        <v/>
      </c>
      <c r="F21" t="str">
        <f>IF('D - DESPESAS AGREGADAS'!C24="","",'D - DESPESAS AGREGADAS'!C24)</f>
        <v/>
      </c>
      <c r="G21" t="str">
        <f>TEXT(IF(OR('D - DESPESAS AGREGADAS'!X24="",'D - DESPESAS AGREGADAS'!X24=0),"",'D - DESPESAS AGREGADAS'!X24),"0,00")</f>
        <v/>
      </c>
      <c r="H21" t="str">
        <f>TEXT(IF(OR('D - DESPESAS AGREGADAS'!Y24="",'D - DESPESAS AGREGADAS'!Y24=0),"",'D - DESPESAS AGREGADAS'!Y24),"0,00")</f>
        <v/>
      </c>
      <c r="I21" t="str">
        <f>TEXT(IF(OR('D - DESPESAS AGREGADAS'!Z24="",'D - DESPESAS AGREGADAS'!Z24=0),"",'D - DESPESAS AGREGADAS'!Z24),"0,00")</f>
        <v/>
      </c>
      <c r="J21" t="str">
        <f>TEXT(IF(OR('D - DESPESAS AGREGADAS'!AA24="",'D - DESPESAS AGREGADAS'!AA24=0),"",'D - DESPESAS AGREGADAS'!AA24),"0,00")</f>
        <v/>
      </c>
    </row>
    <row r="22" spans="1:10" x14ac:dyDescent="0.35">
      <c r="A22" t="str">
        <f>IF(D22="","",IF('A - IDENTIFICAÇÃO'!$C$7="","",'A - IDENTIFICAÇÃO'!$C$7))</f>
        <v/>
      </c>
      <c r="B22" t="str">
        <f>IF(D22="","",IF('A - IDENTIFICAÇÃO'!$P$15="","",'A - IDENTIFICAÇÃO'!$P$15))</f>
        <v/>
      </c>
      <c r="C22" t="str">
        <f>IF(D22="","",TEXT(IF('A - IDENTIFICAÇÃO'!$C$2="","",'A - IDENTIFICAÇÃO'!$C$2),"0000"))</f>
        <v/>
      </c>
      <c r="D22" t="str">
        <f>IF('D - DESPESAS AGREGADAS'!A25='D - DESPESAS AGREGADAS'!$AG$4,"1",IF('D - DESPESAS AGREGADAS'!A25='D - DESPESAS AGREGADAS'!$AG$5,"2",IF('D - DESPESAS AGREGADAS'!A25='D - DESPESAS AGREGADAS'!$AG$6,"3",IF('D - DESPESAS AGREGADAS'!A25='D - DESPESAS AGREGADAS'!$AG$7,"4",IF('D - DESPESAS AGREGADAS'!A25='D - DESPESAS AGREGADAS'!$AG$8,"5","")))))</f>
        <v/>
      </c>
      <c r="E22" t="str">
        <f>IF('D - DESPESAS AGREGADAS'!B25="","",'D - DESPESAS AGREGADAS'!B25)</f>
        <v/>
      </c>
      <c r="F22" t="str">
        <f>IF('D - DESPESAS AGREGADAS'!C25="","",'D - DESPESAS AGREGADAS'!C25)</f>
        <v/>
      </c>
      <c r="G22" t="str">
        <f>TEXT(IF(OR('D - DESPESAS AGREGADAS'!X25="",'D - DESPESAS AGREGADAS'!X25=0),"",'D - DESPESAS AGREGADAS'!X25),"0,00")</f>
        <v/>
      </c>
      <c r="H22" t="str">
        <f>TEXT(IF(OR('D - DESPESAS AGREGADAS'!Y25="",'D - DESPESAS AGREGADAS'!Y25=0),"",'D - DESPESAS AGREGADAS'!Y25),"0,00")</f>
        <v/>
      </c>
      <c r="I22" t="str">
        <f>TEXT(IF(OR('D - DESPESAS AGREGADAS'!Z25="",'D - DESPESAS AGREGADAS'!Z25=0),"",'D - DESPESAS AGREGADAS'!Z25),"0,00")</f>
        <v/>
      </c>
      <c r="J22" t="str">
        <f>TEXT(IF(OR('D - DESPESAS AGREGADAS'!AA25="",'D - DESPESAS AGREGADAS'!AA25=0),"",'D - DESPESAS AGREGADAS'!AA25),"0,00")</f>
        <v/>
      </c>
    </row>
    <row r="23" spans="1:10" x14ac:dyDescent="0.35">
      <c r="A23" t="str">
        <f>IF(D23="","",IF('A - IDENTIFICAÇÃO'!$C$7="","",'A - IDENTIFICAÇÃO'!$C$7))</f>
        <v/>
      </c>
      <c r="B23" t="str">
        <f>IF(D23="","",IF('A - IDENTIFICAÇÃO'!$P$15="","",'A - IDENTIFICAÇÃO'!$P$15))</f>
        <v/>
      </c>
      <c r="C23" t="str">
        <f>IF(D23="","",TEXT(IF('A - IDENTIFICAÇÃO'!$C$2="","",'A - IDENTIFICAÇÃO'!$C$2),"0000"))</f>
        <v/>
      </c>
      <c r="D23" t="str">
        <f>IF('D - DESPESAS AGREGADAS'!A26='D - DESPESAS AGREGADAS'!$AG$4,"1",IF('D - DESPESAS AGREGADAS'!A26='D - DESPESAS AGREGADAS'!$AG$5,"2",IF('D - DESPESAS AGREGADAS'!A26='D - DESPESAS AGREGADAS'!$AG$6,"3",IF('D - DESPESAS AGREGADAS'!A26='D - DESPESAS AGREGADAS'!$AG$7,"4",IF('D - DESPESAS AGREGADAS'!A26='D - DESPESAS AGREGADAS'!$AG$8,"5","")))))</f>
        <v/>
      </c>
      <c r="E23" t="str">
        <f>IF('D - DESPESAS AGREGADAS'!B26="","",'D - DESPESAS AGREGADAS'!B26)</f>
        <v/>
      </c>
      <c r="F23" t="str">
        <f>IF('D - DESPESAS AGREGADAS'!C26="","",'D - DESPESAS AGREGADAS'!C26)</f>
        <v/>
      </c>
      <c r="G23" t="str">
        <f>TEXT(IF(OR('D - DESPESAS AGREGADAS'!X26="",'D - DESPESAS AGREGADAS'!X26=0),"",'D - DESPESAS AGREGADAS'!X26),"0,00")</f>
        <v/>
      </c>
      <c r="H23" t="str">
        <f>TEXT(IF(OR('D - DESPESAS AGREGADAS'!Y26="",'D - DESPESAS AGREGADAS'!Y26=0),"",'D - DESPESAS AGREGADAS'!Y26),"0,00")</f>
        <v/>
      </c>
      <c r="I23" t="str">
        <f>TEXT(IF(OR('D - DESPESAS AGREGADAS'!Z26="",'D - DESPESAS AGREGADAS'!Z26=0),"",'D - DESPESAS AGREGADAS'!Z26),"0,00")</f>
        <v/>
      </c>
      <c r="J23" t="str">
        <f>TEXT(IF(OR('D - DESPESAS AGREGADAS'!AA26="",'D - DESPESAS AGREGADAS'!AA26=0),"",'D - DESPESAS AGREGADAS'!AA26),"0,00")</f>
        <v/>
      </c>
    </row>
    <row r="24" spans="1:10" x14ac:dyDescent="0.35">
      <c r="A24" t="str">
        <f>IF(D24="","",IF('A - IDENTIFICAÇÃO'!$C$7="","",'A - IDENTIFICAÇÃO'!$C$7))</f>
        <v/>
      </c>
      <c r="B24" t="str">
        <f>IF(D24="","",IF('A - IDENTIFICAÇÃO'!$P$15="","",'A - IDENTIFICAÇÃO'!$P$15))</f>
        <v/>
      </c>
      <c r="C24" t="str">
        <f>IF(D24="","",TEXT(IF('A - IDENTIFICAÇÃO'!$C$2="","",'A - IDENTIFICAÇÃO'!$C$2),"0000"))</f>
        <v/>
      </c>
      <c r="D24" t="str">
        <f>IF('D - DESPESAS AGREGADAS'!A27='D - DESPESAS AGREGADAS'!$AG$4,"1",IF('D - DESPESAS AGREGADAS'!A27='D - DESPESAS AGREGADAS'!$AG$5,"2",IF('D - DESPESAS AGREGADAS'!A27='D - DESPESAS AGREGADAS'!$AG$6,"3",IF('D - DESPESAS AGREGADAS'!A27='D - DESPESAS AGREGADAS'!$AG$7,"4",IF('D - DESPESAS AGREGADAS'!A27='D - DESPESAS AGREGADAS'!$AG$8,"5","")))))</f>
        <v/>
      </c>
      <c r="E24" t="str">
        <f>IF('D - DESPESAS AGREGADAS'!B27="","",'D - DESPESAS AGREGADAS'!B27)</f>
        <v/>
      </c>
      <c r="F24" t="str">
        <f>IF('D - DESPESAS AGREGADAS'!C27="","",'D - DESPESAS AGREGADAS'!C27)</f>
        <v/>
      </c>
      <c r="G24" t="str">
        <f>TEXT(IF(OR('D - DESPESAS AGREGADAS'!X27="",'D - DESPESAS AGREGADAS'!X27=0),"",'D - DESPESAS AGREGADAS'!X27),"0,00")</f>
        <v/>
      </c>
      <c r="H24" t="str">
        <f>TEXT(IF(OR('D - DESPESAS AGREGADAS'!Y27="",'D - DESPESAS AGREGADAS'!Y27=0),"",'D - DESPESAS AGREGADAS'!Y27),"0,00")</f>
        <v/>
      </c>
      <c r="I24" t="str">
        <f>TEXT(IF(OR('D - DESPESAS AGREGADAS'!Z27="",'D - DESPESAS AGREGADAS'!Z27=0),"",'D - DESPESAS AGREGADAS'!Z27),"0,00")</f>
        <v/>
      </c>
      <c r="J24" t="str">
        <f>TEXT(IF(OR('D - DESPESAS AGREGADAS'!AA27="",'D - DESPESAS AGREGADAS'!AA27=0),"",'D - DESPESAS AGREGADAS'!AA27),"0,00")</f>
        <v/>
      </c>
    </row>
    <row r="25" spans="1:10" x14ac:dyDescent="0.35">
      <c r="A25" t="str">
        <f>IF(D25="","",IF('A - IDENTIFICAÇÃO'!$C$7="","",'A - IDENTIFICAÇÃO'!$C$7))</f>
        <v/>
      </c>
      <c r="B25" t="str">
        <f>IF(D25="","",IF('A - IDENTIFICAÇÃO'!$P$15="","",'A - IDENTIFICAÇÃO'!$P$15))</f>
        <v/>
      </c>
      <c r="C25" t="str">
        <f>IF(D25="","",TEXT(IF('A - IDENTIFICAÇÃO'!$C$2="","",'A - IDENTIFICAÇÃO'!$C$2),"0000"))</f>
        <v/>
      </c>
      <c r="D25" t="str">
        <f>IF('D - DESPESAS AGREGADAS'!A28='D - DESPESAS AGREGADAS'!$AG$4,"1",IF('D - DESPESAS AGREGADAS'!A28='D - DESPESAS AGREGADAS'!$AG$5,"2",IF('D - DESPESAS AGREGADAS'!A28='D - DESPESAS AGREGADAS'!$AG$6,"3",IF('D - DESPESAS AGREGADAS'!A28='D - DESPESAS AGREGADAS'!$AG$7,"4",IF('D - DESPESAS AGREGADAS'!A28='D - DESPESAS AGREGADAS'!$AG$8,"5","")))))</f>
        <v/>
      </c>
      <c r="E25" t="str">
        <f>IF('D - DESPESAS AGREGADAS'!B28="","",'D - DESPESAS AGREGADAS'!B28)</f>
        <v/>
      </c>
      <c r="F25" t="str">
        <f>IF('D - DESPESAS AGREGADAS'!C28="","",'D - DESPESAS AGREGADAS'!C28)</f>
        <v/>
      </c>
      <c r="G25" t="str">
        <f>TEXT(IF(OR('D - DESPESAS AGREGADAS'!X28="",'D - DESPESAS AGREGADAS'!X28=0),"",'D - DESPESAS AGREGADAS'!X28),"0,00")</f>
        <v/>
      </c>
      <c r="H25" t="str">
        <f>TEXT(IF(OR('D - DESPESAS AGREGADAS'!Y28="",'D - DESPESAS AGREGADAS'!Y28=0),"",'D - DESPESAS AGREGADAS'!Y28),"0,00")</f>
        <v/>
      </c>
      <c r="I25" t="str">
        <f>TEXT(IF(OR('D - DESPESAS AGREGADAS'!Z28="",'D - DESPESAS AGREGADAS'!Z28=0),"",'D - DESPESAS AGREGADAS'!Z28),"0,00")</f>
        <v/>
      </c>
      <c r="J25" t="str">
        <f>TEXT(IF(OR('D - DESPESAS AGREGADAS'!AA28="",'D - DESPESAS AGREGADAS'!AA28=0),"",'D - DESPESAS AGREGADAS'!AA28),"0,00")</f>
        <v/>
      </c>
    </row>
    <row r="26" spans="1:10" x14ac:dyDescent="0.35">
      <c r="A26" t="str">
        <f>IF(D26="","",IF('A - IDENTIFICAÇÃO'!$C$7="","",'A - IDENTIFICAÇÃO'!$C$7))</f>
        <v/>
      </c>
      <c r="B26" t="str">
        <f>IF(D26="","",IF('A - IDENTIFICAÇÃO'!$P$15="","",'A - IDENTIFICAÇÃO'!$P$15))</f>
        <v/>
      </c>
      <c r="C26" t="str">
        <f>IF(D26="","",TEXT(IF('A - IDENTIFICAÇÃO'!$C$2="","",'A - IDENTIFICAÇÃO'!$C$2),"0000"))</f>
        <v/>
      </c>
      <c r="D26" t="str">
        <f>IF('D - DESPESAS AGREGADAS'!A29='D - DESPESAS AGREGADAS'!$AG$4,"1",IF('D - DESPESAS AGREGADAS'!A29='D - DESPESAS AGREGADAS'!$AG$5,"2",IF('D - DESPESAS AGREGADAS'!A29='D - DESPESAS AGREGADAS'!$AG$6,"3",IF('D - DESPESAS AGREGADAS'!A29='D - DESPESAS AGREGADAS'!$AG$7,"4",IF('D - DESPESAS AGREGADAS'!A29='D - DESPESAS AGREGADAS'!$AG$8,"5","")))))</f>
        <v/>
      </c>
      <c r="E26" t="str">
        <f>IF('D - DESPESAS AGREGADAS'!B29="","",'D - DESPESAS AGREGADAS'!B29)</f>
        <v/>
      </c>
      <c r="F26" t="str">
        <f>IF('D - DESPESAS AGREGADAS'!C29="","",'D - DESPESAS AGREGADAS'!C29)</f>
        <v/>
      </c>
      <c r="G26" t="str">
        <f>TEXT(IF(OR('D - DESPESAS AGREGADAS'!X29="",'D - DESPESAS AGREGADAS'!X29=0),"",'D - DESPESAS AGREGADAS'!X29),"0,00")</f>
        <v/>
      </c>
      <c r="H26" t="str">
        <f>TEXT(IF(OR('D - DESPESAS AGREGADAS'!Y29="",'D - DESPESAS AGREGADAS'!Y29=0),"",'D - DESPESAS AGREGADAS'!Y29),"0,00")</f>
        <v/>
      </c>
      <c r="I26" t="str">
        <f>TEXT(IF(OR('D - DESPESAS AGREGADAS'!Z29="",'D - DESPESAS AGREGADAS'!Z29=0),"",'D - DESPESAS AGREGADAS'!Z29),"0,00")</f>
        <v/>
      </c>
      <c r="J26" t="str">
        <f>TEXT(IF(OR('D - DESPESAS AGREGADAS'!AA29="",'D - DESPESAS AGREGADAS'!AA29=0),"",'D - DESPESAS AGREGADAS'!AA29),"0,00")</f>
        <v/>
      </c>
    </row>
    <row r="27" spans="1:10" x14ac:dyDescent="0.35">
      <c r="A27" t="str">
        <f>IF(D27="","",IF('A - IDENTIFICAÇÃO'!$C$7="","",'A - IDENTIFICAÇÃO'!$C$7))</f>
        <v/>
      </c>
      <c r="B27" t="str">
        <f>IF(D27="","",IF('A - IDENTIFICAÇÃO'!$P$15="","",'A - IDENTIFICAÇÃO'!$P$15))</f>
        <v/>
      </c>
      <c r="C27" t="str">
        <f>IF(D27="","",TEXT(IF('A - IDENTIFICAÇÃO'!$C$2="","",'A - IDENTIFICAÇÃO'!$C$2),"0000"))</f>
        <v/>
      </c>
      <c r="D27" t="str">
        <f>IF('D - DESPESAS AGREGADAS'!A30='D - DESPESAS AGREGADAS'!$AG$4,"1",IF('D - DESPESAS AGREGADAS'!A30='D - DESPESAS AGREGADAS'!$AG$5,"2",IF('D - DESPESAS AGREGADAS'!A30='D - DESPESAS AGREGADAS'!$AG$6,"3",IF('D - DESPESAS AGREGADAS'!A30='D - DESPESAS AGREGADAS'!$AG$7,"4",IF('D - DESPESAS AGREGADAS'!A30='D - DESPESAS AGREGADAS'!$AG$8,"5","")))))</f>
        <v/>
      </c>
      <c r="E27" t="str">
        <f>IF('D - DESPESAS AGREGADAS'!B30="","",'D - DESPESAS AGREGADAS'!B30)</f>
        <v/>
      </c>
      <c r="F27" t="str">
        <f>IF('D - DESPESAS AGREGADAS'!C30="","",'D - DESPESAS AGREGADAS'!C30)</f>
        <v/>
      </c>
      <c r="G27" t="str">
        <f>TEXT(IF(OR('D - DESPESAS AGREGADAS'!X30="",'D - DESPESAS AGREGADAS'!X30=0),"",'D - DESPESAS AGREGADAS'!X30),"0,00")</f>
        <v/>
      </c>
      <c r="H27" t="str">
        <f>TEXT(IF(OR('D - DESPESAS AGREGADAS'!Y30="",'D - DESPESAS AGREGADAS'!Y30=0),"",'D - DESPESAS AGREGADAS'!Y30),"0,00")</f>
        <v/>
      </c>
      <c r="I27" t="str">
        <f>TEXT(IF(OR('D - DESPESAS AGREGADAS'!Z30="",'D - DESPESAS AGREGADAS'!Z30=0),"",'D - DESPESAS AGREGADAS'!Z30),"0,00")</f>
        <v/>
      </c>
      <c r="J27" t="str">
        <f>TEXT(IF(OR('D - DESPESAS AGREGADAS'!AA30="",'D - DESPESAS AGREGADAS'!AA30=0),"",'D - DESPESAS AGREGADAS'!AA30),"0,00")</f>
        <v/>
      </c>
    </row>
    <row r="28" spans="1:10" x14ac:dyDescent="0.35">
      <c r="A28" t="str">
        <f>IF(D28="","",IF('A - IDENTIFICAÇÃO'!$C$7="","",'A - IDENTIFICAÇÃO'!$C$7))</f>
        <v/>
      </c>
      <c r="B28" t="str">
        <f>IF(D28="","",IF('A - IDENTIFICAÇÃO'!$P$15="","",'A - IDENTIFICAÇÃO'!$P$15))</f>
        <v/>
      </c>
      <c r="C28" t="str">
        <f>IF(D28="","",TEXT(IF('A - IDENTIFICAÇÃO'!$C$2="","",'A - IDENTIFICAÇÃO'!$C$2),"0000"))</f>
        <v/>
      </c>
      <c r="D28" t="str">
        <f>IF('D - DESPESAS AGREGADAS'!A31='D - DESPESAS AGREGADAS'!$AG$4,"1",IF('D - DESPESAS AGREGADAS'!A31='D - DESPESAS AGREGADAS'!$AG$5,"2",IF('D - DESPESAS AGREGADAS'!A31='D - DESPESAS AGREGADAS'!$AG$6,"3",IF('D - DESPESAS AGREGADAS'!A31='D - DESPESAS AGREGADAS'!$AG$7,"4",IF('D - DESPESAS AGREGADAS'!A31='D - DESPESAS AGREGADAS'!$AG$8,"5","")))))</f>
        <v/>
      </c>
      <c r="E28" t="str">
        <f>IF('D - DESPESAS AGREGADAS'!B31="","",'D - DESPESAS AGREGADAS'!B31)</f>
        <v/>
      </c>
      <c r="F28" t="str">
        <f>IF('D - DESPESAS AGREGADAS'!C31="","",'D - DESPESAS AGREGADAS'!C31)</f>
        <v/>
      </c>
      <c r="G28" t="str">
        <f>TEXT(IF(OR('D - DESPESAS AGREGADAS'!X31="",'D - DESPESAS AGREGADAS'!X31=0),"",'D - DESPESAS AGREGADAS'!X31),"0,00")</f>
        <v/>
      </c>
      <c r="H28" t="str">
        <f>TEXT(IF(OR('D - DESPESAS AGREGADAS'!Y31="",'D - DESPESAS AGREGADAS'!Y31=0),"",'D - DESPESAS AGREGADAS'!Y31),"0,00")</f>
        <v/>
      </c>
      <c r="I28" t="str">
        <f>TEXT(IF(OR('D - DESPESAS AGREGADAS'!Z31="",'D - DESPESAS AGREGADAS'!Z31=0),"",'D - DESPESAS AGREGADAS'!Z31),"0,00")</f>
        <v/>
      </c>
      <c r="J28" t="str">
        <f>TEXT(IF(OR('D - DESPESAS AGREGADAS'!AA31="",'D - DESPESAS AGREGADAS'!AA31=0),"",'D - DESPESAS AGREGADAS'!AA31),"0,00")</f>
        <v/>
      </c>
    </row>
    <row r="29" spans="1:10" x14ac:dyDescent="0.35">
      <c r="A29" t="str">
        <f>IF(D29="","",IF('A - IDENTIFICAÇÃO'!$C$7="","",'A - IDENTIFICAÇÃO'!$C$7))</f>
        <v/>
      </c>
      <c r="B29" t="str">
        <f>IF(D29="","",IF('A - IDENTIFICAÇÃO'!$P$15="","",'A - IDENTIFICAÇÃO'!$P$15))</f>
        <v/>
      </c>
      <c r="C29" t="str">
        <f>IF(D29="","",TEXT(IF('A - IDENTIFICAÇÃO'!$C$2="","",'A - IDENTIFICAÇÃO'!$C$2),"0000"))</f>
        <v/>
      </c>
      <c r="D29" t="str">
        <f>IF('D - DESPESAS AGREGADAS'!A32='D - DESPESAS AGREGADAS'!$AG$4,"1",IF('D - DESPESAS AGREGADAS'!A32='D - DESPESAS AGREGADAS'!$AG$5,"2",IF('D - DESPESAS AGREGADAS'!A32='D - DESPESAS AGREGADAS'!$AG$6,"3",IF('D - DESPESAS AGREGADAS'!A32='D - DESPESAS AGREGADAS'!$AG$7,"4",IF('D - DESPESAS AGREGADAS'!A32='D - DESPESAS AGREGADAS'!$AG$8,"5","")))))</f>
        <v/>
      </c>
      <c r="E29" t="str">
        <f>IF('D - DESPESAS AGREGADAS'!B32="","",'D - DESPESAS AGREGADAS'!B32)</f>
        <v/>
      </c>
      <c r="F29" t="str">
        <f>IF('D - DESPESAS AGREGADAS'!C32="","",'D - DESPESAS AGREGADAS'!C32)</f>
        <v/>
      </c>
      <c r="G29" t="str">
        <f>TEXT(IF(OR('D - DESPESAS AGREGADAS'!X32="",'D - DESPESAS AGREGADAS'!X32=0),"",'D - DESPESAS AGREGADAS'!X32),"0,00")</f>
        <v/>
      </c>
      <c r="H29" t="str">
        <f>TEXT(IF(OR('D - DESPESAS AGREGADAS'!Y32="",'D - DESPESAS AGREGADAS'!Y32=0),"",'D - DESPESAS AGREGADAS'!Y32),"0,00")</f>
        <v/>
      </c>
      <c r="I29" t="str">
        <f>TEXT(IF(OR('D - DESPESAS AGREGADAS'!Z32="",'D - DESPESAS AGREGADAS'!Z32=0),"",'D - DESPESAS AGREGADAS'!Z32),"0,00")</f>
        <v/>
      </c>
      <c r="J29" t="str">
        <f>TEXT(IF(OR('D - DESPESAS AGREGADAS'!AA32="",'D - DESPESAS AGREGADAS'!AA32=0),"",'D - DESPESAS AGREGADAS'!AA32),"0,00")</f>
        <v/>
      </c>
    </row>
    <row r="30" spans="1:10" x14ac:dyDescent="0.35">
      <c r="A30" t="str">
        <f>IF(D30="","",IF('A - IDENTIFICAÇÃO'!$C$7="","",'A - IDENTIFICAÇÃO'!$C$7))</f>
        <v/>
      </c>
      <c r="B30" t="str">
        <f>IF(D30="","",IF('A - IDENTIFICAÇÃO'!$P$15="","",'A - IDENTIFICAÇÃO'!$P$15))</f>
        <v/>
      </c>
      <c r="C30" t="str">
        <f>IF(D30="","",TEXT(IF('A - IDENTIFICAÇÃO'!$C$2="","",'A - IDENTIFICAÇÃO'!$C$2),"0000"))</f>
        <v/>
      </c>
      <c r="D30" t="str">
        <f>IF('D - DESPESAS AGREGADAS'!A33='D - DESPESAS AGREGADAS'!$AG$4,"1",IF('D - DESPESAS AGREGADAS'!A33='D - DESPESAS AGREGADAS'!$AG$5,"2",IF('D - DESPESAS AGREGADAS'!A33='D - DESPESAS AGREGADAS'!$AG$6,"3",IF('D - DESPESAS AGREGADAS'!A33='D - DESPESAS AGREGADAS'!$AG$7,"4",IF('D - DESPESAS AGREGADAS'!A33='D - DESPESAS AGREGADAS'!$AG$8,"5","")))))</f>
        <v/>
      </c>
      <c r="E30" t="str">
        <f>IF('D - DESPESAS AGREGADAS'!B33="","",'D - DESPESAS AGREGADAS'!B33)</f>
        <v/>
      </c>
      <c r="F30" t="str">
        <f>IF('D - DESPESAS AGREGADAS'!C33="","",'D - DESPESAS AGREGADAS'!C33)</f>
        <v/>
      </c>
      <c r="G30" t="str">
        <f>TEXT(IF(OR('D - DESPESAS AGREGADAS'!X33="",'D - DESPESAS AGREGADAS'!X33=0),"",'D - DESPESAS AGREGADAS'!X33),"0,00")</f>
        <v/>
      </c>
      <c r="H30" t="str">
        <f>TEXT(IF(OR('D - DESPESAS AGREGADAS'!Y33="",'D - DESPESAS AGREGADAS'!Y33=0),"",'D - DESPESAS AGREGADAS'!Y33),"0,00")</f>
        <v/>
      </c>
      <c r="I30" t="str">
        <f>TEXT(IF(OR('D - DESPESAS AGREGADAS'!Z33="",'D - DESPESAS AGREGADAS'!Z33=0),"",'D - DESPESAS AGREGADAS'!Z33),"0,00")</f>
        <v/>
      </c>
      <c r="J30" t="str">
        <f>TEXT(IF(OR('D - DESPESAS AGREGADAS'!AA33="",'D - DESPESAS AGREGADAS'!AA33=0),"",'D - DESPESAS AGREGADAS'!AA33),"0,00")</f>
        <v/>
      </c>
    </row>
    <row r="31" spans="1:10" x14ac:dyDescent="0.35">
      <c r="A31" t="str">
        <f>IF(D31="","",IF('A - IDENTIFICAÇÃO'!$C$7="","",'A - IDENTIFICAÇÃO'!$C$7))</f>
        <v/>
      </c>
      <c r="B31" t="str">
        <f>IF(D31="","",IF('A - IDENTIFICAÇÃO'!$P$15="","",'A - IDENTIFICAÇÃO'!$P$15))</f>
        <v/>
      </c>
      <c r="C31" t="str">
        <f>IF(D31="","",TEXT(IF('A - IDENTIFICAÇÃO'!$C$2="","",'A - IDENTIFICAÇÃO'!$C$2),"0000"))</f>
        <v/>
      </c>
      <c r="D31" t="str">
        <f>IF('D - DESPESAS AGREGADAS'!A34='D - DESPESAS AGREGADAS'!$AG$4,"1",IF('D - DESPESAS AGREGADAS'!A34='D - DESPESAS AGREGADAS'!$AG$5,"2",IF('D - DESPESAS AGREGADAS'!A34='D - DESPESAS AGREGADAS'!$AG$6,"3",IF('D - DESPESAS AGREGADAS'!A34='D - DESPESAS AGREGADAS'!$AG$7,"4",IF('D - DESPESAS AGREGADAS'!A34='D - DESPESAS AGREGADAS'!$AG$8,"5","")))))</f>
        <v/>
      </c>
      <c r="E31" t="str">
        <f>IF('D - DESPESAS AGREGADAS'!B34="","",'D - DESPESAS AGREGADAS'!B34)</f>
        <v/>
      </c>
      <c r="F31" t="str">
        <f>IF('D - DESPESAS AGREGADAS'!C34="","",'D - DESPESAS AGREGADAS'!C34)</f>
        <v/>
      </c>
      <c r="G31" t="str">
        <f>TEXT(IF(OR('D - DESPESAS AGREGADAS'!X34="",'D - DESPESAS AGREGADAS'!X34=0),"",'D - DESPESAS AGREGADAS'!X34),"0,00")</f>
        <v/>
      </c>
      <c r="H31" t="str">
        <f>TEXT(IF(OR('D - DESPESAS AGREGADAS'!Y34="",'D - DESPESAS AGREGADAS'!Y34=0),"",'D - DESPESAS AGREGADAS'!Y34),"0,00")</f>
        <v/>
      </c>
      <c r="I31" t="str">
        <f>TEXT(IF(OR('D - DESPESAS AGREGADAS'!Z34="",'D - DESPESAS AGREGADAS'!Z34=0),"",'D - DESPESAS AGREGADAS'!Z34),"0,00")</f>
        <v/>
      </c>
      <c r="J31" t="str">
        <f>TEXT(IF(OR('D - DESPESAS AGREGADAS'!AA34="",'D - DESPESAS AGREGADAS'!AA34=0),"",'D - DESPESAS AGREGADAS'!AA34),"0,00")</f>
        <v/>
      </c>
    </row>
    <row r="32" spans="1:10" x14ac:dyDescent="0.35">
      <c r="A32" t="str">
        <f>IF(D32="","",IF('A - IDENTIFICAÇÃO'!$C$7="","",'A - IDENTIFICAÇÃO'!$C$7))</f>
        <v/>
      </c>
      <c r="B32" t="str">
        <f>IF(D32="","",IF('A - IDENTIFICAÇÃO'!$P$15="","",'A - IDENTIFICAÇÃO'!$P$15))</f>
        <v/>
      </c>
      <c r="C32" t="str">
        <f>IF(D32="","",TEXT(IF('A - IDENTIFICAÇÃO'!$C$2="","",'A - IDENTIFICAÇÃO'!$C$2),"0000"))</f>
        <v/>
      </c>
      <c r="D32" t="str">
        <f>IF('D - DESPESAS AGREGADAS'!A35='D - DESPESAS AGREGADAS'!$AG$4,"1",IF('D - DESPESAS AGREGADAS'!A35='D - DESPESAS AGREGADAS'!$AG$5,"2",IF('D - DESPESAS AGREGADAS'!A35='D - DESPESAS AGREGADAS'!$AG$6,"3",IF('D - DESPESAS AGREGADAS'!A35='D - DESPESAS AGREGADAS'!$AG$7,"4",IF('D - DESPESAS AGREGADAS'!A35='D - DESPESAS AGREGADAS'!$AG$8,"5","")))))</f>
        <v/>
      </c>
      <c r="E32" t="str">
        <f>IF('D - DESPESAS AGREGADAS'!B35="","",'D - DESPESAS AGREGADAS'!B35)</f>
        <v/>
      </c>
      <c r="F32" t="str">
        <f>IF('D - DESPESAS AGREGADAS'!C35="","",'D - DESPESAS AGREGADAS'!C35)</f>
        <v/>
      </c>
      <c r="G32" t="str">
        <f>TEXT(IF(OR('D - DESPESAS AGREGADAS'!X35="",'D - DESPESAS AGREGADAS'!X35=0),"",'D - DESPESAS AGREGADAS'!X35),"0,00")</f>
        <v/>
      </c>
      <c r="H32" t="str">
        <f>TEXT(IF(OR('D - DESPESAS AGREGADAS'!Y35="",'D - DESPESAS AGREGADAS'!Y35=0),"",'D - DESPESAS AGREGADAS'!Y35),"0,00")</f>
        <v/>
      </c>
      <c r="I32" t="str">
        <f>TEXT(IF(OR('D - DESPESAS AGREGADAS'!Z35="",'D - DESPESAS AGREGADAS'!Z35=0),"",'D - DESPESAS AGREGADAS'!Z35),"0,00")</f>
        <v/>
      </c>
      <c r="J32" t="str">
        <f>TEXT(IF(OR('D - DESPESAS AGREGADAS'!AA35="",'D - DESPESAS AGREGADAS'!AA35=0),"",'D - DESPESAS AGREGADAS'!AA35),"0,00")</f>
        <v/>
      </c>
    </row>
    <row r="33" spans="1:10" x14ac:dyDescent="0.35">
      <c r="A33" t="str">
        <f>IF(D33="","",IF('A - IDENTIFICAÇÃO'!$C$7="","",'A - IDENTIFICAÇÃO'!$C$7))</f>
        <v/>
      </c>
      <c r="B33" t="str">
        <f>IF(D33="","",IF('A - IDENTIFICAÇÃO'!$P$15="","",'A - IDENTIFICAÇÃO'!$P$15))</f>
        <v/>
      </c>
      <c r="C33" t="str">
        <f>IF(D33="","",TEXT(IF('A - IDENTIFICAÇÃO'!$C$2="","",'A - IDENTIFICAÇÃO'!$C$2),"0000"))</f>
        <v/>
      </c>
      <c r="D33" t="str">
        <f>IF('D - DESPESAS AGREGADAS'!A36='D - DESPESAS AGREGADAS'!$AG$4,"1",IF('D - DESPESAS AGREGADAS'!A36='D - DESPESAS AGREGADAS'!$AG$5,"2",IF('D - DESPESAS AGREGADAS'!A36='D - DESPESAS AGREGADAS'!$AG$6,"3",IF('D - DESPESAS AGREGADAS'!A36='D - DESPESAS AGREGADAS'!$AG$7,"4",IF('D - DESPESAS AGREGADAS'!A36='D - DESPESAS AGREGADAS'!$AG$8,"5","")))))</f>
        <v/>
      </c>
      <c r="E33" t="str">
        <f>IF('D - DESPESAS AGREGADAS'!B36="","",'D - DESPESAS AGREGADAS'!B36)</f>
        <v/>
      </c>
      <c r="F33" t="str">
        <f>IF('D - DESPESAS AGREGADAS'!C36="","",'D - DESPESAS AGREGADAS'!C36)</f>
        <v/>
      </c>
      <c r="G33" t="str">
        <f>TEXT(IF(OR('D - DESPESAS AGREGADAS'!X36="",'D - DESPESAS AGREGADAS'!X36=0),"",'D - DESPESAS AGREGADAS'!X36),"0,00")</f>
        <v/>
      </c>
      <c r="H33" t="str">
        <f>TEXT(IF(OR('D - DESPESAS AGREGADAS'!Y36="",'D - DESPESAS AGREGADAS'!Y36=0),"",'D - DESPESAS AGREGADAS'!Y36),"0,00")</f>
        <v/>
      </c>
      <c r="I33" t="str">
        <f>TEXT(IF(OR('D - DESPESAS AGREGADAS'!Z36="",'D - DESPESAS AGREGADAS'!Z36=0),"",'D - DESPESAS AGREGADAS'!Z36),"0,00")</f>
        <v/>
      </c>
      <c r="J33" t="str">
        <f>TEXT(IF(OR('D - DESPESAS AGREGADAS'!AA36="",'D - DESPESAS AGREGADAS'!AA36=0),"",'D - DESPESAS AGREGADAS'!AA36),"0,00")</f>
        <v/>
      </c>
    </row>
    <row r="34" spans="1:10" x14ac:dyDescent="0.35">
      <c r="A34" t="str">
        <f>IF(D34="","",IF('A - IDENTIFICAÇÃO'!$C$7="","",'A - IDENTIFICAÇÃO'!$C$7))</f>
        <v/>
      </c>
      <c r="B34" t="str">
        <f>IF(D34="","",IF('A - IDENTIFICAÇÃO'!$P$15="","",'A - IDENTIFICAÇÃO'!$P$15))</f>
        <v/>
      </c>
      <c r="C34" t="str">
        <f>IF(D34="","",TEXT(IF('A - IDENTIFICAÇÃO'!$C$2="","",'A - IDENTIFICAÇÃO'!$C$2),"0000"))</f>
        <v/>
      </c>
      <c r="D34" t="str">
        <f>IF('D - DESPESAS AGREGADAS'!A37='D - DESPESAS AGREGADAS'!$AG$4,"1",IF('D - DESPESAS AGREGADAS'!A37='D - DESPESAS AGREGADAS'!$AG$5,"2",IF('D - DESPESAS AGREGADAS'!A37='D - DESPESAS AGREGADAS'!$AG$6,"3",IF('D - DESPESAS AGREGADAS'!A37='D - DESPESAS AGREGADAS'!$AG$7,"4",IF('D - DESPESAS AGREGADAS'!A37='D - DESPESAS AGREGADAS'!$AG$8,"5","")))))</f>
        <v/>
      </c>
      <c r="E34" t="str">
        <f>IF('D - DESPESAS AGREGADAS'!B37="","",'D - DESPESAS AGREGADAS'!B37)</f>
        <v/>
      </c>
      <c r="F34" t="str">
        <f>IF('D - DESPESAS AGREGADAS'!C37="","",'D - DESPESAS AGREGADAS'!C37)</f>
        <v/>
      </c>
      <c r="G34" t="str">
        <f>TEXT(IF(OR('D - DESPESAS AGREGADAS'!X37="",'D - DESPESAS AGREGADAS'!X37=0),"",'D - DESPESAS AGREGADAS'!X37),"0,00")</f>
        <v/>
      </c>
      <c r="H34" t="str">
        <f>TEXT(IF(OR('D - DESPESAS AGREGADAS'!Y37="",'D - DESPESAS AGREGADAS'!Y37=0),"",'D - DESPESAS AGREGADAS'!Y37),"0,00")</f>
        <v/>
      </c>
      <c r="I34" t="str">
        <f>TEXT(IF(OR('D - DESPESAS AGREGADAS'!Z37="",'D - DESPESAS AGREGADAS'!Z37=0),"",'D - DESPESAS AGREGADAS'!Z37),"0,00")</f>
        <v/>
      </c>
      <c r="J34" t="str">
        <f>TEXT(IF(OR('D - DESPESAS AGREGADAS'!AA37="",'D - DESPESAS AGREGADAS'!AA37=0),"",'D - DESPESAS AGREGADAS'!AA37),"0,00")</f>
        <v/>
      </c>
    </row>
    <row r="35" spans="1:10" x14ac:dyDescent="0.35">
      <c r="A35" t="str">
        <f>IF(D35="","",IF('A - IDENTIFICAÇÃO'!$C$7="","",'A - IDENTIFICAÇÃO'!$C$7))</f>
        <v/>
      </c>
      <c r="B35" t="str">
        <f>IF(D35="","",IF('A - IDENTIFICAÇÃO'!$P$15="","",'A - IDENTIFICAÇÃO'!$P$15))</f>
        <v/>
      </c>
      <c r="C35" t="str">
        <f>IF(D35="","",TEXT(IF('A - IDENTIFICAÇÃO'!$C$2="","",'A - IDENTIFICAÇÃO'!$C$2),"0000"))</f>
        <v/>
      </c>
      <c r="D35" t="str">
        <f>IF('D - DESPESAS AGREGADAS'!A38='D - DESPESAS AGREGADAS'!$AG$4,"1",IF('D - DESPESAS AGREGADAS'!A38='D - DESPESAS AGREGADAS'!$AG$5,"2",IF('D - DESPESAS AGREGADAS'!A38='D - DESPESAS AGREGADAS'!$AG$6,"3",IF('D - DESPESAS AGREGADAS'!A38='D - DESPESAS AGREGADAS'!$AG$7,"4",IF('D - DESPESAS AGREGADAS'!A38='D - DESPESAS AGREGADAS'!$AG$8,"5","")))))</f>
        <v/>
      </c>
      <c r="E35" t="str">
        <f>IF('D - DESPESAS AGREGADAS'!B38="","",'D - DESPESAS AGREGADAS'!B38)</f>
        <v/>
      </c>
      <c r="F35" t="str">
        <f>IF('D - DESPESAS AGREGADAS'!C38="","",'D - DESPESAS AGREGADAS'!C38)</f>
        <v/>
      </c>
      <c r="G35" t="str">
        <f>TEXT(IF(OR('D - DESPESAS AGREGADAS'!X38="",'D - DESPESAS AGREGADAS'!X38=0),"",'D - DESPESAS AGREGADAS'!X38),"0,00")</f>
        <v/>
      </c>
      <c r="H35" t="str">
        <f>TEXT(IF(OR('D - DESPESAS AGREGADAS'!Y38="",'D - DESPESAS AGREGADAS'!Y38=0),"",'D - DESPESAS AGREGADAS'!Y38),"0,00")</f>
        <v/>
      </c>
      <c r="I35" t="str">
        <f>TEXT(IF(OR('D - DESPESAS AGREGADAS'!Z38="",'D - DESPESAS AGREGADAS'!Z38=0),"",'D - DESPESAS AGREGADAS'!Z38),"0,00")</f>
        <v/>
      </c>
      <c r="J35" t="str">
        <f>TEXT(IF(OR('D - DESPESAS AGREGADAS'!AA38="",'D - DESPESAS AGREGADAS'!AA38=0),"",'D - DESPESAS AGREGADAS'!AA38),"0,00")</f>
        <v/>
      </c>
    </row>
    <row r="36" spans="1:10" x14ac:dyDescent="0.35">
      <c r="A36" t="str">
        <f>IF(D36="","",IF('A - IDENTIFICAÇÃO'!$C$7="","",'A - IDENTIFICAÇÃO'!$C$7))</f>
        <v/>
      </c>
      <c r="B36" t="str">
        <f>IF(D36="","",IF('A - IDENTIFICAÇÃO'!$P$15="","",'A - IDENTIFICAÇÃO'!$P$15))</f>
        <v/>
      </c>
      <c r="C36" t="str">
        <f>IF(D36="","",TEXT(IF('A - IDENTIFICAÇÃO'!$C$2="","",'A - IDENTIFICAÇÃO'!$C$2),"0000"))</f>
        <v/>
      </c>
      <c r="D36" t="str">
        <f>IF('D - DESPESAS AGREGADAS'!A39='D - DESPESAS AGREGADAS'!$AG$4,"1",IF('D - DESPESAS AGREGADAS'!A39='D - DESPESAS AGREGADAS'!$AG$5,"2",IF('D - DESPESAS AGREGADAS'!A39='D - DESPESAS AGREGADAS'!$AG$6,"3",IF('D - DESPESAS AGREGADAS'!A39='D - DESPESAS AGREGADAS'!$AG$7,"4",IF('D - DESPESAS AGREGADAS'!A39='D - DESPESAS AGREGADAS'!$AG$8,"5","")))))</f>
        <v/>
      </c>
      <c r="E36" t="str">
        <f>IF('D - DESPESAS AGREGADAS'!B39="","",'D - DESPESAS AGREGADAS'!B39)</f>
        <v/>
      </c>
      <c r="F36" t="str">
        <f>IF('D - DESPESAS AGREGADAS'!C39="","",'D - DESPESAS AGREGADAS'!C39)</f>
        <v/>
      </c>
      <c r="G36" t="str">
        <f>TEXT(IF(OR('D - DESPESAS AGREGADAS'!X39="",'D - DESPESAS AGREGADAS'!X39=0),"",'D - DESPESAS AGREGADAS'!X39),"0,00")</f>
        <v/>
      </c>
      <c r="H36" t="str">
        <f>TEXT(IF(OR('D - DESPESAS AGREGADAS'!Y39="",'D - DESPESAS AGREGADAS'!Y39=0),"",'D - DESPESAS AGREGADAS'!Y39),"0,00")</f>
        <v/>
      </c>
      <c r="I36" t="str">
        <f>TEXT(IF(OR('D - DESPESAS AGREGADAS'!Z39="",'D - DESPESAS AGREGADAS'!Z39=0),"",'D - DESPESAS AGREGADAS'!Z39),"0,00")</f>
        <v/>
      </c>
      <c r="J36" t="str">
        <f>TEXT(IF(OR('D - DESPESAS AGREGADAS'!AA39="",'D - DESPESAS AGREGADAS'!AA39=0),"",'D - DESPESAS AGREGADAS'!AA39),"0,00")</f>
        <v/>
      </c>
    </row>
    <row r="37" spans="1:10" x14ac:dyDescent="0.35">
      <c r="A37" t="str">
        <f>IF(D37="","",IF('A - IDENTIFICAÇÃO'!$C$7="","",'A - IDENTIFICAÇÃO'!$C$7))</f>
        <v/>
      </c>
      <c r="B37" t="str">
        <f>IF(D37="","",IF('A - IDENTIFICAÇÃO'!$P$15="","",'A - IDENTIFICAÇÃO'!$P$15))</f>
        <v/>
      </c>
      <c r="C37" t="str">
        <f>IF(D37="","",TEXT(IF('A - IDENTIFICAÇÃO'!$C$2="","",'A - IDENTIFICAÇÃO'!$C$2),"0000"))</f>
        <v/>
      </c>
      <c r="D37" t="str">
        <f>IF('D - DESPESAS AGREGADAS'!A40='D - DESPESAS AGREGADAS'!$AG$4,"1",IF('D - DESPESAS AGREGADAS'!A40='D - DESPESAS AGREGADAS'!$AG$5,"2",IF('D - DESPESAS AGREGADAS'!A40='D - DESPESAS AGREGADAS'!$AG$6,"3",IF('D - DESPESAS AGREGADAS'!A40='D - DESPESAS AGREGADAS'!$AG$7,"4",IF('D - DESPESAS AGREGADAS'!A40='D - DESPESAS AGREGADAS'!$AG$8,"5","")))))</f>
        <v/>
      </c>
      <c r="E37" t="str">
        <f>IF('D - DESPESAS AGREGADAS'!B40="","",'D - DESPESAS AGREGADAS'!B40)</f>
        <v/>
      </c>
      <c r="F37" t="str">
        <f>IF('D - DESPESAS AGREGADAS'!C40="","",'D - DESPESAS AGREGADAS'!C40)</f>
        <v/>
      </c>
      <c r="G37" t="str">
        <f>TEXT(IF(OR('D - DESPESAS AGREGADAS'!X40="",'D - DESPESAS AGREGADAS'!X40=0),"",'D - DESPESAS AGREGADAS'!X40),"0,00")</f>
        <v/>
      </c>
      <c r="H37" t="str">
        <f>TEXT(IF(OR('D - DESPESAS AGREGADAS'!Y40="",'D - DESPESAS AGREGADAS'!Y40=0),"",'D - DESPESAS AGREGADAS'!Y40),"0,00")</f>
        <v/>
      </c>
      <c r="I37" t="str">
        <f>TEXT(IF(OR('D - DESPESAS AGREGADAS'!Z40="",'D - DESPESAS AGREGADAS'!Z40=0),"",'D - DESPESAS AGREGADAS'!Z40),"0,00")</f>
        <v/>
      </c>
      <c r="J37" t="str">
        <f>TEXT(IF(OR('D - DESPESAS AGREGADAS'!AA40="",'D - DESPESAS AGREGADAS'!AA40=0),"",'D - DESPESAS AGREGADAS'!AA40),"0,00")</f>
        <v/>
      </c>
    </row>
    <row r="38" spans="1:10" x14ac:dyDescent="0.35">
      <c r="A38" t="str">
        <f>IF(D38="","",IF('A - IDENTIFICAÇÃO'!$C$7="","",'A - IDENTIFICAÇÃO'!$C$7))</f>
        <v/>
      </c>
      <c r="B38" t="str">
        <f>IF(D38="","",IF('A - IDENTIFICAÇÃO'!$P$15="","",'A - IDENTIFICAÇÃO'!$P$15))</f>
        <v/>
      </c>
      <c r="C38" t="str">
        <f>IF(D38="","",TEXT(IF('A - IDENTIFICAÇÃO'!$C$2="","",'A - IDENTIFICAÇÃO'!$C$2),"0000"))</f>
        <v/>
      </c>
      <c r="D38" t="str">
        <f>IF('D - DESPESAS AGREGADAS'!A41='D - DESPESAS AGREGADAS'!$AG$4,"1",IF('D - DESPESAS AGREGADAS'!A41='D - DESPESAS AGREGADAS'!$AG$5,"2",IF('D - DESPESAS AGREGADAS'!A41='D - DESPESAS AGREGADAS'!$AG$6,"3",IF('D - DESPESAS AGREGADAS'!A41='D - DESPESAS AGREGADAS'!$AG$7,"4",IF('D - DESPESAS AGREGADAS'!A41='D - DESPESAS AGREGADAS'!$AG$8,"5","")))))</f>
        <v/>
      </c>
      <c r="E38" t="str">
        <f>IF('D - DESPESAS AGREGADAS'!B41="","",'D - DESPESAS AGREGADAS'!B41)</f>
        <v/>
      </c>
      <c r="F38" t="str">
        <f>IF('D - DESPESAS AGREGADAS'!C41="","",'D - DESPESAS AGREGADAS'!C41)</f>
        <v/>
      </c>
      <c r="G38" t="str">
        <f>TEXT(IF(OR('D - DESPESAS AGREGADAS'!X41="",'D - DESPESAS AGREGADAS'!X41=0),"",'D - DESPESAS AGREGADAS'!X41),"0,00")</f>
        <v/>
      </c>
      <c r="H38" t="str">
        <f>TEXT(IF(OR('D - DESPESAS AGREGADAS'!Y41="",'D - DESPESAS AGREGADAS'!Y41=0),"",'D - DESPESAS AGREGADAS'!Y41),"0,00")</f>
        <v/>
      </c>
      <c r="I38" t="str">
        <f>TEXT(IF(OR('D - DESPESAS AGREGADAS'!Z41="",'D - DESPESAS AGREGADAS'!Z41=0),"",'D - DESPESAS AGREGADAS'!Z41),"0,00")</f>
        <v/>
      </c>
      <c r="J38" t="str">
        <f>TEXT(IF(OR('D - DESPESAS AGREGADAS'!AA41="",'D - DESPESAS AGREGADAS'!AA41=0),"",'D - DESPESAS AGREGADAS'!AA41),"0,00")</f>
        <v/>
      </c>
    </row>
    <row r="39" spans="1:10" x14ac:dyDescent="0.35">
      <c r="A39" t="str">
        <f>IF(D39="","",IF('A - IDENTIFICAÇÃO'!$C$7="","",'A - IDENTIFICAÇÃO'!$C$7))</f>
        <v/>
      </c>
      <c r="B39" t="str">
        <f>IF(D39="","",IF('A - IDENTIFICAÇÃO'!$P$15="","",'A - IDENTIFICAÇÃO'!$P$15))</f>
        <v/>
      </c>
      <c r="C39" t="str">
        <f>IF(D39="","",TEXT(IF('A - IDENTIFICAÇÃO'!$C$2="","",'A - IDENTIFICAÇÃO'!$C$2),"0000"))</f>
        <v/>
      </c>
      <c r="D39" t="str">
        <f>IF('D - DESPESAS AGREGADAS'!A42='D - DESPESAS AGREGADAS'!$AG$4,"1",IF('D - DESPESAS AGREGADAS'!A42='D - DESPESAS AGREGADAS'!$AG$5,"2",IF('D - DESPESAS AGREGADAS'!A42='D - DESPESAS AGREGADAS'!$AG$6,"3",IF('D - DESPESAS AGREGADAS'!A42='D - DESPESAS AGREGADAS'!$AG$7,"4",IF('D - DESPESAS AGREGADAS'!A42='D - DESPESAS AGREGADAS'!$AG$8,"5","")))))</f>
        <v/>
      </c>
      <c r="E39" t="str">
        <f>IF('D - DESPESAS AGREGADAS'!B42="","",'D - DESPESAS AGREGADAS'!B42)</f>
        <v/>
      </c>
      <c r="F39" t="str">
        <f>IF('D - DESPESAS AGREGADAS'!C42="","",'D - DESPESAS AGREGADAS'!C42)</f>
        <v/>
      </c>
      <c r="G39" t="str">
        <f>TEXT(IF(OR('D - DESPESAS AGREGADAS'!X42="",'D - DESPESAS AGREGADAS'!X42=0),"",'D - DESPESAS AGREGADAS'!X42),"0,00")</f>
        <v/>
      </c>
      <c r="H39" t="str">
        <f>TEXT(IF(OR('D - DESPESAS AGREGADAS'!Y42="",'D - DESPESAS AGREGADAS'!Y42=0),"",'D - DESPESAS AGREGADAS'!Y42),"0,00")</f>
        <v/>
      </c>
      <c r="I39" t="str">
        <f>TEXT(IF(OR('D - DESPESAS AGREGADAS'!Z42="",'D - DESPESAS AGREGADAS'!Z42=0),"",'D - DESPESAS AGREGADAS'!Z42),"0,00")</f>
        <v/>
      </c>
      <c r="J39" t="str">
        <f>TEXT(IF(OR('D - DESPESAS AGREGADAS'!AA42="",'D - DESPESAS AGREGADAS'!AA42=0),"",'D - DESPESAS AGREGADAS'!AA42),"0,00")</f>
        <v/>
      </c>
    </row>
    <row r="40" spans="1:10" x14ac:dyDescent="0.35">
      <c r="A40" t="str">
        <f>IF(D40="","",IF('A - IDENTIFICAÇÃO'!$C$7="","",'A - IDENTIFICAÇÃO'!$C$7))</f>
        <v/>
      </c>
      <c r="B40" t="str">
        <f>IF(D40="","",IF('A - IDENTIFICAÇÃO'!$P$15="","",'A - IDENTIFICAÇÃO'!$P$15))</f>
        <v/>
      </c>
      <c r="C40" t="str">
        <f>IF(D40="","",TEXT(IF('A - IDENTIFICAÇÃO'!$C$2="","",'A - IDENTIFICAÇÃO'!$C$2),"0000"))</f>
        <v/>
      </c>
      <c r="D40" t="str">
        <f>IF('D - DESPESAS AGREGADAS'!A43='D - DESPESAS AGREGADAS'!$AG$4,"1",IF('D - DESPESAS AGREGADAS'!A43='D - DESPESAS AGREGADAS'!$AG$5,"2",IF('D - DESPESAS AGREGADAS'!A43='D - DESPESAS AGREGADAS'!$AG$6,"3",IF('D - DESPESAS AGREGADAS'!A43='D - DESPESAS AGREGADAS'!$AG$7,"4",IF('D - DESPESAS AGREGADAS'!A43='D - DESPESAS AGREGADAS'!$AG$8,"5","")))))</f>
        <v/>
      </c>
      <c r="E40" t="str">
        <f>IF('D - DESPESAS AGREGADAS'!B43="","",'D - DESPESAS AGREGADAS'!B43)</f>
        <v/>
      </c>
      <c r="F40" t="str">
        <f>IF('D - DESPESAS AGREGADAS'!C43="","",'D - DESPESAS AGREGADAS'!C43)</f>
        <v/>
      </c>
      <c r="G40" t="str">
        <f>TEXT(IF(OR('D - DESPESAS AGREGADAS'!X43="",'D - DESPESAS AGREGADAS'!X43=0),"",'D - DESPESAS AGREGADAS'!X43),"0,00")</f>
        <v/>
      </c>
      <c r="H40" t="str">
        <f>TEXT(IF(OR('D - DESPESAS AGREGADAS'!Y43="",'D - DESPESAS AGREGADAS'!Y43=0),"",'D - DESPESAS AGREGADAS'!Y43),"0,00")</f>
        <v/>
      </c>
      <c r="I40" t="str">
        <f>TEXT(IF(OR('D - DESPESAS AGREGADAS'!Z43="",'D - DESPESAS AGREGADAS'!Z43=0),"",'D - DESPESAS AGREGADAS'!Z43),"0,00")</f>
        <v/>
      </c>
      <c r="J40" t="str">
        <f>TEXT(IF(OR('D - DESPESAS AGREGADAS'!AA43="",'D - DESPESAS AGREGADAS'!AA43=0),"",'D - DESPESAS AGREGADAS'!AA43),"0,00")</f>
        <v/>
      </c>
    </row>
    <row r="41" spans="1:10" x14ac:dyDescent="0.35">
      <c r="A41" t="str">
        <f>IF(D41="","",IF('A - IDENTIFICAÇÃO'!$C$7="","",'A - IDENTIFICAÇÃO'!$C$7))</f>
        <v/>
      </c>
      <c r="B41" t="str">
        <f>IF(D41="","",IF('A - IDENTIFICAÇÃO'!$P$15="","",'A - IDENTIFICAÇÃO'!$P$15))</f>
        <v/>
      </c>
      <c r="C41" t="str">
        <f>IF(D41="","",TEXT(IF('A - IDENTIFICAÇÃO'!$C$2="","",'A - IDENTIFICAÇÃO'!$C$2),"0000"))</f>
        <v/>
      </c>
      <c r="D41" t="str">
        <f>IF('D - DESPESAS AGREGADAS'!A44='D - DESPESAS AGREGADAS'!$AG$4,"1",IF('D - DESPESAS AGREGADAS'!A44='D - DESPESAS AGREGADAS'!$AG$5,"2",IF('D - DESPESAS AGREGADAS'!A44='D - DESPESAS AGREGADAS'!$AG$6,"3",IF('D - DESPESAS AGREGADAS'!A44='D - DESPESAS AGREGADAS'!$AG$7,"4",IF('D - DESPESAS AGREGADAS'!A44='D - DESPESAS AGREGADAS'!$AG$8,"5","")))))</f>
        <v/>
      </c>
      <c r="E41" t="str">
        <f>IF('D - DESPESAS AGREGADAS'!B44="","",'D - DESPESAS AGREGADAS'!B44)</f>
        <v/>
      </c>
      <c r="F41" t="str">
        <f>IF('D - DESPESAS AGREGADAS'!C44="","",'D - DESPESAS AGREGADAS'!C44)</f>
        <v/>
      </c>
      <c r="G41" t="str">
        <f>TEXT(IF(OR('D - DESPESAS AGREGADAS'!X44="",'D - DESPESAS AGREGADAS'!X44=0),"",'D - DESPESAS AGREGADAS'!X44),"0,00")</f>
        <v/>
      </c>
      <c r="H41" t="str">
        <f>TEXT(IF(OR('D - DESPESAS AGREGADAS'!Y44="",'D - DESPESAS AGREGADAS'!Y44=0),"",'D - DESPESAS AGREGADAS'!Y44),"0,00")</f>
        <v/>
      </c>
      <c r="I41" t="str">
        <f>TEXT(IF(OR('D - DESPESAS AGREGADAS'!Z44="",'D - DESPESAS AGREGADAS'!Z44=0),"",'D - DESPESAS AGREGADAS'!Z44),"0,00")</f>
        <v/>
      </c>
      <c r="J41" t="str">
        <f>TEXT(IF(OR('D - DESPESAS AGREGADAS'!AA44="",'D - DESPESAS AGREGADAS'!AA44=0),"",'D - DESPESAS AGREGADAS'!AA44),"0,00")</f>
        <v/>
      </c>
    </row>
    <row r="42" spans="1:10" x14ac:dyDescent="0.35">
      <c r="A42" t="str">
        <f>IF(D42="","",IF('A - IDENTIFICAÇÃO'!$C$7="","",'A - IDENTIFICAÇÃO'!$C$7))</f>
        <v/>
      </c>
      <c r="B42" t="str">
        <f>IF(D42="","",IF('A - IDENTIFICAÇÃO'!$P$15="","",'A - IDENTIFICAÇÃO'!$P$15))</f>
        <v/>
      </c>
      <c r="C42" t="str">
        <f>IF(D42="","",TEXT(IF('A - IDENTIFICAÇÃO'!$C$2="","",'A - IDENTIFICAÇÃO'!$C$2),"0000"))</f>
        <v/>
      </c>
      <c r="D42" t="str">
        <f>IF('D - DESPESAS AGREGADAS'!A45='D - DESPESAS AGREGADAS'!$AG$4,"1",IF('D - DESPESAS AGREGADAS'!A45='D - DESPESAS AGREGADAS'!$AG$5,"2",IF('D - DESPESAS AGREGADAS'!A45='D - DESPESAS AGREGADAS'!$AG$6,"3",IF('D - DESPESAS AGREGADAS'!A45='D - DESPESAS AGREGADAS'!$AG$7,"4",IF('D - DESPESAS AGREGADAS'!A45='D - DESPESAS AGREGADAS'!$AG$8,"5","")))))</f>
        <v/>
      </c>
      <c r="E42" t="str">
        <f>IF('D - DESPESAS AGREGADAS'!B45="","",'D - DESPESAS AGREGADAS'!B45)</f>
        <v/>
      </c>
      <c r="F42" t="str">
        <f>IF('D - DESPESAS AGREGADAS'!C45="","",'D - DESPESAS AGREGADAS'!C45)</f>
        <v/>
      </c>
      <c r="G42" t="str">
        <f>TEXT(IF(OR('D - DESPESAS AGREGADAS'!X45="",'D - DESPESAS AGREGADAS'!X45=0),"",'D - DESPESAS AGREGADAS'!X45),"0,00")</f>
        <v/>
      </c>
      <c r="H42" t="str">
        <f>TEXT(IF(OR('D - DESPESAS AGREGADAS'!Y45="",'D - DESPESAS AGREGADAS'!Y45=0),"",'D - DESPESAS AGREGADAS'!Y45),"0,00")</f>
        <v/>
      </c>
      <c r="I42" t="str">
        <f>TEXT(IF(OR('D - DESPESAS AGREGADAS'!Z45="",'D - DESPESAS AGREGADAS'!Z45=0),"",'D - DESPESAS AGREGADAS'!Z45),"0,00")</f>
        <v/>
      </c>
      <c r="J42" t="str">
        <f>TEXT(IF(OR('D - DESPESAS AGREGADAS'!AA45="",'D - DESPESAS AGREGADAS'!AA45=0),"",'D - DESPESAS AGREGADAS'!AA45),"0,00")</f>
        <v/>
      </c>
    </row>
    <row r="43" spans="1:10" x14ac:dyDescent="0.35">
      <c r="A43" t="str">
        <f>IF(D43="","",IF('A - IDENTIFICAÇÃO'!$C$7="","",'A - IDENTIFICAÇÃO'!$C$7))</f>
        <v/>
      </c>
      <c r="B43" t="str">
        <f>IF(D43="","",IF('A - IDENTIFICAÇÃO'!$P$15="","",'A - IDENTIFICAÇÃO'!$P$15))</f>
        <v/>
      </c>
      <c r="C43" t="str">
        <f>IF(D43="","",TEXT(IF('A - IDENTIFICAÇÃO'!$C$2="","",'A - IDENTIFICAÇÃO'!$C$2),"0000"))</f>
        <v/>
      </c>
      <c r="D43" t="str">
        <f>IF('D - DESPESAS AGREGADAS'!A46='D - DESPESAS AGREGADAS'!$AG$4,"1",IF('D - DESPESAS AGREGADAS'!A46='D - DESPESAS AGREGADAS'!$AG$5,"2",IF('D - DESPESAS AGREGADAS'!A46='D - DESPESAS AGREGADAS'!$AG$6,"3",IF('D - DESPESAS AGREGADAS'!A46='D - DESPESAS AGREGADAS'!$AG$7,"4",IF('D - DESPESAS AGREGADAS'!A46='D - DESPESAS AGREGADAS'!$AG$8,"5","")))))</f>
        <v/>
      </c>
      <c r="E43" t="str">
        <f>IF('D - DESPESAS AGREGADAS'!B46="","",'D - DESPESAS AGREGADAS'!B46)</f>
        <v/>
      </c>
      <c r="F43" t="str">
        <f>IF('D - DESPESAS AGREGADAS'!C46="","",'D - DESPESAS AGREGADAS'!C46)</f>
        <v/>
      </c>
      <c r="G43" t="str">
        <f>TEXT(IF(OR('D - DESPESAS AGREGADAS'!X46="",'D - DESPESAS AGREGADAS'!X46=0),"",'D - DESPESAS AGREGADAS'!X46),"0,00")</f>
        <v/>
      </c>
      <c r="H43" t="str">
        <f>TEXT(IF(OR('D - DESPESAS AGREGADAS'!Y46="",'D - DESPESAS AGREGADAS'!Y46=0),"",'D - DESPESAS AGREGADAS'!Y46),"0,00")</f>
        <v/>
      </c>
      <c r="I43" t="str">
        <f>TEXT(IF(OR('D - DESPESAS AGREGADAS'!Z46="",'D - DESPESAS AGREGADAS'!Z46=0),"",'D - DESPESAS AGREGADAS'!Z46),"0,00")</f>
        <v/>
      </c>
      <c r="J43" t="str">
        <f>TEXT(IF(OR('D - DESPESAS AGREGADAS'!AA46="",'D - DESPESAS AGREGADAS'!AA46=0),"",'D - DESPESAS AGREGADAS'!AA46),"0,00")</f>
        <v/>
      </c>
    </row>
    <row r="44" spans="1:10" x14ac:dyDescent="0.35">
      <c r="A44" t="str">
        <f>IF(D44="","",IF('A - IDENTIFICAÇÃO'!$C$7="","",'A - IDENTIFICAÇÃO'!$C$7))</f>
        <v/>
      </c>
      <c r="B44" t="str">
        <f>IF(D44="","",IF('A - IDENTIFICAÇÃO'!$P$15="","",'A - IDENTIFICAÇÃO'!$P$15))</f>
        <v/>
      </c>
      <c r="C44" t="str">
        <f>IF(D44="","",TEXT(IF('A - IDENTIFICAÇÃO'!$C$2="","",'A - IDENTIFICAÇÃO'!$C$2),"0000"))</f>
        <v/>
      </c>
      <c r="D44" t="str">
        <f>IF('D - DESPESAS AGREGADAS'!A47='D - DESPESAS AGREGADAS'!$AG$4,"1",IF('D - DESPESAS AGREGADAS'!A47='D - DESPESAS AGREGADAS'!$AG$5,"2",IF('D - DESPESAS AGREGADAS'!A47='D - DESPESAS AGREGADAS'!$AG$6,"3",IF('D - DESPESAS AGREGADAS'!A47='D - DESPESAS AGREGADAS'!$AG$7,"4",IF('D - DESPESAS AGREGADAS'!A47='D - DESPESAS AGREGADAS'!$AG$8,"5","")))))</f>
        <v/>
      </c>
      <c r="E44" t="str">
        <f>IF('D - DESPESAS AGREGADAS'!B47="","",'D - DESPESAS AGREGADAS'!B47)</f>
        <v/>
      </c>
      <c r="F44" t="str">
        <f>IF('D - DESPESAS AGREGADAS'!C47="","",'D - DESPESAS AGREGADAS'!C47)</f>
        <v/>
      </c>
      <c r="G44" t="str">
        <f>TEXT(IF(OR('D - DESPESAS AGREGADAS'!X47="",'D - DESPESAS AGREGADAS'!X47=0),"",'D - DESPESAS AGREGADAS'!X47),"0,00")</f>
        <v/>
      </c>
      <c r="H44" t="str">
        <f>TEXT(IF(OR('D - DESPESAS AGREGADAS'!Y47="",'D - DESPESAS AGREGADAS'!Y47=0),"",'D - DESPESAS AGREGADAS'!Y47),"0,00")</f>
        <v/>
      </c>
      <c r="I44" t="str">
        <f>TEXT(IF(OR('D - DESPESAS AGREGADAS'!Z47="",'D - DESPESAS AGREGADAS'!Z47=0),"",'D - DESPESAS AGREGADAS'!Z47),"0,00")</f>
        <v/>
      </c>
      <c r="J44" t="str">
        <f>TEXT(IF(OR('D - DESPESAS AGREGADAS'!AA47="",'D - DESPESAS AGREGADAS'!AA47=0),"",'D - DESPESAS AGREGADAS'!AA47),"0,00")</f>
        <v/>
      </c>
    </row>
    <row r="45" spans="1:10" x14ac:dyDescent="0.35">
      <c r="A45" t="str">
        <f>IF(D45="","",IF('A - IDENTIFICAÇÃO'!$C$7="","",'A - IDENTIFICAÇÃO'!$C$7))</f>
        <v/>
      </c>
      <c r="B45" t="str">
        <f>IF(D45="","",IF('A - IDENTIFICAÇÃO'!$P$15="","",'A - IDENTIFICAÇÃO'!$P$15))</f>
        <v/>
      </c>
      <c r="C45" t="str">
        <f>IF(D45="","",TEXT(IF('A - IDENTIFICAÇÃO'!$C$2="","",'A - IDENTIFICAÇÃO'!$C$2),"0000"))</f>
        <v/>
      </c>
      <c r="D45" t="str">
        <f>IF('D - DESPESAS AGREGADAS'!A48='D - DESPESAS AGREGADAS'!$AG$4,"1",IF('D - DESPESAS AGREGADAS'!A48='D - DESPESAS AGREGADAS'!$AG$5,"2",IF('D - DESPESAS AGREGADAS'!A48='D - DESPESAS AGREGADAS'!$AG$6,"3",IF('D - DESPESAS AGREGADAS'!A48='D - DESPESAS AGREGADAS'!$AG$7,"4",IF('D - DESPESAS AGREGADAS'!A48='D - DESPESAS AGREGADAS'!$AG$8,"5","")))))</f>
        <v/>
      </c>
      <c r="E45" t="str">
        <f>IF('D - DESPESAS AGREGADAS'!B48="","",'D - DESPESAS AGREGADAS'!B48)</f>
        <v/>
      </c>
      <c r="F45" t="str">
        <f>IF('D - DESPESAS AGREGADAS'!C48="","",'D - DESPESAS AGREGADAS'!C48)</f>
        <v/>
      </c>
      <c r="G45" t="str">
        <f>TEXT(IF(OR('D - DESPESAS AGREGADAS'!X48="",'D - DESPESAS AGREGADAS'!X48=0),"",'D - DESPESAS AGREGADAS'!X48),"0,00")</f>
        <v/>
      </c>
      <c r="H45" t="str">
        <f>TEXT(IF(OR('D - DESPESAS AGREGADAS'!Y48="",'D - DESPESAS AGREGADAS'!Y48=0),"",'D - DESPESAS AGREGADAS'!Y48),"0,00")</f>
        <v/>
      </c>
      <c r="I45" t="str">
        <f>TEXT(IF(OR('D - DESPESAS AGREGADAS'!Z48="",'D - DESPESAS AGREGADAS'!Z48=0),"",'D - DESPESAS AGREGADAS'!Z48),"0,00")</f>
        <v/>
      </c>
      <c r="J45" t="str">
        <f>TEXT(IF(OR('D - DESPESAS AGREGADAS'!AA48="",'D - DESPESAS AGREGADAS'!AA48=0),"",'D - DESPESAS AGREGADAS'!AA48),"0,00")</f>
        <v/>
      </c>
    </row>
    <row r="46" spans="1:10" x14ac:dyDescent="0.35">
      <c r="A46" t="str">
        <f>IF(D46="","",IF('A - IDENTIFICAÇÃO'!$C$7="","",'A - IDENTIFICAÇÃO'!$C$7))</f>
        <v/>
      </c>
      <c r="B46" t="str">
        <f>IF(D46="","",IF('A - IDENTIFICAÇÃO'!$P$15="","",'A - IDENTIFICAÇÃO'!$P$15))</f>
        <v/>
      </c>
      <c r="C46" t="str">
        <f>IF(D46="","",TEXT(IF('A - IDENTIFICAÇÃO'!$C$2="","",'A - IDENTIFICAÇÃO'!$C$2),"0000"))</f>
        <v/>
      </c>
      <c r="D46" t="str">
        <f>IF('D - DESPESAS AGREGADAS'!A49='D - DESPESAS AGREGADAS'!$AG$4,"1",IF('D - DESPESAS AGREGADAS'!A49='D - DESPESAS AGREGADAS'!$AG$5,"2",IF('D - DESPESAS AGREGADAS'!A49='D - DESPESAS AGREGADAS'!$AG$6,"3",IF('D - DESPESAS AGREGADAS'!A49='D - DESPESAS AGREGADAS'!$AG$7,"4",IF('D - DESPESAS AGREGADAS'!A49='D - DESPESAS AGREGADAS'!$AG$8,"5","")))))</f>
        <v/>
      </c>
      <c r="E46" t="str">
        <f>IF('D - DESPESAS AGREGADAS'!B49="","",'D - DESPESAS AGREGADAS'!B49)</f>
        <v/>
      </c>
      <c r="F46" t="str">
        <f>IF('D - DESPESAS AGREGADAS'!C49="","",'D - DESPESAS AGREGADAS'!C49)</f>
        <v/>
      </c>
      <c r="G46" t="str">
        <f>TEXT(IF(OR('D - DESPESAS AGREGADAS'!X49="",'D - DESPESAS AGREGADAS'!X49=0),"",'D - DESPESAS AGREGADAS'!X49),"0,00")</f>
        <v/>
      </c>
      <c r="H46" t="str">
        <f>TEXT(IF(OR('D - DESPESAS AGREGADAS'!Y49="",'D - DESPESAS AGREGADAS'!Y49=0),"",'D - DESPESAS AGREGADAS'!Y49),"0,00")</f>
        <v/>
      </c>
      <c r="I46" t="str">
        <f>TEXT(IF(OR('D - DESPESAS AGREGADAS'!Z49="",'D - DESPESAS AGREGADAS'!Z49=0),"",'D - DESPESAS AGREGADAS'!Z49),"0,00")</f>
        <v/>
      </c>
      <c r="J46" t="str">
        <f>TEXT(IF(OR('D - DESPESAS AGREGADAS'!AA49="",'D - DESPESAS AGREGADAS'!AA49=0),"",'D - DESPESAS AGREGADAS'!AA49),"0,00")</f>
        <v/>
      </c>
    </row>
    <row r="47" spans="1:10" x14ac:dyDescent="0.35">
      <c r="A47" t="str">
        <f>IF(D47="","",IF('A - IDENTIFICAÇÃO'!$C$7="","",'A - IDENTIFICAÇÃO'!$C$7))</f>
        <v/>
      </c>
      <c r="B47" t="str">
        <f>IF(D47="","",IF('A - IDENTIFICAÇÃO'!$P$15="","",'A - IDENTIFICAÇÃO'!$P$15))</f>
        <v/>
      </c>
      <c r="C47" t="str">
        <f>IF(D47="","",TEXT(IF('A - IDENTIFICAÇÃO'!$C$2="","",'A - IDENTIFICAÇÃO'!$C$2),"0000"))</f>
        <v/>
      </c>
      <c r="D47" t="str">
        <f>IF('D - DESPESAS AGREGADAS'!A50='D - DESPESAS AGREGADAS'!$AG$4,"1",IF('D - DESPESAS AGREGADAS'!A50='D - DESPESAS AGREGADAS'!$AG$5,"2",IF('D - DESPESAS AGREGADAS'!A50='D - DESPESAS AGREGADAS'!$AG$6,"3",IF('D - DESPESAS AGREGADAS'!A50='D - DESPESAS AGREGADAS'!$AG$7,"4",IF('D - DESPESAS AGREGADAS'!A50='D - DESPESAS AGREGADAS'!$AG$8,"5","")))))</f>
        <v/>
      </c>
      <c r="E47" t="str">
        <f>IF('D - DESPESAS AGREGADAS'!B50="","",'D - DESPESAS AGREGADAS'!B50)</f>
        <v/>
      </c>
      <c r="F47" t="str">
        <f>IF('D - DESPESAS AGREGADAS'!C50="","",'D - DESPESAS AGREGADAS'!C50)</f>
        <v/>
      </c>
      <c r="G47" t="str">
        <f>TEXT(IF(OR('D - DESPESAS AGREGADAS'!X50="",'D - DESPESAS AGREGADAS'!X50=0),"",'D - DESPESAS AGREGADAS'!X50),"0,00")</f>
        <v/>
      </c>
      <c r="H47" t="str">
        <f>TEXT(IF(OR('D - DESPESAS AGREGADAS'!Y50="",'D - DESPESAS AGREGADAS'!Y50=0),"",'D - DESPESAS AGREGADAS'!Y50),"0,00")</f>
        <v/>
      </c>
      <c r="I47" t="str">
        <f>TEXT(IF(OR('D - DESPESAS AGREGADAS'!Z50="",'D - DESPESAS AGREGADAS'!Z50=0),"",'D - DESPESAS AGREGADAS'!Z50),"0,00")</f>
        <v/>
      </c>
      <c r="J47" t="str">
        <f>TEXT(IF(OR('D - DESPESAS AGREGADAS'!AA50="",'D - DESPESAS AGREGADAS'!AA50=0),"",'D - DESPESAS AGREGADAS'!AA50),"0,00")</f>
        <v/>
      </c>
    </row>
    <row r="48" spans="1:10" x14ac:dyDescent="0.35">
      <c r="A48" t="str">
        <f>IF(D48="","",IF('A - IDENTIFICAÇÃO'!$C$7="","",'A - IDENTIFICAÇÃO'!$C$7))</f>
        <v/>
      </c>
      <c r="B48" t="str">
        <f>IF(D48="","",IF('A - IDENTIFICAÇÃO'!$P$15="","",'A - IDENTIFICAÇÃO'!$P$15))</f>
        <v/>
      </c>
      <c r="C48" t="str">
        <f>IF(D48="","",TEXT(IF('A - IDENTIFICAÇÃO'!$C$2="","",'A - IDENTIFICAÇÃO'!$C$2),"0000"))</f>
        <v/>
      </c>
      <c r="D48" t="str">
        <f>IF('D - DESPESAS AGREGADAS'!A51='D - DESPESAS AGREGADAS'!$AG$4,"1",IF('D - DESPESAS AGREGADAS'!A51='D - DESPESAS AGREGADAS'!$AG$5,"2",IF('D - DESPESAS AGREGADAS'!A51='D - DESPESAS AGREGADAS'!$AG$6,"3",IF('D - DESPESAS AGREGADAS'!A51='D - DESPESAS AGREGADAS'!$AG$7,"4",IF('D - DESPESAS AGREGADAS'!A51='D - DESPESAS AGREGADAS'!$AG$8,"5","")))))</f>
        <v/>
      </c>
      <c r="E48" t="str">
        <f>IF('D - DESPESAS AGREGADAS'!B51="","",'D - DESPESAS AGREGADAS'!B51)</f>
        <v/>
      </c>
      <c r="F48" t="str">
        <f>IF('D - DESPESAS AGREGADAS'!C51="","",'D - DESPESAS AGREGADAS'!C51)</f>
        <v/>
      </c>
      <c r="G48" t="str">
        <f>TEXT(IF(OR('D - DESPESAS AGREGADAS'!X51="",'D - DESPESAS AGREGADAS'!X51=0),"",'D - DESPESAS AGREGADAS'!X51),"0,00")</f>
        <v/>
      </c>
      <c r="H48" t="str">
        <f>TEXT(IF(OR('D - DESPESAS AGREGADAS'!Y51="",'D - DESPESAS AGREGADAS'!Y51=0),"",'D - DESPESAS AGREGADAS'!Y51),"0,00")</f>
        <v/>
      </c>
      <c r="I48" t="str">
        <f>TEXT(IF(OR('D - DESPESAS AGREGADAS'!Z51="",'D - DESPESAS AGREGADAS'!Z51=0),"",'D - DESPESAS AGREGADAS'!Z51),"0,00")</f>
        <v/>
      </c>
      <c r="J48" t="str">
        <f>TEXT(IF(OR('D - DESPESAS AGREGADAS'!AA51="",'D - DESPESAS AGREGADAS'!AA51=0),"",'D - DESPESAS AGREGADAS'!AA51),"0,00")</f>
        <v/>
      </c>
    </row>
    <row r="49" spans="1:10" x14ac:dyDescent="0.35">
      <c r="A49" t="str">
        <f>IF(D49="","",IF('A - IDENTIFICAÇÃO'!$C$7="","",'A - IDENTIFICAÇÃO'!$C$7))</f>
        <v/>
      </c>
      <c r="B49" t="str">
        <f>IF(D49="","",IF('A - IDENTIFICAÇÃO'!$P$15="","",'A - IDENTIFICAÇÃO'!$P$15))</f>
        <v/>
      </c>
      <c r="C49" t="str">
        <f>IF(D49="","",TEXT(IF('A - IDENTIFICAÇÃO'!$C$2="","",'A - IDENTIFICAÇÃO'!$C$2),"0000"))</f>
        <v/>
      </c>
      <c r="D49" t="str">
        <f>IF('D - DESPESAS AGREGADAS'!A52='D - DESPESAS AGREGADAS'!$AG$4,"1",IF('D - DESPESAS AGREGADAS'!A52='D - DESPESAS AGREGADAS'!$AG$5,"2",IF('D - DESPESAS AGREGADAS'!A52='D - DESPESAS AGREGADAS'!$AG$6,"3",IF('D - DESPESAS AGREGADAS'!A52='D - DESPESAS AGREGADAS'!$AG$7,"4",IF('D - DESPESAS AGREGADAS'!A52='D - DESPESAS AGREGADAS'!$AG$8,"5","")))))</f>
        <v/>
      </c>
      <c r="E49" t="str">
        <f>IF('D - DESPESAS AGREGADAS'!B52="","",'D - DESPESAS AGREGADAS'!B52)</f>
        <v/>
      </c>
      <c r="F49" t="str">
        <f>IF('D - DESPESAS AGREGADAS'!C52="","",'D - DESPESAS AGREGADAS'!C52)</f>
        <v/>
      </c>
      <c r="G49" t="str">
        <f>TEXT(IF(OR('D - DESPESAS AGREGADAS'!X52="",'D - DESPESAS AGREGADAS'!X52=0),"",'D - DESPESAS AGREGADAS'!X52),"0,00")</f>
        <v/>
      </c>
      <c r="H49" t="str">
        <f>TEXT(IF(OR('D - DESPESAS AGREGADAS'!Y52="",'D - DESPESAS AGREGADAS'!Y52=0),"",'D - DESPESAS AGREGADAS'!Y52),"0,00")</f>
        <v/>
      </c>
      <c r="I49" t="str">
        <f>TEXT(IF(OR('D - DESPESAS AGREGADAS'!Z52="",'D - DESPESAS AGREGADAS'!Z52=0),"",'D - DESPESAS AGREGADAS'!Z52),"0,00")</f>
        <v/>
      </c>
      <c r="J49" t="str">
        <f>TEXT(IF(OR('D - DESPESAS AGREGADAS'!AA52="",'D - DESPESAS AGREGADAS'!AA52=0),"",'D - DESPESAS AGREGADAS'!AA52),"0,00")</f>
        <v/>
      </c>
    </row>
    <row r="50" spans="1:10" x14ac:dyDescent="0.35">
      <c r="A50" t="str">
        <f>IF(D50="","",IF('A - IDENTIFICAÇÃO'!$C$7="","",'A - IDENTIFICAÇÃO'!$C$7))</f>
        <v/>
      </c>
      <c r="B50" t="str">
        <f>IF(D50="","",IF('A - IDENTIFICAÇÃO'!$P$15="","",'A - IDENTIFICAÇÃO'!$P$15))</f>
        <v/>
      </c>
      <c r="C50" t="str">
        <f>IF(D50="","",TEXT(IF('A - IDENTIFICAÇÃO'!$C$2="","",'A - IDENTIFICAÇÃO'!$C$2),"0000"))</f>
        <v/>
      </c>
      <c r="D50" t="str">
        <f>IF('D - DESPESAS AGREGADAS'!A53='D - DESPESAS AGREGADAS'!$AG$4,"1",IF('D - DESPESAS AGREGADAS'!A53='D - DESPESAS AGREGADAS'!$AG$5,"2",IF('D - DESPESAS AGREGADAS'!A53='D - DESPESAS AGREGADAS'!$AG$6,"3",IF('D - DESPESAS AGREGADAS'!A53='D - DESPESAS AGREGADAS'!$AG$7,"4",IF('D - DESPESAS AGREGADAS'!A53='D - DESPESAS AGREGADAS'!$AG$8,"5","")))))</f>
        <v/>
      </c>
      <c r="E50" t="str">
        <f>IF('D - DESPESAS AGREGADAS'!B53="","",'D - DESPESAS AGREGADAS'!B53)</f>
        <v/>
      </c>
      <c r="F50" t="str">
        <f>IF('D - DESPESAS AGREGADAS'!C53="","",'D - DESPESAS AGREGADAS'!C53)</f>
        <v/>
      </c>
      <c r="G50" t="str">
        <f>TEXT(IF(OR('D - DESPESAS AGREGADAS'!X53="",'D - DESPESAS AGREGADAS'!X53=0),"",'D - DESPESAS AGREGADAS'!X53),"0,00")</f>
        <v/>
      </c>
      <c r="H50" t="str">
        <f>TEXT(IF(OR('D - DESPESAS AGREGADAS'!Y53="",'D - DESPESAS AGREGADAS'!Y53=0),"",'D - DESPESAS AGREGADAS'!Y53),"0,00")</f>
        <v/>
      </c>
      <c r="I50" t="str">
        <f>TEXT(IF(OR('D - DESPESAS AGREGADAS'!Z53="",'D - DESPESAS AGREGADAS'!Z53=0),"",'D - DESPESAS AGREGADAS'!Z53),"0,00")</f>
        <v/>
      </c>
      <c r="J50" t="str">
        <f>TEXT(IF(OR('D - DESPESAS AGREGADAS'!AA53="",'D - DESPESAS AGREGADAS'!AA53=0),"",'D - DESPESAS AGREGADAS'!AA53),"0,00")</f>
        <v/>
      </c>
    </row>
    <row r="51" spans="1:10" x14ac:dyDescent="0.35">
      <c r="A51" t="str">
        <f>IF(D51="","",IF('A - IDENTIFICAÇÃO'!$C$7="","",'A - IDENTIFICAÇÃO'!$C$7))</f>
        <v/>
      </c>
      <c r="B51" t="str">
        <f>IF(D51="","",IF('A - IDENTIFICAÇÃO'!$P$15="","",'A - IDENTIFICAÇÃO'!$P$15))</f>
        <v/>
      </c>
      <c r="C51" t="str">
        <f>IF(D51="","",TEXT(IF('A - IDENTIFICAÇÃO'!$C$2="","",'A - IDENTIFICAÇÃO'!$C$2),"0000"))</f>
        <v/>
      </c>
      <c r="D51" t="str">
        <f>IF('D - DESPESAS AGREGADAS'!A54='D - DESPESAS AGREGADAS'!$AG$4,"1",IF('D - DESPESAS AGREGADAS'!A54='D - DESPESAS AGREGADAS'!$AG$5,"2",IF('D - DESPESAS AGREGADAS'!A54='D - DESPESAS AGREGADAS'!$AG$6,"3",IF('D - DESPESAS AGREGADAS'!A54='D - DESPESAS AGREGADAS'!$AG$7,"4",IF('D - DESPESAS AGREGADAS'!A54='D - DESPESAS AGREGADAS'!$AG$8,"5","")))))</f>
        <v/>
      </c>
      <c r="E51" t="str">
        <f>IF('D - DESPESAS AGREGADAS'!B54="","",'D - DESPESAS AGREGADAS'!B54)</f>
        <v/>
      </c>
      <c r="F51" t="str">
        <f>IF('D - DESPESAS AGREGADAS'!C54="","",'D - DESPESAS AGREGADAS'!C54)</f>
        <v/>
      </c>
      <c r="G51" t="str">
        <f>TEXT(IF(OR('D - DESPESAS AGREGADAS'!X54="",'D - DESPESAS AGREGADAS'!X54=0),"",'D - DESPESAS AGREGADAS'!X54),"0,00")</f>
        <v/>
      </c>
      <c r="H51" t="str">
        <f>TEXT(IF(OR('D - DESPESAS AGREGADAS'!Y54="",'D - DESPESAS AGREGADAS'!Y54=0),"",'D - DESPESAS AGREGADAS'!Y54),"0,00")</f>
        <v/>
      </c>
      <c r="I51" t="str">
        <f>TEXT(IF(OR('D - DESPESAS AGREGADAS'!Z54="",'D - DESPESAS AGREGADAS'!Z54=0),"",'D - DESPESAS AGREGADAS'!Z54),"0,00")</f>
        <v/>
      </c>
      <c r="J51" t="str">
        <f>TEXT(IF(OR('D - DESPESAS AGREGADAS'!AA54="",'D - DESPESAS AGREGADAS'!AA54=0),"",'D - DESPESAS AGREGADAS'!AA54),"0,00")</f>
        <v/>
      </c>
    </row>
    <row r="52" spans="1:10" x14ac:dyDescent="0.35">
      <c r="A52" t="str">
        <f>IF(D52="","",IF('A - IDENTIFICAÇÃO'!$C$7="","",'A - IDENTIFICAÇÃO'!$C$7))</f>
        <v/>
      </c>
      <c r="B52" t="str">
        <f>IF(D52="","",IF('A - IDENTIFICAÇÃO'!$P$15="","",'A - IDENTIFICAÇÃO'!$P$15))</f>
        <v/>
      </c>
      <c r="C52" t="str">
        <f>IF(D52="","",TEXT(IF('A - IDENTIFICAÇÃO'!$C$2="","",'A - IDENTIFICAÇÃO'!$C$2),"0000"))</f>
        <v/>
      </c>
      <c r="D52" t="str">
        <f>IF('D - DESPESAS AGREGADAS'!A55='D - DESPESAS AGREGADAS'!$AG$4,"1",IF('D - DESPESAS AGREGADAS'!A55='D - DESPESAS AGREGADAS'!$AG$5,"2",IF('D - DESPESAS AGREGADAS'!A55='D - DESPESAS AGREGADAS'!$AG$6,"3",IF('D - DESPESAS AGREGADAS'!A55='D - DESPESAS AGREGADAS'!$AG$7,"4",IF('D - DESPESAS AGREGADAS'!A55='D - DESPESAS AGREGADAS'!$AG$8,"5","")))))</f>
        <v/>
      </c>
      <c r="E52" t="str">
        <f>IF('D - DESPESAS AGREGADAS'!B55="","",'D - DESPESAS AGREGADAS'!B55)</f>
        <v/>
      </c>
      <c r="F52" t="str">
        <f>IF('D - DESPESAS AGREGADAS'!C55="","",'D - DESPESAS AGREGADAS'!C55)</f>
        <v/>
      </c>
      <c r="G52" t="str">
        <f>TEXT(IF(OR('D - DESPESAS AGREGADAS'!X55="",'D - DESPESAS AGREGADAS'!X55=0),"",'D - DESPESAS AGREGADAS'!X55),"0,00")</f>
        <v/>
      </c>
      <c r="H52" t="str">
        <f>TEXT(IF(OR('D - DESPESAS AGREGADAS'!Y55="",'D - DESPESAS AGREGADAS'!Y55=0),"",'D - DESPESAS AGREGADAS'!Y55),"0,00")</f>
        <v/>
      </c>
      <c r="I52" t="str">
        <f>TEXT(IF(OR('D - DESPESAS AGREGADAS'!Z55="",'D - DESPESAS AGREGADAS'!Z55=0),"",'D - DESPESAS AGREGADAS'!Z55),"0,00")</f>
        <v/>
      </c>
      <c r="J52" t="str">
        <f>TEXT(IF(OR('D - DESPESAS AGREGADAS'!AA55="",'D - DESPESAS AGREGADAS'!AA55=0),"",'D - DESPESAS AGREGADAS'!AA55),"0,00")</f>
        <v/>
      </c>
    </row>
    <row r="53" spans="1:10" x14ac:dyDescent="0.35">
      <c r="A53" t="str">
        <f>IF(D53="","",IF('A - IDENTIFICAÇÃO'!$C$7="","",'A - IDENTIFICAÇÃO'!$C$7))</f>
        <v/>
      </c>
      <c r="B53" t="str">
        <f>IF(D53="","",IF('A - IDENTIFICAÇÃO'!$P$15="","",'A - IDENTIFICAÇÃO'!$P$15))</f>
        <v/>
      </c>
      <c r="C53" t="str">
        <f>IF(D53="","",TEXT(IF('A - IDENTIFICAÇÃO'!$C$2="","",'A - IDENTIFICAÇÃO'!$C$2),"0000"))</f>
        <v/>
      </c>
      <c r="D53" t="str">
        <f>IF('D - DESPESAS AGREGADAS'!A56='D - DESPESAS AGREGADAS'!$AG$4,"1",IF('D - DESPESAS AGREGADAS'!A56='D - DESPESAS AGREGADAS'!$AG$5,"2",IF('D - DESPESAS AGREGADAS'!A56='D - DESPESAS AGREGADAS'!$AG$6,"3",IF('D - DESPESAS AGREGADAS'!A56='D - DESPESAS AGREGADAS'!$AG$7,"4",IF('D - DESPESAS AGREGADAS'!A56='D - DESPESAS AGREGADAS'!$AG$8,"5","")))))</f>
        <v/>
      </c>
      <c r="E53" t="str">
        <f>IF('D - DESPESAS AGREGADAS'!B56="","",'D - DESPESAS AGREGADAS'!B56)</f>
        <v/>
      </c>
      <c r="F53" t="str">
        <f>IF('D - DESPESAS AGREGADAS'!C56="","",'D - DESPESAS AGREGADAS'!C56)</f>
        <v/>
      </c>
      <c r="G53" t="str">
        <f>TEXT(IF(OR('D - DESPESAS AGREGADAS'!X56="",'D - DESPESAS AGREGADAS'!X56=0),"",'D - DESPESAS AGREGADAS'!X56),"0,00")</f>
        <v/>
      </c>
      <c r="H53" t="str">
        <f>TEXT(IF(OR('D - DESPESAS AGREGADAS'!Y56="",'D - DESPESAS AGREGADAS'!Y56=0),"",'D - DESPESAS AGREGADAS'!Y56),"0,00")</f>
        <v/>
      </c>
      <c r="I53" t="str">
        <f>TEXT(IF(OR('D - DESPESAS AGREGADAS'!Z56="",'D - DESPESAS AGREGADAS'!Z56=0),"",'D - DESPESAS AGREGADAS'!Z56),"0,00")</f>
        <v/>
      </c>
      <c r="J53" t="str">
        <f>TEXT(IF(OR('D - DESPESAS AGREGADAS'!AA56="",'D - DESPESAS AGREGADAS'!AA56=0),"",'D - DESPESAS AGREGADAS'!AA56),"0,00")</f>
        <v/>
      </c>
    </row>
    <row r="54" spans="1:10" x14ac:dyDescent="0.35">
      <c r="A54" t="str">
        <f>IF(D54="","",IF('A - IDENTIFICAÇÃO'!$C$7="","",'A - IDENTIFICAÇÃO'!$C$7))</f>
        <v/>
      </c>
      <c r="B54" t="str">
        <f>IF(D54="","",IF('A - IDENTIFICAÇÃO'!$P$15="","",'A - IDENTIFICAÇÃO'!$P$15))</f>
        <v/>
      </c>
      <c r="C54" t="str">
        <f>IF(D54="","",TEXT(IF('A - IDENTIFICAÇÃO'!$C$2="","",'A - IDENTIFICAÇÃO'!$C$2),"0000"))</f>
        <v/>
      </c>
      <c r="D54" t="str">
        <f>IF('D - DESPESAS AGREGADAS'!A57='D - DESPESAS AGREGADAS'!$AG$4,"1",IF('D - DESPESAS AGREGADAS'!A57='D - DESPESAS AGREGADAS'!$AG$5,"2",IF('D - DESPESAS AGREGADAS'!A57='D - DESPESAS AGREGADAS'!$AG$6,"3",IF('D - DESPESAS AGREGADAS'!A57='D - DESPESAS AGREGADAS'!$AG$7,"4",IF('D - DESPESAS AGREGADAS'!A57='D - DESPESAS AGREGADAS'!$AG$8,"5","")))))</f>
        <v/>
      </c>
      <c r="E54" t="str">
        <f>IF('D - DESPESAS AGREGADAS'!B57="","",'D - DESPESAS AGREGADAS'!B57)</f>
        <v/>
      </c>
      <c r="F54" t="str">
        <f>IF('D - DESPESAS AGREGADAS'!C57="","",'D - DESPESAS AGREGADAS'!C57)</f>
        <v/>
      </c>
      <c r="G54" t="str">
        <f>TEXT(IF(OR('D - DESPESAS AGREGADAS'!X57="",'D - DESPESAS AGREGADAS'!X57=0),"",'D - DESPESAS AGREGADAS'!X57),"0,00")</f>
        <v/>
      </c>
      <c r="H54" t="str">
        <f>TEXT(IF(OR('D - DESPESAS AGREGADAS'!Y57="",'D - DESPESAS AGREGADAS'!Y57=0),"",'D - DESPESAS AGREGADAS'!Y57),"0,00")</f>
        <v/>
      </c>
      <c r="I54" t="str">
        <f>TEXT(IF(OR('D - DESPESAS AGREGADAS'!Z57="",'D - DESPESAS AGREGADAS'!Z57=0),"",'D - DESPESAS AGREGADAS'!Z57),"0,00")</f>
        <v/>
      </c>
      <c r="J54" t="str">
        <f>TEXT(IF(OR('D - DESPESAS AGREGADAS'!AA57="",'D - DESPESAS AGREGADAS'!AA57=0),"",'D - DESPESAS AGREGADAS'!AA57),"0,00")</f>
        <v/>
      </c>
    </row>
    <row r="55" spans="1:10" x14ac:dyDescent="0.35">
      <c r="A55" t="str">
        <f>IF(D55="","",IF('A - IDENTIFICAÇÃO'!$C$7="","",'A - IDENTIFICAÇÃO'!$C$7))</f>
        <v/>
      </c>
      <c r="B55" t="str">
        <f>IF(D55="","",IF('A - IDENTIFICAÇÃO'!$P$15="","",'A - IDENTIFICAÇÃO'!$P$15))</f>
        <v/>
      </c>
      <c r="C55" t="str">
        <f>IF(D55="","",TEXT(IF('A - IDENTIFICAÇÃO'!$C$2="","",'A - IDENTIFICAÇÃO'!$C$2),"0000"))</f>
        <v/>
      </c>
      <c r="D55" t="str">
        <f>IF('D - DESPESAS AGREGADAS'!A58='D - DESPESAS AGREGADAS'!$AG$4,"1",IF('D - DESPESAS AGREGADAS'!A58='D - DESPESAS AGREGADAS'!$AG$5,"2",IF('D - DESPESAS AGREGADAS'!A58='D - DESPESAS AGREGADAS'!$AG$6,"3",IF('D - DESPESAS AGREGADAS'!A58='D - DESPESAS AGREGADAS'!$AG$7,"4",IF('D - DESPESAS AGREGADAS'!A58='D - DESPESAS AGREGADAS'!$AG$8,"5","")))))</f>
        <v/>
      </c>
      <c r="E55" t="str">
        <f>IF('D - DESPESAS AGREGADAS'!B58="","",'D - DESPESAS AGREGADAS'!B58)</f>
        <v/>
      </c>
      <c r="F55" t="str">
        <f>IF('D - DESPESAS AGREGADAS'!C58="","",'D - DESPESAS AGREGADAS'!C58)</f>
        <v/>
      </c>
      <c r="G55" t="str">
        <f>TEXT(IF(OR('D - DESPESAS AGREGADAS'!X58="",'D - DESPESAS AGREGADAS'!X58=0),"",'D - DESPESAS AGREGADAS'!X58),"0,00")</f>
        <v/>
      </c>
      <c r="H55" t="str">
        <f>TEXT(IF(OR('D - DESPESAS AGREGADAS'!Y58="",'D - DESPESAS AGREGADAS'!Y58=0),"",'D - DESPESAS AGREGADAS'!Y58),"0,00")</f>
        <v/>
      </c>
      <c r="I55" t="str">
        <f>TEXT(IF(OR('D - DESPESAS AGREGADAS'!Z58="",'D - DESPESAS AGREGADAS'!Z58=0),"",'D - DESPESAS AGREGADAS'!Z58),"0,00")</f>
        <v/>
      </c>
      <c r="J55" t="str">
        <f>TEXT(IF(OR('D - DESPESAS AGREGADAS'!AA58="",'D - DESPESAS AGREGADAS'!AA58=0),"",'D - DESPESAS AGREGADAS'!AA58),"0,00")</f>
        <v/>
      </c>
    </row>
    <row r="56" spans="1:10" x14ac:dyDescent="0.35">
      <c r="A56" t="str">
        <f>IF(D56="","",IF('A - IDENTIFICAÇÃO'!$C$7="","",'A - IDENTIFICAÇÃO'!$C$7))</f>
        <v/>
      </c>
      <c r="B56" t="str">
        <f>IF(D56="","",IF('A - IDENTIFICAÇÃO'!$P$15="","",'A - IDENTIFICAÇÃO'!$P$15))</f>
        <v/>
      </c>
      <c r="C56" t="str">
        <f>IF(D56="","",TEXT(IF('A - IDENTIFICAÇÃO'!$C$2="","",'A - IDENTIFICAÇÃO'!$C$2),"0000"))</f>
        <v/>
      </c>
      <c r="D56" t="str">
        <f>IF('D - DESPESAS AGREGADAS'!A59='D - DESPESAS AGREGADAS'!$AG$4,"1",IF('D - DESPESAS AGREGADAS'!A59='D - DESPESAS AGREGADAS'!$AG$5,"2",IF('D - DESPESAS AGREGADAS'!A59='D - DESPESAS AGREGADAS'!$AG$6,"3",IF('D - DESPESAS AGREGADAS'!A59='D - DESPESAS AGREGADAS'!$AG$7,"4",IF('D - DESPESAS AGREGADAS'!A59='D - DESPESAS AGREGADAS'!$AG$8,"5","")))))</f>
        <v/>
      </c>
      <c r="E56" t="str">
        <f>IF('D - DESPESAS AGREGADAS'!B59="","",'D - DESPESAS AGREGADAS'!B59)</f>
        <v/>
      </c>
      <c r="F56" t="str">
        <f>IF('D - DESPESAS AGREGADAS'!C59="","",'D - DESPESAS AGREGADAS'!C59)</f>
        <v/>
      </c>
      <c r="G56" t="str">
        <f>TEXT(IF(OR('D - DESPESAS AGREGADAS'!X59="",'D - DESPESAS AGREGADAS'!X59=0),"",'D - DESPESAS AGREGADAS'!X59),"0,00")</f>
        <v/>
      </c>
      <c r="H56" t="str">
        <f>TEXT(IF(OR('D - DESPESAS AGREGADAS'!Y59="",'D - DESPESAS AGREGADAS'!Y59=0),"",'D - DESPESAS AGREGADAS'!Y59),"0,00")</f>
        <v/>
      </c>
      <c r="I56" t="str">
        <f>TEXT(IF(OR('D - DESPESAS AGREGADAS'!Z59="",'D - DESPESAS AGREGADAS'!Z59=0),"",'D - DESPESAS AGREGADAS'!Z59),"0,00")</f>
        <v/>
      </c>
      <c r="J56" t="str">
        <f>TEXT(IF(OR('D - DESPESAS AGREGADAS'!AA59="",'D - DESPESAS AGREGADAS'!AA59=0),"",'D - DESPESAS AGREGADAS'!AA59),"0,00")</f>
        <v/>
      </c>
    </row>
    <row r="57" spans="1:10" x14ac:dyDescent="0.35">
      <c r="A57" t="str">
        <f>IF(D57="","",IF('A - IDENTIFICAÇÃO'!$C$7="","",'A - IDENTIFICAÇÃO'!$C$7))</f>
        <v/>
      </c>
      <c r="B57" t="str">
        <f>IF(D57="","",IF('A - IDENTIFICAÇÃO'!$P$15="","",'A - IDENTIFICAÇÃO'!$P$15))</f>
        <v/>
      </c>
      <c r="C57" t="str">
        <f>IF(D57="","",TEXT(IF('A - IDENTIFICAÇÃO'!$C$2="","",'A - IDENTIFICAÇÃO'!$C$2),"0000"))</f>
        <v/>
      </c>
      <c r="D57" t="str">
        <f>IF('D - DESPESAS AGREGADAS'!A60='D - DESPESAS AGREGADAS'!$AG$4,"1",IF('D - DESPESAS AGREGADAS'!A60='D - DESPESAS AGREGADAS'!$AG$5,"2",IF('D - DESPESAS AGREGADAS'!A60='D - DESPESAS AGREGADAS'!$AG$6,"3",IF('D - DESPESAS AGREGADAS'!A60='D - DESPESAS AGREGADAS'!$AG$7,"4",IF('D - DESPESAS AGREGADAS'!A60='D - DESPESAS AGREGADAS'!$AG$8,"5","")))))</f>
        <v/>
      </c>
      <c r="E57" t="str">
        <f>IF('D - DESPESAS AGREGADAS'!B60="","",'D - DESPESAS AGREGADAS'!B60)</f>
        <v/>
      </c>
      <c r="F57" t="str">
        <f>IF('D - DESPESAS AGREGADAS'!C60="","",'D - DESPESAS AGREGADAS'!C60)</f>
        <v/>
      </c>
      <c r="G57" t="str">
        <f>TEXT(IF(OR('D - DESPESAS AGREGADAS'!X60="",'D - DESPESAS AGREGADAS'!X60=0),"",'D - DESPESAS AGREGADAS'!X60),"0,00")</f>
        <v/>
      </c>
      <c r="H57" t="str">
        <f>TEXT(IF(OR('D - DESPESAS AGREGADAS'!Y60="",'D - DESPESAS AGREGADAS'!Y60=0),"",'D - DESPESAS AGREGADAS'!Y60),"0,00")</f>
        <v/>
      </c>
      <c r="I57" t="str">
        <f>TEXT(IF(OR('D - DESPESAS AGREGADAS'!Z60="",'D - DESPESAS AGREGADAS'!Z60=0),"",'D - DESPESAS AGREGADAS'!Z60),"0,00")</f>
        <v/>
      </c>
      <c r="J57" t="str">
        <f>TEXT(IF(OR('D - DESPESAS AGREGADAS'!AA60="",'D - DESPESAS AGREGADAS'!AA60=0),"",'D - DESPESAS AGREGADAS'!AA60),"0,00")</f>
        <v/>
      </c>
    </row>
    <row r="58" spans="1:10" x14ac:dyDescent="0.35">
      <c r="A58" t="str">
        <f>IF(D58="","",IF('A - IDENTIFICAÇÃO'!$C$7="","",'A - IDENTIFICAÇÃO'!$C$7))</f>
        <v/>
      </c>
      <c r="B58" t="str">
        <f>IF(D58="","",IF('A - IDENTIFICAÇÃO'!$P$15="","",'A - IDENTIFICAÇÃO'!$P$15))</f>
        <v/>
      </c>
      <c r="C58" t="str">
        <f>IF(D58="","",TEXT(IF('A - IDENTIFICAÇÃO'!$C$2="","",'A - IDENTIFICAÇÃO'!$C$2),"0000"))</f>
        <v/>
      </c>
      <c r="D58" t="str">
        <f>IF('D - DESPESAS AGREGADAS'!A61='D - DESPESAS AGREGADAS'!$AG$4,"1",IF('D - DESPESAS AGREGADAS'!A61='D - DESPESAS AGREGADAS'!$AG$5,"2",IF('D - DESPESAS AGREGADAS'!A61='D - DESPESAS AGREGADAS'!$AG$6,"3",IF('D - DESPESAS AGREGADAS'!A61='D - DESPESAS AGREGADAS'!$AG$7,"4",IF('D - DESPESAS AGREGADAS'!A61='D - DESPESAS AGREGADAS'!$AG$8,"5","")))))</f>
        <v/>
      </c>
      <c r="E58" t="str">
        <f>IF('D - DESPESAS AGREGADAS'!B61="","",'D - DESPESAS AGREGADAS'!B61)</f>
        <v/>
      </c>
      <c r="F58" t="str">
        <f>IF('D - DESPESAS AGREGADAS'!C61="","",'D - DESPESAS AGREGADAS'!C61)</f>
        <v/>
      </c>
      <c r="G58" t="str">
        <f>TEXT(IF(OR('D - DESPESAS AGREGADAS'!X61="",'D - DESPESAS AGREGADAS'!X61=0),"",'D - DESPESAS AGREGADAS'!X61),"0,00")</f>
        <v/>
      </c>
      <c r="H58" t="str">
        <f>TEXT(IF(OR('D - DESPESAS AGREGADAS'!Y61="",'D - DESPESAS AGREGADAS'!Y61=0),"",'D - DESPESAS AGREGADAS'!Y61),"0,00")</f>
        <v/>
      </c>
      <c r="I58" t="str">
        <f>TEXT(IF(OR('D - DESPESAS AGREGADAS'!Z61="",'D - DESPESAS AGREGADAS'!Z61=0),"",'D - DESPESAS AGREGADAS'!Z61),"0,00")</f>
        <v/>
      </c>
      <c r="J58" t="str">
        <f>TEXT(IF(OR('D - DESPESAS AGREGADAS'!AA61="",'D - DESPESAS AGREGADAS'!AA61=0),"",'D - DESPESAS AGREGADAS'!AA61),"0,00")</f>
        <v/>
      </c>
    </row>
    <row r="59" spans="1:10" x14ac:dyDescent="0.35">
      <c r="A59" t="str">
        <f>IF(D59="","",IF('A - IDENTIFICAÇÃO'!$C$7="","",'A - IDENTIFICAÇÃO'!$C$7))</f>
        <v/>
      </c>
      <c r="B59" t="str">
        <f>IF(D59="","",IF('A - IDENTIFICAÇÃO'!$P$15="","",'A - IDENTIFICAÇÃO'!$P$15))</f>
        <v/>
      </c>
      <c r="C59" t="str">
        <f>IF(D59="","",TEXT(IF('A - IDENTIFICAÇÃO'!$C$2="","",'A - IDENTIFICAÇÃO'!$C$2),"0000"))</f>
        <v/>
      </c>
      <c r="D59" t="str">
        <f>IF('D - DESPESAS AGREGADAS'!A62='D - DESPESAS AGREGADAS'!$AG$4,"1",IF('D - DESPESAS AGREGADAS'!A62='D - DESPESAS AGREGADAS'!$AG$5,"2",IF('D - DESPESAS AGREGADAS'!A62='D - DESPESAS AGREGADAS'!$AG$6,"3",IF('D - DESPESAS AGREGADAS'!A62='D - DESPESAS AGREGADAS'!$AG$7,"4",IF('D - DESPESAS AGREGADAS'!A62='D - DESPESAS AGREGADAS'!$AG$8,"5","")))))</f>
        <v/>
      </c>
      <c r="E59" t="str">
        <f>IF('D - DESPESAS AGREGADAS'!B62="","",'D - DESPESAS AGREGADAS'!B62)</f>
        <v/>
      </c>
      <c r="F59" t="str">
        <f>IF('D - DESPESAS AGREGADAS'!C62="","",'D - DESPESAS AGREGADAS'!C62)</f>
        <v/>
      </c>
      <c r="G59" t="str">
        <f>TEXT(IF(OR('D - DESPESAS AGREGADAS'!X62="",'D - DESPESAS AGREGADAS'!X62=0),"",'D - DESPESAS AGREGADAS'!X62),"0,00")</f>
        <v/>
      </c>
      <c r="H59" t="str">
        <f>TEXT(IF(OR('D - DESPESAS AGREGADAS'!Y62="",'D - DESPESAS AGREGADAS'!Y62=0),"",'D - DESPESAS AGREGADAS'!Y62),"0,00")</f>
        <v/>
      </c>
      <c r="I59" t="str">
        <f>TEXT(IF(OR('D - DESPESAS AGREGADAS'!Z62="",'D - DESPESAS AGREGADAS'!Z62=0),"",'D - DESPESAS AGREGADAS'!Z62),"0,00")</f>
        <v/>
      </c>
      <c r="J59" t="str">
        <f>TEXT(IF(OR('D - DESPESAS AGREGADAS'!AA62="",'D - DESPESAS AGREGADAS'!AA62=0),"",'D - DESPESAS AGREGADAS'!AA62),"0,00")</f>
        <v/>
      </c>
    </row>
    <row r="60" spans="1:10" x14ac:dyDescent="0.35">
      <c r="A60" t="str">
        <f>IF(D60="","",IF('A - IDENTIFICAÇÃO'!$C$7="","",'A - IDENTIFICAÇÃO'!$C$7))</f>
        <v/>
      </c>
      <c r="B60" t="str">
        <f>IF(D60="","",IF('A - IDENTIFICAÇÃO'!$P$15="","",'A - IDENTIFICAÇÃO'!$P$15))</f>
        <v/>
      </c>
      <c r="C60" t="str">
        <f>IF(D60="","",TEXT(IF('A - IDENTIFICAÇÃO'!$C$2="","",'A - IDENTIFICAÇÃO'!$C$2),"0000"))</f>
        <v/>
      </c>
      <c r="D60" t="str">
        <f>IF('D - DESPESAS AGREGADAS'!A63='D - DESPESAS AGREGADAS'!$AG$4,"1",IF('D - DESPESAS AGREGADAS'!A63='D - DESPESAS AGREGADAS'!$AG$5,"2",IF('D - DESPESAS AGREGADAS'!A63='D - DESPESAS AGREGADAS'!$AG$6,"3",IF('D - DESPESAS AGREGADAS'!A63='D - DESPESAS AGREGADAS'!$AG$7,"4",IF('D - DESPESAS AGREGADAS'!A63='D - DESPESAS AGREGADAS'!$AG$8,"5","")))))</f>
        <v/>
      </c>
      <c r="E60" t="str">
        <f>IF('D - DESPESAS AGREGADAS'!B63="","",'D - DESPESAS AGREGADAS'!B63)</f>
        <v/>
      </c>
      <c r="F60" t="str">
        <f>IF('D - DESPESAS AGREGADAS'!C63="","",'D - DESPESAS AGREGADAS'!C63)</f>
        <v/>
      </c>
      <c r="G60" t="str">
        <f>TEXT(IF(OR('D - DESPESAS AGREGADAS'!X63="",'D - DESPESAS AGREGADAS'!X63=0),"",'D - DESPESAS AGREGADAS'!X63),"0,00")</f>
        <v/>
      </c>
      <c r="H60" t="str">
        <f>TEXT(IF(OR('D - DESPESAS AGREGADAS'!Y63="",'D - DESPESAS AGREGADAS'!Y63=0),"",'D - DESPESAS AGREGADAS'!Y63),"0,00")</f>
        <v/>
      </c>
      <c r="I60" t="str">
        <f>TEXT(IF(OR('D - DESPESAS AGREGADAS'!Z63="",'D - DESPESAS AGREGADAS'!Z63=0),"",'D - DESPESAS AGREGADAS'!Z63),"0,00")</f>
        <v/>
      </c>
      <c r="J60" t="str">
        <f>TEXT(IF(OR('D - DESPESAS AGREGADAS'!AA63="",'D - DESPESAS AGREGADAS'!AA63=0),"",'D - DESPESAS AGREGADAS'!AA63),"0,00")</f>
        <v/>
      </c>
    </row>
    <row r="61" spans="1:10" x14ac:dyDescent="0.35">
      <c r="A61" t="str">
        <f>IF(D61="","",IF('A - IDENTIFICAÇÃO'!$C$7="","",'A - IDENTIFICAÇÃO'!$C$7))</f>
        <v/>
      </c>
      <c r="B61" t="str">
        <f>IF(D61="","",IF('A - IDENTIFICAÇÃO'!$P$15="","",'A - IDENTIFICAÇÃO'!$P$15))</f>
        <v/>
      </c>
      <c r="C61" t="str">
        <f>IF(D61="","",TEXT(IF('A - IDENTIFICAÇÃO'!$C$2="","",'A - IDENTIFICAÇÃO'!$C$2),"0000"))</f>
        <v/>
      </c>
      <c r="D61" t="str">
        <f>IF('D - DESPESAS AGREGADAS'!A64='D - DESPESAS AGREGADAS'!$AG$4,"1",IF('D - DESPESAS AGREGADAS'!A64='D - DESPESAS AGREGADAS'!$AG$5,"2",IF('D - DESPESAS AGREGADAS'!A64='D - DESPESAS AGREGADAS'!$AG$6,"3",IF('D - DESPESAS AGREGADAS'!A64='D - DESPESAS AGREGADAS'!$AG$7,"4",IF('D - DESPESAS AGREGADAS'!A64='D - DESPESAS AGREGADAS'!$AG$8,"5","")))))</f>
        <v/>
      </c>
      <c r="E61" t="str">
        <f>IF('D - DESPESAS AGREGADAS'!B64="","",'D - DESPESAS AGREGADAS'!B64)</f>
        <v/>
      </c>
      <c r="F61" t="str">
        <f>IF('D - DESPESAS AGREGADAS'!C64="","",'D - DESPESAS AGREGADAS'!C64)</f>
        <v/>
      </c>
      <c r="G61" t="str">
        <f>TEXT(IF(OR('D - DESPESAS AGREGADAS'!X64="",'D - DESPESAS AGREGADAS'!X64=0),"",'D - DESPESAS AGREGADAS'!X64),"0,00")</f>
        <v/>
      </c>
      <c r="H61" t="str">
        <f>TEXT(IF(OR('D - DESPESAS AGREGADAS'!Y64="",'D - DESPESAS AGREGADAS'!Y64=0),"",'D - DESPESAS AGREGADAS'!Y64),"0,00")</f>
        <v/>
      </c>
      <c r="I61" t="str">
        <f>TEXT(IF(OR('D - DESPESAS AGREGADAS'!Z64="",'D - DESPESAS AGREGADAS'!Z64=0),"",'D - DESPESAS AGREGADAS'!Z64),"0,00")</f>
        <v/>
      </c>
      <c r="J61" t="str">
        <f>TEXT(IF(OR('D - DESPESAS AGREGADAS'!AA64="",'D - DESPESAS AGREGADAS'!AA64=0),"",'D - DESPESAS AGREGADAS'!AA64),"0,00")</f>
        <v/>
      </c>
    </row>
    <row r="62" spans="1:10" x14ac:dyDescent="0.35">
      <c r="A62" t="str">
        <f>IF(D62="","",IF('A - IDENTIFICAÇÃO'!$C$7="","",'A - IDENTIFICAÇÃO'!$C$7))</f>
        <v/>
      </c>
      <c r="B62" t="str">
        <f>IF(D62="","",IF('A - IDENTIFICAÇÃO'!$P$15="","",'A - IDENTIFICAÇÃO'!$P$15))</f>
        <v/>
      </c>
      <c r="C62" t="str">
        <f>IF(D62="","",TEXT(IF('A - IDENTIFICAÇÃO'!$C$2="","",'A - IDENTIFICAÇÃO'!$C$2),"0000"))</f>
        <v/>
      </c>
      <c r="D62" t="str">
        <f>IF('D - DESPESAS AGREGADAS'!A65='D - DESPESAS AGREGADAS'!$AG$4,"1",IF('D - DESPESAS AGREGADAS'!A65='D - DESPESAS AGREGADAS'!$AG$5,"2",IF('D - DESPESAS AGREGADAS'!A65='D - DESPESAS AGREGADAS'!$AG$6,"3",IF('D - DESPESAS AGREGADAS'!A65='D - DESPESAS AGREGADAS'!$AG$7,"4",IF('D - DESPESAS AGREGADAS'!A65='D - DESPESAS AGREGADAS'!$AG$8,"5","")))))</f>
        <v/>
      </c>
      <c r="E62" t="str">
        <f>IF('D - DESPESAS AGREGADAS'!B65="","",'D - DESPESAS AGREGADAS'!B65)</f>
        <v/>
      </c>
      <c r="F62" t="str">
        <f>IF('D - DESPESAS AGREGADAS'!C65="","",'D - DESPESAS AGREGADAS'!C65)</f>
        <v/>
      </c>
      <c r="G62" t="str">
        <f>TEXT(IF(OR('D - DESPESAS AGREGADAS'!X65="",'D - DESPESAS AGREGADAS'!X65=0),"",'D - DESPESAS AGREGADAS'!X65),"0,00")</f>
        <v/>
      </c>
      <c r="H62" t="str">
        <f>TEXT(IF(OR('D - DESPESAS AGREGADAS'!Y65="",'D - DESPESAS AGREGADAS'!Y65=0),"",'D - DESPESAS AGREGADAS'!Y65),"0,00")</f>
        <v/>
      </c>
      <c r="I62" t="str">
        <f>TEXT(IF(OR('D - DESPESAS AGREGADAS'!Z65="",'D - DESPESAS AGREGADAS'!Z65=0),"",'D - DESPESAS AGREGADAS'!Z65),"0,00")</f>
        <v/>
      </c>
      <c r="J62" t="str">
        <f>TEXT(IF(OR('D - DESPESAS AGREGADAS'!AA65="",'D - DESPESAS AGREGADAS'!AA65=0),"",'D - DESPESAS AGREGADAS'!AA65),"0,00")</f>
        <v/>
      </c>
    </row>
    <row r="63" spans="1:10" x14ac:dyDescent="0.35">
      <c r="A63" t="str">
        <f>IF(D63="","",IF('A - IDENTIFICAÇÃO'!$C$7="","",'A - IDENTIFICAÇÃO'!$C$7))</f>
        <v/>
      </c>
      <c r="B63" t="str">
        <f>IF(D63="","",IF('A - IDENTIFICAÇÃO'!$P$15="","",'A - IDENTIFICAÇÃO'!$P$15))</f>
        <v/>
      </c>
      <c r="C63" t="str">
        <f>IF(D63="","",TEXT(IF('A - IDENTIFICAÇÃO'!$C$2="","",'A - IDENTIFICAÇÃO'!$C$2),"0000"))</f>
        <v/>
      </c>
      <c r="D63" t="str">
        <f>IF('D - DESPESAS AGREGADAS'!A66='D - DESPESAS AGREGADAS'!$AG$4,"1",IF('D - DESPESAS AGREGADAS'!A66='D - DESPESAS AGREGADAS'!$AG$5,"2",IF('D - DESPESAS AGREGADAS'!A66='D - DESPESAS AGREGADAS'!$AG$6,"3",IF('D - DESPESAS AGREGADAS'!A66='D - DESPESAS AGREGADAS'!$AG$7,"4",IF('D - DESPESAS AGREGADAS'!A66='D - DESPESAS AGREGADAS'!$AG$8,"5","")))))</f>
        <v/>
      </c>
      <c r="E63" t="str">
        <f>IF('D - DESPESAS AGREGADAS'!B66="","",'D - DESPESAS AGREGADAS'!B66)</f>
        <v/>
      </c>
      <c r="F63" t="str">
        <f>IF('D - DESPESAS AGREGADAS'!C66="","",'D - DESPESAS AGREGADAS'!C66)</f>
        <v/>
      </c>
      <c r="G63" t="str">
        <f>TEXT(IF(OR('D - DESPESAS AGREGADAS'!X66="",'D - DESPESAS AGREGADAS'!X66=0),"",'D - DESPESAS AGREGADAS'!X66),"0,00")</f>
        <v/>
      </c>
      <c r="H63" t="str">
        <f>TEXT(IF(OR('D - DESPESAS AGREGADAS'!Y66="",'D - DESPESAS AGREGADAS'!Y66=0),"",'D - DESPESAS AGREGADAS'!Y66),"0,00")</f>
        <v/>
      </c>
      <c r="I63" t="str">
        <f>TEXT(IF(OR('D - DESPESAS AGREGADAS'!Z66="",'D - DESPESAS AGREGADAS'!Z66=0),"",'D - DESPESAS AGREGADAS'!Z66),"0,00")</f>
        <v/>
      </c>
      <c r="J63" t="str">
        <f>TEXT(IF(OR('D - DESPESAS AGREGADAS'!AA66="",'D - DESPESAS AGREGADAS'!AA66=0),"",'D - DESPESAS AGREGADAS'!AA66),"0,00")</f>
        <v/>
      </c>
    </row>
    <row r="64" spans="1:10" x14ac:dyDescent="0.35">
      <c r="A64" t="str">
        <f>IF(D64="","",IF('A - IDENTIFICAÇÃO'!$C$7="","",'A - IDENTIFICAÇÃO'!$C$7))</f>
        <v/>
      </c>
      <c r="B64" t="str">
        <f>IF(D64="","",IF('A - IDENTIFICAÇÃO'!$P$15="","",'A - IDENTIFICAÇÃO'!$P$15))</f>
        <v/>
      </c>
      <c r="C64" t="str">
        <f>IF(D64="","",TEXT(IF('A - IDENTIFICAÇÃO'!$C$2="","",'A - IDENTIFICAÇÃO'!$C$2),"0000"))</f>
        <v/>
      </c>
      <c r="D64" t="str">
        <f>IF('D - DESPESAS AGREGADAS'!A67='D - DESPESAS AGREGADAS'!$AG$4,"1",IF('D - DESPESAS AGREGADAS'!A67='D - DESPESAS AGREGADAS'!$AG$5,"2",IF('D - DESPESAS AGREGADAS'!A67='D - DESPESAS AGREGADAS'!$AG$6,"3",IF('D - DESPESAS AGREGADAS'!A67='D - DESPESAS AGREGADAS'!$AG$7,"4",IF('D - DESPESAS AGREGADAS'!A67='D - DESPESAS AGREGADAS'!$AG$8,"5","")))))</f>
        <v/>
      </c>
      <c r="E64" t="str">
        <f>IF('D - DESPESAS AGREGADAS'!B67="","",'D - DESPESAS AGREGADAS'!B67)</f>
        <v/>
      </c>
      <c r="F64" t="str">
        <f>IF('D - DESPESAS AGREGADAS'!C67="","",'D - DESPESAS AGREGADAS'!C67)</f>
        <v/>
      </c>
      <c r="G64" t="str">
        <f>TEXT(IF(OR('D - DESPESAS AGREGADAS'!X67="",'D - DESPESAS AGREGADAS'!X67=0),"",'D - DESPESAS AGREGADAS'!X67),"0,00")</f>
        <v/>
      </c>
      <c r="H64" t="str">
        <f>TEXT(IF(OR('D - DESPESAS AGREGADAS'!Y67="",'D - DESPESAS AGREGADAS'!Y67=0),"",'D - DESPESAS AGREGADAS'!Y67),"0,00")</f>
        <v/>
      </c>
      <c r="I64" t="str">
        <f>TEXT(IF(OR('D - DESPESAS AGREGADAS'!Z67="",'D - DESPESAS AGREGADAS'!Z67=0),"",'D - DESPESAS AGREGADAS'!Z67),"0,00")</f>
        <v/>
      </c>
      <c r="J64" t="str">
        <f>TEXT(IF(OR('D - DESPESAS AGREGADAS'!AA67="",'D - DESPESAS AGREGADAS'!AA67=0),"",'D - DESPESAS AGREGADAS'!AA67),"0,00")</f>
        <v/>
      </c>
    </row>
    <row r="65" spans="1:10" x14ac:dyDescent="0.35">
      <c r="A65" t="str">
        <f>IF(D65="","",IF('A - IDENTIFICAÇÃO'!$C$7="","",'A - IDENTIFICAÇÃO'!$C$7))</f>
        <v/>
      </c>
      <c r="B65" t="str">
        <f>IF(D65="","",IF('A - IDENTIFICAÇÃO'!$P$15="","",'A - IDENTIFICAÇÃO'!$P$15))</f>
        <v/>
      </c>
      <c r="C65" t="str">
        <f>IF(D65="","",TEXT(IF('A - IDENTIFICAÇÃO'!$C$2="","",'A - IDENTIFICAÇÃO'!$C$2),"0000"))</f>
        <v/>
      </c>
      <c r="D65" t="str">
        <f>IF('D - DESPESAS AGREGADAS'!A68='D - DESPESAS AGREGADAS'!$AG$4,"1",IF('D - DESPESAS AGREGADAS'!A68='D - DESPESAS AGREGADAS'!$AG$5,"2",IF('D - DESPESAS AGREGADAS'!A68='D - DESPESAS AGREGADAS'!$AG$6,"3",IF('D - DESPESAS AGREGADAS'!A68='D - DESPESAS AGREGADAS'!$AG$7,"4",IF('D - DESPESAS AGREGADAS'!A68='D - DESPESAS AGREGADAS'!$AG$8,"5","")))))</f>
        <v/>
      </c>
      <c r="E65" t="str">
        <f>IF('D - DESPESAS AGREGADAS'!B68="","",'D - DESPESAS AGREGADAS'!B68)</f>
        <v/>
      </c>
      <c r="F65" t="str">
        <f>IF('D - DESPESAS AGREGADAS'!C68="","",'D - DESPESAS AGREGADAS'!C68)</f>
        <v/>
      </c>
      <c r="G65" t="str">
        <f>TEXT(IF(OR('D - DESPESAS AGREGADAS'!X68="",'D - DESPESAS AGREGADAS'!X68=0),"",'D - DESPESAS AGREGADAS'!X68),"0,00")</f>
        <v/>
      </c>
      <c r="H65" t="str">
        <f>TEXT(IF(OR('D - DESPESAS AGREGADAS'!Y68="",'D - DESPESAS AGREGADAS'!Y68=0),"",'D - DESPESAS AGREGADAS'!Y68),"0,00")</f>
        <v/>
      </c>
      <c r="I65" t="str">
        <f>TEXT(IF(OR('D - DESPESAS AGREGADAS'!Z68="",'D - DESPESAS AGREGADAS'!Z68=0),"",'D - DESPESAS AGREGADAS'!Z68),"0,00")</f>
        <v/>
      </c>
      <c r="J65" t="str">
        <f>TEXT(IF(OR('D - DESPESAS AGREGADAS'!AA68="",'D - DESPESAS AGREGADAS'!AA68=0),"",'D - DESPESAS AGREGADAS'!AA68),"0,00")</f>
        <v/>
      </c>
    </row>
    <row r="66" spans="1:10" x14ac:dyDescent="0.35">
      <c r="A66" t="str">
        <f>IF(D66="","",IF('A - IDENTIFICAÇÃO'!$C$7="","",'A - IDENTIFICAÇÃO'!$C$7))</f>
        <v/>
      </c>
      <c r="B66" t="str">
        <f>IF(D66="","",IF('A - IDENTIFICAÇÃO'!$P$15="","",'A - IDENTIFICAÇÃO'!$P$15))</f>
        <v/>
      </c>
      <c r="C66" t="str">
        <f>IF(D66="","",TEXT(IF('A - IDENTIFICAÇÃO'!$C$2="","",'A - IDENTIFICAÇÃO'!$C$2),"0000"))</f>
        <v/>
      </c>
      <c r="D66" t="str">
        <f>IF('D - DESPESAS AGREGADAS'!A69='D - DESPESAS AGREGADAS'!$AG$4,"1",IF('D - DESPESAS AGREGADAS'!A69='D - DESPESAS AGREGADAS'!$AG$5,"2",IF('D - DESPESAS AGREGADAS'!A69='D - DESPESAS AGREGADAS'!$AG$6,"3",IF('D - DESPESAS AGREGADAS'!A69='D - DESPESAS AGREGADAS'!$AG$7,"4",IF('D - DESPESAS AGREGADAS'!A69='D - DESPESAS AGREGADAS'!$AG$8,"5","")))))</f>
        <v/>
      </c>
      <c r="E66" t="str">
        <f>IF('D - DESPESAS AGREGADAS'!B69="","",'D - DESPESAS AGREGADAS'!B69)</f>
        <v/>
      </c>
      <c r="F66" t="str">
        <f>IF('D - DESPESAS AGREGADAS'!C69="","",'D - DESPESAS AGREGADAS'!C69)</f>
        <v/>
      </c>
      <c r="G66" t="str">
        <f>TEXT(IF(OR('D - DESPESAS AGREGADAS'!X69="",'D - DESPESAS AGREGADAS'!X69=0),"",'D - DESPESAS AGREGADAS'!X69),"0,00")</f>
        <v/>
      </c>
      <c r="H66" t="str">
        <f>TEXT(IF(OR('D - DESPESAS AGREGADAS'!Y69="",'D - DESPESAS AGREGADAS'!Y69=0),"",'D - DESPESAS AGREGADAS'!Y69),"0,00")</f>
        <v/>
      </c>
      <c r="I66" t="str">
        <f>TEXT(IF(OR('D - DESPESAS AGREGADAS'!Z69="",'D - DESPESAS AGREGADAS'!Z69=0),"",'D - DESPESAS AGREGADAS'!Z69),"0,00")</f>
        <v/>
      </c>
      <c r="J66" t="str">
        <f>TEXT(IF(OR('D - DESPESAS AGREGADAS'!AA69="",'D - DESPESAS AGREGADAS'!AA69=0),"",'D - DESPESAS AGREGADAS'!AA69),"0,00")</f>
        <v/>
      </c>
    </row>
    <row r="67" spans="1:10" x14ac:dyDescent="0.35">
      <c r="A67" t="str">
        <f>IF(D67="","",IF('A - IDENTIFICAÇÃO'!$C$7="","",'A - IDENTIFICAÇÃO'!$C$7))</f>
        <v/>
      </c>
      <c r="B67" t="str">
        <f>IF(D67="","",IF('A - IDENTIFICAÇÃO'!$P$15="","",'A - IDENTIFICAÇÃO'!$P$15))</f>
        <v/>
      </c>
      <c r="C67" t="str">
        <f>IF(D67="","",TEXT(IF('A - IDENTIFICAÇÃO'!$C$2="","",'A - IDENTIFICAÇÃO'!$C$2),"0000"))</f>
        <v/>
      </c>
      <c r="D67" t="str">
        <f>IF('D - DESPESAS AGREGADAS'!A70='D - DESPESAS AGREGADAS'!$AG$4,"1",IF('D - DESPESAS AGREGADAS'!A70='D - DESPESAS AGREGADAS'!$AG$5,"2",IF('D - DESPESAS AGREGADAS'!A70='D - DESPESAS AGREGADAS'!$AG$6,"3",IF('D - DESPESAS AGREGADAS'!A70='D - DESPESAS AGREGADAS'!$AG$7,"4",IF('D - DESPESAS AGREGADAS'!A70='D - DESPESAS AGREGADAS'!$AG$8,"5","")))))</f>
        <v/>
      </c>
      <c r="E67" t="str">
        <f>IF('D - DESPESAS AGREGADAS'!B70="","",'D - DESPESAS AGREGADAS'!B70)</f>
        <v/>
      </c>
      <c r="F67" t="str">
        <f>IF('D - DESPESAS AGREGADAS'!C70="","",'D - DESPESAS AGREGADAS'!C70)</f>
        <v/>
      </c>
      <c r="G67" t="str">
        <f>TEXT(IF(OR('D - DESPESAS AGREGADAS'!X70="",'D - DESPESAS AGREGADAS'!X70=0),"",'D - DESPESAS AGREGADAS'!X70),"0,00")</f>
        <v/>
      </c>
      <c r="H67" t="str">
        <f>TEXT(IF(OR('D - DESPESAS AGREGADAS'!Y70="",'D - DESPESAS AGREGADAS'!Y70=0),"",'D - DESPESAS AGREGADAS'!Y70),"0,00")</f>
        <v/>
      </c>
      <c r="I67" t="str">
        <f>TEXT(IF(OR('D - DESPESAS AGREGADAS'!Z70="",'D - DESPESAS AGREGADAS'!Z70=0),"",'D - DESPESAS AGREGADAS'!Z70),"0,00")</f>
        <v/>
      </c>
      <c r="J67" t="str">
        <f>TEXT(IF(OR('D - DESPESAS AGREGADAS'!AA70="",'D - DESPESAS AGREGADAS'!AA70=0),"",'D - DESPESAS AGREGADAS'!AA70),"0,00")</f>
        <v/>
      </c>
    </row>
    <row r="68" spans="1:10" x14ac:dyDescent="0.35">
      <c r="A68" t="str">
        <f>IF(D68="","",IF('A - IDENTIFICAÇÃO'!$C$7="","",'A - IDENTIFICAÇÃO'!$C$7))</f>
        <v/>
      </c>
      <c r="B68" t="str">
        <f>IF(D68="","",IF('A - IDENTIFICAÇÃO'!$P$15="","",'A - IDENTIFICAÇÃO'!$P$15))</f>
        <v/>
      </c>
      <c r="C68" t="str">
        <f>IF(D68="","",TEXT(IF('A - IDENTIFICAÇÃO'!$C$2="","",'A - IDENTIFICAÇÃO'!$C$2),"0000"))</f>
        <v/>
      </c>
      <c r="D68" t="str">
        <f>IF('D - DESPESAS AGREGADAS'!A71='D - DESPESAS AGREGADAS'!$AG$4,"1",IF('D - DESPESAS AGREGADAS'!A71='D - DESPESAS AGREGADAS'!$AG$5,"2",IF('D - DESPESAS AGREGADAS'!A71='D - DESPESAS AGREGADAS'!$AG$6,"3",IF('D - DESPESAS AGREGADAS'!A71='D - DESPESAS AGREGADAS'!$AG$7,"4",IF('D - DESPESAS AGREGADAS'!A71='D - DESPESAS AGREGADAS'!$AG$8,"5","")))))</f>
        <v/>
      </c>
      <c r="E68" t="str">
        <f>IF('D - DESPESAS AGREGADAS'!B71="","",'D - DESPESAS AGREGADAS'!B71)</f>
        <v/>
      </c>
      <c r="F68" t="str">
        <f>IF('D - DESPESAS AGREGADAS'!C71="","",'D - DESPESAS AGREGADAS'!C71)</f>
        <v/>
      </c>
      <c r="G68" t="str">
        <f>TEXT(IF(OR('D - DESPESAS AGREGADAS'!X71="",'D - DESPESAS AGREGADAS'!X71=0),"",'D - DESPESAS AGREGADAS'!X71),"0,00")</f>
        <v/>
      </c>
      <c r="H68" t="str">
        <f>TEXT(IF(OR('D - DESPESAS AGREGADAS'!Y71="",'D - DESPESAS AGREGADAS'!Y71=0),"",'D - DESPESAS AGREGADAS'!Y71),"0,00")</f>
        <v/>
      </c>
      <c r="I68" t="str">
        <f>TEXT(IF(OR('D - DESPESAS AGREGADAS'!Z71="",'D - DESPESAS AGREGADAS'!Z71=0),"",'D - DESPESAS AGREGADAS'!Z71),"0,00")</f>
        <v/>
      </c>
      <c r="J68" t="str">
        <f>TEXT(IF(OR('D - DESPESAS AGREGADAS'!AA71="",'D - DESPESAS AGREGADAS'!AA71=0),"",'D - DESPESAS AGREGADAS'!AA71),"0,00")</f>
        <v/>
      </c>
    </row>
    <row r="69" spans="1:10" x14ac:dyDescent="0.35">
      <c r="A69" t="str">
        <f>IF(D69="","",IF('A - IDENTIFICAÇÃO'!$C$7="","",'A - IDENTIFICAÇÃO'!$C$7))</f>
        <v/>
      </c>
      <c r="B69" t="str">
        <f>IF(D69="","",IF('A - IDENTIFICAÇÃO'!$P$15="","",'A - IDENTIFICAÇÃO'!$P$15))</f>
        <v/>
      </c>
      <c r="C69" t="str">
        <f>IF(D69="","",TEXT(IF('A - IDENTIFICAÇÃO'!$C$2="","",'A - IDENTIFICAÇÃO'!$C$2),"0000"))</f>
        <v/>
      </c>
      <c r="D69" t="str">
        <f>IF('D - DESPESAS AGREGADAS'!A72='D - DESPESAS AGREGADAS'!$AG$4,"1",IF('D - DESPESAS AGREGADAS'!A72='D - DESPESAS AGREGADAS'!$AG$5,"2",IF('D - DESPESAS AGREGADAS'!A72='D - DESPESAS AGREGADAS'!$AG$6,"3",IF('D - DESPESAS AGREGADAS'!A72='D - DESPESAS AGREGADAS'!$AG$7,"4",IF('D - DESPESAS AGREGADAS'!A72='D - DESPESAS AGREGADAS'!$AG$8,"5","")))))</f>
        <v/>
      </c>
      <c r="E69" t="str">
        <f>IF('D - DESPESAS AGREGADAS'!B72="","",'D - DESPESAS AGREGADAS'!B72)</f>
        <v/>
      </c>
      <c r="F69" t="str">
        <f>IF('D - DESPESAS AGREGADAS'!C72="","",'D - DESPESAS AGREGADAS'!C72)</f>
        <v/>
      </c>
      <c r="G69" t="str">
        <f>TEXT(IF(OR('D - DESPESAS AGREGADAS'!X72="",'D - DESPESAS AGREGADAS'!X72=0),"",'D - DESPESAS AGREGADAS'!X72),"0,00")</f>
        <v/>
      </c>
      <c r="H69" t="str">
        <f>TEXT(IF(OR('D - DESPESAS AGREGADAS'!Y72="",'D - DESPESAS AGREGADAS'!Y72=0),"",'D - DESPESAS AGREGADAS'!Y72),"0,00")</f>
        <v/>
      </c>
      <c r="I69" t="str">
        <f>TEXT(IF(OR('D - DESPESAS AGREGADAS'!Z72="",'D - DESPESAS AGREGADAS'!Z72=0),"",'D - DESPESAS AGREGADAS'!Z72),"0,00")</f>
        <v/>
      </c>
      <c r="J69" t="str">
        <f>TEXT(IF(OR('D - DESPESAS AGREGADAS'!AA72="",'D - DESPESAS AGREGADAS'!AA72=0),"",'D - DESPESAS AGREGADAS'!AA72),"0,00")</f>
        <v/>
      </c>
    </row>
    <row r="70" spans="1:10" x14ac:dyDescent="0.35">
      <c r="A70" t="str">
        <f>IF(D70="","",IF('A - IDENTIFICAÇÃO'!$C$7="","",'A - IDENTIFICAÇÃO'!$C$7))</f>
        <v/>
      </c>
      <c r="B70" t="str">
        <f>IF(D70="","",IF('A - IDENTIFICAÇÃO'!$P$15="","",'A - IDENTIFICAÇÃO'!$P$15))</f>
        <v/>
      </c>
      <c r="C70" t="str">
        <f>IF(D70="","",TEXT(IF('A - IDENTIFICAÇÃO'!$C$2="","",'A - IDENTIFICAÇÃO'!$C$2),"0000"))</f>
        <v/>
      </c>
      <c r="D70" t="str">
        <f>IF('D - DESPESAS AGREGADAS'!A73='D - DESPESAS AGREGADAS'!$AG$4,"1",IF('D - DESPESAS AGREGADAS'!A73='D - DESPESAS AGREGADAS'!$AG$5,"2",IF('D - DESPESAS AGREGADAS'!A73='D - DESPESAS AGREGADAS'!$AG$6,"3",IF('D - DESPESAS AGREGADAS'!A73='D - DESPESAS AGREGADAS'!$AG$7,"4",IF('D - DESPESAS AGREGADAS'!A73='D - DESPESAS AGREGADAS'!$AG$8,"5","")))))</f>
        <v/>
      </c>
      <c r="E70" t="str">
        <f>IF('D - DESPESAS AGREGADAS'!B73="","",'D - DESPESAS AGREGADAS'!B73)</f>
        <v/>
      </c>
      <c r="F70" t="str">
        <f>IF('D - DESPESAS AGREGADAS'!C73="","",'D - DESPESAS AGREGADAS'!C73)</f>
        <v/>
      </c>
      <c r="G70" t="str">
        <f>TEXT(IF(OR('D - DESPESAS AGREGADAS'!X73="",'D - DESPESAS AGREGADAS'!X73=0),"",'D - DESPESAS AGREGADAS'!X73),"0,00")</f>
        <v/>
      </c>
      <c r="H70" t="str">
        <f>TEXT(IF(OR('D - DESPESAS AGREGADAS'!Y73="",'D - DESPESAS AGREGADAS'!Y73=0),"",'D - DESPESAS AGREGADAS'!Y73),"0,00")</f>
        <v/>
      </c>
      <c r="I70" t="str">
        <f>TEXT(IF(OR('D - DESPESAS AGREGADAS'!Z73="",'D - DESPESAS AGREGADAS'!Z73=0),"",'D - DESPESAS AGREGADAS'!Z73),"0,00")</f>
        <v/>
      </c>
      <c r="J70" t="str">
        <f>TEXT(IF(OR('D - DESPESAS AGREGADAS'!AA73="",'D - DESPESAS AGREGADAS'!AA73=0),"",'D - DESPESAS AGREGADAS'!AA73),"0,00")</f>
        <v/>
      </c>
    </row>
    <row r="71" spans="1:10" x14ac:dyDescent="0.35">
      <c r="A71" t="str">
        <f>IF(D71="","",IF('A - IDENTIFICAÇÃO'!$C$7="","",'A - IDENTIFICAÇÃO'!$C$7))</f>
        <v/>
      </c>
      <c r="B71" t="str">
        <f>IF(D71="","",IF('A - IDENTIFICAÇÃO'!$P$15="","",'A - IDENTIFICAÇÃO'!$P$15))</f>
        <v/>
      </c>
      <c r="C71" t="str">
        <f>IF(D71="","",TEXT(IF('A - IDENTIFICAÇÃO'!$C$2="","",'A - IDENTIFICAÇÃO'!$C$2),"0000"))</f>
        <v/>
      </c>
      <c r="D71" t="str">
        <f>IF('D - DESPESAS AGREGADAS'!A74='D - DESPESAS AGREGADAS'!$AG$4,"1",IF('D - DESPESAS AGREGADAS'!A74='D - DESPESAS AGREGADAS'!$AG$5,"2",IF('D - DESPESAS AGREGADAS'!A74='D - DESPESAS AGREGADAS'!$AG$6,"3",IF('D - DESPESAS AGREGADAS'!A74='D - DESPESAS AGREGADAS'!$AG$7,"4",IF('D - DESPESAS AGREGADAS'!A74='D - DESPESAS AGREGADAS'!$AG$8,"5","")))))</f>
        <v/>
      </c>
      <c r="E71" t="str">
        <f>IF('D - DESPESAS AGREGADAS'!B74="","",'D - DESPESAS AGREGADAS'!B74)</f>
        <v/>
      </c>
      <c r="F71" t="str">
        <f>IF('D - DESPESAS AGREGADAS'!C74="","",'D - DESPESAS AGREGADAS'!C74)</f>
        <v/>
      </c>
      <c r="G71" t="str">
        <f>TEXT(IF(OR('D - DESPESAS AGREGADAS'!X74="",'D - DESPESAS AGREGADAS'!X74=0),"",'D - DESPESAS AGREGADAS'!X74),"0,00")</f>
        <v/>
      </c>
      <c r="H71" t="str">
        <f>TEXT(IF(OR('D - DESPESAS AGREGADAS'!Y74="",'D - DESPESAS AGREGADAS'!Y74=0),"",'D - DESPESAS AGREGADAS'!Y74),"0,00")</f>
        <v/>
      </c>
      <c r="I71" t="str">
        <f>TEXT(IF(OR('D - DESPESAS AGREGADAS'!Z74="",'D - DESPESAS AGREGADAS'!Z74=0),"",'D - DESPESAS AGREGADAS'!Z74),"0,00")</f>
        <v/>
      </c>
      <c r="J71" t="str">
        <f>TEXT(IF(OR('D - DESPESAS AGREGADAS'!AA74="",'D - DESPESAS AGREGADAS'!AA74=0),"",'D - DESPESAS AGREGADAS'!AA74),"0,00")</f>
        <v/>
      </c>
    </row>
    <row r="72" spans="1:10" x14ac:dyDescent="0.35">
      <c r="A72" t="str">
        <f>IF(D72="","",IF('A - IDENTIFICAÇÃO'!$C$7="","",'A - IDENTIFICAÇÃO'!$C$7))</f>
        <v/>
      </c>
      <c r="B72" t="str">
        <f>IF(D72="","",IF('A - IDENTIFICAÇÃO'!$P$15="","",'A - IDENTIFICAÇÃO'!$P$15))</f>
        <v/>
      </c>
      <c r="C72" t="str">
        <f>IF(D72="","",TEXT(IF('A - IDENTIFICAÇÃO'!$C$2="","",'A - IDENTIFICAÇÃO'!$C$2),"0000"))</f>
        <v/>
      </c>
      <c r="D72" t="str">
        <f>IF('D - DESPESAS AGREGADAS'!A75='D - DESPESAS AGREGADAS'!$AG$4,"1",IF('D - DESPESAS AGREGADAS'!A75='D - DESPESAS AGREGADAS'!$AG$5,"2",IF('D - DESPESAS AGREGADAS'!A75='D - DESPESAS AGREGADAS'!$AG$6,"3",IF('D - DESPESAS AGREGADAS'!A75='D - DESPESAS AGREGADAS'!$AG$7,"4",IF('D - DESPESAS AGREGADAS'!A75='D - DESPESAS AGREGADAS'!$AG$8,"5","")))))</f>
        <v/>
      </c>
      <c r="E72" t="str">
        <f>IF('D - DESPESAS AGREGADAS'!B75="","",'D - DESPESAS AGREGADAS'!B75)</f>
        <v/>
      </c>
      <c r="F72" t="str">
        <f>IF('D - DESPESAS AGREGADAS'!C75="","",'D - DESPESAS AGREGADAS'!C75)</f>
        <v/>
      </c>
      <c r="G72" t="str">
        <f>TEXT(IF(OR('D - DESPESAS AGREGADAS'!X75="",'D - DESPESAS AGREGADAS'!X75=0),"",'D - DESPESAS AGREGADAS'!X75),"0,00")</f>
        <v/>
      </c>
      <c r="H72" t="str">
        <f>TEXT(IF(OR('D - DESPESAS AGREGADAS'!Y75="",'D - DESPESAS AGREGADAS'!Y75=0),"",'D - DESPESAS AGREGADAS'!Y75),"0,00")</f>
        <v/>
      </c>
      <c r="I72" t="str">
        <f>TEXT(IF(OR('D - DESPESAS AGREGADAS'!Z75="",'D - DESPESAS AGREGADAS'!Z75=0),"",'D - DESPESAS AGREGADAS'!Z75),"0,00")</f>
        <v/>
      </c>
      <c r="J72" t="str">
        <f>TEXT(IF(OR('D - DESPESAS AGREGADAS'!AA75="",'D - DESPESAS AGREGADAS'!AA75=0),"",'D - DESPESAS AGREGADAS'!AA75),"0,00")</f>
        <v/>
      </c>
    </row>
    <row r="73" spans="1:10" x14ac:dyDescent="0.35">
      <c r="A73" t="str">
        <f>IF(D73="","",IF('A - IDENTIFICAÇÃO'!$C$7="","",'A - IDENTIFICAÇÃO'!$C$7))</f>
        <v/>
      </c>
      <c r="B73" t="str">
        <f>IF(D73="","",IF('A - IDENTIFICAÇÃO'!$P$15="","",'A - IDENTIFICAÇÃO'!$P$15))</f>
        <v/>
      </c>
      <c r="C73" t="str">
        <f>IF(D73="","",TEXT(IF('A - IDENTIFICAÇÃO'!$C$2="","",'A - IDENTIFICAÇÃO'!$C$2),"0000"))</f>
        <v/>
      </c>
      <c r="D73" t="str">
        <f>IF('D - DESPESAS AGREGADAS'!A76='D - DESPESAS AGREGADAS'!$AG$4,"1",IF('D - DESPESAS AGREGADAS'!A76='D - DESPESAS AGREGADAS'!$AG$5,"2",IF('D - DESPESAS AGREGADAS'!A76='D - DESPESAS AGREGADAS'!$AG$6,"3",IF('D - DESPESAS AGREGADAS'!A76='D - DESPESAS AGREGADAS'!$AG$7,"4",IF('D - DESPESAS AGREGADAS'!A76='D - DESPESAS AGREGADAS'!$AG$8,"5","")))))</f>
        <v/>
      </c>
      <c r="E73" t="str">
        <f>IF('D - DESPESAS AGREGADAS'!B76="","",'D - DESPESAS AGREGADAS'!B76)</f>
        <v/>
      </c>
      <c r="F73" t="str">
        <f>IF('D - DESPESAS AGREGADAS'!C76="","",'D - DESPESAS AGREGADAS'!C76)</f>
        <v/>
      </c>
      <c r="G73" t="str">
        <f>TEXT(IF(OR('D - DESPESAS AGREGADAS'!X76="",'D - DESPESAS AGREGADAS'!X76=0),"",'D - DESPESAS AGREGADAS'!X76),"0,00")</f>
        <v/>
      </c>
      <c r="H73" t="str">
        <f>TEXT(IF(OR('D - DESPESAS AGREGADAS'!Y76="",'D - DESPESAS AGREGADAS'!Y76=0),"",'D - DESPESAS AGREGADAS'!Y76),"0,00")</f>
        <v/>
      </c>
      <c r="I73" t="str">
        <f>TEXT(IF(OR('D - DESPESAS AGREGADAS'!Z76="",'D - DESPESAS AGREGADAS'!Z76=0),"",'D - DESPESAS AGREGADAS'!Z76),"0,00")</f>
        <v/>
      </c>
      <c r="J73" t="str">
        <f>TEXT(IF(OR('D - DESPESAS AGREGADAS'!AA76="",'D - DESPESAS AGREGADAS'!AA76=0),"",'D - DESPESAS AGREGADAS'!AA76),"0,00")</f>
        <v/>
      </c>
    </row>
    <row r="74" spans="1:10" x14ac:dyDescent="0.35">
      <c r="A74" t="str">
        <f>IF(D74="","",IF('A - IDENTIFICAÇÃO'!$C$7="","",'A - IDENTIFICAÇÃO'!$C$7))</f>
        <v/>
      </c>
      <c r="B74" t="str">
        <f>IF(D74="","",IF('A - IDENTIFICAÇÃO'!$P$15="","",'A - IDENTIFICAÇÃO'!$P$15))</f>
        <v/>
      </c>
      <c r="C74" t="str">
        <f>IF(D74="","",TEXT(IF('A - IDENTIFICAÇÃO'!$C$2="","",'A - IDENTIFICAÇÃO'!$C$2),"0000"))</f>
        <v/>
      </c>
      <c r="D74" t="str">
        <f>IF('D - DESPESAS AGREGADAS'!A77='D - DESPESAS AGREGADAS'!$AG$4,"1",IF('D - DESPESAS AGREGADAS'!A77='D - DESPESAS AGREGADAS'!$AG$5,"2",IF('D - DESPESAS AGREGADAS'!A77='D - DESPESAS AGREGADAS'!$AG$6,"3",IF('D - DESPESAS AGREGADAS'!A77='D - DESPESAS AGREGADAS'!$AG$7,"4",IF('D - DESPESAS AGREGADAS'!A77='D - DESPESAS AGREGADAS'!$AG$8,"5","")))))</f>
        <v/>
      </c>
      <c r="E74" t="str">
        <f>IF('D - DESPESAS AGREGADAS'!B77="","",'D - DESPESAS AGREGADAS'!B77)</f>
        <v/>
      </c>
      <c r="F74" t="str">
        <f>IF('D - DESPESAS AGREGADAS'!C77="","",'D - DESPESAS AGREGADAS'!C77)</f>
        <v/>
      </c>
      <c r="G74" t="str">
        <f>TEXT(IF(OR('D - DESPESAS AGREGADAS'!X77="",'D - DESPESAS AGREGADAS'!X77=0),"",'D - DESPESAS AGREGADAS'!X77),"0,00")</f>
        <v/>
      </c>
      <c r="H74" t="str">
        <f>TEXT(IF(OR('D - DESPESAS AGREGADAS'!Y77="",'D - DESPESAS AGREGADAS'!Y77=0),"",'D - DESPESAS AGREGADAS'!Y77),"0,00")</f>
        <v/>
      </c>
      <c r="I74" t="str">
        <f>TEXT(IF(OR('D - DESPESAS AGREGADAS'!Z77="",'D - DESPESAS AGREGADAS'!Z77=0),"",'D - DESPESAS AGREGADAS'!Z77),"0,00")</f>
        <v/>
      </c>
      <c r="J74" t="str">
        <f>TEXT(IF(OR('D - DESPESAS AGREGADAS'!AA77="",'D - DESPESAS AGREGADAS'!AA77=0),"",'D - DESPESAS AGREGADAS'!AA77),"0,00")</f>
        <v/>
      </c>
    </row>
    <row r="75" spans="1:10" x14ac:dyDescent="0.35">
      <c r="A75" t="str">
        <f>IF(D75="","",IF('A - IDENTIFICAÇÃO'!$C$7="","",'A - IDENTIFICAÇÃO'!$C$7))</f>
        <v/>
      </c>
      <c r="B75" t="str">
        <f>IF(D75="","",IF('A - IDENTIFICAÇÃO'!$P$15="","",'A - IDENTIFICAÇÃO'!$P$15))</f>
        <v/>
      </c>
      <c r="C75" t="str">
        <f>IF(D75="","",TEXT(IF('A - IDENTIFICAÇÃO'!$C$2="","",'A - IDENTIFICAÇÃO'!$C$2),"0000"))</f>
        <v/>
      </c>
      <c r="D75" t="str">
        <f>IF('D - DESPESAS AGREGADAS'!A78='D - DESPESAS AGREGADAS'!$AG$4,"1",IF('D - DESPESAS AGREGADAS'!A78='D - DESPESAS AGREGADAS'!$AG$5,"2",IF('D - DESPESAS AGREGADAS'!A78='D - DESPESAS AGREGADAS'!$AG$6,"3",IF('D - DESPESAS AGREGADAS'!A78='D - DESPESAS AGREGADAS'!$AG$7,"4",IF('D - DESPESAS AGREGADAS'!A78='D - DESPESAS AGREGADAS'!$AG$8,"5","")))))</f>
        <v/>
      </c>
      <c r="E75" t="str">
        <f>IF('D - DESPESAS AGREGADAS'!B78="","",'D - DESPESAS AGREGADAS'!B78)</f>
        <v/>
      </c>
      <c r="F75" t="str">
        <f>IF('D - DESPESAS AGREGADAS'!C78="","",'D - DESPESAS AGREGADAS'!C78)</f>
        <v/>
      </c>
      <c r="G75" t="str">
        <f>TEXT(IF(OR('D - DESPESAS AGREGADAS'!X78="",'D - DESPESAS AGREGADAS'!X78=0),"",'D - DESPESAS AGREGADAS'!X78),"0,00")</f>
        <v/>
      </c>
      <c r="H75" t="str">
        <f>TEXT(IF(OR('D - DESPESAS AGREGADAS'!Y78="",'D - DESPESAS AGREGADAS'!Y78=0),"",'D - DESPESAS AGREGADAS'!Y78),"0,00")</f>
        <v/>
      </c>
      <c r="I75" t="str">
        <f>TEXT(IF(OR('D - DESPESAS AGREGADAS'!Z78="",'D - DESPESAS AGREGADAS'!Z78=0),"",'D - DESPESAS AGREGADAS'!Z78),"0,00")</f>
        <v/>
      </c>
      <c r="J75" t="str">
        <f>TEXT(IF(OR('D - DESPESAS AGREGADAS'!AA78="",'D - DESPESAS AGREGADAS'!AA78=0),"",'D - DESPESAS AGREGADAS'!AA78),"0,00")</f>
        <v/>
      </c>
    </row>
    <row r="76" spans="1:10" x14ac:dyDescent="0.35">
      <c r="A76" t="str">
        <f>IF(D76="","",IF('A - IDENTIFICAÇÃO'!$C$7="","",'A - IDENTIFICAÇÃO'!$C$7))</f>
        <v/>
      </c>
      <c r="B76" t="str">
        <f>IF(D76="","",IF('A - IDENTIFICAÇÃO'!$P$15="","",'A - IDENTIFICAÇÃO'!$P$15))</f>
        <v/>
      </c>
      <c r="C76" t="str">
        <f>IF(D76="","",TEXT(IF('A - IDENTIFICAÇÃO'!$C$2="","",'A - IDENTIFICAÇÃO'!$C$2),"0000"))</f>
        <v/>
      </c>
      <c r="D76" t="str">
        <f>IF('D - DESPESAS AGREGADAS'!A79='D - DESPESAS AGREGADAS'!$AG$4,"1",IF('D - DESPESAS AGREGADAS'!A79='D - DESPESAS AGREGADAS'!$AG$5,"2",IF('D - DESPESAS AGREGADAS'!A79='D - DESPESAS AGREGADAS'!$AG$6,"3",IF('D - DESPESAS AGREGADAS'!A79='D - DESPESAS AGREGADAS'!$AG$7,"4",IF('D - DESPESAS AGREGADAS'!A79='D - DESPESAS AGREGADAS'!$AG$8,"5","")))))</f>
        <v/>
      </c>
      <c r="E76" t="str">
        <f>IF('D - DESPESAS AGREGADAS'!B79="","",'D - DESPESAS AGREGADAS'!B79)</f>
        <v/>
      </c>
      <c r="F76" t="str">
        <f>IF('D - DESPESAS AGREGADAS'!C79="","",'D - DESPESAS AGREGADAS'!C79)</f>
        <v/>
      </c>
      <c r="G76" t="str">
        <f>TEXT(IF(OR('D - DESPESAS AGREGADAS'!X79="",'D - DESPESAS AGREGADAS'!X79=0),"",'D - DESPESAS AGREGADAS'!X79),"0,00")</f>
        <v/>
      </c>
      <c r="H76" t="str">
        <f>TEXT(IF(OR('D - DESPESAS AGREGADAS'!Y79="",'D - DESPESAS AGREGADAS'!Y79=0),"",'D - DESPESAS AGREGADAS'!Y79),"0,00")</f>
        <v/>
      </c>
      <c r="I76" t="str">
        <f>TEXT(IF(OR('D - DESPESAS AGREGADAS'!Z79="",'D - DESPESAS AGREGADAS'!Z79=0),"",'D - DESPESAS AGREGADAS'!Z79),"0,00")</f>
        <v/>
      </c>
      <c r="J76" t="str">
        <f>TEXT(IF(OR('D - DESPESAS AGREGADAS'!AA79="",'D - DESPESAS AGREGADAS'!AA79=0),"",'D - DESPESAS AGREGADAS'!AA79),"0,00")</f>
        <v/>
      </c>
    </row>
    <row r="77" spans="1:10" x14ac:dyDescent="0.35">
      <c r="A77" t="str">
        <f>IF(D77="","",IF('A - IDENTIFICAÇÃO'!$C$7="","",'A - IDENTIFICAÇÃO'!$C$7))</f>
        <v/>
      </c>
      <c r="B77" t="str">
        <f>IF(D77="","",IF('A - IDENTIFICAÇÃO'!$P$15="","",'A - IDENTIFICAÇÃO'!$P$15))</f>
        <v/>
      </c>
      <c r="C77" t="str">
        <f>IF(D77="","",TEXT(IF('A - IDENTIFICAÇÃO'!$C$2="","",'A - IDENTIFICAÇÃO'!$C$2),"0000"))</f>
        <v/>
      </c>
      <c r="D77" t="str">
        <f>IF('D - DESPESAS AGREGADAS'!A80='D - DESPESAS AGREGADAS'!$AG$4,"1",IF('D - DESPESAS AGREGADAS'!A80='D - DESPESAS AGREGADAS'!$AG$5,"2",IF('D - DESPESAS AGREGADAS'!A80='D - DESPESAS AGREGADAS'!$AG$6,"3",IF('D - DESPESAS AGREGADAS'!A80='D - DESPESAS AGREGADAS'!$AG$7,"4",IF('D - DESPESAS AGREGADAS'!A80='D - DESPESAS AGREGADAS'!$AG$8,"5","")))))</f>
        <v/>
      </c>
      <c r="E77" t="str">
        <f>IF('D - DESPESAS AGREGADAS'!B80="","",'D - DESPESAS AGREGADAS'!B80)</f>
        <v/>
      </c>
      <c r="F77" t="str">
        <f>IF('D - DESPESAS AGREGADAS'!C80="","",'D - DESPESAS AGREGADAS'!C80)</f>
        <v/>
      </c>
      <c r="G77" t="str">
        <f>TEXT(IF(OR('D - DESPESAS AGREGADAS'!X80="",'D - DESPESAS AGREGADAS'!X80=0),"",'D - DESPESAS AGREGADAS'!X80),"0,00")</f>
        <v/>
      </c>
      <c r="H77" t="str">
        <f>TEXT(IF(OR('D - DESPESAS AGREGADAS'!Y80="",'D - DESPESAS AGREGADAS'!Y80=0),"",'D - DESPESAS AGREGADAS'!Y80),"0,00")</f>
        <v/>
      </c>
      <c r="I77" t="str">
        <f>TEXT(IF(OR('D - DESPESAS AGREGADAS'!Z80="",'D - DESPESAS AGREGADAS'!Z80=0),"",'D - DESPESAS AGREGADAS'!Z80),"0,00")</f>
        <v/>
      </c>
      <c r="J77" t="str">
        <f>TEXT(IF(OR('D - DESPESAS AGREGADAS'!AA80="",'D - DESPESAS AGREGADAS'!AA80=0),"",'D - DESPESAS AGREGADAS'!AA80),"0,00")</f>
        <v/>
      </c>
    </row>
    <row r="78" spans="1:10" x14ac:dyDescent="0.35">
      <c r="A78" t="str">
        <f>IF(D78="","",IF('A - IDENTIFICAÇÃO'!$C$7="","",'A - IDENTIFICAÇÃO'!$C$7))</f>
        <v/>
      </c>
      <c r="B78" t="str">
        <f>IF(D78="","",IF('A - IDENTIFICAÇÃO'!$P$15="","",'A - IDENTIFICAÇÃO'!$P$15))</f>
        <v/>
      </c>
      <c r="C78" t="str">
        <f>IF(D78="","",TEXT(IF('A - IDENTIFICAÇÃO'!$C$2="","",'A - IDENTIFICAÇÃO'!$C$2),"0000"))</f>
        <v/>
      </c>
      <c r="D78" t="str">
        <f>IF('D - DESPESAS AGREGADAS'!A81='D - DESPESAS AGREGADAS'!$AG$4,"1",IF('D - DESPESAS AGREGADAS'!A81='D - DESPESAS AGREGADAS'!$AG$5,"2",IF('D - DESPESAS AGREGADAS'!A81='D - DESPESAS AGREGADAS'!$AG$6,"3",IF('D - DESPESAS AGREGADAS'!A81='D - DESPESAS AGREGADAS'!$AG$7,"4",IF('D - DESPESAS AGREGADAS'!A81='D - DESPESAS AGREGADAS'!$AG$8,"5","")))))</f>
        <v/>
      </c>
      <c r="E78" t="str">
        <f>IF('D - DESPESAS AGREGADAS'!B81="","",'D - DESPESAS AGREGADAS'!B81)</f>
        <v/>
      </c>
      <c r="F78" t="str">
        <f>IF('D - DESPESAS AGREGADAS'!C81="","",'D - DESPESAS AGREGADAS'!C81)</f>
        <v/>
      </c>
      <c r="G78" t="str">
        <f>TEXT(IF(OR('D - DESPESAS AGREGADAS'!X81="",'D - DESPESAS AGREGADAS'!X81=0),"",'D - DESPESAS AGREGADAS'!X81),"0,00")</f>
        <v/>
      </c>
      <c r="H78" t="str">
        <f>TEXT(IF(OR('D - DESPESAS AGREGADAS'!Y81="",'D - DESPESAS AGREGADAS'!Y81=0),"",'D - DESPESAS AGREGADAS'!Y81),"0,00")</f>
        <v/>
      </c>
      <c r="I78" t="str">
        <f>TEXT(IF(OR('D - DESPESAS AGREGADAS'!Z81="",'D - DESPESAS AGREGADAS'!Z81=0),"",'D - DESPESAS AGREGADAS'!Z81),"0,00")</f>
        <v/>
      </c>
      <c r="J78" t="str">
        <f>TEXT(IF(OR('D - DESPESAS AGREGADAS'!AA81="",'D - DESPESAS AGREGADAS'!AA81=0),"",'D - DESPESAS AGREGADAS'!AA81),"0,00")</f>
        <v/>
      </c>
    </row>
    <row r="79" spans="1:10" x14ac:dyDescent="0.35">
      <c r="A79" t="str">
        <f>IF(D79="","",IF('A - IDENTIFICAÇÃO'!$C$7="","",'A - IDENTIFICAÇÃO'!$C$7))</f>
        <v/>
      </c>
      <c r="B79" t="str">
        <f>IF(D79="","",IF('A - IDENTIFICAÇÃO'!$P$15="","",'A - IDENTIFICAÇÃO'!$P$15))</f>
        <v/>
      </c>
      <c r="C79" t="str">
        <f>IF(D79="","",TEXT(IF('A - IDENTIFICAÇÃO'!$C$2="","",'A - IDENTIFICAÇÃO'!$C$2),"0000"))</f>
        <v/>
      </c>
      <c r="D79" t="str">
        <f>IF('D - DESPESAS AGREGADAS'!A82='D - DESPESAS AGREGADAS'!$AG$4,"1",IF('D - DESPESAS AGREGADAS'!A82='D - DESPESAS AGREGADAS'!$AG$5,"2",IF('D - DESPESAS AGREGADAS'!A82='D - DESPESAS AGREGADAS'!$AG$6,"3",IF('D - DESPESAS AGREGADAS'!A82='D - DESPESAS AGREGADAS'!$AG$7,"4",IF('D - DESPESAS AGREGADAS'!A82='D - DESPESAS AGREGADAS'!$AG$8,"5","")))))</f>
        <v/>
      </c>
      <c r="E79" t="str">
        <f>IF('D - DESPESAS AGREGADAS'!B82="","",'D - DESPESAS AGREGADAS'!B82)</f>
        <v/>
      </c>
      <c r="F79" t="str">
        <f>IF('D - DESPESAS AGREGADAS'!C82="","",'D - DESPESAS AGREGADAS'!C82)</f>
        <v/>
      </c>
      <c r="G79" t="str">
        <f>TEXT(IF(OR('D - DESPESAS AGREGADAS'!X82="",'D - DESPESAS AGREGADAS'!X82=0),"",'D - DESPESAS AGREGADAS'!X82),"0,00")</f>
        <v/>
      </c>
      <c r="H79" t="str">
        <f>TEXT(IF(OR('D - DESPESAS AGREGADAS'!Y82="",'D - DESPESAS AGREGADAS'!Y82=0),"",'D - DESPESAS AGREGADAS'!Y82),"0,00")</f>
        <v/>
      </c>
      <c r="I79" t="str">
        <f>TEXT(IF(OR('D - DESPESAS AGREGADAS'!Z82="",'D - DESPESAS AGREGADAS'!Z82=0),"",'D - DESPESAS AGREGADAS'!Z82),"0,00")</f>
        <v/>
      </c>
      <c r="J79" t="str">
        <f>TEXT(IF(OR('D - DESPESAS AGREGADAS'!AA82="",'D - DESPESAS AGREGADAS'!AA82=0),"",'D - DESPESAS AGREGADAS'!AA82),"0,00")</f>
        <v/>
      </c>
    </row>
    <row r="80" spans="1:10" x14ac:dyDescent="0.35">
      <c r="A80" t="str">
        <f>IF(D80="","",IF('A - IDENTIFICAÇÃO'!$C$7="","",'A - IDENTIFICAÇÃO'!$C$7))</f>
        <v/>
      </c>
      <c r="B80" t="str">
        <f>IF(D80="","",IF('A - IDENTIFICAÇÃO'!$P$15="","",'A - IDENTIFICAÇÃO'!$P$15))</f>
        <v/>
      </c>
      <c r="C80" t="str">
        <f>IF(D80="","",TEXT(IF('A - IDENTIFICAÇÃO'!$C$2="","",'A - IDENTIFICAÇÃO'!$C$2),"0000"))</f>
        <v/>
      </c>
      <c r="D80" t="str">
        <f>IF('D - DESPESAS AGREGADAS'!A83='D - DESPESAS AGREGADAS'!$AG$4,"1",IF('D - DESPESAS AGREGADAS'!A83='D - DESPESAS AGREGADAS'!$AG$5,"2",IF('D - DESPESAS AGREGADAS'!A83='D - DESPESAS AGREGADAS'!$AG$6,"3",IF('D - DESPESAS AGREGADAS'!A83='D - DESPESAS AGREGADAS'!$AG$7,"4",IF('D - DESPESAS AGREGADAS'!A83='D - DESPESAS AGREGADAS'!$AG$8,"5","")))))</f>
        <v/>
      </c>
      <c r="E80" t="str">
        <f>IF('D - DESPESAS AGREGADAS'!B83="","",'D - DESPESAS AGREGADAS'!B83)</f>
        <v/>
      </c>
      <c r="F80" t="str">
        <f>IF('D - DESPESAS AGREGADAS'!C83="","",'D - DESPESAS AGREGADAS'!C83)</f>
        <v/>
      </c>
      <c r="G80" t="str">
        <f>TEXT(IF(OR('D - DESPESAS AGREGADAS'!X83="",'D - DESPESAS AGREGADAS'!X83=0),"",'D - DESPESAS AGREGADAS'!X83),"0,00")</f>
        <v/>
      </c>
      <c r="H80" t="str">
        <f>TEXT(IF(OR('D - DESPESAS AGREGADAS'!Y83="",'D - DESPESAS AGREGADAS'!Y83=0),"",'D - DESPESAS AGREGADAS'!Y83),"0,00")</f>
        <v/>
      </c>
      <c r="I80" t="str">
        <f>TEXT(IF(OR('D - DESPESAS AGREGADAS'!Z83="",'D - DESPESAS AGREGADAS'!Z83=0),"",'D - DESPESAS AGREGADAS'!Z83),"0,00")</f>
        <v/>
      </c>
      <c r="J80" t="str">
        <f>TEXT(IF(OR('D - DESPESAS AGREGADAS'!AA83="",'D - DESPESAS AGREGADAS'!AA83=0),"",'D - DESPESAS AGREGADAS'!AA83),"0,00")</f>
        <v/>
      </c>
    </row>
    <row r="81" spans="1:10" x14ac:dyDescent="0.35">
      <c r="A81" t="str">
        <f>IF(D81="","",IF('A - IDENTIFICAÇÃO'!$C$7="","",'A - IDENTIFICAÇÃO'!$C$7))</f>
        <v/>
      </c>
      <c r="B81" t="str">
        <f>IF(D81="","",IF('A - IDENTIFICAÇÃO'!$P$15="","",'A - IDENTIFICAÇÃO'!$P$15))</f>
        <v/>
      </c>
      <c r="C81" t="str">
        <f>IF(D81="","",TEXT(IF('A - IDENTIFICAÇÃO'!$C$2="","",'A - IDENTIFICAÇÃO'!$C$2),"0000"))</f>
        <v/>
      </c>
      <c r="D81" t="str">
        <f>IF('D - DESPESAS AGREGADAS'!A84='D - DESPESAS AGREGADAS'!$AG$4,"1",IF('D - DESPESAS AGREGADAS'!A84='D - DESPESAS AGREGADAS'!$AG$5,"2",IF('D - DESPESAS AGREGADAS'!A84='D - DESPESAS AGREGADAS'!$AG$6,"3",IF('D - DESPESAS AGREGADAS'!A84='D - DESPESAS AGREGADAS'!$AG$7,"4",IF('D - DESPESAS AGREGADAS'!A84='D - DESPESAS AGREGADAS'!$AG$8,"5","")))))</f>
        <v/>
      </c>
      <c r="E81" t="str">
        <f>IF('D - DESPESAS AGREGADAS'!B84="","",'D - DESPESAS AGREGADAS'!B84)</f>
        <v/>
      </c>
      <c r="F81" t="str">
        <f>IF('D - DESPESAS AGREGADAS'!C84="","",'D - DESPESAS AGREGADAS'!C84)</f>
        <v/>
      </c>
      <c r="G81" t="str">
        <f>TEXT(IF(OR('D - DESPESAS AGREGADAS'!X84="",'D - DESPESAS AGREGADAS'!X84=0),"",'D - DESPESAS AGREGADAS'!X84),"0,00")</f>
        <v/>
      </c>
      <c r="H81" t="str">
        <f>TEXT(IF(OR('D - DESPESAS AGREGADAS'!Y84="",'D - DESPESAS AGREGADAS'!Y84=0),"",'D - DESPESAS AGREGADAS'!Y84),"0,00")</f>
        <v/>
      </c>
      <c r="I81" t="str">
        <f>TEXT(IF(OR('D - DESPESAS AGREGADAS'!Z84="",'D - DESPESAS AGREGADAS'!Z84=0),"",'D - DESPESAS AGREGADAS'!Z84),"0,00")</f>
        <v/>
      </c>
      <c r="J81" t="str">
        <f>TEXT(IF(OR('D - DESPESAS AGREGADAS'!AA84="",'D - DESPESAS AGREGADAS'!AA84=0),"",'D - DESPESAS AGREGADAS'!AA84),"0,00")</f>
        <v/>
      </c>
    </row>
    <row r="82" spans="1:10" x14ac:dyDescent="0.35">
      <c r="A82" t="str">
        <f>IF(D82="","",IF('A - IDENTIFICAÇÃO'!$C$7="","",'A - IDENTIFICAÇÃO'!$C$7))</f>
        <v/>
      </c>
      <c r="B82" t="str">
        <f>IF(D82="","",IF('A - IDENTIFICAÇÃO'!$P$15="","",'A - IDENTIFICAÇÃO'!$P$15))</f>
        <v/>
      </c>
      <c r="C82" t="str">
        <f>IF(D82="","",TEXT(IF('A - IDENTIFICAÇÃO'!$C$2="","",'A - IDENTIFICAÇÃO'!$C$2),"0000"))</f>
        <v/>
      </c>
      <c r="D82" t="str">
        <f>IF('D - DESPESAS AGREGADAS'!A85='D - DESPESAS AGREGADAS'!$AG$4,"1",IF('D - DESPESAS AGREGADAS'!A85='D - DESPESAS AGREGADAS'!$AG$5,"2",IF('D - DESPESAS AGREGADAS'!A85='D - DESPESAS AGREGADAS'!$AG$6,"3",IF('D - DESPESAS AGREGADAS'!A85='D - DESPESAS AGREGADAS'!$AG$7,"4",IF('D - DESPESAS AGREGADAS'!A85='D - DESPESAS AGREGADAS'!$AG$8,"5","")))))</f>
        <v/>
      </c>
      <c r="E82" t="str">
        <f>IF('D - DESPESAS AGREGADAS'!B85="","",'D - DESPESAS AGREGADAS'!B85)</f>
        <v/>
      </c>
      <c r="F82" t="str">
        <f>IF('D - DESPESAS AGREGADAS'!C85="","",'D - DESPESAS AGREGADAS'!C85)</f>
        <v/>
      </c>
      <c r="G82" t="str">
        <f>TEXT(IF(OR('D - DESPESAS AGREGADAS'!X85="",'D - DESPESAS AGREGADAS'!X85=0),"",'D - DESPESAS AGREGADAS'!X85),"0,00")</f>
        <v/>
      </c>
      <c r="H82" t="str">
        <f>TEXT(IF(OR('D - DESPESAS AGREGADAS'!Y85="",'D - DESPESAS AGREGADAS'!Y85=0),"",'D - DESPESAS AGREGADAS'!Y85),"0,00")</f>
        <v/>
      </c>
      <c r="I82" t="str">
        <f>TEXT(IF(OR('D - DESPESAS AGREGADAS'!Z85="",'D - DESPESAS AGREGADAS'!Z85=0),"",'D - DESPESAS AGREGADAS'!Z85),"0,00")</f>
        <v/>
      </c>
      <c r="J82" t="str">
        <f>TEXT(IF(OR('D - DESPESAS AGREGADAS'!AA85="",'D - DESPESAS AGREGADAS'!AA85=0),"",'D - DESPESAS AGREGADAS'!AA85),"0,00")</f>
        <v/>
      </c>
    </row>
    <row r="83" spans="1:10" x14ac:dyDescent="0.35">
      <c r="A83" t="str">
        <f>IF(D83="","",IF('A - IDENTIFICAÇÃO'!$C$7="","",'A - IDENTIFICAÇÃO'!$C$7))</f>
        <v/>
      </c>
      <c r="B83" t="str">
        <f>IF(D83="","",IF('A - IDENTIFICAÇÃO'!$P$15="","",'A - IDENTIFICAÇÃO'!$P$15))</f>
        <v/>
      </c>
      <c r="C83" t="str">
        <f>IF(D83="","",TEXT(IF('A - IDENTIFICAÇÃO'!$C$2="","",'A - IDENTIFICAÇÃO'!$C$2),"0000"))</f>
        <v/>
      </c>
      <c r="D83" t="str">
        <f>IF('D - DESPESAS AGREGADAS'!A86='D - DESPESAS AGREGADAS'!$AG$4,"1",IF('D - DESPESAS AGREGADAS'!A86='D - DESPESAS AGREGADAS'!$AG$5,"2",IF('D - DESPESAS AGREGADAS'!A86='D - DESPESAS AGREGADAS'!$AG$6,"3",IF('D - DESPESAS AGREGADAS'!A86='D - DESPESAS AGREGADAS'!$AG$7,"4",IF('D - DESPESAS AGREGADAS'!A86='D - DESPESAS AGREGADAS'!$AG$8,"5","")))))</f>
        <v/>
      </c>
      <c r="E83" t="str">
        <f>IF('D - DESPESAS AGREGADAS'!B86="","",'D - DESPESAS AGREGADAS'!B86)</f>
        <v/>
      </c>
      <c r="F83" t="str">
        <f>IF('D - DESPESAS AGREGADAS'!C86="","",'D - DESPESAS AGREGADAS'!C86)</f>
        <v/>
      </c>
      <c r="G83" t="str">
        <f>TEXT(IF(OR('D - DESPESAS AGREGADAS'!X86="",'D - DESPESAS AGREGADAS'!X86=0),"",'D - DESPESAS AGREGADAS'!X86),"0,00")</f>
        <v/>
      </c>
      <c r="H83" t="str">
        <f>TEXT(IF(OR('D - DESPESAS AGREGADAS'!Y86="",'D - DESPESAS AGREGADAS'!Y86=0),"",'D - DESPESAS AGREGADAS'!Y86),"0,00")</f>
        <v/>
      </c>
      <c r="I83" t="str">
        <f>TEXT(IF(OR('D - DESPESAS AGREGADAS'!Z86="",'D - DESPESAS AGREGADAS'!Z86=0),"",'D - DESPESAS AGREGADAS'!Z86),"0,00")</f>
        <v/>
      </c>
      <c r="J83" t="str">
        <f>TEXT(IF(OR('D - DESPESAS AGREGADAS'!AA86="",'D - DESPESAS AGREGADAS'!AA86=0),"",'D - DESPESAS AGREGADAS'!AA86),"0,00")</f>
        <v/>
      </c>
    </row>
    <row r="84" spans="1:10" x14ac:dyDescent="0.35">
      <c r="A84" t="str">
        <f>IF(D84="","",IF('A - IDENTIFICAÇÃO'!$C$7="","",'A - IDENTIFICAÇÃO'!$C$7))</f>
        <v/>
      </c>
      <c r="B84" t="str">
        <f>IF(D84="","",IF('A - IDENTIFICAÇÃO'!$P$15="","",'A - IDENTIFICAÇÃO'!$P$15))</f>
        <v/>
      </c>
      <c r="C84" t="str">
        <f>IF(D84="","",TEXT(IF('A - IDENTIFICAÇÃO'!$C$2="","",'A - IDENTIFICAÇÃO'!$C$2),"0000"))</f>
        <v/>
      </c>
      <c r="D84" t="str">
        <f>IF('D - DESPESAS AGREGADAS'!A87='D - DESPESAS AGREGADAS'!$AG$4,"1",IF('D - DESPESAS AGREGADAS'!A87='D - DESPESAS AGREGADAS'!$AG$5,"2",IF('D - DESPESAS AGREGADAS'!A87='D - DESPESAS AGREGADAS'!$AG$6,"3",IF('D - DESPESAS AGREGADAS'!A87='D - DESPESAS AGREGADAS'!$AG$7,"4",IF('D - DESPESAS AGREGADAS'!A87='D - DESPESAS AGREGADAS'!$AG$8,"5","")))))</f>
        <v/>
      </c>
      <c r="E84" t="str">
        <f>IF('D - DESPESAS AGREGADAS'!B87="","",'D - DESPESAS AGREGADAS'!B87)</f>
        <v/>
      </c>
      <c r="F84" t="str">
        <f>IF('D - DESPESAS AGREGADAS'!C87="","",'D - DESPESAS AGREGADAS'!C87)</f>
        <v/>
      </c>
      <c r="G84" t="str">
        <f>TEXT(IF(OR('D - DESPESAS AGREGADAS'!X87="",'D - DESPESAS AGREGADAS'!X87=0),"",'D - DESPESAS AGREGADAS'!X87),"0,00")</f>
        <v/>
      </c>
      <c r="H84" t="str">
        <f>TEXT(IF(OR('D - DESPESAS AGREGADAS'!Y87="",'D - DESPESAS AGREGADAS'!Y87=0),"",'D - DESPESAS AGREGADAS'!Y87),"0,00")</f>
        <v/>
      </c>
      <c r="I84" t="str">
        <f>TEXT(IF(OR('D - DESPESAS AGREGADAS'!Z87="",'D - DESPESAS AGREGADAS'!Z87=0),"",'D - DESPESAS AGREGADAS'!Z87),"0,00")</f>
        <v/>
      </c>
      <c r="J84" t="str">
        <f>TEXT(IF(OR('D - DESPESAS AGREGADAS'!AA87="",'D - DESPESAS AGREGADAS'!AA87=0),"",'D - DESPESAS AGREGADAS'!AA87),"0,00")</f>
        <v/>
      </c>
    </row>
    <row r="85" spans="1:10" x14ac:dyDescent="0.35">
      <c r="A85" t="str">
        <f>IF(D85="","",IF('A - IDENTIFICAÇÃO'!$C$7="","",'A - IDENTIFICAÇÃO'!$C$7))</f>
        <v/>
      </c>
      <c r="B85" t="str">
        <f>IF(D85="","",IF('A - IDENTIFICAÇÃO'!$P$15="","",'A - IDENTIFICAÇÃO'!$P$15))</f>
        <v/>
      </c>
      <c r="C85" t="str">
        <f>IF(D85="","",TEXT(IF('A - IDENTIFICAÇÃO'!$C$2="","",'A - IDENTIFICAÇÃO'!$C$2),"0000"))</f>
        <v/>
      </c>
      <c r="D85" t="str">
        <f>IF('D - DESPESAS AGREGADAS'!A88='D - DESPESAS AGREGADAS'!$AG$4,"1",IF('D - DESPESAS AGREGADAS'!A88='D - DESPESAS AGREGADAS'!$AG$5,"2",IF('D - DESPESAS AGREGADAS'!A88='D - DESPESAS AGREGADAS'!$AG$6,"3",IF('D - DESPESAS AGREGADAS'!A88='D - DESPESAS AGREGADAS'!$AG$7,"4",IF('D - DESPESAS AGREGADAS'!A88='D - DESPESAS AGREGADAS'!$AG$8,"5","")))))</f>
        <v/>
      </c>
      <c r="E85" t="str">
        <f>IF('D - DESPESAS AGREGADAS'!B88="","",'D - DESPESAS AGREGADAS'!B88)</f>
        <v/>
      </c>
      <c r="F85" t="str">
        <f>IF('D - DESPESAS AGREGADAS'!C88="","",'D - DESPESAS AGREGADAS'!C88)</f>
        <v/>
      </c>
      <c r="G85" t="str">
        <f>TEXT(IF(OR('D - DESPESAS AGREGADAS'!X88="",'D - DESPESAS AGREGADAS'!X88=0),"",'D - DESPESAS AGREGADAS'!X88),"0,00")</f>
        <v/>
      </c>
      <c r="H85" t="str">
        <f>TEXT(IF(OR('D - DESPESAS AGREGADAS'!Y88="",'D - DESPESAS AGREGADAS'!Y88=0),"",'D - DESPESAS AGREGADAS'!Y88),"0,00")</f>
        <v/>
      </c>
      <c r="I85" t="str">
        <f>TEXT(IF(OR('D - DESPESAS AGREGADAS'!Z88="",'D - DESPESAS AGREGADAS'!Z88=0),"",'D - DESPESAS AGREGADAS'!Z88),"0,00")</f>
        <v/>
      </c>
      <c r="J85" t="str">
        <f>TEXT(IF(OR('D - DESPESAS AGREGADAS'!AA88="",'D - DESPESAS AGREGADAS'!AA88=0),"",'D - DESPESAS AGREGADAS'!AA88),"0,00")</f>
        <v/>
      </c>
    </row>
    <row r="86" spans="1:10" x14ac:dyDescent="0.35">
      <c r="A86" t="str">
        <f>IF(D86="","",IF('A - IDENTIFICAÇÃO'!$C$7="","",'A - IDENTIFICAÇÃO'!$C$7))</f>
        <v/>
      </c>
      <c r="B86" t="str">
        <f>IF(D86="","",IF('A - IDENTIFICAÇÃO'!$P$15="","",'A - IDENTIFICAÇÃO'!$P$15))</f>
        <v/>
      </c>
      <c r="C86" t="str">
        <f>IF(D86="","",TEXT(IF('A - IDENTIFICAÇÃO'!$C$2="","",'A - IDENTIFICAÇÃO'!$C$2),"0000"))</f>
        <v/>
      </c>
      <c r="D86" t="str">
        <f>IF('D - DESPESAS AGREGADAS'!A89='D - DESPESAS AGREGADAS'!$AG$4,"1",IF('D - DESPESAS AGREGADAS'!A89='D - DESPESAS AGREGADAS'!$AG$5,"2",IF('D - DESPESAS AGREGADAS'!A89='D - DESPESAS AGREGADAS'!$AG$6,"3",IF('D - DESPESAS AGREGADAS'!A89='D - DESPESAS AGREGADAS'!$AG$7,"4",IF('D - DESPESAS AGREGADAS'!A89='D - DESPESAS AGREGADAS'!$AG$8,"5","")))))</f>
        <v/>
      </c>
      <c r="E86" t="str">
        <f>IF('D - DESPESAS AGREGADAS'!B89="","",'D - DESPESAS AGREGADAS'!B89)</f>
        <v/>
      </c>
      <c r="F86" t="str">
        <f>IF('D - DESPESAS AGREGADAS'!C89="","",'D - DESPESAS AGREGADAS'!C89)</f>
        <v/>
      </c>
      <c r="G86" t="str">
        <f>TEXT(IF(OR('D - DESPESAS AGREGADAS'!X89="",'D - DESPESAS AGREGADAS'!X89=0),"",'D - DESPESAS AGREGADAS'!X89),"0,00")</f>
        <v/>
      </c>
      <c r="H86" t="str">
        <f>TEXT(IF(OR('D - DESPESAS AGREGADAS'!Y89="",'D - DESPESAS AGREGADAS'!Y89=0),"",'D - DESPESAS AGREGADAS'!Y89),"0,00")</f>
        <v/>
      </c>
      <c r="I86" t="str">
        <f>TEXT(IF(OR('D - DESPESAS AGREGADAS'!Z89="",'D - DESPESAS AGREGADAS'!Z89=0),"",'D - DESPESAS AGREGADAS'!Z89),"0,00")</f>
        <v/>
      </c>
      <c r="J86" t="str">
        <f>TEXT(IF(OR('D - DESPESAS AGREGADAS'!AA89="",'D - DESPESAS AGREGADAS'!AA89=0),"",'D - DESPESAS AGREGADAS'!AA89),"0,00")</f>
        <v/>
      </c>
    </row>
    <row r="87" spans="1:10" x14ac:dyDescent="0.35">
      <c r="A87" t="str">
        <f>IF(D87="","",IF('A - IDENTIFICAÇÃO'!$C$7="","",'A - IDENTIFICAÇÃO'!$C$7))</f>
        <v/>
      </c>
      <c r="B87" t="str">
        <f>IF(D87="","",IF('A - IDENTIFICAÇÃO'!$P$15="","",'A - IDENTIFICAÇÃO'!$P$15))</f>
        <v/>
      </c>
      <c r="C87" t="str">
        <f>IF(D87="","",TEXT(IF('A - IDENTIFICAÇÃO'!$C$2="","",'A - IDENTIFICAÇÃO'!$C$2),"0000"))</f>
        <v/>
      </c>
      <c r="D87" t="str">
        <f>IF('D - DESPESAS AGREGADAS'!A90='D - DESPESAS AGREGADAS'!$AG$4,"1",IF('D - DESPESAS AGREGADAS'!A90='D - DESPESAS AGREGADAS'!$AG$5,"2",IF('D - DESPESAS AGREGADAS'!A90='D - DESPESAS AGREGADAS'!$AG$6,"3",IF('D - DESPESAS AGREGADAS'!A90='D - DESPESAS AGREGADAS'!$AG$7,"4",IF('D - DESPESAS AGREGADAS'!A90='D - DESPESAS AGREGADAS'!$AG$8,"5","")))))</f>
        <v/>
      </c>
      <c r="E87" t="str">
        <f>IF('D - DESPESAS AGREGADAS'!B90="","",'D - DESPESAS AGREGADAS'!B90)</f>
        <v/>
      </c>
      <c r="F87" t="str">
        <f>IF('D - DESPESAS AGREGADAS'!C90="","",'D - DESPESAS AGREGADAS'!C90)</f>
        <v/>
      </c>
      <c r="G87" t="str">
        <f>TEXT(IF(OR('D - DESPESAS AGREGADAS'!X90="",'D - DESPESAS AGREGADAS'!X90=0),"",'D - DESPESAS AGREGADAS'!X90),"0,00")</f>
        <v/>
      </c>
      <c r="H87" t="str">
        <f>TEXT(IF(OR('D - DESPESAS AGREGADAS'!Y90="",'D - DESPESAS AGREGADAS'!Y90=0),"",'D - DESPESAS AGREGADAS'!Y90),"0,00")</f>
        <v/>
      </c>
      <c r="I87" t="str">
        <f>TEXT(IF(OR('D - DESPESAS AGREGADAS'!Z90="",'D - DESPESAS AGREGADAS'!Z90=0),"",'D - DESPESAS AGREGADAS'!Z90),"0,00")</f>
        <v/>
      </c>
      <c r="J87" t="str">
        <f>TEXT(IF(OR('D - DESPESAS AGREGADAS'!AA90="",'D - DESPESAS AGREGADAS'!AA90=0),"",'D - DESPESAS AGREGADAS'!AA90),"0,00")</f>
        <v/>
      </c>
    </row>
    <row r="88" spans="1:10" x14ac:dyDescent="0.35">
      <c r="A88" t="str">
        <f>IF(D88="","",IF('A - IDENTIFICAÇÃO'!$C$7="","",'A - IDENTIFICAÇÃO'!$C$7))</f>
        <v/>
      </c>
      <c r="B88" t="str">
        <f>IF(D88="","",IF('A - IDENTIFICAÇÃO'!$P$15="","",'A - IDENTIFICAÇÃO'!$P$15))</f>
        <v/>
      </c>
      <c r="C88" t="str">
        <f>IF(D88="","",TEXT(IF('A - IDENTIFICAÇÃO'!$C$2="","",'A - IDENTIFICAÇÃO'!$C$2),"0000"))</f>
        <v/>
      </c>
      <c r="D88" t="str">
        <f>IF('D - DESPESAS AGREGADAS'!A91='D - DESPESAS AGREGADAS'!$AG$4,"1",IF('D - DESPESAS AGREGADAS'!A91='D - DESPESAS AGREGADAS'!$AG$5,"2",IF('D - DESPESAS AGREGADAS'!A91='D - DESPESAS AGREGADAS'!$AG$6,"3",IF('D - DESPESAS AGREGADAS'!A91='D - DESPESAS AGREGADAS'!$AG$7,"4",IF('D - DESPESAS AGREGADAS'!A91='D - DESPESAS AGREGADAS'!$AG$8,"5","")))))</f>
        <v/>
      </c>
      <c r="E88" t="str">
        <f>IF('D - DESPESAS AGREGADAS'!B91="","",'D - DESPESAS AGREGADAS'!B91)</f>
        <v/>
      </c>
      <c r="F88" t="str">
        <f>IF('D - DESPESAS AGREGADAS'!C91="","",'D - DESPESAS AGREGADAS'!C91)</f>
        <v/>
      </c>
      <c r="G88" t="str">
        <f>TEXT(IF(OR('D - DESPESAS AGREGADAS'!X91="",'D - DESPESAS AGREGADAS'!X91=0),"",'D - DESPESAS AGREGADAS'!X91),"0,00")</f>
        <v/>
      </c>
      <c r="H88" t="str">
        <f>TEXT(IF(OR('D - DESPESAS AGREGADAS'!Y91="",'D - DESPESAS AGREGADAS'!Y91=0),"",'D - DESPESAS AGREGADAS'!Y91),"0,00")</f>
        <v/>
      </c>
      <c r="I88" t="str">
        <f>TEXT(IF(OR('D - DESPESAS AGREGADAS'!Z91="",'D - DESPESAS AGREGADAS'!Z91=0),"",'D - DESPESAS AGREGADAS'!Z91),"0,00")</f>
        <v/>
      </c>
      <c r="J88" t="str">
        <f>TEXT(IF(OR('D - DESPESAS AGREGADAS'!AA91="",'D - DESPESAS AGREGADAS'!AA91=0),"",'D - DESPESAS AGREGADAS'!AA91),"0,00")</f>
        <v/>
      </c>
    </row>
    <row r="89" spans="1:10" x14ac:dyDescent="0.35">
      <c r="A89" t="str">
        <f>IF(D89="","",IF('A - IDENTIFICAÇÃO'!$C$7="","",'A - IDENTIFICAÇÃO'!$C$7))</f>
        <v/>
      </c>
      <c r="B89" t="str">
        <f>IF(D89="","",IF('A - IDENTIFICAÇÃO'!$P$15="","",'A - IDENTIFICAÇÃO'!$P$15))</f>
        <v/>
      </c>
      <c r="C89" t="str">
        <f>IF(D89="","",TEXT(IF('A - IDENTIFICAÇÃO'!$C$2="","",'A - IDENTIFICAÇÃO'!$C$2),"0000"))</f>
        <v/>
      </c>
      <c r="D89" t="str">
        <f>IF('D - DESPESAS AGREGADAS'!A92='D - DESPESAS AGREGADAS'!$AG$4,"1",IF('D - DESPESAS AGREGADAS'!A92='D - DESPESAS AGREGADAS'!$AG$5,"2",IF('D - DESPESAS AGREGADAS'!A92='D - DESPESAS AGREGADAS'!$AG$6,"3",IF('D - DESPESAS AGREGADAS'!A92='D - DESPESAS AGREGADAS'!$AG$7,"4",IF('D - DESPESAS AGREGADAS'!A92='D - DESPESAS AGREGADAS'!$AG$8,"5","")))))</f>
        <v/>
      </c>
      <c r="E89" t="str">
        <f>IF('D - DESPESAS AGREGADAS'!B92="","",'D - DESPESAS AGREGADAS'!B92)</f>
        <v/>
      </c>
      <c r="F89" t="str">
        <f>IF('D - DESPESAS AGREGADAS'!C92="","",'D - DESPESAS AGREGADAS'!C92)</f>
        <v/>
      </c>
      <c r="G89" t="str">
        <f>TEXT(IF(OR('D - DESPESAS AGREGADAS'!X92="",'D - DESPESAS AGREGADAS'!X92=0),"",'D - DESPESAS AGREGADAS'!X92),"0,00")</f>
        <v/>
      </c>
      <c r="H89" t="str">
        <f>TEXT(IF(OR('D - DESPESAS AGREGADAS'!Y92="",'D - DESPESAS AGREGADAS'!Y92=0),"",'D - DESPESAS AGREGADAS'!Y92),"0,00")</f>
        <v/>
      </c>
      <c r="I89" t="str">
        <f>TEXT(IF(OR('D - DESPESAS AGREGADAS'!Z92="",'D - DESPESAS AGREGADAS'!Z92=0),"",'D - DESPESAS AGREGADAS'!Z92),"0,00")</f>
        <v/>
      </c>
      <c r="J89" t="str">
        <f>TEXT(IF(OR('D - DESPESAS AGREGADAS'!AA92="",'D - DESPESAS AGREGADAS'!AA92=0),"",'D - DESPESAS AGREGADAS'!AA92),"0,00")</f>
        <v/>
      </c>
    </row>
    <row r="90" spans="1:10" x14ac:dyDescent="0.35">
      <c r="A90" t="str">
        <f>IF(D90="","",IF('A - IDENTIFICAÇÃO'!$C$7="","",'A - IDENTIFICAÇÃO'!$C$7))</f>
        <v/>
      </c>
      <c r="B90" t="str">
        <f>IF(D90="","",IF('A - IDENTIFICAÇÃO'!$P$15="","",'A - IDENTIFICAÇÃO'!$P$15))</f>
        <v/>
      </c>
      <c r="C90" t="str">
        <f>IF(D90="","",TEXT(IF('A - IDENTIFICAÇÃO'!$C$2="","",'A - IDENTIFICAÇÃO'!$C$2),"0000"))</f>
        <v/>
      </c>
      <c r="D90" t="str">
        <f>IF('D - DESPESAS AGREGADAS'!A93='D - DESPESAS AGREGADAS'!$AG$4,"1",IF('D - DESPESAS AGREGADAS'!A93='D - DESPESAS AGREGADAS'!$AG$5,"2",IF('D - DESPESAS AGREGADAS'!A93='D - DESPESAS AGREGADAS'!$AG$6,"3",IF('D - DESPESAS AGREGADAS'!A93='D - DESPESAS AGREGADAS'!$AG$7,"4",IF('D - DESPESAS AGREGADAS'!A93='D - DESPESAS AGREGADAS'!$AG$8,"5","")))))</f>
        <v/>
      </c>
      <c r="E90" t="str">
        <f>IF('D - DESPESAS AGREGADAS'!B93="","",'D - DESPESAS AGREGADAS'!B93)</f>
        <v/>
      </c>
      <c r="F90" t="str">
        <f>IF('D - DESPESAS AGREGADAS'!C93="","",'D - DESPESAS AGREGADAS'!C93)</f>
        <v/>
      </c>
      <c r="G90" t="str">
        <f>TEXT(IF(OR('D - DESPESAS AGREGADAS'!X93="",'D - DESPESAS AGREGADAS'!X93=0),"",'D - DESPESAS AGREGADAS'!X93),"0,00")</f>
        <v/>
      </c>
      <c r="H90" t="str">
        <f>TEXT(IF(OR('D - DESPESAS AGREGADAS'!Y93="",'D - DESPESAS AGREGADAS'!Y93=0),"",'D - DESPESAS AGREGADAS'!Y93),"0,00")</f>
        <v/>
      </c>
      <c r="I90" t="str">
        <f>TEXT(IF(OR('D - DESPESAS AGREGADAS'!Z93="",'D - DESPESAS AGREGADAS'!Z93=0),"",'D - DESPESAS AGREGADAS'!Z93),"0,00")</f>
        <v/>
      </c>
      <c r="J90" t="str">
        <f>TEXT(IF(OR('D - DESPESAS AGREGADAS'!AA93="",'D - DESPESAS AGREGADAS'!AA93=0),"",'D - DESPESAS AGREGADAS'!AA93),"0,00")</f>
        <v/>
      </c>
    </row>
    <row r="91" spans="1:10" x14ac:dyDescent="0.35">
      <c r="A91" t="str">
        <f>IF(D91="","",IF('A - IDENTIFICAÇÃO'!$C$7="","",'A - IDENTIFICAÇÃO'!$C$7))</f>
        <v/>
      </c>
      <c r="B91" t="str">
        <f>IF(D91="","",IF('A - IDENTIFICAÇÃO'!$P$15="","",'A - IDENTIFICAÇÃO'!$P$15))</f>
        <v/>
      </c>
      <c r="C91" t="str">
        <f>IF(D91="","",TEXT(IF('A - IDENTIFICAÇÃO'!$C$2="","",'A - IDENTIFICAÇÃO'!$C$2),"0000"))</f>
        <v/>
      </c>
      <c r="D91" t="str">
        <f>IF('D - DESPESAS AGREGADAS'!A94='D - DESPESAS AGREGADAS'!$AG$4,"1",IF('D - DESPESAS AGREGADAS'!A94='D - DESPESAS AGREGADAS'!$AG$5,"2",IF('D - DESPESAS AGREGADAS'!A94='D - DESPESAS AGREGADAS'!$AG$6,"3",IF('D - DESPESAS AGREGADAS'!A94='D - DESPESAS AGREGADAS'!$AG$7,"4",IF('D - DESPESAS AGREGADAS'!A94='D - DESPESAS AGREGADAS'!$AG$8,"5","")))))</f>
        <v/>
      </c>
      <c r="E91" t="str">
        <f>IF('D - DESPESAS AGREGADAS'!B94="","",'D - DESPESAS AGREGADAS'!B94)</f>
        <v/>
      </c>
      <c r="F91" t="str">
        <f>IF('D - DESPESAS AGREGADAS'!C94="","",'D - DESPESAS AGREGADAS'!C94)</f>
        <v/>
      </c>
      <c r="G91" t="str">
        <f>TEXT(IF(OR('D - DESPESAS AGREGADAS'!X94="",'D - DESPESAS AGREGADAS'!X94=0),"",'D - DESPESAS AGREGADAS'!X94),"0,00")</f>
        <v/>
      </c>
      <c r="H91" t="str">
        <f>TEXT(IF(OR('D - DESPESAS AGREGADAS'!Y94="",'D - DESPESAS AGREGADAS'!Y94=0),"",'D - DESPESAS AGREGADAS'!Y94),"0,00")</f>
        <v/>
      </c>
      <c r="I91" t="str">
        <f>TEXT(IF(OR('D - DESPESAS AGREGADAS'!Z94="",'D - DESPESAS AGREGADAS'!Z94=0),"",'D - DESPESAS AGREGADAS'!Z94),"0,00")</f>
        <v/>
      </c>
      <c r="J91" t="str">
        <f>TEXT(IF(OR('D - DESPESAS AGREGADAS'!AA94="",'D - DESPESAS AGREGADAS'!AA94=0),"",'D - DESPESAS AGREGADAS'!AA94),"0,00")</f>
        <v/>
      </c>
    </row>
    <row r="92" spans="1:10" x14ac:dyDescent="0.35">
      <c r="A92" t="str">
        <f>IF(D92="","",IF('A - IDENTIFICAÇÃO'!$C$7="","",'A - IDENTIFICAÇÃO'!$C$7))</f>
        <v/>
      </c>
      <c r="B92" t="str">
        <f>IF(D92="","",IF('A - IDENTIFICAÇÃO'!$P$15="","",'A - IDENTIFICAÇÃO'!$P$15))</f>
        <v/>
      </c>
      <c r="C92" t="str">
        <f>IF(D92="","",TEXT(IF('A - IDENTIFICAÇÃO'!$C$2="","",'A - IDENTIFICAÇÃO'!$C$2),"0000"))</f>
        <v/>
      </c>
      <c r="D92" t="str">
        <f>IF('D - DESPESAS AGREGADAS'!A95='D - DESPESAS AGREGADAS'!$AG$4,"1",IF('D - DESPESAS AGREGADAS'!A95='D - DESPESAS AGREGADAS'!$AG$5,"2",IF('D - DESPESAS AGREGADAS'!A95='D - DESPESAS AGREGADAS'!$AG$6,"3",IF('D - DESPESAS AGREGADAS'!A95='D - DESPESAS AGREGADAS'!$AG$7,"4",IF('D - DESPESAS AGREGADAS'!A95='D - DESPESAS AGREGADAS'!$AG$8,"5","")))))</f>
        <v/>
      </c>
      <c r="E92" t="str">
        <f>IF('D - DESPESAS AGREGADAS'!B95="","",'D - DESPESAS AGREGADAS'!B95)</f>
        <v/>
      </c>
      <c r="F92" t="str">
        <f>IF('D - DESPESAS AGREGADAS'!C95="","",'D - DESPESAS AGREGADAS'!C95)</f>
        <v/>
      </c>
      <c r="G92" t="str">
        <f>TEXT(IF(OR('D - DESPESAS AGREGADAS'!X95="",'D - DESPESAS AGREGADAS'!X95=0),"",'D - DESPESAS AGREGADAS'!X95),"0,00")</f>
        <v/>
      </c>
      <c r="H92" t="str">
        <f>TEXT(IF(OR('D - DESPESAS AGREGADAS'!Y95="",'D - DESPESAS AGREGADAS'!Y95=0),"",'D - DESPESAS AGREGADAS'!Y95),"0,00")</f>
        <v/>
      </c>
      <c r="I92" t="str">
        <f>TEXT(IF(OR('D - DESPESAS AGREGADAS'!Z95="",'D - DESPESAS AGREGADAS'!Z95=0),"",'D - DESPESAS AGREGADAS'!Z95),"0,00")</f>
        <v/>
      </c>
      <c r="J92" t="str">
        <f>TEXT(IF(OR('D - DESPESAS AGREGADAS'!AA95="",'D - DESPESAS AGREGADAS'!AA95=0),"",'D - DESPESAS AGREGADAS'!AA95),"0,00")</f>
        <v/>
      </c>
    </row>
    <row r="93" spans="1:10" x14ac:dyDescent="0.35">
      <c r="A93" t="str">
        <f>IF(D93="","",IF('A - IDENTIFICAÇÃO'!$C$7="","",'A - IDENTIFICAÇÃO'!$C$7))</f>
        <v/>
      </c>
      <c r="B93" t="str">
        <f>IF(D93="","",IF('A - IDENTIFICAÇÃO'!$P$15="","",'A - IDENTIFICAÇÃO'!$P$15))</f>
        <v/>
      </c>
      <c r="C93" t="str">
        <f>IF(D93="","",TEXT(IF('A - IDENTIFICAÇÃO'!$C$2="","",'A - IDENTIFICAÇÃO'!$C$2),"0000"))</f>
        <v/>
      </c>
      <c r="D93" t="str">
        <f>IF('D - DESPESAS AGREGADAS'!A96='D - DESPESAS AGREGADAS'!$AG$4,"1",IF('D - DESPESAS AGREGADAS'!A96='D - DESPESAS AGREGADAS'!$AG$5,"2",IF('D - DESPESAS AGREGADAS'!A96='D - DESPESAS AGREGADAS'!$AG$6,"3",IF('D - DESPESAS AGREGADAS'!A96='D - DESPESAS AGREGADAS'!$AG$7,"4",IF('D - DESPESAS AGREGADAS'!A96='D - DESPESAS AGREGADAS'!$AG$8,"5","")))))</f>
        <v/>
      </c>
      <c r="E93" t="str">
        <f>IF('D - DESPESAS AGREGADAS'!B96="","",'D - DESPESAS AGREGADAS'!B96)</f>
        <v/>
      </c>
      <c r="F93" t="str">
        <f>IF('D - DESPESAS AGREGADAS'!C96="","",'D - DESPESAS AGREGADAS'!C96)</f>
        <v/>
      </c>
      <c r="G93" t="str">
        <f>TEXT(IF(OR('D - DESPESAS AGREGADAS'!X96="",'D - DESPESAS AGREGADAS'!X96=0),"",'D - DESPESAS AGREGADAS'!X96),"0,00")</f>
        <v/>
      </c>
      <c r="H93" t="str">
        <f>TEXT(IF(OR('D - DESPESAS AGREGADAS'!Y96="",'D - DESPESAS AGREGADAS'!Y96=0),"",'D - DESPESAS AGREGADAS'!Y96),"0,00")</f>
        <v/>
      </c>
      <c r="I93" t="str">
        <f>TEXT(IF(OR('D - DESPESAS AGREGADAS'!Z96="",'D - DESPESAS AGREGADAS'!Z96=0),"",'D - DESPESAS AGREGADAS'!Z96),"0,00")</f>
        <v/>
      </c>
      <c r="J93" t="str">
        <f>TEXT(IF(OR('D - DESPESAS AGREGADAS'!AA96="",'D - DESPESAS AGREGADAS'!AA96=0),"",'D - DESPESAS AGREGADAS'!AA96),"0,00")</f>
        <v/>
      </c>
    </row>
    <row r="94" spans="1:10" x14ac:dyDescent="0.35">
      <c r="A94" t="str">
        <f>IF(D94="","",IF('A - IDENTIFICAÇÃO'!$C$7="","",'A - IDENTIFICAÇÃO'!$C$7))</f>
        <v/>
      </c>
      <c r="B94" t="str">
        <f>IF(D94="","",IF('A - IDENTIFICAÇÃO'!$P$15="","",'A - IDENTIFICAÇÃO'!$P$15))</f>
        <v/>
      </c>
      <c r="C94" t="str">
        <f>IF(D94="","",TEXT(IF('A - IDENTIFICAÇÃO'!$C$2="","",'A - IDENTIFICAÇÃO'!$C$2),"0000"))</f>
        <v/>
      </c>
      <c r="D94" t="str">
        <f>IF('D - DESPESAS AGREGADAS'!A97='D - DESPESAS AGREGADAS'!$AG$4,"1",IF('D - DESPESAS AGREGADAS'!A97='D - DESPESAS AGREGADAS'!$AG$5,"2",IF('D - DESPESAS AGREGADAS'!A97='D - DESPESAS AGREGADAS'!$AG$6,"3",IF('D - DESPESAS AGREGADAS'!A97='D - DESPESAS AGREGADAS'!$AG$7,"4",IF('D - DESPESAS AGREGADAS'!A97='D - DESPESAS AGREGADAS'!$AG$8,"5","")))))</f>
        <v/>
      </c>
      <c r="E94" t="str">
        <f>IF('D - DESPESAS AGREGADAS'!B97="","",'D - DESPESAS AGREGADAS'!B97)</f>
        <v/>
      </c>
      <c r="F94" t="str">
        <f>IF('D - DESPESAS AGREGADAS'!C97="","",'D - DESPESAS AGREGADAS'!C97)</f>
        <v/>
      </c>
      <c r="G94" t="str">
        <f>TEXT(IF(OR('D - DESPESAS AGREGADAS'!X97="",'D - DESPESAS AGREGADAS'!X97=0),"",'D - DESPESAS AGREGADAS'!X97),"0,00")</f>
        <v/>
      </c>
      <c r="H94" t="str">
        <f>TEXT(IF(OR('D - DESPESAS AGREGADAS'!Y97="",'D - DESPESAS AGREGADAS'!Y97=0),"",'D - DESPESAS AGREGADAS'!Y97),"0,00")</f>
        <v/>
      </c>
      <c r="I94" t="str">
        <f>TEXT(IF(OR('D - DESPESAS AGREGADAS'!Z97="",'D - DESPESAS AGREGADAS'!Z97=0),"",'D - DESPESAS AGREGADAS'!Z97),"0,00")</f>
        <v/>
      </c>
      <c r="J94" t="str">
        <f>TEXT(IF(OR('D - DESPESAS AGREGADAS'!AA97="",'D - DESPESAS AGREGADAS'!AA97=0),"",'D - DESPESAS AGREGADAS'!AA97),"0,00")</f>
        <v/>
      </c>
    </row>
    <row r="95" spans="1:10" x14ac:dyDescent="0.35">
      <c r="A95" t="str">
        <f>IF(D95="","",IF('A - IDENTIFICAÇÃO'!$C$7="","",'A - IDENTIFICAÇÃO'!$C$7))</f>
        <v/>
      </c>
      <c r="B95" t="str">
        <f>IF(D95="","",IF('A - IDENTIFICAÇÃO'!$P$15="","",'A - IDENTIFICAÇÃO'!$P$15))</f>
        <v/>
      </c>
      <c r="C95" t="str">
        <f>IF(D95="","",TEXT(IF('A - IDENTIFICAÇÃO'!$C$2="","",'A - IDENTIFICAÇÃO'!$C$2),"0000"))</f>
        <v/>
      </c>
      <c r="D95" t="str">
        <f>IF('D - DESPESAS AGREGADAS'!A98='D - DESPESAS AGREGADAS'!$AG$4,"1",IF('D - DESPESAS AGREGADAS'!A98='D - DESPESAS AGREGADAS'!$AG$5,"2",IF('D - DESPESAS AGREGADAS'!A98='D - DESPESAS AGREGADAS'!$AG$6,"3",IF('D - DESPESAS AGREGADAS'!A98='D - DESPESAS AGREGADAS'!$AG$7,"4",IF('D - DESPESAS AGREGADAS'!A98='D - DESPESAS AGREGADAS'!$AG$8,"5","")))))</f>
        <v/>
      </c>
      <c r="E95" t="str">
        <f>IF('D - DESPESAS AGREGADAS'!B98="","",'D - DESPESAS AGREGADAS'!B98)</f>
        <v/>
      </c>
      <c r="F95" t="str">
        <f>IF('D - DESPESAS AGREGADAS'!C98="","",'D - DESPESAS AGREGADAS'!C98)</f>
        <v/>
      </c>
      <c r="G95" t="str">
        <f>TEXT(IF(OR('D - DESPESAS AGREGADAS'!X98="",'D - DESPESAS AGREGADAS'!X98=0),"",'D - DESPESAS AGREGADAS'!X98),"0,00")</f>
        <v/>
      </c>
      <c r="H95" t="str">
        <f>TEXT(IF(OR('D - DESPESAS AGREGADAS'!Y98="",'D - DESPESAS AGREGADAS'!Y98=0),"",'D - DESPESAS AGREGADAS'!Y98),"0,00")</f>
        <v/>
      </c>
      <c r="I95" t="str">
        <f>TEXT(IF(OR('D - DESPESAS AGREGADAS'!Z98="",'D - DESPESAS AGREGADAS'!Z98=0),"",'D - DESPESAS AGREGADAS'!Z98),"0,00")</f>
        <v/>
      </c>
      <c r="J95" t="str">
        <f>TEXT(IF(OR('D - DESPESAS AGREGADAS'!AA98="",'D - DESPESAS AGREGADAS'!AA98=0),"",'D - DESPESAS AGREGADAS'!AA98),"0,00")</f>
        <v/>
      </c>
    </row>
    <row r="96" spans="1:10" x14ac:dyDescent="0.35">
      <c r="A96" t="str">
        <f>IF(D96="","",IF('A - IDENTIFICAÇÃO'!$C$7="","",'A - IDENTIFICAÇÃO'!$C$7))</f>
        <v/>
      </c>
      <c r="B96" t="str">
        <f>IF(D96="","",IF('A - IDENTIFICAÇÃO'!$P$15="","",'A - IDENTIFICAÇÃO'!$P$15))</f>
        <v/>
      </c>
      <c r="C96" t="str">
        <f>IF(D96="","",TEXT(IF('A - IDENTIFICAÇÃO'!$C$2="","",'A - IDENTIFICAÇÃO'!$C$2),"0000"))</f>
        <v/>
      </c>
      <c r="D96" t="str">
        <f>IF('D - DESPESAS AGREGADAS'!A99='D - DESPESAS AGREGADAS'!$AG$4,"1",IF('D - DESPESAS AGREGADAS'!A99='D - DESPESAS AGREGADAS'!$AG$5,"2",IF('D - DESPESAS AGREGADAS'!A99='D - DESPESAS AGREGADAS'!$AG$6,"3",IF('D - DESPESAS AGREGADAS'!A99='D - DESPESAS AGREGADAS'!$AG$7,"4",IF('D - DESPESAS AGREGADAS'!A99='D - DESPESAS AGREGADAS'!$AG$8,"5","")))))</f>
        <v/>
      </c>
      <c r="E96" t="str">
        <f>IF('D - DESPESAS AGREGADAS'!B99="","",'D - DESPESAS AGREGADAS'!B99)</f>
        <v/>
      </c>
      <c r="F96" t="str">
        <f>IF('D - DESPESAS AGREGADAS'!C99="","",'D - DESPESAS AGREGADAS'!C99)</f>
        <v/>
      </c>
      <c r="G96" t="str">
        <f>TEXT(IF(OR('D - DESPESAS AGREGADAS'!X99="",'D - DESPESAS AGREGADAS'!X99=0),"",'D - DESPESAS AGREGADAS'!X99),"0,00")</f>
        <v/>
      </c>
      <c r="H96" t="str">
        <f>TEXT(IF(OR('D - DESPESAS AGREGADAS'!Y99="",'D - DESPESAS AGREGADAS'!Y99=0),"",'D - DESPESAS AGREGADAS'!Y99),"0,00")</f>
        <v/>
      </c>
      <c r="I96" t="str">
        <f>TEXT(IF(OR('D - DESPESAS AGREGADAS'!Z99="",'D - DESPESAS AGREGADAS'!Z99=0),"",'D - DESPESAS AGREGADAS'!Z99),"0,00")</f>
        <v/>
      </c>
      <c r="J96" t="str">
        <f>TEXT(IF(OR('D - DESPESAS AGREGADAS'!AA99="",'D - DESPESAS AGREGADAS'!AA99=0),"",'D - DESPESAS AGREGADAS'!AA99),"0,00")</f>
        <v/>
      </c>
    </row>
    <row r="97" spans="1:10" x14ac:dyDescent="0.35">
      <c r="A97" t="str">
        <f>IF(D97="","",IF('A - IDENTIFICAÇÃO'!$C$7="","",'A - IDENTIFICAÇÃO'!$C$7))</f>
        <v/>
      </c>
      <c r="B97" t="str">
        <f>IF(D97="","",IF('A - IDENTIFICAÇÃO'!$P$15="","",'A - IDENTIFICAÇÃO'!$P$15))</f>
        <v/>
      </c>
      <c r="C97" t="str">
        <f>IF(D97="","",TEXT(IF('A - IDENTIFICAÇÃO'!$C$2="","",'A - IDENTIFICAÇÃO'!$C$2),"0000"))</f>
        <v/>
      </c>
      <c r="D97" t="str">
        <f>IF('D - DESPESAS AGREGADAS'!A100='D - DESPESAS AGREGADAS'!$AG$4,"1",IF('D - DESPESAS AGREGADAS'!A100='D - DESPESAS AGREGADAS'!$AG$5,"2",IF('D - DESPESAS AGREGADAS'!A100='D - DESPESAS AGREGADAS'!$AG$6,"3",IF('D - DESPESAS AGREGADAS'!A100='D - DESPESAS AGREGADAS'!$AG$7,"4",IF('D - DESPESAS AGREGADAS'!A100='D - DESPESAS AGREGADAS'!$AG$8,"5","")))))</f>
        <v/>
      </c>
      <c r="E97" t="str">
        <f>IF('D - DESPESAS AGREGADAS'!B100="","",'D - DESPESAS AGREGADAS'!B100)</f>
        <v/>
      </c>
      <c r="F97" t="str">
        <f>IF('D - DESPESAS AGREGADAS'!C100="","",'D - DESPESAS AGREGADAS'!C100)</f>
        <v/>
      </c>
      <c r="G97" t="str">
        <f>TEXT(IF(OR('D - DESPESAS AGREGADAS'!X100="",'D - DESPESAS AGREGADAS'!X100=0),"",'D - DESPESAS AGREGADAS'!X100),"0,00")</f>
        <v/>
      </c>
      <c r="H97" t="str">
        <f>TEXT(IF(OR('D - DESPESAS AGREGADAS'!Y100="",'D - DESPESAS AGREGADAS'!Y100=0),"",'D - DESPESAS AGREGADAS'!Y100),"0,00")</f>
        <v/>
      </c>
      <c r="I97" t="str">
        <f>TEXT(IF(OR('D - DESPESAS AGREGADAS'!Z100="",'D - DESPESAS AGREGADAS'!Z100=0),"",'D - DESPESAS AGREGADAS'!Z100),"0,00")</f>
        <v/>
      </c>
      <c r="J97" t="str">
        <f>TEXT(IF(OR('D - DESPESAS AGREGADAS'!AA100="",'D - DESPESAS AGREGADAS'!AA100=0),"",'D - DESPESAS AGREGADAS'!AA100),"0,00")</f>
        <v/>
      </c>
    </row>
    <row r="98" spans="1:10" x14ac:dyDescent="0.35">
      <c r="A98" t="str">
        <f>IF(D98="","",IF('A - IDENTIFICAÇÃO'!$C$7="","",'A - IDENTIFICAÇÃO'!$C$7))</f>
        <v/>
      </c>
      <c r="B98" t="str">
        <f>IF(D98="","",IF('A - IDENTIFICAÇÃO'!$P$15="","",'A - IDENTIFICAÇÃO'!$P$15))</f>
        <v/>
      </c>
      <c r="C98" t="str">
        <f>IF(D98="","",TEXT(IF('A - IDENTIFICAÇÃO'!$C$2="","",'A - IDENTIFICAÇÃO'!$C$2),"0000"))</f>
        <v/>
      </c>
      <c r="D98" t="str">
        <f>IF('D - DESPESAS AGREGADAS'!A101='D - DESPESAS AGREGADAS'!$AG$4,"1",IF('D - DESPESAS AGREGADAS'!A101='D - DESPESAS AGREGADAS'!$AG$5,"2",IF('D - DESPESAS AGREGADAS'!A101='D - DESPESAS AGREGADAS'!$AG$6,"3",IF('D - DESPESAS AGREGADAS'!A101='D - DESPESAS AGREGADAS'!$AG$7,"4",IF('D - DESPESAS AGREGADAS'!A101='D - DESPESAS AGREGADAS'!$AG$8,"5","")))))</f>
        <v/>
      </c>
      <c r="E98" t="str">
        <f>IF('D - DESPESAS AGREGADAS'!B101="","",'D - DESPESAS AGREGADAS'!B101)</f>
        <v/>
      </c>
      <c r="F98" t="str">
        <f>IF('D - DESPESAS AGREGADAS'!C101="","",'D - DESPESAS AGREGADAS'!C101)</f>
        <v/>
      </c>
      <c r="G98" t="str">
        <f>TEXT(IF(OR('D - DESPESAS AGREGADAS'!X101="",'D - DESPESAS AGREGADAS'!X101=0),"",'D - DESPESAS AGREGADAS'!X101),"0,00")</f>
        <v/>
      </c>
      <c r="H98" t="str">
        <f>TEXT(IF(OR('D - DESPESAS AGREGADAS'!Y101="",'D - DESPESAS AGREGADAS'!Y101=0),"",'D - DESPESAS AGREGADAS'!Y101),"0,00")</f>
        <v/>
      </c>
      <c r="I98" t="str">
        <f>TEXT(IF(OR('D - DESPESAS AGREGADAS'!Z101="",'D - DESPESAS AGREGADAS'!Z101=0),"",'D - DESPESAS AGREGADAS'!Z101),"0,00")</f>
        <v/>
      </c>
      <c r="J98" t="str">
        <f>TEXT(IF(OR('D - DESPESAS AGREGADAS'!AA101="",'D - DESPESAS AGREGADAS'!AA101=0),"",'D - DESPESAS AGREGADAS'!AA101),"0,00")</f>
        <v/>
      </c>
    </row>
    <row r="99" spans="1:10" x14ac:dyDescent="0.35">
      <c r="A99" t="str">
        <f>IF(D99="","",IF('A - IDENTIFICAÇÃO'!$C$7="","",'A - IDENTIFICAÇÃO'!$C$7))</f>
        <v/>
      </c>
      <c r="B99" t="str">
        <f>IF(D99="","",IF('A - IDENTIFICAÇÃO'!$P$15="","",'A - IDENTIFICAÇÃO'!$P$15))</f>
        <v/>
      </c>
      <c r="C99" t="str">
        <f>IF(D99="","",TEXT(IF('A - IDENTIFICAÇÃO'!$C$2="","",'A - IDENTIFICAÇÃO'!$C$2),"0000"))</f>
        <v/>
      </c>
      <c r="D99" t="str">
        <f>IF('D - DESPESAS AGREGADAS'!A102='D - DESPESAS AGREGADAS'!$AG$4,"1",IF('D - DESPESAS AGREGADAS'!A102='D - DESPESAS AGREGADAS'!$AG$5,"2",IF('D - DESPESAS AGREGADAS'!A102='D - DESPESAS AGREGADAS'!$AG$6,"3",IF('D - DESPESAS AGREGADAS'!A102='D - DESPESAS AGREGADAS'!$AG$7,"4",IF('D - DESPESAS AGREGADAS'!A102='D - DESPESAS AGREGADAS'!$AG$8,"5","")))))</f>
        <v/>
      </c>
      <c r="E99" t="str">
        <f>IF('D - DESPESAS AGREGADAS'!B102="","",'D - DESPESAS AGREGADAS'!B102)</f>
        <v/>
      </c>
      <c r="F99" t="str">
        <f>IF('D - DESPESAS AGREGADAS'!C102="","",'D - DESPESAS AGREGADAS'!C102)</f>
        <v/>
      </c>
      <c r="G99" t="str">
        <f>TEXT(IF(OR('D - DESPESAS AGREGADAS'!X102="",'D - DESPESAS AGREGADAS'!X102=0),"",'D - DESPESAS AGREGADAS'!X102),"0,00")</f>
        <v/>
      </c>
      <c r="H99" t="str">
        <f>TEXT(IF(OR('D - DESPESAS AGREGADAS'!Y102="",'D - DESPESAS AGREGADAS'!Y102=0),"",'D - DESPESAS AGREGADAS'!Y102),"0,00")</f>
        <v/>
      </c>
      <c r="I99" t="str">
        <f>TEXT(IF(OR('D - DESPESAS AGREGADAS'!Z102="",'D - DESPESAS AGREGADAS'!Z102=0),"",'D - DESPESAS AGREGADAS'!Z102),"0,00")</f>
        <v/>
      </c>
      <c r="J99" t="str">
        <f>TEXT(IF(OR('D - DESPESAS AGREGADAS'!AA102="",'D - DESPESAS AGREGADAS'!AA102=0),"",'D - DESPESAS AGREGADAS'!AA102),"0,00")</f>
        <v/>
      </c>
    </row>
    <row r="100" spans="1:10" x14ac:dyDescent="0.35">
      <c r="A100" t="str">
        <f>IF(D100="","",IF('A - IDENTIFICAÇÃO'!$C$7="","",'A - IDENTIFICAÇÃO'!$C$7))</f>
        <v/>
      </c>
      <c r="B100" t="str">
        <f>IF(D100="","",IF('A - IDENTIFICAÇÃO'!$P$15="","",'A - IDENTIFICAÇÃO'!$P$15))</f>
        <v/>
      </c>
      <c r="C100" t="str">
        <f>IF(D100="","",TEXT(IF('A - IDENTIFICAÇÃO'!$C$2="","",'A - IDENTIFICAÇÃO'!$C$2),"0000"))</f>
        <v/>
      </c>
      <c r="D100" t="str">
        <f>IF('D - DESPESAS AGREGADAS'!A103='D - DESPESAS AGREGADAS'!$AG$4,"1",IF('D - DESPESAS AGREGADAS'!A103='D - DESPESAS AGREGADAS'!$AG$5,"2",IF('D - DESPESAS AGREGADAS'!A103='D - DESPESAS AGREGADAS'!$AG$6,"3",IF('D - DESPESAS AGREGADAS'!A103='D - DESPESAS AGREGADAS'!$AG$7,"4",IF('D - DESPESAS AGREGADAS'!A103='D - DESPESAS AGREGADAS'!$AG$8,"5","")))))</f>
        <v/>
      </c>
      <c r="E100" t="str">
        <f>IF('D - DESPESAS AGREGADAS'!B103="","",'D - DESPESAS AGREGADAS'!B103)</f>
        <v/>
      </c>
      <c r="F100" t="str">
        <f>IF('D - DESPESAS AGREGADAS'!C103="","",'D - DESPESAS AGREGADAS'!C103)</f>
        <v/>
      </c>
      <c r="G100" t="str">
        <f>TEXT(IF(OR('D - DESPESAS AGREGADAS'!X103="",'D - DESPESAS AGREGADAS'!X103=0),"",'D - DESPESAS AGREGADAS'!X103),"0,00")</f>
        <v/>
      </c>
      <c r="H100" t="str">
        <f>TEXT(IF(OR('D - DESPESAS AGREGADAS'!Y103="",'D - DESPESAS AGREGADAS'!Y103=0),"",'D - DESPESAS AGREGADAS'!Y103),"0,00")</f>
        <v/>
      </c>
      <c r="I100" t="str">
        <f>TEXT(IF(OR('D - DESPESAS AGREGADAS'!Z103="",'D - DESPESAS AGREGADAS'!Z103=0),"",'D - DESPESAS AGREGADAS'!Z103),"0,00")</f>
        <v/>
      </c>
      <c r="J100" t="str">
        <f>TEXT(IF(OR('D - DESPESAS AGREGADAS'!AA103="",'D - DESPESAS AGREGADAS'!AA103=0),"",'D - DESPESAS AGREGADAS'!AA103),"0,00")</f>
        <v/>
      </c>
    </row>
    <row r="101" spans="1:10" x14ac:dyDescent="0.35">
      <c r="A101" t="str">
        <f>IF(D101="","",IF('A - IDENTIFICAÇÃO'!$C$7="","",'A - IDENTIFICAÇÃO'!$C$7))</f>
        <v/>
      </c>
      <c r="B101" t="str">
        <f>IF(D101="","",IF('A - IDENTIFICAÇÃO'!$P$15="","",'A - IDENTIFICAÇÃO'!$P$15))</f>
        <v/>
      </c>
      <c r="C101" t="str">
        <f>IF(D101="","",TEXT(IF('A - IDENTIFICAÇÃO'!$C$2="","",'A - IDENTIFICAÇÃO'!$C$2),"0000"))</f>
        <v/>
      </c>
      <c r="D101" t="str">
        <f>IF('D - DESPESAS AGREGADAS'!A104='D - DESPESAS AGREGADAS'!$AG$4,"1",IF('D - DESPESAS AGREGADAS'!A104='D - DESPESAS AGREGADAS'!$AG$5,"2",IF('D - DESPESAS AGREGADAS'!A104='D - DESPESAS AGREGADAS'!$AG$6,"3",IF('D - DESPESAS AGREGADAS'!A104='D - DESPESAS AGREGADAS'!$AG$7,"4",IF('D - DESPESAS AGREGADAS'!A104='D - DESPESAS AGREGADAS'!$AG$8,"5","")))))</f>
        <v/>
      </c>
      <c r="E101" t="str">
        <f>IF('D - DESPESAS AGREGADAS'!B104="","",'D - DESPESAS AGREGADAS'!B104)</f>
        <v/>
      </c>
      <c r="F101" t="str">
        <f>IF('D - DESPESAS AGREGADAS'!C104="","",'D - DESPESAS AGREGADAS'!C104)</f>
        <v/>
      </c>
      <c r="G101" t="str">
        <f>TEXT(IF(OR('D - DESPESAS AGREGADAS'!X104="",'D - DESPESAS AGREGADAS'!X104=0),"",'D - DESPESAS AGREGADAS'!X104),"0,00")</f>
        <v/>
      </c>
      <c r="H101" t="str">
        <f>TEXT(IF(OR('D - DESPESAS AGREGADAS'!Y104="",'D - DESPESAS AGREGADAS'!Y104=0),"",'D - DESPESAS AGREGADAS'!Y104),"0,00")</f>
        <v/>
      </c>
      <c r="I101" t="str">
        <f>TEXT(IF(OR('D - DESPESAS AGREGADAS'!Z104="",'D - DESPESAS AGREGADAS'!Z104=0),"",'D - DESPESAS AGREGADAS'!Z104),"0,00")</f>
        <v/>
      </c>
      <c r="J101" t="str">
        <f>TEXT(IF(OR('D - DESPESAS AGREGADAS'!AA104="",'D - DESPESAS AGREGADAS'!AA104=0),"",'D - DESPESAS AGREGADAS'!AA104),"0,00")</f>
        <v/>
      </c>
    </row>
  </sheetData>
  <sheetProtection algorithmName="SHA-512" hashValue="0MUfh6p1RBBKmpW6mQEiRA+krRwdHgAaApSlJMtrjtNasc5eFZNTkWEGibXxZv5m6szLmq2y78pPow+9OUlYHw==" saltValue="a4T2C1Yax8TdGEVcljykMg==" spinCount="100000" sheet="1" objects="1" scenarios="1"/>
  <customSheetViews>
    <customSheetView guid="{0FB5BF58-6DDD-488E-B4F4-AB7D74701538}">
      <selection sqref="A1:G1"/>
      <pageMargins left="0" right="0" top="0" bottom="0" header="0" footer="0"/>
      <pageSetup paperSize="9" orientation="portrait" verticalDpi="0" r:id="rId1"/>
    </customSheetView>
    <customSheetView guid="{76865EEC-E435-4B06-B98D-C2D8AEAD4A29}">
      <selection sqref="A1:G1"/>
      <pageMargins left="0" right="0" top="0" bottom="0" header="0" footer="0"/>
      <pageSetup paperSize="9" orientation="portrait" verticalDpi="0" r:id="rId2"/>
    </customSheetView>
    <customSheetView guid="{ED47398F-BE2D-4CE0-BCF0-B901F27810F5}">
      <selection sqref="A1:G1"/>
      <pageMargins left="0" right="0" top="0" bottom="0" header="0" footer="0"/>
      <pageSetup paperSize="9" orientation="portrait" verticalDpi="0" r:id="rId3"/>
    </customSheetView>
  </customSheetView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A1:AZ1070"/>
  <sheetViews>
    <sheetView zoomScale="104" zoomScaleNormal="104" workbookViewId="0">
      <selection activeCell="H6" sqref="H6"/>
    </sheetView>
  </sheetViews>
  <sheetFormatPr defaultColWidth="9.08984375" defaultRowHeight="10" x14ac:dyDescent="0.35"/>
  <cols>
    <col min="1" max="1" width="10.90625" style="2" customWidth="1"/>
    <col min="2" max="2" width="12.90625" style="2" customWidth="1"/>
    <col min="3" max="3" width="14.90625" style="2" customWidth="1"/>
    <col min="4" max="4" width="21.54296875" style="2" customWidth="1"/>
    <col min="5" max="5" width="16" style="2" customWidth="1"/>
    <col min="6" max="6" width="28.90625" style="2" customWidth="1"/>
    <col min="7" max="7" width="16" style="2" customWidth="1"/>
    <col min="8" max="8" width="14.453125" style="2" customWidth="1"/>
    <col min="9" max="9" width="16" style="3" customWidth="1"/>
    <col min="10" max="10" width="58.90625" style="3" customWidth="1"/>
    <col min="11" max="11" width="6.08984375" style="3" customWidth="1"/>
    <col min="12" max="19" width="3.90625" style="3" hidden="1" customWidth="1"/>
    <col min="20" max="20" width="4.08984375" style="7" hidden="1" customWidth="1"/>
    <col min="21" max="25" width="4.90625" style="3" hidden="1" customWidth="1"/>
    <col min="26" max="26" width="7.90625" style="3" hidden="1" customWidth="1"/>
    <col min="27" max="27" width="4.08984375" style="7" hidden="1" customWidth="1"/>
    <col min="28" max="31" width="10.90625" style="7" hidden="1" customWidth="1"/>
    <col min="32" max="32" width="6.54296875" style="7" hidden="1" customWidth="1"/>
    <col min="33" max="33" width="7.90625" style="7" hidden="1" customWidth="1"/>
    <col min="34" max="34" width="56.08984375" style="7" hidden="1" customWidth="1"/>
    <col min="35" max="35" width="6.54296875" style="7" hidden="1" customWidth="1"/>
    <col min="36" max="36" width="35.90625" style="7" hidden="1" customWidth="1"/>
    <col min="37" max="37" width="6.54296875" style="7" hidden="1" customWidth="1"/>
    <col min="38" max="52" width="6.90625" style="3" hidden="1" customWidth="1"/>
    <col min="53" max="55" width="9.08984375" style="7" customWidth="1"/>
    <col min="56" max="16384" width="9.08984375" style="7"/>
  </cols>
  <sheetData>
    <row r="1" spans="1:52" ht="10.5" x14ac:dyDescent="0.35">
      <c r="A1" s="1" t="s">
        <v>235</v>
      </c>
      <c r="T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52" s="3" customFormat="1" ht="11.15" customHeight="1" thickBot="1" x14ac:dyDescent="0.4">
      <c r="A2" s="2"/>
      <c r="B2" s="2"/>
      <c r="C2" s="2"/>
      <c r="D2" s="2"/>
      <c r="E2" s="2"/>
      <c r="F2" s="2"/>
      <c r="G2" s="2"/>
      <c r="H2" s="2"/>
      <c r="AB2" s="87"/>
      <c r="AC2" s="87"/>
      <c r="AD2" s="87"/>
      <c r="AE2" s="87"/>
      <c r="AF2" s="87"/>
      <c r="AG2" s="87"/>
      <c r="AI2" s="87"/>
      <c r="AJ2" s="87"/>
      <c r="AK2" s="87"/>
    </row>
    <row r="3" spans="1:52" s="3" customFormat="1" ht="32.15" customHeight="1" thickTop="1" x14ac:dyDescent="0.35">
      <c r="A3" s="192" t="s">
        <v>236</v>
      </c>
      <c r="B3" s="193"/>
      <c r="C3" s="193"/>
      <c r="D3" s="195" t="s">
        <v>237</v>
      </c>
      <c r="E3" s="192" t="s">
        <v>238</v>
      </c>
      <c r="F3" s="193"/>
      <c r="G3" s="193"/>
      <c r="H3" s="193"/>
      <c r="I3" s="194"/>
      <c r="J3" s="4"/>
      <c r="K3" s="4"/>
      <c r="L3" s="166" t="s">
        <v>239</v>
      </c>
      <c r="M3" s="167"/>
      <c r="N3" s="167"/>
      <c r="O3" s="167"/>
      <c r="P3" s="167"/>
      <c r="Q3" s="167"/>
      <c r="R3" s="167"/>
      <c r="S3" s="168"/>
      <c r="U3" s="166" t="s">
        <v>240</v>
      </c>
      <c r="V3" s="167"/>
      <c r="W3" s="167"/>
      <c r="X3" s="167"/>
      <c r="Y3" s="167"/>
      <c r="Z3" s="168"/>
      <c r="AB3" s="182" t="s">
        <v>241</v>
      </c>
      <c r="AC3" s="183"/>
      <c r="AD3" s="183"/>
      <c r="AE3" s="183"/>
      <c r="AF3" s="87"/>
      <c r="AG3" s="182" t="s">
        <v>242</v>
      </c>
      <c r="AH3" s="183"/>
      <c r="AI3" s="87"/>
      <c r="AJ3" s="164" t="s">
        <v>243</v>
      </c>
      <c r="AK3" s="87"/>
      <c r="AL3" s="164" t="s">
        <v>244</v>
      </c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</row>
    <row r="4" spans="1:52" s="3" customFormat="1" ht="42" x14ac:dyDescent="0.35">
      <c r="A4" s="43" t="s">
        <v>245</v>
      </c>
      <c r="B4" s="43" t="s">
        <v>246</v>
      </c>
      <c r="C4" s="43" t="s">
        <v>247</v>
      </c>
      <c r="D4" s="196"/>
      <c r="E4" s="43" t="s">
        <v>248</v>
      </c>
      <c r="F4" s="43" t="s">
        <v>249</v>
      </c>
      <c r="G4" s="43" t="s">
        <v>250</v>
      </c>
      <c r="H4" s="43" t="s">
        <v>251</v>
      </c>
      <c r="I4" s="44" t="s">
        <v>252</v>
      </c>
      <c r="J4" s="5"/>
      <c r="K4" s="5"/>
      <c r="L4" s="45" t="s">
        <v>253</v>
      </c>
      <c r="M4" s="45" t="s">
        <v>254</v>
      </c>
      <c r="N4" s="45" t="s">
        <v>255</v>
      </c>
      <c r="O4" s="45" t="s">
        <v>256</v>
      </c>
      <c r="P4" s="45" t="s">
        <v>257</v>
      </c>
      <c r="Q4" s="45" t="s">
        <v>258</v>
      </c>
      <c r="R4" s="45" t="s">
        <v>259</v>
      </c>
      <c r="S4" s="45" t="s">
        <v>260</v>
      </c>
      <c r="U4" s="55" t="s">
        <v>261</v>
      </c>
      <c r="V4" s="45" t="s">
        <v>262</v>
      </c>
      <c r="W4" s="45" t="s">
        <v>263</v>
      </c>
      <c r="X4" s="45" t="s">
        <v>264</v>
      </c>
      <c r="Y4" s="45" t="s">
        <v>265</v>
      </c>
      <c r="Z4" s="45" t="s">
        <v>266</v>
      </c>
      <c r="AB4" s="45" t="s">
        <v>257</v>
      </c>
      <c r="AC4" s="45" t="s">
        <v>258</v>
      </c>
      <c r="AD4" s="45" t="s">
        <v>259</v>
      </c>
      <c r="AE4" s="45" t="s">
        <v>260</v>
      </c>
      <c r="AG4" s="13" t="s">
        <v>267</v>
      </c>
      <c r="AH4" s="13" t="s">
        <v>268</v>
      </c>
      <c r="AI4" s="3" t="s">
        <v>99</v>
      </c>
      <c r="AJ4" s="164"/>
      <c r="AL4" s="45" t="s">
        <v>269</v>
      </c>
      <c r="AM4" s="45" t="s">
        <v>270</v>
      </c>
      <c r="AN4" s="45" t="s">
        <v>271</v>
      </c>
      <c r="AO4" s="45" t="s">
        <v>272</v>
      </c>
      <c r="AP4" s="45" t="s">
        <v>273</v>
      </c>
      <c r="AQ4" s="45" t="s">
        <v>274</v>
      </c>
      <c r="AR4" s="45" t="s">
        <v>275</v>
      </c>
      <c r="AS4" s="45" t="s">
        <v>276</v>
      </c>
      <c r="AT4" s="45" t="s">
        <v>277</v>
      </c>
      <c r="AU4" s="45" t="s">
        <v>278</v>
      </c>
      <c r="AV4" s="45" t="s">
        <v>279</v>
      </c>
      <c r="AW4" s="45" t="s">
        <v>280</v>
      </c>
      <c r="AX4" s="45" t="s">
        <v>281</v>
      </c>
      <c r="AY4" s="45" t="s">
        <v>282</v>
      </c>
      <c r="AZ4" s="45" t="s">
        <v>283</v>
      </c>
    </row>
    <row r="5" spans="1:52" s="3" customFormat="1" ht="10.5" x14ac:dyDescent="0.35">
      <c r="A5" s="30"/>
      <c r="B5" s="31"/>
      <c r="C5" s="31"/>
      <c r="D5" s="31"/>
      <c r="E5" s="163"/>
      <c r="F5" s="163"/>
      <c r="G5" s="163"/>
      <c r="H5" s="163"/>
      <c r="I5" s="15">
        <f>AB5+AC5+AD5+AE5</f>
        <v>0</v>
      </c>
      <c r="J5" s="32">
        <f>IF(U5=1,$AH$5,IF(V5=1,$AH$6,IF(W5=1,$AH$7,IF(X5=1,$AH$8,IF(Y5=1,$AH$9,0)))))</f>
        <v>0</v>
      </c>
      <c r="K5" s="32"/>
      <c r="L5" s="10">
        <f>IF(A5&lt;&gt;"",1,0)</f>
        <v>0</v>
      </c>
      <c r="M5" s="10">
        <f t="shared" ref="M5" si="0">IF(B5&lt;&gt;"",1,0)</f>
        <v>0</v>
      </c>
      <c r="N5" s="10">
        <f>IF(C5&lt;&gt;"",1,0)</f>
        <v>0</v>
      </c>
      <c r="O5" s="10">
        <f>IF(D5&lt;&gt;"",1,0)</f>
        <v>0</v>
      </c>
      <c r="P5" s="10">
        <f t="shared" ref="P5" si="1">IF(E5&lt;&gt;"",1,0)</f>
        <v>0</v>
      </c>
      <c r="Q5" s="10">
        <f t="shared" ref="Q5" si="2">IF(F5&lt;&gt;"",1,0)</f>
        <v>0</v>
      </c>
      <c r="R5" s="10">
        <f t="shared" ref="R5" si="3">IF(G5&lt;&gt;"",1,0)</f>
        <v>0</v>
      </c>
      <c r="S5" s="10">
        <f t="shared" ref="S5" si="4">IF(H5&lt;&gt;"",1,0)</f>
        <v>0</v>
      </c>
      <c r="U5" s="10">
        <f>IFERROR(IF(AY5=AZ5,0,1),1)</f>
        <v>0</v>
      </c>
      <c r="V5" s="10">
        <f>IF((IF(B5&lt;&gt;"",1,0))+(IF(C5&lt;&gt;"",1,0))=2,IF(C5&gt;B5,0,1),0)</f>
        <v>0</v>
      </c>
      <c r="W5" s="10">
        <f>IF(L5+M5+N5+O5+P5+Q5+R5+S5=0,0,IF(L5+M5+N5+O5=4,0,1))</f>
        <v>0</v>
      </c>
      <c r="X5" s="10">
        <f>IF(COUNTIF($A$5:$A$1004,A5)&lt;=1,0,1)</f>
        <v>0</v>
      </c>
      <c r="Y5" s="10">
        <v>0</v>
      </c>
      <c r="Z5" s="10">
        <f>IF(U5+V5+W5+X5+Y5=0,0,1)</f>
        <v>0</v>
      </c>
      <c r="AB5" s="141">
        <f>IF($Z5=0,E5,0)</f>
        <v>0</v>
      </c>
      <c r="AC5" s="141">
        <f>IF($Z5=0,F5,0)</f>
        <v>0</v>
      </c>
      <c r="AD5" s="141">
        <f>IF($Z5=0,G5,0)</f>
        <v>0</v>
      </c>
      <c r="AE5" s="141">
        <f>IF($Z5=0,H5,0)</f>
        <v>0</v>
      </c>
      <c r="AG5" s="45" t="s">
        <v>261</v>
      </c>
      <c r="AH5" s="12" t="s">
        <v>284</v>
      </c>
      <c r="AI5" s="3" t="s">
        <v>99</v>
      </c>
      <c r="AJ5" s="10" t="s">
        <v>16</v>
      </c>
      <c r="AL5" s="10" t="str">
        <f>IF($A5="","",MID($A5,1,1)*2)</f>
        <v/>
      </c>
      <c r="AM5" s="10" t="str">
        <f>IF($A5="","",MID($A5,2,1)*1)</f>
        <v/>
      </c>
      <c r="AN5" s="10" t="str">
        <f>IF($A5="","",MID($A5,3,1)*2)</f>
        <v/>
      </c>
      <c r="AO5" s="10" t="str">
        <f>IF($A5="","",MID($A5,4,1)*1)</f>
        <v/>
      </c>
      <c r="AP5" s="10" t="str">
        <f>IF($A5="","",MID($A5,5,1)*2)</f>
        <v/>
      </c>
      <c r="AQ5" s="10" t="str">
        <f>IF($A5="","",IF(AL5&lt;10,AL5,(LEFT(AL5)+RIGHT(AL5))))</f>
        <v/>
      </c>
      <c r="AR5" s="10" t="str">
        <f>IF($A5="","",IF(AM5&lt;10,AM5,(LEFT(AM5)+RIGHT(AM5))))</f>
        <v/>
      </c>
      <c r="AS5" s="10" t="str">
        <f>IF($A5="","",IF(AN5&lt;10,AN5,(LEFT(AN5)+RIGHT(AN5))))</f>
        <v/>
      </c>
      <c r="AT5" s="10" t="str">
        <f>IF($A5="","",IF(AO5&lt;10,AO5,(LEFT(AO5)+RIGHT(AO5))))</f>
        <v/>
      </c>
      <c r="AU5" s="10" t="str">
        <f>IF($A5="","",IF(AP5&lt;10,AP5,(LEFT(AP5)+RIGHT(AP5))))</f>
        <v/>
      </c>
      <c r="AV5" s="10" t="str">
        <f>IF($A5="","",SUM(AQ5:AU5))</f>
        <v/>
      </c>
      <c r="AW5" s="10" t="str">
        <f>IF($A5="","",MOD(AV5,10))</f>
        <v/>
      </c>
      <c r="AX5" s="10" t="str">
        <f>IF($A5="","",10-AW5)</f>
        <v/>
      </c>
      <c r="AY5" s="10" t="str">
        <f>IF($A5="","",MOD(AX5,10))</f>
        <v/>
      </c>
      <c r="AZ5" s="10" t="str">
        <f>IF($A5="","",MID($A5,7,1)*1)</f>
        <v/>
      </c>
    </row>
    <row r="6" spans="1:52" s="3" customFormat="1" ht="10.5" x14ac:dyDescent="0.35">
      <c r="A6" s="30"/>
      <c r="B6" s="31"/>
      <c r="C6" s="31"/>
      <c r="D6" s="31"/>
      <c r="E6" s="163"/>
      <c r="F6" s="163"/>
      <c r="G6" s="163"/>
      <c r="H6" s="163"/>
      <c r="I6" s="15">
        <f t="shared" ref="I6:I69" si="5">AB6+AC6+AD6+AE6</f>
        <v>0</v>
      </c>
      <c r="J6" s="32">
        <f t="shared" ref="J6:J69" si="6">IF(U6=1,$AH$5,IF(V6=1,$AH$6,IF(W6=1,$AH$7,IF(X6=1,$AH$8,IF(Y6=1,$AH$9,0)))))</f>
        <v>0</v>
      </c>
      <c r="K6" s="32"/>
      <c r="L6" s="10">
        <f t="shared" ref="L6:L69" si="7">IF(A6&lt;&gt;"",1,0)</f>
        <v>0</v>
      </c>
      <c r="M6" s="10">
        <f>IF(B6&lt;&gt;"",1,0)</f>
        <v>0</v>
      </c>
      <c r="N6" s="10">
        <f>IF(C6&lt;&gt;"",1,0)</f>
        <v>0</v>
      </c>
      <c r="O6" s="10">
        <f t="shared" ref="O6:O69" si="8">IF(D6&lt;&gt;"",1,0)</f>
        <v>0</v>
      </c>
      <c r="P6" s="10">
        <f t="shared" ref="P6:P69" si="9">IF(E6&lt;&gt;"",1,0)</f>
        <v>0</v>
      </c>
      <c r="Q6" s="10">
        <f t="shared" ref="Q6:Q69" si="10">IF(F6&lt;&gt;"",1,0)</f>
        <v>0</v>
      </c>
      <c r="R6" s="10">
        <f t="shared" ref="R6:R69" si="11">IF(G6&lt;&gt;"",1,0)</f>
        <v>0</v>
      </c>
      <c r="S6" s="10">
        <f t="shared" ref="S6:S69" si="12">IF(H6&lt;&gt;"",1,0)</f>
        <v>0</v>
      </c>
      <c r="U6" s="10">
        <f t="shared" ref="U6:U69" si="13">IFERROR(IF(AY6=AZ6,0,1),1)</f>
        <v>0</v>
      </c>
      <c r="V6" s="10">
        <f>IF((IF(B6&lt;&gt;"",1,0))+(IF(C6&lt;&gt;"",1,0))=2,IF(C6&gt;B6,0,1),0)</f>
        <v>0</v>
      </c>
      <c r="W6" s="10">
        <f t="shared" ref="W6:W69" si="14">IF(L6+M6+N6+O6+P6+Q6+R6+S6=0,0,IF(L6+M6+N6+O6=4,0,1))</f>
        <v>0</v>
      </c>
      <c r="X6" s="10">
        <f t="shared" ref="X6:X69" si="15">IF(COUNTIF($A$5:$A$1004,A6)&lt;=1,0,1)</f>
        <v>0</v>
      </c>
      <c r="Y6" s="10">
        <f>IF(AND(L6=1,L5=0),1,0)</f>
        <v>0</v>
      </c>
      <c r="Z6" s="10">
        <f t="shared" ref="Z6:Z69" si="16">IF(U6+V6+W6+X6+Y6=0,0,1)</f>
        <v>0</v>
      </c>
      <c r="AB6" s="141">
        <f t="shared" ref="AB6:AB69" si="17">IF($Z6=0,E6,0)</f>
        <v>0</v>
      </c>
      <c r="AC6" s="141">
        <f t="shared" ref="AC6:AC69" si="18">IF($Z6=0,F6,0)</f>
        <v>0</v>
      </c>
      <c r="AD6" s="141">
        <f t="shared" ref="AD6:AD69" si="19">IF($Z6=0,G6,0)</f>
        <v>0</v>
      </c>
      <c r="AE6" s="141">
        <f t="shared" ref="AE6:AE69" si="20">IF($Z6=0,H6,0)</f>
        <v>0</v>
      </c>
      <c r="AG6" s="45" t="s">
        <v>262</v>
      </c>
      <c r="AH6" s="12" t="s">
        <v>285</v>
      </c>
      <c r="AJ6" s="10" t="s">
        <v>31</v>
      </c>
      <c r="AL6" s="10" t="str">
        <f t="shared" ref="AL6:AL69" si="21">IF($A6="","",MID($A6,1,1)*2)</f>
        <v/>
      </c>
      <c r="AM6" s="10" t="str">
        <f t="shared" ref="AM6:AM69" si="22">IF($A6="","",MID($A6,2,1)*1)</f>
        <v/>
      </c>
      <c r="AN6" s="10" t="str">
        <f t="shared" ref="AN6:AN69" si="23">IF($A6="","",MID($A6,3,1)*2)</f>
        <v/>
      </c>
      <c r="AO6" s="10" t="str">
        <f t="shared" ref="AO6:AO69" si="24">IF($A6="","",MID($A6,4,1)*1)</f>
        <v/>
      </c>
      <c r="AP6" s="10" t="str">
        <f t="shared" ref="AP6:AP69" si="25">IF($A6="","",MID($A6,5,1)*2)</f>
        <v/>
      </c>
      <c r="AQ6" s="10" t="str">
        <f t="shared" ref="AQ6:AQ15" si="26">IF($A6="","",IF(AL6&lt;10,AL6,(LEFT(AL6)+RIGHT(AL6))))</f>
        <v/>
      </c>
      <c r="AR6" s="10" t="str">
        <f t="shared" ref="AR6:AR15" si="27">IF($A6="","",IF(AM6&lt;10,AM6,(LEFT(AM6)+RIGHT(AM6))))</f>
        <v/>
      </c>
      <c r="AS6" s="10" t="str">
        <f t="shared" ref="AS6:AS15" si="28">IF($A6="","",IF(AN6&lt;10,AN6,(LEFT(AN6)+RIGHT(AN6))))</f>
        <v/>
      </c>
      <c r="AT6" s="10" t="str">
        <f t="shared" ref="AT6:AT15" si="29">IF($A6="","",IF(AO6&lt;10,AO6,(LEFT(AO6)+RIGHT(AO6))))</f>
        <v/>
      </c>
      <c r="AU6" s="10" t="str">
        <f t="shared" ref="AU6:AU15" si="30">IF($A6="","",IF(AP6&lt;10,AP6,(LEFT(AP6)+RIGHT(AP6))))</f>
        <v/>
      </c>
      <c r="AV6" s="10" t="str">
        <f t="shared" ref="AV6:AV15" si="31">IF($A6="","",SUM(AQ6:AU6))</f>
        <v/>
      </c>
      <c r="AW6" s="10" t="str">
        <f t="shared" ref="AW6:AW69" si="32">IF($A6="","",MOD(AV6,10))</f>
        <v/>
      </c>
      <c r="AX6" s="10" t="str">
        <f t="shared" ref="AX6:AX69" si="33">IF($A6="","",10-AW6)</f>
        <v/>
      </c>
      <c r="AY6" s="10" t="str">
        <f t="shared" ref="AY6:AY69" si="34">IF($A6="","",MOD(AX6,10))</f>
        <v/>
      </c>
      <c r="AZ6" s="10" t="str">
        <f t="shared" ref="AZ6:AZ69" si="35">IF($A6="","",MID($A6,7,1)*1)</f>
        <v/>
      </c>
    </row>
    <row r="7" spans="1:52" s="3" customFormat="1" ht="10.5" x14ac:dyDescent="0.35">
      <c r="A7" s="30"/>
      <c r="B7" s="31"/>
      <c r="C7" s="31"/>
      <c r="D7" s="31"/>
      <c r="E7" s="163"/>
      <c r="F7" s="163"/>
      <c r="G7" s="163"/>
      <c r="H7" s="163"/>
      <c r="I7" s="15">
        <f t="shared" si="5"/>
        <v>0</v>
      </c>
      <c r="J7" s="32">
        <f t="shared" si="6"/>
        <v>0</v>
      </c>
      <c r="K7" s="32"/>
      <c r="L7" s="10">
        <f t="shared" si="7"/>
        <v>0</v>
      </c>
      <c r="M7" s="10">
        <f t="shared" ref="M7:M69" si="36">IF(B7&lt;&gt;"",1,0)</f>
        <v>0</v>
      </c>
      <c r="N7" s="10">
        <f t="shared" ref="N7:N69" si="37">IF(C7&lt;&gt;"",1,0)</f>
        <v>0</v>
      </c>
      <c r="O7" s="10">
        <f t="shared" si="8"/>
        <v>0</v>
      </c>
      <c r="P7" s="10">
        <f t="shared" si="9"/>
        <v>0</v>
      </c>
      <c r="Q7" s="10">
        <f t="shared" si="10"/>
        <v>0</v>
      </c>
      <c r="R7" s="10">
        <f t="shared" si="11"/>
        <v>0</v>
      </c>
      <c r="S7" s="10">
        <f t="shared" si="12"/>
        <v>0</v>
      </c>
      <c r="U7" s="10">
        <f t="shared" si="13"/>
        <v>0</v>
      </c>
      <c r="V7" s="10">
        <f t="shared" ref="V7:V69" si="38">IF((IF(B7&lt;&gt;"",1,0))+(IF(C7&lt;&gt;"",1,0))=2,IF(C7&gt;B7,0,1),0)</f>
        <v>0</v>
      </c>
      <c r="W7" s="10">
        <f t="shared" si="14"/>
        <v>0</v>
      </c>
      <c r="X7" s="10">
        <f t="shared" si="15"/>
        <v>0</v>
      </c>
      <c r="Y7" s="10">
        <f t="shared" ref="Y7:Y70" si="39">IF(AND(L7=1,L6=0),1,0)</f>
        <v>0</v>
      </c>
      <c r="Z7" s="10">
        <f t="shared" si="16"/>
        <v>0</v>
      </c>
      <c r="AB7" s="141">
        <f t="shared" si="17"/>
        <v>0</v>
      </c>
      <c r="AC7" s="141">
        <f t="shared" si="18"/>
        <v>0</v>
      </c>
      <c r="AD7" s="141">
        <f t="shared" si="19"/>
        <v>0</v>
      </c>
      <c r="AE7" s="141">
        <f t="shared" si="20"/>
        <v>0</v>
      </c>
      <c r="AG7" s="45" t="s">
        <v>263</v>
      </c>
      <c r="AH7" s="12" t="s">
        <v>286</v>
      </c>
      <c r="AL7" s="10" t="str">
        <f t="shared" si="21"/>
        <v/>
      </c>
      <c r="AM7" s="10" t="str">
        <f t="shared" si="22"/>
        <v/>
      </c>
      <c r="AN7" s="10" t="str">
        <f t="shared" si="23"/>
        <v/>
      </c>
      <c r="AO7" s="10" t="str">
        <f t="shared" si="24"/>
        <v/>
      </c>
      <c r="AP7" s="10" t="str">
        <f t="shared" si="25"/>
        <v/>
      </c>
      <c r="AQ7" s="10" t="str">
        <f t="shared" si="26"/>
        <v/>
      </c>
      <c r="AR7" s="10" t="str">
        <f t="shared" si="27"/>
        <v/>
      </c>
      <c r="AS7" s="10" t="str">
        <f t="shared" si="28"/>
        <v/>
      </c>
      <c r="AT7" s="10" t="str">
        <f t="shared" si="29"/>
        <v/>
      </c>
      <c r="AU7" s="10" t="str">
        <f t="shared" si="30"/>
        <v/>
      </c>
      <c r="AV7" s="10" t="str">
        <f t="shared" si="31"/>
        <v/>
      </c>
      <c r="AW7" s="10" t="str">
        <f t="shared" si="32"/>
        <v/>
      </c>
      <c r="AX7" s="10" t="str">
        <f t="shared" si="33"/>
        <v/>
      </c>
      <c r="AY7" s="10" t="str">
        <f t="shared" si="34"/>
        <v/>
      </c>
      <c r="AZ7" s="10" t="str">
        <f t="shared" si="35"/>
        <v/>
      </c>
    </row>
    <row r="8" spans="1:52" s="3" customFormat="1" ht="10.5" x14ac:dyDescent="0.35">
      <c r="A8" s="30"/>
      <c r="B8" s="31"/>
      <c r="C8" s="31"/>
      <c r="D8" s="31"/>
      <c r="E8" s="163"/>
      <c r="F8" s="163"/>
      <c r="G8" s="163"/>
      <c r="H8" s="163"/>
      <c r="I8" s="15">
        <f t="shared" si="5"/>
        <v>0</v>
      </c>
      <c r="J8" s="32">
        <f t="shared" si="6"/>
        <v>0</v>
      </c>
      <c r="K8" s="32"/>
      <c r="L8" s="10">
        <f t="shared" si="7"/>
        <v>0</v>
      </c>
      <c r="M8" s="10">
        <f t="shared" si="36"/>
        <v>0</v>
      </c>
      <c r="N8" s="10">
        <f t="shared" si="37"/>
        <v>0</v>
      </c>
      <c r="O8" s="10">
        <f t="shared" si="8"/>
        <v>0</v>
      </c>
      <c r="P8" s="10">
        <f t="shared" si="9"/>
        <v>0</v>
      </c>
      <c r="Q8" s="10">
        <f t="shared" si="10"/>
        <v>0</v>
      </c>
      <c r="R8" s="10">
        <f t="shared" si="11"/>
        <v>0</v>
      </c>
      <c r="S8" s="10">
        <f t="shared" si="12"/>
        <v>0</v>
      </c>
      <c r="U8" s="10">
        <f t="shared" si="13"/>
        <v>0</v>
      </c>
      <c r="V8" s="10">
        <f t="shared" si="38"/>
        <v>0</v>
      </c>
      <c r="W8" s="10">
        <f t="shared" si="14"/>
        <v>0</v>
      </c>
      <c r="X8" s="10">
        <f t="shared" si="15"/>
        <v>0</v>
      </c>
      <c r="Y8" s="10">
        <f t="shared" si="39"/>
        <v>0</v>
      </c>
      <c r="Z8" s="10">
        <f t="shared" si="16"/>
        <v>0</v>
      </c>
      <c r="AB8" s="141">
        <f t="shared" si="17"/>
        <v>0</v>
      </c>
      <c r="AC8" s="141">
        <f t="shared" si="18"/>
        <v>0</v>
      </c>
      <c r="AD8" s="141">
        <f t="shared" si="19"/>
        <v>0</v>
      </c>
      <c r="AE8" s="141">
        <f t="shared" si="20"/>
        <v>0</v>
      </c>
      <c r="AG8" s="45" t="s">
        <v>264</v>
      </c>
      <c r="AH8" s="12" t="s">
        <v>287</v>
      </c>
      <c r="AL8" s="10" t="str">
        <f t="shared" si="21"/>
        <v/>
      </c>
      <c r="AM8" s="10" t="str">
        <f t="shared" si="22"/>
        <v/>
      </c>
      <c r="AN8" s="10" t="str">
        <f t="shared" si="23"/>
        <v/>
      </c>
      <c r="AO8" s="10" t="str">
        <f t="shared" si="24"/>
        <v/>
      </c>
      <c r="AP8" s="10" t="str">
        <f t="shared" si="25"/>
        <v/>
      </c>
      <c r="AQ8" s="10" t="str">
        <f t="shared" si="26"/>
        <v/>
      </c>
      <c r="AR8" s="10" t="str">
        <f t="shared" si="27"/>
        <v/>
      </c>
      <c r="AS8" s="10" t="str">
        <f t="shared" si="28"/>
        <v/>
      </c>
      <c r="AT8" s="10" t="str">
        <f t="shared" si="29"/>
        <v/>
      </c>
      <c r="AU8" s="10" t="str">
        <f t="shared" si="30"/>
        <v/>
      </c>
      <c r="AV8" s="10" t="str">
        <f t="shared" si="31"/>
        <v/>
      </c>
      <c r="AW8" s="10" t="str">
        <f t="shared" si="32"/>
        <v/>
      </c>
      <c r="AX8" s="10" t="str">
        <f t="shared" si="33"/>
        <v/>
      </c>
      <c r="AY8" s="10" t="str">
        <f t="shared" si="34"/>
        <v/>
      </c>
      <c r="AZ8" s="10" t="str">
        <f t="shared" si="35"/>
        <v/>
      </c>
    </row>
    <row r="9" spans="1:52" s="3" customFormat="1" ht="10.5" x14ac:dyDescent="0.35">
      <c r="A9" s="30"/>
      <c r="B9" s="31"/>
      <c r="C9" s="31"/>
      <c r="D9" s="31"/>
      <c r="E9" s="163"/>
      <c r="F9" s="163"/>
      <c r="G9" s="163"/>
      <c r="H9" s="163"/>
      <c r="I9" s="15">
        <f t="shared" si="5"/>
        <v>0</v>
      </c>
      <c r="J9" s="32">
        <f t="shared" si="6"/>
        <v>0</v>
      </c>
      <c r="K9" s="32"/>
      <c r="L9" s="10">
        <f t="shared" si="7"/>
        <v>0</v>
      </c>
      <c r="M9" s="10">
        <f t="shared" si="36"/>
        <v>0</v>
      </c>
      <c r="N9" s="10">
        <f t="shared" si="37"/>
        <v>0</v>
      </c>
      <c r="O9" s="10">
        <f t="shared" si="8"/>
        <v>0</v>
      </c>
      <c r="P9" s="10">
        <f t="shared" si="9"/>
        <v>0</v>
      </c>
      <c r="Q9" s="10">
        <f t="shared" si="10"/>
        <v>0</v>
      </c>
      <c r="R9" s="10">
        <f t="shared" si="11"/>
        <v>0</v>
      </c>
      <c r="S9" s="10">
        <f t="shared" si="12"/>
        <v>0</v>
      </c>
      <c r="U9" s="10">
        <f t="shared" si="13"/>
        <v>0</v>
      </c>
      <c r="V9" s="10">
        <f t="shared" si="38"/>
        <v>0</v>
      </c>
      <c r="W9" s="10">
        <f t="shared" si="14"/>
        <v>0</v>
      </c>
      <c r="X9" s="10">
        <f t="shared" si="15"/>
        <v>0</v>
      </c>
      <c r="Y9" s="10">
        <f t="shared" si="39"/>
        <v>0</v>
      </c>
      <c r="Z9" s="10">
        <f t="shared" si="16"/>
        <v>0</v>
      </c>
      <c r="AB9" s="141">
        <f t="shared" si="17"/>
        <v>0</v>
      </c>
      <c r="AC9" s="141">
        <f t="shared" si="18"/>
        <v>0</v>
      </c>
      <c r="AD9" s="141">
        <f t="shared" si="19"/>
        <v>0</v>
      </c>
      <c r="AE9" s="141">
        <f t="shared" si="20"/>
        <v>0</v>
      </c>
      <c r="AG9" s="45" t="s">
        <v>265</v>
      </c>
      <c r="AH9" s="12" t="s">
        <v>288</v>
      </c>
      <c r="AL9" s="10" t="str">
        <f t="shared" si="21"/>
        <v/>
      </c>
      <c r="AM9" s="10" t="str">
        <f t="shared" si="22"/>
        <v/>
      </c>
      <c r="AN9" s="10" t="str">
        <f t="shared" si="23"/>
        <v/>
      </c>
      <c r="AO9" s="10" t="str">
        <f t="shared" si="24"/>
        <v/>
      </c>
      <c r="AP9" s="10" t="str">
        <f t="shared" si="25"/>
        <v/>
      </c>
      <c r="AQ9" s="10" t="str">
        <f t="shared" si="26"/>
        <v/>
      </c>
      <c r="AR9" s="10" t="str">
        <f t="shared" si="27"/>
        <v/>
      </c>
      <c r="AS9" s="10" t="str">
        <f t="shared" si="28"/>
        <v/>
      </c>
      <c r="AT9" s="10" t="str">
        <f t="shared" si="29"/>
        <v/>
      </c>
      <c r="AU9" s="10" t="str">
        <f t="shared" si="30"/>
        <v/>
      </c>
      <c r="AV9" s="10" t="str">
        <f t="shared" si="31"/>
        <v/>
      </c>
      <c r="AW9" s="10" t="str">
        <f t="shared" si="32"/>
        <v/>
      </c>
      <c r="AX9" s="10" t="str">
        <f t="shared" si="33"/>
        <v/>
      </c>
      <c r="AY9" s="10" t="str">
        <f t="shared" si="34"/>
        <v/>
      </c>
      <c r="AZ9" s="10" t="str">
        <f t="shared" si="35"/>
        <v/>
      </c>
    </row>
    <row r="10" spans="1:52" s="3" customFormat="1" ht="10.5" x14ac:dyDescent="0.35">
      <c r="A10" s="30"/>
      <c r="B10" s="31"/>
      <c r="C10" s="31"/>
      <c r="D10" s="31"/>
      <c r="E10" s="163"/>
      <c r="F10" s="163"/>
      <c r="G10" s="163"/>
      <c r="H10" s="163"/>
      <c r="I10" s="15">
        <f t="shared" si="5"/>
        <v>0</v>
      </c>
      <c r="J10" s="32">
        <f t="shared" si="6"/>
        <v>0</v>
      </c>
      <c r="K10" s="32"/>
      <c r="L10" s="10">
        <f t="shared" si="7"/>
        <v>0</v>
      </c>
      <c r="M10" s="10">
        <f t="shared" si="36"/>
        <v>0</v>
      </c>
      <c r="N10" s="10">
        <f t="shared" si="37"/>
        <v>0</v>
      </c>
      <c r="O10" s="10">
        <f t="shared" si="8"/>
        <v>0</v>
      </c>
      <c r="P10" s="10">
        <f t="shared" si="9"/>
        <v>0</v>
      </c>
      <c r="Q10" s="10">
        <f t="shared" si="10"/>
        <v>0</v>
      </c>
      <c r="R10" s="10">
        <f t="shared" si="11"/>
        <v>0</v>
      </c>
      <c r="S10" s="10">
        <f t="shared" si="12"/>
        <v>0</v>
      </c>
      <c r="U10" s="10">
        <f t="shared" si="13"/>
        <v>0</v>
      </c>
      <c r="V10" s="10">
        <f t="shared" si="38"/>
        <v>0</v>
      </c>
      <c r="W10" s="10">
        <f t="shared" si="14"/>
        <v>0</v>
      </c>
      <c r="X10" s="10">
        <f t="shared" si="15"/>
        <v>0</v>
      </c>
      <c r="Y10" s="10">
        <f t="shared" si="39"/>
        <v>0</v>
      </c>
      <c r="Z10" s="10">
        <f t="shared" si="16"/>
        <v>0</v>
      </c>
      <c r="AB10" s="141">
        <f t="shared" si="17"/>
        <v>0</v>
      </c>
      <c r="AC10" s="141">
        <f t="shared" si="18"/>
        <v>0</v>
      </c>
      <c r="AD10" s="141">
        <f t="shared" si="19"/>
        <v>0</v>
      </c>
      <c r="AE10" s="141">
        <f t="shared" si="20"/>
        <v>0</v>
      </c>
      <c r="AG10" s="45" t="s">
        <v>289</v>
      </c>
      <c r="AH10" s="12" t="s">
        <v>290</v>
      </c>
      <c r="AL10" s="10" t="str">
        <f t="shared" si="21"/>
        <v/>
      </c>
      <c r="AM10" s="10" t="str">
        <f t="shared" si="22"/>
        <v/>
      </c>
      <c r="AN10" s="10" t="str">
        <f t="shared" si="23"/>
        <v/>
      </c>
      <c r="AO10" s="10" t="str">
        <f t="shared" si="24"/>
        <v/>
      </c>
      <c r="AP10" s="10" t="str">
        <f t="shared" si="25"/>
        <v/>
      </c>
      <c r="AQ10" s="10" t="str">
        <f t="shared" si="26"/>
        <v/>
      </c>
      <c r="AR10" s="10" t="str">
        <f t="shared" si="27"/>
        <v/>
      </c>
      <c r="AS10" s="10" t="str">
        <f t="shared" si="28"/>
        <v/>
      </c>
      <c r="AT10" s="10" t="str">
        <f t="shared" si="29"/>
        <v/>
      </c>
      <c r="AU10" s="10" t="str">
        <f t="shared" si="30"/>
        <v/>
      </c>
      <c r="AV10" s="10" t="str">
        <f t="shared" si="31"/>
        <v/>
      </c>
      <c r="AW10" s="10" t="str">
        <f t="shared" si="32"/>
        <v/>
      </c>
      <c r="AX10" s="10" t="str">
        <f t="shared" si="33"/>
        <v/>
      </c>
      <c r="AY10" s="10" t="str">
        <f t="shared" si="34"/>
        <v/>
      </c>
      <c r="AZ10" s="10" t="str">
        <f t="shared" si="35"/>
        <v/>
      </c>
    </row>
    <row r="11" spans="1:52" s="3" customFormat="1" ht="10.5" x14ac:dyDescent="0.35">
      <c r="A11" s="30"/>
      <c r="B11" s="31"/>
      <c r="C11" s="31"/>
      <c r="D11" s="31"/>
      <c r="E11" s="163"/>
      <c r="F11" s="163"/>
      <c r="G11" s="163"/>
      <c r="H11" s="163"/>
      <c r="I11" s="15">
        <f t="shared" si="5"/>
        <v>0</v>
      </c>
      <c r="J11" s="32">
        <f t="shared" si="6"/>
        <v>0</v>
      </c>
      <c r="K11" s="32"/>
      <c r="L11" s="10">
        <f t="shared" si="7"/>
        <v>0</v>
      </c>
      <c r="M11" s="10">
        <f t="shared" si="36"/>
        <v>0</v>
      </c>
      <c r="N11" s="10">
        <f t="shared" si="37"/>
        <v>0</v>
      </c>
      <c r="O11" s="10">
        <f t="shared" si="8"/>
        <v>0</v>
      </c>
      <c r="P11" s="10">
        <f t="shared" si="9"/>
        <v>0</v>
      </c>
      <c r="Q11" s="10">
        <f t="shared" si="10"/>
        <v>0</v>
      </c>
      <c r="R11" s="10">
        <f t="shared" si="11"/>
        <v>0</v>
      </c>
      <c r="S11" s="10">
        <f t="shared" si="12"/>
        <v>0</v>
      </c>
      <c r="U11" s="10">
        <f t="shared" si="13"/>
        <v>0</v>
      </c>
      <c r="V11" s="10">
        <f t="shared" si="38"/>
        <v>0</v>
      </c>
      <c r="W11" s="10">
        <f t="shared" si="14"/>
        <v>0</v>
      </c>
      <c r="X11" s="10">
        <f t="shared" si="15"/>
        <v>0</v>
      </c>
      <c r="Y11" s="10">
        <f t="shared" si="39"/>
        <v>0</v>
      </c>
      <c r="Z11" s="10">
        <f t="shared" si="16"/>
        <v>0</v>
      </c>
      <c r="AB11" s="141">
        <f t="shared" si="17"/>
        <v>0</v>
      </c>
      <c r="AC11" s="141">
        <f t="shared" si="18"/>
        <v>0</v>
      </c>
      <c r="AD11" s="141">
        <f t="shared" si="19"/>
        <v>0</v>
      </c>
      <c r="AE11" s="141">
        <f t="shared" si="20"/>
        <v>0</v>
      </c>
      <c r="AL11" s="10" t="str">
        <f t="shared" si="21"/>
        <v/>
      </c>
      <c r="AM11" s="10" t="str">
        <f t="shared" si="22"/>
        <v/>
      </c>
      <c r="AN11" s="10" t="str">
        <f t="shared" si="23"/>
        <v/>
      </c>
      <c r="AO11" s="10" t="str">
        <f t="shared" si="24"/>
        <v/>
      </c>
      <c r="AP11" s="10" t="str">
        <f t="shared" si="25"/>
        <v/>
      </c>
      <c r="AQ11" s="10" t="str">
        <f t="shared" si="26"/>
        <v/>
      </c>
      <c r="AR11" s="10" t="str">
        <f t="shared" si="27"/>
        <v/>
      </c>
      <c r="AS11" s="10" t="str">
        <f t="shared" si="28"/>
        <v/>
      </c>
      <c r="AT11" s="10" t="str">
        <f t="shared" si="29"/>
        <v/>
      </c>
      <c r="AU11" s="10" t="str">
        <f t="shared" si="30"/>
        <v/>
      </c>
      <c r="AV11" s="10" t="str">
        <f t="shared" si="31"/>
        <v/>
      </c>
      <c r="AW11" s="10" t="str">
        <f t="shared" si="32"/>
        <v/>
      </c>
      <c r="AX11" s="10" t="str">
        <f t="shared" si="33"/>
        <v/>
      </c>
      <c r="AY11" s="10" t="str">
        <f t="shared" si="34"/>
        <v/>
      </c>
      <c r="AZ11" s="10" t="str">
        <f t="shared" si="35"/>
        <v/>
      </c>
    </row>
    <row r="12" spans="1:52" s="3" customFormat="1" ht="10.5" x14ac:dyDescent="0.35">
      <c r="A12" s="30"/>
      <c r="B12" s="31"/>
      <c r="C12" s="31"/>
      <c r="D12" s="31"/>
      <c r="E12" s="163"/>
      <c r="F12" s="163"/>
      <c r="G12" s="163"/>
      <c r="H12" s="163"/>
      <c r="I12" s="15">
        <f t="shared" si="5"/>
        <v>0</v>
      </c>
      <c r="J12" s="32">
        <f t="shared" si="6"/>
        <v>0</v>
      </c>
      <c r="K12" s="32"/>
      <c r="L12" s="10">
        <f t="shared" si="7"/>
        <v>0</v>
      </c>
      <c r="M12" s="10">
        <f t="shared" si="36"/>
        <v>0</v>
      </c>
      <c r="N12" s="10">
        <f t="shared" si="37"/>
        <v>0</v>
      </c>
      <c r="O12" s="10">
        <f t="shared" si="8"/>
        <v>0</v>
      </c>
      <c r="P12" s="10">
        <f t="shared" si="9"/>
        <v>0</v>
      </c>
      <c r="Q12" s="10">
        <f t="shared" si="10"/>
        <v>0</v>
      </c>
      <c r="R12" s="10">
        <f t="shared" si="11"/>
        <v>0</v>
      </c>
      <c r="S12" s="10">
        <f t="shared" si="12"/>
        <v>0</v>
      </c>
      <c r="U12" s="10">
        <f t="shared" si="13"/>
        <v>0</v>
      </c>
      <c r="V12" s="10">
        <f t="shared" si="38"/>
        <v>0</v>
      </c>
      <c r="W12" s="10">
        <f t="shared" si="14"/>
        <v>0</v>
      </c>
      <c r="X12" s="10">
        <f t="shared" si="15"/>
        <v>0</v>
      </c>
      <c r="Y12" s="10">
        <f t="shared" si="39"/>
        <v>0</v>
      </c>
      <c r="Z12" s="10">
        <f t="shared" si="16"/>
        <v>0</v>
      </c>
      <c r="AB12" s="141">
        <f t="shared" si="17"/>
        <v>0</v>
      </c>
      <c r="AC12" s="141">
        <f t="shared" si="18"/>
        <v>0</v>
      </c>
      <c r="AD12" s="141">
        <f t="shared" si="19"/>
        <v>0</v>
      </c>
      <c r="AE12" s="141">
        <f t="shared" si="20"/>
        <v>0</v>
      </c>
      <c r="AL12" s="10" t="str">
        <f t="shared" si="21"/>
        <v/>
      </c>
      <c r="AM12" s="10" t="str">
        <f t="shared" si="22"/>
        <v/>
      </c>
      <c r="AN12" s="10" t="str">
        <f t="shared" si="23"/>
        <v/>
      </c>
      <c r="AO12" s="10" t="str">
        <f t="shared" si="24"/>
        <v/>
      </c>
      <c r="AP12" s="10" t="str">
        <f t="shared" si="25"/>
        <v/>
      </c>
      <c r="AQ12" s="10" t="str">
        <f t="shared" si="26"/>
        <v/>
      </c>
      <c r="AR12" s="10" t="str">
        <f t="shared" si="27"/>
        <v/>
      </c>
      <c r="AS12" s="10" t="str">
        <f t="shared" si="28"/>
        <v/>
      </c>
      <c r="AT12" s="10" t="str">
        <f t="shared" si="29"/>
        <v/>
      </c>
      <c r="AU12" s="10" t="str">
        <f t="shared" si="30"/>
        <v/>
      </c>
      <c r="AV12" s="10" t="str">
        <f t="shared" si="31"/>
        <v/>
      </c>
      <c r="AW12" s="10" t="str">
        <f t="shared" si="32"/>
        <v/>
      </c>
      <c r="AX12" s="10" t="str">
        <f t="shared" si="33"/>
        <v/>
      </c>
      <c r="AY12" s="10" t="str">
        <f t="shared" si="34"/>
        <v/>
      </c>
      <c r="AZ12" s="10" t="str">
        <f t="shared" si="35"/>
        <v/>
      </c>
    </row>
    <row r="13" spans="1:52" s="3" customFormat="1" ht="10.5" x14ac:dyDescent="0.35">
      <c r="A13" s="30"/>
      <c r="B13" s="31"/>
      <c r="C13" s="31"/>
      <c r="D13" s="31"/>
      <c r="E13" s="163"/>
      <c r="F13" s="163"/>
      <c r="G13" s="163"/>
      <c r="H13" s="163"/>
      <c r="I13" s="15">
        <f t="shared" si="5"/>
        <v>0</v>
      </c>
      <c r="J13" s="32">
        <f t="shared" si="6"/>
        <v>0</v>
      </c>
      <c r="K13" s="32"/>
      <c r="L13" s="10">
        <f t="shared" si="7"/>
        <v>0</v>
      </c>
      <c r="M13" s="10">
        <f t="shared" si="36"/>
        <v>0</v>
      </c>
      <c r="N13" s="10">
        <f t="shared" si="37"/>
        <v>0</v>
      </c>
      <c r="O13" s="10">
        <f t="shared" si="8"/>
        <v>0</v>
      </c>
      <c r="P13" s="10">
        <f t="shared" si="9"/>
        <v>0</v>
      </c>
      <c r="Q13" s="10">
        <f t="shared" si="10"/>
        <v>0</v>
      </c>
      <c r="R13" s="10">
        <f t="shared" si="11"/>
        <v>0</v>
      </c>
      <c r="S13" s="10">
        <f t="shared" si="12"/>
        <v>0</v>
      </c>
      <c r="U13" s="10">
        <f t="shared" si="13"/>
        <v>0</v>
      </c>
      <c r="V13" s="10">
        <f t="shared" si="38"/>
        <v>0</v>
      </c>
      <c r="W13" s="10">
        <f t="shared" si="14"/>
        <v>0</v>
      </c>
      <c r="X13" s="10">
        <f t="shared" si="15"/>
        <v>0</v>
      </c>
      <c r="Y13" s="10">
        <f t="shared" si="39"/>
        <v>0</v>
      </c>
      <c r="Z13" s="10">
        <f t="shared" si="16"/>
        <v>0</v>
      </c>
      <c r="AB13" s="141">
        <f t="shared" si="17"/>
        <v>0</v>
      </c>
      <c r="AC13" s="141">
        <f t="shared" si="18"/>
        <v>0</v>
      </c>
      <c r="AD13" s="141">
        <f t="shared" si="19"/>
        <v>0</v>
      </c>
      <c r="AE13" s="141">
        <f t="shared" si="20"/>
        <v>0</v>
      </c>
      <c r="AL13" s="10" t="str">
        <f t="shared" si="21"/>
        <v/>
      </c>
      <c r="AM13" s="10" t="str">
        <f t="shared" si="22"/>
        <v/>
      </c>
      <c r="AN13" s="10" t="str">
        <f t="shared" si="23"/>
        <v/>
      </c>
      <c r="AO13" s="10" t="str">
        <f t="shared" si="24"/>
        <v/>
      </c>
      <c r="AP13" s="10" t="str">
        <f t="shared" si="25"/>
        <v/>
      </c>
      <c r="AQ13" s="10" t="str">
        <f t="shared" si="26"/>
        <v/>
      </c>
      <c r="AR13" s="10" t="str">
        <f t="shared" si="27"/>
        <v/>
      </c>
      <c r="AS13" s="10" t="str">
        <f t="shared" si="28"/>
        <v/>
      </c>
      <c r="AT13" s="10" t="str">
        <f t="shared" si="29"/>
        <v/>
      </c>
      <c r="AU13" s="10" t="str">
        <f t="shared" si="30"/>
        <v/>
      </c>
      <c r="AV13" s="10" t="str">
        <f t="shared" si="31"/>
        <v/>
      </c>
      <c r="AW13" s="10" t="str">
        <f t="shared" si="32"/>
        <v/>
      </c>
      <c r="AX13" s="10" t="str">
        <f t="shared" si="33"/>
        <v/>
      </c>
      <c r="AY13" s="10" t="str">
        <f t="shared" si="34"/>
        <v/>
      </c>
      <c r="AZ13" s="10" t="str">
        <f t="shared" si="35"/>
        <v/>
      </c>
    </row>
    <row r="14" spans="1:52" s="3" customFormat="1" ht="10.5" x14ac:dyDescent="0.35">
      <c r="A14" s="30"/>
      <c r="B14" s="31"/>
      <c r="C14" s="31"/>
      <c r="D14" s="31"/>
      <c r="E14" s="163"/>
      <c r="F14" s="163"/>
      <c r="G14" s="163"/>
      <c r="H14" s="163"/>
      <c r="I14" s="15">
        <f t="shared" si="5"/>
        <v>0</v>
      </c>
      <c r="J14" s="32">
        <f t="shared" si="6"/>
        <v>0</v>
      </c>
      <c r="K14" s="32"/>
      <c r="L14" s="10">
        <f t="shared" si="7"/>
        <v>0</v>
      </c>
      <c r="M14" s="10">
        <f t="shared" si="36"/>
        <v>0</v>
      </c>
      <c r="N14" s="10">
        <f t="shared" si="37"/>
        <v>0</v>
      </c>
      <c r="O14" s="10">
        <f t="shared" si="8"/>
        <v>0</v>
      </c>
      <c r="P14" s="10">
        <f t="shared" si="9"/>
        <v>0</v>
      </c>
      <c r="Q14" s="10">
        <f t="shared" si="10"/>
        <v>0</v>
      </c>
      <c r="R14" s="10">
        <f t="shared" si="11"/>
        <v>0</v>
      </c>
      <c r="S14" s="10">
        <f t="shared" si="12"/>
        <v>0</v>
      </c>
      <c r="U14" s="10">
        <f t="shared" si="13"/>
        <v>0</v>
      </c>
      <c r="V14" s="10">
        <f t="shared" si="38"/>
        <v>0</v>
      </c>
      <c r="W14" s="10">
        <f t="shared" si="14"/>
        <v>0</v>
      </c>
      <c r="X14" s="10">
        <f t="shared" si="15"/>
        <v>0</v>
      </c>
      <c r="Y14" s="10">
        <f t="shared" si="39"/>
        <v>0</v>
      </c>
      <c r="Z14" s="10">
        <f t="shared" si="16"/>
        <v>0</v>
      </c>
      <c r="AB14" s="141">
        <f t="shared" si="17"/>
        <v>0</v>
      </c>
      <c r="AC14" s="141">
        <f t="shared" si="18"/>
        <v>0</v>
      </c>
      <c r="AD14" s="141">
        <f t="shared" si="19"/>
        <v>0</v>
      </c>
      <c r="AE14" s="141">
        <f t="shared" si="20"/>
        <v>0</v>
      </c>
      <c r="AL14" s="10" t="str">
        <f t="shared" si="21"/>
        <v/>
      </c>
      <c r="AM14" s="10" t="str">
        <f t="shared" si="22"/>
        <v/>
      </c>
      <c r="AN14" s="10" t="str">
        <f t="shared" si="23"/>
        <v/>
      </c>
      <c r="AO14" s="10" t="str">
        <f t="shared" si="24"/>
        <v/>
      </c>
      <c r="AP14" s="10" t="str">
        <f t="shared" si="25"/>
        <v/>
      </c>
      <c r="AQ14" s="10" t="str">
        <f t="shared" si="26"/>
        <v/>
      </c>
      <c r="AR14" s="10" t="str">
        <f t="shared" si="27"/>
        <v/>
      </c>
      <c r="AS14" s="10" t="str">
        <f t="shared" si="28"/>
        <v/>
      </c>
      <c r="AT14" s="10" t="str">
        <f t="shared" si="29"/>
        <v/>
      </c>
      <c r="AU14" s="10" t="str">
        <f t="shared" si="30"/>
        <v/>
      </c>
      <c r="AV14" s="10" t="str">
        <f t="shared" si="31"/>
        <v/>
      </c>
      <c r="AW14" s="10" t="str">
        <f t="shared" si="32"/>
        <v/>
      </c>
      <c r="AX14" s="10" t="str">
        <f t="shared" si="33"/>
        <v/>
      </c>
      <c r="AY14" s="10" t="str">
        <f t="shared" si="34"/>
        <v/>
      </c>
      <c r="AZ14" s="10" t="str">
        <f t="shared" si="35"/>
        <v/>
      </c>
    </row>
    <row r="15" spans="1:52" s="3" customFormat="1" ht="10.5" x14ac:dyDescent="0.35">
      <c r="A15" s="30"/>
      <c r="B15" s="31"/>
      <c r="C15" s="31"/>
      <c r="D15" s="31"/>
      <c r="E15" s="163"/>
      <c r="F15" s="163"/>
      <c r="G15" s="163"/>
      <c r="H15" s="163"/>
      <c r="I15" s="15">
        <f t="shared" si="5"/>
        <v>0</v>
      </c>
      <c r="J15" s="32">
        <f t="shared" si="6"/>
        <v>0</v>
      </c>
      <c r="K15" s="32"/>
      <c r="L15" s="10">
        <f t="shared" si="7"/>
        <v>0</v>
      </c>
      <c r="M15" s="10">
        <f t="shared" si="36"/>
        <v>0</v>
      </c>
      <c r="N15" s="10">
        <f t="shared" si="37"/>
        <v>0</v>
      </c>
      <c r="O15" s="10">
        <f t="shared" si="8"/>
        <v>0</v>
      </c>
      <c r="P15" s="10">
        <f t="shared" si="9"/>
        <v>0</v>
      </c>
      <c r="Q15" s="10">
        <f t="shared" si="10"/>
        <v>0</v>
      </c>
      <c r="R15" s="10">
        <f t="shared" si="11"/>
        <v>0</v>
      </c>
      <c r="S15" s="10">
        <f t="shared" si="12"/>
        <v>0</v>
      </c>
      <c r="U15" s="10">
        <f t="shared" si="13"/>
        <v>0</v>
      </c>
      <c r="V15" s="10">
        <f t="shared" si="38"/>
        <v>0</v>
      </c>
      <c r="W15" s="10">
        <f t="shared" si="14"/>
        <v>0</v>
      </c>
      <c r="X15" s="10">
        <f t="shared" si="15"/>
        <v>0</v>
      </c>
      <c r="Y15" s="10">
        <f t="shared" si="39"/>
        <v>0</v>
      </c>
      <c r="Z15" s="10">
        <f t="shared" si="16"/>
        <v>0</v>
      </c>
      <c r="AB15" s="141">
        <f t="shared" si="17"/>
        <v>0</v>
      </c>
      <c r="AC15" s="141">
        <f t="shared" si="18"/>
        <v>0</v>
      </c>
      <c r="AD15" s="141">
        <f t="shared" si="19"/>
        <v>0</v>
      </c>
      <c r="AE15" s="141">
        <f t="shared" si="20"/>
        <v>0</v>
      </c>
      <c r="AL15" s="10" t="str">
        <f t="shared" si="21"/>
        <v/>
      </c>
      <c r="AM15" s="10" t="str">
        <f t="shared" si="22"/>
        <v/>
      </c>
      <c r="AN15" s="10" t="str">
        <f t="shared" si="23"/>
        <v/>
      </c>
      <c r="AO15" s="10" t="str">
        <f t="shared" si="24"/>
        <v/>
      </c>
      <c r="AP15" s="10" t="str">
        <f t="shared" si="25"/>
        <v/>
      </c>
      <c r="AQ15" s="10" t="str">
        <f t="shared" si="26"/>
        <v/>
      </c>
      <c r="AR15" s="10" t="str">
        <f t="shared" si="27"/>
        <v/>
      </c>
      <c r="AS15" s="10" t="str">
        <f t="shared" si="28"/>
        <v/>
      </c>
      <c r="AT15" s="10" t="str">
        <f t="shared" si="29"/>
        <v/>
      </c>
      <c r="AU15" s="10" t="str">
        <f t="shared" si="30"/>
        <v/>
      </c>
      <c r="AV15" s="10" t="str">
        <f t="shared" si="31"/>
        <v/>
      </c>
      <c r="AW15" s="10" t="str">
        <f t="shared" si="32"/>
        <v/>
      </c>
      <c r="AX15" s="10" t="str">
        <f t="shared" si="33"/>
        <v/>
      </c>
      <c r="AY15" s="10" t="str">
        <f t="shared" si="34"/>
        <v/>
      </c>
      <c r="AZ15" s="10" t="str">
        <f t="shared" si="35"/>
        <v/>
      </c>
    </row>
    <row r="16" spans="1:52" s="3" customFormat="1" ht="10.5" x14ac:dyDescent="0.35">
      <c r="A16" s="30"/>
      <c r="B16" s="31"/>
      <c r="C16" s="31"/>
      <c r="D16" s="31"/>
      <c r="E16" s="163"/>
      <c r="F16" s="163"/>
      <c r="G16" s="163"/>
      <c r="H16" s="163"/>
      <c r="I16" s="15">
        <f t="shared" si="5"/>
        <v>0</v>
      </c>
      <c r="J16" s="32">
        <f t="shared" si="6"/>
        <v>0</v>
      </c>
      <c r="K16" s="32"/>
      <c r="L16" s="10">
        <f t="shared" si="7"/>
        <v>0</v>
      </c>
      <c r="M16" s="10">
        <f t="shared" si="36"/>
        <v>0</v>
      </c>
      <c r="N16" s="10">
        <f t="shared" si="37"/>
        <v>0</v>
      </c>
      <c r="O16" s="10">
        <f t="shared" si="8"/>
        <v>0</v>
      </c>
      <c r="P16" s="10">
        <f t="shared" si="9"/>
        <v>0</v>
      </c>
      <c r="Q16" s="10">
        <f t="shared" si="10"/>
        <v>0</v>
      </c>
      <c r="R16" s="10">
        <f t="shared" si="11"/>
        <v>0</v>
      </c>
      <c r="S16" s="10">
        <f t="shared" si="12"/>
        <v>0</v>
      </c>
      <c r="U16" s="10">
        <f t="shared" si="13"/>
        <v>0</v>
      </c>
      <c r="V16" s="10">
        <f t="shared" si="38"/>
        <v>0</v>
      </c>
      <c r="W16" s="10">
        <f t="shared" si="14"/>
        <v>0</v>
      </c>
      <c r="X16" s="10">
        <f t="shared" si="15"/>
        <v>0</v>
      </c>
      <c r="Y16" s="10">
        <f t="shared" si="39"/>
        <v>0</v>
      </c>
      <c r="Z16" s="10">
        <f t="shared" si="16"/>
        <v>0</v>
      </c>
      <c r="AB16" s="141">
        <f t="shared" si="17"/>
        <v>0</v>
      </c>
      <c r="AC16" s="141">
        <f t="shared" si="18"/>
        <v>0</v>
      </c>
      <c r="AD16" s="141">
        <f t="shared" si="19"/>
        <v>0</v>
      </c>
      <c r="AE16" s="141">
        <f t="shared" si="20"/>
        <v>0</v>
      </c>
      <c r="AL16" s="10" t="str">
        <f t="shared" si="21"/>
        <v/>
      </c>
      <c r="AM16" s="10" t="str">
        <f t="shared" si="22"/>
        <v/>
      </c>
      <c r="AN16" s="10" t="str">
        <f t="shared" si="23"/>
        <v/>
      </c>
      <c r="AO16" s="10" t="str">
        <f t="shared" si="24"/>
        <v/>
      </c>
      <c r="AP16" s="10" t="str">
        <f t="shared" si="25"/>
        <v/>
      </c>
      <c r="AQ16" s="10" t="str">
        <f t="shared" ref="AQ16:AQ79" si="40">IF($A16="","",IF(AL16&lt;10,AL16,(LEFT(AL16)+RIGHT(AL16))))</f>
        <v/>
      </c>
      <c r="AR16" s="10" t="str">
        <f t="shared" ref="AR16:AR79" si="41">IF($A16="","",IF(AM16&lt;10,AM16,(LEFT(AM16)+RIGHT(AM16))))</f>
        <v/>
      </c>
      <c r="AS16" s="10" t="str">
        <f t="shared" ref="AS16:AS79" si="42">IF($A16="","",IF(AN16&lt;10,AN16,(LEFT(AN16)+RIGHT(AN16))))</f>
        <v/>
      </c>
      <c r="AT16" s="10" t="str">
        <f t="shared" ref="AT16:AT79" si="43">IF($A16="","",IF(AO16&lt;10,AO16,(LEFT(AO16)+RIGHT(AO16))))</f>
        <v/>
      </c>
      <c r="AU16" s="10" t="str">
        <f t="shared" ref="AU16:AU79" si="44">IF($A16="","",IF(AP16&lt;10,AP16,(LEFT(AP16)+RIGHT(AP16))))</f>
        <v/>
      </c>
      <c r="AV16" s="10" t="str">
        <f t="shared" ref="AV16:AV79" si="45">IF($A16="","",SUM(AQ16:AU16))</f>
        <v/>
      </c>
      <c r="AW16" s="10" t="str">
        <f t="shared" si="32"/>
        <v/>
      </c>
      <c r="AX16" s="10" t="str">
        <f t="shared" si="33"/>
        <v/>
      </c>
      <c r="AY16" s="10" t="str">
        <f t="shared" si="34"/>
        <v/>
      </c>
      <c r="AZ16" s="10" t="str">
        <f t="shared" si="35"/>
        <v/>
      </c>
    </row>
    <row r="17" spans="1:52" s="3" customFormat="1" ht="10.5" x14ac:dyDescent="0.35">
      <c r="A17" s="30"/>
      <c r="B17" s="31"/>
      <c r="C17" s="31"/>
      <c r="D17" s="31"/>
      <c r="E17" s="163"/>
      <c r="F17" s="163"/>
      <c r="G17" s="163"/>
      <c r="H17" s="163"/>
      <c r="I17" s="15">
        <f t="shared" si="5"/>
        <v>0</v>
      </c>
      <c r="J17" s="32">
        <f t="shared" si="6"/>
        <v>0</v>
      </c>
      <c r="K17" s="32"/>
      <c r="L17" s="10">
        <f t="shared" si="7"/>
        <v>0</v>
      </c>
      <c r="M17" s="10">
        <f t="shared" si="36"/>
        <v>0</v>
      </c>
      <c r="N17" s="10">
        <f t="shared" si="37"/>
        <v>0</v>
      </c>
      <c r="O17" s="10">
        <f t="shared" si="8"/>
        <v>0</v>
      </c>
      <c r="P17" s="10">
        <f t="shared" si="9"/>
        <v>0</v>
      </c>
      <c r="Q17" s="10">
        <f t="shared" si="10"/>
        <v>0</v>
      </c>
      <c r="R17" s="10">
        <f t="shared" si="11"/>
        <v>0</v>
      </c>
      <c r="S17" s="10">
        <f t="shared" si="12"/>
        <v>0</v>
      </c>
      <c r="U17" s="10">
        <f t="shared" si="13"/>
        <v>0</v>
      </c>
      <c r="V17" s="10">
        <f t="shared" si="38"/>
        <v>0</v>
      </c>
      <c r="W17" s="10">
        <f t="shared" si="14"/>
        <v>0</v>
      </c>
      <c r="X17" s="10">
        <f t="shared" si="15"/>
        <v>0</v>
      </c>
      <c r="Y17" s="10">
        <f t="shared" si="39"/>
        <v>0</v>
      </c>
      <c r="Z17" s="10">
        <f t="shared" si="16"/>
        <v>0</v>
      </c>
      <c r="AB17" s="141">
        <f t="shared" si="17"/>
        <v>0</v>
      </c>
      <c r="AC17" s="141">
        <f t="shared" si="18"/>
        <v>0</v>
      </c>
      <c r="AD17" s="141">
        <f t="shared" si="19"/>
        <v>0</v>
      </c>
      <c r="AE17" s="141">
        <f t="shared" si="20"/>
        <v>0</v>
      </c>
      <c r="AL17" s="10" t="str">
        <f t="shared" si="21"/>
        <v/>
      </c>
      <c r="AM17" s="10" t="str">
        <f t="shared" si="22"/>
        <v/>
      </c>
      <c r="AN17" s="10" t="str">
        <f t="shared" si="23"/>
        <v/>
      </c>
      <c r="AO17" s="10" t="str">
        <f t="shared" si="24"/>
        <v/>
      </c>
      <c r="AP17" s="10" t="str">
        <f t="shared" si="25"/>
        <v/>
      </c>
      <c r="AQ17" s="10" t="str">
        <f t="shared" si="40"/>
        <v/>
      </c>
      <c r="AR17" s="10" t="str">
        <f t="shared" si="41"/>
        <v/>
      </c>
      <c r="AS17" s="10" t="str">
        <f t="shared" si="42"/>
        <v/>
      </c>
      <c r="AT17" s="10" t="str">
        <f t="shared" si="43"/>
        <v/>
      </c>
      <c r="AU17" s="10" t="str">
        <f t="shared" si="44"/>
        <v/>
      </c>
      <c r="AV17" s="10" t="str">
        <f t="shared" si="45"/>
        <v/>
      </c>
      <c r="AW17" s="10" t="str">
        <f t="shared" si="32"/>
        <v/>
      </c>
      <c r="AX17" s="10" t="str">
        <f t="shared" si="33"/>
        <v/>
      </c>
      <c r="AY17" s="10" t="str">
        <f t="shared" si="34"/>
        <v/>
      </c>
      <c r="AZ17" s="10" t="str">
        <f t="shared" si="35"/>
        <v/>
      </c>
    </row>
    <row r="18" spans="1:52" s="3" customFormat="1" ht="10.5" x14ac:dyDescent="0.35">
      <c r="A18" s="30"/>
      <c r="B18" s="31"/>
      <c r="C18" s="31"/>
      <c r="D18" s="31"/>
      <c r="E18" s="163"/>
      <c r="F18" s="163"/>
      <c r="G18" s="163"/>
      <c r="H18" s="163"/>
      <c r="I18" s="15">
        <f t="shared" si="5"/>
        <v>0</v>
      </c>
      <c r="J18" s="32">
        <f t="shared" si="6"/>
        <v>0</v>
      </c>
      <c r="K18" s="32"/>
      <c r="L18" s="10">
        <f t="shared" si="7"/>
        <v>0</v>
      </c>
      <c r="M18" s="10">
        <f t="shared" si="36"/>
        <v>0</v>
      </c>
      <c r="N18" s="10">
        <f t="shared" si="37"/>
        <v>0</v>
      </c>
      <c r="O18" s="10">
        <f t="shared" si="8"/>
        <v>0</v>
      </c>
      <c r="P18" s="10">
        <f t="shared" si="9"/>
        <v>0</v>
      </c>
      <c r="Q18" s="10">
        <f t="shared" si="10"/>
        <v>0</v>
      </c>
      <c r="R18" s="10">
        <f t="shared" si="11"/>
        <v>0</v>
      </c>
      <c r="S18" s="10">
        <f t="shared" si="12"/>
        <v>0</v>
      </c>
      <c r="U18" s="10">
        <f t="shared" si="13"/>
        <v>0</v>
      </c>
      <c r="V18" s="10">
        <f t="shared" si="38"/>
        <v>0</v>
      </c>
      <c r="W18" s="10">
        <f t="shared" si="14"/>
        <v>0</v>
      </c>
      <c r="X18" s="10">
        <f t="shared" si="15"/>
        <v>0</v>
      </c>
      <c r="Y18" s="10">
        <f t="shared" si="39"/>
        <v>0</v>
      </c>
      <c r="Z18" s="10">
        <f t="shared" si="16"/>
        <v>0</v>
      </c>
      <c r="AB18" s="141">
        <f t="shared" si="17"/>
        <v>0</v>
      </c>
      <c r="AC18" s="141">
        <f t="shared" si="18"/>
        <v>0</v>
      </c>
      <c r="AD18" s="141">
        <f t="shared" si="19"/>
        <v>0</v>
      </c>
      <c r="AE18" s="141">
        <f t="shared" si="20"/>
        <v>0</v>
      </c>
      <c r="AL18" s="10" t="str">
        <f t="shared" si="21"/>
        <v/>
      </c>
      <c r="AM18" s="10" t="str">
        <f t="shared" si="22"/>
        <v/>
      </c>
      <c r="AN18" s="10" t="str">
        <f t="shared" si="23"/>
        <v/>
      </c>
      <c r="AO18" s="10" t="str">
        <f t="shared" si="24"/>
        <v/>
      </c>
      <c r="AP18" s="10" t="str">
        <f t="shared" si="25"/>
        <v/>
      </c>
      <c r="AQ18" s="10" t="str">
        <f t="shared" si="40"/>
        <v/>
      </c>
      <c r="AR18" s="10" t="str">
        <f t="shared" si="41"/>
        <v/>
      </c>
      <c r="AS18" s="10" t="str">
        <f t="shared" si="42"/>
        <v/>
      </c>
      <c r="AT18" s="10" t="str">
        <f t="shared" si="43"/>
        <v/>
      </c>
      <c r="AU18" s="10" t="str">
        <f t="shared" si="44"/>
        <v/>
      </c>
      <c r="AV18" s="10" t="str">
        <f t="shared" si="45"/>
        <v/>
      </c>
      <c r="AW18" s="10" t="str">
        <f t="shared" si="32"/>
        <v/>
      </c>
      <c r="AX18" s="10" t="str">
        <f t="shared" si="33"/>
        <v/>
      </c>
      <c r="AY18" s="10" t="str">
        <f t="shared" si="34"/>
        <v/>
      </c>
      <c r="AZ18" s="10" t="str">
        <f t="shared" si="35"/>
        <v/>
      </c>
    </row>
    <row r="19" spans="1:52" s="3" customFormat="1" ht="10.5" x14ac:dyDescent="0.35">
      <c r="A19" s="30"/>
      <c r="B19" s="31"/>
      <c r="C19" s="31"/>
      <c r="D19" s="31"/>
      <c r="E19" s="163"/>
      <c r="F19" s="163"/>
      <c r="G19" s="163"/>
      <c r="H19" s="163"/>
      <c r="I19" s="15">
        <f t="shared" si="5"/>
        <v>0</v>
      </c>
      <c r="J19" s="32">
        <f t="shared" si="6"/>
        <v>0</v>
      </c>
      <c r="K19" s="32"/>
      <c r="L19" s="10">
        <f t="shared" si="7"/>
        <v>0</v>
      </c>
      <c r="M19" s="10">
        <f t="shared" si="36"/>
        <v>0</v>
      </c>
      <c r="N19" s="10">
        <f t="shared" si="37"/>
        <v>0</v>
      </c>
      <c r="O19" s="10">
        <f t="shared" si="8"/>
        <v>0</v>
      </c>
      <c r="P19" s="10">
        <f t="shared" si="9"/>
        <v>0</v>
      </c>
      <c r="Q19" s="10">
        <f t="shared" si="10"/>
        <v>0</v>
      </c>
      <c r="R19" s="10">
        <f t="shared" si="11"/>
        <v>0</v>
      </c>
      <c r="S19" s="10">
        <f t="shared" si="12"/>
        <v>0</v>
      </c>
      <c r="U19" s="10">
        <f t="shared" si="13"/>
        <v>0</v>
      </c>
      <c r="V19" s="10">
        <f t="shared" si="38"/>
        <v>0</v>
      </c>
      <c r="W19" s="10">
        <f t="shared" si="14"/>
        <v>0</v>
      </c>
      <c r="X19" s="10">
        <f t="shared" si="15"/>
        <v>0</v>
      </c>
      <c r="Y19" s="10">
        <f t="shared" si="39"/>
        <v>0</v>
      </c>
      <c r="Z19" s="10">
        <f t="shared" si="16"/>
        <v>0</v>
      </c>
      <c r="AB19" s="141">
        <f t="shared" si="17"/>
        <v>0</v>
      </c>
      <c r="AC19" s="141">
        <f t="shared" si="18"/>
        <v>0</v>
      </c>
      <c r="AD19" s="141">
        <f t="shared" si="19"/>
        <v>0</v>
      </c>
      <c r="AE19" s="141">
        <f t="shared" si="20"/>
        <v>0</v>
      </c>
      <c r="AL19" s="10" t="str">
        <f t="shared" si="21"/>
        <v/>
      </c>
      <c r="AM19" s="10" t="str">
        <f t="shared" si="22"/>
        <v/>
      </c>
      <c r="AN19" s="10" t="str">
        <f t="shared" si="23"/>
        <v/>
      </c>
      <c r="AO19" s="10" t="str">
        <f t="shared" si="24"/>
        <v/>
      </c>
      <c r="AP19" s="10" t="str">
        <f t="shared" si="25"/>
        <v/>
      </c>
      <c r="AQ19" s="10" t="str">
        <f t="shared" si="40"/>
        <v/>
      </c>
      <c r="AR19" s="10" t="str">
        <f t="shared" si="41"/>
        <v/>
      </c>
      <c r="AS19" s="10" t="str">
        <f t="shared" si="42"/>
        <v/>
      </c>
      <c r="AT19" s="10" t="str">
        <f t="shared" si="43"/>
        <v/>
      </c>
      <c r="AU19" s="10" t="str">
        <f t="shared" si="44"/>
        <v/>
      </c>
      <c r="AV19" s="10" t="str">
        <f t="shared" si="45"/>
        <v/>
      </c>
      <c r="AW19" s="10" t="str">
        <f t="shared" si="32"/>
        <v/>
      </c>
      <c r="AX19" s="10" t="str">
        <f t="shared" si="33"/>
        <v/>
      </c>
      <c r="AY19" s="10" t="str">
        <f t="shared" si="34"/>
        <v/>
      </c>
      <c r="AZ19" s="10" t="str">
        <f t="shared" si="35"/>
        <v/>
      </c>
    </row>
    <row r="20" spans="1:52" s="3" customFormat="1" ht="10.5" x14ac:dyDescent="0.35">
      <c r="A20" s="30"/>
      <c r="B20" s="31"/>
      <c r="C20" s="31"/>
      <c r="D20" s="31"/>
      <c r="E20" s="163"/>
      <c r="F20" s="163"/>
      <c r="G20" s="163"/>
      <c r="H20" s="163"/>
      <c r="I20" s="15">
        <f t="shared" si="5"/>
        <v>0</v>
      </c>
      <c r="J20" s="32">
        <f t="shared" si="6"/>
        <v>0</v>
      </c>
      <c r="K20" s="32"/>
      <c r="L20" s="10">
        <f t="shared" si="7"/>
        <v>0</v>
      </c>
      <c r="M20" s="10">
        <f t="shared" si="36"/>
        <v>0</v>
      </c>
      <c r="N20" s="10">
        <f t="shared" si="37"/>
        <v>0</v>
      </c>
      <c r="O20" s="10">
        <f t="shared" si="8"/>
        <v>0</v>
      </c>
      <c r="P20" s="10">
        <f t="shared" si="9"/>
        <v>0</v>
      </c>
      <c r="Q20" s="10">
        <f t="shared" si="10"/>
        <v>0</v>
      </c>
      <c r="R20" s="10">
        <f t="shared" si="11"/>
        <v>0</v>
      </c>
      <c r="S20" s="10">
        <f t="shared" si="12"/>
        <v>0</v>
      </c>
      <c r="U20" s="10">
        <f t="shared" si="13"/>
        <v>0</v>
      </c>
      <c r="V20" s="10">
        <f t="shared" si="38"/>
        <v>0</v>
      </c>
      <c r="W20" s="10">
        <f t="shared" si="14"/>
        <v>0</v>
      </c>
      <c r="X20" s="10">
        <f t="shared" si="15"/>
        <v>0</v>
      </c>
      <c r="Y20" s="10">
        <f t="shared" si="39"/>
        <v>0</v>
      </c>
      <c r="Z20" s="10">
        <f t="shared" si="16"/>
        <v>0</v>
      </c>
      <c r="AB20" s="141">
        <f t="shared" si="17"/>
        <v>0</v>
      </c>
      <c r="AC20" s="141">
        <f t="shared" si="18"/>
        <v>0</v>
      </c>
      <c r="AD20" s="141">
        <f t="shared" si="19"/>
        <v>0</v>
      </c>
      <c r="AE20" s="141">
        <f t="shared" si="20"/>
        <v>0</v>
      </c>
      <c r="AL20" s="10" t="str">
        <f t="shared" si="21"/>
        <v/>
      </c>
      <c r="AM20" s="10" t="str">
        <f t="shared" si="22"/>
        <v/>
      </c>
      <c r="AN20" s="10" t="str">
        <f t="shared" si="23"/>
        <v/>
      </c>
      <c r="AO20" s="10" t="str">
        <f t="shared" si="24"/>
        <v/>
      </c>
      <c r="AP20" s="10" t="str">
        <f t="shared" si="25"/>
        <v/>
      </c>
      <c r="AQ20" s="10" t="str">
        <f t="shared" si="40"/>
        <v/>
      </c>
      <c r="AR20" s="10" t="str">
        <f t="shared" si="41"/>
        <v/>
      </c>
      <c r="AS20" s="10" t="str">
        <f t="shared" si="42"/>
        <v/>
      </c>
      <c r="AT20" s="10" t="str">
        <f t="shared" si="43"/>
        <v/>
      </c>
      <c r="AU20" s="10" t="str">
        <f t="shared" si="44"/>
        <v/>
      </c>
      <c r="AV20" s="10" t="str">
        <f t="shared" si="45"/>
        <v/>
      </c>
      <c r="AW20" s="10" t="str">
        <f t="shared" si="32"/>
        <v/>
      </c>
      <c r="AX20" s="10" t="str">
        <f t="shared" si="33"/>
        <v/>
      </c>
      <c r="AY20" s="10" t="str">
        <f t="shared" si="34"/>
        <v/>
      </c>
      <c r="AZ20" s="10" t="str">
        <f t="shared" si="35"/>
        <v/>
      </c>
    </row>
    <row r="21" spans="1:52" s="3" customFormat="1" ht="10.5" x14ac:dyDescent="0.35">
      <c r="A21" s="30"/>
      <c r="B21" s="31"/>
      <c r="C21" s="31"/>
      <c r="D21" s="31"/>
      <c r="E21" s="163"/>
      <c r="F21" s="163"/>
      <c r="G21" s="163"/>
      <c r="H21" s="163"/>
      <c r="I21" s="15">
        <f t="shared" si="5"/>
        <v>0</v>
      </c>
      <c r="J21" s="32">
        <f t="shared" si="6"/>
        <v>0</v>
      </c>
      <c r="K21" s="32"/>
      <c r="L21" s="10">
        <f t="shared" si="7"/>
        <v>0</v>
      </c>
      <c r="M21" s="10">
        <f t="shared" si="36"/>
        <v>0</v>
      </c>
      <c r="N21" s="10">
        <f t="shared" si="37"/>
        <v>0</v>
      </c>
      <c r="O21" s="10">
        <f t="shared" si="8"/>
        <v>0</v>
      </c>
      <c r="P21" s="10">
        <f t="shared" si="9"/>
        <v>0</v>
      </c>
      <c r="Q21" s="10">
        <f t="shared" si="10"/>
        <v>0</v>
      </c>
      <c r="R21" s="10">
        <f t="shared" si="11"/>
        <v>0</v>
      </c>
      <c r="S21" s="10">
        <f t="shared" si="12"/>
        <v>0</v>
      </c>
      <c r="U21" s="10">
        <f t="shared" si="13"/>
        <v>0</v>
      </c>
      <c r="V21" s="10">
        <f t="shared" si="38"/>
        <v>0</v>
      </c>
      <c r="W21" s="10">
        <f t="shared" si="14"/>
        <v>0</v>
      </c>
      <c r="X21" s="10">
        <f t="shared" si="15"/>
        <v>0</v>
      </c>
      <c r="Y21" s="10">
        <f t="shared" si="39"/>
        <v>0</v>
      </c>
      <c r="Z21" s="10">
        <f t="shared" si="16"/>
        <v>0</v>
      </c>
      <c r="AB21" s="141">
        <f t="shared" si="17"/>
        <v>0</v>
      </c>
      <c r="AC21" s="141">
        <f t="shared" si="18"/>
        <v>0</v>
      </c>
      <c r="AD21" s="141">
        <f t="shared" si="19"/>
        <v>0</v>
      </c>
      <c r="AE21" s="141">
        <f t="shared" si="20"/>
        <v>0</v>
      </c>
      <c r="AL21" s="10" t="str">
        <f t="shared" si="21"/>
        <v/>
      </c>
      <c r="AM21" s="10" t="str">
        <f t="shared" si="22"/>
        <v/>
      </c>
      <c r="AN21" s="10" t="str">
        <f t="shared" si="23"/>
        <v/>
      </c>
      <c r="AO21" s="10" t="str">
        <f t="shared" si="24"/>
        <v/>
      </c>
      <c r="AP21" s="10" t="str">
        <f t="shared" si="25"/>
        <v/>
      </c>
      <c r="AQ21" s="10" t="str">
        <f t="shared" si="40"/>
        <v/>
      </c>
      <c r="AR21" s="10" t="str">
        <f t="shared" si="41"/>
        <v/>
      </c>
      <c r="AS21" s="10" t="str">
        <f t="shared" si="42"/>
        <v/>
      </c>
      <c r="AT21" s="10" t="str">
        <f t="shared" si="43"/>
        <v/>
      </c>
      <c r="AU21" s="10" t="str">
        <f t="shared" si="44"/>
        <v/>
      </c>
      <c r="AV21" s="10" t="str">
        <f t="shared" si="45"/>
        <v/>
      </c>
      <c r="AW21" s="10" t="str">
        <f t="shared" si="32"/>
        <v/>
      </c>
      <c r="AX21" s="10" t="str">
        <f t="shared" si="33"/>
        <v/>
      </c>
      <c r="AY21" s="10" t="str">
        <f t="shared" si="34"/>
        <v/>
      </c>
      <c r="AZ21" s="10" t="str">
        <f t="shared" si="35"/>
        <v/>
      </c>
    </row>
    <row r="22" spans="1:52" s="3" customFormat="1" ht="10.5" x14ac:dyDescent="0.35">
      <c r="A22" s="30"/>
      <c r="B22" s="31"/>
      <c r="C22" s="31"/>
      <c r="D22" s="31"/>
      <c r="E22" s="163"/>
      <c r="F22" s="163"/>
      <c r="G22" s="163"/>
      <c r="H22" s="163"/>
      <c r="I22" s="15">
        <f t="shared" si="5"/>
        <v>0</v>
      </c>
      <c r="J22" s="32">
        <f t="shared" si="6"/>
        <v>0</v>
      </c>
      <c r="K22" s="32"/>
      <c r="L22" s="10">
        <f t="shared" si="7"/>
        <v>0</v>
      </c>
      <c r="M22" s="10">
        <f t="shared" si="36"/>
        <v>0</v>
      </c>
      <c r="N22" s="10">
        <f t="shared" si="37"/>
        <v>0</v>
      </c>
      <c r="O22" s="10">
        <f t="shared" si="8"/>
        <v>0</v>
      </c>
      <c r="P22" s="10">
        <f t="shared" si="9"/>
        <v>0</v>
      </c>
      <c r="Q22" s="10">
        <f t="shared" si="10"/>
        <v>0</v>
      </c>
      <c r="R22" s="10">
        <f t="shared" si="11"/>
        <v>0</v>
      </c>
      <c r="S22" s="10">
        <f t="shared" si="12"/>
        <v>0</v>
      </c>
      <c r="U22" s="10">
        <f t="shared" si="13"/>
        <v>0</v>
      </c>
      <c r="V22" s="10">
        <f t="shared" si="38"/>
        <v>0</v>
      </c>
      <c r="W22" s="10">
        <f t="shared" si="14"/>
        <v>0</v>
      </c>
      <c r="X22" s="10">
        <f t="shared" si="15"/>
        <v>0</v>
      </c>
      <c r="Y22" s="10">
        <f t="shared" si="39"/>
        <v>0</v>
      </c>
      <c r="Z22" s="10">
        <f t="shared" si="16"/>
        <v>0</v>
      </c>
      <c r="AB22" s="141">
        <f t="shared" si="17"/>
        <v>0</v>
      </c>
      <c r="AC22" s="141">
        <f t="shared" si="18"/>
        <v>0</v>
      </c>
      <c r="AD22" s="141">
        <f t="shared" si="19"/>
        <v>0</v>
      </c>
      <c r="AE22" s="141">
        <f t="shared" si="20"/>
        <v>0</v>
      </c>
      <c r="AL22" s="10" t="str">
        <f t="shared" si="21"/>
        <v/>
      </c>
      <c r="AM22" s="10" t="str">
        <f t="shared" si="22"/>
        <v/>
      </c>
      <c r="AN22" s="10" t="str">
        <f t="shared" si="23"/>
        <v/>
      </c>
      <c r="AO22" s="10" t="str">
        <f t="shared" si="24"/>
        <v/>
      </c>
      <c r="AP22" s="10" t="str">
        <f t="shared" si="25"/>
        <v/>
      </c>
      <c r="AQ22" s="10" t="str">
        <f t="shared" si="40"/>
        <v/>
      </c>
      <c r="AR22" s="10" t="str">
        <f t="shared" si="41"/>
        <v/>
      </c>
      <c r="AS22" s="10" t="str">
        <f t="shared" si="42"/>
        <v/>
      </c>
      <c r="AT22" s="10" t="str">
        <f t="shared" si="43"/>
        <v/>
      </c>
      <c r="AU22" s="10" t="str">
        <f t="shared" si="44"/>
        <v/>
      </c>
      <c r="AV22" s="10" t="str">
        <f t="shared" si="45"/>
        <v/>
      </c>
      <c r="AW22" s="10" t="str">
        <f t="shared" si="32"/>
        <v/>
      </c>
      <c r="AX22" s="10" t="str">
        <f t="shared" si="33"/>
        <v/>
      </c>
      <c r="AY22" s="10" t="str">
        <f t="shared" si="34"/>
        <v/>
      </c>
      <c r="AZ22" s="10" t="str">
        <f t="shared" si="35"/>
        <v/>
      </c>
    </row>
    <row r="23" spans="1:52" s="3" customFormat="1" ht="10.5" x14ac:dyDescent="0.35">
      <c r="A23" s="30"/>
      <c r="B23" s="31"/>
      <c r="C23" s="31"/>
      <c r="D23" s="31"/>
      <c r="E23" s="163"/>
      <c r="F23" s="163"/>
      <c r="G23" s="163"/>
      <c r="H23" s="163"/>
      <c r="I23" s="15">
        <f t="shared" si="5"/>
        <v>0</v>
      </c>
      <c r="J23" s="32">
        <f t="shared" si="6"/>
        <v>0</v>
      </c>
      <c r="K23" s="32"/>
      <c r="L23" s="10">
        <f t="shared" si="7"/>
        <v>0</v>
      </c>
      <c r="M23" s="10">
        <f t="shared" si="36"/>
        <v>0</v>
      </c>
      <c r="N23" s="10">
        <f t="shared" si="37"/>
        <v>0</v>
      </c>
      <c r="O23" s="10">
        <f t="shared" si="8"/>
        <v>0</v>
      </c>
      <c r="P23" s="10">
        <f t="shared" si="9"/>
        <v>0</v>
      </c>
      <c r="Q23" s="10">
        <f t="shared" si="10"/>
        <v>0</v>
      </c>
      <c r="R23" s="10">
        <f t="shared" si="11"/>
        <v>0</v>
      </c>
      <c r="S23" s="10">
        <f t="shared" si="12"/>
        <v>0</v>
      </c>
      <c r="U23" s="10">
        <f t="shared" si="13"/>
        <v>0</v>
      </c>
      <c r="V23" s="10">
        <f t="shared" si="38"/>
        <v>0</v>
      </c>
      <c r="W23" s="10">
        <f t="shared" si="14"/>
        <v>0</v>
      </c>
      <c r="X23" s="10">
        <f t="shared" si="15"/>
        <v>0</v>
      </c>
      <c r="Y23" s="10">
        <f t="shared" si="39"/>
        <v>0</v>
      </c>
      <c r="Z23" s="10">
        <f t="shared" si="16"/>
        <v>0</v>
      </c>
      <c r="AB23" s="141">
        <f t="shared" si="17"/>
        <v>0</v>
      </c>
      <c r="AC23" s="141">
        <f t="shared" si="18"/>
        <v>0</v>
      </c>
      <c r="AD23" s="141">
        <f t="shared" si="19"/>
        <v>0</v>
      </c>
      <c r="AE23" s="141">
        <f t="shared" si="20"/>
        <v>0</v>
      </c>
      <c r="AL23" s="10" t="str">
        <f t="shared" si="21"/>
        <v/>
      </c>
      <c r="AM23" s="10" t="str">
        <f t="shared" si="22"/>
        <v/>
      </c>
      <c r="AN23" s="10" t="str">
        <f t="shared" si="23"/>
        <v/>
      </c>
      <c r="AO23" s="10" t="str">
        <f t="shared" si="24"/>
        <v/>
      </c>
      <c r="AP23" s="10" t="str">
        <f t="shared" si="25"/>
        <v/>
      </c>
      <c r="AQ23" s="10" t="str">
        <f t="shared" si="40"/>
        <v/>
      </c>
      <c r="AR23" s="10" t="str">
        <f t="shared" si="41"/>
        <v/>
      </c>
      <c r="AS23" s="10" t="str">
        <f t="shared" si="42"/>
        <v/>
      </c>
      <c r="AT23" s="10" t="str">
        <f t="shared" si="43"/>
        <v/>
      </c>
      <c r="AU23" s="10" t="str">
        <f t="shared" si="44"/>
        <v/>
      </c>
      <c r="AV23" s="10" t="str">
        <f t="shared" si="45"/>
        <v/>
      </c>
      <c r="AW23" s="10" t="str">
        <f t="shared" si="32"/>
        <v/>
      </c>
      <c r="AX23" s="10" t="str">
        <f t="shared" si="33"/>
        <v/>
      </c>
      <c r="AY23" s="10" t="str">
        <f t="shared" si="34"/>
        <v/>
      </c>
      <c r="AZ23" s="10" t="str">
        <f t="shared" si="35"/>
        <v/>
      </c>
    </row>
    <row r="24" spans="1:52" s="3" customFormat="1" ht="10.5" x14ac:dyDescent="0.35">
      <c r="A24" s="30"/>
      <c r="B24" s="31"/>
      <c r="C24" s="31"/>
      <c r="D24" s="31"/>
      <c r="E24" s="163"/>
      <c r="F24" s="163"/>
      <c r="G24" s="163"/>
      <c r="H24" s="163"/>
      <c r="I24" s="15">
        <f t="shared" si="5"/>
        <v>0</v>
      </c>
      <c r="J24" s="32">
        <f t="shared" si="6"/>
        <v>0</v>
      </c>
      <c r="K24" s="32"/>
      <c r="L24" s="10">
        <f t="shared" si="7"/>
        <v>0</v>
      </c>
      <c r="M24" s="10">
        <f t="shared" si="36"/>
        <v>0</v>
      </c>
      <c r="N24" s="10">
        <f t="shared" si="37"/>
        <v>0</v>
      </c>
      <c r="O24" s="10">
        <f t="shared" si="8"/>
        <v>0</v>
      </c>
      <c r="P24" s="10">
        <f t="shared" si="9"/>
        <v>0</v>
      </c>
      <c r="Q24" s="10">
        <f t="shared" si="10"/>
        <v>0</v>
      </c>
      <c r="R24" s="10">
        <f t="shared" si="11"/>
        <v>0</v>
      </c>
      <c r="S24" s="10">
        <f t="shared" si="12"/>
        <v>0</v>
      </c>
      <c r="U24" s="10">
        <f t="shared" si="13"/>
        <v>0</v>
      </c>
      <c r="V24" s="10">
        <f t="shared" si="38"/>
        <v>0</v>
      </c>
      <c r="W24" s="10">
        <f t="shared" si="14"/>
        <v>0</v>
      </c>
      <c r="X24" s="10">
        <f t="shared" si="15"/>
        <v>0</v>
      </c>
      <c r="Y24" s="10">
        <f t="shared" si="39"/>
        <v>0</v>
      </c>
      <c r="Z24" s="10">
        <f t="shared" si="16"/>
        <v>0</v>
      </c>
      <c r="AB24" s="141">
        <f t="shared" si="17"/>
        <v>0</v>
      </c>
      <c r="AC24" s="141">
        <f t="shared" si="18"/>
        <v>0</v>
      </c>
      <c r="AD24" s="141">
        <f t="shared" si="19"/>
        <v>0</v>
      </c>
      <c r="AE24" s="141">
        <f t="shared" si="20"/>
        <v>0</v>
      </c>
      <c r="AL24" s="10" t="str">
        <f t="shared" si="21"/>
        <v/>
      </c>
      <c r="AM24" s="10" t="str">
        <f t="shared" si="22"/>
        <v/>
      </c>
      <c r="AN24" s="10" t="str">
        <f t="shared" si="23"/>
        <v/>
      </c>
      <c r="AO24" s="10" t="str">
        <f t="shared" si="24"/>
        <v/>
      </c>
      <c r="AP24" s="10" t="str">
        <f t="shared" si="25"/>
        <v/>
      </c>
      <c r="AQ24" s="10" t="str">
        <f t="shared" si="40"/>
        <v/>
      </c>
      <c r="AR24" s="10" t="str">
        <f t="shared" si="41"/>
        <v/>
      </c>
      <c r="AS24" s="10" t="str">
        <f t="shared" si="42"/>
        <v/>
      </c>
      <c r="AT24" s="10" t="str">
        <f t="shared" si="43"/>
        <v/>
      </c>
      <c r="AU24" s="10" t="str">
        <f t="shared" si="44"/>
        <v/>
      </c>
      <c r="AV24" s="10" t="str">
        <f t="shared" si="45"/>
        <v/>
      </c>
      <c r="AW24" s="10" t="str">
        <f t="shared" si="32"/>
        <v/>
      </c>
      <c r="AX24" s="10" t="str">
        <f t="shared" si="33"/>
        <v/>
      </c>
      <c r="AY24" s="10" t="str">
        <f t="shared" si="34"/>
        <v/>
      </c>
      <c r="AZ24" s="10" t="str">
        <f t="shared" si="35"/>
        <v/>
      </c>
    </row>
    <row r="25" spans="1:52" s="3" customFormat="1" ht="10.5" x14ac:dyDescent="0.35">
      <c r="A25" s="30"/>
      <c r="B25" s="31"/>
      <c r="C25" s="31"/>
      <c r="D25" s="31"/>
      <c r="E25" s="163"/>
      <c r="F25" s="163"/>
      <c r="G25" s="163"/>
      <c r="H25" s="163"/>
      <c r="I25" s="15">
        <f t="shared" si="5"/>
        <v>0</v>
      </c>
      <c r="J25" s="32">
        <f t="shared" si="6"/>
        <v>0</v>
      </c>
      <c r="K25" s="32"/>
      <c r="L25" s="10">
        <f t="shared" si="7"/>
        <v>0</v>
      </c>
      <c r="M25" s="10">
        <f t="shared" si="36"/>
        <v>0</v>
      </c>
      <c r="N25" s="10">
        <f t="shared" si="37"/>
        <v>0</v>
      </c>
      <c r="O25" s="10">
        <f t="shared" si="8"/>
        <v>0</v>
      </c>
      <c r="P25" s="10">
        <f t="shared" si="9"/>
        <v>0</v>
      </c>
      <c r="Q25" s="10">
        <f t="shared" si="10"/>
        <v>0</v>
      </c>
      <c r="R25" s="10">
        <f t="shared" si="11"/>
        <v>0</v>
      </c>
      <c r="S25" s="10">
        <f t="shared" si="12"/>
        <v>0</v>
      </c>
      <c r="U25" s="10">
        <f t="shared" si="13"/>
        <v>0</v>
      </c>
      <c r="V25" s="10">
        <f t="shared" si="38"/>
        <v>0</v>
      </c>
      <c r="W25" s="10">
        <f t="shared" si="14"/>
        <v>0</v>
      </c>
      <c r="X25" s="10">
        <f t="shared" si="15"/>
        <v>0</v>
      </c>
      <c r="Y25" s="10">
        <f t="shared" si="39"/>
        <v>0</v>
      </c>
      <c r="Z25" s="10">
        <f t="shared" si="16"/>
        <v>0</v>
      </c>
      <c r="AB25" s="141">
        <f t="shared" si="17"/>
        <v>0</v>
      </c>
      <c r="AC25" s="141">
        <f t="shared" si="18"/>
        <v>0</v>
      </c>
      <c r="AD25" s="141">
        <f t="shared" si="19"/>
        <v>0</v>
      </c>
      <c r="AE25" s="141">
        <f t="shared" si="20"/>
        <v>0</v>
      </c>
      <c r="AL25" s="10" t="str">
        <f t="shared" si="21"/>
        <v/>
      </c>
      <c r="AM25" s="10" t="str">
        <f t="shared" si="22"/>
        <v/>
      </c>
      <c r="AN25" s="10" t="str">
        <f t="shared" si="23"/>
        <v/>
      </c>
      <c r="AO25" s="10" t="str">
        <f t="shared" si="24"/>
        <v/>
      </c>
      <c r="AP25" s="10" t="str">
        <f t="shared" si="25"/>
        <v/>
      </c>
      <c r="AQ25" s="10" t="str">
        <f t="shared" si="40"/>
        <v/>
      </c>
      <c r="AR25" s="10" t="str">
        <f t="shared" si="41"/>
        <v/>
      </c>
      <c r="AS25" s="10" t="str">
        <f t="shared" si="42"/>
        <v/>
      </c>
      <c r="AT25" s="10" t="str">
        <f t="shared" si="43"/>
        <v/>
      </c>
      <c r="AU25" s="10" t="str">
        <f t="shared" si="44"/>
        <v/>
      </c>
      <c r="AV25" s="10" t="str">
        <f t="shared" si="45"/>
        <v/>
      </c>
      <c r="AW25" s="10" t="str">
        <f t="shared" si="32"/>
        <v/>
      </c>
      <c r="AX25" s="10" t="str">
        <f t="shared" si="33"/>
        <v/>
      </c>
      <c r="AY25" s="10" t="str">
        <f t="shared" si="34"/>
        <v/>
      </c>
      <c r="AZ25" s="10" t="str">
        <f t="shared" si="35"/>
        <v/>
      </c>
    </row>
    <row r="26" spans="1:52" s="3" customFormat="1" ht="10.5" x14ac:dyDescent="0.35">
      <c r="A26" s="30"/>
      <c r="B26" s="31"/>
      <c r="C26" s="31"/>
      <c r="D26" s="31"/>
      <c r="E26" s="163"/>
      <c r="F26" s="163"/>
      <c r="G26" s="163"/>
      <c r="H26" s="163"/>
      <c r="I26" s="15">
        <f t="shared" si="5"/>
        <v>0</v>
      </c>
      <c r="J26" s="32">
        <f t="shared" si="6"/>
        <v>0</v>
      </c>
      <c r="K26" s="32"/>
      <c r="L26" s="10">
        <f t="shared" si="7"/>
        <v>0</v>
      </c>
      <c r="M26" s="10">
        <f t="shared" si="36"/>
        <v>0</v>
      </c>
      <c r="N26" s="10">
        <f t="shared" si="37"/>
        <v>0</v>
      </c>
      <c r="O26" s="10">
        <f t="shared" si="8"/>
        <v>0</v>
      </c>
      <c r="P26" s="10">
        <f t="shared" si="9"/>
        <v>0</v>
      </c>
      <c r="Q26" s="10">
        <f t="shared" si="10"/>
        <v>0</v>
      </c>
      <c r="R26" s="10">
        <f t="shared" si="11"/>
        <v>0</v>
      </c>
      <c r="S26" s="10">
        <f t="shared" si="12"/>
        <v>0</v>
      </c>
      <c r="U26" s="10">
        <f t="shared" si="13"/>
        <v>0</v>
      </c>
      <c r="V26" s="10">
        <f t="shared" si="38"/>
        <v>0</v>
      </c>
      <c r="W26" s="10">
        <f t="shared" si="14"/>
        <v>0</v>
      </c>
      <c r="X26" s="10">
        <f t="shared" si="15"/>
        <v>0</v>
      </c>
      <c r="Y26" s="10">
        <f t="shared" si="39"/>
        <v>0</v>
      </c>
      <c r="Z26" s="10">
        <f t="shared" si="16"/>
        <v>0</v>
      </c>
      <c r="AB26" s="141">
        <f t="shared" si="17"/>
        <v>0</v>
      </c>
      <c r="AC26" s="141">
        <f t="shared" si="18"/>
        <v>0</v>
      </c>
      <c r="AD26" s="141">
        <f t="shared" si="19"/>
        <v>0</v>
      </c>
      <c r="AE26" s="141">
        <f t="shared" si="20"/>
        <v>0</v>
      </c>
      <c r="AL26" s="10" t="str">
        <f t="shared" si="21"/>
        <v/>
      </c>
      <c r="AM26" s="10" t="str">
        <f t="shared" si="22"/>
        <v/>
      </c>
      <c r="AN26" s="10" t="str">
        <f t="shared" si="23"/>
        <v/>
      </c>
      <c r="AO26" s="10" t="str">
        <f t="shared" si="24"/>
        <v/>
      </c>
      <c r="AP26" s="10" t="str">
        <f t="shared" si="25"/>
        <v/>
      </c>
      <c r="AQ26" s="10" t="str">
        <f t="shared" si="40"/>
        <v/>
      </c>
      <c r="AR26" s="10" t="str">
        <f t="shared" si="41"/>
        <v/>
      </c>
      <c r="AS26" s="10" t="str">
        <f t="shared" si="42"/>
        <v/>
      </c>
      <c r="AT26" s="10" t="str">
        <f t="shared" si="43"/>
        <v/>
      </c>
      <c r="AU26" s="10" t="str">
        <f t="shared" si="44"/>
        <v/>
      </c>
      <c r="AV26" s="10" t="str">
        <f t="shared" si="45"/>
        <v/>
      </c>
      <c r="AW26" s="10" t="str">
        <f t="shared" si="32"/>
        <v/>
      </c>
      <c r="AX26" s="10" t="str">
        <f t="shared" si="33"/>
        <v/>
      </c>
      <c r="AY26" s="10" t="str">
        <f t="shared" si="34"/>
        <v/>
      </c>
      <c r="AZ26" s="10" t="str">
        <f t="shared" si="35"/>
        <v/>
      </c>
    </row>
    <row r="27" spans="1:52" s="3" customFormat="1" ht="10.5" x14ac:dyDescent="0.35">
      <c r="A27" s="30"/>
      <c r="B27" s="31"/>
      <c r="C27" s="31"/>
      <c r="D27" s="31"/>
      <c r="E27" s="163"/>
      <c r="F27" s="163"/>
      <c r="G27" s="163"/>
      <c r="H27" s="163"/>
      <c r="I27" s="15">
        <f t="shared" si="5"/>
        <v>0</v>
      </c>
      <c r="J27" s="32">
        <f t="shared" si="6"/>
        <v>0</v>
      </c>
      <c r="K27" s="32"/>
      <c r="L27" s="10">
        <f t="shared" si="7"/>
        <v>0</v>
      </c>
      <c r="M27" s="10">
        <f t="shared" si="36"/>
        <v>0</v>
      </c>
      <c r="N27" s="10">
        <f t="shared" si="37"/>
        <v>0</v>
      </c>
      <c r="O27" s="10">
        <f t="shared" si="8"/>
        <v>0</v>
      </c>
      <c r="P27" s="10">
        <f t="shared" si="9"/>
        <v>0</v>
      </c>
      <c r="Q27" s="10">
        <f t="shared" si="10"/>
        <v>0</v>
      </c>
      <c r="R27" s="10">
        <f t="shared" si="11"/>
        <v>0</v>
      </c>
      <c r="S27" s="10">
        <f t="shared" si="12"/>
        <v>0</v>
      </c>
      <c r="U27" s="10">
        <f t="shared" si="13"/>
        <v>0</v>
      </c>
      <c r="V27" s="10">
        <f t="shared" si="38"/>
        <v>0</v>
      </c>
      <c r="W27" s="10">
        <f t="shared" si="14"/>
        <v>0</v>
      </c>
      <c r="X27" s="10">
        <f t="shared" si="15"/>
        <v>0</v>
      </c>
      <c r="Y27" s="10">
        <f t="shared" si="39"/>
        <v>0</v>
      </c>
      <c r="Z27" s="10">
        <f t="shared" si="16"/>
        <v>0</v>
      </c>
      <c r="AB27" s="141">
        <f t="shared" si="17"/>
        <v>0</v>
      </c>
      <c r="AC27" s="141">
        <f t="shared" si="18"/>
        <v>0</v>
      </c>
      <c r="AD27" s="141">
        <f t="shared" si="19"/>
        <v>0</v>
      </c>
      <c r="AE27" s="141">
        <f t="shared" si="20"/>
        <v>0</v>
      </c>
      <c r="AL27" s="10" t="str">
        <f t="shared" si="21"/>
        <v/>
      </c>
      <c r="AM27" s="10" t="str">
        <f t="shared" si="22"/>
        <v/>
      </c>
      <c r="AN27" s="10" t="str">
        <f t="shared" si="23"/>
        <v/>
      </c>
      <c r="AO27" s="10" t="str">
        <f t="shared" si="24"/>
        <v/>
      </c>
      <c r="AP27" s="10" t="str">
        <f t="shared" si="25"/>
        <v/>
      </c>
      <c r="AQ27" s="10" t="str">
        <f t="shared" si="40"/>
        <v/>
      </c>
      <c r="AR27" s="10" t="str">
        <f t="shared" si="41"/>
        <v/>
      </c>
      <c r="AS27" s="10" t="str">
        <f t="shared" si="42"/>
        <v/>
      </c>
      <c r="AT27" s="10" t="str">
        <f t="shared" si="43"/>
        <v/>
      </c>
      <c r="AU27" s="10" t="str">
        <f t="shared" si="44"/>
        <v/>
      </c>
      <c r="AV27" s="10" t="str">
        <f t="shared" si="45"/>
        <v/>
      </c>
      <c r="AW27" s="10" t="str">
        <f t="shared" si="32"/>
        <v/>
      </c>
      <c r="AX27" s="10" t="str">
        <f t="shared" si="33"/>
        <v/>
      </c>
      <c r="AY27" s="10" t="str">
        <f t="shared" si="34"/>
        <v/>
      </c>
      <c r="AZ27" s="10" t="str">
        <f t="shared" si="35"/>
        <v/>
      </c>
    </row>
    <row r="28" spans="1:52" s="3" customFormat="1" ht="10.5" x14ac:dyDescent="0.35">
      <c r="A28" s="30"/>
      <c r="B28" s="31"/>
      <c r="C28" s="31"/>
      <c r="D28" s="31"/>
      <c r="E28" s="85"/>
      <c r="F28" s="85"/>
      <c r="G28" s="85"/>
      <c r="H28" s="85"/>
      <c r="I28" s="15">
        <f t="shared" si="5"/>
        <v>0</v>
      </c>
      <c r="J28" s="32">
        <f t="shared" si="6"/>
        <v>0</v>
      </c>
      <c r="K28" s="32"/>
      <c r="L28" s="10">
        <f t="shared" si="7"/>
        <v>0</v>
      </c>
      <c r="M28" s="10">
        <f t="shared" si="36"/>
        <v>0</v>
      </c>
      <c r="N28" s="10">
        <f t="shared" si="37"/>
        <v>0</v>
      </c>
      <c r="O28" s="10">
        <f t="shared" si="8"/>
        <v>0</v>
      </c>
      <c r="P28" s="10">
        <f t="shared" si="9"/>
        <v>0</v>
      </c>
      <c r="Q28" s="10">
        <f t="shared" si="10"/>
        <v>0</v>
      </c>
      <c r="R28" s="10">
        <f t="shared" si="11"/>
        <v>0</v>
      </c>
      <c r="S28" s="10">
        <f t="shared" si="12"/>
        <v>0</v>
      </c>
      <c r="U28" s="10">
        <f t="shared" si="13"/>
        <v>0</v>
      </c>
      <c r="V28" s="10">
        <f t="shared" si="38"/>
        <v>0</v>
      </c>
      <c r="W28" s="10">
        <f t="shared" si="14"/>
        <v>0</v>
      </c>
      <c r="X28" s="10">
        <f t="shared" si="15"/>
        <v>0</v>
      </c>
      <c r="Y28" s="10">
        <f t="shared" si="39"/>
        <v>0</v>
      </c>
      <c r="Z28" s="10">
        <f t="shared" si="16"/>
        <v>0</v>
      </c>
      <c r="AB28" s="141">
        <f t="shared" si="17"/>
        <v>0</v>
      </c>
      <c r="AC28" s="141">
        <f t="shared" si="18"/>
        <v>0</v>
      </c>
      <c r="AD28" s="141">
        <f t="shared" si="19"/>
        <v>0</v>
      </c>
      <c r="AE28" s="141">
        <f t="shared" si="20"/>
        <v>0</v>
      </c>
      <c r="AL28" s="10" t="str">
        <f t="shared" si="21"/>
        <v/>
      </c>
      <c r="AM28" s="10" t="str">
        <f t="shared" si="22"/>
        <v/>
      </c>
      <c r="AN28" s="10" t="str">
        <f t="shared" si="23"/>
        <v/>
      </c>
      <c r="AO28" s="10" t="str">
        <f t="shared" si="24"/>
        <v/>
      </c>
      <c r="AP28" s="10" t="str">
        <f t="shared" si="25"/>
        <v/>
      </c>
      <c r="AQ28" s="10" t="str">
        <f t="shared" si="40"/>
        <v/>
      </c>
      <c r="AR28" s="10" t="str">
        <f t="shared" si="41"/>
        <v/>
      </c>
      <c r="AS28" s="10" t="str">
        <f t="shared" si="42"/>
        <v/>
      </c>
      <c r="AT28" s="10" t="str">
        <f t="shared" si="43"/>
        <v/>
      </c>
      <c r="AU28" s="10" t="str">
        <f t="shared" si="44"/>
        <v/>
      </c>
      <c r="AV28" s="10" t="str">
        <f t="shared" si="45"/>
        <v/>
      </c>
      <c r="AW28" s="10" t="str">
        <f t="shared" si="32"/>
        <v/>
      </c>
      <c r="AX28" s="10" t="str">
        <f t="shared" si="33"/>
        <v/>
      </c>
      <c r="AY28" s="10" t="str">
        <f t="shared" si="34"/>
        <v/>
      </c>
      <c r="AZ28" s="10" t="str">
        <f t="shared" si="35"/>
        <v/>
      </c>
    </row>
    <row r="29" spans="1:52" s="3" customFormat="1" ht="10.5" x14ac:dyDescent="0.35">
      <c r="A29" s="30"/>
      <c r="B29" s="31"/>
      <c r="C29" s="31"/>
      <c r="D29" s="31"/>
      <c r="E29" s="85"/>
      <c r="F29" s="85"/>
      <c r="G29" s="85"/>
      <c r="H29" s="85"/>
      <c r="I29" s="15">
        <f t="shared" si="5"/>
        <v>0</v>
      </c>
      <c r="J29" s="32">
        <f t="shared" si="6"/>
        <v>0</v>
      </c>
      <c r="K29" s="32"/>
      <c r="L29" s="10">
        <f t="shared" si="7"/>
        <v>0</v>
      </c>
      <c r="M29" s="10">
        <f t="shared" si="36"/>
        <v>0</v>
      </c>
      <c r="N29" s="10">
        <f t="shared" si="37"/>
        <v>0</v>
      </c>
      <c r="O29" s="10">
        <f t="shared" si="8"/>
        <v>0</v>
      </c>
      <c r="P29" s="10">
        <f t="shared" si="9"/>
        <v>0</v>
      </c>
      <c r="Q29" s="10">
        <f t="shared" si="10"/>
        <v>0</v>
      </c>
      <c r="R29" s="10">
        <f t="shared" si="11"/>
        <v>0</v>
      </c>
      <c r="S29" s="10">
        <f t="shared" si="12"/>
        <v>0</v>
      </c>
      <c r="U29" s="10">
        <f t="shared" si="13"/>
        <v>0</v>
      </c>
      <c r="V29" s="10">
        <f t="shared" si="38"/>
        <v>0</v>
      </c>
      <c r="W29" s="10">
        <f t="shared" si="14"/>
        <v>0</v>
      </c>
      <c r="X29" s="10">
        <f t="shared" si="15"/>
        <v>0</v>
      </c>
      <c r="Y29" s="10">
        <f t="shared" si="39"/>
        <v>0</v>
      </c>
      <c r="Z29" s="10">
        <f t="shared" si="16"/>
        <v>0</v>
      </c>
      <c r="AB29" s="141">
        <f t="shared" si="17"/>
        <v>0</v>
      </c>
      <c r="AC29" s="141">
        <f t="shared" si="18"/>
        <v>0</v>
      </c>
      <c r="AD29" s="141">
        <f t="shared" si="19"/>
        <v>0</v>
      </c>
      <c r="AE29" s="141">
        <f t="shared" si="20"/>
        <v>0</v>
      </c>
      <c r="AL29" s="10" t="str">
        <f t="shared" si="21"/>
        <v/>
      </c>
      <c r="AM29" s="10" t="str">
        <f t="shared" si="22"/>
        <v/>
      </c>
      <c r="AN29" s="10" t="str">
        <f t="shared" si="23"/>
        <v/>
      </c>
      <c r="AO29" s="10" t="str">
        <f t="shared" si="24"/>
        <v/>
      </c>
      <c r="AP29" s="10" t="str">
        <f t="shared" si="25"/>
        <v/>
      </c>
      <c r="AQ29" s="10" t="str">
        <f t="shared" si="40"/>
        <v/>
      </c>
      <c r="AR29" s="10" t="str">
        <f t="shared" si="41"/>
        <v/>
      </c>
      <c r="AS29" s="10" t="str">
        <f t="shared" si="42"/>
        <v/>
      </c>
      <c r="AT29" s="10" t="str">
        <f t="shared" si="43"/>
        <v/>
      </c>
      <c r="AU29" s="10" t="str">
        <f t="shared" si="44"/>
        <v/>
      </c>
      <c r="AV29" s="10" t="str">
        <f t="shared" si="45"/>
        <v/>
      </c>
      <c r="AW29" s="10" t="str">
        <f t="shared" si="32"/>
        <v/>
      </c>
      <c r="AX29" s="10" t="str">
        <f t="shared" si="33"/>
        <v/>
      </c>
      <c r="AY29" s="10" t="str">
        <f t="shared" si="34"/>
        <v/>
      </c>
      <c r="AZ29" s="10" t="str">
        <f t="shared" si="35"/>
        <v/>
      </c>
    </row>
    <row r="30" spans="1:52" s="3" customFormat="1" ht="10.5" x14ac:dyDescent="0.35">
      <c r="A30" s="30"/>
      <c r="B30" s="31"/>
      <c r="C30" s="31"/>
      <c r="D30" s="31"/>
      <c r="E30" s="85"/>
      <c r="F30" s="85"/>
      <c r="G30" s="85"/>
      <c r="H30" s="85"/>
      <c r="I30" s="15">
        <f t="shared" si="5"/>
        <v>0</v>
      </c>
      <c r="J30" s="32">
        <f t="shared" si="6"/>
        <v>0</v>
      </c>
      <c r="K30" s="32"/>
      <c r="L30" s="10">
        <f t="shared" si="7"/>
        <v>0</v>
      </c>
      <c r="M30" s="10">
        <f t="shared" si="36"/>
        <v>0</v>
      </c>
      <c r="N30" s="10">
        <f t="shared" si="37"/>
        <v>0</v>
      </c>
      <c r="O30" s="10">
        <f t="shared" si="8"/>
        <v>0</v>
      </c>
      <c r="P30" s="10">
        <f t="shared" si="9"/>
        <v>0</v>
      </c>
      <c r="Q30" s="10">
        <f t="shared" si="10"/>
        <v>0</v>
      </c>
      <c r="R30" s="10">
        <f t="shared" si="11"/>
        <v>0</v>
      </c>
      <c r="S30" s="10">
        <f t="shared" si="12"/>
        <v>0</v>
      </c>
      <c r="U30" s="10">
        <f t="shared" si="13"/>
        <v>0</v>
      </c>
      <c r="V30" s="10">
        <f t="shared" si="38"/>
        <v>0</v>
      </c>
      <c r="W30" s="10">
        <f t="shared" si="14"/>
        <v>0</v>
      </c>
      <c r="X30" s="10">
        <f t="shared" si="15"/>
        <v>0</v>
      </c>
      <c r="Y30" s="10">
        <f t="shared" si="39"/>
        <v>0</v>
      </c>
      <c r="Z30" s="10">
        <f t="shared" si="16"/>
        <v>0</v>
      </c>
      <c r="AB30" s="141">
        <f t="shared" si="17"/>
        <v>0</v>
      </c>
      <c r="AC30" s="141">
        <f t="shared" si="18"/>
        <v>0</v>
      </c>
      <c r="AD30" s="141">
        <f t="shared" si="19"/>
        <v>0</v>
      </c>
      <c r="AE30" s="141">
        <f t="shared" si="20"/>
        <v>0</v>
      </c>
      <c r="AL30" s="10" t="str">
        <f t="shared" si="21"/>
        <v/>
      </c>
      <c r="AM30" s="10" t="str">
        <f t="shared" si="22"/>
        <v/>
      </c>
      <c r="AN30" s="10" t="str">
        <f t="shared" si="23"/>
        <v/>
      </c>
      <c r="AO30" s="10" t="str">
        <f t="shared" si="24"/>
        <v/>
      </c>
      <c r="AP30" s="10" t="str">
        <f t="shared" si="25"/>
        <v/>
      </c>
      <c r="AQ30" s="10" t="str">
        <f t="shared" si="40"/>
        <v/>
      </c>
      <c r="AR30" s="10" t="str">
        <f t="shared" si="41"/>
        <v/>
      </c>
      <c r="AS30" s="10" t="str">
        <f t="shared" si="42"/>
        <v/>
      </c>
      <c r="AT30" s="10" t="str">
        <f t="shared" si="43"/>
        <v/>
      </c>
      <c r="AU30" s="10" t="str">
        <f t="shared" si="44"/>
        <v/>
      </c>
      <c r="AV30" s="10" t="str">
        <f t="shared" si="45"/>
        <v/>
      </c>
      <c r="AW30" s="10" t="str">
        <f t="shared" si="32"/>
        <v/>
      </c>
      <c r="AX30" s="10" t="str">
        <f t="shared" si="33"/>
        <v/>
      </c>
      <c r="AY30" s="10" t="str">
        <f t="shared" si="34"/>
        <v/>
      </c>
      <c r="AZ30" s="10" t="str">
        <f t="shared" si="35"/>
        <v/>
      </c>
    </row>
    <row r="31" spans="1:52" s="3" customFormat="1" ht="10.5" x14ac:dyDescent="0.35">
      <c r="A31" s="30"/>
      <c r="B31" s="31"/>
      <c r="C31" s="31"/>
      <c r="D31" s="31"/>
      <c r="E31" s="85"/>
      <c r="F31" s="85"/>
      <c r="G31" s="85"/>
      <c r="H31" s="85"/>
      <c r="I31" s="15">
        <f t="shared" si="5"/>
        <v>0</v>
      </c>
      <c r="J31" s="32">
        <f t="shared" si="6"/>
        <v>0</v>
      </c>
      <c r="K31" s="32"/>
      <c r="L31" s="10">
        <f t="shared" si="7"/>
        <v>0</v>
      </c>
      <c r="M31" s="10">
        <f t="shared" si="36"/>
        <v>0</v>
      </c>
      <c r="N31" s="10">
        <f t="shared" si="37"/>
        <v>0</v>
      </c>
      <c r="O31" s="10">
        <f t="shared" si="8"/>
        <v>0</v>
      </c>
      <c r="P31" s="10">
        <f t="shared" si="9"/>
        <v>0</v>
      </c>
      <c r="Q31" s="10">
        <f t="shared" si="10"/>
        <v>0</v>
      </c>
      <c r="R31" s="10">
        <f t="shared" si="11"/>
        <v>0</v>
      </c>
      <c r="S31" s="10">
        <f t="shared" si="12"/>
        <v>0</v>
      </c>
      <c r="U31" s="10">
        <f t="shared" si="13"/>
        <v>0</v>
      </c>
      <c r="V31" s="10">
        <f t="shared" si="38"/>
        <v>0</v>
      </c>
      <c r="W31" s="10">
        <f t="shared" si="14"/>
        <v>0</v>
      </c>
      <c r="X31" s="10">
        <f t="shared" si="15"/>
        <v>0</v>
      </c>
      <c r="Y31" s="10">
        <f t="shared" si="39"/>
        <v>0</v>
      </c>
      <c r="Z31" s="10">
        <f t="shared" si="16"/>
        <v>0</v>
      </c>
      <c r="AB31" s="141">
        <f t="shared" si="17"/>
        <v>0</v>
      </c>
      <c r="AC31" s="141">
        <f t="shared" si="18"/>
        <v>0</v>
      </c>
      <c r="AD31" s="141">
        <f t="shared" si="19"/>
        <v>0</v>
      </c>
      <c r="AE31" s="141">
        <f t="shared" si="20"/>
        <v>0</v>
      </c>
      <c r="AL31" s="10" t="str">
        <f t="shared" si="21"/>
        <v/>
      </c>
      <c r="AM31" s="10" t="str">
        <f t="shared" si="22"/>
        <v/>
      </c>
      <c r="AN31" s="10" t="str">
        <f t="shared" si="23"/>
        <v/>
      </c>
      <c r="AO31" s="10" t="str">
        <f t="shared" si="24"/>
        <v/>
      </c>
      <c r="AP31" s="10" t="str">
        <f t="shared" si="25"/>
        <v/>
      </c>
      <c r="AQ31" s="10" t="str">
        <f t="shared" si="40"/>
        <v/>
      </c>
      <c r="AR31" s="10" t="str">
        <f t="shared" si="41"/>
        <v/>
      </c>
      <c r="AS31" s="10" t="str">
        <f t="shared" si="42"/>
        <v/>
      </c>
      <c r="AT31" s="10" t="str">
        <f t="shared" si="43"/>
        <v/>
      </c>
      <c r="AU31" s="10" t="str">
        <f t="shared" si="44"/>
        <v/>
      </c>
      <c r="AV31" s="10" t="str">
        <f t="shared" si="45"/>
        <v/>
      </c>
      <c r="AW31" s="10" t="str">
        <f t="shared" si="32"/>
        <v/>
      </c>
      <c r="AX31" s="10" t="str">
        <f t="shared" si="33"/>
        <v/>
      </c>
      <c r="AY31" s="10" t="str">
        <f t="shared" si="34"/>
        <v/>
      </c>
      <c r="AZ31" s="10" t="str">
        <f t="shared" si="35"/>
        <v/>
      </c>
    </row>
    <row r="32" spans="1:52" s="3" customFormat="1" ht="10.5" x14ac:dyDescent="0.35">
      <c r="A32" s="30"/>
      <c r="B32" s="31"/>
      <c r="C32" s="31"/>
      <c r="D32" s="31"/>
      <c r="E32" s="85"/>
      <c r="F32" s="85"/>
      <c r="G32" s="85"/>
      <c r="H32" s="85"/>
      <c r="I32" s="15">
        <f t="shared" si="5"/>
        <v>0</v>
      </c>
      <c r="J32" s="32">
        <f t="shared" si="6"/>
        <v>0</v>
      </c>
      <c r="K32" s="32"/>
      <c r="L32" s="10">
        <f t="shared" si="7"/>
        <v>0</v>
      </c>
      <c r="M32" s="10">
        <f t="shared" si="36"/>
        <v>0</v>
      </c>
      <c r="N32" s="10">
        <f t="shared" si="37"/>
        <v>0</v>
      </c>
      <c r="O32" s="10">
        <f t="shared" si="8"/>
        <v>0</v>
      </c>
      <c r="P32" s="10">
        <f t="shared" si="9"/>
        <v>0</v>
      </c>
      <c r="Q32" s="10">
        <f t="shared" si="10"/>
        <v>0</v>
      </c>
      <c r="R32" s="10">
        <f t="shared" si="11"/>
        <v>0</v>
      </c>
      <c r="S32" s="10">
        <f t="shared" si="12"/>
        <v>0</v>
      </c>
      <c r="U32" s="10">
        <f t="shared" si="13"/>
        <v>0</v>
      </c>
      <c r="V32" s="10">
        <f t="shared" si="38"/>
        <v>0</v>
      </c>
      <c r="W32" s="10">
        <f t="shared" si="14"/>
        <v>0</v>
      </c>
      <c r="X32" s="10">
        <f t="shared" si="15"/>
        <v>0</v>
      </c>
      <c r="Y32" s="10">
        <f t="shared" si="39"/>
        <v>0</v>
      </c>
      <c r="Z32" s="10">
        <f t="shared" si="16"/>
        <v>0</v>
      </c>
      <c r="AB32" s="141">
        <f t="shared" si="17"/>
        <v>0</v>
      </c>
      <c r="AC32" s="141">
        <f t="shared" si="18"/>
        <v>0</v>
      </c>
      <c r="AD32" s="141">
        <f t="shared" si="19"/>
        <v>0</v>
      </c>
      <c r="AE32" s="141">
        <f t="shared" si="20"/>
        <v>0</v>
      </c>
      <c r="AL32" s="10" t="str">
        <f t="shared" si="21"/>
        <v/>
      </c>
      <c r="AM32" s="10" t="str">
        <f t="shared" si="22"/>
        <v/>
      </c>
      <c r="AN32" s="10" t="str">
        <f t="shared" si="23"/>
        <v/>
      </c>
      <c r="AO32" s="10" t="str">
        <f t="shared" si="24"/>
        <v/>
      </c>
      <c r="AP32" s="10" t="str">
        <f t="shared" si="25"/>
        <v/>
      </c>
      <c r="AQ32" s="10" t="str">
        <f t="shared" si="40"/>
        <v/>
      </c>
      <c r="AR32" s="10" t="str">
        <f t="shared" si="41"/>
        <v/>
      </c>
      <c r="AS32" s="10" t="str">
        <f t="shared" si="42"/>
        <v/>
      </c>
      <c r="AT32" s="10" t="str">
        <f t="shared" si="43"/>
        <v/>
      </c>
      <c r="AU32" s="10" t="str">
        <f t="shared" si="44"/>
        <v/>
      </c>
      <c r="AV32" s="10" t="str">
        <f t="shared" si="45"/>
        <v/>
      </c>
      <c r="AW32" s="10" t="str">
        <f t="shared" si="32"/>
        <v/>
      </c>
      <c r="AX32" s="10" t="str">
        <f t="shared" si="33"/>
        <v/>
      </c>
      <c r="AY32" s="10" t="str">
        <f t="shared" si="34"/>
        <v/>
      </c>
      <c r="AZ32" s="10" t="str">
        <f t="shared" si="35"/>
        <v/>
      </c>
    </row>
    <row r="33" spans="1:52" s="3" customFormat="1" ht="10.5" x14ac:dyDescent="0.35">
      <c r="A33" s="30"/>
      <c r="B33" s="31"/>
      <c r="C33" s="31"/>
      <c r="D33" s="31"/>
      <c r="E33" s="85"/>
      <c r="F33" s="85"/>
      <c r="G33" s="85"/>
      <c r="H33" s="85"/>
      <c r="I33" s="15">
        <f t="shared" si="5"/>
        <v>0</v>
      </c>
      <c r="J33" s="32">
        <f t="shared" si="6"/>
        <v>0</v>
      </c>
      <c r="K33" s="32"/>
      <c r="L33" s="10">
        <f t="shared" si="7"/>
        <v>0</v>
      </c>
      <c r="M33" s="10">
        <f t="shared" si="36"/>
        <v>0</v>
      </c>
      <c r="N33" s="10">
        <f t="shared" si="37"/>
        <v>0</v>
      </c>
      <c r="O33" s="10">
        <f t="shared" si="8"/>
        <v>0</v>
      </c>
      <c r="P33" s="10">
        <f t="shared" si="9"/>
        <v>0</v>
      </c>
      <c r="Q33" s="10">
        <f t="shared" si="10"/>
        <v>0</v>
      </c>
      <c r="R33" s="10">
        <f t="shared" si="11"/>
        <v>0</v>
      </c>
      <c r="S33" s="10">
        <f t="shared" si="12"/>
        <v>0</v>
      </c>
      <c r="U33" s="10">
        <f t="shared" si="13"/>
        <v>0</v>
      </c>
      <c r="V33" s="10">
        <f t="shared" si="38"/>
        <v>0</v>
      </c>
      <c r="W33" s="10">
        <f t="shared" si="14"/>
        <v>0</v>
      </c>
      <c r="X33" s="10">
        <f t="shared" si="15"/>
        <v>0</v>
      </c>
      <c r="Y33" s="10">
        <f t="shared" si="39"/>
        <v>0</v>
      </c>
      <c r="Z33" s="10">
        <f t="shared" si="16"/>
        <v>0</v>
      </c>
      <c r="AB33" s="141">
        <f t="shared" si="17"/>
        <v>0</v>
      </c>
      <c r="AC33" s="141">
        <f t="shared" si="18"/>
        <v>0</v>
      </c>
      <c r="AD33" s="141">
        <f t="shared" si="19"/>
        <v>0</v>
      </c>
      <c r="AE33" s="141">
        <f t="shared" si="20"/>
        <v>0</v>
      </c>
      <c r="AL33" s="10" t="str">
        <f t="shared" si="21"/>
        <v/>
      </c>
      <c r="AM33" s="10" t="str">
        <f t="shared" si="22"/>
        <v/>
      </c>
      <c r="AN33" s="10" t="str">
        <f t="shared" si="23"/>
        <v/>
      </c>
      <c r="AO33" s="10" t="str">
        <f t="shared" si="24"/>
        <v/>
      </c>
      <c r="AP33" s="10" t="str">
        <f t="shared" si="25"/>
        <v/>
      </c>
      <c r="AQ33" s="10" t="str">
        <f t="shared" si="40"/>
        <v/>
      </c>
      <c r="AR33" s="10" t="str">
        <f t="shared" si="41"/>
        <v/>
      </c>
      <c r="AS33" s="10" t="str">
        <f t="shared" si="42"/>
        <v/>
      </c>
      <c r="AT33" s="10" t="str">
        <f t="shared" si="43"/>
        <v/>
      </c>
      <c r="AU33" s="10" t="str">
        <f t="shared" si="44"/>
        <v/>
      </c>
      <c r="AV33" s="10" t="str">
        <f t="shared" si="45"/>
        <v/>
      </c>
      <c r="AW33" s="10" t="str">
        <f t="shared" si="32"/>
        <v/>
      </c>
      <c r="AX33" s="10" t="str">
        <f t="shared" si="33"/>
        <v/>
      </c>
      <c r="AY33" s="10" t="str">
        <f t="shared" si="34"/>
        <v/>
      </c>
      <c r="AZ33" s="10" t="str">
        <f t="shared" si="35"/>
        <v/>
      </c>
    </row>
    <row r="34" spans="1:52" s="3" customFormat="1" ht="10.5" x14ac:dyDescent="0.35">
      <c r="A34" s="30"/>
      <c r="B34" s="31"/>
      <c r="C34" s="31"/>
      <c r="D34" s="31"/>
      <c r="E34" s="85"/>
      <c r="F34" s="85"/>
      <c r="G34" s="85"/>
      <c r="H34" s="85"/>
      <c r="I34" s="15">
        <f t="shared" si="5"/>
        <v>0</v>
      </c>
      <c r="J34" s="32">
        <f t="shared" si="6"/>
        <v>0</v>
      </c>
      <c r="K34" s="32"/>
      <c r="L34" s="10">
        <f t="shared" si="7"/>
        <v>0</v>
      </c>
      <c r="M34" s="10">
        <f t="shared" si="36"/>
        <v>0</v>
      </c>
      <c r="N34" s="10">
        <f t="shared" si="37"/>
        <v>0</v>
      </c>
      <c r="O34" s="10">
        <f t="shared" si="8"/>
        <v>0</v>
      </c>
      <c r="P34" s="10">
        <f t="shared" si="9"/>
        <v>0</v>
      </c>
      <c r="Q34" s="10">
        <f t="shared" si="10"/>
        <v>0</v>
      </c>
      <c r="R34" s="10">
        <f t="shared" si="11"/>
        <v>0</v>
      </c>
      <c r="S34" s="10">
        <f t="shared" si="12"/>
        <v>0</v>
      </c>
      <c r="U34" s="10">
        <f t="shared" si="13"/>
        <v>0</v>
      </c>
      <c r="V34" s="10">
        <f t="shared" si="38"/>
        <v>0</v>
      </c>
      <c r="W34" s="10">
        <f t="shared" si="14"/>
        <v>0</v>
      </c>
      <c r="X34" s="10">
        <f t="shared" si="15"/>
        <v>0</v>
      </c>
      <c r="Y34" s="10">
        <f t="shared" si="39"/>
        <v>0</v>
      </c>
      <c r="Z34" s="10">
        <f t="shared" si="16"/>
        <v>0</v>
      </c>
      <c r="AB34" s="141">
        <f t="shared" si="17"/>
        <v>0</v>
      </c>
      <c r="AC34" s="141">
        <f t="shared" si="18"/>
        <v>0</v>
      </c>
      <c r="AD34" s="141">
        <f t="shared" si="19"/>
        <v>0</v>
      </c>
      <c r="AE34" s="141">
        <f t="shared" si="20"/>
        <v>0</v>
      </c>
      <c r="AL34" s="10" t="str">
        <f t="shared" si="21"/>
        <v/>
      </c>
      <c r="AM34" s="10" t="str">
        <f t="shared" si="22"/>
        <v/>
      </c>
      <c r="AN34" s="10" t="str">
        <f t="shared" si="23"/>
        <v/>
      </c>
      <c r="AO34" s="10" t="str">
        <f t="shared" si="24"/>
        <v/>
      </c>
      <c r="AP34" s="10" t="str">
        <f t="shared" si="25"/>
        <v/>
      </c>
      <c r="AQ34" s="10" t="str">
        <f t="shared" si="40"/>
        <v/>
      </c>
      <c r="AR34" s="10" t="str">
        <f t="shared" si="41"/>
        <v/>
      </c>
      <c r="AS34" s="10" t="str">
        <f t="shared" si="42"/>
        <v/>
      </c>
      <c r="AT34" s="10" t="str">
        <f t="shared" si="43"/>
        <v/>
      </c>
      <c r="AU34" s="10" t="str">
        <f t="shared" si="44"/>
        <v/>
      </c>
      <c r="AV34" s="10" t="str">
        <f t="shared" si="45"/>
        <v/>
      </c>
      <c r="AW34" s="10" t="str">
        <f t="shared" si="32"/>
        <v/>
      </c>
      <c r="AX34" s="10" t="str">
        <f t="shared" si="33"/>
        <v/>
      </c>
      <c r="AY34" s="10" t="str">
        <f t="shared" si="34"/>
        <v/>
      </c>
      <c r="AZ34" s="10" t="str">
        <f t="shared" si="35"/>
        <v/>
      </c>
    </row>
    <row r="35" spans="1:52" s="3" customFormat="1" ht="10.5" x14ac:dyDescent="0.35">
      <c r="A35" s="30"/>
      <c r="B35" s="31"/>
      <c r="C35" s="31"/>
      <c r="D35" s="31"/>
      <c r="E35" s="85"/>
      <c r="F35" s="85"/>
      <c r="G35" s="85"/>
      <c r="H35" s="85"/>
      <c r="I35" s="15">
        <f t="shared" si="5"/>
        <v>0</v>
      </c>
      <c r="J35" s="32">
        <f t="shared" si="6"/>
        <v>0</v>
      </c>
      <c r="K35" s="32"/>
      <c r="L35" s="10">
        <f t="shared" si="7"/>
        <v>0</v>
      </c>
      <c r="M35" s="10">
        <f t="shared" si="36"/>
        <v>0</v>
      </c>
      <c r="N35" s="10">
        <f t="shared" si="37"/>
        <v>0</v>
      </c>
      <c r="O35" s="10">
        <f t="shared" si="8"/>
        <v>0</v>
      </c>
      <c r="P35" s="10">
        <f t="shared" si="9"/>
        <v>0</v>
      </c>
      <c r="Q35" s="10">
        <f t="shared" si="10"/>
        <v>0</v>
      </c>
      <c r="R35" s="10">
        <f t="shared" si="11"/>
        <v>0</v>
      </c>
      <c r="S35" s="10">
        <f t="shared" si="12"/>
        <v>0</v>
      </c>
      <c r="U35" s="10">
        <f t="shared" si="13"/>
        <v>0</v>
      </c>
      <c r="V35" s="10">
        <f t="shared" si="38"/>
        <v>0</v>
      </c>
      <c r="W35" s="10">
        <f t="shared" si="14"/>
        <v>0</v>
      </c>
      <c r="X35" s="10">
        <f t="shared" si="15"/>
        <v>0</v>
      </c>
      <c r="Y35" s="10">
        <f t="shared" si="39"/>
        <v>0</v>
      </c>
      <c r="Z35" s="10">
        <f t="shared" si="16"/>
        <v>0</v>
      </c>
      <c r="AB35" s="141">
        <f t="shared" si="17"/>
        <v>0</v>
      </c>
      <c r="AC35" s="141">
        <f t="shared" si="18"/>
        <v>0</v>
      </c>
      <c r="AD35" s="141">
        <f t="shared" si="19"/>
        <v>0</v>
      </c>
      <c r="AE35" s="141">
        <f t="shared" si="20"/>
        <v>0</v>
      </c>
      <c r="AL35" s="10" t="str">
        <f t="shared" si="21"/>
        <v/>
      </c>
      <c r="AM35" s="10" t="str">
        <f t="shared" si="22"/>
        <v/>
      </c>
      <c r="AN35" s="10" t="str">
        <f t="shared" si="23"/>
        <v/>
      </c>
      <c r="AO35" s="10" t="str">
        <f t="shared" si="24"/>
        <v/>
      </c>
      <c r="AP35" s="10" t="str">
        <f t="shared" si="25"/>
        <v/>
      </c>
      <c r="AQ35" s="10" t="str">
        <f t="shared" si="40"/>
        <v/>
      </c>
      <c r="AR35" s="10" t="str">
        <f t="shared" si="41"/>
        <v/>
      </c>
      <c r="AS35" s="10" t="str">
        <f t="shared" si="42"/>
        <v/>
      </c>
      <c r="AT35" s="10" t="str">
        <f t="shared" si="43"/>
        <v/>
      </c>
      <c r="AU35" s="10" t="str">
        <f t="shared" si="44"/>
        <v/>
      </c>
      <c r="AV35" s="10" t="str">
        <f t="shared" si="45"/>
        <v/>
      </c>
      <c r="AW35" s="10" t="str">
        <f t="shared" si="32"/>
        <v/>
      </c>
      <c r="AX35" s="10" t="str">
        <f t="shared" si="33"/>
        <v/>
      </c>
      <c r="AY35" s="10" t="str">
        <f t="shared" si="34"/>
        <v/>
      </c>
      <c r="AZ35" s="10" t="str">
        <f t="shared" si="35"/>
        <v/>
      </c>
    </row>
    <row r="36" spans="1:52" s="3" customFormat="1" ht="10.5" x14ac:dyDescent="0.35">
      <c r="A36" s="30"/>
      <c r="B36" s="31"/>
      <c r="C36" s="31"/>
      <c r="D36" s="31"/>
      <c r="E36" s="85"/>
      <c r="F36" s="85"/>
      <c r="G36" s="85"/>
      <c r="H36" s="85"/>
      <c r="I36" s="15">
        <f t="shared" si="5"/>
        <v>0</v>
      </c>
      <c r="J36" s="32">
        <f t="shared" si="6"/>
        <v>0</v>
      </c>
      <c r="K36" s="32"/>
      <c r="L36" s="10">
        <f t="shared" si="7"/>
        <v>0</v>
      </c>
      <c r="M36" s="10">
        <f t="shared" si="36"/>
        <v>0</v>
      </c>
      <c r="N36" s="10">
        <f t="shared" si="37"/>
        <v>0</v>
      </c>
      <c r="O36" s="10">
        <f t="shared" si="8"/>
        <v>0</v>
      </c>
      <c r="P36" s="10">
        <f t="shared" si="9"/>
        <v>0</v>
      </c>
      <c r="Q36" s="10">
        <f t="shared" si="10"/>
        <v>0</v>
      </c>
      <c r="R36" s="10">
        <f t="shared" si="11"/>
        <v>0</v>
      </c>
      <c r="S36" s="10">
        <f t="shared" si="12"/>
        <v>0</v>
      </c>
      <c r="U36" s="10">
        <f t="shared" si="13"/>
        <v>0</v>
      </c>
      <c r="V36" s="10">
        <f t="shared" si="38"/>
        <v>0</v>
      </c>
      <c r="W36" s="10">
        <f t="shared" si="14"/>
        <v>0</v>
      </c>
      <c r="X36" s="10">
        <f t="shared" si="15"/>
        <v>0</v>
      </c>
      <c r="Y36" s="10">
        <f t="shared" si="39"/>
        <v>0</v>
      </c>
      <c r="Z36" s="10">
        <f t="shared" si="16"/>
        <v>0</v>
      </c>
      <c r="AB36" s="141">
        <f t="shared" si="17"/>
        <v>0</v>
      </c>
      <c r="AC36" s="141">
        <f t="shared" si="18"/>
        <v>0</v>
      </c>
      <c r="AD36" s="141">
        <f t="shared" si="19"/>
        <v>0</v>
      </c>
      <c r="AE36" s="141">
        <f t="shared" si="20"/>
        <v>0</v>
      </c>
      <c r="AL36" s="10" t="str">
        <f t="shared" si="21"/>
        <v/>
      </c>
      <c r="AM36" s="10" t="str">
        <f t="shared" si="22"/>
        <v/>
      </c>
      <c r="AN36" s="10" t="str">
        <f t="shared" si="23"/>
        <v/>
      </c>
      <c r="AO36" s="10" t="str">
        <f t="shared" si="24"/>
        <v/>
      </c>
      <c r="AP36" s="10" t="str">
        <f t="shared" si="25"/>
        <v/>
      </c>
      <c r="AQ36" s="10" t="str">
        <f t="shared" si="40"/>
        <v/>
      </c>
      <c r="AR36" s="10" t="str">
        <f t="shared" si="41"/>
        <v/>
      </c>
      <c r="AS36" s="10" t="str">
        <f t="shared" si="42"/>
        <v/>
      </c>
      <c r="AT36" s="10" t="str">
        <f t="shared" si="43"/>
        <v/>
      </c>
      <c r="AU36" s="10" t="str">
        <f t="shared" si="44"/>
        <v/>
      </c>
      <c r="AV36" s="10" t="str">
        <f t="shared" si="45"/>
        <v/>
      </c>
      <c r="AW36" s="10" t="str">
        <f t="shared" si="32"/>
        <v/>
      </c>
      <c r="AX36" s="10" t="str">
        <f t="shared" si="33"/>
        <v/>
      </c>
      <c r="AY36" s="10" t="str">
        <f t="shared" si="34"/>
        <v/>
      </c>
      <c r="AZ36" s="10" t="str">
        <f t="shared" si="35"/>
        <v/>
      </c>
    </row>
    <row r="37" spans="1:52" s="3" customFormat="1" ht="10.5" x14ac:dyDescent="0.35">
      <c r="A37" s="30"/>
      <c r="B37" s="31"/>
      <c r="C37" s="31"/>
      <c r="D37" s="31"/>
      <c r="E37" s="85"/>
      <c r="F37" s="85"/>
      <c r="G37" s="85"/>
      <c r="H37" s="85"/>
      <c r="I37" s="15">
        <f t="shared" si="5"/>
        <v>0</v>
      </c>
      <c r="J37" s="32">
        <f t="shared" si="6"/>
        <v>0</v>
      </c>
      <c r="K37" s="32"/>
      <c r="L37" s="10">
        <f t="shared" si="7"/>
        <v>0</v>
      </c>
      <c r="M37" s="10">
        <f t="shared" si="36"/>
        <v>0</v>
      </c>
      <c r="N37" s="10">
        <f t="shared" si="37"/>
        <v>0</v>
      </c>
      <c r="O37" s="10">
        <f t="shared" si="8"/>
        <v>0</v>
      </c>
      <c r="P37" s="10">
        <f t="shared" si="9"/>
        <v>0</v>
      </c>
      <c r="Q37" s="10">
        <f t="shared" si="10"/>
        <v>0</v>
      </c>
      <c r="R37" s="10">
        <f t="shared" si="11"/>
        <v>0</v>
      </c>
      <c r="S37" s="10">
        <f t="shared" si="12"/>
        <v>0</v>
      </c>
      <c r="U37" s="10">
        <f t="shared" si="13"/>
        <v>0</v>
      </c>
      <c r="V37" s="10">
        <f t="shared" si="38"/>
        <v>0</v>
      </c>
      <c r="W37" s="10">
        <f t="shared" si="14"/>
        <v>0</v>
      </c>
      <c r="X37" s="10">
        <f t="shared" si="15"/>
        <v>0</v>
      </c>
      <c r="Y37" s="10">
        <f t="shared" si="39"/>
        <v>0</v>
      </c>
      <c r="Z37" s="10">
        <f t="shared" si="16"/>
        <v>0</v>
      </c>
      <c r="AB37" s="141">
        <f t="shared" si="17"/>
        <v>0</v>
      </c>
      <c r="AC37" s="141">
        <f t="shared" si="18"/>
        <v>0</v>
      </c>
      <c r="AD37" s="141">
        <f t="shared" si="19"/>
        <v>0</v>
      </c>
      <c r="AE37" s="141">
        <f t="shared" si="20"/>
        <v>0</v>
      </c>
      <c r="AL37" s="10" t="str">
        <f t="shared" si="21"/>
        <v/>
      </c>
      <c r="AM37" s="10" t="str">
        <f t="shared" si="22"/>
        <v/>
      </c>
      <c r="AN37" s="10" t="str">
        <f t="shared" si="23"/>
        <v/>
      </c>
      <c r="AO37" s="10" t="str">
        <f t="shared" si="24"/>
        <v/>
      </c>
      <c r="AP37" s="10" t="str">
        <f t="shared" si="25"/>
        <v/>
      </c>
      <c r="AQ37" s="10" t="str">
        <f t="shared" si="40"/>
        <v/>
      </c>
      <c r="AR37" s="10" t="str">
        <f t="shared" si="41"/>
        <v/>
      </c>
      <c r="AS37" s="10" t="str">
        <f t="shared" si="42"/>
        <v/>
      </c>
      <c r="AT37" s="10" t="str">
        <f t="shared" si="43"/>
        <v/>
      </c>
      <c r="AU37" s="10" t="str">
        <f t="shared" si="44"/>
        <v/>
      </c>
      <c r="AV37" s="10" t="str">
        <f t="shared" si="45"/>
        <v/>
      </c>
      <c r="AW37" s="10" t="str">
        <f t="shared" si="32"/>
        <v/>
      </c>
      <c r="AX37" s="10" t="str">
        <f t="shared" si="33"/>
        <v/>
      </c>
      <c r="AY37" s="10" t="str">
        <f t="shared" si="34"/>
        <v/>
      </c>
      <c r="AZ37" s="10" t="str">
        <f t="shared" si="35"/>
        <v/>
      </c>
    </row>
    <row r="38" spans="1:52" s="3" customFormat="1" ht="10.5" x14ac:dyDescent="0.35">
      <c r="A38" s="30"/>
      <c r="B38" s="31"/>
      <c r="C38" s="31"/>
      <c r="D38" s="31"/>
      <c r="E38" s="85"/>
      <c r="F38" s="85"/>
      <c r="G38" s="85"/>
      <c r="H38" s="85"/>
      <c r="I38" s="15">
        <f t="shared" si="5"/>
        <v>0</v>
      </c>
      <c r="J38" s="32">
        <f t="shared" si="6"/>
        <v>0</v>
      </c>
      <c r="K38" s="32"/>
      <c r="L38" s="10">
        <f t="shared" si="7"/>
        <v>0</v>
      </c>
      <c r="M38" s="10">
        <f t="shared" si="36"/>
        <v>0</v>
      </c>
      <c r="N38" s="10">
        <f t="shared" si="37"/>
        <v>0</v>
      </c>
      <c r="O38" s="10">
        <f t="shared" si="8"/>
        <v>0</v>
      </c>
      <c r="P38" s="10">
        <f t="shared" si="9"/>
        <v>0</v>
      </c>
      <c r="Q38" s="10">
        <f t="shared" si="10"/>
        <v>0</v>
      </c>
      <c r="R38" s="10">
        <f t="shared" si="11"/>
        <v>0</v>
      </c>
      <c r="S38" s="10">
        <f t="shared" si="12"/>
        <v>0</v>
      </c>
      <c r="U38" s="10">
        <f t="shared" si="13"/>
        <v>0</v>
      </c>
      <c r="V38" s="10">
        <f t="shared" si="38"/>
        <v>0</v>
      </c>
      <c r="W38" s="10">
        <f t="shared" si="14"/>
        <v>0</v>
      </c>
      <c r="X38" s="10">
        <f t="shared" si="15"/>
        <v>0</v>
      </c>
      <c r="Y38" s="10">
        <f t="shared" si="39"/>
        <v>0</v>
      </c>
      <c r="Z38" s="10">
        <f t="shared" si="16"/>
        <v>0</v>
      </c>
      <c r="AB38" s="141">
        <f t="shared" si="17"/>
        <v>0</v>
      </c>
      <c r="AC38" s="141">
        <f t="shared" si="18"/>
        <v>0</v>
      </c>
      <c r="AD38" s="141">
        <f t="shared" si="19"/>
        <v>0</v>
      </c>
      <c r="AE38" s="141">
        <f t="shared" si="20"/>
        <v>0</v>
      </c>
      <c r="AL38" s="10" t="str">
        <f t="shared" si="21"/>
        <v/>
      </c>
      <c r="AM38" s="10" t="str">
        <f t="shared" si="22"/>
        <v/>
      </c>
      <c r="AN38" s="10" t="str">
        <f t="shared" si="23"/>
        <v/>
      </c>
      <c r="AO38" s="10" t="str">
        <f t="shared" si="24"/>
        <v/>
      </c>
      <c r="AP38" s="10" t="str">
        <f t="shared" si="25"/>
        <v/>
      </c>
      <c r="AQ38" s="10" t="str">
        <f t="shared" si="40"/>
        <v/>
      </c>
      <c r="AR38" s="10" t="str">
        <f t="shared" si="41"/>
        <v/>
      </c>
      <c r="AS38" s="10" t="str">
        <f t="shared" si="42"/>
        <v/>
      </c>
      <c r="AT38" s="10" t="str">
        <f t="shared" si="43"/>
        <v/>
      </c>
      <c r="AU38" s="10" t="str">
        <f t="shared" si="44"/>
        <v/>
      </c>
      <c r="AV38" s="10" t="str">
        <f t="shared" si="45"/>
        <v/>
      </c>
      <c r="AW38" s="10" t="str">
        <f t="shared" si="32"/>
        <v/>
      </c>
      <c r="AX38" s="10" t="str">
        <f t="shared" si="33"/>
        <v/>
      </c>
      <c r="AY38" s="10" t="str">
        <f t="shared" si="34"/>
        <v/>
      </c>
      <c r="AZ38" s="10" t="str">
        <f t="shared" si="35"/>
        <v/>
      </c>
    </row>
    <row r="39" spans="1:52" s="3" customFormat="1" ht="10.5" x14ac:dyDescent="0.35">
      <c r="A39" s="30"/>
      <c r="B39" s="31"/>
      <c r="C39" s="31"/>
      <c r="D39" s="31"/>
      <c r="E39" s="85"/>
      <c r="F39" s="85"/>
      <c r="G39" s="85"/>
      <c r="H39" s="85"/>
      <c r="I39" s="15">
        <f t="shared" si="5"/>
        <v>0</v>
      </c>
      <c r="J39" s="32">
        <f t="shared" si="6"/>
        <v>0</v>
      </c>
      <c r="K39" s="32"/>
      <c r="L39" s="10">
        <f t="shared" si="7"/>
        <v>0</v>
      </c>
      <c r="M39" s="10">
        <f t="shared" si="36"/>
        <v>0</v>
      </c>
      <c r="N39" s="10">
        <f t="shared" si="37"/>
        <v>0</v>
      </c>
      <c r="O39" s="10">
        <f t="shared" si="8"/>
        <v>0</v>
      </c>
      <c r="P39" s="10">
        <f t="shared" si="9"/>
        <v>0</v>
      </c>
      <c r="Q39" s="10">
        <f t="shared" si="10"/>
        <v>0</v>
      </c>
      <c r="R39" s="10">
        <f t="shared" si="11"/>
        <v>0</v>
      </c>
      <c r="S39" s="10">
        <f t="shared" si="12"/>
        <v>0</v>
      </c>
      <c r="U39" s="10">
        <f t="shared" si="13"/>
        <v>0</v>
      </c>
      <c r="V39" s="10">
        <f t="shared" si="38"/>
        <v>0</v>
      </c>
      <c r="W39" s="10">
        <f t="shared" si="14"/>
        <v>0</v>
      </c>
      <c r="X39" s="10">
        <f t="shared" si="15"/>
        <v>0</v>
      </c>
      <c r="Y39" s="10">
        <f t="shared" si="39"/>
        <v>0</v>
      </c>
      <c r="Z39" s="10">
        <f t="shared" si="16"/>
        <v>0</v>
      </c>
      <c r="AB39" s="141">
        <f t="shared" si="17"/>
        <v>0</v>
      </c>
      <c r="AC39" s="141">
        <f t="shared" si="18"/>
        <v>0</v>
      </c>
      <c r="AD39" s="141">
        <f t="shared" si="19"/>
        <v>0</v>
      </c>
      <c r="AE39" s="141">
        <f t="shared" si="20"/>
        <v>0</v>
      </c>
      <c r="AL39" s="10" t="str">
        <f t="shared" si="21"/>
        <v/>
      </c>
      <c r="AM39" s="10" t="str">
        <f t="shared" si="22"/>
        <v/>
      </c>
      <c r="AN39" s="10" t="str">
        <f t="shared" si="23"/>
        <v/>
      </c>
      <c r="AO39" s="10" t="str">
        <f t="shared" si="24"/>
        <v/>
      </c>
      <c r="AP39" s="10" t="str">
        <f t="shared" si="25"/>
        <v/>
      </c>
      <c r="AQ39" s="10" t="str">
        <f t="shared" si="40"/>
        <v/>
      </c>
      <c r="AR39" s="10" t="str">
        <f t="shared" si="41"/>
        <v/>
      </c>
      <c r="AS39" s="10" t="str">
        <f t="shared" si="42"/>
        <v/>
      </c>
      <c r="AT39" s="10" t="str">
        <f t="shared" si="43"/>
        <v/>
      </c>
      <c r="AU39" s="10" t="str">
        <f t="shared" si="44"/>
        <v/>
      </c>
      <c r="AV39" s="10" t="str">
        <f t="shared" si="45"/>
        <v/>
      </c>
      <c r="AW39" s="10" t="str">
        <f t="shared" si="32"/>
        <v/>
      </c>
      <c r="AX39" s="10" t="str">
        <f t="shared" si="33"/>
        <v/>
      </c>
      <c r="AY39" s="10" t="str">
        <f t="shared" si="34"/>
        <v/>
      </c>
      <c r="AZ39" s="10" t="str">
        <f t="shared" si="35"/>
        <v/>
      </c>
    </row>
    <row r="40" spans="1:52" s="3" customFormat="1" ht="10.5" x14ac:dyDescent="0.35">
      <c r="A40" s="30"/>
      <c r="B40" s="31"/>
      <c r="C40" s="31"/>
      <c r="D40" s="31"/>
      <c r="E40" s="85"/>
      <c r="F40" s="85"/>
      <c r="G40" s="85"/>
      <c r="H40" s="85"/>
      <c r="I40" s="15">
        <f t="shared" si="5"/>
        <v>0</v>
      </c>
      <c r="J40" s="32">
        <f t="shared" si="6"/>
        <v>0</v>
      </c>
      <c r="K40" s="32"/>
      <c r="L40" s="10">
        <f t="shared" si="7"/>
        <v>0</v>
      </c>
      <c r="M40" s="10">
        <f t="shared" si="36"/>
        <v>0</v>
      </c>
      <c r="N40" s="10">
        <f t="shared" si="37"/>
        <v>0</v>
      </c>
      <c r="O40" s="10">
        <f t="shared" si="8"/>
        <v>0</v>
      </c>
      <c r="P40" s="10">
        <f t="shared" si="9"/>
        <v>0</v>
      </c>
      <c r="Q40" s="10">
        <f t="shared" si="10"/>
        <v>0</v>
      </c>
      <c r="R40" s="10">
        <f t="shared" si="11"/>
        <v>0</v>
      </c>
      <c r="S40" s="10">
        <f t="shared" si="12"/>
        <v>0</v>
      </c>
      <c r="U40" s="10">
        <f t="shared" si="13"/>
        <v>0</v>
      </c>
      <c r="V40" s="10">
        <f t="shared" si="38"/>
        <v>0</v>
      </c>
      <c r="W40" s="10">
        <f t="shared" si="14"/>
        <v>0</v>
      </c>
      <c r="X40" s="10">
        <f t="shared" si="15"/>
        <v>0</v>
      </c>
      <c r="Y40" s="10">
        <f t="shared" si="39"/>
        <v>0</v>
      </c>
      <c r="Z40" s="10">
        <f t="shared" si="16"/>
        <v>0</v>
      </c>
      <c r="AB40" s="141">
        <f t="shared" si="17"/>
        <v>0</v>
      </c>
      <c r="AC40" s="141">
        <f t="shared" si="18"/>
        <v>0</v>
      </c>
      <c r="AD40" s="141">
        <f t="shared" si="19"/>
        <v>0</v>
      </c>
      <c r="AE40" s="141">
        <f t="shared" si="20"/>
        <v>0</v>
      </c>
      <c r="AL40" s="10" t="str">
        <f t="shared" si="21"/>
        <v/>
      </c>
      <c r="AM40" s="10" t="str">
        <f t="shared" si="22"/>
        <v/>
      </c>
      <c r="AN40" s="10" t="str">
        <f t="shared" si="23"/>
        <v/>
      </c>
      <c r="AO40" s="10" t="str">
        <f t="shared" si="24"/>
        <v/>
      </c>
      <c r="AP40" s="10" t="str">
        <f t="shared" si="25"/>
        <v/>
      </c>
      <c r="AQ40" s="10" t="str">
        <f t="shared" si="40"/>
        <v/>
      </c>
      <c r="AR40" s="10" t="str">
        <f t="shared" si="41"/>
        <v/>
      </c>
      <c r="AS40" s="10" t="str">
        <f t="shared" si="42"/>
        <v/>
      </c>
      <c r="AT40" s="10" t="str">
        <f t="shared" si="43"/>
        <v/>
      </c>
      <c r="AU40" s="10" t="str">
        <f t="shared" si="44"/>
        <v/>
      </c>
      <c r="AV40" s="10" t="str">
        <f t="shared" si="45"/>
        <v/>
      </c>
      <c r="AW40" s="10" t="str">
        <f t="shared" si="32"/>
        <v/>
      </c>
      <c r="AX40" s="10" t="str">
        <f t="shared" si="33"/>
        <v/>
      </c>
      <c r="AY40" s="10" t="str">
        <f t="shared" si="34"/>
        <v/>
      </c>
      <c r="AZ40" s="10" t="str">
        <f t="shared" si="35"/>
        <v/>
      </c>
    </row>
    <row r="41" spans="1:52" s="3" customFormat="1" ht="10.5" x14ac:dyDescent="0.35">
      <c r="A41" s="30"/>
      <c r="B41" s="31"/>
      <c r="C41" s="31"/>
      <c r="D41" s="31"/>
      <c r="E41" s="85"/>
      <c r="F41" s="85"/>
      <c r="G41" s="85"/>
      <c r="H41" s="85"/>
      <c r="I41" s="15">
        <f t="shared" si="5"/>
        <v>0</v>
      </c>
      <c r="J41" s="32">
        <f t="shared" si="6"/>
        <v>0</v>
      </c>
      <c r="K41" s="32"/>
      <c r="L41" s="10">
        <f t="shared" si="7"/>
        <v>0</v>
      </c>
      <c r="M41" s="10">
        <f t="shared" si="36"/>
        <v>0</v>
      </c>
      <c r="N41" s="10">
        <f t="shared" si="37"/>
        <v>0</v>
      </c>
      <c r="O41" s="10">
        <f t="shared" si="8"/>
        <v>0</v>
      </c>
      <c r="P41" s="10">
        <f t="shared" si="9"/>
        <v>0</v>
      </c>
      <c r="Q41" s="10">
        <f t="shared" si="10"/>
        <v>0</v>
      </c>
      <c r="R41" s="10">
        <f t="shared" si="11"/>
        <v>0</v>
      </c>
      <c r="S41" s="10">
        <f t="shared" si="12"/>
        <v>0</v>
      </c>
      <c r="U41" s="10">
        <f t="shared" si="13"/>
        <v>0</v>
      </c>
      <c r="V41" s="10">
        <f t="shared" si="38"/>
        <v>0</v>
      </c>
      <c r="W41" s="10">
        <f t="shared" si="14"/>
        <v>0</v>
      </c>
      <c r="X41" s="10">
        <f t="shared" si="15"/>
        <v>0</v>
      </c>
      <c r="Y41" s="10">
        <f t="shared" si="39"/>
        <v>0</v>
      </c>
      <c r="Z41" s="10">
        <f t="shared" si="16"/>
        <v>0</v>
      </c>
      <c r="AB41" s="141">
        <f t="shared" si="17"/>
        <v>0</v>
      </c>
      <c r="AC41" s="141">
        <f t="shared" si="18"/>
        <v>0</v>
      </c>
      <c r="AD41" s="141">
        <f t="shared" si="19"/>
        <v>0</v>
      </c>
      <c r="AE41" s="141">
        <f t="shared" si="20"/>
        <v>0</v>
      </c>
      <c r="AL41" s="10" t="str">
        <f t="shared" si="21"/>
        <v/>
      </c>
      <c r="AM41" s="10" t="str">
        <f t="shared" si="22"/>
        <v/>
      </c>
      <c r="AN41" s="10" t="str">
        <f t="shared" si="23"/>
        <v/>
      </c>
      <c r="AO41" s="10" t="str">
        <f t="shared" si="24"/>
        <v/>
      </c>
      <c r="AP41" s="10" t="str">
        <f t="shared" si="25"/>
        <v/>
      </c>
      <c r="AQ41" s="10" t="str">
        <f t="shared" si="40"/>
        <v/>
      </c>
      <c r="AR41" s="10" t="str">
        <f t="shared" si="41"/>
        <v/>
      </c>
      <c r="AS41" s="10" t="str">
        <f t="shared" si="42"/>
        <v/>
      </c>
      <c r="AT41" s="10" t="str">
        <f t="shared" si="43"/>
        <v/>
      </c>
      <c r="AU41" s="10" t="str">
        <f t="shared" si="44"/>
        <v/>
      </c>
      <c r="AV41" s="10" t="str">
        <f t="shared" si="45"/>
        <v/>
      </c>
      <c r="AW41" s="10" t="str">
        <f t="shared" si="32"/>
        <v/>
      </c>
      <c r="AX41" s="10" t="str">
        <f t="shared" si="33"/>
        <v/>
      </c>
      <c r="AY41" s="10" t="str">
        <f t="shared" si="34"/>
        <v/>
      </c>
      <c r="AZ41" s="10" t="str">
        <f t="shared" si="35"/>
        <v/>
      </c>
    </row>
    <row r="42" spans="1:52" s="3" customFormat="1" ht="10.5" x14ac:dyDescent="0.35">
      <c r="A42" s="30"/>
      <c r="B42" s="31"/>
      <c r="C42" s="31"/>
      <c r="D42" s="31"/>
      <c r="E42" s="85"/>
      <c r="F42" s="85"/>
      <c r="G42" s="85"/>
      <c r="H42" s="85"/>
      <c r="I42" s="15">
        <f t="shared" si="5"/>
        <v>0</v>
      </c>
      <c r="J42" s="32">
        <f t="shared" si="6"/>
        <v>0</v>
      </c>
      <c r="K42" s="32"/>
      <c r="L42" s="10">
        <f t="shared" si="7"/>
        <v>0</v>
      </c>
      <c r="M42" s="10">
        <f t="shared" si="36"/>
        <v>0</v>
      </c>
      <c r="N42" s="10">
        <f t="shared" si="37"/>
        <v>0</v>
      </c>
      <c r="O42" s="10">
        <f t="shared" si="8"/>
        <v>0</v>
      </c>
      <c r="P42" s="10">
        <f t="shared" si="9"/>
        <v>0</v>
      </c>
      <c r="Q42" s="10">
        <f t="shared" si="10"/>
        <v>0</v>
      </c>
      <c r="R42" s="10">
        <f t="shared" si="11"/>
        <v>0</v>
      </c>
      <c r="S42" s="10">
        <f t="shared" si="12"/>
        <v>0</v>
      </c>
      <c r="U42" s="10">
        <f t="shared" si="13"/>
        <v>0</v>
      </c>
      <c r="V42" s="10">
        <f t="shared" si="38"/>
        <v>0</v>
      </c>
      <c r="W42" s="10">
        <f t="shared" si="14"/>
        <v>0</v>
      </c>
      <c r="X42" s="10">
        <f t="shared" si="15"/>
        <v>0</v>
      </c>
      <c r="Y42" s="10">
        <f t="shared" si="39"/>
        <v>0</v>
      </c>
      <c r="Z42" s="10">
        <f t="shared" si="16"/>
        <v>0</v>
      </c>
      <c r="AB42" s="141">
        <f t="shared" si="17"/>
        <v>0</v>
      </c>
      <c r="AC42" s="141">
        <f t="shared" si="18"/>
        <v>0</v>
      </c>
      <c r="AD42" s="141">
        <f t="shared" si="19"/>
        <v>0</v>
      </c>
      <c r="AE42" s="141">
        <f t="shared" si="20"/>
        <v>0</v>
      </c>
      <c r="AL42" s="10" t="str">
        <f t="shared" si="21"/>
        <v/>
      </c>
      <c r="AM42" s="10" t="str">
        <f t="shared" si="22"/>
        <v/>
      </c>
      <c r="AN42" s="10" t="str">
        <f t="shared" si="23"/>
        <v/>
      </c>
      <c r="AO42" s="10" t="str">
        <f t="shared" si="24"/>
        <v/>
      </c>
      <c r="AP42" s="10" t="str">
        <f t="shared" si="25"/>
        <v/>
      </c>
      <c r="AQ42" s="10" t="str">
        <f t="shared" si="40"/>
        <v/>
      </c>
      <c r="AR42" s="10" t="str">
        <f t="shared" si="41"/>
        <v/>
      </c>
      <c r="AS42" s="10" t="str">
        <f t="shared" si="42"/>
        <v/>
      </c>
      <c r="AT42" s="10" t="str">
        <f t="shared" si="43"/>
        <v/>
      </c>
      <c r="AU42" s="10" t="str">
        <f t="shared" si="44"/>
        <v/>
      </c>
      <c r="AV42" s="10" t="str">
        <f t="shared" si="45"/>
        <v/>
      </c>
      <c r="AW42" s="10" t="str">
        <f t="shared" si="32"/>
        <v/>
      </c>
      <c r="AX42" s="10" t="str">
        <f t="shared" si="33"/>
        <v/>
      </c>
      <c r="AY42" s="10" t="str">
        <f t="shared" si="34"/>
        <v/>
      </c>
      <c r="AZ42" s="10" t="str">
        <f t="shared" si="35"/>
        <v/>
      </c>
    </row>
    <row r="43" spans="1:52" s="3" customFormat="1" ht="10.5" x14ac:dyDescent="0.35">
      <c r="A43" s="30"/>
      <c r="B43" s="31"/>
      <c r="C43" s="31"/>
      <c r="D43" s="31"/>
      <c r="E43" s="85"/>
      <c r="F43" s="85"/>
      <c r="G43" s="85"/>
      <c r="H43" s="85"/>
      <c r="I43" s="15">
        <f t="shared" si="5"/>
        <v>0</v>
      </c>
      <c r="J43" s="32">
        <f t="shared" si="6"/>
        <v>0</v>
      </c>
      <c r="K43" s="32"/>
      <c r="L43" s="10">
        <f t="shared" si="7"/>
        <v>0</v>
      </c>
      <c r="M43" s="10">
        <f t="shared" si="36"/>
        <v>0</v>
      </c>
      <c r="N43" s="10">
        <f t="shared" si="37"/>
        <v>0</v>
      </c>
      <c r="O43" s="10">
        <f t="shared" si="8"/>
        <v>0</v>
      </c>
      <c r="P43" s="10">
        <f t="shared" si="9"/>
        <v>0</v>
      </c>
      <c r="Q43" s="10">
        <f t="shared" si="10"/>
        <v>0</v>
      </c>
      <c r="R43" s="10">
        <f t="shared" si="11"/>
        <v>0</v>
      </c>
      <c r="S43" s="10">
        <f t="shared" si="12"/>
        <v>0</v>
      </c>
      <c r="U43" s="10">
        <f t="shared" si="13"/>
        <v>0</v>
      </c>
      <c r="V43" s="10">
        <f t="shared" si="38"/>
        <v>0</v>
      </c>
      <c r="W43" s="10">
        <f t="shared" si="14"/>
        <v>0</v>
      </c>
      <c r="X43" s="10">
        <f t="shared" si="15"/>
        <v>0</v>
      </c>
      <c r="Y43" s="10">
        <f t="shared" si="39"/>
        <v>0</v>
      </c>
      <c r="Z43" s="10">
        <f t="shared" si="16"/>
        <v>0</v>
      </c>
      <c r="AB43" s="141">
        <f t="shared" si="17"/>
        <v>0</v>
      </c>
      <c r="AC43" s="141">
        <f t="shared" si="18"/>
        <v>0</v>
      </c>
      <c r="AD43" s="141">
        <f t="shared" si="19"/>
        <v>0</v>
      </c>
      <c r="AE43" s="141">
        <f t="shared" si="20"/>
        <v>0</v>
      </c>
      <c r="AL43" s="10" t="str">
        <f t="shared" si="21"/>
        <v/>
      </c>
      <c r="AM43" s="10" t="str">
        <f t="shared" si="22"/>
        <v/>
      </c>
      <c r="AN43" s="10" t="str">
        <f t="shared" si="23"/>
        <v/>
      </c>
      <c r="AO43" s="10" t="str">
        <f t="shared" si="24"/>
        <v/>
      </c>
      <c r="AP43" s="10" t="str">
        <f t="shared" si="25"/>
        <v/>
      </c>
      <c r="AQ43" s="10" t="str">
        <f t="shared" si="40"/>
        <v/>
      </c>
      <c r="AR43" s="10" t="str">
        <f t="shared" si="41"/>
        <v/>
      </c>
      <c r="AS43" s="10" t="str">
        <f t="shared" si="42"/>
        <v/>
      </c>
      <c r="AT43" s="10" t="str">
        <f t="shared" si="43"/>
        <v/>
      </c>
      <c r="AU43" s="10" t="str">
        <f t="shared" si="44"/>
        <v/>
      </c>
      <c r="AV43" s="10" t="str">
        <f t="shared" si="45"/>
        <v/>
      </c>
      <c r="AW43" s="10" t="str">
        <f t="shared" si="32"/>
        <v/>
      </c>
      <c r="AX43" s="10" t="str">
        <f t="shared" si="33"/>
        <v/>
      </c>
      <c r="AY43" s="10" t="str">
        <f t="shared" si="34"/>
        <v/>
      </c>
      <c r="AZ43" s="10" t="str">
        <f t="shared" si="35"/>
        <v/>
      </c>
    </row>
    <row r="44" spans="1:52" s="3" customFormat="1" ht="10.5" x14ac:dyDescent="0.35">
      <c r="A44" s="30"/>
      <c r="B44" s="31"/>
      <c r="C44" s="31"/>
      <c r="D44" s="31"/>
      <c r="E44" s="85"/>
      <c r="F44" s="85"/>
      <c r="G44" s="85"/>
      <c r="H44" s="85"/>
      <c r="I44" s="15">
        <f t="shared" si="5"/>
        <v>0</v>
      </c>
      <c r="J44" s="32">
        <f t="shared" si="6"/>
        <v>0</v>
      </c>
      <c r="K44" s="32"/>
      <c r="L44" s="10">
        <f t="shared" si="7"/>
        <v>0</v>
      </c>
      <c r="M44" s="10">
        <f t="shared" si="36"/>
        <v>0</v>
      </c>
      <c r="N44" s="10">
        <f t="shared" si="37"/>
        <v>0</v>
      </c>
      <c r="O44" s="10">
        <f t="shared" si="8"/>
        <v>0</v>
      </c>
      <c r="P44" s="10">
        <f t="shared" si="9"/>
        <v>0</v>
      </c>
      <c r="Q44" s="10">
        <f t="shared" si="10"/>
        <v>0</v>
      </c>
      <c r="R44" s="10">
        <f t="shared" si="11"/>
        <v>0</v>
      </c>
      <c r="S44" s="10">
        <f t="shared" si="12"/>
        <v>0</v>
      </c>
      <c r="U44" s="10">
        <f t="shared" si="13"/>
        <v>0</v>
      </c>
      <c r="V44" s="10">
        <f t="shared" si="38"/>
        <v>0</v>
      </c>
      <c r="W44" s="10">
        <f t="shared" si="14"/>
        <v>0</v>
      </c>
      <c r="X44" s="10">
        <f t="shared" si="15"/>
        <v>0</v>
      </c>
      <c r="Y44" s="10">
        <f t="shared" si="39"/>
        <v>0</v>
      </c>
      <c r="Z44" s="10">
        <f t="shared" si="16"/>
        <v>0</v>
      </c>
      <c r="AB44" s="141">
        <f t="shared" si="17"/>
        <v>0</v>
      </c>
      <c r="AC44" s="141">
        <f t="shared" si="18"/>
        <v>0</v>
      </c>
      <c r="AD44" s="141">
        <f t="shared" si="19"/>
        <v>0</v>
      </c>
      <c r="AE44" s="141">
        <f t="shared" si="20"/>
        <v>0</v>
      </c>
      <c r="AL44" s="10" t="str">
        <f t="shared" si="21"/>
        <v/>
      </c>
      <c r="AM44" s="10" t="str">
        <f t="shared" si="22"/>
        <v/>
      </c>
      <c r="AN44" s="10" t="str">
        <f t="shared" si="23"/>
        <v/>
      </c>
      <c r="AO44" s="10" t="str">
        <f t="shared" si="24"/>
        <v/>
      </c>
      <c r="AP44" s="10" t="str">
        <f t="shared" si="25"/>
        <v/>
      </c>
      <c r="AQ44" s="10" t="str">
        <f t="shared" si="40"/>
        <v/>
      </c>
      <c r="AR44" s="10" t="str">
        <f t="shared" si="41"/>
        <v/>
      </c>
      <c r="AS44" s="10" t="str">
        <f t="shared" si="42"/>
        <v/>
      </c>
      <c r="AT44" s="10" t="str">
        <f t="shared" si="43"/>
        <v/>
      </c>
      <c r="AU44" s="10" t="str">
        <f t="shared" si="44"/>
        <v/>
      </c>
      <c r="AV44" s="10" t="str">
        <f t="shared" si="45"/>
        <v/>
      </c>
      <c r="AW44" s="10" t="str">
        <f t="shared" si="32"/>
        <v/>
      </c>
      <c r="AX44" s="10" t="str">
        <f t="shared" si="33"/>
        <v/>
      </c>
      <c r="AY44" s="10" t="str">
        <f t="shared" si="34"/>
        <v/>
      </c>
      <c r="AZ44" s="10" t="str">
        <f t="shared" si="35"/>
        <v/>
      </c>
    </row>
    <row r="45" spans="1:52" s="3" customFormat="1" ht="10.5" x14ac:dyDescent="0.35">
      <c r="A45" s="30"/>
      <c r="B45" s="31"/>
      <c r="C45" s="31"/>
      <c r="D45" s="31"/>
      <c r="E45" s="85"/>
      <c r="F45" s="85"/>
      <c r="G45" s="85"/>
      <c r="H45" s="85"/>
      <c r="I45" s="15">
        <f t="shared" si="5"/>
        <v>0</v>
      </c>
      <c r="J45" s="32">
        <f t="shared" si="6"/>
        <v>0</v>
      </c>
      <c r="K45" s="32"/>
      <c r="L45" s="10">
        <f t="shared" si="7"/>
        <v>0</v>
      </c>
      <c r="M45" s="10">
        <f t="shared" si="36"/>
        <v>0</v>
      </c>
      <c r="N45" s="10">
        <f t="shared" si="37"/>
        <v>0</v>
      </c>
      <c r="O45" s="10">
        <f t="shared" si="8"/>
        <v>0</v>
      </c>
      <c r="P45" s="10">
        <f t="shared" si="9"/>
        <v>0</v>
      </c>
      <c r="Q45" s="10">
        <f t="shared" si="10"/>
        <v>0</v>
      </c>
      <c r="R45" s="10">
        <f t="shared" si="11"/>
        <v>0</v>
      </c>
      <c r="S45" s="10">
        <f t="shared" si="12"/>
        <v>0</v>
      </c>
      <c r="U45" s="10">
        <f t="shared" si="13"/>
        <v>0</v>
      </c>
      <c r="V45" s="10">
        <f t="shared" si="38"/>
        <v>0</v>
      </c>
      <c r="W45" s="10">
        <f t="shared" si="14"/>
        <v>0</v>
      </c>
      <c r="X45" s="10">
        <f t="shared" si="15"/>
        <v>0</v>
      </c>
      <c r="Y45" s="10">
        <f t="shared" si="39"/>
        <v>0</v>
      </c>
      <c r="Z45" s="10">
        <f t="shared" si="16"/>
        <v>0</v>
      </c>
      <c r="AB45" s="141">
        <f t="shared" si="17"/>
        <v>0</v>
      </c>
      <c r="AC45" s="141">
        <f t="shared" si="18"/>
        <v>0</v>
      </c>
      <c r="AD45" s="141">
        <f t="shared" si="19"/>
        <v>0</v>
      </c>
      <c r="AE45" s="141">
        <f t="shared" si="20"/>
        <v>0</v>
      </c>
      <c r="AL45" s="10" t="str">
        <f t="shared" si="21"/>
        <v/>
      </c>
      <c r="AM45" s="10" t="str">
        <f t="shared" si="22"/>
        <v/>
      </c>
      <c r="AN45" s="10" t="str">
        <f t="shared" si="23"/>
        <v/>
      </c>
      <c r="AO45" s="10" t="str">
        <f t="shared" si="24"/>
        <v/>
      </c>
      <c r="AP45" s="10" t="str">
        <f t="shared" si="25"/>
        <v/>
      </c>
      <c r="AQ45" s="10" t="str">
        <f t="shared" si="40"/>
        <v/>
      </c>
      <c r="AR45" s="10" t="str">
        <f t="shared" si="41"/>
        <v/>
      </c>
      <c r="AS45" s="10" t="str">
        <f t="shared" si="42"/>
        <v/>
      </c>
      <c r="AT45" s="10" t="str">
        <f t="shared" si="43"/>
        <v/>
      </c>
      <c r="AU45" s="10" t="str">
        <f t="shared" si="44"/>
        <v/>
      </c>
      <c r="AV45" s="10" t="str">
        <f t="shared" si="45"/>
        <v/>
      </c>
      <c r="AW45" s="10" t="str">
        <f t="shared" si="32"/>
        <v/>
      </c>
      <c r="AX45" s="10" t="str">
        <f t="shared" si="33"/>
        <v/>
      </c>
      <c r="AY45" s="10" t="str">
        <f t="shared" si="34"/>
        <v/>
      </c>
      <c r="AZ45" s="10" t="str">
        <f t="shared" si="35"/>
        <v/>
      </c>
    </row>
    <row r="46" spans="1:52" s="3" customFormat="1" ht="10.5" x14ac:dyDescent="0.35">
      <c r="A46" s="30"/>
      <c r="B46" s="31"/>
      <c r="C46" s="31"/>
      <c r="D46" s="31"/>
      <c r="E46" s="85"/>
      <c r="F46" s="85"/>
      <c r="G46" s="85"/>
      <c r="H46" s="85"/>
      <c r="I46" s="15">
        <f t="shared" si="5"/>
        <v>0</v>
      </c>
      <c r="J46" s="32">
        <f t="shared" si="6"/>
        <v>0</v>
      </c>
      <c r="K46" s="32"/>
      <c r="L46" s="10">
        <f t="shared" si="7"/>
        <v>0</v>
      </c>
      <c r="M46" s="10">
        <f t="shared" si="36"/>
        <v>0</v>
      </c>
      <c r="N46" s="10">
        <f t="shared" si="37"/>
        <v>0</v>
      </c>
      <c r="O46" s="10">
        <f t="shared" si="8"/>
        <v>0</v>
      </c>
      <c r="P46" s="10">
        <f t="shared" si="9"/>
        <v>0</v>
      </c>
      <c r="Q46" s="10">
        <f t="shared" si="10"/>
        <v>0</v>
      </c>
      <c r="R46" s="10">
        <f t="shared" si="11"/>
        <v>0</v>
      </c>
      <c r="S46" s="10">
        <f t="shared" si="12"/>
        <v>0</v>
      </c>
      <c r="U46" s="10">
        <f t="shared" si="13"/>
        <v>0</v>
      </c>
      <c r="V46" s="10">
        <f t="shared" si="38"/>
        <v>0</v>
      </c>
      <c r="W46" s="10">
        <f t="shared" si="14"/>
        <v>0</v>
      </c>
      <c r="X46" s="10">
        <f t="shared" si="15"/>
        <v>0</v>
      </c>
      <c r="Y46" s="10">
        <f t="shared" si="39"/>
        <v>0</v>
      </c>
      <c r="Z46" s="10">
        <f t="shared" si="16"/>
        <v>0</v>
      </c>
      <c r="AB46" s="141">
        <f t="shared" si="17"/>
        <v>0</v>
      </c>
      <c r="AC46" s="141">
        <f t="shared" si="18"/>
        <v>0</v>
      </c>
      <c r="AD46" s="141">
        <f t="shared" si="19"/>
        <v>0</v>
      </c>
      <c r="AE46" s="141">
        <f t="shared" si="20"/>
        <v>0</v>
      </c>
      <c r="AL46" s="10" t="str">
        <f t="shared" si="21"/>
        <v/>
      </c>
      <c r="AM46" s="10" t="str">
        <f t="shared" si="22"/>
        <v/>
      </c>
      <c r="AN46" s="10" t="str">
        <f t="shared" si="23"/>
        <v/>
      </c>
      <c r="AO46" s="10" t="str">
        <f t="shared" si="24"/>
        <v/>
      </c>
      <c r="AP46" s="10" t="str">
        <f t="shared" si="25"/>
        <v/>
      </c>
      <c r="AQ46" s="10" t="str">
        <f t="shared" si="40"/>
        <v/>
      </c>
      <c r="AR46" s="10" t="str">
        <f t="shared" si="41"/>
        <v/>
      </c>
      <c r="AS46" s="10" t="str">
        <f t="shared" si="42"/>
        <v/>
      </c>
      <c r="AT46" s="10" t="str">
        <f t="shared" si="43"/>
        <v/>
      </c>
      <c r="AU46" s="10" t="str">
        <f t="shared" si="44"/>
        <v/>
      </c>
      <c r="AV46" s="10" t="str">
        <f t="shared" si="45"/>
        <v/>
      </c>
      <c r="AW46" s="10" t="str">
        <f t="shared" si="32"/>
        <v/>
      </c>
      <c r="AX46" s="10" t="str">
        <f t="shared" si="33"/>
        <v/>
      </c>
      <c r="AY46" s="10" t="str">
        <f t="shared" si="34"/>
        <v/>
      </c>
      <c r="AZ46" s="10" t="str">
        <f t="shared" si="35"/>
        <v/>
      </c>
    </row>
    <row r="47" spans="1:52" s="3" customFormat="1" ht="10.5" x14ac:dyDescent="0.35">
      <c r="A47" s="30"/>
      <c r="B47" s="31"/>
      <c r="C47" s="31"/>
      <c r="D47" s="31"/>
      <c r="E47" s="85"/>
      <c r="F47" s="85"/>
      <c r="G47" s="85"/>
      <c r="H47" s="85"/>
      <c r="I47" s="15">
        <f t="shared" si="5"/>
        <v>0</v>
      </c>
      <c r="J47" s="32">
        <f t="shared" si="6"/>
        <v>0</v>
      </c>
      <c r="K47" s="32"/>
      <c r="L47" s="10">
        <f t="shared" si="7"/>
        <v>0</v>
      </c>
      <c r="M47" s="10">
        <f t="shared" si="36"/>
        <v>0</v>
      </c>
      <c r="N47" s="10">
        <f t="shared" si="37"/>
        <v>0</v>
      </c>
      <c r="O47" s="10">
        <f t="shared" si="8"/>
        <v>0</v>
      </c>
      <c r="P47" s="10">
        <f t="shared" si="9"/>
        <v>0</v>
      </c>
      <c r="Q47" s="10">
        <f t="shared" si="10"/>
        <v>0</v>
      </c>
      <c r="R47" s="10">
        <f t="shared" si="11"/>
        <v>0</v>
      </c>
      <c r="S47" s="10">
        <f t="shared" si="12"/>
        <v>0</v>
      </c>
      <c r="U47" s="10">
        <f t="shared" si="13"/>
        <v>0</v>
      </c>
      <c r="V47" s="10">
        <f t="shared" si="38"/>
        <v>0</v>
      </c>
      <c r="W47" s="10">
        <f t="shared" si="14"/>
        <v>0</v>
      </c>
      <c r="X47" s="10">
        <f t="shared" si="15"/>
        <v>0</v>
      </c>
      <c r="Y47" s="10">
        <f t="shared" si="39"/>
        <v>0</v>
      </c>
      <c r="Z47" s="10">
        <f t="shared" si="16"/>
        <v>0</v>
      </c>
      <c r="AB47" s="141">
        <f t="shared" si="17"/>
        <v>0</v>
      </c>
      <c r="AC47" s="141">
        <f t="shared" si="18"/>
        <v>0</v>
      </c>
      <c r="AD47" s="141">
        <f t="shared" si="19"/>
        <v>0</v>
      </c>
      <c r="AE47" s="141">
        <f t="shared" si="20"/>
        <v>0</v>
      </c>
      <c r="AL47" s="10" t="str">
        <f t="shared" si="21"/>
        <v/>
      </c>
      <c r="AM47" s="10" t="str">
        <f t="shared" si="22"/>
        <v/>
      </c>
      <c r="AN47" s="10" t="str">
        <f t="shared" si="23"/>
        <v/>
      </c>
      <c r="AO47" s="10" t="str">
        <f t="shared" si="24"/>
        <v/>
      </c>
      <c r="AP47" s="10" t="str">
        <f t="shared" si="25"/>
        <v/>
      </c>
      <c r="AQ47" s="10" t="str">
        <f t="shared" si="40"/>
        <v/>
      </c>
      <c r="AR47" s="10" t="str">
        <f t="shared" si="41"/>
        <v/>
      </c>
      <c r="AS47" s="10" t="str">
        <f t="shared" si="42"/>
        <v/>
      </c>
      <c r="AT47" s="10" t="str">
        <f t="shared" si="43"/>
        <v/>
      </c>
      <c r="AU47" s="10" t="str">
        <f t="shared" si="44"/>
        <v/>
      </c>
      <c r="AV47" s="10" t="str">
        <f t="shared" si="45"/>
        <v/>
      </c>
      <c r="AW47" s="10" t="str">
        <f t="shared" si="32"/>
        <v/>
      </c>
      <c r="AX47" s="10" t="str">
        <f t="shared" si="33"/>
        <v/>
      </c>
      <c r="AY47" s="10" t="str">
        <f t="shared" si="34"/>
        <v/>
      </c>
      <c r="AZ47" s="10" t="str">
        <f t="shared" si="35"/>
        <v/>
      </c>
    </row>
    <row r="48" spans="1:52" s="3" customFormat="1" ht="10.5" x14ac:dyDescent="0.35">
      <c r="A48" s="30"/>
      <c r="B48" s="31"/>
      <c r="C48" s="31"/>
      <c r="D48" s="31"/>
      <c r="E48" s="85"/>
      <c r="F48" s="85"/>
      <c r="G48" s="85"/>
      <c r="H48" s="85"/>
      <c r="I48" s="15">
        <f t="shared" si="5"/>
        <v>0</v>
      </c>
      <c r="J48" s="32">
        <f t="shared" si="6"/>
        <v>0</v>
      </c>
      <c r="K48" s="32"/>
      <c r="L48" s="10">
        <f t="shared" si="7"/>
        <v>0</v>
      </c>
      <c r="M48" s="10">
        <f t="shared" si="36"/>
        <v>0</v>
      </c>
      <c r="N48" s="10">
        <f t="shared" si="37"/>
        <v>0</v>
      </c>
      <c r="O48" s="10">
        <f t="shared" si="8"/>
        <v>0</v>
      </c>
      <c r="P48" s="10">
        <f t="shared" si="9"/>
        <v>0</v>
      </c>
      <c r="Q48" s="10">
        <f t="shared" si="10"/>
        <v>0</v>
      </c>
      <c r="R48" s="10">
        <f t="shared" si="11"/>
        <v>0</v>
      </c>
      <c r="S48" s="10">
        <f t="shared" si="12"/>
        <v>0</v>
      </c>
      <c r="U48" s="10">
        <f t="shared" si="13"/>
        <v>0</v>
      </c>
      <c r="V48" s="10">
        <f t="shared" si="38"/>
        <v>0</v>
      </c>
      <c r="W48" s="10">
        <f t="shared" si="14"/>
        <v>0</v>
      </c>
      <c r="X48" s="10">
        <f t="shared" si="15"/>
        <v>0</v>
      </c>
      <c r="Y48" s="10">
        <f t="shared" si="39"/>
        <v>0</v>
      </c>
      <c r="Z48" s="10">
        <f t="shared" si="16"/>
        <v>0</v>
      </c>
      <c r="AB48" s="141">
        <f t="shared" si="17"/>
        <v>0</v>
      </c>
      <c r="AC48" s="141">
        <f t="shared" si="18"/>
        <v>0</v>
      </c>
      <c r="AD48" s="141">
        <f t="shared" si="19"/>
        <v>0</v>
      </c>
      <c r="AE48" s="141">
        <f t="shared" si="20"/>
        <v>0</v>
      </c>
      <c r="AL48" s="10" t="str">
        <f t="shared" si="21"/>
        <v/>
      </c>
      <c r="AM48" s="10" t="str">
        <f t="shared" si="22"/>
        <v/>
      </c>
      <c r="AN48" s="10" t="str">
        <f t="shared" si="23"/>
        <v/>
      </c>
      <c r="AO48" s="10" t="str">
        <f t="shared" si="24"/>
        <v/>
      </c>
      <c r="AP48" s="10" t="str">
        <f t="shared" si="25"/>
        <v/>
      </c>
      <c r="AQ48" s="10" t="str">
        <f t="shared" si="40"/>
        <v/>
      </c>
      <c r="AR48" s="10" t="str">
        <f t="shared" si="41"/>
        <v/>
      </c>
      <c r="AS48" s="10" t="str">
        <f t="shared" si="42"/>
        <v/>
      </c>
      <c r="AT48" s="10" t="str">
        <f t="shared" si="43"/>
        <v/>
      </c>
      <c r="AU48" s="10" t="str">
        <f t="shared" si="44"/>
        <v/>
      </c>
      <c r="AV48" s="10" t="str">
        <f t="shared" si="45"/>
        <v/>
      </c>
      <c r="AW48" s="10" t="str">
        <f t="shared" si="32"/>
        <v/>
      </c>
      <c r="AX48" s="10" t="str">
        <f t="shared" si="33"/>
        <v/>
      </c>
      <c r="AY48" s="10" t="str">
        <f t="shared" si="34"/>
        <v/>
      </c>
      <c r="AZ48" s="10" t="str">
        <f t="shared" si="35"/>
        <v/>
      </c>
    </row>
    <row r="49" spans="1:52" s="3" customFormat="1" ht="10.5" x14ac:dyDescent="0.35">
      <c r="A49" s="30"/>
      <c r="B49" s="31"/>
      <c r="C49" s="31"/>
      <c r="D49" s="31"/>
      <c r="E49" s="85"/>
      <c r="F49" s="85"/>
      <c r="G49" s="85"/>
      <c r="H49" s="85"/>
      <c r="I49" s="15">
        <f t="shared" si="5"/>
        <v>0</v>
      </c>
      <c r="J49" s="32">
        <f t="shared" si="6"/>
        <v>0</v>
      </c>
      <c r="K49" s="32"/>
      <c r="L49" s="10">
        <f t="shared" si="7"/>
        <v>0</v>
      </c>
      <c r="M49" s="10">
        <f t="shared" si="36"/>
        <v>0</v>
      </c>
      <c r="N49" s="10">
        <f t="shared" si="37"/>
        <v>0</v>
      </c>
      <c r="O49" s="10">
        <f t="shared" si="8"/>
        <v>0</v>
      </c>
      <c r="P49" s="10">
        <f t="shared" si="9"/>
        <v>0</v>
      </c>
      <c r="Q49" s="10">
        <f t="shared" si="10"/>
        <v>0</v>
      </c>
      <c r="R49" s="10">
        <f t="shared" si="11"/>
        <v>0</v>
      </c>
      <c r="S49" s="10">
        <f t="shared" si="12"/>
        <v>0</v>
      </c>
      <c r="U49" s="10">
        <f t="shared" si="13"/>
        <v>0</v>
      </c>
      <c r="V49" s="10">
        <f t="shared" si="38"/>
        <v>0</v>
      </c>
      <c r="W49" s="10">
        <f t="shared" si="14"/>
        <v>0</v>
      </c>
      <c r="X49" s="10">
        <f t="shared" si="15"/>
        <v>0</v>
      </c>
      <c r="Y49" s="10">
        <f t="shared" si="39"/>
        <v>0</v>
      </c>
      <c r="Z49" s="10">
        <f t="shared" si="16"/>
        <v>0</v>
      </c>
      <c r="AB49" s="141">
        <f t="shared" si="17"/>
        <v>0</v>
      </c>
      <c r="AC49" s="141">
        <f t="shared" si="18"/>
        <v>0</v>
      </c>
      <c r="AD49" s="141">
        <f t="shared" si="19"/>
        <v>0</v>
      </c>
      <c r="AE49" s="141">
        <f t="shared" si="20"/>
        <v>0</v>
      </c>
      <c r="AL49" s="10" t="str">
        <f t="shared" si="21"/>
        <v/>
      </c>
      <c r="AM49" s="10" t="str">
        <f t="shared" si="22"/>
        <v/>
      </c>
      <c r="AN49" s="10" t="str">
        <f t="shared" si="23"/>
        <v/>
      </c>
      <c r="AO49" s="10" t="str">
        <f t="shared" si="24"/>
        <v/>
      </c>
      <c r="AP49" s="10" t="str">
        <f t="shared" si="25"/>
        <v/>
      </c>
      <c r="AQ49" s="10" t="str">
        <f t="shared" si="40"/>
        <v/>
      </c>
      <c r="AR49" s="10" t="str">
        <f t="shared" si="41"/>
        <v/>
      </c>
      <c r="AS49" s="10" t="str">
        <f t="shared" si="42"/>
        <v/>
      </c>
      <c r="AT49" s="10" t="str">
        <f t="shared" si="43"/>
        <v/>
      </c>
      <c r="AU49" s="10" t="str">
        <f t="shared" si="44"/>
        <v/>
      </c>
      <c r="AV49" s="10" t="str">
        <f t="shared" si="45"/>
        <v/>
      </c>
      <c r="AW49" s="10" t="str">
        <f t="shared" si="32"/>
        <v/>
      </c>
      <c r="AX49" s="10" t="str">
        <f t="shared" si="33"/>
        <v/>
      </c>
      <c r="AY49" s="10" t="str">
        <f t="shared" si="34"/>
        <v/>
      </c>
      <c r="AZ49" s="10" t="str">
        <f t="shared" si="35"/>
        <v/>
      </c>
    </row>
    <row r="50" spans="1:52" s="3" customFormat="1" ht="10.5" x14ac:dyDescent="0.35">
      <c r="A50" s="30"/>
      <c r="B50" s="31"/>
      <c r="C50" s="31"/>
      <c r="D50" s="31"/>
      <c r="E50" s="85"/>
      <c r="F50" s="85"/>
      <c r="G50" s="85"/>
      <c r="H50" s="85"/>
      <c r="I50" s="15">
        <f t="shared" si="5"/>
        <v>0</v>
      </c>
      <c r="J50" s="32">
        <f t="shared" si="6"/>
        <v>0</v>
      </c>
      <c r="K50" s="32"/>
      <c r="L50" s="10">
        <f t="shared" si="7"/>
        <v>0</v>
      </c>
      <c r="M50" s="10">
        <f t="shared" si="36"/>
        <v>0</v>
      </c>
      <c r="N50" s="10">
        <f t="shared" si="37"/>
        <v>0</v>
      </c>
      <c r="O50" s="10">
        <f t="shared" si="8"/>
        <v>0</v>
      </c>
      <c r="P50" s="10">
        <f t="shared" si="9"/>
        <v>0</v>
      </c>
      <c r="Q50" s="10">
        <f t="shared" si="10"/>
        <v>0</v>
      </c>
      <c r="R50" s="10">
        <f t="shared" si="11"/>
        <v>0</v>
      </c>
      <c r="S50" s="10">
        <f t="shared" si="12"/>
        <v>0</v>
      </c>
      <c r="U50" s="10">
        <f t="shared" si="13"/>
        <v>0</v>
      </c>
      <c r="V50" s="10">
        <f t="shared" si="38"/>
        <v>0</v>
      </c>
      <c r="W50" s="10">
        <f t="shared" si="14"/>
        <v>0</v>
      </c>
      <c r="X50" s="10">
        <f t="shared" si="15"/>
        <v>0</v>
      </c>
      <c r="Y50" s="10">
        <f t="shared" si="39"/>
        <v>0</v>
      </c>
      <c r="Z50" s="10">
        <f t="shared" si="16"/>
        <v>0</v>
      </c>
      <c r="AB50" s="141">
        <f t="shared" si="17"/>
        <v>0</v>
      </c>
      <c r="AC50" s="141">
        <f t="shared" si="18"/>
        <v>0</v>
      </c>
      <c r="AD50" s="141">
        <f t="shared" si="19"/>
        <v>0</v>
      </c>
      <c r="AE50" s="141">
        <f t="shared" si="20"/>
        <v>0</v>
      </c>
      <c r="AL50" s="10" t="str">
        <f t="shared" si="21"/>
        <v/>
      </c>
      <c r="AM50" s="10" t="str">
        <f t="shared" si="22"/>
        <v/>
      </c>
      <c r="AN50" s="10" t="str">
        <f t="shared" si="23"/>
        <v/>
      </c>
      <c r="AO50" s="10" t="str">
        <f t="shared" si="24"/>
        <v/>
      </c>
      <c r="AP50" s="10" t="str">
        <f t="shared" si="25"/>
        <v/>
      </c>
      <c r="AQ50" s="10" t="str">
        <f t="shared" si="40"/>
        <v/>
      </c>
      <c r="AR50" s="10" t="str">
        <f t="shared" si="41"/>
        <v/>
      </c>
      <c r="AS50" s="10" t="str">
        <f t="shared" si="42"/>
        <v/>
      </c>
      <c r="AT50" s="10" t="str">
        <f t="shared" si="43"/>
        <v/>
      </c>
      <c r="AU50" s="10" t="str">
        <f t="shared" si="44"/>
        <v/>
      </c>
      <c r="AV50" s="10" t="str">
        <f t="shared" si="45"/>
        <v/>
      </c>
      <c r="AW50" s="10" t="str">
        <f t="shared" si="32"/>
        <v/>
      </c>
      <c r="AX50" s="10" t="str">
        <f t="shared" si="33"/>
        <v/>
      </c>
      <c r="AY50" s="10" t="str">
        <f t="shared" si="34"/>
        <v/>
      </c>
      <c r="AZ50" s="10" t="str">
        <f t="shared" si="35"/>
        <v/>
      </c>
    </row>
    <row r="51" spans="1:52" s="3" customFormat="1" ht="10.5" x14ac:dyDescent="0.35">
      <c r="A51" s="30"/>
      <c r="B51" s="31"/>
      <c r="C51" s="31"/>
      <c r="D51" s="31"/>
      <c r="E51" s="85"/>
      <c r="F51" s="85"/>
      <c r="G51" s="85"/>
      <c r="H51" s="85"/>
      <c r="I51" s="15">
        <f t="shared" si="5"/>
        <v>0</v>
      </c>
      <c r="J51" s="32">
        <f t="shared" si="6"/>
        <v>0</v>
      </c>
      <c r="K51" s="32"/>
      <c r="L51" s="10">
        <f t="shared" si="7"/>
        <v>0</v>
      </c>
      <c r="M51" s="10">
        <f t="shared" si="36"/>
        <v>0</v>
      </c>
      <c r="N51" s="10">
        <f t="shared" si="37"/>
        <v>0</v>
      </c>
      <c r="O51" s="10">
        <f t="shared" si="8"/>
        <v>0</v>
      </c>
      <c r="P51" s="10">
        <f t="shared" si="9"/>
        <v>0</v>
      </c>
      <c r="Q51" s="10">
        <f t="shared" si="10"/>
        <v>0</v>
      </c>
      <c r="R51" s="10">
        <f t="shared" si="11"/>
        <v>0</v>
      </c>
      <c r="S51" s="10">
        <f t="shared" si="12"/>
        <v>0</v>
      </c>
      <c r="U51" s="10">
        <f t="shared" si="13"/>
        <v>0</v>
      </c>
      <c r="V51" s="10">
        <f t="shared" si="38"/>
        <v>0</v>
      </c>
      <c r="W51" s="10">
        <f t="shared" si="14"/>
        <v>0</v>
      </c>
      <c r="X51" s="10">
        <f t="shared" si="15"/>
        <v>0</v>
      </c>
      <c r="Y51" s="10">
        <f t="shared" si="39"/>
        <v>0</v>
      </c>
      <c r="Z51" s="10">
        <f t="shared" si="16"/>
        <v>0</v>
      </c>
      <c r="AB51" s="141">
        <f t="shared" si="17"/>
        <v>0</v>
      </c>
      <c r="AC51" s="141">
        <f t="shared" si="18"/>
        <v>0</v>
      </c>
      <c r="AD51" s="141">
        <f t="shared" si="19"/>
        <v>0</v>
      </c>
      <c r="AE51" s="141">
        <f t="shared" si="20"/>
        <v>0</v>
      </c>
      <c r="AL51" s="10" t="str">
        <f t="shared" si="21"/>
        <v/>
      </c>
      <c r="AM51" s="10" t="str">
        <f t="shared" si="22"/>
        <v/>
      </c>
      <c r="AN51" s="10" t="str">
        <f t="shared" si="23"/>
        <v/>
      </c>
      <c r="AO51" s="10" t="str">
        <f t="shared" si="24"/>
        <v/>
      </c>
      <c r="AP51" s="10" t="str">
        <f t="shared" si="25"/>
        <v/>
      </c>
      <c r="AQ51" s="10" t="str">
        <f t="shared" si="40"/>
        <v/>
      </c>
      <c r="AR51" s="10" t="str">
        <f t="shared" si="41"/>
        <v/>
      </c>
      <c r="AS51" s="10" t="str">
        <f t="shared" si="42"/>
        <v/>
      </c>
      <c r="AT51" s="10" t="str">
        <f t="shared" si="43"/>
        <v/>
      </c>
      <c r="AU51" s="10" t="str">
        <f t="shared" si="44"/>
        <v/>
      </c>
      <c r="AV51" s="10" t="str">
        <f t="shared" si="45"/>
        <v/>
      </c>
      <c r="AW51" s="10" t="str">
        <f t="shared" si="32"/>
        <v/>
      </c>
      <c r="AX51" s="10" t="str">
        <f t="shared" si="33"/>
        <v/>
      </c>
      <c r="AY51" s="10" t="str">
        <f t="shared" si="34"/>
        <v/>
      </c>
      <c r="AZ51" s="10" t="str">
        <f t="shared" si="35"/>
        <v/>
      </c>
    </row>
    <row r="52" spans="1:52" s="3" customFormat="1" ht="10.5" x14ac:dyDescent="0.35">
      <c r="A52" s="30"/>
      <c r="B52" s="31"/>
      <c r="C52" s="31"/>
      <c r="D52" s="31"/>
      <c r="E52" s="85"/>
      <c r="F52" s="85"/>
      <c r="G52" s="85"/>
      <c r="H52" s="85"/>
      <c r="I52" s="15">
        <f t="shared" si="5"/>
        <v>0</v>
      </c>
      <c r="J52" s="32">
        <f t="shared" si="6"/>
        <v>0</v>
      </c>
      <c r="K52" s="32"/>
      <c r="L52" s="10">
        <f t="shared" si="7"/>
        <v>0</v>
      </c>
      <c r="M52" s="10">
        <f t="shared" si="36"/>
        <v>0</v>
      </c>
      <c r="N52" s="10">
        <f t="shared" si="37"/>
        <v>0</v>
      </c>
      <c r="O52" s="10">
        <f t="shared" si="8"/>
        <v>0</v>
      </c>
      <c r="P52" s="10">
        <f t="shared" si="9"/>
        <v>0</v>
      </c>
      <c r="Q52" s="10">
        <f t="shared" si="10"/>
        <v>0</v>
      </c>
      <c r="R52" s="10">
        <f t="shared" si="11"/>
        <v>0</v>
      </c>
      <c r="S52" s="10">
        <f t="shared" si="12"/>
        <v>0</v>
      </c>
      <c r="U52" s="10">
        <f t="shared" si="13"/>
        <v>0</v>
      </c>
      <c r="V52" s="10">
        <f t="shared" si="38"/>
        <v>0</v>
      </c>
      <c r="W52" s="10">
        <f t="shared" si="14"/>
        <v>0</v>
      </c>
      <c r="X52" s="10">
        <f t="shared" si="15"/>
        <v>0</v>
      </c>
      <c r="Y52" s="10">
        <f t="shared" si="39"/>
        <v>0</v>
      </c>
      <c r="Z52" s="10">
        <f t="shared" si="16"/>
        <v>0</v>
      </c>
      <c r="AB52" s="141">
        <f t="shared" si="17"/>
        <v>0</v>
      </c>
      <c r="AC52" s="141">
        <f t="shared" si="18"/>
        <v>0</v>
      </c>
      <c r="AD52" s="141">
        <f t="shared" si="19"/>
        <v>0</v>
      </c>
      <c r="AE52" s="141">
        <f t="shared" si="20"/>
        <v>0</v>
      </c>
      <c r="AL52" s="10" t="str">
        <f t="shared" si="21"/>
        <v/>
      </c>
      <c r="AM52" s="10" t="str">
        <f t="shared" si="22"/>
        <v/>
      </c>
      <c r="AN52" s="10" t="str">
        <f t="shared" si="23"/>
        <v/>
      </c>
      <c r="AO52" s="10" t="str">
        <f t="shared" si="24"/>
        <v/>
      </c>
      <c r="AP52" s="10" t="str">
        <f t="shared" si="25"/>
        <v/>
      </c>
      <c r="AQ52" s="10" t="str">
        <f t="shared" si="40"/>
        <v/>
      </c>
      <c r="AR52" s="10" t="str">
        <f t="shared" si="41"/>
        <v/>
      </c>
      <c r="AS52" s="10" t="str">
        <f t="shared" si="42"/>
        <v/>
      </c>
      <c r="AT52" s="10" t="str">
        <f t="shared" si="43"/>
        <v/>
      </c>
      <c r="AU52" s="10" t="str">
        <f t="shared" si="44"/>
        <v/>
      </c>
      <c r="AV52" s="10" t="str">
        <f t="shared" si="45"/>
        <v/>
      </c>
      <c r="AW52" s="10" t="str">
        <f t="shared" si="32"/>
        <v/>
      </c>
      <c r="AX52" s="10" t="str">
        <f t="shared" si="33"/>
        <v/>
      </c>
      <c r="AY52" s="10" t="str">
        <f t="shared" si="34"/>
        <v/>
      </c>
      <c r="AZ52" s="10" t="str">
        <f t="shared" si="35"/>
        <v/>
      </c>
    </row>
    <row r="53" spans="1:52" s="3" customFormat="1" ht="10.5" x14ac:dyDescent="0.35">
      <c r="A53" s="30"/>
      <c r="B53" s="31"/>
      <c r="C53" s="31"/>
      <c r="D53" s="31"/>
      <c r="E53" s="85"/>
      <c r="F53" s="85"/>
      <c r="G53" s="85"/>
      <c r="H53" s="85"/>
      <c r="I53" s="15">
        <f t="shared" si="5"/>
        <v>0</v>
      </c>
      <c r="J53" s="32">
        <f t="shared" si="6"/>
        <v>0</v>
      </c>
      <c r="K53" s="32"/>
      <c r="L53" s="10">
        <f t="shared" si="7"/>
        <v>0</v>
      </c>
      <c r="M53" s="10">
        <f t="shared" si="36"/>
        <v>0</v>
      </c>
      <c r="N53" s="10">
        <f t="shared" si="37"/>
        <v>0</v>
      </c>
      <c r="O53" s="10">
        <f t="shared" si="8"/>
        <v>0</v>
      </c>
      <c r="P53" s="10">
        <f t="shared" si="9"/>
        <v>0</v>
      </c>
      <c r="Q53" s="10">
        <f t="shared" si="10"/>
        <v>0</v>
      </c>
      <c r="R53" s="10">
        <f t="shared" si="11"/>
        <v>0</v>
      </c>
      <c r="S53" s="10">
        <f t="shared" si="12"/>
        <v>0</v>
      </c>
      <c r="U53" s="10">
        <f t="shared" si="13"/>
        <v>0</v>
      </c>
      <c r="V53" s="10">
        <f t="shared" si="38"/>
        <v>0</v>
      </c>
      <c r="W53" s="10">
        <f t="shared" si="14"/>
        <v>0</v>
      </c>
      <c r="X53" s="10">
        <f t="shared" si="15"/>
        <v>0</v>
      </c>
      <c r="Y53" s="10">
        <f t="shared" si="39"/>
        <v>0</v>
      </c>
      <c r="Z53" s="10">
        <f t="shared" si="16"/>
        <v>0</v>
      </c>
      <c r="AB53" s="141">
        <f t="shared" si="17"/>
        <v>0</v>
      </c>
      <c r="AC53" s="141">
        <f t="shared" si="18"/>
        <v>0</v>
      </c>
      <c r="AD53" s="141">
        <f t="shared" si="19"/>
        <v>0</v>
      </c>
      <c r="AE53" s="141">
        <f t="shared" si="20"/>
        <v>0</v>
      </c>
      <c r="AL53" s="10" t="str">
        <f t="shared" si="21"/>
        <v/>
      </c>
      <c r="AM53" s="10" t="str">
        <f t="shared" si="22"/>
        <v/>
      </c>
      <c r="AN53" s="10" t="str">
        <f t="shared" si="23"/>
        <v/>
      </c>
      <c r="AO53" s="10" t="str">
        <f t="shared" si="24"/>
        <v/>
      </c>
      <c r="AP53" s="10" t="str">
        <f t="shared" si="25"/>
        <v/>
      </c>
      <c r="AQ53" s="10" t="str">
        <f t="shared" si="40"/>
        <v/>
      </c>
      <c r="AR53" s="10" t="str">
        <f t="shared" si="41"/>
        <v/>
      </c>
      <c r="AS53" s="10" t="str">
        <f t="shared" si="42"/>
        <v/>
      </c>
      <c r="AT53" s="10" t="str">
        <f t="shared" si="43"/>
        <v/>
      </c>
      <c r="AU53" s="10" t="str">
        <f t="shared" si="44"/>
        <v/>
      </c>
      <c r="AV53" s="10" t="str">
        <f t="shared" si="45"/>
        <v/>
      </c>
      <c r="AW53" s="10" t="str">
        <f t="shared" si="32"/>
        <v/>
      </c>
      <c r="AX53" s="10" t="str">
        <f t="shared" si="33"/>
        <v/>
      </c>
      <c r="AY53" s="10" t="str">
        <f t="shared" si="34"/>
        <v/>
      </c>
      <c r="AZ53" s="10" t="str">
        <f t="shared" si="35"/>
        <v/>
      </c>
    </row>
    <row r="54" spans="1:52" s="3" customFormat="1" ht="10.5" x14ac:dyDescent="0.35">
      <c r="A54" s="30"/>
      <c r="B54" s="31"/>
      <c r="C54" s="31"/>
      <c r="D54" s="31"/>
      <c r="E54" s="85"/>
      <c r="F54" s="85"/>
      <c r="G54" s="85"/>
      <c r="H54" s="85"/>
      <c r="I54" s="15">
        <f t="shared" si="5"/>
        <v>0</v>
      </c>
      <c r="J54" s="32">
        <f t="shared" si="6"/>
        <v>0</v>
      </c>
      <c r="K54" s="32"/>
      <c r="L54" s="10">
        <f t="shared" si="7"/>
        <v>0</v>
      </c>
      <c r="M54" s="10">
        <f t="shared" si="36"/>
        <v>0</v>
      </c>
      <c r="N54" s="10">
        <f t="shared" si="37"/>
        <v>0</v>
      </c>
      <c r="O54" s="10">
        <f t="shared" si="8"/>
        <v>0</v>
      </c>
      <c r="P54" s="10">
        <f t="shared" si="9"/>
        <v>0</v>
      </c>
      <c r="Q54" s="10">
        <f t="shared" si="10"/>
        <v>0</v>
      </c>
      <c r="R54" s="10">
        <f t="shared" si="11"/>
        <v>0</v>
      </c>
      <c r="S54" s="10">
        <f t="shared" si="12"/>
        <v>0</v>
      </c>
      <c r="U54" s="10">
        <f t="shared" si="13"/>
        <v>0</v>
      </c>
      <c r="V54" s="10">
        <f t="shared" si="38"/>
        <v>0</v>
      </c>
      <c r="W54" s="10">
        <f t="shared" si="14"/>
        <v>0</v>
      </c>
      <c r="X54" s="10">
        <f t="shared" si="15"/>
        <v>0</v>
      </c>
      <c r="Y54" s="10">
        <f t="shared" si="39"/>
        <v>0</v>
      </c>
      <c r="Z54" s="10">
        <f t="shared" si="16"/>
        <v>0</v>
      </c>
      <c r="AB54" s="141">
        <f t="shared" si="17"/>
        <v>0</v>
      </c>
      <c r="AC54" s="141">
        <f t="shared" si="18"/>
        <v>0</v>
      </c>
      <c r="AD54" s="141">
        <f t="shared" si="19"/>
        <v>0</v>
      </c>
      <c r="AE54" s="141">
        <f t="shared" si="20"/>
        <v>0</v>
      </c>
      <c r="AL54" s="10" t="str">
        <f t="shared" si="21"/>
        <v/>
      </c>
      <c r="AM54" s="10" t="str">
        <f t="shared" si="22"/>
        <v/>
      </c>
      <c r="AN54" s="10" t="str">
        <f t="shared" si="23"/>
        <v/>
      </c>
      <c r="AO54" s="10" t="str">
        <f t="shared" si="24"/>
        <v/>
      </c>
      <c r="AP54" s="10" t="str">
        <f t="shared" si="25"/>
        <v/>
      </c>
      <c r="AQ54" s="10" t="str">
        <f t="shared" si="40"/>
        <v/>
      </c>
      <c r="AR54" s="10" t="str">
        <f t="shared" si="41"/>
        <v/>
      </c>
      <c r="AS54" s="10" t="str">
        <f t="shared" si="42"/>
        <v/>
      </c>
      <c r="AT54" s="10" t="str">
        <f t="shared" si="43"/>
        <v/>
      </c>
      <c r="AU54" s="10" t="str">
        <f t="shared" si="44"/>
        <v/>
      </c>
      <c r="AV54" s="10" t="str">
        <f t="shared" si="45"/>
        <v/>
      </c>
      <c r="AW54" s="10" t="str">
        <f t="shared" si="32"/>
        <v/>
      </c>
      <c r="AX54" s="10" t="str">
        <f t="shared" si="33"/>
        <v/>
      </c>
      <c r="AY54" s="10" t="str">
        <f t="shared" si="34"/>
        <v/>
      </c>
      <c r="AZ54" s="10" t="str">
        <f t="shared" si="35"/>
        <v/>
      </c>
    </row>
    <row r="55" spans="1:52" s="3" customFormat="1" ht="10.5" x14ac:dyDescent="0.35">
      <c r="A55" s="30"/>
      <c r="B55" s="31"/>
      <c r="C55" s="31"/>
      <c r="D55" s="31"/>
      <c r="E55" s="85"/>
      <c r="F55" s="85"/>
      <c r="G55" s="85"/>
      <c r="H55" s="85"/>
      <c r="I55" s="15">
        <f t="shared" si="5"/>
        <v>0</v>
      </c>
      <c r="J55" s="32">
        <f t="shared" si="6"/>
        <v>0</v>
      </c>
      <c r="K55" s="32"/>
      <c r="L55" s="10">
        <f t="shared" si="7"/>
        <v>0</v>
      </c>
      <c r="M55" s="10">
        <f t="shared" si="36"/>
        <v>0</v>
      </c>
      <c r="N55" s="10">
        <f t="shared" si="37"/>
        <v>0</v>
      </c>
      <c r="O55" s="10">
        <f t="shared" si="8"/>
        <v>0</v>
      </c>
      <c r="P55" s="10">
        <f t="shared" si="9"/>
        <v>0</v>
      </c>
      <c r="Q55" s="10">
        <f t="shared" si="10"/>
        <v>0</v>
      </c>
      <c r="R55" s="10">
        <f t="shared" si="11"/>
        <v>0</v>
      </c>
      <c r="S55" s="10">
        <f t="shared" si="12"/>
        <v>0</v>
      </c>
      <c r="U55" s="10">
        <f t="shared" si="13"/>
        <v>0</v>
      </c>
      <c r="V55" s="10">
        <f t="shared" si="38"/>
        <v>0</v>
      </c>
      <c r="W55" s="10">
        <f t="shared" si="14"/>
        <v>0</v>
      </c>
      <c r="X55" s="10">
        <f t="shared" si="15"/>
        <v>0</v>
      </c>
      <c r="Y55" s="10">
        <f t="shared" si="39"/>
        <v>0</v>
      </c>
      <c r="Z55" s="10">
        <f t="shared" si="16"/>
        <v>0</v>
      </c>
      <c r="AB55" s="141">
        <f t="shared" si="17"/>
        <v>0</v>
      </c>
      <c r="AC55" s="141">
        <f t="shared" si="18"/>
        <v>0</v>
      </c>
      <c r="AD55" s="141">
        <f t="shared" si="19"/>
        <v>0</v>
      </c>
      <c r="AE55" s="141">
        <f t="shared" si="20"/>
        <v>0</v>
      </c>
      <c r="AL55" s="10" t="str">
        <f t="shared" si="21"/>
        <v/>
      </c>
      <c r="AM55" s="10" t="str">
        <f t="shared" si="22"/>
        <v/>
      </c>
      <c r="AN55" s="10" t="str">
        <f t="shared" si="23"/>
        <v/>
      </c>
      <c r="AO55" s="10" t="str">
        <f t="shared" si="24"/>
        <v/>
      </c>
      <c r="AP55" s="10" t="str">
        <f t="shared" si="25"/>
        <v/>
      </c>
      <c r="AQ55" s="10" t="str">
        <f t="shared" si="40"/>
        <v/>
      </c>
      <c r="AR55" s="10" t="str">
        <f t="shared" si="41"/>
        <v/>
      </c>
      <c r="AS55" s="10" t="str">
        <f t="shared" si="42"/>
        <v/>
      </c>
      <c r="AT55" s="10" t="str">
        <f t="shared" si="43"/>
        <v/>
      </c>
      <c r="AU55" s="10" t="str">
        <f t="shared" si="44"/>
        <v/>
      </c>
      <c r="AV55" s="10" t="str">
        <f t="shared" si="45"/>
        <v/>
      </c>
      <c r="AW55" s="10" t="str">
        <f t="shared" si="32"/>
        <v/>
      </c>
      <c r="AX55" s="10" t="str">
        <f t="shared" si="33"/>
        <v/>
      </c>
      <c r="AY55" s="10" t="str">
        <f t="shared" si="34"/>
        <v/>
      </c>
      <c r="AZ55" s="10" t="str">
        <f t="shared" si="35"/>
        <v/>
      </c>
    </row>
    <row r="56" spans="1:52" s="3" customFormat="1" ht="10.5" x14ac:dyDescent="0.35">
      <c r="A56" s="30"/>
      <c r="B56" s="31"/>
      <c r="C56" s="31"/>
      <c r="D56" s="31"/>
      <c r="E56" s="85"/>
      <c r="F56" s="85"/>
      <c r="G56" s="85"/>
      <c r="H56" s="85"/>
      <c r="I56" s="15">
        <f t="shared" si="5"/>
        <v>0</v>
      </c>
      <c r="J56" s="32">
        <f t="shared" si="6"/>
        <v>0</v>
      </c>
      <c r="K56" s="32"/>
      <c r="L56" s="10">
        <f t="shared" si="7"/>
        <v>0</v>
      </c>
      <c r="M56" s="10">
        <f t="shared" si="36"/>
        <v>0</v>
      </c>
      <c r="N56" s="10">
        <f t="shared" si="37"/>
        <v>0</v>
      </c>
      <c r="O56" s="10">
        <f t="shared" si="8"/>
        <v>0</v>
      </c>
      <c r="P56" s="10">
        <f t="shared" si="9"/>
        <v>0</v>
      </c>
      <c r="Q56" s="10">
        <f t="shared" si="10"/>
        <v>0</v>
      </c>
      <c r="R56" s="10">
        <f t="shared" si="11"/>
        <v>0</v>
      </c>
      <c r="S56" s="10">
        <f t="shared" si="12"/>
        <v>0</v>
      </c>
      <c r="U56" s="10">
        <f t="shared" si="13"/>
        <v>0</v>
      </c>
      <c r="V56" s="10">
        <f t="shared" si="38"/>
        <v>0</v>
      </c>
      <c r="W56" s="10">
        <f t="shared" si="14"/>
        <v>0</v>
      </c>
      <c r="X56" s="10">
        <f t="shared" si="15"/>
        <v>0</v>
      </c>
      <c r="Y56" s="10">
        <f t="shared" si="39"/>
        <v>0</v>
      </c>
      <c r="Z56" s="10">
        <f t="shared" si="16"/>
        <v>0</v>
      </c>
      <c r="AB56" s="141">
        <f t="shared" si="17"/>
        <v>0</v>
      </c>
      <c r="AC56" s="141">
        <f t="shared" si="18"/>
        <v>0</v>
      </c>
      <c r="AD56" s="141">
        <f t="shared" si="19"/>
        <v>0</v>
      </c>
      <c r="AE56" s="141">
        <f t="shared" si="20"/>
        <v>0</v>
      </c>
      <c r="AL56" s="10" t="str">
        <f t="shared" si="21"/>
        <v/>
      </c>
      <c r="AM56" s="10" t="str">
        <f t="shared" si="22"/>
        <v/>
      </c>
      <c r="AN56" s="10" t="str">
        <f t="shared" si="23"/>
        <v/>
      </c>
      <c r="AO56" s="10" t="str">
        <f t="shared" si="24"/>
        <v/>
      </c>
      <c r="AP56" s="10" t="str">
        <f t="shared" si="25"/>
        <v/>
      </c>
      <c r="AQ56" s="10" t="str">
        <f t="shared" si="40"/>
        <v/>
      </c>
      <c r="AR56" s="10" t="str">
        <f t="shared" si="41"/>
        <v/>
      </c>
      <c r="AS56" s="10" t="str">
        <f t="shared" si="42"/>
        <v/>
      </c>
      <c r="AT56" s="10" t="str">
        <f t="shared" si="43"/>
        <v/>
      </c>
      <c r="AU56" s="10" t="str">
        <f t="shared" si="44"/>
        <v/>
      </c>
      <c r="AV56" s="10" t="str">
        <f t="shared" si="45"/>
        <v/>
      </c>
      <c r="AW56" s="10" t="str">
        <f t="shared" si="32"/>
        <v/>
      </c>
      <c r="AX56" s="10" t="str">
        <f t="shared" si="33"/>
        <v/>
      </c>
      <c r="AY56" s="10" t="str">
        <f t="shared" si="34"/>
        <v/>
      </c>
      <c r="AZ56" s="10" t="str">
        <f t="shared" si="35"/>
        <v/>
      </c>
    </row>
    <row r="57" spans="1:52" s="3" customFormat="1" ht="10.5" x14ac:dyDescent="0.35">
      <c r="A57" s="30"/>
      <c r="B57" s="31"/>
      <c r="C57" s="31"/>
      <c r="D57" s="31"/>
      <c r="E57" s="85"/>
      <c r="F57" s="85"/>
      <c r="G57" s="85"/>
      <c r="H57" s="85"/>
      <c r="I57" s="15">
        <f t="shared" si="5"/>
        <v>0</v>
      </c>
      <c r="J57" s="32">
        <f t="shared" si="6"/>
        <v>0</v>
      </c>
      <c r="K57" s="32"/>
      <c r="L57" s="10">
        <f t="shared" si="7"/>
        <v>0</v>
      </c>
      <c r="M57" s="10">
        <f t="shared" si="36"/>
        <v>0</v>
      </c>
      <c r="N57" s="10">
        <f t="shared" si="37"/>
        <v>0</v>
      </c>
      <c r="O57" s="10">
        <f t="shared" si="8"/>
        <v>0</v>
      </c>
      <c r="P57" s="10">
        <f t="shared" si="9"/>
        <v>0</v>
      </c>
      <c r="Q57" s="10">
        <f t="shared" si="10"/>
        <v>0</v>
      </c>
      <c r="R57" s="10">
        <f t="shared" si="11"/>
        <v>0</v>
      </c>
      <c r="S57" s="10">
        <f t="shared" si="12"/>
        <v>0</v>
      </c>
      <c r="U57" s="10">
        <f t="shared" si="13"/>
        <v>0</v>
      </c>
      <c r="V57" s="10">
        <f t="shared" si="38"/>
        <v>0</v>
      </c>
      <c r="W57" s="10">
        <f t="shared" si="14"/>
        <v>0</v>
      </c>
      <c r="X57" s="10">
        <f t="shared" si="15"/>
        <v>0</v>
      </c>
      <c r="Y57" s="10">
        <f t="shared" si="39"/>
        <v>0</v>
      </c>
      <c r="Z57" s="10">
        <f t="shared" si="16"/>
        <v>0</v>
      </c>
      <c r="AB57" s="141">
        <f t="shared" si="17"/>
        <v>0</v>
      </c>
      <c r="AC57" s="141">
        <f t="shared" si="18"/>
        <v>0</v>
      </c>
      <c r="AD57" s="141">
        <f t="shared" si="19"/>
        <v>0</v>
      </c>
      <c r="AE57" s="141">
        <f t="shared" si="20"/>
        <v>0</v>
      </c>
      <c r="AL57" s="10" t="str">
        <f t="shared" si="21"/>
        <v/>
      </c>
      <c r="AM57" s="10" t="str">
        <f t="shared" si="22"/>
        <v/>
      </c>
      <c r="AN57" s="10" t="str">
        <f t="shared" si="23"/>
        <v/>
      </c>
      <c r="AO57" s="10" t="str">
        <f t="shared" si="24"/>
        <v/>
      </c>
      <c r="AP57" s="10" t="str">
        <f t="shared" si="25"/>
        <v/>
      </c>
      <c r="AQ57" s="10" t="str">
        <f t="shared" si="40"/>
        <v/>
      </c>
      <c r="AR57" s="10" t="str">
        <f t="shared" si="41"/>
        <v/>
      </c>
      <c r="AS57" s="10" t="str">
        <f t="shared" si="42"/>
        <v/>
      </c>
      <c r="AT57" s="10" t="str">
        <f t="shared" si="43"/>
        <v/>
      </c>
      <c r="AU57" s="10" t="str">
        <f t="shared" si="44"/>
        <v/>
      </c>
      <c r="AV57" s="10" t="str">
        <f t="shared" si="45"/>
        <v/>
      </c>
      <c r="AW57" s="10" t="str">
        <f t="shared" si="32"/>
        <v/>
      </c>
      <c r="AX57" s="10" t="str">
        <f t="shared" si="33"/>
        <v/>
      </c>
      <c r="AY57" s="10" t="str">
        <f t="shared" si="34"/>
        <v/>
      </c>
      <c r="AZ57" s="10" t="str">
        <f t="shared" si="35"/>
        <v/>
      </c>
    </row>
    <row r="58" spans="1:52" s="3" customFormat="1" ht="10.5" x14ac:dyDescent="0.35">
      <c r="A58" s="30"/>
      <c r="B58" s="31"/>
      <c r="C58" s="31"/>
      <c r="D58" s="31"/>
      <c r="E58" s="85"/>
      <c r="F58" s="85"/>
      <c r="G58" s="85"/>
      <c r="H58" s="85"/>
      <c r="I58" s="15">
        <f t="shared" si="5"/>
        <v>0</v>
      </c>
      <c r="J58" s="32">
        <f t="shared" si="6"/>
        <v>0</v>
      </c>
      <c r="K58" s="32"/>
      <c r="L58" s="10">
        <f t="shared" si="7"/>
        <v>0</v>
      </c>
      <c r="M58" s="10">
        <f t="shared" si="36"/>
        <v>0</v>
      </c>
      <c r="N58" s="10">
        <f t="shared" si="37"/>
        <v>0</v>
      </c>
      <c r="O58" s="10">
        <f t="shared" si="8"/>
        <v>0</v>
      </c>
      <c r="P58" s="10">
        <f t="shared" si="9"/>
        <v>0</v>
      </c>
      <c r="Q58" s="10">
        <f t="shared" si="10"/>
        <v>0</v>
      </c>
      <c r="R58" s="10">
        <f t="shared" si="11"/>
        <v>0</v>
      </c>
      <c r="S58" s="10">
        <f t="shared" si="12"/>
        <v>0</v>
      </c>
      <c r="U58" s="10">
        <f t="shared" si="13"/>
        <v>0</v>
      </c>
      <c r="V58" s="10">
        <f t="shared" si="38"/>
        <v>0</v>
      </c>
      <c r="W58" s="10">
        <f t="shared" si="14"/>
        <v>0</v>
      </c>
      <c r="X58" s="10">
        <f t="shared" si="15"/>
        <v>0</v>
      </c>
      <c r="Y58" s="10">
        <f t="shared" si="39"/>
        <v>0</v>
      </c>
      <c r="Z58" s="10">
        <f t="shared" si="16"/>
        <v>0</v>
      </c>
      <c r="AB58" s="141">
        <f t="shared" si="17"/>
        <v>0</v>
      </c>
      <c r="AC58" s="141">
        <f t="shared" si="18"/>
        <v>0</v>
      </c>
      <c r="AD58" s="141">
        <f t="shared" si="19"/>
        <v>0</v>
      </c>
      <c r="AE58" s="141">
        <f t="shared" si="20"/>
        <v>0</v>
      </c>
      <c r="AL58" s="10" t="str">
        <f t="shared" si="21"/>
        <v/>
      </c>
      <c r="AM58" s="10" t="str">
        <f t="shared" si="22"/>
        <v/>
      </c>
      <c r="AN58" s="10" t="str">
        <f t="shared" si="23"/>
        <v/>
      </c>
      <c r="AO58" s="10" t="str">
        <f t="shared" si="24"/>
        <v/>
      </c>
      <c r="AP58" s="10" t="str">
        <f t="shared" si="25"/>
        <v/>
      </c>
      <c r="AQ58" s="10" t="str">
        <f t="shared" si="40"/>
        <v/>
      </c>
      <c r="AR58" s="10" t="str">
        <f t="shared" si="41"/>
        <v/>
      </c>
      <c r="AS58" s="10" t="str">
        <f t="shared" si="42"/>
        <v/>
      </c>
      <c r="AT58" s="10" t="str">
        <f t="shared" si="43"/>
        <v/>
      </c>
      <c r="AU58" s="10" t="str">
        <f t="shared" si="44"/>
        <v/>
      </c>
      <c r="AV58" s="10" t="str">
        <f t="shared" si="45"/>
        <v/>
      </c>
      <c r="AW58" s="10" t="str">
        <f t="shared" si="32"/>
        <v/>
      </c>
      <c r="AX58" s="10" t="str">
        <f t="shared" si="33"/>
        <v/>
      </c>
      <c r="AY58" s="10" t="str">
        <f t="shared" si="34"/>
        <v/>
      </c>
      <c r="AZ58" s="10" t="str">
        <f t="shared" si="35"/>
        <v/>
      </c>
    </row>
    <row r="59" spans="1:52" s="3" customFormat="1" ht="10.5" x14ac:dyDescent="0.35">
      <c r="A59" s="30"/>
      <c r="B59" s="31"/>
      <c r="C59" s="31"/>
      <c r="D59" s="31"/>
      <c r="E59" s="85"/>
      <c r="F59" s="85"/>
      <c r="G59" s="85"/>
      <c r="H59" s="85"/>
      <c r="I59" s="15">
        <f t="shared" si="5"/>
        <v>0</v>
      </c>
      <c r="J59" s="32">
        <f t="shared" si="6"/>
        <v>0</v>
      </c>
      <c r="K59" s="32"/>
      <c r="L59" s="10">
        <f t="shared" si="7"/>
        <v>0</v>
      </c>
      <c r="M59" s="10">
        <f t="shared" si="36"/>
        <v>0</v>
      </c>
      <c r="N59" s="10">
        <f t="shared" si="37"/>
        <v>0</v>
      </c>
      <c r="O59" s="10">
        <f t="shared" si="8"/>
        <v>0</v>
      </c>
      <c r="P59" s="10">
        <f t="shared" si="9"/>
        <v>0</v>
      </c>
      <c r="Q59" s="10">
        <f t="shared" si="10"/>
        <v>0</v>
      </c>
      <c r="R59" s="10">
        <f t="shared" si="11"/>
        <v>0</v>
      </c>
      <c r="S59" s="10">
        <f t="shared" si="12"/>
        <v>0</v>
      </c>
      <c r="U59" s="10">
        <f t="shared" si="13"/>
        <v>0</v>
      </c>
      <c r="V59" s="10">
        <f t="shared" si="38"/>
        <v>0</v>
      </c>
      <c r="W59" s="10">
        <f t="shared" si="14"/>
        <v>0</v>
      </c>
      <c r="X59" s="10">
        <f t="shared" si="15"/>
        <v>0</v>
      </c>
      <c r="Y59" s="10">
        <f t="shared" si="39"/>
        <v>0</v>
      </c>
      <c r="Z59" s="10">
        <f t="shared" si="16"/>
        <v>0</v>
      </c>
      <c r="AB59" s="141">
        <f t="shared" si="17"/>
        <v>0</v>
      </c>
      <c r="AC59" s="141">
        <f t="shared" si="18"/>
        <v>0</v>
      </c>
      <c r="AD59" s="141">
        <f t="shared" si="19"/>
        <v>0</v>
      </c>
      <c r="AE59" s="141">
        <f t="shared" si="20"/>
        <v>0</v>
      </c>
      <c r="AL59" s="10" t="str">
        <f t="shared" si="21"/>
        <v/>
      </c>
      <c r="AM59" s="10" t="str">
        <f t="shared" si="22"/>
        <v/>
      </c>
      <c r="AN59" s="10" t="str">
        <f t="shared" si="23"/>
        <v/>
      </c>
      <c r="AO59" s="10" t="str">
        <f t="shared" si="24"/>
        <v/>
      </c>
      <c r="AP59" s="10" t="str">
        <f t="shared" si="25"/>
        <v/>
      </c>
      <c r="AQ59" s="10" t="str">
        <f t="shared" si="40"/>
        <v/>
      </c>
      <c r="AR59" s="10" t="str">
        <f t="shared" si="41"/>
        <v/>
      </c>
      <c r="AS59" s="10" t="str">
        <f t="shared" si="42"/>
        <v/>
      </c>
      <c r="AT59" s="10" t="str">
        <f t="shared" si="43"/>
        <v/>
      </c>
      <c r="AU59" s="10" t="str">
        <f t="shared" si="44"/>
        <v/>
      </c>
      <c r="AV59" s="10" t="str">
        <f t="shared" si="45"/>
        <v/>
      </c>
      <c r="AW59" s="10" t="str">
        <f t="shared" si="32"/>
        <v/>
      </c>
      <c r="AX59" s="10" t="str">
        <f t="shared" si="33"/>
        <v/>
      </c>
      <c r="AY59" s="10" t="str">
        <f t="shared" si="34"/>
        <v/>
      </c>
      <c r="AZ59" s="10" t="str">
        <f t="shared" si="35"/>
        <v/>
      </c>
    </row>
    <row r="60" spans="1:52" s="3" customFormat="1" ht="10.5" x14ac:dyDescent="0.35">
      <c r="A60" s="30"/>
      <c r="B60" s="31"/>
      <c r="C60" s="31"/>
      <c r="D60" s="31"/>
      <c r="E60" s="85"/>
      <c r="F60" s="85"/>
      <c r="G60" s="85"/>
      <c r="H60" s="85"/>
      <c r="I60" s="15">
        <f t="shared" si="5"/>
        <v>0</v>
      </c>
      <c r="J60" s="32">
        <f t="shared" si="6"/>
        <v>0</v>
      </c>
      <c r="K60" s="32"/>
      <c r="L60" s="10">
        <f t="shared" si="7"/>
        <v>0</v>
      </c>
      <c r="M60" s="10">
        <f t="shared" si="36"/>
        <v>0</v>
      </c>
      <c r="N60" s="10">
        <f t="shared" si="37"/>
        <v>0</v>
      </c>
      <c r="O60" s="10">
        <f t="shared" si="8"/>
        <v>0</v>
      </c>
      <c r="P60" s="10">
        <f t="shared" si="9"/>
        <v>0</v>
      </c>
      <c r="Q60" s="10">
        <f t="shared" si="10"/>
        <v>0</v>
      </c>
      <c r="R60" s="10">
        <f t="shared" si="11"/>
        <v>0</v>
      </c>
      <c r="S60" s="10">
        <f t="shared" si="12"/>
        <v>0</v>
      </c>
      <c r="U60" s="10">
        <f t="shared" si="13"/>
        <v>0</v>
      </c>
      <c r="V60" s="10">
        <f t="shared" si="38"/>
        <v>0</v>
      </c>
      <c r="W60" s="10">
        <f t="shared" si="14"/>
        <v>0</v>
      </c>
      <c r="X60" s="10">
        <f t="shared" si="15"/>
        <v>0</v>
      </c>
      <c r="Y60" s="10">
        <f t="shared" si="39"/>
        <v>0</v>
      </c>
      <c r="Z60" s="10">
        <f t="shared" si="16"/>
        <v>0</v>
      </c>
      <c r="AB60" s="141">
        <f t="shared" si="17"/>
        <v>0</v>
      </c>
      <c r="AC60" s="141">
        <f t="shared" si="18"/>
        <v>0</v>
      </c>
      <c r="AD60" s="141">
        <f t="shared" si="19"/>
        <v>0</v>
      </c>
      <c r="AE60" s="141">
        <f t="shared" si="20"/>
        <v>0</v>
      </c>
      <c r="AL60" s="10" t="str">
        <f t="shared" si="21"/>
        <v/>
      </c>
      <c r="AM60" s="10" t="str">
        <f t="shared" si="22"/>
        <v/>
      </c>
      <c r="AN60" s="10" t="str">
        <f t="shared" si="23"/>
        <v/>
      </c>
      <c r="AO60" s="10" t="str">
        <f t="shared" si="24"/>
        <v/>
      </c>
      <c r="AP60" s="10" t="str">
        <f t="shared" si="25"/>
        <v/>
      </c>
      <c r="AQ60" s="10" t="str">
        <f t="shared" si="40"/>
        <v/>
      </c>
      <c r="AR60" s="10" t="str">
        <f t="shared" si="41"/>
        <v/>
      </c>
      <c r="AS60" s="10" t="str">
        <f t="shared" si="42"/>
        <v/>
      </c>
      <c r="AT60" s="10" t="str">
        <f t="shared" si="43"/>
        <v/>
      </c>
      <c r="AU60" s="10" t="str">
        <f t="shared" si="44"/>
        <v/>
      </c>
      <c r="AV60" s="10" t="str">
        <f t="shared" si="45"/>
        <v/>
      </c>
      <c r="AW60" s="10" t="str">
        <f t="shared" si="32"/>
        <v/>
      </c>
      <c r="AX60" s="10" t="str">
        <f t="shared" si="33"/>
        <v/>
      </c>
      <c r="AY60" s="10" t="str">
        <f t="shared" si="34"/>
        <v/>
      </c>
      <c r="AZ60" s="10" t="str">
        <f t="shared" si="35"/>
        <v/>
      </c>
    </row>
    <row r="61" spans="1:52" s="3" customFormat="1" ht="10.5" x14ac:dyDescent="0.35">
      <c r="A61" s="30"/>
      <c r="B61" s="31"/>
      <c r="C61" s="31"/>
      <c r="D61" s="31"/>
      <c r="E61" s="85"/>
      <c r="F61" s="85"/>
      <c r="G61" s="85"/>
      <c r="H61" s="85"/>
      <c r="I61" s="15">
        <f t="shared" si="5"/>
        <v>0</v>
      </c>
      <c r="J61" s="32">
        <f t="shared" si="6"/>
        <v>0</v>
      </c>
      <c r="K61" s="32"/>
      <c r="L61" s="10">
        <f t="shared" si="7"/>
        <v>0</v>
      </c>
      <c r="M61" s="10">
        <f t="shared" si="36"/>
        <v>0</v>
      </c>
      <c r="N61" s="10">
        <f t="shared" si="37"/>
        <v>0</v>
      </c>
      <c r="O61" s="10">
        <f t="shared" si="8"/>
        <v>0</v>
      </c>
      <c r="P61" s="10">
        <f t="shared" si="9"/>
        <v>0</v>
      </c>
      <c r="Q61" s="10">
        <f t="shared" si="10"/>
        <v>0</v>
      </c>
      <c r="R61" s="10">
        <f t="shared" si="11"/>
        <v>0</v>
      </c>
      <c r="S61" s="10">
        <f t="shared" si="12"/>
        <v>0</v>
      </c>
      <c r="U61" s="10">
        <f t="shared" si="13"/>
        <v>0</v>
      </c>
      <c r="V61" s="10">
        <f t="shared" si="38"/>
        <v>0</v>
      </c>
      <c r="W61" s="10">
        <f t="shared" si="14"/>
        <v>0</v>
      </c>
      <c r="X61" s="10">
        <f t="shared" si="15"/>
        <v>0</v>
      </c>
      <c r="Y61" s="10">
        <f t="shared" si="39"/>
        <v>0</v>
      </c>
      <c r="Z61" s="10">
        <f t="shared" si="16"/>
        <v>0</v>
      </c>
      <c r="AB61" s="141">
        <f t="shared" si="17"/>
        <v>0</v>
      </c>
      <c r="AC61" s="141">
        <f t="shared" si="18"/>
        <v>0</v>
      </c>
      <c r="AD61" s="141">
        <f t="shared" si="19"/>
        <v>0</v>
      </c>
      <c r="AE61" s="141">
        <f t="shared" si="20"/>
        <v>0</v>
      </c>
      <c r="AL61" s="10" t="str">
        <f t="shared" si="21"/>
        <v/>
      </c>
      <c r="AM61" s="10" t="str">
        <f t="shared" si="22"/>
        <v/>
      </c>
      <c r="AN61" s="10" t="str">
        <f t="shared" si="23"/>
        <v/>
      </c>
      <c r="AO61" s="10" t="str">
        <f t="shared" si="24"/>
        <v/>
      </c>
      <c r="AP61" s="10" t="str">
        <f t="shared" si="25"/>
        <v/>
      </c>
      <c r="AQ61" s="10" t="str">
        <f t="shared" si="40"/>
        <v/>
      </c>
      <c r="AR61" s="10" t="str">
        <f t="shared" si="41"/>
        <v/>
      </c>
      <c r="AS61" s="10" t="str">
        <f t="shared" si="42"/>
        <v/>
      </c>
      <c r="AT61" s="10" t="str">
        <f t="shared" si="43"/>
        <v/>
      </c>
      <c r="AU61" s="10" t="str">
        <f t="shared" si="44"/>
        <v/>
      </c>
      <c r="AV61" s="10" t="str">
        <f t="shared" si="45"/>
        <v/>
      </c>
      <c r="AW61" s="10" t="str">
        <f t="shared" si="32"/>
        <v/>
      </c>
      <c r="AX61" s="10" t="str">
        <f t="shared" si="33"/>
        <v/>
      </c>
      <c r="AY61" s="10" t="str">
        <f t="shared" si="34"/>
        <v/>
      </c>
      <c r="AZ61" s="10" t="str">
        <f t="shared" si="35"/>
        <v/>
      </c>
    </row>
    <row r="62" spans="1:52" s="3" customFormat="1" ht="10.5" x14ac:dyDescent="0.35">
      <c r="A62" s="30"/>
      <c r="B62" s="31"/>
      <c r="C62" s="31"/>
      <c r="D62" s="31"/>
      <c r="E62" s="85"/>
      <c r="F62" s="85"/>
      <c r="G62" s="85"/>
      <c r="H62" s="85"/>
      <c r="I62" s="15">
        <f t="shared" si="5"/>
        <v>0</v>
      </c>
      <c r="J62" s="32">
        <f t="shared" si="6"/>
        <v>0</v>
      </c>
      <c r="K62" s="32"/>
      <c r="L62" s="10">
        <f t="shared" si="7"/>
        <v>0</v>
      </c>
      <c r="M62" s="10">
        <f t="shared" si="36"/>
        <v>0</v>
      </c>
      <c r="N62" s="10">
        <f t="shared" si="37"/>
        <v>0</v>
      </c>
      <c r="O62" s="10">
        <f t="shared" si="8"/>
        <v>0</v>
      </c>
      <c r="P62" s="10">
        <f t="shared" si="9"/>
        <v>0</v>
      </c>
      <c r="Q62" s="10">
        <f t="shared" si="10"/>
        <v>0</v>
      </c>
      <c r="R62" s="10">
        <f t="shared" si="11"/>
        <v>0</v>
      </c>
      <c r="S62" s="10">
        <f t="shared" si="12"/>
        <v>0</v>
      </c>
      <c r="U62" s="10">
        <f t="shared" si="13"/>
        <v>0</v>
      </c>
      <c r="V62" s="10">
        <f t="shared" si="38"/>
        <v>0</v>
      </c>
      <c r="W62" s="10">
        <f t="shared" si="14"/>
        <v>0</v>
      </c>
      <c r="X62" s="10">
        <f t="shared" si="15"/>
        <v>0</v>
      </c>
      <c r="Y62" s="10">
        <f t="shared" si="39"/>
        <v>0</v>
      </c>
      <c r="Z62" s="10">
        <f t="shared" si="16"/>
        <v>0</v>
      </c>
      <c r="AB62" s="141">
        <f t="shared" si="17"/>
        <v>0</v>
      </c>
      <c r="AC62" s="141">
        <f t="shared" si="18"/>
        <v>0</v>
      </c>
      <c r="AD62" s="141">
        <f t="shared" si="19"/>
        <v>0</v>
      </c>
      <c r="AE62" s="141">
        <f t="shared" si="20"/>
        <v>0</v>
      </c>
      <c r="AL62" s="10" t="str">
        <f t="shared" si="21"/>
        <v/>
      </c>
      <c r="AM62" s="10" t="str">
        <f t="shared" si="22"/>
        <v/>
      </c>
      <c r="AN62" s="10" t="str">
        <f t="shared" si="23"/>
        <v/>
      </c>
      <c r="AO62" s="10" t="str">
        <f t="shared" si="24"/>
        <v/>
      </c>
      <c r="AP62" s="10" t="str">
        <f t="shared" si="25"/>
        <v/>
      </c>
      <c r="AQ62" s="10" t="str">
        <f t="shared" si="40"/>
        <v/>
      </c>
      <c r="AR62" s="10" t="str">
        <f t="shared" si="41"/>
        <v/>
      </c>
      <c r="AS62" s="10" t="str">
        <f t="shared" si="42"/>
        <v/>
      </c>
      <c r="AT62" s="10" t="str">
        <f t="shared" si="43"/>
        <v/>
      </c>
      <c r="AU62" s="10" t="str">
        <f t="shared" si="44"/>
        <v/>
      </c>
      <c r="AV62" s="10" t="str">
        <f t="shared" si="45"/>
        <v/>
      </c>
      <c r="AW62" s="10" t="str">
        <f t="shared" si="32"/>
        <v/>
      </c>
      <c r="AX62" s="10" t="str">
        <f t="shared" si="33"/>
        <v/>
      </c>
      <c r="AY62" s="10" t="str">
        <f t="shared" si="34"/>
        <v/>
      </c>
      <c r="AZ62" s="10" t="str">
        <f t="shared" si="35"/>
        <v/>
      </c>
    </row>
    <row r="63" spans="1:52" s="3" customFormat="1" ht="10.5" x14ac:dyDescent="0.35">
      <c r="A63" s="30"/>
      <c r="B63" s="31"/>
      <c r="C63" s="31"/>
      <c r="D63" s="31"/>
      <c r="E63" s="85"/>
      <c r="F63" s="85"/>
      <c r="G63" s="85"/>
      <c r="H63" s="85"/>
      <c r="I63" s="15">
        <f t="shared" si="5"/>
        <v>0</v>
      </c>
      <c r="J63" s="32">
        <f t="shared" si="6"/>
        <v>0</v>
      </c>
      <c r="K63" s="32"/>
      <c r="L63" s="10">
        <f t="shared" si="7"/>
        <v>0</v>
      </c>
      <c r="M63" s="10">
        <f t="shared" si="36"/>
        <v>0</v>
      </c>
      <c r="N63" s="10">
        <f t="shared" si="37"/>
        <v>0</v>
      </c>
      <c r="O63" s="10">
        <f t="shared" si="8"/>
        <v>0</v>
      </c>
      <c r="P63" s="10">
        <f t="shared" si="9"/>
        <v>0</v>
      </c>
      <c r="Q63" s="10">
        <f t="shared" si="10"/>
        <v>0</v>
      </c>
      <c r="R63" s="10">
        <f t="shared" si="11"/>
        <v>0</v>
      </c>
      <c r="S63" s="10">
        <f t="shared" si="12"/>
        <v>0</v>
      </c>
      <c r="U63" s="10">
        <f t="shared" si="13"/>
        <v>0</v>
      </c>
      <c r="V63" s="10">
        <f t="shared" si="38"/>
        <v>0</v>
      </c>
      <c r="W63" s="10">
        <f t="shared" si="14"/>
        <v>0</v>
      </c>
      <c r="X63" s="10">
        <f t="shared" si="15"/>
        <v>0</v>
      </c>
      <c r="Y63" s="10">
        <f t="shared" si="39"/>
        <v>0</v>
      </c>
      <c r="Z63" s="10">
        <f t="shared" si="16"/>
        <v>0</v>
      </c>
      <c r="AB63" s="141">
        <f t="shared" si="17"/>
        <v>0</v>
      </c>
      <c r="AC63" s="141">
        <f t="shared" si="18"/>
        <v>0</v>
      </c>
      <c r="AD63" s="141">
        <f t="shared" si="19"/>
        <v>0</v>
      </c>
      <c r="AE63" s="141">
        <f t="shared" si="20"/>
        <v>0</v>
      </c>
      <c r="AL63" s="10" t="str">
        <f t="shared" si="21"/>
        <v/>
      </c>
      <c r="AM63" s="10" t="str">
        <f t="shared" si="22"/>
        <v/>
      </c>
      <c r="AN63" s="10" t="str">
        <f t="shared" si="23"/>
        <v/>
      </c>
      <c r="AO63" s="10" t="str">
        <f t="shared" si="24"/>
        <v/>
      </c>
      <c r="AP63" s="10" t="str">
        <f t="shared" si="25"/>
        <v/>
      </c>
      <c r="AQ63" s="10" t="str">
        <f t="shared" si="40"/>
        <v/>
      </c>
      <c r="AR63" s="10" t="str">
        <f t="shared" si="41"/>
        <v/>
      </c>
      <c r="AS63" s="10" t="str">
        <f t="shared" si="42"/>
        <v/>
      </c>
      <c r="AT63" s="10" t="str">
        <f t="shared" si="43"/>
        <v/>
      </c>
      <c r="AU63" s="10" t="str">
        <f t="shared" si="44"/>
        <v/>
      </c>
      <c r="AV63" s="10" t="str">
        <f t="shared" si="45"/>
        <v/>
      </c>
      <c r="AW63" s="10" t="str">
        <f t="shared" si="32"/>
        <v/>
      </c>
      <c r="AX63" s="10" t="str">
        <f t="shared" si="33"/>
        <v/>
      </c>
      <c r="AY63" s="10" t="str">
        <f t="shared" si="34"/>
        <v/>
      </c>
      <c r="AZ63" s="10" t="str">
        <f t="shared" si="35"/>
        <v/>
      </c>
    </row>
    <row r="64" spans="1:52" s="3" customFormat="1" ht="10.5" x14ac:dyDescent="0.35">
      <c r="A64" s="30"/>
      <c r="B64" s="31"/>
      <c r="C64" s="31"/>
      <c r="D64" s="31"/>
      <c r="E64" s="85"/>
      <c r="F64" s="85"/>
      <c r="G64" s="85"/>
      <c r="H64" s="85"/>
      <c r="I64" s="15">
        <f t="shared" si="5"/>
        <v>0</v>
      </c>
      <c r="J64" s="32">
        <f t="shared" si="6"/>
        <v>0</v>
      </c>
      <c r="K64" s="32"/>
      <c r="L64" s="10">
        <f t="shared" si="7"/>
        <v>0</v>
      </c>
      <c r="M64" s="10">
        <f t="shared" si="36"/>
        <v>0</v>
      </c>
      <c r="N64" s="10">
        <f t="shared" si="37"/>
        <v>0</v>
      </c>
      <c r="O64" s="10">
        <f t="shared" si="8"/>
        <v>0</v>
      </c>
      <c r="P64" s="10">
        <f t="shared" si="9"/>
        <v>0</v>
      </c>
      <c r="Q64" s="10">
        <f t="shared" si="10"/>
        <v>0</v>
      </c>
      <c r="R64" s="10">
        <f t="shared" si="11"/>
        <v>0</v>
      </c>
      <c r="S64" s="10">
        <f t="shared" si="12"/>
        <v>0</v>
      </c>
      <c r="U64" s="10">
        <f t="shared" si="13"/>
        <v>0</v>
      </c>
      <c r="V64" s="10">
        <f t="shared" si="38"/>
        <v>0</v>
      </c>
      <c r="W64" s="10">
        <f t="shared" si="14"/>
        <v>0</v>
      </c>
      <c r="X64" s="10">
        <f t="shared" si="15"/>
        <v>0</v>
      </c>
      <c r="Y64" s="10">
        <f t="shared" si="39"/>
        <v>0</v>
      </c>
      <c r="Z64" s="10">
        <f t="shared" si="16"/>
        <v>0</v>
      </c>
      <c r="AB64" s="141">
        <f t="shared" si="17"/>
        <v>0</v>
      </c>
      <c r="AC64" s="141">
        <f t="shared" si="18"/>
        <v>0</v>
      </c>
      <c r="AD64" s="141">
        <f t="shared" si="19"/>
        <v>0</v>
      </c>
      <c r="AE64" s="141">
        <f t="shared" si="20"/>
        <v>0</v>
      </c>
      <c r="AL64" s="10" t="str">
        <f t="shared" si="21"/>
        <v/>
      </c>
      <c r="AM64" s="10" t="str">
        <f t="shared" si="22"/>
        <v/>
      </c>
      <c r="AN64" s="10" t="str">
        <f t="shared" si="23"/>
        <v/>
      </c>
      <c r="AO64" s="10" t="str">
        <f t="shared" si="24"/>
        <v/>
      </c>
      <c r="AP64" s="10" t="str">
        <f t="shared" si="25"/>
        <v/>
      </c>
      <c r="AQ64" s="10" t="str">
        <f t="shared" si="40"/>
        <v/>
      </c>
      <c r="AR64" s="10" t="str">
        <f t="shared" si="41"/>
        <v/>
      </c>
      <c r="AS64" s="10" t="str">
        <f t="shared" si="42"/>
        <v/>
      </c>
      <c r="AT64" s="10" t="str">
        <f t="shared" si="43"/>
        <v/>
      </c>
      <c r="AU64" s="10" t="str">
        <f t="shared" si="44"/>
        <v/>
      </c>
      <c r="AV64" s="10" t="str">
        <f t="shared" si="45"/>
        <v/>
      </c>
      <c r="AW64" s="10" t="str">
        <f t="shared" si="32"/>
        <v/>
      </c>
      <c r="AX64" s="10" t="str">
        <f t="shared" si="33"/>
        <v/>
      </c>
      <c r="AY64" s="10" t="str">
        <f t="shared" si="34"/>
        <v/>
      </c>
      <c r="AZ64" s="10" t="str">
        <f t="shared" si="35"/>
        <v/>
      </c>
    </row>
    <row r="65" spans="1:52" s="3" customFormat="1" ht="10.5" x14ac:dyDescent="0.35">
      <c r="A65" s="30"/>
      <c r="B65" s="31"/>
      <c r="C65" s="31"/>
      <c r="D65" s="31"/>
      <c r="E65" s="85"/>
      <c r="F65" s="85"/>
      <c r="G65" s="85"/>
      <c r="H65" s="85"/>
      <c r="I65" s="15">
        <f t="shared" si="5"/>
        <v>0</v>
      </c>
      <c r="J65" s="32">
        <f t="shared" si="6"/>
        <v>0</v>
      </c>
      <c r="K65" s="32"/>
      <c r="L65" s="10">
        <f t="shared" si="7"/>
        <v>0</v>
      </c>
      <c r="M65" s="10">
        <f t="shared" si="36"/>
        <v>0</v>
      </c>
      <c r="N65" s="10">
        <f t="shared" si="37"/>
        <v>0</v>
      </c>
      <c r="O65" s="10">
        <f t="shared" si="8"/>
        <v>0</v>
      </c>
      <c r="P65" s="10">
        <f t="shared" si="9"/>
        <v>0</v>
      </c>
      <c r="Q65" s="10">
        <f t="shared" si="10"/>
        <v>0</v>
      </c>
      <c r="R65" s="10">
        <f t="shared" si="11"/>
        <v>0</v>
      </c>
      <c r="S65" s="10">
        <f t="shared" si="12"/>
        <v>0</v>
      </c>
      <c r="U65" s="10">
        <f t="shared" si="13"/>
        <v>0</v>
      </c>
      <c r="V65" s="10">
        <f t="shared" si="38"/>
        <v>0</v>
      </c>
      <c r="W65" s="10">
        <f t="shared" si="14"/>
        <v>0</v>
      </c>
      <c r="X65" s="10">
        <f t="shared" si="15"/>
        <v>0</v>
      </c>
      <c r="Y65" s="10">
        <f t="shared" si="39"/>
        <v>0</v>
      </c>
      <c r="Z65" s="10">
        <f t="shared" si="16"/>
        <v>0</v>
      </c>
      <c r="AB65" s="141">
        <f t="shared" si="17"/>
        <v>0</v>
      </c>
      <c r="AC65" s="141">
        <f t="shared" si="18"/>
        <v>0</v>
      </c>
      <c r="AD65" s="141">
        <f t="shared" si="19"/>
        <v>0</v>
      </c>
      <c r="AE65" s="141">
        <f t="shared" si="20"/>
        <v>0</v>
      </c>
      <c r="AL65" s="10" t="str">
        <f t="shared" si="21"/>
        <v/>
      </c>
      <c r="AM65" s="10" t="str">
        <f t="shared" si="22"/>
        <v/>
      </c>
      <c r="AN65" s="10" t="str">
        <f t="shared" si="23"/>
        <v/>
      </c>
      <c r="AO65" s="10" t="str">
        <f t="shared" si="24"/>
        <v/>
      </c>
      <c r="AP65" s="10" t="str">
        <f t="shared" si="25"/>
        <v/>
      </c>
      <c r="AQ65" s="10" t="str">
        <f t="shared" si="40"/>
        <v/>
      </c>
      <c r="AR65" s="10" t="str">
        <f t="shared" si="41"/>
        <v/>
      </c>
      <c r="AS65" s="10" t="str">
        <f t="shared" si="42"/>
        <v/>
      </c>
      <c r="AT65" s="10" t="str">
        <f t="shared" si="43"/>
        <v/>
      </c>
      <c r="AU65" s="10" t="str">
        <f t="shared" si="44"/>
        <v/>
      </c>
      <c r="AV65" s="10" t="str">
        <f t="shared" si="45"/>
        <v/>
      </c>
      <c r="AW65" s="10" t="str">
        <f t="shared" si="32"/>
        <v/>
      </c>
      <c r="AX65" s="10" t="str">
        <f t="shared" si="33"/>
        <v/>
      </c>
      <c r="AY65" s="10" t="str">
        <f t="shared" si="34"/>
        <v/>
      </c>
      <c r="AZ65" s="10" t="str">
        <f t="shared" si="35"/>
        <v/>
      </c>
    </row>
    <row r="66" spans="1:52" s="3" customFormat="1" ht="10.5" x14ac:dyDescent="0.35">
      <c r="A66" s="30"/>
      <c r="B66" s="31"/>
      <c r="C66" s="31"/>
      <c r="D66" s="31"/>
      <c r="E66" s="85"/>
      <c r="F66" s="85"/>
      <c r="G66" s="85"/>
      <c r="H66" s="85"/>
      <c r="I66" s="15">
        <f t="shared" si="5"/>
        <v>0</v>
      </c>
      <c r="J66" s="32">
        <f t="shared" si="6"/>
        <v>0</v>
      </c>
      <c r="K66" s="32"/>
      <c r="L66" s="10">
        <f t="shared" si="7"/>
        <v>0</v>
      </c>
      <c r="M66" s="10">
        <f t="shared" si="36"/>
        <v>0</v>
      </c>
      <c r="N66" s="10">
        <f t="shared" si="37"/>
        <v>0</v>
      </c>
      <c r="O66" s="10">
        <f t="shared" si="8"/>
        <v>0</v>
      </c>
      <c r="P66" s="10">
        <f t="shared" si="9"/>
        <v>0</v>
      </c>
      <c r="Q66" s="10">
        <f t="shared" si="10"/>
        <v>0</v>
      </c>
      <c r="R66" s="10">
        <f t="shared" si="11"/>
        <v>0</v>
      </c>
      <c r="S66" s="10">
        <f t="shared" si="12"/>
        <v>0</v>
      </c>
      <c r="U66" s="10">
        <f t="shared" si="13"/>
        <v>0</v>
      </c>
      <c r="V66" s="10">
        <f t="shared" si="38"/>
        <v>0</v>
      </c>
      <c r="W66" s="10">
        <f t="shared" si="14"/>
        <v>0</v>
      </c>
      <c r="X66" s="10">
        <f t="shared" si="15"/>
        <v>0</v>
      </c>
      <c r="Y66" s="10">
        <f t="shared" si="39"/>
        <v>0</v>
      </c>
      <c r="Z66" s="10">
        <f t="shared" si="16"/>
        <v>0</v>
      </c>
      <c r="AB66" s="141">
        <f t="shared" si="17"/>
        <v>0</v>
      </c>
      <c r="AC66" s="141">
        <f t="shared" si="18"/>
        <v>0</v>
      </c>
      <c r="AD66" s="141">
        <f t="shared" si="19"/>
        <v>0</v>
      </c>
      <c r="AE66" s="141">
        <f t="shared" si="20"/>
        <v>0</v>
      </c>
      <c r="AL66" s="10" t="str">
        <f t="shared" si="21"/>
        <v/>
      </c>
      <c r="AM66" s="10" t="str">
        <f t="shared" si="22"/>
        <v/>
      </c>
      <c r="AN66" s="10" t="str">
        <f t="shared" si="23"/>
        <v/>
      </c>
      <c r="AO66" s="10" t="str">
        <f t="shared" si="24"/>
        <v/>
      </c>
      <c r="AP66" s="10" t="str">
        <f t="shared" si="25"/>
        <v/>
      </c>
      <c r="AQ66" s="10" t="str">
        <f t="shared" si="40"/>
        <v/>
      </c>
      <c r="AR66" s="10" t="str">
        <f t="shared" si="41"/>
        <v/>
      </c>
      <c r="AS66" s="10" t="str">
        <f t="shared" si="42"/>
        <v/>
      </c>
      <c r="AT66" s="10" t="str">
        <f t="shared" si="43"/>
        <v/>
      </c>
      <c r="AU66" s="10" t="str">
        <f t="shared" si="44"/>
        <v/>
      </c>
      <c r="AV66" s="10" t="str">
        <f t="shared" si="45"/>
        <v/>
      </c>
      <c r="AW66" s="10" t="str">
        <f t="shared" si="32"/>
        <v/>
      </c>
      <c r="AX66" s="10" t="str">
        <f t="shared" si="33"/>
        <v/>
      </c>
      <c r="AY66" s="10" t="str">
        <f t="shared" si="34"/>
        <v/>
      </c>
      <c r="AZ66" s="10" t="str">
        <f t="shared" si="35"/>
        <v/>
      </c>
    </row>
    <row r="67" spans="1:52" s="3" customFormat="1" ht="10.5" x14ac:dyDescent="0.35">
      <c r="A67" s="30"/>
      <c r="B67" s="31"/>
      <c r="C67" s="31"/>
      <c r="D67" s="31"/>
      <c r="E67" s="85"/>
      <c r="F67" s="85"/>
      <c r="G67" s="85"/>
      <c r="H67" s="85"/>
      <c r="I67" s="15">
        <f t="shared" si="5"/>
        <v>0</v>
      </c>
      <c r="J67" s="32">
        <f t="shared" si="6"/>
        <v>0</v>
      </c>
      <c r="K67" s="32"/>
      <c r="L67" s="10">
        <f t="shared" si="7"/>
        <v>0</v>
      </c>
      <c r="M67" s="10">
        <f t="shared" si="36"/>
        <v>0</v>
      </c>
      <c r="N67" s="10">
        <f t="shared" si="37"/>
        <v>0</v>
      </c>
      <c r="O67" s="10">
        <f t="shared" si="8"/>
        <v>0</v>
      </c>
      <c r="P67" s="10">
        <f t="shared" si="9"/>
        <v>0</v>
      </c>
      <c r="Q67" s="10">
        <f t="shared" si="10"/>
        <v>0</v>
      </c>
      <c r="R67" s="10">
        <f t="shared" si="11"/>
        <v>0</v>
      </c>
      <c r="S67" s="10">
        <f t="shared" si="12"/>
        <v>0</v>
      </c>
      <c r="U67" s="10">
        <f t="shared" si="13"/>
        <v>0</v>
      </c>
      <c r="V67" s="10">
        <f t="shared" si="38"/>
        <v>0</v>
      </c>
      <c r="W67" s="10">
        <f t="shared" si="14"/>
        <v>0</v>
      </c>
      <c r="X67" s="10">
        <f t="shared" si="15"/>
        <v>0</v>
      </c>
      <c r="Y67" s="10">
        <f t="shared" si="39"/>
        <v>0</v>
      </c>
      <c r="Z67" s="10">
        <f t="shared" si="16"/>
        <v>0</v>
      </c>
      <c r="AB67" s="141">
        <f t="shared" si="17"/>
        <v>0</v>
      </c>
      <c r="AC67" s="141">
        <f t="shared" si="18"/>
        <v>0</v>
      </c>
      <c r="AD67" s="141">
        <f t="shared" si="19"/>
        <v>0</v>
      </c>
      <c r="AE67" s="141">
        <f t="shared" si="20"/>
        <v>0</v>
      </c>
      <c r="AL67" s="10" t="str">
        <f t="shared" si="21"/>
        <v/>
      </c>
      <c r="AM67" s="10" t="str">
        <f t="shared" si="22"/>
        <v/>
      </c>
      <c r="AN67" s="10" t="str">
        <f t="shared" si="23"/>
        <v/>
      </c>
      <c r="AO67" s="10" t="str">
        <f t="shared" si="24"/>
        <v/>
      </c>
      <c r="AP67" s="10" t="str">
        <f t="shared" si="25"/>
        <v/>
      </c>
      <c r="AQ67" s="10" t="str">
        <f t="shared" si="40"/>
        <v/>
      </c>
      <c r="AR67" s="10" t="str">
        <f t="shared" si="41"/>
        <v/>
      </c>
      <c r="AS67" s="10" t="str">
        <f t="shared" si="42"/>
        <v/>
      </c>
      <c r="AT67" s="10" t="str">
        <f t="shared" si="43"/>
        <v/>
      </c>
      <c r="AU67" s="10" t="str">
        <f t="shared" si="44"/>
        <v/>
      </c>
      <c r="AV67" s="10" t="str">
        <f t="shared" si="45"/>
        <v/>
      </c>
      <c r="AW67" s="10" t="str">
        <f t="shared" si="32"/>
        <v/>
      </c>
      <c r="AX67" s="10" t="str">
        <f t="shared" si="33"/>
        <v/>
      </c>
      <c r="AY67" s="10" t="str">
        <f t="shared" si="34"/>
        <v/>
      </c>
      <c r="AZ67" s="10" t="str">
        <f t="shared" si="35"/>
        <v/>
      </c>
    </row>
    <row r="68" spans="1:52" s="3" customFormat="1" ht="10.5" x14ac:dyDescent="0.35">
      <c r="A68" s="30"/>
      <c r="B68" s="31"/>
      <c r="C68" s="31"/>
      <c r="D68" s="31"/>
      <c r="E68" s="85"/>
      <c r="F68" s="85"/>
      <c r="G68" s="85"/>
      <c r="H68" s="85"/>
      <c r="I68" s="15">
        <f t="shared" si="5"/>
        <v>0</v>
      </c>
      <c r="J68" s="32">
        <f t="shared" si="6"/>
        <v>0</v>
      </c>
      <c r="K68" s="32"/>
      <c r="L68" s="10">
        <f t="shared" si="7"/>
        <v>0</v>
      </c>
      <c r="M68" s="10">
        <f t="shared" si="36"/>
        <v>0</v>
      </c>
      <c r="N68" s="10">
        <f t="shared" si="37"/>
        <v>0</v>
      </c>
      <c r="O68" s="10">
        <f t="shared" si="8"/>
        <v>0</v>
      </c>
      <c r="P68" s="10">
        <f t="shared" si="9"/>
        <v>0</v>
      </c>
      <c r="Q68" s="10">
        <f t="shared" si="10"/>
        <v>0</v>
      </c>
      <c r="R68" s="10">
        <f t="shared" si="11"/>
        <v>0</v>
      </c>
      <c r="S68" s="10">
        <f t="shared" si="12"/>
        <v>0</v>
      </c>
      <c r="U68" s="10">
        <f t="shared" si="13"/>
        <v>0</v>
      </c>
      <c r="V68" s="10">
        <f t="shared" si="38"/>
        <v>0</v>
      </c>
      <c r="W68" s="10">
        <f t="shared" si="14"/>
        <v>0</v>
      </c>
      <c r="X68" s="10">
        <f t="shared" si="15"/>
        <v>0</v>
      </c>
      <c r="Y68" s="10">
        <f t="shared" si="39"/>
        <v>0</v>
      </c>
      <c r="Z68" s="10">
        <f t="shared" si="16"/>
        <v>0</v>
      </c>
      <c r="AB68" s="141">
        <f t="shared" si="17"/>
        <v>0</v>
      </c>
      <c r="AC68" s="141">
        <f t="shared" si="18"/>
        <v>0</v>
      </c>
      <c r="AD68" s="141">
        <f t="shared" si="19"/>
        <v>0</v>
      </c>
      <c r="AE68" s="141">
        <f t="shared" si="20"/>
        <v>0</v>
      </c>
      <c r="AL68" s="10" t="str">
        <f t="shared" si="21"/>
        <v/>
      </c>
      <c r="AM68" s="10" t="str">
        <f t="shared" si="22"/>
        <v/>
      </c>
      <c r="AN68" s="10" t="str">
        <f t="shared" si="23"/>
        <v/>
      </c>
      <c r="AO68" s="10" t="str">
        <f t="shared" si="24"/>
        <v/>
      </c>
      <c r="AP68" s="10" t="str">
        <f t="shared" si="25"/>
        <v/>
      </c>
      <c r="AQ68" s="10" t="str">
        <f t="shared" si="40"/>
        <v/>
      </c>
      <c r="AR68" s="10" t="str">
        <f t="shared" si="41"/>
        <v/>
      </c>
      <c r="AS68" s="10" t="str">
        <f t="shared" si="42"/>
        <v/>
      </c>
      <c r="AT68" s="10" t="str">
        <f t="shared" si="43"/>
        <v/>
      </c>
      <c r="AU68" s="10" t="str">
        <f t="shared" si="44"/>
        <v/>
      </c>
      <c r="AV68" s="10" t="str">
        <f t="shared" si="45"/>
        <v/>
      </c>
      <c r="AW68" s="10" t="str">
        <f t="shared" si="32"/>
        <v/>
      </c>
      <c r="AX68" s="10" t="str">
        <f t="shared" si="33"/>
        <v/>
      </c>
      <c r="AY68" s="10" t="str">
        <f t="shared" si="34"/>
        <v/>
      </c>
      <c r="AZ68" s="10" t="str">
        <f t="shared" si="35"/>
        <v/>
      </c>
    </row>
    <row r="69" spans="1:52" s="3" customFormat="1" ht="10.5" x14ac:dyDescent="0.35">
      <c r="A69" s="30"/>
      <c r="B69" s="31"/>
      <c r="C69" s="31"/>
      <c r="D69" s="31"/>
      <c r="E69" s="85"/>
      <c r="F69" s="85"/>
      <c r="G69" s="85"/>
      <c r="H69" s="85"/>
      <c r="I69" s="15">
        <f t="shared" si="5"/>
        <v>0</v>
      </c>
      <c r="J69" s="32">
        <f t="shared" si="6"/>
        <v>0</v>
      </c>
      <c r="K69" s="32"/>
      <c r="L69" s="10">
        <f t="shared" si="7"/>
        <v>0</v>
      </c>
      <c r="M69" s="10">
        <f t="shared" si="36"/>
        <v>0</v>
      </c>
      <c r="N69" s="10">
        <f t="shared" si="37"/>
        <v>0</v>
      </c>
      <c r="O69" s="10">
        <f t="shared" si="8"/>
        <v>0</v>
      </c>
      <c r="P69" s="10">
        <f t="shared" si="9"/>
        <v>0</v>
      </c>
      <c r="Q69" s="10">
        <f t="shared" si="10"/>
        <v>0</v>
      </c>
      <c r="R69" s="10">
        <f t="shared" si="11"/>
        <v>0</v>
      </c>
      <c r="S69" s="10">
        <f t="shared" si="12"/>
        <v>0</v>
      </c>
      <c r="U69" s="10">
        <f t="shared" si="13"/>
        <v>0</v>
      </c>
      <c r="V69" s="10">
        <f t="shared" si="38"/>
        <v>0</v>
      </c>
      <c r="W69" s="10">
        <f t="shared" si="14"/>
        <v>0</v>
      </c>
      <c r="X69" s="10">
        <f t="shared" si="15"/>
        <v>0</v>
      </c>
      <c r="Y69" s="10">
        <f t="shared" si="39"/>
        <v>0</v>
      </c>
      <c r="Z69" s="10">
        <f t="shared" si="16"/>
        <v>0</v>
      </c>
      <c r="AB69" s="141">
        <f t="shared" si="17"/>
        <v>0</v>
      </c>
      <c r="AC69" s="141">
        <f t="shared" si="18"/>
        <v>0</v>
      </c>
      <c r="AD69" s="141">
        <f t="shared" si="19"/>
        <v>0</v>
      </c>
      <c r="AE69" s="141">
        <f t="shared" si="20"/>
        <v>0</v>
      </c>
      <c r="AL69" s="10" t="str">
        <f t="shared" si="21"/>
        <v/>
      </c>
      <c r="AM69" s="10" t="str">
        <f t="shared" si="22"/>
        <v/>
      </c>
      <c r="AN69" s="10" t="str">
        <f t="shared" si="23"/>
        <v/>
      </c>
      <c r="AO69" s="10" t="str">
        <f t="shared" si="24"/>
        <v/>
      </c>
      <c r="AP69" s="10" t="str">
        <f t="shared" si="25"/>
        <v/>
      </c>
      <c r="AQ69" s="10" t="str">
        <f t="shared" si="40"/>
        <v/>
      </c>
      <c r="AR69" s="10" t="str">
        <f t="shared" si="41"/>
        <v/>
      </c>
      <c r="AS69" s="10" t="str">
        <f t="shared" si="42"/>
        <v/>
      </c>
      <c r="AT69" s="10" t="str">
        <f t="shared" si="43"/>
        <v/>
      </c>
      <c r="AU69" s="10" t="str">
        <f t="shared" si="44"/>
        <v/>
      </c>
      <c r="AV69" s="10" t="str">
        <f t="shared" si="45"/>
        <v/>
      </c>
      <c r="AW69" s="10" t="str">
        <f t="shared" si="32"/>
        <v/>
      </c>
      <c r="AX69" s="10" t="str">
        <f t="shared" si="33"/>
        <v/>
      </c>
      <c r="AY69" s="10" t="str">
        <f t="shared" si="34"/>
        <v/>
      </c>
      <c r="AZ69" s="10" t="str">
        <f t="shared" si="35"/>
        <v/>
      </c>
    </row>
    <row r="70" spans="1:52" s="3" customFormat="1" ht="10.5" x14ac:dyDescent="0.35">
      <c r="A70" s="30"/>
      <c r="B70" s="31"/>
      <c r="C70" s="31"/>
      <c r="D70" s="31"/>
      <c r="E70" s="85"/>
      <c r="F70" s="85"/>
      <c r="G70" s="85"/>
      <c r="H70" s="85"/>
      <c r="I70" s="15">
        <f t="shared" ref="I70:I133" si="46">AB70+AC70+AD70+AE70</f>
        <v>0</v>
      </c>
      <c r="J70" s="32">
        <f t="shared" ref="J70:J133" si="47">IF(U70=1,$AH$5,IF(V70=1,$AH$6,IF(W70=1,$AH$7,IF(X70=1,$AH$8,IF(Y70=1,$AH$9,0)))))</f>
        <v>0</v>
      </c>
      <c r="K70" s="32"/>
      <c r="L70" s="10">
        <f t="shared" ref="L70:L133" si="48">IF(A70&lt;&gt;"",1,0)</f>
        <v>0</v>
      </c>
      <c r="M70" s="10">
        <f t="shared" ref="M70:M133" si="49">IF(B70&lt;&gt;"",1,0)</f>
        <v>0</v>
      </c>
      <c r="N70" s="10">
        <f t="shared" ref="N70:N133" si="50">IF(C70&lt;&gt;"",1,0)</f>
        <v>0</v>
      </c>
      <c r="O70" s="10">
        <f t="shared" ref="O70:O133" si="51">IF(D70&lt;&gt;"",1,0)</f>
        <v>0</v>
      </c>
      <c r="P70" s="10">
        <f t="shared" ref="P70:P133" si="52">IF(E70&lt;&gt;"",1,0)</f>
        <v>0</v>
      </c>
      <c r="Q70" s="10">
        <f t="shared" ref="Q70:Q133" si="53">IF(F70&lt;&gt;"",1,0)</f>
        <v>0</v>
      </c>
      <c r="R70" s="10">
        <f t="shared" ref="R70:R133" si="54">IF(G70&lt;&gt;"",1,0)</f>
        <v>0</v>
      </c>
      <c r="S70" s="10">
        <f t="shared" ref="S70:S133" si="55">IF(H70&lt;&gt;"",1,0)</f>
        <v>0</v>
      </c>
      <c r="U70" s="10">
        <f t="shared" ref="U70:U133" si="56">IFERROR(IF(AY70=AZ70,0,1),1)</f>
        <v>0</v>
      </c>
      <c r="V70" s="10">
        <f t="shared" ref="V70:V133" si="57">IF((IF(B70&lt;&gt;"",1,0))+(IF(C70&lt;&gt;"",1,0))=2,IF(C70&gt;B70,0,1),0)</f>
        <v>0</v>
      </c>
      <c r="W70" s="10">
        <f t="shared" ref="W70:W133" si="58">IF(L70+M70+N70+O70+P70+Q70+R70+S70=0,0,IF(L70+M70+N70+O70=4,0,1))</f>
        <v>0</v>
      </c>
      <c r="X70" s="10">
        <f t="shared" ref="X70:X133" si="59">IF(COUNTIF($A$5:$A$1004,A70)&lt;=1,0,1)</f>
        <v>0</v>
      </c>
      <c r="Y70" s="10">
        <f t="shared" si="39"/>
        <v>0</v>
      </c>
      <c r="Z70" s="10">
        <f t="shared" ref="Z70:Z133" si="60">IF(U70+V70+W70+X70+Y70=0,0,1)</f>
        <v>0</v>
      </c>
      <c r="AB70" s="141">
        <f t="shared" ref="AB70:AB133" si="61">IF($Z70=0,E70,0)</f>
        <v>0</v>
      </c>
      <c r="AC70" s="141">
        <f t="shared" ref="AC70:AC133" si="62">IF($Z70=0,F70,0)</f>
        <v>0</v>
      </c>
      <c r="AD70" s="141">
        <f t="shared" ref="AD70:AD133" si="63">IF($Z70=0,G70,0)</f>
        <v>0</v>
      </c>
      <c r="AE70" s="141">
        <f t="shared" ref="AE70:AE133" si="64">IF($Z70=0,H70,0)</f>
        <v>0</v>
      </c>
      <c r="AL70" s="10" t="str">
        <f t="shared" ref="AL70:AL133" si="65">IF($A70="","",MID($A70,1,1)*2)</f>
        <v/>
      </c>
      <c r="AM70" s="10" t="str">
        <f t="shared" ref="AM70:AM133" si="66">IF($A70="","",MID($A70,2,1)*1)</f>
        <v/>
      </c>
      <c r="AN70" s="10" t="str">
        <f t="shared" ref="AN70:AN133" si="67">IF($A70="","",MID($A70,3,1)*2)</f>
        <v/>
      </c>
      <c r="AO70" s="10" t="str">
        <f t="shared" ref="AO70:AO133" si="68">IF($A70="","",MID($A70,4,1)*1)</f>
        <v/>
      </c>
      <c r="AP70" s="10" t="str">
        <f t="shared" ref="AP70:AP133" si="69">IF($A70="","",MID($A70,5,1)*2)</f>
        <v/>
      </c>
      <c r="AQ70" s="10" t="str">
        <f t="shared" si="40"/>
        <v/>
      </c>
      <c r="AR70" s="10" t="str">
        <f t="shared" si="41"/>
        <v/>
      </c>
      <c r="AS70" s="10" t="str">
        <f t="shared" si="42"/>
        <v/>
      </c>
      <c r="AT70" s="10" t="str">
        <f t="shared" si="43"/>
        <v/>
      </c>
      <c r="AU70" s="10" t="str">
        <f t="shared" si="44"/>
        <v/>
      </c>
      <c r="AV70" s="10" t="str">
        <f t="shared" si="45"/>
        <v/>
      </c>
      <c r="AW70" s="10" t="str">
        <f t="shared" ref="AW70:AW133" si="70">IF($A70="","",MOD(AV70,10))</f>
        <v/>
      </c>
      <c r="AX70" s="10" t="str">
        <f t="shared" ref="AX70:AX133" si="71">IF($A70="","",10-AW70)</f>
        <v/>
      </c>
      <c r="AY70" s="10" t="str">
        <f t="shared" ref="AY70:AY133" si="72">IF($A70="","",MOD(AX70,10))</f>
        <v/>
      </c>
      <c r="AZ70" s="10" t="str">
        <f t="shared" ref="AZ70:AZ133" si="73">IF($A70="","",MID($A70,7,1)*1)</f>
        <v/>
      </c>
    </row>
    <row r="71" spans="1:52" s="3" customFormat="1" ht="10.5" x14ac:dyDescent="0.35">
      <c r="A71" s="30"/>
      <c r="B71" s="31"/>
      <c r="C71" s="31"/>
      <c r="D71" s="31"/>
      <c r="E71" s="85"/>
      <c r="F71" s="85"/>
      <c r="G71" s="85"/>
      <c r="H71" s="85"/>
      <c r="I71" s="15">
        <f t="shared" si="46"/>
        <v>0</v>
      </c>
      <c r="J71" s="32">
        <f t="shared" si="47"/>
        <v>0</v>
      </c>
      <c r="K71" s="32"/>
      <c r="L71" s="10">
        <f t="shared" si="48"/>
        <v>0</v>
      </c>
      <c r="M71" s="10">
        <f t="shared" si="49"/>
        <v>0</v>
      </c>
      <c r="N71" s="10">
        <f t="shared" si="50"/>
        <v>0</v>
      </c>
      <c r="O71" s="10">
        <f t="shared" si="51"/>
        <v>0</v>
      </c>
      <c r="P71" s="10">
        <f t="shared" si="52"/>
        <v>0</v>
      </c>
      <c r="Q71" s="10">
        <f t="shared" si="53"/>
        <v>0</v>
      </c>
      <c r="R71" s="10">
        <f t="shared" si="54"/>
        <v>0</v>
      </c>
      <c r="S71" s="10">
        <f t="shared" si="55"/>
        <v>0</v>
      </c>
      <c r="U71" s="10">
        <f t="shared" si="56"/>
        <v>0</v>
      </c>
      <c r="V71" s="10">
        <f t="shared" si="57"/>
        <v>0</v>
      </c>
      <c r="W71" s="10">
        <f t="shared" si="58"/>
        <v>0</v>
      </c>
      <c r="X71" s="10">
        <f t="shared" si="59"/>
        <v>0</v>
      </c>
      <c r="Y71" s="10">
        <f t="shared" ref="Y71:Y134" si="74">IF(AND(L71=1,L70=0),1,0)</f>
        <v>0</v>
      </c>
      <c r="Z71" s="10">
        <f t="shared" si="60"/>
        <v>0</v>
      </c>
      <c r="AB71" s="141">
        <f t="shared" si="61"/>
        <v>0</v>
      </c>
      <c r="AC71" s="141">
        <f t="shared" si="62"/>
        <v>0</v>
      </c>
      <c r="AD71" s="141">
        <f t="shared" si="63"/>
        <v>0</v>
      </c>
      <c r="AE71" s="141">
        <f t="shared" si="64"/>
        <v>0</v>
      </c>
      <c r="AL71" s="10" t="str">
        <f t="shared" si="65"/>
        <v/>
      </c>
      <c r="AM71" s="10" t="str">
        <f t="shared" si="66"/>
        <v/>
      </c>
      <c r="AN71" s="10" t="str">
        <f t="shared" si="67"/>
        <v/>
      </c>
      <c r="AO71" s="10" t="str">
        <f t="shared" si="68"/>
        <v/>
      </c>
      <c r="AP71" s="10" t="str">
        <f t="shared" si="69"/>
        <v/>
      </c>
      <c r="AQ71" s="10" t="str">
        <f t="shared" si="40"/>
        <v/>
      </c>
      <c r="AR71" s="10" t="str">
        <f t="shared" si="41"/>
        <v/>
      </c>
      <c r="AS71" s="10" t="str">
        <f t="shared" si="42"/>
        <v/>
      </c>
      <c r="AT71" s="10" t="str">
        <f t="shared" si="43"/>
        <v/>
      </c>
      <c r="AU71" s="10" t="str">
        <f t="shared" si="44"/>
        <v/>
      </c>
      <c r="AV71" s="10" t="str">
        <f t="shared" si="45"/>
        <v/>
      </c>
      <c r="AW71" s="10" t="str">
        <f t="shared" si="70"/>
        <v/>
      </c>
      <c r="AX71" s="10" t="str">
        <f t="shared" si="71"/>
        <v/>
      </c>
      <c r="AY71" s="10" t="str">
        <f t="shared" si="72"/>
        <v/>
      </c>
      <c r="AZ71" s="10" t="str">
        <f t="shared" si="73"/>
        <v/>
      </c>
    </row>
    <row r="72" spans="1:52" s="3" customFormat="1" ht="10.5" x14ac:dyDescent="0.35">
      <c r="A72" s="30"/>
      <c r="B72" s="31"/>
      <c r="C72" s="31"/>
      <c r="D72" s="31"/>
      <c r="E72" s="85"/>
      <c r="F72" s="85"/>
      <c r="G72" s="85"/>
      <c r="H72" s="85"/>
      <c r="I72" s="15">
        <f t="shared" si="46"/>
        <v>0</v>
      </c>
      <c r="J72" s="32">
        <f t="shared" si="47"/>
        <v>0</v>
      </c>
      <c r="K72" s="32"/>
      <c r="L72" s="10">
        <f t="shared" si="48"/>
        <v>0</v>
      </c>
      <c r="M72" s="10">
        <f t="shared" si="49"/>
        <v>0</v>
      </c>
      <c r="N72" s="10">
        <f t="shared" si="50"/>
        <v>0</v>
      </c>
      <c r="O72" s="10">
        <f t="shared" si="51"/>
        <v>0</v>
      </c>
      <c r="P72" s="10">
        <f t="shared" si="52"/>
        <v>0</v>
      </c>
      <c r="Q72" s="10">
        <f t="shared" si="53"/>
        <v>0</v>
      </c>
      <c r="R72" s="10">
        <f t="shared" si="54"/>
        <v>0</v>
      </c>
      <c r="S72" s="10">
        <f t="shared" si="55"/>
        <v>0</v>
      </c>
      <c r="U72" s="10">
        <f t="shared" si="56"/>
        <v>0</v>
      </c>
      <c r="V72" s="10">
        <f t="shared" si="57"/>
        <v>0</v>
      </c>
      <c r="W72" s="10">
        <f t="shared" si="58"/>
        <v>0</v>
      </c>
      <c r="X72" s="10">
        <f t="shared" si="59"/>
        <v>0</v>
      </c>
      <c r="Y72" s="10">
        <f t="shared" si="74"/>
        <v>0</v>
      </c>
      <c r="Z72" s="10">
        <f t="shared" si="60"/>
        <v>0</v>
      </c>
      <c r="AB72" s="141">
        <f t="shared" si="61"/>
        <v>0</v>
      </c>
      <c r="AC72" s="141">
        <f t="shared" si="62"/>
        <v>0</v>
      </c>
      <c r="AD72" s="141">
        <f t="shared" si="63"/>
        <v>0</v>
      </c>
      <c r="AE72" s="141">
        <f t="shared" si="64"/>
        <v>0</v>
      </c>
      <c r="AL72" s="10" t="str">
        <f t="shared" si="65"/>
        <v/>
      </c>
      <c r="AM72" s="10" t="str">
        <f t="shared" si="66"/>
        <v/>
      </c>
      <c r="AN72" s="10" t="str">
        <f t="shared" si="67"/>
        <v/>
      </c>
      <c r="AO72" s="10" t="str">
        <f t="shared" si="68"/>
        <v/>
      </c>
      <c r="AP72" s="10" t="str">
        <f t="shared" si="69"/>
        <v/>
      </c>
      <c r="AQ72" s="10" t="str">
        <f t="shared" si="40"/>
        <v/>
      </c>
      <c r="AR72" s="10" t="str">
        <f t="shared" si="41"/>
        <v/>
      </c>
      <c r="AS72" s="10" t="str">
        <f t="shared" si="42"/>
        <v/>
      </c>
      <c r="AT72" s="10" t="str">
        <f t="shared" si="43"/>
        <v/>
      </c>
      <c r="AU72" s="10" t="str">
        <f t="shared" si="44"/>
        <v/>
      </c>
      <c r="AV72" s="10" t="str">
        <f t="shared" si="45"/>
        <v/>
      </c>
      <c r="AW72" s="10" t="str">
        <f t="shared" si="70"/>
        <v/>
      </c>
      <c r="AX72" s="10" t="str">
        <f t="shared" si="71"/>
        <v/>
      </c>
      <c r="AY72" s="10" t="str">
        <f t="shared" si="72"/>
        <v/>
      </c>
      <c r="AZ72" s="10" t="str">
        <f t="shared" si="73"/>
        <v/>
      </c>
    </row>
    <row r="73" spans="1:52" s="3" customFormat="1" ht="10.5" x14ac:dyDescent="0.35">
      <c r="A73" s="30"/>
      <c r="B73" s="31"/>
      <c r="C73" s="31"/>
      <c r="D73" s="31"/>
      <c r="E73" s="85"/>
      <c r="F73" s="85"/>
      <c r="G73" s="85"/>
      <c r="H73" s="85"/>
      <c r="I73" s="15">
        <f t="shared" si="46"/>
        <v>0</v>
      </c>
      <c r="J73" s="32">
        <f t="shared" si="47"/>
        <v>0</v>
      </c>
      <c r="K73" s="32"/>
      <c r="L73" s="10">
        <f t="shared" si="48"/>
        <v>0</v>
      </c>
      <c r="M73" s="10">
        <f t="shared" si="49"/>
        <v>0</v>
      </c>
      <c r="N73" s="10">
        <f t="shared" si="50"/>
        <v>0</v>
      </c>
      <c r="O73" s="10">
        <f t="shared" si="51"/>
        <v>0</v>
      </c>
      <c r="P73" s="10">
        <f t="shared" si="52"/>
        <v>0</v>
      </c>
      <c r="Q73" s="10">
        <f t="shared" si="53"/>
        <v>0</v>
      </c>
      <c r="R73" s="10">
        <f t="shared" si="54"/>
        <v>0</v>
      </c>
      <c r="S73" s="10">
        <f t="shared" si="55"/>
        <v>0</v>
      </c>
      <c r="U73" s="10">
        <f t="shared" si="56"/>
        <v>0</v>
      </c>
      <c r="V73" s="10">
        <f t="shared" si="57"/>
        <v>0</v>
      </c>
      <c r="W73" s="10">
        <f t="shared" si="58"/>
        <v>0</v>
      </c>
      <c r="X73" s="10">
        <f t="shared" si="59"/>
        <v>0</v>
      </c>
      <c r="Y73" s="10">
        <f t="shared" si="74"/>
        <v>0</v>
      </c>
      <c r="Z73" s="10">
        <f t="shared" si="60"/>
        <v>0</v>
      </c>
      <c r="AB73" s="141">
        <f t="shared" si="61"/>
        <v>0</v>
      </c>
      <c r="AC73" s="141">
        <f t="shared" si="62"/>
        <v>0</v>
      </c>
      <c r="AD73" s="141">
        <f t="shared" si="63"/>
        <v>0</v>
      </c>
      <c r="AE73" s="141">
        <f t="shared" si="64"/>
        <v>0</v>
      </c>
      <c r="AL73" s="10" t="str">
        <f t="shared" si="65"/>
        <v/>
      </c>
      <c r="AM73" s="10" t="str">
        <f t="shared" si="66"/>
        <v/>
      </c>
      <c r="AN73" s="10" t="str">
        <f t="shared" si="67"/>
        <v/>
      </c>
      <c r="AO73" s="10" t="str">
        <f t="shared" si="68"/>
        <v/>
      </c>
      <c r="AP73" s="10" t="str">
        <f t="shared" si="69"/>
        <v/>
      </c>
      <c r="AQ73" s="10" t="str">
        <f t="shared" si="40"/>
        <v/>
      </c>
      <c r="AR73" s="10" t="str">
        <f t="shared" si="41"/>
        <v/>
      </c>
      <c r="AS73" s="10" t="str">
        <f t="shared" si="42"/>
        <v/>
      </c>
      <c r="AT73" s="10" t="str">
        <f t="shared" si="43"/>
        <v/>
      </c>
      <c r="AU73" s="10" t="str">
        <f t="shared" si="44"/>
        <v/>
      </c>
      <c r="AV73" s="10" t="str">
        <f t="shared" si="45"/>
        <v/>
      </c>
      <c r="AW73" s="10" t="str">
        <f t="shared" si="70"/>
        <v/>
      </c>
      <c r="AX73" s="10" t="str">
        <f t="shared" si="71"/>
        <v/>
      </c>
      <c r="AY73" s="10" t="str">
        <f t="shared" si="72"/>
        <v/>
      </c>
      <c r="AZ73" s="10" t="str">
        <f t="shared" si="73"/>
        <v/>
      </c>
    </row>
    <row r="74" spans="1:52" s="3" customFormat="1" ht="10.5" x14ac:dyDescent="0.35">
      <c r="A74" s="30"/>
      <c r="B74" s="31"/>
      <c r="C74" s="31"/>
      <c r="D74" s="31"/>
      <c r="E74" s="85"/>
      <c r="F74" s="85"/>
      <c r="G74" s="85"/>
      <c r="H74" s="85"/>
      <c r="I74" s="15">
        <f t="shared" si="46"/>
        <v>0</v>
      </c>
      <c r="J74" s="32">
        <f t="shared" si="47"/>
        <v>0</v>
      </c>
      <c r="K74" s="32"/>
      <c r="L74" s="10">
        <f t="shared" si="48"/>
        <v>0</v>
      </c>
      <c r="M74" s="10">
        <f t="shared" si="49"/>
        <v>0</v>
      </c>
      <c r="N74" s="10">
        <f t="shared" si="50"/>
        <v>0</v>
      </c>
      <c r="O74" s="10">
        <f t="shared" si="51"/>
        <v>0</v>
      </c>
      <c r="P74" s="10">
        <f t="shared" si="52"/>
        <v>0</v>
      </c>
      <c r="Q74" s="10">
        <f t="shared" si="53"/>
        <v>0</v>
      </c>
      <c r="R74" s="10">
        <f t="shared" si="54"/>
        <v>0</v>
      </c>
      <c r="S74" s="10">
        <f t="shared" si="55"/>
        <v>0</v>
      </c>
      <c r="U74" s="10">
        <f t="shared" si="56"/>
        <v>0</v>
      </c>
      <c r="V74" s="10">
        <f t="shared" si="57"/>
        <v>0</v>
      </c>
      <c r="W74" s="10">
        <f t="shared" si="58"/>
        <v>0</v>
      </c>
      <c r="X74" s="10">
        <f t="shared" si="59"/>
        <v>0</v>
      </c>
      <c r="Y74" s="10">
        <f t="shared" si="74"/>
        <v>0</v>
      </c>
      <c r="Z74" s="10">
        <f t="shared" si="60"/>
        <v>0</v>
      </c>
      <c r="AB74" s="141">
        <f t="shared" si="61"/>
        <v>0</v>
      </c>
      <c r="AC74" s="141">
        <f t="shared" si="62"/>
        <v>0</v>
      </c>
      <c r="AD74" s="141">
        <f t="shared" si="63"/>
        <v>0</v>
      </c>
      <c r="AE74" s="141">
        <f t="shared" si="64"/>
        <v>0</v>
      </c>
      <c r="AL74" s="10" t="str">
        <f t="shared" si="65"/>
        <v/>
      </c>
      <c r="AM74" s="10" t="str">
        <f t="shared" si="66"/>
        <v/>
      </c>
      <c r="AN74" s="10" t="str">
        <f t="shared" si="67"/>
        <v/>
      </c>
      <c r="AO74" s="10" t="str">
        <f t="shared" si="68"/>
        <v/>
      </c>
      <c r="AP74" s="10" t="str">
        <f t="shared" si="69"/>
        <v/>
      </c>
      <c r="AQ74" s="10" t="str">
        <f t="shared" si="40"/>
        <v/>
      </c>
      <c r="AR74" s="10" t="str">
        <f t="shared" si="41"/>
        <v/>
      </c>
      <c r="AS74" s="10" t="str">
        <f t="shared" si="42"/>
        <v/>
      </c>
      <c r="AT74" s="10" t="str">
        <f t="shared" si="43"/>
        <v/>
      </c>
      <c r="AU74" s="10" t="str">
        <f t="shared" si="44"/>
        <v/>
      </c>
      <c r="AV74" s="10" t="str">
        <f t="shared" si="45"/>
        <v/>
      </c>
      <c r="AW74" s="10" t="str">
        <f t="shared" si="70"/>
        <v/>
      </c>
      <c r="AX74" s="10" t="str">
        <f t="shared" si="71"/>
        <v/>
      </c>
      <c r="AY74" s="10" t="str">
        <f t="shared" si="72"/>
        <v/>
      </c>
      <c r="AZ74" s="10" t="str">
        <f t="shared" si="73"/>
        <v/>
      </c>
    </row>
    <row r="75" spans="1:52" s="3" customFormat="1" ht="10.5" x14ac:dyDescent="0.35">
      <c r="A75" s="30"/>
      <c r="B75" s="31"/>
      <c r="C75" s="31"/>
      <c r="D75" s="31"/>
      <c r="E75" s="85"/>
      <c r="F75" s="85"/>
      <c r="G75" s="85"/>
      <c r="H75" s="85"/>
      <c r="I75" s="15">
        <f t="shared" si="46"/>
        <v>0</v>
      </c>
      <c r="J75" s="32">
        <f t="shared" si="47"/>
        <v>0</v>
      </c>
      <c r="K75" s="32"/>
      <c r="L75" s="10">
        <f t="shared" si="48"/>
        <v>0</v>
      </c>
      <c r="M75" s="10">
        <f t="shared" si="49"/>
        <v>0</v>
      </c>
      <c r="N75" s="10">
        <f t="shared" si="50"/>
        <v>0</v>
      </c>
      <c r="O75" s="10">
        <f t="shared" si="51"/>
        <v>0</v>
      </c>
      <c r="P75" s="10">
        <f t="shared" si="52"/>
        <v>0</v>
      </c>
      <c r="Q75" s="10">
        <f t="shared" si="53"/>
        <v>0</v>
      </c>
      <c r="R75" s="10">
        <f t="shared" si="54"/>
        <v>0</v>
      </c>
      <c r="S75" s="10">
        <f t="shared" si="55"/>
        <v>0</v>
      </c>
      <c r="U75" s="10">
        <f t="shared" si="56"/>
        <v>0</v>
      </c>
      <c r="V75" s="10">
        <f t="shared" si="57"/>
        <v>0</v>
      </c>
      <c r="W75" s="10">
        <f t="shared" si="58"/>
        <v>0</v>
      </c>
      <c r="X75" s="10">
        <f t="shared" si="59"/>
        <v>0</v>
      </c>
      <c r="Y75" s="10">
        <f t="shared" si="74"/>
        <v>0</v>
      </c>
      <c r="Z75" s="10">
        <f t="shared" si="60"/>
        <v>0</v>
      </c>
      <c r="AB75" s="141">
        <f t="shared" si="61"/>
        <v>0</v>
      </c>
      <c r="AC75" s="141">
        <f t="shared" si="62"/>
        <v>0</v>
      </c>
      <c r="AD75" s="141">
        <f t="shared" si="63"/>
        <v>0</v>
      </c>
      <c r="AE75" s="141">
        <f t="shared" si="64"/>
        <v>0</v>
      </c>
      <c r="AL75" s="10" t="str">
        <f t="shared" si="65"/>
        <v/>
      </c>
      <c r="AM75" s="10" t="str">
        <f t="shared" si="66"/>
        <v/>
      </c>
      <c r="AN75" s="10" t="str">
        <f t="shared" si="67"/>
        <v/>
      </c>
      <c r="AO75" s="10" t="str">
        <f t="shared" si="68"/>
        <v/>
      </c>
      <c r="AP75" s="10" t="str">
        <f t="shared" si="69"/>
        <v/>
      </c>
      <c r="AQ75" s="10" t="str">
        <f t="shared" si="40"/>
        <v/>
      </c>
      <c r="AR75" s="10" t="str">
        <f t="shared" si="41"/>
        <v/>
      </c>
      <c r="AS75" s="10" t="str">
        <f t="shared" si="42"/>
        <v/>
      </c>
      <c r="AT75" s="10" t="str">
        <f t="shared" si="43"/>
        <v/>
      </c>
      <c r="AU75" s="10" t="str">
        <f t="shared" si="44"/>
        <v/>
      </c>
      <c r="AV75" s="10" t="str">
        <f t="shared" si="45"/>
        <v/>
      </c>
      <c r="AW75" s="10" t="str">
        <f t="shared" si="70"/>
        <v/>
      </c>
      <c r="AX75" s="10" t="str">
        <f t="shared" si="71"/>
        <v/>
      </c>
      <c r="AY75" s="10" t="str">
        <f t="shared" si="72"/>
        <v/>
      </c>
      <c r="AZ75" s="10" t="str">
        <f t="shared" si="73"/>
        <v/>
      </c>
    </row>
    <row r="76" spans="1:52" s="3" customFormat="1" ht="10.5" x14ac:dyDescent="0.35">
      <c r="A76" s="30"/>
      <c r="B76" s="31"/>
      <c r="C76" s="31"/>
      <c r="D76" s="31"/>
      <c r="E76" s="85"/>
      <c r="F76" s="85"/>
      <c r="G76" s="85"/>
      <c r="H76" s="85"/>
      <c r="I76" s="15">
        <f t="shared" si="46"/>
        <v>0</v>
      </c>
      <c r="J76" s="32">
        <f t="shared" si="47"/>
        <v>0</v>
      </c>
      <c r="K76" s="32"/>
      <c r="L76" s="10">
        <f t="shared" si="48"/>
        <v>0</v>
      </c>
      <c r="M76" s="10">
        <f t="shared" si="49"/>
        <v>0</v>
      </c>
      <c r="N76" s="10">
        <f t="shared" si="50"/>
        <v>0</v>
      </c>
      <c r="O76" s="10">
        <f t="shared" si="51"/>
        <v>0</v>
      </c>
      <c r="P76" s="10">
        <f t="shared" si="52"/>
        <v>0</v>
      </c>
      <c r="Q76" s="10">
        <f t="shared" si="53"/>
        <v>0</v>
      </c>
      <c r="R76" s="10">
        <f t="shared" si="54"/>
        <v>0</v>
      </c>
      <c r="S76" s="10">
        <f t="shared" si="55"/>
        <v>0</v>
      </c>
      <c r="U76" s="10">
        <f t="shared" si="56"/>
        <v>0</v>
      </c>
      <c r="V76" s="10">
        <f t="shared" si="57"/>
        <v>0</v>
      </c>
      <c r="W76" s="10">
        <f t="shared" si="58"/>
        <v>0</v>
      </c>
      <c r="X76" s="10">
        <f t="shared" si="59"/>
        <v>0</v>
      </c>
      <c r="Y76" s="10">
        <f t="shared" si="74"/>
        <v>0</v>
      </c>
      <c r="Z76" s="10">
        <f t="shared" si="60"/>
        <v>0</v>
      </c>
      <c r="AB76" s="141">
        <f t="shared" si="61"/>
        <v>0</v>
      </c>
      <c r="AC76" s="141">
        <f t="shared" si="62"/>
        <v>0</v>
      </c>
      <c r="AD76" s="141">
        <f t="shared" si="63"/>
        <v>0</v>
      </c>
      <c r="AE76" s="141">
        <f t="shared" si="64"/>
        <v>0</v>
      </c>
      <c r="AL76" s="10" t="str">
        <f t="shared" si="65"/>
        <v/>
      </c>
      <c r="AM76" s="10" t="str">
        <f t="shared" si="66"/>
        <v/>
      </c>
      <c r="AN76" s="10" t="str">
        <f t="shared" si="67"/>
        <v/>
      </c>
      <c r="AO76" s="10" t="str">
        <f t="shared" si="68"/>
        <v/>
      </c>
      <c r="AP76" s="10" t="str">
        <f t="shared" si="69"/>
        <v/>
      </c>
      <c r="AQ76" s="10" t="str">
        <f t="shared" si="40"/>
        <v/>
      </c>
      <c r="AR76" s="10" t="str">
        <f t="shared" si="41"/>
        <v/>
      </c>
      <c r="AS76" s="10" t="str">
        <f t="shared" si="42"/>
        <v/>
      </c>
      <c r="AT76" s="10" t="str">
        <f t="shared" si="43"/>
        <v/>
      </c>
      <c r="AU76" s="10" t="str">
        <f t="shared" si="44"/>
        <v/>
      </c>
      <c r="AV76" s="10" t="str">
        <f t="shared" si="45"/>
        <v/>
      </c>
      <c r="AW76" s="10" t="str">
        <f t="shared" si="70"/>
        <v/>
      </c>
      <c r="AX76" s="10" t="str">
        <f t="shared" si="71"/>
        <v/>
      </c>
      <c r="AY76" s="10" t="str">
        <f t="shared" si="72"/>
        <v/>
      </c>
      <c r="AZ76" s="10" t="str">
        <f t="shared" si="73"/>
        <v/>
      </c>
    </row>
    <row r="77" spans="1:52" s="3" customFormat="1" ht="10.5" x14ac:dyDescent="0.35">
      <c r="A77" s="30"/>
      <c r="B77" s="31"/>
      <c r="C77" s="31"/>
      <c r="D77" s="31"/>
      <c r="E77" s="85"/>
      <c r="F77" s="85"/>
      <c r="G77" s="85"/>
      <c r="H77" s="85"/>
      <c r="I77" s="15">
        <f t="shared" si="46"/>
        <v>0</v>
      </c>
      <c r="J77" s="32">
        <f t="shared" si="47"/>
        <v>0</v>
      </c>
      <c r="K77" s="32"/>
      <c r="L77" s="10">
        <f t="shared" si="48"/>
        <v>0</v>
      </c>
      <c r="M77" s="10">
        <f t="shared" si="49"/>
        <v>0</v>
      </c>
      <c r="N77" s="10">
        <f t="shared" si="50"/>
        <v>0</v>
      </c>
      <c r="O77" s="10">
        <f t="shared" si="51"/>
        <v>0</v>
      </c>
      <c r="P77" s="10">
        <f t="shared" si="52"/>
        <v>0</v>
      </c>
      <c r="Q77" s="10">
        <f t="shared" si="53"/>
        <v>0</v>
      </c>
      <c r="R77" s="10">
        <f t="shared" si="54"/>
        <v>0</v>
      </c>
      <c r="S77" s="10">
        <f t="shared" si="55"/>
        <v>0</v>
      </c>
      <c r="U77" s="10">
        <f t="shared" si="56"/>
        <v>0</v>
      </c>
      <c r="V77" s="10">
        <f t="shared" si="57"/>
        <v>0</v>
      </c>
      <c r="W77" s="10">
        <f t="shared" si="58"/>
        <v>0</v>
      </c>
      <c r="X77" s="10">
        <f t="shared" si="59"/>
        <v>0</v>
      </c>
      <c r="Y77" s="10">
        <f t="shared" si="74"/>
        <v>0</v>
      </c>
      <c r="Z77" s="10">
        <f t="shared" si="60"/>
        <v>0</v>
      </c>
      <c r="AB77" s="141">
        <f t="shared" si="61"/>
        <v>0</v>
      </c>
      <c r="AC77" s="141">
        <f t="shared" si="62"/>
        <v>0</v>
      </c>
      <c r="AD77" s="141">
        <f t="shared" si="63"/>
        <v>0</v>
      </c>
      <c r="AE77" s="141">
        <f t="shared" si="64"/>
        <v>0</v>
      </c>
      <c r="AL77" s="10" t="str">
        <f t="shared" si="65"/>
        <v/>
      </c>
      <c r="AM77" s="10" t="str">
        <f t="shared" si="66"/>
        <v/>
      </c>
      <c r="AN77" s="10" t="str">
        <f t="shared" si="67"/>
        <v/>
      </c>
      <c r="AO77" s="10" t="str">
        <f t="shared" si="68"/>
        <v/>
      </c>
      <c r="AP77" s="10" t="str">
        <f t="shared" si="69"/>
        <v/>
      </c>
      <c r="AQ77" s="10" t="str">
        <f t="shared" si="40"/>
        <v/>
      </c>
      <c r="AR77" s="10" t="str">
        <f t="shared" si="41"/>
        <v/>
      </c>
      <c r="AS77" s="10" t="str">
        <f t="shared" si="42"/>
        <v/>
      </c>
      <c r="AT77" s="10" t="str">
        <f t="shared" si="43"/>
        <v/>
      </c>
      <c r="AU77" s="10" t="str">
        <f t="shared" si="44"/>
        <v/>
      </c>
      <c r="AV77" s="10" t="str">
        <f t="shared" si="45"/>
        <v/>
      </c>
      <c r="AW77" s="10" t="str">
        <f t="shared" si="70"/>
        <v/>
      </c>
      <c r="AX77" s="10" t="str">
        <f t="shared" si="71"/>
        <v/>
      </c>
      <c r="AY77" s="10" t="str">
        <f t="shared" si="72"/>
        <v/>
      </c>
      <c r="AZ77" s="10" t="str">
        <f t="shared" si="73"/>
        <v/>
      </c>
    </row>
    <row r="78" spans="1:52" s="3" customFormat="1" ht="10.5" x14ac:dyDescent="0.35">
      <c r="A78" s="30"/>
      <c r="B78" s="31"/>
      <c r="C78" s="31"/>
      <c r="D78" s="31"/>
      <c r="E78" s="85"/>
      <c r="F78" s="85"/>
      <c r="G78" s="85"/>
      <c r="H78" s="85"/>
      <c r="I78" s="15">
        <f t="shared" si="46"/>
        <v>0</v>
      </c>
      <c r="J78" s="32">
        <f t="shared" si="47"/>
        <v>0</v>
      </c>
      <c r="K78" s="32"/>
      <c r="L78" s="10">
        <f t="shared" si="48"/>
        <v>0</v>
      </c>
      <c r="M78" s="10">
        <f t="shared" si="49"/>
        <v>0</v>
      </c>
      <c r="N78" s="10">
        <f t="shared" si="50"/>
        <v>0</v>
      </c>
      <c r="O78" s="10">
        <f t="shared" si="51"/>
        <v>0</v>
      </c>
      <c r="P78" s="10">
        <f t="shared" si="52"/>
        <v>0</v>
      </c>
      <c r="Q78" s="10">
        <f t="shared" si="53"/>
        <v>0</v>
      </c>
      <c r="R78" s="10">
        <f t="shared" si="54"/>
        <v>0</v>
      </c>
      <c r="S78" s="10">
        <f t="shared" si="55"/>
        <v>0</v>
      </c>
      <c r="U78" s="10">
        <f t="shared" si="56"/>
        <v>0</v>
      </c>
      <c r="V78" s="10">
        <f t="shared" si="57"/>
        <v>0</v>
      </c>
      <c r="W78" s="10">
        <f t="shared" si="58"/>
        <v>0</v>
      </c>
      <c r="X78" s="10">
        <f t="shared" si="59"/>
        <v>0</v>
      </c>
      <c r="Y78" s="10">
        <f t="shared" si="74"/>
        <v>0</v>
      </c>
      <c r="Z78" s="10">
        <f t="shared" si="60"/>
        <v>0</v>
      </c>
      <c r="AB78" s="141">
        <f t="shared" si="61"/>
        <v>0</v>
      </c>
      <c r="AC78" s="141">
        <f t="shared" si="62"/>
        <v>0</v>
      </c>
      <c r="AD78" s="141">
        <f t="shared" si="63"/>
        <v>0</v>
      </c>
      <c r="AE78" s="141">
        <f t="shared" si="64"/>
        <v>0</v>
      </c>
      <c r="AL78" s="10" t="str">
        <f t="shared" si="65"/>
        <v/>
      </c>
      <c r="AM78" s="10" t="str">
        <f t="shared" si="66"/>
        <v/>
      </c>
      <c r="AN78" s="10" t="str">
        <f t="shared" si="67"/>
        <v/>
      </c>
      <c r="AO78" s="10" t="str">
        <f t="shared" si="68"/>
        <v/>
      </c>
      <c r="AP78" s="10" t="str">
        <f t="shared" si="69"/>
        <v/>
      </c>
      <c r="AQ78" s="10" t="str">
        <f t="shared" si="40"/>
        <v/>
      </c>
      <c r="AR78" s="10" t="str">
        <f t="shared" si="41"/>
        <v/>
      </c>
      <c r="AS78" s="10" t="str">
        <f t="shared" si="42"/>
        <v/>
      </c>
      <c r="AT78" s="10" t="str">
        <f t="shared" si="43"/>
        <v/>
      </c>
      <c r="AU78" s="10" t="str">
        <f t="shared" si="44"/>
        <v/>
      </c>
      <c r="AV78" s="10" t="str">
        <f t="shared" si="45"/>
        <v/>
      </c>
      <c r="AW78" s="10" t="str">
        <f t="shared" si="70"/>
        <v/>
      </c>
      <c r="AX78" s="10" t="str">
        <f t="shared" si="71"/>
        <v/>
      </c>
      <c r="AY78" s="10" t="str">
        <f t="shared" si="72"/>
        <v/>
      </c>
      <c r="AZ78" s="10" t="str">
        <f t="shared" si="73"/>
        <v/>
      </c>
    </row>
    <row r="79" spans="1:52" s="3" customFormat="1" ht="10.5" x14ac:dyDescent="0.35">
      <c r="A79" s="30"/>
      <c r="B79" s="31"/>
      <c r="C79" s="31"/>
      <c r="D79" s="31"/>
      <c r="E79" s="85"/>
      <c r="F79" s="85"/>
      <c r="G79" s="85"/>
      <c r="H79" s="85"/>
      <c r="I79" s="15">
        <f t="shared" si="46"/>
        <v>0</v>
      </c>
      <c r="J79" s="32">
        <f t="shared" si="47"/>
        <v>0</v>
      </c>
      <c r="K79" s="32"/>
      <c r="L79" s="10">
        <f t="shared" si="48"/>
        <v>0</v>
      </c>
      <c r="M79" s="10">
        <f t="shared" si="49"/>
        <v>0</v>
      </c>
      <c r="N79" s="10">
        <f t="shared" si="50"/>
        <v>0</v>
      </c>
      <c r="O79" s="10">
        <f t="shared" si="51"/>
        <v>0</v>
      </c>
      <c r="P79" s="10">
        <f t="shared" si="52"/>
        <v>0</v>
      </c>
      <c r="Q79" s="10">
        <f t="shared" si="53"/>
        <v>0</v>
      </c>
      <c r="R79" s="10">
        <f t="shared" si="54"/>
        <v>0</v>
      </c>
      <c r="S79" s="10">
        <f t="shared" si="55"/>
        <v>0</v>
      </c>
      <c r="U79" s="10">
        <f t="shared" si="56"/>
        <v>0</v>
      </c>
      <c r="V79" s="10">
        <f t="shared" si="57"/>
        <v>0</v>
      </c>
      <c r="W79" s="10">
        <f t="shared" si="58"/>
        <v>0</v>
      </c>
      <c r="X79" s="10">
        <f t="shared" si="59"/>
        <v>0</v>
      </c>
      <c r="Y79" s="10">
        <f t="shared" si="74"/>
        <v>0</v>
      </c>
      <c r="Z79" s="10">
        <f t="shared" si="60"/>
        <v>0</v>
      </c>
      <c r="AB79" s="141">
        <f t="shared" si="61"/>
        <v>0</v>
      </c>
      <c r="AC79" s="141">
        <f t="shared" si="62"/>
        <v>0</v>
      </c>
      <c r="AD79" s="141">
        <f t="shared" si="63"/>
        <v>0</v>
      </c>
      <c r="AE79" s="141">
        <f t="shared" si="64"/>
        <v>0</v>
      </c>
      <c r="AL79" s="10" t="str">
        <f t="shared" si="65"/>
        <v/>
      </c>
      <c r="AM79" s="10" t="str">
        <f t="shared" si="66"/>
        <v/>
      </c>
      <c r="AN79" s="10" t="str">
        <f t="shared" si="67"/>
        <v/>
      </c>
      <c r="AO79" s="10" t="str">
        <f t="shared" si="68"/>
        <v/>
      </c>
      <c r="AP79" s="10" t="str">
        <f t="shared" si="69"/>
        <v/>
      </c>
      <c r="AQ79" s="10" t="str">
        <f t="shared" si="40"/>
        <v/>
      </c>
      <c r="AR79" s="10" t="str">
        <f t="shared" si="41"/>
        <v/>
      </c>
      <c r="AS79" s="10" t="str">
        <f t="shared" si="42"/>
        <v/>
      </c>
      <c r="AT79" s="10" t="str">
        <f t="shared" si="43"/>
        <v/>
      </c>
      <c r="AU79" s="10" t="str">
        <f t="shared" si="44"/>
        <v/>
      </c>
      <c r="AV79" s="10" t="str">
        <f t="shared" si="45"/>
        <v/>
      </c>
      <c r="AW79" s="10" t="str">
        <f t="shared" si="70"/>
        <v/>
      </c>
      <c r="AX79" s="10" t="str">
        <f t="shared" si="71"/>
        <v/>
      </c>
      <c r="AY79" s="10" t="str">
        <f t="shared" si="72"/>
        <v/>
      </c>
      <c r="AZ79" s="10" t="str">
        <f t="shared" si="73"/>
        <v/>
      </c>
    </row>
    <row r="80" spans="1:52" s="3" customFormat="1" ht="10.5" x14ac:dyDescent="0.35">
      <c r="A80" s="30"/>
      <c r="B80" s="31"/>
      <c r="C80" s="31"/>
      <c r="D80" s="31"/>
      <c r="E80" s="85"/>
      <c r="F80" s="85"/>
      <c r="G80" s="85"/>
      <c r="H80" s="85"/>
      <c r="I80" s="15">
        <f t="shared" si="46"/>
        <v>0</v>
      </c>
      <c r="J80" s="32">
        <f t="shared" si="47"/>
        <v>0</v>
      </c>
      <c r="K80" s="32"/>
      <c r="L80" s="10">
        <f t="shared" si="48"/>
        <v>0</v>
      </c>
      <c r="M80" s="10">
        <f t="shared" si="49"/>
        <v>0</v>
      </c>
      <c r="N80" s="10">
        <f t="shared" si="50"/>
        <v>0</v>
      </c>
      <c r="O80" s="10">
        <f t="shared" si="51"/>
        <v>0</v>
      </c>
      <c r="P80" s="10">
        <f t="shared" si="52"/>
        <v>0</v>
      </c>
      <c r="Q80" s="10">
        <f t="shared" si="53"/>
        <v>0</v>
      </c>
      <c r="R80" s="10">
        <f t="shared" si="54"/>
        <v>0</v>
      </c>
      <c r="S80" s="10">
        <f t="shared" si="55"/>
        <v>0</v>
      </c>
      <c r="U80" s="10">
        <f t="shared" si="56"/>
        <v>0</v>
      </c>
      <c r="V80" s="10">
        <f t="shared" si="57"/>
        <v>0</v>
      </c>
      <c r="W80" s="10">
        <f t="shared" si="58"/>
        <v>0</v>
      </c>
      <c r="X80" s="10">
        <f t="shared" si="59"/>
        <v>0</v>
      </c>
      <c r="Y80" s="10">
        <f t="shared" si="74"/>
        <v>0</v>
      </c>
      <c r="Z80" s="10">
        <f t="shared" si="60"/>
        <v>0</v>
      </c>
      <c r="AB80" s="141">
        <f t="shared" si="61"/>
        <v>0</v>
      </c>
      <c r="AC80" s="141">
        <f t="shared" si="62"/>
        <v>0</v>
      </c>
      <c r="AD80" s="141">
        <f t="shared" si="63"/>
        <v>0</v>
      </c>
      <c r="AE80" s="141">
        <f t="shared" si="64"/>
        <v>0</v>
      </c>
      <c r="AL80" s="10" t="str">
        <f t="shared" si="65"/>
        <v/>
      </c>
      <c r="AM80" s="10" t="str">
        <f t="shared" si="66"/>
        <v/>
      </c>
      <c r="AN80" s="10" t="str">
        <f t="shared" si="67"/>
        <v/>
      </c>
      <c r="AO80" s="10" t="str">
        <f t="shared" si="68"/>
        <v/>
      </c>
      <c r="AP80" s="10" t="str">
        <f t="shared" si="69"/>
        <v/>
      </c>
      <c r="AQ80" s="10" t="str">
        <f t="shared" ref="AQ80:AQ143" si="75">IF($A80="","",IF(AL80&lt;10,AL80,(LEFT(AL80)+RIGHT(AL80))))</f>
        <v/>
      </c>
      <c r="AR80" s="10" t="str">
        <f t="shared" ref="AR80:AR143" si="76">IF($A80="","",IF(AM80&lt;10,AM80,(LEFT(AM80)+RIGHT(AM80))))</f>
        <v/>
      </c>
      <c r="AS80" s="10" t="str">
        <f t="shared" ref="AS80:AS143" si="77">IF($A80="","",IF(AN80&lt;10,AN80,(LEFT(AN80)+RIGHT(AN80))))</f>
        <v/>
      </c>
      <c r="AT80" s="10" t="str">
        <f t="shared" ref="AT80:AT143" si="78">IF($A80="","",IF(AO80&lt;10,AO80,(LEFT(AO80)+RIGHT(AO80))))</f>
        <v/>
      </c>
      <c r="AU80" s="10" t="str">
        <f t="shared" ref="AU80:AU143" si="79">IF($A80="","",IF(AP80&lt;10,AP80,(LEFT(AP80)+RIGHT(AP80))))</f>
        <v/>
      </c>
      <c r="AV80" s="10" t="str">
        <f t="shared" ref="AV80:AV143" si="80">IF($A80="","",SUM(AQ80:AU80))</f>
        <v/>
      </c>
      <c r="AW80" s="10" t="str">
        <f t="shared" si="70"/>
        <v/>
      </c>
      <c r="AX80" s="10" t="str">
        <f t="shared" si="71"/>
        <v/>
      </c>
      <c r="AY80" s="10" t="str">
        <f t="shared" si="72"/>
        <v/>
      </c>
      <c r="AZ80" s="10" t="str">
        <f t="shared" si="73"/>
        <v/>
      </c>
    </row>
    <row r="81" spans="1:52" s="3" customFormat="1" ht="10.5" x14ac:dyDescent="0.35">
      <c r="A81" s="30"/>
      <c r="B81" s="31"/>
      <c r="C81" s="31"/>
      <c r="D81" s="31"/>
      <c r="E81" s="85"/>
      <c r="F81" s="85"/>
      <c r="G81" s="85"/>
      <c r="H81" s="85"/>
      <c r="I81" s="15">
        <f t="shared" si="46"/>
        <v>0</v>
      </c>
      <c r="J81" s="32">
        <f t="shared" si="47"/>
        <v>0</v>
      </c>
      <c r="K81" s="32"/>
      <c r="L81" s="10">
        <f t="shared" si="48"/>
        <v>0</v>
      </c>
      <c r="M81" s="10">
        <f t="shared" si="49"/>
        <v>0</v>
      </c>
      <c r="N81" s="10">
        <f t="shared" si="50"/>
        <v>0</v>
      </c>
      <c r="O81" s="10">
        <f t="shared" si="51"/>
        <v>0</v>
      </c>
      <c r="P81" s="10">
        <f t="shared" si="52"/>
        <v>0</v>
      </c>
      <c r="Q81" s="10">
        <f t="shared" si="53"/>
        <v>0</v>
      </c>
      <c r="R81" s="10">
        <f t="shared" si="54"/>
        <v>0</v>
      </c>
      <c r="S81" s="10">
        <f t="shared" si="55"/>
        <v>0</v>
      </c>
      <c r="U81" s="10">
        <f t="shared" si="56"/>
        <v>0</v>
      </c>
      <c r="V81" s="10">
        <f t="shared" si="57"/>
        <v>0</v>
      </c>
      <c r="W81" s="10">
        <f t="shared" si="58"/>
        <v>0</v>
      </c>
      <c r="X81" s="10">
        <f t="shared" si="59"/>
        <v>0</v>
      </c>
      <c r="Y81" s="10">
        <f t="shared" si="74"/>
        <v>0</v>
      </c>
      <c r="Z81" s="10">
        <f t="shared" si="60"/>
        <v>0</v>
      </c>
      <c r="AB81" s="141">
        <f t="shared" si="61"/>
        <v>0</v>
      </c>
      <c r="AC81" s="141">
        <f t="shared" si="62"/>
        <v>0</v>
      </c>
      <c r="AD81" s="141">
        <f t="shared" si="63"/>
        <v>0</v>
      </c>
      <c r="AE81" s="141">
        <f t="shared" si="64"/>
        <v>0</v>
      </c>
      <c r="AL81" s="10" t="str">
        <f t="shared" si="65"/>
        <v/>
      </c>
      <c r="AM81" s="10" t="str">
        <f t="shared" si="66"/>
        <v/>
      </c>
      <c r="AN81" s="10" t="str">
        <f t="shared" si="67"/>
        <v/>
      </c>
      <c r="AO81" s="10" t="str">
        <f t="shared" si="68"/>
        <v/>
      </c>
      <c r="AP81" s="10" t="str">
        <f t="shared" si="69"/>
        <v/>
      </c>
      <c r="AQ81" s="10" t="str">
        <f t="shared" si="75"/>
        <v/>
      </c>
      <c r="AR81" s="10" t="str">
        <f t="shared" si="76"/>
        <v/>
      </c>
      <c r="AS81" s="10" t="str">
        <f t="shared" si="77"/>
        <v/>
      </c>
      <c r="AT81" s="10" t="str">
        <f t="shared" si="78"/>
        <v/>
      </c>
      <c r="AU81" s="10" t="str">
        <f t="shared" si="79"/>
        <v/>
      </c>
      <c r="AV81" s="10" t="str">
        <f t="shared" si="80"/>
        <v/>
      </c>
      <c r="AW81" s="10" t="str">
        <f t="shared" si="70"/>
        <v/>
      </c>
      <c r="AX81" s="10" t="str">
        <f t="shared" si="71"/>
        <v/>
      </c>
      <c r="AY81" s="10" t="str">
        <f t="shared" si="72"/>
        <v/>
      </c>
      <c r="AZ81" s="10" t="str">
        <f t="shared" si="73"/>
        <v/>
      </c>
    </row>
    <row r="82" spans="1:52" s="3" customFormat="1" ht="10.5" x14ac:dyDescent="0.35">
      <c r="A82" s="30"/>
      <c r="B82" s="31"/>
      <c r="C82" s="31"/>
      <c r="D82" s="31"/>
      <c r="E82" s="85"/>
      <c r="F82" s="85"/>
      <c r="G82" s="85"/>
      <c r="H82" s="85"/>
      <c r="I82" s="15">
        <f t="shared" si="46"/>
        <v>0</v>
      </c>
      <c r="J82" s="32">
        <f t="shared" si="47"/>
        <v>0</v>
      </c>
      <c r="K82" s="32"/>
      <c r="L82" s="10">
        <f t="shared" si="48"/>
        <v>0</v>
      </c>
      <c r="M82" s="10">
        <f t="shared" si="49"/>
        <v>0</v>
      </c>
      <c r="N82" s="10">
        <f t="shared" si="50"/>
        <v>0</v>
      </c>
      <c r="O82" s="10">
        <f t="shared" si="51"/>
        <v>0</v>
      </c>
      <c r="P82" s="10">
        <f t="shared" si="52"/>
        <v>0</v>
      </c>
      <c r="Q82" s="10">
        <f t="shared" si="53"/>
        <v>0</v>
      </c>
      <c r="R82" s="10">
        <f t="shared" si="54"/>
        <v>0</v>
      </c>
      <c r="S82" s="10">
        <f t="shared" si="55"/>
        <v>0</v>
      </c>
      <c r="U82" s="10">
        <f t="shared" si="56"/>
        <v>0</v>
      </c>
      <c r="V82" s="10">
        <f t="shared" si="57"/>
        <v>0</v>
      </c>
      <c r="W82" s="10">
        <f t="shared" si="58"/>
        <v>0</v>
      </c>
      <c r="X82" s="10">
        <f t="shared" si="59"/>
        <v>0</v>
      </c>
      <c r="Y82" s="10">
        <f t="shared" si="74"/>
        <v>0</v>
      </c>
      <c r="Z82" s="10">
        <f t="shared" si="60"/>
        <v>0</v>
      </c>
      <c r="AB82" s="141">
        <f t="shared" si="61"/>
        <v>0</v>
      </c>
      <c r="AC82" s="141">
        <f t="shared" si="62"/>
        <v>0</v>
      </c>
      <c r="AD82" s="141">
        <f t="shared" si="63"/>
        <v>0</v>
      </c>
      <c r="AE82" s="141">
        <f t="shared" si="64"/>
        <v>0</v>
      </c>
      <c r="AL82" s="10" t="str">
        <f t="shared" si="65"/>
        <v/>
      </c>
      <c r="AM82" s="10" t="str">
        <f t="shared" si="66"/>
        <v/>
      </c>
      <c r="AN82" s="10" t="str">
        <f t="shared" si="67"/>
        <v/>
      </c>
      <c r="AO82" s="10" t="str">
        <f t="shared" si="68"/>
        <v/>
      </c>
      <c r="AP82" s="10" t="str">
        <f t="shared" si="69"/>
        <v/>
      </c>
      <c r="AQ82" s="10" t="str">
        <f t="shared" si="75"/>
        <v/>
      </c>
      <c r="AR82" s="10" t="str">
        <f t="shared" si="76"/>
        <v/>
      </c>
      <c r="AS82" s="10" t="str">
        <f t="shared" si="77"/>
        <v/>
      </c>
      <c r="AT82" s="10" t="str">
        <f t="shared" si="78"/>
        <v/>
      </c>
      <c r="AU82" s="10" t="str">
        <f t="shared" si="79"/>
        <v/>
      </c>
      <c r="AV82" s="10" t="str">
        <f t="shared" si="80"/>
        <v/>
      </c>
      <c r="AW82" s="10" t="str">
        <f t="shared" si="70"/>
        <v/>
      </c>
      <c r="AX82" s="10" t="str">
        <f t="shared" si="71"/>
        <v/>
      </c>
      <c r="AY82" s="10" t="str">
        <f t="shared" si="72"/>
        <v/>
      </c>
      <c r="AZ82" s="10" t="str">
        <f t="shared" si="73"/>
        <v/>
      </c>
    </row>
    <row r="83" spans="1:52" s="3" customFormat="1" ht="10.5" x14ac:dyDescent="0.35">
      <c r="A83" s="30"/>
      <c r="B83" s="31"/>
      <c r="C83" s="31"/>
      <c r="D83" s="31"/>
      <c r="E83" s="85"/>
      <c r="F83" s="85"/>
      <c r="G83" s="85"/>
      <c r="H83" s="85"/>
      <c r="I83" s="15">
        <f t="shared" si="46"/>
        <v>0</v>
      </c>
      <c r="J83" s="32">
        <f t="shared" si="47"/>
        <v>0</v>
      </c>
      <c r="K83" s="32"/>
      <c r="L83" s="10">
        <f t="shared" si="48"/>
        <v>0</v>
      </c>
      <c r="M83" s="10">
        <f t="shared" si="49"/>
        <v>0</v>
      </c>
      <c r="N83" s="10">
        <f t="shared" si="50"/>
        <v>0</v>
      </c>
      <c r="O83" s="10">
        <f t="shared" si="51"/>
        <v>0</v>
      </c>
      <c r="P83" s="10">
        <f t="shared" si="52"/>
        <v>0</v>
      </c>
      <c r="Q83" s="10">
        <f t="shared" si="53"/>
        <v>0</v>
      </c>
      <c r="R83" s="10">
        <f t="shared" si="54"/>
        <v>0</v>
      </c>
      <c r="S83" s="10">
        <f t="shared" si="55"/>
        <v>0</v>
      </c>
      <c r="U83" s="10">
        <f t="shared" si="56"/>
        <v>0</v>
      </c>
      <c r="V83" s="10">
        <f t="shared" si="57"/>
        <v>0</v>
      </c>
      <c r="W83" s="10">
        <f t="shared" si="58"/>
        <v>0</v>
      </c>
      <c r="X83" s="10">
        <f t="shared" si="59"/>
        <v>0</v>
      </c>
      <c r="Y83" s="10">
        <f t="shared" si="74"/>
        <v>0</v>
      </c>
      <c r="Z83" s="10">
        <f t="shared" si="60"/>
        <v>0</v>
      </c>
      <c r="AB83" s="141">
        <f t="shared" si="61"/>
        <v>0</v>
      </c>
      <c r="AC83" s="141">
        <f t="shared" si="62"/>
        <v>0</v>
      </c>
      <c r="AD83" s="141">
        <f t="shared" si="63"/>
        <v>0</v>
      </c>
      <c r="AE83" s="141">
        <f t="shared" si="64"/>
        <v>0</v>
      </c>
      <c r="AL83" s="10" t="str">
        <f t="shared" si="65"/>
        <v/>
      </c>
      <c r="AM83" s="10" t="str">
        <f t="shared" si="66"/>
        <v/>
      </c>
      <c r="AN83" s="10" t="str">
        <f t="shared" si="67"/>
        <v/>
      </c>
      <c r="AO83" s="10" t="str">
        <f t="shared" si="68"/>
        <v/>
      </c>
      <c r="AP83" s="10" t="str">
        <f t="shared" si="69"/>
        <v/>
      </c>
      <c r="AQ83" s="10" t="str">
        <f t="shared" si="75"/>
        <v/>
      </c>
      <c r="AR83" s="10" t="str">
        <f t="shared" si="76"/>
        <v/>
      </c>
      <c r="AS83" s="10" t="str">
        <f t="shared" si="77"/>
        <v/>
      </c>
      <c r="AT83" s="10" t="str">
        <f t="shared" si="78"/>
        <v/>
      </c>
      <c r="AU83" s="10" t="str">
        <f t="shared" si="79"/>
        <v/>
      </c>
      <c r="AV83" s="10" t="str">
        <f t="shared" si="80"/>
        <v/>
      </c>
      <c r="AW83" s="10" t="str">
        <f t="shared" si="70"/>
        <v/>
      </c>
      <c r="AX83" s="10" t="str">
        <f t="shared" si="71"/>
        <v/>
      </c>
      <c r="AY83" s="10" t="str">
        <f t="shared" si="72"/>
        <v/>
      </c>
      <c r="AZ83" s="10" t="str">
        <f t="shared" si="73"/>
        <v/>
      </c>
    </row>
    <row r="84" spans="1:52" s="3" customFormat="1" ht="10.5" x14ac:dyDescent="0.35">
      <c r="A84" s="30"/>
      <c r="B84" s="31"/>
      <c r="C84" s="31"/>
      <c r="D84" s="31"/>
      <c r="E84" s="85"/>
      <c r="F84" s="85"/>
      <c r="G84" s="85"/>
      <c r="H84" s="85"/>
      <c r="I84" s="15">
        <f t="shared" si="46"/>
        <v>0</v>
      </c>
      <c r="J84" s="32">
        <f t="shared" si="47"/>
        <v>0</v>
      </c>
      <c r="K84" s="32"/>
      <c r="L84" s="10">
        <f t="shared" si="48"/>
        <v>0</v>
      </c>
      <c r="M84" s="10">
        <f t="shared" si="49"/>
        <v>0</v>
      </c>
      <c r="N84" s="10">
        <f t="shared" si="50"/>
        <v>0</v>
      </c>
      <c r="O84" s="10">
        <f t="shared" si="51"/>
        <v>0</v>
      </c>
      <c r="P84" s="10">
        <f t="shared" si="52"/>
        <v>0</v>
      </c>
      <c r="Q84" s="10">
        <f t="shared" si="53"/>
        <v>0</v>
      </c>
      <c r="R84" s="10">
        <f t="shared" si="54"/>
        <v>0</v>
      </c>
      <c r="S84" s="10">
        <f t="shared" si="55"/>
        <v>0</v>
      </c>
      <c r="U84" s="10">
        <f t="shared" si="56"/>
        <v>0</v>
      </c>
      <c r="V84" s="10">
        <f t="shared" si="57"/>
        <v>0</v>
      </c>
      <c r="W84" s="10">
        <f t="shared" si="58"/>
        <v>0</v>
      </c>
      <c r="X84" s="10">
        <f t="shared" si="59"/>
        <v>0</v>
      </c>
      <c r="Y84" s="10">
        <f t="shared" si="74"/>
        <v>0</v>
      </c>
      <c r="Z84" s="10">
        <f t="shared" si="60"/>
        <v>0</v>
      </c>
      <c r="AB84" s="141">
        <f t="shared" si="61"/>
        <v>0</v>
      </c>
      <c r="AC84" s="141">
        <f t="shared" si="62"/>
        <v>0</v>
      </c>
      <c r="AD84" s="141">
        <f t="shared" si="63"/>
        <v>0</v>
      </c>
      <c r="AE84" s="141">
        <f t="shared" si="64"/>
        <v>0</v>
      </c>
      <c r="AL84" s="10" t="str">
        <f t="shared" si="65"/>
        <v/>
      </c>
      <c r="AM84" s="10" t="str">
        <f t="shared" si="66"/>
        <v/>
      </c>
      <c r="AN84" s="10" t="str">
        <f t="shared" si="67"/>
        <v/>
      </c>
      <c r="AO84" s="10" t="str">
        <f t="shared" si="68"/>
        <v/>
      </c>
      <c r="AP84" s="10" t="str">
        <f t="shared" si="69"/>
        <v/>
      </c>
      <c r="AQ84" s="10" t="str">
        <f t="shared" si="75"/>
        <v/>
      </c>
      <c r="AR84" s="10" t="str">
        <f t="shared" si="76"/>
        <v/>
      </c>
      <c r="AS84" s="10" t="str">
        <f t="shared" si="77"/>
        <v/>
      </c>
      <c r="AT84" s="10" t="str">
        <f t="shared" si="78"/>
        <v/>
      </c>
      <c r="AU84" s="10" t="str">
        <f t="shared" si="79"/>
        <v/>
      </c>
      <c r="AV84" s="10" t="str">
        <f t="shared" si="80"/>
        <v/>
      </c>
      <c r="AW84" s="10" t="str">
        <f t="shared" si="70"/>
        <v/>
      </c>
      <c r="AX84" s="10" t="str">
        <f t="shared" si="71"/>
        <v/>
      </c>
      <c r="AY84" s="10" t="str">
        <f t="shared" si="72"/>
        <v/>
      </c>
      <c r="AZ84" s="10" t="str">
        <f t="shared" si="73"/>
        <v/>
      </c>
    </row>
    <row r="85" spans="1:52" s="3" customFormat="1" ht="10.5" x14ac:dyDescent="0.35">
      <c r="A85" s="30"/>
      <c r="B85" s="31"/>
      <c r="C85" s="31"/>
      <c r="D85" s="31"/>
      <c r="E85" s="85"/>
      <c r="F85" s="85"/>
      <c r="G85" s="85"/>
      <c r="H85" s="85"/>
      <c r="I85" s="15">
        <f t="shared" si="46"/>
        <v>0</v>
      </c>
      <c r="J85" s="32">
        <f t="shared" si="47"/>
        <v>0</v>
      </c>
      <c r="K85" s="32"/>
      <c r="L85" s="10">
        <f t="shared" si="48"/>
        <v>0</v>
      </c>
      <c r="M85" s="10">
        <f t="shared" si="49"/>
        <v>0</v>
      </c>
      <c r="N85" s="10">
        <f t="shared" si="50"/>
        <v>0</v>
      </c>
      <c r="O85" s="10">
        <f t="shared" si="51"/>
        <v>0</v>
      </c>
      <c r="P85" s="10">
        <f t="shared" si="52"/>
        <v>0</v>
      </c>
      <c r="Q85" s="10">
        <f t="shared" si="53"/>
        <v>0</v>
      </c>
      <c r="R85" s="10">
        <f t="shared" si="54"/>
        <v>0</v>
      </c>
      <c r="S85" s="10">
        <f t="shared" si="55"/>
        <v>0</v>
      </c>
      <c r="U85" s="10">
        <f t="shared" si="56"/>
        <v>0</v>
      </c>
      <c r="V85" s="10">
        <f t="shared" si="57"/>
        <v>0</v>
      </c>
      <c r="W85" s="10">
        <f t="shared" si="58"/>
        <v>0</v>
      </c>
      <c r="X85" s="10">
        <f t="shared" si="59"/>
        <v>0</v>
      </c>
      <c r="Y85" s="10">
        <f t="shared" si="74"/>
        <v>0</v>
      </c>
      <c r="Z85" s="10">
        <f t="shared" si="60"/>
        <v>0</v>
      </c>
      <c r="AB85" s="141">
        <f t="shared" si="61"/>
        <v>0</v>
      </c>
      <c r="AC85" s="141">
        <f t="shared" si="62"/>
        <v>0</v>
      </c>
      <c r="AD85" s="141">
        <f t="shared" si="63"/>
        <v>0</v>
      </c>
      <c r="AE85" s="141">
        <f t="shared" si="64"/>
        <v>0</v>
      </c>
      <c r="AL85" s="10" t="str">
        <f t="shared" si="65"/>
        <v/>
      </c>
      <c r="AM85" s="10" t="str">
        <f t="shared" si="66"/>
        <v/>
      </c>
      <c r="AN85" s="10" t="str">
        <f t="shared" si="67"/>
        <v/>
      </c>
      <c r="AO85" s="10" t="str">
        <f t="shared" si="68"/>
        <v/>
      </c>
      <c r="AP85" s="10" t="str">
        <f t="shared" si="69"/>
        <v/>
      </c>
      <c r="AQ85" s="10" t="str">
        <f t="shared" si="75"/>
        <v/>
      </c>
      <c r="AR85" s="10" t="str">
        <f t="shared" si="76"/>
        <v/>
      </c>
      <c r="AS85" s="10" t="str">
        <f t="shared" si="77"/>
        <v/>
      </c>
      <c r="AT85" s="10" t="str">
        <f t="shared" si="78"/>
        <v/>
      </c>
      <c r="AU85" s="10" t="str">
        <f t="shared" si="79"/>
        <v/>
      </c>
      <c r="AV85" s="10" t="str">
        <f t="shared" si="80"/>
        <v/>
      </c>
      <c r="AW85" s="10" t="str">
        <f t="shared" si="70"/>
        <v/>
      </c>
      <c r="AX85" s="10" t="str">
        <f t="shared" si="71"/>
        <v/>
      </c>
      <c r="AY85" s="10" t="str">
        <f t="shared" si="72"/>
        <v/>
      </c>
      <c r="AZ85" s="10" t="str">
        <f t="shared" si="73"/>
        <v/>
      </c>
    </row>
    <row r="86" spans="1:52" s="3" customFormat="1" ht="10.5" x14ac:dyDescent="0.35">
      <c r="A86" s="30"/>
      <c r="B86" s="31"/>
      <c r="C86" s="31"/>
      <c r="D86" s="31"/>
      <c r="E86" s="85"/>
      <c r="F86" s="85"/>
      <c r="G86" s="85"/>
      <c r="H86" s="85"/>
      <c r="I86" s="15">
        <f t="shared" si="46"/>
        <v>0</v>
      </c>
      <c r="J86" s="32">
        <f t="shared" si="47"/>
        <v>0</v>
      </c>
      <c r="K86" s="32"/>
      <c r="L86" s="10">
        <f t="shared" si="48"/>
        <v>0</v>
      </c>
      <c r="M86" s="10">
        <f t="shared" si="49"/>
        <v>0</v>
      </c>
      <c r="N86" s="10">
        <f t="shared" si="50"/>
        <v>0</v>
      </c>
      <c r="O86" s="10">
        <f t="shared" si="51"/>
        <v>0</v>
      </c>
      <c r="P86" s="10">
        <f t="shared" si="52"/>
        <v>0</v>
      </c>
      <c r="Q86" s="10">
        <f t="shared" si="53"/>
        <v>0</v>
      </c>
      <c r="R86" s="10">
        <f t="shared" si="54"/>
        <v>0</v>
      </c>
      <c r="S86" s="10">
        <f t="shared" si="55"/>
        <v>0</v>
      </c>
      <c r="U86" s="10">
        <f t="shared" si="56"/>
        <v>0</v>
      </c>
      <c r="V86" s="10">
        <f t="shared" si="57"/>
        <v>0</v>
      </c>
      <c r="W86" s="10">
        <f t="shared" si="58"/>
        <v>0</v>
      </c>
      <c r="X86" s="10">
        <f t="shared" si="59"/>
        <v>0</v>
      </c>
      <c r="Y86" s="10">
        <f t="shared" si="74"/>
        <v>0</v>
      </c>
      <c r="Z86" s="10">
        <f t="shared" si="60"/>
        <v>0</v>
      </c>
      <c r="AB86" s="141">
        <f t="shared" si="61"/>
        <v>0</v>
      </c>
      <c r="AC86" s="141">
        <f t="shared" si="62"/>
        <v>0</v>
      </c>
      <c r="AD86" s="141">
        <f t="shared" si="63"/>
        <v>0</v>
      </c>
      <c r="AE86" s="141">
        <f t="shared" si="64"/>
        <v>0</v>
      </c>
      <c r="AL86" s="10" t="str">
        <f t="shared" si="65"/>
        <v/>
      </c>
      <c r="AM86" s="10" t="str">
        <f t="shared" si="66"/>
        <v/>
      </c>
      <c r="AN86" s="10" t="str">
        <f t="shared" si="67"/>
        <v/>
      </c>
      <c r="AO86" s="10" t="str">
        <f t="shared" si="68"/>
        <v/>
      </c>
      <c r="AP86" s="10" t="str">
        <f t="shared" si="69"/>
        <v/>
      </c>
      <c r="AQ86" s="10" t="str">
        <f t="shared" si="75"/>
        <v/>
      </c>
      <c r="AR86" s="10" t="str">
        <f t="shared" si="76"/>
        <v/>
      </c>
      <c r="AS86" s="10" t="str">
        <f t="shared" si="77"/>
        <v/>
      </c>
      <c r="AT86" s="10" t="str">
        <f t="shared" si="78"/>
        <v/>
      </c>
      <c r="AU86" s="10" t="str">
        <f t="shared" si="79"/>
        <v/>
      </c>
      <c r="AV86" s="10" t="str">
        <f t="shared" si="80"/>
        <v/>
      </c>
      <c r="AW86" s="10" t="str">
        <f t="shared" si="70"/>
        <v/>
      </c>
      <c r="AX86" s="10" t="str">
        <f t="shared" si="71"/>
        <v/>
      </c>
      <c r="AY86" s="10" t="str">
        <f t="shared" si="72"/>
        <v/>
      </c>
      <c r="AZ86" s="10" t="str">
        <f t="shared" si="73"/>
        <v/>
      </c>
    </row>
    <row r="87" spans="1:52" s="3" customFormat="1" ht="10.5" x14ac:dyDescent="0.35">
      <c r="A87" s="30"/>
      <c r="B87" s="31"/>
      <c r="C87" s="31"/>
      <c r="D87" s="31"/>
      <c r="E87" s="85"/>
      <c r="F87" s="85"/>
      <c r="G87" s="85"/>
      <c r="H87" s="85"/>
      <c r="I87" s="15">
        <f t="shared" si="46"/>
        <v>0</v>
      </c>
      <c r="J87" s="32">
        <f t="shared" si="47"/>
        <v>0</v>
      </c>
      <c r="K87" s="32"/>
      <c r="L87" s="10">
        <f t="shared" si="48"/>
        <v>0</v>
      </c>
      <c r="M87" s="10">
        <f t="shared" si="49"/>
        <v>0</v>
      </c>
      <c r="N87" s="10">
        <f t="shared" si="50"/>
        <v>0</v>
      </c>
      <c r="O87" s="10">
        <f t="shared" si="51"/>
        <v>0</v>
      </c>
      <c r="P87" s="10">
        <f t="shared" si="52"/>
        <v>0</v>
      </c>
      <c r="Q87" s="10">
        <f t="shared" si="53"/>
        <v>0</v>
      </c>
      <c r="R87" s="10">
        <f t="shared" si="54"/>
        <v>0</v>
      </c>
      <c r="S87" s="10">
        <f t="shared" si="55"/>
        <v>0</v>
      </c>
      <c r="U87" s="10">
        <f t="shared" si="56"/>
        <v>0</v>
      </c>
      <c r="V87" s="10">
        <f t="shared" si="57"/>
        <v>0</v>
      </c>
      <c r="W87" s="10">
        <f t="shared" si="58"/>
        <v>0</v>
      </c>
      <c r="X87" s="10">
        <f t="shared" si="59"/>
        <v>0</v>
      </c>
      <c r="Y87" s="10">
        <f t="shared" si="74"/>
        <v>0</v>
      </c>
      <c r="Z87" s="10">
        <f t="shared" si="60"/>
        <v>0</v>
      </c>
      <c r="AB87" s="141">
        <f t="shared" si="61"/>
        <v>0</v>
      </c>
      <c r="AC87" s="141">
        <f t="shared" si="62"/>
        <v>0</v>
      </c>
      <c r="AD87" s="141">
        <f t="shared" si="63"/>
        <v>0</v>
      </c>
      <c r="AE87" s="141">
        <f t="shared" si="64"/>
        <v>0</v>
      </c>
      <c r="AL87" s="10" t="str">
        <f t="shared" si="65"/>
        <v/>
      </c>
      <c r="AM87" s="10" t="str">
        <f t="shared" si="66"/>
        <v/>
      </c>
      <c r="AN87" s="10" t="str">
        <f t="shared" si="67"/>
        <v/>
      </c>
      <c r="AO87" s="10" t="str">
        <f t="shared" si="68"/>
        <v/>
      </c>
      <c r="AP87" s="10" t="str">
        <f t="shared" si="69"/>
        <v/>
      </c>
      <c r="AQ87" s="10" t="str">
        <f t="shared" si="75"/>
        <v/>
      </c>
      <c r="AR87" s="10" t="str">
        <f t="shared" si="76"/>
        <v/>
      </c>
      <c r="AS87" s="10" t="str">
        <f t="shared" si="77"/>
        <v/>
      </c>
      <c r="AT87" s="10" t="str">
        <f t="shared" si="78"/>
        <v/>
      </c>
      <c r="AU87" s="10" t="str">
        <f t="shared" si="79"/>
        <v/>
      </c>
      <c r="AV87" s="10" t="str">
        <f t="shared" si="80"/>
        <v/>
      </c>
      <c r="AW87" s="10" t="str">
        <f t="shared" si="70"/>
        <v/>
      </c>
      <c r="AX87" s="10" t="str">
        <f t="shared" si="71"/>
        <v/>
      </c>
      <c r="AY87" s="10" t="str">
        <f t="shared" si="72"/>
        <v/>
      </c>
      <c r="AZ87" s="10" t="str">
        <f t="shared" si="73"/>
        <v/>
      </c>
    </row>
    <row r="88" spans="1:52" s="3" customFormat="1" ht="10.5" x14ac:dyDescent="0.35">
      <c r="A88" s="30"/>
      <c r="B88" s="31"/>
      <c r="C88" s="31"/>
      <c r="D88" s="31"/>
      <c r="E88" s="85"/>
      <c r="F88" s="85"/>
      <c r="G88" s="85"/>
      <c r="H88" s="85"/>
      <c r="I88" s="15">
        <f t="shared" si="46"/>
        <v>0</v>
      </c>
      <c r="J88" s="32">
        <f t="shared" si="47"/>
        <v>0</v>
      </c>
      <c r="K88" s="32"/>
      <c r="L88" s="10">
        <f t="shared" si="48"/>
        <v>0</v>
      </c>
      <c r="M88" s="10">
        <f t="shared" si="49"/>
        <v>0</v>
      </c>
      <c r="N88" s="10">
        <f t="shared" si="50"/>
        <v>0</v>
      </c>
      <c r="O88" s="10">
        <f t="shared" si="51"/>
        <v>0</v>
      </c>
      <c r="P88" s="10">
        <f t="shared" si="52"/>
        <v>0</v>
      </c>
      <c r="Q88" s="10">
        <f t="shared" si="53"/>
        <v>0</v>
      </c>
      <c r="R88" s="10">
        <f t="shared" si="54"/>
        <v>0</v>
      </c>
      <c r="S88" s="10">
        <f t="shared" si="55"/>
        <v>0</v>
      </c>
      <c r="U88" s="10">
        <f t="shared" si="56"/>
        <v>0</v>
      </c>
      <c r="V88" s="10">
        <f t="shared" si="57"/>
        <v>0</v>
      </c>
      <c r="W88" s="10">
        <f t="shared" si="58"/>
        <v>0</v>
      </c>
      <c r="X88" s="10">
        <f t="shared" si="59"/>
        <v>0</v>
      </c>
      <c r="Y88" s="10">
        <f t="shared" si="74"/>
        <v>0</v>
      </c>
      <c r="Z88" s="10">
        <f t="shared" si="60"/>
        <v>0</v>
      </c>
      <c r="AB88" s="141">
        <f t="shared" si="61"/>
        <v>0</v>
      </c>
      <c r="AC88" s="141">
        <f t="shared" si="62"/>
        <v>0</v>
      </c>
      <c r="AD88" s="141">
        <f t="shared" si="63"/>
        <v>0</v>
      </c>
      <c r="AE88" s="141">
        <f t="shared" si="64"/>
        <v>0</v>
      </c>
      <c r="AL88" s="10" t="str">
        <f t="shared" si="65"/>
        <v/>
      </c>
      <c r="AM88" s="10" t="str">
        <f t="shared" si="66"/>
        <v/>
      </c>
      <c r="AN88" s="10" t="str">
        <f t="shared" si="67"/>
        <v/>
      </c>
      <c r="AO88" s="10" t="str">
        <f t="shared" si="68"/>
        <v/>
      </c>
      <c r="AP88" s="10" t="str">
        <f t="shared" si="69"/>
        <v/>
      </c>
      <c r="AQ88" s="10" t="str">
        <f t="shared" si="75"/>
        <v/>
      </c>
      <c r="AR88" s="10" t="str">
        <f t="shared" si="76"/>
        <v/>
      </c>
      <c r="AS88" s="10" t="str">
        <f t="shared" si="77"/>
        <v/>
      </c>
      <c r="AT88" s="10" t="str">
        <f t="shared" si="78"/>
        <v/>
      </c>
      <c r="AU88" s="10" t="str">
        <f t="shared" si="79"/>
        <v/>
      </c>
      <c r="AV88" s="10" t="str">
        <f t="shared" si="80"/>
        <v/>
      </c>
      <c r="AW88" s="10" t="str">
        <f t="shared" si="70"/>
        <v/>
      </c>
      <c r="AX88" s="10" t="str">
        <f t="shared" si="71"/>
        <v/>
      </c>
      <c r="AY88" s="10" t="str">
        <f t="shared" si="72"/>
        <v/>
      </c>
      <c r="AZ88" s="10" t="str">
        <f t="shared" si="73"/>
        <v/>
      </c>
    </row>
    <row r="89" spans="1:52" s="3" customFormat="1" ht="10.5" x14ac:dyDescent="0.35">
      <c r="A89" s="30"/>
      <c r="B89" s="31"/>
      <c r="C89" s="31"/>
      <c r="D89" s="31"/>
      <c r="E89" s="85"/>
      <c r="F89" s="85"/>
      <c r="G89" s="85"/>
      <c r="H89" s="85"/>
      <c r="I89" s="15">
        <f t="shared" si="46"/>
        <v>0</v>
      </c>
      <c r="J89" s="32">
        <f t="shared" si="47"/>
        <v>0</v>
      </c>
      <c r="K89" s="32"/>
      <c r="L89" s="10">
        <f t="shared" si="48"/>
        <v>0</v>
      </c>
      <c r="M89" s="10">
        <f t="shared" si="49"/>
        <v>0</v>
      </c>
      <c r="N89" s="10">
        <f t="shared" si="50"/>
        <v>0</v>
      </c>
      <c r="O89" s="10">
        <f t="shared" si="51"/>
        <v>0</v>
      </c>
      <c r="P89" s="10">
        <f t="shared" si="52"/>
        <v>0</v>
      </c>
      <c r="Q89" s="10">
        <f t="shared" si="53"/>
        <v>0</v>
      </c>
      <c r="R89" s="10">
        <f t="shared" si="54"/>
        <v>0</v>
      </c>
      <c r="S89" s="10">
        <f t="shared" si="55"/>
        <v>0</v>
      </c>
      <c r="U89" s="10">
        <f t="shared" si="56"/>
        <v>0</v>
      </c>
      <c r="V89" s="10">
        <f t="shared" si="57"/>
        <v>0</v>
      </c>
      <c r="W89" s="10">
        <f t="shared" si="58"/>
        <v>0</v>
      </c>
      <c r="X89" s="10">
        <f t="shared" si="59"/>
        <v>0</v>
      </c>
      <c r="Y89" s="10">
        <f t="shared" si="74"/>
        <v>0</v>
      </c>
      <c r="Z89" s="10">
        <f t="shared" si="60"/>
        <v>0</v>
      </c>
      <c r="AB89" s="141">
        <f t="shared" si="61"/>
        <v>0</v>
      </c>
      <c r="AC89" s="141">
        <f t="shared" si="62"/>
        <v>0</v>
      </c>
      <c r="AD89" s="141">
        <f t="shared" si="63"/>
        <v>0</v>
      </c>
      <c r="AE89" s="141">
        <f t="shared" si="64"/>
        <v>0</v>
      </c>
      <c r="AL89" s="10" t="str">
        <f t="shared" si="65"/>
        <v/>
      </c>
      <c r="AM89" s="10" t="str">
        <f t="shared" si="66"/>
        <v/>
      </c>
      <c r="AN89" s="10" t="str">
        <f t="shared" si="67"/>
        <v/>
      </c>
      <c r="AO89" s="10" t="str">
        <f t="shared" si="68"/>
        <v/>
      </c>
      <c r="AP89" s="10" t="str">
        <f t="shared" si="69"/>
        <v/>
      </c>
      <c r="AQ89" s="10" t="str">
        <f t="shared" si="75"/>
        <v/>
      </c>
      <c r="AR89" s="10" t="str">
        <f t="shared" si="76"/>
        <v/>
      </c>
      <c r="AS89" s="10" t="str">
        <f t="shared" si="77"/>
        <v/>
      </c>
      <c r="AT89" s="10" t="str">
        <f t="shared" si="78"/>
        <v/>
      </c>
      <c r="AU89" s="10" t="str">
        <f t="shared" si="79"/>
        <v/>
      </c>
      <c r="AV89" s="10" t="str">
        <f t="shared" si="80"/>
        <v/>
      </c>
      <c r="AW89" s="10" t="str">
        <f t="shared" si="70"/>
        <v/>
      </c>
      <c r="AX89" s="10" t="str">
        <f t="shared" si="71"/>
        <v/>
      </c>
      <c r="AY89" s="10" t="str">
        <f t="shared" si="72"/>
        <v/>
      </c>
      <c r="AZ89" s="10" t="str">
        <f t="shared" si="73"/>
        <v/>
      </c>
    </row>
    <row r="90" spans="1:52" s="3" customFormat="1" ht="10.5" x14ac:dyDescent="0.35">
      <c r="A90" s="30"/>
      <c r="B90" s="31"/>
      <c r="C90" s="31"/>
      <c r="D90" s="31"/>
      <c r="E90" s="85"/>
      <c r="F90" s="85"/>
      <c r="G90" s="85"/>
      <c r="H90" s="85"/>
      <c r="I90" s="15">
        <f t="shared" si="46"/>
        <v>0</v>
      </c>
      <c r="J90" s="32">
        <f t="shared" si="47"/>
        <v>0</v>
      </c>
      <c r="K90" s="32"/>
      <c r="L90" s="10">
        <f t="shared" si="48"/>
        <v>0</v>
      </c>
      <c r="M90" s="10">
        <f t="shared" si="49"/>
        <v>0</v>
      </c>
      <c r="N90" s="10">
        <f t="shared" si="50"/>
        <v>0</v>
      </c>
      <c r="O90" s="10">
        <f t="shared" si="51"/>
        <v>0</v>
      </c>
      <c r="P90" s="10">
        <f t="shared" si="52"/>
        <v>0</v>
      </c>
      <c r="Q90" s="10">
        <f t="shared" si="53"/>
        <v>0</v>
      </c>
      <c r="R90" s="10">
        <f t="shared" si="54"/>
        <v>0</v>
      </c>
      <c r="S90" s="10">
        <f t="shared" si="55"/>
        <v>0</v>
      </c>
      <c r="U90" s="10">
        <f t="shared" si="56"/>
        <v>0</v>
      </c>
      <c r="V90" s="10">
        <f t="shared" si="57"/>
        <v>0</v>
      </c>
      <c r="W90" s="10">
        <f t="shared" si="58"/>
        <v>0</v>
      </c>
      <c r="X90" s="10">
        <f t="shared" si="59"/>
        <v>0</v>
      </c>
      <c r="Y90" s="10">
        <f t="shared" si="74"/>
        <v>0</v>
      </c>
      <c r="Z90" s="10">
        <f t="shared" si="60"/>
        <v>0</v>
      </c>
      <c r="AB90" s="141">
        <f t="shared" si="61"/>
        <v>0</v>
      </c>
      <c r="AC90" s="141">
        <f t="shared" si="62"/>
        <v>0</v>
      </c>
      <c r="AD90" s="141">
        <f t="shared" si="63"/>
        <v>0</v>
      </c>
      <c r="AE90" s="141">
        <f t="shared" si="64"/>
        <v>0</v>
      </c>
      <c r="AL90" s="10" t="str">
        <f t="shared" si="65"/>
        <v/>
      </c>
      <c r="AM90" s="10" t="str">
        <f t="shared" si="66"/>
        <v/>
      </c>
      <c r="AN90" s="10" t="str">
        <f t="shared" si="67"/>
        <v/>
      </c>
      <c r="AO90" s="10" t="str">
        <f t="shared" si="68"/>
        <v/>
      </c>
      <c r="AP90" s="10" t="str">
        <f t="shared" si="69"/>
        <v/>
      </c>
      <c r="AQ90" s="10" t="str">
        <f t="shared" si="75"/>
        <v/>
      </c>
      <c r="AR90" s="10" t="str">
        <f t="shared" si="76"/>
        <v/>
      </c>
      <c r="AS90" s="10" t="str">
        <f t="shared" si="77"/>
        <v/>
      </c>
      <c r="AT90" s="10" t="str">
        <f t="shared" si="78"/>
        <v/>
      </c>
      <c r="AU90" s="10" t="str">
        <f t="shared" si="79"/>
        <v/>
      </c>
      <c r="AV90" s="10" t="str">
        <f t="shared" si="80"/>
        <v/>
      </c>
      <c r="AW90" s="10" t="str">
        <f t="shared" si="70"/>
        <v/>
      </c>
      <c r="AX90" s="10" t="str">
        <f t="shared" si="71"/>
        <v/>
      </c>
      <c r="AY90" s="10" t="str">
        <f t="shared" si="72"/>
        <v/>
      </c>
      <c r="AZ90" s="10" t="str">
        <f t="shared" si="73"/>
        <v/>
      </c>
    </row>
    <row r="91" spans="1:52" s="3" customFormat="1" ht="10.5" x14ac:dyDescent="0.35">
      <c r="A91" s="30"/>
      <c r="B91" s="31"/>
      <c r="C91" s="31"/>
      <c r="D91" s="31"/>
      <c r="E91" s="85"/>
      <c r="F91" s="85"/>
      <c r="G91" s="85"/>
      <c r="H91" s="85"/>
      <c r="I91" s="15">
        <f t="shared" si="46"/>
        <v>0</v>
      </c>
      <c r="J91" s="32">
        <f t="shared" si="47"/>
        <v>0</v>
      </c>
      <c r="K91" s="32"/>
      <c r="L91" s="10">
        <f t="shared" si="48"/>
        <v>0</v>
      </c>
      <c r="M91" s="10">
        <f t="shared" si="49"/>
        <v>0</v>
      </c>
      <c r="N91" s="10">
        <f t="shared" si="50"/>
        <v>0</v>
      </c>
      <c r="O91" s="10">
        <f t="shared" si="51"/>
        <v>0</v>
      </c>
      <c r="P91" s="10">
        <f t="shared" si="52"/>
        <v>0</v>
      </c>
      <c r="Q91" s="10">
        <f t="shared" si="53"/>
        <v>0</v>
      </c>
      <c r="R91" s="10">
        <f t="shared" si="54"/>
        <v>0</v>
      </c>
      <c r="S91" s="10">
        <f t="shared" si="55"/>
        <v>0</v>
      </c>
      <c r="U91" s="10">
        <f t="shared" si="56"/>
        <v>0</v>
      </c>
      <c r="V91" s="10">
        <f t="shared" si="57"/>
        <v>0</v>
      </c>
      <c r="W91" s="10">
        <f t="shared" si="58"/>
        <v>0</v>
      </c>
      <c r="X91" s="10">
        <f t="shared" si="59"/>
        <v>0</v>
      </c>
      <c r="Y91" s="10">
        <f t="shared" si="74"/>
        <v>0</v>
      </c>
      <c r="Z91" s="10">
        <f t="shared" si="60"/>
        <v>0</v>
      </c>
      <c r="AB91" s="141">
        <f t="shared" si="61"/>
        <v>0</v>
      </c>
      <c r="AC91" s="141">
        <f t="shared" si="62"/>
        <v>0</v>
      </c>
      <c r="AD91" s="141">
        <f t="shared" si="63"/>
        <v>0</v>
      </c>
      <c r="AE91" s="141">
        <f t="shared" si="64"/>
        <v>0</v>
      </c>
      <c r="AL91" s="10" t="str">
        <f t="shared" si="65"/>
        <v/>
      </c>
      <c r="AM91" s="10" t="str">
        <f t="shared" si="66"/>
        <v/>
      </c>
      <c r="AN91" s="10" t="str">
        <f t="shared" si="67"/>
        <v/>
      </c>
      <c r="AO91" s="10" t="str">
        <f t="shared" si="68"/>
        <v/>
      </c>
      <c r="AP91" s="10" t="str">
        <f t="shared" si="69"/>
        <v/>
      </c>
      <c r="AQ91" s="10" t="str">
        <f t="shared" si="75"/>
        <v/>
      </c>
      <c r="AR91" s="10" t="str">
        <f t="shared" si="76"/>
        <v/>
      </c>
      <c r="AS91" s="10" t="str">
        <f t="shared" si="77"/>
        <v/>
      </c>
      <c r="AT91" s="10" t="str">
        <f t="shared" si="78"/>
        <v/>
      </c>
      <c r="AU91" s="10" t="str">
        <f t="shared" si="79"/>
        <v/>
      </c>
      <c r="AV91" s="10" t="str">
        <f t="shared" si="80"/>
        <v/>
      </c>
      <c r="AW91" s="10" t="str">
        <f t="shared" si="70"/>
        <v/>
      </c>
      <c r="AX91" s="10" t="str">
        <f t="shared" si="71"/>
        <v/>
      </c>
      <c r="AY91" s="10" t="str">
        <f t="shared" si="72"/>
        <v/>
      </c>
      <c r="AZ91" s="10" t="str">
        <f t="shared" si="73"/>
        <v/>
      </c>
    </row>
    <row r="92" spans="1:52" s="3" customFormat="1" ht="10.5" x14ac:dyDescent="0.35">
      <c r="A92" s="30"/>
      <c r="B92" s="31"/>
      <c r="C92" s="31"/>
      <c r="D92" s="31"/>
      <c r="E92" s="85"/>
      <c r="F92" s="85"/>
      <c r="G92" s="85"/>
      <c r="H92" s="85"/>
      <c r="I92" s="15">
        <f t="shared" si="46"/>
        <v>0</v>
      </c>
      <c r="J92" s="32">
        <f t="shared" si="47"/>
        <v>0</v>
      </c>
      <c r="K92" s="32"/>
      <c r="L92" s="10">
        <f t="shared" si="48"/>
        <v>0</v>
      </c>
      <c r="M92" s="10">
        <f t="shared" si="49"/>
        <v>0</v>
      </c>
      <c r="N92" s="10">
        <f t="shared" si="50"/>
        <v>0</v>
      </c>
      <c r="O92" s="10">
        <f t="shared" si="51"/>
        <v>0</v>
      </c>
      <c r="P92" s="10">
        <f t="shared" si="52"/>
        <v>0</v>
      </c>
      <c r="Q92" s="10">
        <f t="shared" si="53"/>
        <v>0</v>
      </c>
      <c r="R92" s="10">
        <f t="shared" si="54"/>
        <v>0</v>
      </c>
      <c r="S92" s="10">
        <f t="shared" si="55"/>
        <v>0</v>
      </c>
      <c r="U92" s="10">
        <f t="shared" si="56"/>
        <v>0</v>
      </c>
      <c r="V92" s="10">
        <f t="shared" si="57"/>
        <v>0</v>
      </c>
      <c r="W92" s="10">
        <f t="shared" si="58"/>
        <v>0</v>
      </c>
      <c r="X92" s="10">
        <f t="shared" si="59"/>
        <v>0</v>
      </c>
      <c r="Y92" s="10">
        <f t="shared" si="74"/>
        <v>0</v>
      </c>
      <c r="Z92" s="10">
        <f t="shared" si="60"/>
        <v>0</v>
      </c>
      <c r="AB92" s="141">
        <f t="shared" si="61"/>
        <v>0</v>
      </c>
      <c r="AC92" s="141">
        <f t="shared" si="62"/>
        <v>0</v>
      </c>
      <c r="AD92" s="141">
        <f t="shared" si="63"/>
        <v>0</v>
      </c>
      <c r="AE92" s="141">
        <f t="shared" si="64"/>
        <v>0</v>
      </c>
      <c r="AL92" s="10" t="str">
        <f t="shared" si="65"/>
        <v/>
      </c>
      <c r="AM92" s="10" t="str">
        <f t="shared" si="66"/>
        <v/>
      </c>
      <c r="AN92" s="10" t="str">
        <f t="shared" si="67"/>
        <v/>
      </c>
      <c r="AO92" s="10" t="str">
        <f t="shared" si="68"/>
        <v/>
      </c>
      <c r="AP92" s="10" t="str">
        <f t="shared" si="69"/>
        <v/>
      </c>
      <c r="AQ92" s="10" t="str">
        <f t="shared" si="75"/>
        <v/>
      </c>
      <c r="AR92" s="10" t="str">
        <f t="shared" si="76"/>
        <v/>
      </c>
      <c r="AS92" s="10" t="str">
        <f t="shared" si="77"/>
        <v/>
      </c>
      <c r="AT92" s="10" t="str">
        <f t="shared" si="78"/>
        <v/>
      </c>
      <c r="AU92" s="10" t="str">
        <f t="shared" si="79"/>
        <v/>
      </c>
      <c r="AV92" s="10" t="str">
        <f t="shared" si="80"/>
        <v/>
      </c>
      <c r="AW92" s="10" t="str">
        <f t="shared" si="70"/>
        <v/>
      </c>
      <c r="AX92" s="10" t="str">
        <f t="shared" si="71"/>
        <v/>
      </c>
      <c r="AY92" s="10" t="str">
        <f t="shared" si="72"/>
        <v/>
      </c>
      <c r="AZ92" s="10" t="str">
        <f t="shared" si="73"/>
        <v/>
      </c>
    </row>
    <row r="93" spans="1:52" s="3" customFormat="1" ht="10.5" x14ac:dyDescent="0.35">
      <c r="A93" s="30"/>
      <c r="B93" s="31"/>
      <c r="C93" s="31"/>
      <c r="D93" s="31"/>
      <c r="E93" s="85"/>
      <c r="F93" s="85"/>
      <c r="G93" s="85"/>
      <c r="H93" s="85"/>
      <c r="I93" s="15">
        <f t="shared" si="46"/>
        <v>0</v>
      </c>
      <c r="J93" s="32">
        <f t="shared" si="47"/>
        <v>0</v>
      </c>
      <c r="K93" s="32"/>
      <c r="L93" s="10">
        <f t="shared" si="48"/>
        <v>0</v>
      </c>
      <c r="M93" s="10">
        <f t="shared" si="49"/>
        <v>0</v>
      </c>
      <c r="N93" s="10">
        <f t="shared" si="50"/>
        <v>0</v>
      </c>
      <c r="O93" s="10">
        <f t="shared" si="51"/>
        <v>0</v>
      </c>
      <c r="P93" s="10">
        <f t="shared" si="52"/>
        <v>0</v>
      </c>
      <c r="Q93" s="10">
        <f t="shared" si="53"/>
        <v>0</v>
      </c>
      <c r="R93" s="10">
        <f t="shared" si="54"/>
        <v>0</v>
      </c>
      <c r="S93" s="10">
        <f t="shared" si="55"/>
        <v>0</v>
      </c>
      <c r="U93" s="10">
        <f t="shared" si="56"/>
        <v>0</v>
      </c>
      <c r="V93" s="10">
        <f t="shared" si="57"/>
        <v>0</v>
      </c>
      <c r="W93" s="10">
        <f t="shared" si="58"/>
        <v>0</v>
      </c>
      <c r="X93" s="10">
        <f t="shared" si="59"/>
        <v>0</v>
      </c>
      <c r="Y93" s="10">
        <f t="shared" si="74"/>
        <v>0</v>
      </c>
      <c r="Z93" s="10">
        <f t="shared" si="60"/>
        <v>0</v>
      </c>
      <c r="AB93" s="141">
        <f t="shared" si="61"/>
        <v>0</v>
      </c>
      <c r="AC93" s="141">
        <f t="shared" si="62"/>
        <v>0</v>
      </c>
      <c r="AD93" s="141">
        <f t="shared" si="63"/>
        <v>0</v>
      </c>
      <c r="AE93" s="141">
        <f t="shared" si="64"/>
        <v>0</v>
      </c>
      <c r="AL93" s="10" t="str">
        <f t="shared" si="65"/>
        <v/>
      </c>
      <c r="AM93" s="10" t="str">
        <f t="shared" si="66"/>
        <v/>
      </c>
      <c r="AN93" s="10" t="str">
        <f t="shared" si="67"/>
        <v/>
      </c>
      <c r="AO93" s="10" t="str">
        <f t="shared" si="68"/>
        <v/>
      </c>
      <c r="AP93" s="10" t="str">
        <f t="shared" si="69"/>
        <v/>
      </c>
      <c r="AQ93" s="10" t="str">
        <f t="shared" si="75"/>
        <v/>
      </c>
      <c r="AR93" s="10" t="str">
        <f t="shared" si="76"/>
        <v/>
      </c>
      <c r="AS93" s="10" t="str">
        <f t="shared" si="77"/>
        <v/>
      </c>
      <c r="AT93" s="10" t="str">
        <f t="shared" si="78"/>
        <v/>
      </c>
      <c r="AU93" s="10" t="str">
        <f t="shared" si="79"/>
        <v/>
      </c>
      <c r="AV93" s="10" t="str">
        <f t="shared" si="80"/>
        <v/>
      </c>
      <c r="AW93" s="10" t="str">
        <f t="shared" si="70"/>
        <v/>
      </c>
      <c r="AX93" s="10" t="str">
        <f t="shared" si="71"/>
        <v/>
      </c>
      <c r="AY93" s="10" t="str">
        <f t="shared" si="72"/>
        <v/>
      </c>
      <c r="AZ93" s="10" t="str">
        <f t="shared" si="73"/>
        <v/>
      </c>
    </row>
    <row r="94" spans="1:52" s="3" customFormat="1" ht="10.5" x14ac:dyDescent="0.35">
      <c r="A94" s="30"/>
      <c r="B94" s="31"/>
      <c r="C94" s="31"/>
      <c r="D94" s="31"/>
      <c r="E94" s="85"/>
      <c r="F94" s="85"/>
      <c r="G94" s="85"/>
      <c r="H94" s="85"/>
      <c r="I94" s="15">
        <f t="shared" si="46"/>
        <v>0</v>
      </c>
      <c r="J94" s="32">
        <f t="shared" si="47"/>
        <v>0</v>
      </c>
      <c r="K94" s="32"/>
      <c r="L94" s="10">
        <f t="shared" si="48"/>
        <v>0</v>
      </c>
      <c r="M94" s="10">
        <f t="shared" si="49"/>
        <v>0</v>
      </c>
      <c r="N94" s="10">
        <f t="shared" si="50"/>
        <v>0</v>
      </c>
      <c r="O94" s="10">
        <f t="shared" si="51"/>
        <v>0</v>
      </c>
      <c r="P94" s="10">
        <f t="shared" si="52"/>
        <v>0</v>
      </c>
      <c r="Q94" s="10">
        <f t="shared" si="53"/>
        <v>0</v>
      </c>
      <c r="R94" s="10">
        <f t="shared" si="54"/>
        <v>0</v>
      </c>
      <c r="S94" s="10">
        <f t="shared" si="55"/>
        <v>0</v>
      </c>
      <c r="U94" s="10">
        <f t="shared" si="56"/>
        <v>0</v>
      </c>
      <c r="V94" s="10">
        <f t="shared" si="57"/>
        <v>0</v>
      </c>
      <c r="W94" s="10">
        <f t="shared" si="58"/>
        <v>0</v>
      </c>
      <c r="X94" s="10">
        <f t="shared" si="59"/>
        <v>0</v>
      </c>
      <c r="Y94" s="10">
        <f t="shared" si="74"/>
        <v>0</v>
      </c>
      <c r="Z94" s="10">
        <f t="shared" si="60"/>
        <v>0</v>
      </c>
      <c r="AB94" s="141">
        <f t="shared" si="61"/>
        <v>0</v>
      </c>
      <c r="AC94" s="141">
        <f t="shared" si="62"/>
        <v>0</v>
      </c>
      <c r="AD94" s="141">
        <f t="shared" si="63"/>
        <v>0</v>
      </c>
      <c r="AE94" s="141">
        <f t="shared" si="64"/>
        <v>0</v>
      </c>
      <c r="AL94" s="10" t="str">
        <f t="shared" si="65"/>
        <v/>
      </c>
      <c r="AM94" s="10" t="str">
        <f t="shared" si="66"/>
        <v/>
      </c>
      <c r="AN94" s="10" t="str">
        <f t="shared" si="67"/>
        <v/>
      </c>
      <c r="AO94" s="10" t="str">
        <f t="shared" si="68"/>
        <v/>
      </c>
      <c r="AP94" s="10" t="str">
        <f t="shared" si="69"/>
        <v/>
      </c>
      <c r="AQ94" s="10" t="str">
        <f t="shared" si="75"/>
        <v/>
      </c>
      <c r="AR94" s="10" t="str">
        <f t="shared" si="76"/>
        <v/>
      </c>
      <c r="AS94" s="10" t="str">
        <f t="shared" si="77"/>
        <v/>
      </c>
      <c r="AT94" s="10" t="str">
        <f t="shared" si="78"/>
        <v/>
      </c>
      <c r="AU94" s="10" t="str">
        <f t="shared" si="79"/>
        <v/>
      </c>
      <c r="AV94" s="10" t="str">
        <f t="shared" si="80"/>
        <v/>
      </c>
      <c r="AW94" s="10" t="str">
        <f t="shared" si="70"/>
        <v/>
      </c>
      <c r="AX94" s="10" t="str">
        <f t="shared" si="71"/>
        <v/>
      </c>
      <c r="AY94" s="10" t="str">
        <f t="shared" si="72"/>
        <v/>
      </c>
      <c r="AZ94" s="10" t="str">
        <f t="shared" si="73"/>
        <v/>
      </c>
    </row>
    <row r="95" spans="1:52" s="3" customFormat="1" ht="10.5" x14ac:dyDescent="0.35">
      <c r="A95" s="30"/>
      <c r="B95" s="31"/>
      <c r="C95" s="31"/>
      <c r="D95" s="31"/>
      <c r="E95" s="85"/>
      <c r="F95" s="85"/>
      <c r="G95" s="85"/>
      <c r="H95" s="85"/>
      <c r="I95" s="15">
        <f t="shared" si="46"/>
        <v>0</v>
      </c>
      <c r="J95" s="32">
        <f t="shared" si="47"/>
        <v>0</v>
      </c>
      <c r="K95" s="32"/>
      <c r="L95" s="10">
        <f t="shared" si="48"/>
        <v>0</v>
      </c>
      <c r="M95" s="10">
        <f t="shared" si="49"/>
        <v>0</v>
      </c>
      <c r="N95" s="10">
        <f t="shared" si="50"/>
        <v>0</v>
      </c>
      <c r="O95" s="10">
        <f t="shared" si="51"/>
        <v>0</v>
      </c>
      <c r="P95" s="10">
        <f t="shared" si="52"/>
        <v>0</v>
      </c>
      <c r="Q95" s="10">
        <f t="shared" si="53"/>
        <v>0</v>
      </c>
      <c r="R95" s="10">
        <f t="shared" si="54"/>
        <v>0</v>
      </c>
      <c r="S95" s="10">
        <f t="shared" si="55"/>
        <v>0</v>
      </c>
      <c r="U95" s="10">
        <f t="shared" si="56"/>
        <v>0</v>
      </c>
      <c r="V95" s="10">
        <f t="shared" si="57"/>
        <v>0</v>
      </c>
      <c r="W95" s="10">
        <f t="shared" si="58"/>
        <v>0</v>
      </c>
      <c r="X95" s="10">
        <f t="shared" si="59"/>
        <v>0</v>
      </c>
      <c r="Y95" s="10">
        <f t="shared" si="74"/>
        <v>0</v>
      </c>
      <c r="Z95" s="10">
        <f t="shared" si="60"/>
        <v>0</v>
      </c>
      <c r="AB95" s="141">
        <f t="shared" si="61"/>
        <v>0</v>
      </c>
      <c r="AC95" s="141">
        <f t="shared" si="62"/>
        <v>0</v>
      </c>
      <c r="AD95" s="141">
        <f t="shared" si="63"/>
        <v>0</v>
      </c>
      <c r="AE95" s="141">
        <f t="shared" si="64"/>
        <v>0</v>
      </c>
      <c r="AL95" s="10" t="str">
        <f t="shared" si="65"/>
        <v/>
      </c>
      <c r="AM95" s="10" t="str">
        <f t="shared" si="66"/>
        <v/>
      </c>
      <c r="AN95" s="10" t="str">
        <f t="shared" si="67"/>
        <v/>
      </c>
      <c r="AO95" s="10" t="str">
        <f t="shared" si="68"/>
        <v/>
      </c>
      <c r="AP95" s="10" t="str">
        <f t="shared" si="69"/>
        <v/>
      </c>
      <c r="AQ95" s="10" t="str">
        <f t="shared" si="75"/>
        <v/>
      </c>
      <c r="AR95" s="10" t="str">
        <f t="shared" si="76"/>
        <v/>
      </c>
      <c r="AS95" s="10" t="str">
        <f t="shared" si="77"/>
        <v/>
      </c>
      <c r="AT95" s="10" t="str">
        <f t="shared" si="78"/>
        <v/>
      </c>
      <c r="AU95" s="10" t="str">
        <f t="shared" si="79"/>
        <v/>
      </c>
      <c r="AV95" s="10" t="str">
        <f t="shared" si="80"/>
        <v/>
      </c>
      <c r="AW95" s="10" t="str">
        <f t="shared" si="70"/>
        <v/>
      </c>
      <c r="AX95" s="10" t="str">
        <f t="shared" si="71"/>
        <v/>
      </c>
      <c r="AY95" s="10" t="str">
        <f t="shared" si="72"/>
        <v/>
      </c>
      <c r="AZ95" s="10" t="str">
        <f t="shared" si="73"/>
        <v/>
      </c>
    </row>
    <row r="96" spans="1:52" s="3" customFormat="1" ht="10.5" x14ac:dyDescent="0.35">
      <c r="A96" s="30"/>
      <c r="B96" s="31"/>
      <c r="C96" s="31"/>
      <c r="D96" s="31"/>
      <c r="E96" s="85"/>
      <c r="F96" s="85"/>
      <c r="G96" s="85"/>
      <c r="H96" s="85"/>
      <c r="I96" s="15">
        <f t="shared" si="46"/>
        <v>0</v>
      </c>
      <c r="J96" s="32">
        <f t="shared" si="47"/>
        <v>0</v>
      </c>
      <c r="K96" s="32"/>
      <c r="L96" s="10">
        <f t="shared" si="48"/>
        <v>0</v>
      </c>
      <c r="M96" s="10">
        <f t="shared" si="49"/>
        <v>0</v>
      </c>
      <c r="N96" s="10">
        <f t="shared" si="50"/>
        <v>0</v>
      </c>
      <c r="O96" s="10">
        <f t="shared" si="51"/>
        <v>0</v>
      </c>
      <c r="P96" s="10">
        <f t="shared" si="52"/>
        <v>0</v>
      </c>
      <c r="Q96" s="10">
        <f t="shared" si="53"/>
        <v>0</v>
      </c>
      <c r="R96" s="10">
        <f t="shared" si="54"/>
        <v>0</v>
      </c>
      <c r="S96" s="10">
        <f t="shared" si="55"/>
        <v>0</v>
      </c>
      <c r="U96" s="10">
        <f t="shared" si="56"/>
        <v>0</v>
      </c>
      <c r="V96" s="10">
        <f t="shared" si="57"/>
        <v>0</v>
      </c>
      <c r="W96" s="10">
        <f t="shared" si="58"/>
        <v>0</v>
      </c>
      <c r="X96" s="10">
        <f t="shared" si="59"/>
        <v>0</v>
      </c>
      <c r="Y96" s="10">
        <f t="shared" si="74"/>
        <v>0</v>
      </c>
      <c r="Z96" s="10">
        <f t="shared" si="60"/>
        <v>0</v>
      </c>
      <c r="AB96" s="141">
        <f t="shared" si="61"/>
        <v>0</v>
      </c>
      <c r="AC96" s="141">
        <f t="shared" si="62"/>
        <v>0</v>
      </c>
      <c r="AD96" s="141">
        <f t="shared" si="63"/>
        <v>0</v>
      </c>
      <c r="AE96" s="141">
        <f t="shared" si="64"/>
        <v>0</v>
      </c>
      <c r="AL96" s="10" t="str">
        <f t="shared" si="65"/>
        <v/>
      </c>
      <c r="AM96" s="10" t="str">
        <f t="shared" si="66"/>
        <v/>
      </c>
      <c r="AN96" s="10" t="str">
        <f t="shared" si="67"/>
        <v/>
      </c>
      <c r="AO96" s="10" t="str">
        <f t="shared" si="68"/>
        <v/>
      </c>
      <c r="AP96" s="10" t="str">
        <f t="shared" si="69"/>
        <v/>
      </c>
      <c r="AQ96" s="10" t="str">
        <f t="shared" si="75"/>
        <v/>
      </c>
      <c r="AR96" s="10" t="str">
        <f t="shared" si="76"/>
        <v/>
      </c>
      <c r="AS96" s="10" t="str">
        <f t="shared" si="77"/>
        <v/>
      </c>
      <c r="AT96" s="10" t="str">
        <f t="shared" si="78"/>
        <v/>
      </c>
      <c r="AU96" s="10" t="str">
        <f t="shared" si="79"/>
        <v/>
      </c>
      <c r="AV96" s="10" t="str">
        <f t="shared" si="80"/>
        <v/>
      </c>
      <c r="AW96" s="10" t="str">
        <f t="shared" si="70"/>
        <v/>
      </c>
      <c r="AX96" s="10" t="str">
        <f t="shared" si="71"/>
        <v/>
      </c>
      <c r="AY96" s="10" t="str">
        <f t="shared" si="72"/>
        <v/>
      </c>
      <c r="AZ96" s="10" t="str">
        <f t="shared" si="73"/>
        <v/>
      </c>
    </row>
    <row r="97" spans="1:52" s="3" customFormat="1" ht="10.5" x14ac:dyDescent="0.35">
      <c r="A97" s="30"/>
      <c r="B97" s="31"/>
      <c r="C97" s="31"/>
      <c r="D97" s="31"/>
      <c r="E97" s="85"/>
      <c r="F97" s="85"/>
      <c r="G97" s="85"/>
      <c r="H97" s="85"/>
      <c r="I97" s="15">
        <f t="shared" si="46"/>
        <v>0</v>
      </c>
      <c r="J97" s="32">
        <f t="shared" si="47"/>
        <v>0</v>
      </c>
      <c r="K97" s="32"/>
      <c r="L97" s="10">
        <f t="shared" si="48"/>
        <v>0</v>
      </c>
      <c r="M97" s="10">
        <f t="shared" si="49"/>
        <v>0</v>
      </c>
      <c r="N97" s="10">
        <f t="shared" si="50"/>
        <v>0</v>
      </c>
      <c r="O97" s="10">
        <f t="shared" si="51"/>
        <v>0</v>
      </c>
      <c r="P97" s="10">
        <f t="shared" si="52"/>
        <v>0</v>
      </c>
      <c r="Q97" s="10">
        <f t="shared" si="53"/>
        <v>0</v>
      </c>
      <c r="R97" s="10">
        <f t="shared" si="54"/>
        <v>0</v>
      </c>
      <c r="S97" s="10">
        <f t="shared" si="55"/>
        <v>0</v>
      </c>
      <c r="U97" s="10">
        <f t="shared" si="56"/>
        <v>0</v>
      </c>
      <c r="V97" s="10">
        <f t="shared" si="57"/>
        <v>0</v>
      </c>
      <c r="W97" s="10">
        <f t="shared" si="58"/>
        <v>0</v>
      </c>
      <c r="X97" s="10">
        <f t="shared" si="59"/>
        <v>0</v>
      </c>
      <c r="Y97" s="10">
        <f t="shared" si="74"/>
        <v>0</v>
      </c>
      <c r="Z97" s="10">
        <f t="shared" si="60"/>
        <v>0</v>
      </c>
      <c r="AB97" s="141">
        <f t="shared" si="61"/>
        <v>0</v>
      </c>
      <c r="AC97" s="141">
        <f t="shared" si="62"/>
        <v>0</v>
      </c>
      <c r="AD97" s="141">
        <f t="shared" si="63"/>
        <v>0</v>
      </c>
      <c r="AE97" s="141">
        <f t="shared" si="64"/>
        <v>0</v>
      </c>
      <c r="AL97" s="10" t="str">
        <f t="shared" si="65"/>
        <v/>
      </c>
      <c r="AM97" s="10" t="str">
        <f t="shared" si="66"/>
        <v/>
      </c>
      <c r="AN97" s="10" t="str">
        <f t="shared" si="67"/>
        <v/>
      </c>
      <c r="AO97" s="10" t="str">
        <f t="shared" si="68"/>
        <v/>
      </c>
      <c r="AP97" s="10" t="str">
        <f t="shared" si="69"/>
        <v/>
      </c>
      <c r="AQ97" s="10" t="str">
        <f t="shared" si="75"/>
        <v/>
      </c>
      <c r="AR97" s="10" t="str">
        <f t="shared" si="76"/>
        <v/>
      </c>
      <c r="AS97" s="10" t="str">
        <f t="shared" si="77"/>
        <v/>
      </c>
      <c r="AT97" s="10" t="str">
        <f t="shared" si="78"/>
        <v/>
      </c>
      <c r="AU97" s="10" t="str">
        <f t="shared" si="79"/>
        <v/>
      </c>
      <c r="AV97" s="10" t="str">
        <f t="shared" si="80"/>
        <v/>
      </c>
      <c r="AW97" s="10" t="str">
        <f t="shared" si="70"/>
        <v/>
      </c>
      <c r="AX97" s="10" t="str">
        <f t="shared" si="71"/>
        <v/>
      </c>
      <c r="AY97" s="10" t="str">
        <f t="shared" si="72"/>
        <v/>
      </c>
      <c r="AZ97" s="10" t="str">
        <f t="shared" si="73"/>
        <v/>
      </c>
    </row>
    <row r="98" spans="1:52" s="3" customFormat="1" ht="10.5" x14ac:dyDescent="0.35">
      <c r="A98" s="30"/>
      <c r="B98" s="31"/>
      <c r="C98" s="31"/>
      <c r="D98" s="31"/>
      <c r="E98" s="85"/>
      <c r="F98" s="85"/>
      <c r="G98" s="85"/>
      <c r="H98" s="85"/>
      <c r="I98" s="15">
        <f t="shared" si="46"/>
        <v>0</v>
      </c>
      <c r="J98" s="32">
        <f t="shared" si="47"/>
        <v>0</v>
      </c>
      <c r="K98" s="32"/>
      <c r="L98" s="10">
        <f t="shared" si="48"/>
        <v>0</v>
      </c>
      <c r="M98" s="10">
        <f t="shared" si="49"/>
        <v>0</v>
      </c>
      <c r="N98" s="10">
        <f t="shared" si="50"/>
        <v>0</v>
      </c>
      <c r="O98" s="10">
        <f t="shared" si="51"/>
        <v>0</v>
      </c>
      <c r="P98" s="10">
        <f t="shared" si="52"/>
        <v>0</v>
      </c>
      <c r="Q98" s="10">
        <f t="shared" si="53"/>
        <v>0</v>
      </c>
      <c r="R98" s="10">
        <f t="shared" si="54"/>
        <v>0</v>
      </c>
      <c r="S98" s="10">
        <f t="shared" si="55"/>
        <v>0</v>
      </c>
      <c r="U98" s="10">
        <f t="shared" si="56"/>
        <v>0</v>
      </c>
      <c r="V98" s="10">
        <f t="shared" si="57"/>
        <v>0</v>
      </c>
      <c r="W98" s="10">
        <f t="shared" si="58"/>
        <v>0</v>
      </c>
      <c r="X98" s="10">
        <f t="shared" si="59"/>
        <v>0</v>
      </c>
      <c r="Y98" s="10">
        <f t="shared" si="74"/>
        <v>0</v>
      </c>
      <c r="Z98" s="10">
        <f t="shared" si="60"/>
        <v>0</v>
      </c>
      <c r="AB98" s="141">
        <f t="shared" si="61"/>
        <v>0</v>
      </c>
      <c r="AC98" s="141">
        <f t="shared" si="62"/>
        <v>0</v>
      </c>
      <c r="AD98" s="141">
        <f t="shared" si="63"/>
        <v>0</v>
      </c>
      <c r="AE98" s="141">
        <f t="shared" si="64"/>
        <v>0</v>
      </c>
      <c r="AL98" s="10" t="str">
        <f t="shared" si="65"/>
        <v/>
      </c>
      <c r="AM98" s="10" t="str">
        <f t="shared" si="66"/>
        <v/>
      </c>
      <c r="AN98" s="10" t="str">
        <f t="shared" si="67"/>
        <v/>
      </c>
      <c r="AO98" s="10" t="str">
        <f t="shared" si="68"/>
        <v/>
      </c>
      <c r="AP98" s="10" t="str">
        <f t="shared" si="69"/>
        <v/>
      </c>
      <c r="AQ98" s="10" t="str">
        <f t="shared" si="75"/>
        <v/>
      </c>
      <c r="AR98" s="10" t="str">
        <f t="shared" si="76"/>
        <v/>
      </c>
      <c r="AS98" s="10" t="str">
        <f t="shared" si="77"/>
        <v/>
      </c>
      <c r="AT98" s="10" t="str">
        <f t="shared" si="78"/>
        <v/>
      </c>
      <c r="AU98" s="10" t="str">
        <f t="shared" si="79"/>
        <v/>
      </c>
      <c r="AV98" s="10" t="str">
        <f t="shared" si="80"/>
        <v/>
      </c>
      <c r="AW98" s="10" t="str">
        <f t="shared" si="70"/>
        <v/>
      </c>
      <c r="AX98" s="10" t="str">
        <f t="shared" si="71"/>
        <v/>
      </c>
      <c r="AY98" s="10" t="str">
        <f t="shared" si="72"/>
        <v/>
      </c>
      <c r="AZ98" s="10" t="str">
        <f t="shared" si="73"/>
        <v/>
      </c>
    </row>
    <row r="99" spans="1:52" s="3" customFormat="1" ht="10.5" x14ac:dyDescent="0.35">
      <c r="A99" s="30"/>
      <c r="B99" s="31"/>
      <c r="C99" s="31"/>
      <c r="D99" s="31"/>
      <c r="E99" s="85"/>
      <c r="F99" s="85"/>
      <c r="G99" s="85"/>
      <c r="H99" s="85"/>
      <c r="I99" s="15">
        <f t="shared" si="46"/>
        <v>0</v>
      </c>
      <c r="J99" s="32">
        <f t="shared" si="47"/>
        <v>0</v>
      </c>
      <c r="K99" s="32"/>
      <c r="L99" s="10">
        <f t="shared" si="48"/>
        <v>0</v>
      </c>
      <c r="M99" s="10">
        <f t="shared" si="49"/>
        <v>0</v>
      </c>
      <c r="N99" s="10">
        <f t="shared" si="50"/>
        <v>0</v>
      </c>
      <c r="O99" s="10">
        <f t="shared" si="51"/>
        <v>0</v>
      </c>
      <c r="P99" s="10">
        <f t="shared" si="52"/>
        <v>0</v>
      </c>
      <c r="Q99" s="10">
        <f t="shared" si="53"/>
        <v>0</v>
      </c>
      <c r="R99" s="10">
        <f t="shared" si="54"/>
        <v>0</v>
      </c>
      <c r="S99" s="10">
        <f t="shared" si="55"/>
        <v>0</v>
      </c>
      <c r="U99" s="10">
        <f t="shared" si="56"/>
        <v>0</v>
      </c>
      <c r="V99" s="10">
        <f t="shared" si="57"/>
        <v>0</v>
      </c>
      <c r="W99" s="10">
        <f t="shared" si="58"/>
        <v>0</v>
      </c>
      <c r="X99" s="10">
        <f t="shared" si="59"/>
        <v>0</v>
      </c>
      <c r="Y99" s="10">
        <f t="shared" si="74"/>
        <v>0</v>
      </c>
      <c r="Z99" s="10">
        <f t="shared" si="60"/>
        <v>0</v>
      </c>
      <c r="AB99" s="141">
        <f t="shared" si="61"/>
        <v>0</v>
      </c>
      <c r="AC99" s="141">
        <f t="shared" si="62"/>
        <v>0</v>
      </c>
      <c r="AD99" s="141">
        <f t="shared" si="63"/>
        <v>0</v>
      </c>
      <c r="AE99" s="141">
        <f t="shared" si="64"/>
        <v>0</v>
      </c>
      <c r="AL99" s="10" t="str">
        <f t="shared" si="65"/>
        <v/>
      </c>
      <c r="AM99" s="10" t="str">
        <f t="shared" si="66"/>
        <v/>
      </c>
      <c r="AN99" s="10" t="str">
        <f t="shared" si="67"/>
        <v/>
      </c>
      <c r="AO99" s="10" t="str">
        <f t="shared" si="68"/>
        <v/>
      </c>
      <c r="AP99" s="10" t="str">
        <f t="shared" si="69"/>
        <v/>
      </c>
      <c r="AQ99" s="10" t="str">
        <f t="shared" si="75"/>
        <v/>
      </c>
      <c r="AR99" s="10" t="str">
        <f t="shared" si="76"/>
        <v/>
      </c>
      <c r="AS99" s="10" t="str">
        <f t="shared" si="77"/>
        <v/>
      </c>
      <c r="AT99" s="10" t="str">
        <f t="shared" si="78"/>
        <v/>
      </c>
      <c r="AU99" s="10" t="str">
        <f t="shared" si="79"/>
        <v/>
      </c>
      <c r="AV99" s="10" t="str">
        <f t="shared" si="80"/>
        <v/>
      </c>
      <c r="AW99" s="10" t="str">
        <f t="shared" si="70"/>
        <v/>
      </c>
      <c r="AX99" s="10" t="str">
        <f t="shared" si="71"/>
        <v/>
      </c>
      <c r="AY99" s="10" t="str">
        <f t="shared" si="72"/>
        <v/>
      </c>
      <c r="AZ99" s="10" t="str">
        <f t="shared" si="73"/>
        <v/>
      </c>
    </row>
    <row r="100" spans="1:52" s="3" customFormat="1" ht="10.5" x14ac:dyDescent="0.35">
      <c r="A100" s="30"/>
      <c r="B100" s="31"/>
      <c r="C100" s="31"/>
      <c r="D100" s="31"/>
      <c r="E100" s="85"/>
      <c r="F100" s="85"/>
      <c r="G100" s="85"/>
      <c r="H100" s="85"/>
      <c r="I100" s="15">
        <f t="shared" si="46"/>
        <v>0</v>
      </c>
      <c r="J100" s="32">
        <f t="shared" si="47"/>
        <v>0</v>
      </c>
      <c r="K100" s="32"/>
      <c r="L100" s="10">
        <f t="shared" si="48"/>
        <v>0</v>
      </c>
      <c r="M100" s="10">
        <f t="shared" si="49"/>
        <v>0</v>
      </c>
      <c r="N100" s="10">
        <f t="shared" si="50"/>
        <v>0</v>
      </c>
      <c r="O100" s="10">
        <f t="shared" si="51"/>
        <v>0</v>
      </c>
      <c r="P100" s="10">
        <f t="shared" si="52"/>
        <v>0</v>
      </c>
      <c r="Q100" s="10">
        <f t="shared" si="53"/>
        <v>0</v>
      </c>
      <c r="R100" s="10">
        <f t="shared" si="54"/>
        <v>0</v>
      </c>
      <c r="S100" s="10">
        <f t="shared" si="55"/>
        <v>0</v>
      </c>
      <c r="U100" s="10">
        <f t="shared" si="56"/>
        <v>0</v>
      </c>
      <c r="V100" s="10">
        <f t="shared" si="57"/>
        <v>0</v>
      </c>
      <c r="W100" s="10">
        <f t="shared" si="58"/>
        <v>0</v>
      </c>
      <c r="X100" s="10">
        <f t="shared" si="59"/>
        <v>0</v>
      </c>
      <c r="Y100" s="10">
        <f t="shared" si="74"/>
        <v>0</v>
      </c>
      <c r="Z100" s="10">
        <f t="shared" si="60"/>
        <v>0</v>
      </c>
      <c r="AB100" s="141">
        <f t="shared" si="61"/>
        <v>0</v>
      </c>
      <c r="AC100" s="141">
        <f t="shared" si="62"/>
        <v>0</v>
      </c>
      <c r="AD100" s="141">
        <f t="shared" si="63"/>
        <v>0</v>
      </c>
      <c r="AE100" s="141">
        <f t="shared" si="64"/>
        <v>0</v>
      </c>
      <c r="AL100" s="10" t="str">
        <f t="shared" si="65"/>
        <v/>
      </c>
      <c r="AM100" s="10" t="str">
        <f t="shared" si="66"/>
        <v/>
      </c>
      <c r="AN100" s="10" t="str">
        <f t="shared" si="67"/>
        <v/>
      </c>
      <c r="AO100" s="10" t="str">
        <f t="shared" si="68"/>
        <v/>
      </c>
      <c r="AP100" s="10" t="str">
        <f t="shared" si="69"/>
        <v/>
      </c>
      <c r="AQ100" s="10" t="str">
        <f t="shared" si="75"/>
        <v/>
      </c>
      <c r="AR100" s="10" t="str">
        <f t="shared" si="76"/>
        <v/>
      </c>
      <c r="AS100" s="10" t="str">
        <f t="shared" si="77"/>
        <v/>
      </c>
      <c r="AT100" s="10" t="str">
        <f t="shared" si="78"/>
        <v/>
      </c>
      <c r="AU100" s="10" t="str">
        <f t="shared" si="79"/>
        <v/>
      </c>
      <c r="AV100" s="10" t="str">
        <f t="shared" si="80"/>
        <v/>
      </c>
      <c r="AW100" s="10" t="str">
        <f t="shared" si="70"/>
        <v/>
      </c>
      <c r="AX100" s="10" t="str">
        <f t="shared" si="71"/>
        <v/>
      </c>
      <c r="AY100" s="10" t="str">
        <f t="shared" si="72"/>
        <v/>
      </c>
      <c r="AZ100" s="10" t="str">
        <f t="shared" si="73"/>
        <v/>
      </c>
    </row>
    <row r="101" spans="1:52" s="3" customFormat="1" ht="10.5" x14ac:dyDescent="0.35">
      <c r="A101" s="30"/>
      <c r="B101" s="31"/>
      <c r="C101" s="31"/>
      <c r="D101" s="31"/>
      <c r="E101" s="85"/>
      <c r="F101" s="85"/>
      <c r="G101" s="85"/>
      <c r="H101" s="85"/>
      <c r="I101" s="15">
        <f t="shared" si="46"/>
        <v>0</v>
      </c>
      <c r="J101" s="32">
        <f t="shared" si="47"/>
        <v>0</v>
      </c>
      <c r="K101" s="32"/>
      <c r="L101" s="10">
        <f t="shared" si="48"/>
        <v>0</v>
      </c>
      <c r="M101" s="10">
        <f t="shared" si="49"/>
        <v>0</v>
      </c>
      <c r="N101" s="10">
        <f t="shared" si="50"/>
        <v>0</v>
      </c>
      <c r="O101" s="10">
        <f t="shared" si="51"/>
        <v>0</v>
      </c>
      <c r="P101" s="10">
        <f t="shared" si="52"/>
        <v>0</v>
      </c>
      <c r="Q101" s="10">
        <f t="shared" si="53"/>
        <v>0</v>
      </c>
      <c r="R101" s="10">
        <f t="shared" si="54"/>
        <v>0</v>
      </c>
      <c r="S101" s="10">
        <f t="shared" si="55"/>
        <v>0</v>
      </c>
      <c r="U101" s="10">
        <f t="shared" si="56"/>
        <v>0</v>
      </c>
      <c r="V101" s="10">
        <f t="shared" si="57"/>
        <v>0</v>
      </c>
      <c r="W101" s="10">
        <f t="shared" si="58"/>
        <v>0</v>
      </c>
      <c r="X101" s="10">
        <f t="shared" si="59"/>
        <v>0</v>
      </c>
      <c r="Y101" s="10">
        <f t="shared" si="74"/>
        <v>0</v>
      </c>
      <c r="Z101" s="10">
        <f t="shared" si="60"/>
        <v>0</v>
      </c>
      <c r="AB101" s="141">
        <f t="shared" si="61"/>
        <v>0</v>
      </c>
      <c r="AC101" s="141">
        <f t="shared" si="62"/>
        <v>0</v>
      </c>
      <c r="AD101" s="141">
        <f t="shared" si="63"/>
        <v>0</v>
      </c>
      <c r="AE101" s="141">
        <f t="shared" si="64"/>
        <v>0</v>
      </c>
      <c r="AL101" s="10" t="str">
        <f t="shared" si="65"/>
        <v/>
      </c>
      <c r="AM101" s="10" t="str">
        <f t="shared" si="66"/>
        <v/>
      </c>
      <c r="AN101" s="10" t="str">
        <f t="shared" si="67"/>
        <v/>
      </c>
      <c r="AO101" s="10" t="str">
        <f t="shared" si="68"/>
        <v/>
      </c>
      <c r="AP101" s="10" t="str">
        <f t="shared" si="69"/>
        <v/>
      </c>
      <c r="AQ101" s="10" t="str">
        <f t="shared" si="75"/>
        <v/>
      </c>
      <c r="AR101" s="10" t="str">
        <f t="shared" si="76"/>
        <v/>
      </c>
      <c r="AS101" s="10" t="str">
        <f t="shared" si="77"/>
        <v/>
      </c>
      <c r="AT101" s="10" t="str">
        <f t="shared" si="78"/>
        <v/>
      </c>
      <c r="AU101" s="10" t="str">
        <f t="shared" si="79"/>
        <v/>
      </c>
      <c r="AV101" s="10" t="str">
        <f t="shared" si="80"/>
        <v/>
      </c>
      <c r="AW101" s="10" t="str">
        <f t="shared" si="70"/>
        <v/>
      </c>
      <c r="AX101" s="10" t="str">
        <f t="shared" si="71"/>
        <v/>
      </c>
      <c r="AY101" s="10" t="str">
        <f t="shared" si="72"/>
        <v/>
      </c>
      <c r="AZ101" s="10" t="str">
        <f t="shared" si="73"/>
        <v/>
      </c>
    </row>
    <row r="102" spans="1:52" s="3" customFormat="1" ht="10.5" x14ac:dyDescent="0.35">
      <c r="A102" s="30"/>
      <c r="B102" s="31"/>
      <c r="C102" s="31"/>
      <c r="D102" s="31"/>
      <c r="E102" s="85"/>
      <c r="F102" s="85"/>
      <c r="G102" s="85"/>
      <c r="H102" s="85"/>
      <c r="I102" s="15">
        <f t="shared" si="46"/>
        <v>0</v>
      </c>
      <c r="J102" s="32">
        <f t="shared" si="47"/>
        <v>0</v>
      </c>
      <c r="K102" s="32"/>
      <c r="L102" s="10">
        <f t="shared" si="48"/>
        <v>0</v>
      </c>
      <c r="M102" s="10">
        <f t="shared" si="49"/>
        <v>0</v>
      </c>
      <c r="N102" s="10">
        <f t="shared" si="50"/>
        <v>0</v>
      </c>
      <c r="O102" s="10">
        <f t="shared" si="51"/>
        <v>0</v>
      </c>
      <c r="P102" s="10">
        <f t="shared" si="52"/>
        <v>0</v>
      </c>
      <c r="Q102" s="10">
        <f t="shared" si="53"/>
        <v>0</v>
      </c>
      <c r="R102" s="10">
        <f t="shared" si="54"/>
        <v>0</v>
      </c>
      <c r="S102" s="10">
        <f t="shared" si="55"/>
        <v>0</v>
      </c>
      <c r="U102" s="10">
        <f t="shared" si="56"/>
        <v>0</v>
      </c>
      <c r="V102" s="10">
        <f t="shared" si="57"/>
        <v>0</v>
      </c>
      <c r="W102" s="10">
        <f t="shared" si="58"/>
        <v>0</v>
      </c>
      <c r="X102" s="10">
        <f t="shared" si="59"/>
        <v>0</v>
      </c>
      <c r="Y102" s="10">
        <f t="shared" si="74"/>
        <v>0</v>
      </c>
      <c r="Z102" s="10">
        <f t="shared" si="60"/>
        <v>0</v>
      </c>
      <c r="AB102" s="141">
        <f t="shared" si="61"/>
        <v>0</v>
      </c>
      <c r="AC102" s="141">
        <f t="shared" si="62"/>
        <v>0</v>
      </c>
      <c r="AD102" s="141">
        <f t="shared" si="63"/>
        <v>0</v>
      </c>
      <c r="AE102" s="141">
        <f t="shared" si="64"/>
        <v>0</v>
      </c>
      <c r="AL102" s="10" t="str">
        <f t="shared" si="65"/>
        <v/>
      </c>
      <c r="AM102" s="10" t="str">
        <f t="shared" si="66"/>
        <v/>
      </c>
      <c r="AN102" s="10" t="str">
        <f t="shared" si="67"/>
        <v/>
      </c>
      <c r="AO102" s="10" t="str">
        <f t="shared" si="68"/>
        <v/>
      </c>
      <c r="AP102" s="10" t="str">
        <f t="shared" si="69"/>
        <v/>
      </c>
      <c r="AQ102" s="10" t="str">
        <f t="shared" si="75"/>
        <v/>
      </c>
      <c r="AR102" s="10" t="str">
        <f t="shared" si="76"/>
        <v/>
      </c>
      <c r="AS102" s="10" t="str">
        <f t="shared" si="77"/>
        <v/>
      </c>
      <c r="AT102" s="10" t="str">
        <f t="shared" si="78"/>
        <v/>
      </c>
      <c r="AU102" s="10" t="str">
        <f t="shared" si="79"/>
        <v/>
      </c>
      <c r="AV102" s="10" t="str">
        <f t="shared" si="80"/>
        <v/>
      </c>
      <c r="AW102" s="10" t="str">
        <f t="shared" si="70"/>
        <v/>
      </c>
      <c r="AX102" s="10" t="str">
        <f t="shared" si="71"/>
        <v/>
      </c>
      <c r="AY102" s="10" t="str">
        <f t="shared" si="72"/>
        <v/>
      </c>
      <c r="AZ102" s="10" t="str">
        <f t="shared" si="73"/>
        <v/>
      </c>
    </row>
    <row r="103" spans="1:52" s="3" customFormat="1" ht="10.5" x14ac:dyDescent="0.35">
      <c r="A103" s="30"/>
      <c r="B103" s="31"/>
      <c r="C103" s="31"/>
      <c r="D103" s="31"/>
      <c r="E103" s="85"/>
      <c r="F103" s="85"/>
      <c r="G103" s="85"/>
      <c r="H103" s="85"/>
      <c r="I103" s="15">
        <f t="shared" si="46"/>
        <v>0</v>
      </c>
      <c r="J103" s="32">
        <f t="shared" si="47"/>
        <v>0</v>
      </c>
      <c r="K103" s="32"/>
      <c r="L103" s="10">
        <f t="shared" si="48"/>
        <v>0</v>
      </c>
      <c r="M103" s="10">
        <f t="shared" si="49"/>
        <v>0</v>
      </c>
      <c r="N103" s="10">
        <f t="shared" si="50"/>
        <v>0</v>
      </c>
      <c r="O103" s="10">
        <f t="shared" si="51"/>
        <v>0</v>
      </c>
      <c r="P103" s="10">
        <f t="shared" si="52"/>
        <v>0</v>
      </c>
      <c r="Q103" s="10">
        <f t="shared" si="53"/>
        <v>0</v>
      </c>
      <c r="R103" s="10">
        <f t="shared" si="54"/>
        <v>0</v>
      </c>
      <c r="S103" s="10">
        <f t="shared" si="55"/>
        <v>0</v>
      </c>
      <c r="U103" s="10">
        <f t="shared" si="56"/>
        <v>0</v>
      </c>
      <c r="V103" s="10">
        <f t="shared" si="57"/>
        <v>0</v>
      </c>
      <c r="W103" s="10">
        <f t="shared" si="58"/>
        <v>0</v>
      </c>
      <c r="X103" s="10">
        <f t="shared" si="59"/>
        <v>0</v>
      </c>
      <c r="Y103" s="10">
        <f t="shared" si="74"/>
        <v>0</v>
      </c>
      <c r="Z103" s="10">
        <f t="shared" si="60"/>
        <v>0</v>
      </c>
      <c r="AB103" s="141">
        <f t="shared" si="61"/>
        <v>0</v>
      </c>
      <c r="AC103" s="141">
        <f t="shared" si="62"/>
        <v>0</v>
      </c>
      <c r="AD103" s="141">
        <f t="shared" si="63"/>
        <v>0</v>
      </c>
      <c r="AE103" s="141">
        <f t="shared" si="64"/>
        <v>0</v>
      </c>
      <c r="AL103" s="10" t="str">
        <f t="shared" si="65"/>
        <v/>
      </c>
      <c r="AM103" s="10" t="str">
        <f t="shared" si="66"/>
        <v/>
      </c>
      <c r="AN103" s="10" t="str">
        <f t="shared" si="67"/>
        <v/>
      </c>
      <c r="AO103" s="10" t="str">
        <f t="shared" si="68"/>
        <v/>
      </c>
      <c r="AP103" s="10" t="str">
        <f t="shared" si="69"/>
        <v/>
      </c>
      <c r="AQ103" s="10" t="str">
        <f t="shared" si="75"/>
        <v/>
      </c>
      <c r="AR103" s="10" t="str">
        <f t="shared" si="76"/>
        <v/>
      </c>
      <c r="AS103" s="10" t="str">
        <f t="shared" si="77"/>
        <v/>
      </c>
      <c r="AT103" s="10" t="str">
        <f t="shared" si="78"/>
        <v/>
      </c>
      <c r="AU103" s="10" t="str">
        <f t="shared" si="79"/>
        <v/>
      </c>
      <c r="AV103" s="10" t="str">
        <f t="shared" si="80"/>
        <v/>
      </c>
      <c r="AW103" s="10" t="str">
        <f t="shared" si="70"/>
        <v/>
      </c>
      <c r="AX103" s="10" t="str">
        <f t="shared" si="71"/>
        <v/>
      </c>
      <c r="AY103" s="10" t="str">
        <f t="shared" si="72"/>
        <v/>
      </c>
      <c r="AZ103" s="10" t="str">
        <f t="shared" si="73"/>
        <v/>
      </c>
    </row>
    <row r="104" spans="1:52" s="3" customFormat="1" ht="10.5" x14ac:dyDescent="0.35">
      <c r="A104" s="30"/>
      <c r="B104" s="31"/>
      <c r="C104" s="31"/>
      <c r="D104" s="31"/>
      <c r="E104" s="85"/>
      <c r="F104" s="85"/>
      <c r="G104" s="85"/>
      <c r="H104" s="85"/>
      <c r="I104" s="15">
        <f t="shared" si="46"/>
        <v>0</v>
      </c>
      <c r="J104" s="32">
        <f t="shared" si="47"/>
        <v>0</v>
      </c>
      <c r="K104" s="32"/>
      <c r="L104" s="10">
        <f t="shared" si="48"/>
        <v>0</v>
      </c>
      <c r="M104" s="10">
        <f t="shared" si="49"/>
        <v>0</v>
      </c>
      <c r="N104" s="10">
        <f t="shared" si="50"/>
        <v>0</v>
      </c>
      <c r="O104" s="10">
        <f t="shared" si="51"/>
        <v>0</v>
      </c>
      <c r="P104" s="10">
        <f t="shared" si="52"/>
        <v>0</v>
      </c>
      <c r="Q104" s="10">
        <f t="shared" si="53"/>
        <v>0</v>
      </c>
      <c r="R104" s="10">
        <f t="shared" si="54"/>
        <v>0</v>
      </c>
      <c r="S104" s="10">
        <f t="shared" si="55"/>
        <v>0</v>
      </c>
      <c r="U104" s="10">
        <f t="shared" si="56"/>
        <v>0</v>
      </c>
      <c r="V104" s="10">
        <f t="shared" si="57"/>
        <v>0</v>
      </c>
      <c r="W104" s="10">
        <f t="shared" si="58"/>
        <v>0</v>
      </c>
      <c r="X104" s="10">
        <f t="shared" si="59"/>
        <v>0</v>
      </c>
      <c r="Y104" s="10">
        <f t="shared" si="74"/>
        <v>0</v>
      </c>
      <c r="Z104" s="10">
        <f t="shared" si="60"/>
        <v>0</v>
      </c>
      <c r="AB104" s="141">
        <f t="shared" si="61"/>
        <v>0</v>
      </c>
      <c r="AC104" s="141">
        <f t="shared" si="62"/>
        <v>0</v>
      </c>
      <c r="AD104" s="141">
        <f t="shared" si="63"/>
        <v>0</v>
      </c>
      <c r="AE104" s="141">
        <f t="shared" si="64"/>
        <v>0</v>
      </c>
      <c r="AL104" s="10" t="str">
        <f t="shared" si="65"/>
        <v/>
      </c>
      <c r="AM104" s="10" t="str">
        <f t="shared" si="66"/>
        <v/>
      </c>
      <c r="AN104" s="10" t="str">
        <f t="shared" si="67"/>
        <v/>
      </c>
      <c r="AO104" s="10" t="str">
        <f t="shared" si="68"/>
        <v/>
      </c>
      <c r="AP104" s="10" t="str">
        <f t="shared" si="69"/>
        <v/>
      </c>
      <c r="AQ104" s="10" t="str">
        <f t="shared" si="75"/>
        <v/>
      </c>
      <c r="AR104" s="10" t="str">
        <f t="shared" si="76"/>
        <v/>
      </c>
      <c r="AS104" s="10" t="str">
        <f t="shared" si="77"/>
        <v/>
      </c>
      <c r="AT104" s="10" t="str">
        <f t="shared" si="78"/>
        <v/>
      </c>
      <c r="AU104" s="10" t="str">
        <f t="shared" si="79"/>
        <v/>
      </c>
      <c r="AV104" s="10" t="str">
        <f t="shared" si="80"/>
        <v/>
      </c>
      <c r="AW104" s="10" t="str">
        <f t="shared" si="70"/>
        <v/>
      </c>
      <c r="AX104" s="10" t="str">
        <f t="shared" si="71"/>
        <v/>
      </c>
      <c r="AY104" s="10" t="str">
        <f t="shared" si="72"/>
        <v/>
      </c>
      <c r="AZ104" s="10" t="str">
        <f t="shared" si="73"/>
        <v/>
      </c>
    </row>
    <row r="105" spans="1:52" s="3" customFormat="1" ht="10.5" x14ac:dyDescent="0.35">
      <c r="A105" s="30"/>
      <c r="B105" s="31"/>
      <c r="C105" s="31"/>
      <c r="D105" s="31"/>
      <c r="E105" s="85"/>
      <c r="F105" s="85"/>
      <c r="G105" s="85"/>
      <c r="H105" s="85"/>
      <c r="I105" s="15">
        <f t="shared" si="46"/>
        <v>0</v>
      </c>
      <c r="J105" s="32">
        <f t="shared" si="47"/>
        <v>0</v>
      </c>
      <c r="K105" s="32"/>
      <c r="L105" s="10">
        <f t="shared" si="48"/>
        <v>0</v>
      </c>
      <c r="M105" s="10">
        <f t="shared" si="49"/>
        <v>0</v>
      </c>
      <c r="N105" s="10">
        <f t="shared" si="50"/>
        <v>0</v>
      </c>
      <c r="O105" s="10">
        <f t="shared" si="51"/>
        <v>0</v>
      </c>
      <c r="P105" s="10">
        <f t="shared" si="52"/>
        <v>0</v>
      </c>
      <c r="Q105" s="10">
        <f t="shared" si="53"/>
        <v>0</v>
      </c>
      <c r="R105" s="10">
        <f t="shared" si="54"/>
        <v>0</v>
      </c>
      <c r="S105" s="10">
        <f t="shared" si="55"/>
        <v>0</v>
      </c>
      <c r="U105" s="10">
        <f t="shared" si="56"/>
        <v>0</v>
      </c>
      <c r="V105" s="10">
        <f t="shared" si="57"/>
        <v>0</v>
      </c>
      <c r="W105" s="10">
        <f t="shared" si="58"/>
        <v>0</v>
      </c>
      <c r="X105" s="10">
        <f t="shared" si="59"/>
        <v>0</v>
      </c>
      <c r="Y105" s="10">
        <f t="shared" si="74"/>
        <v>0</v>
      </c>
      <c r="Z105" s="10">
        <f t="shared" si="60"/>
        <v>0</v>
      </c>
      <c r="AB105" s="141">
        <f t="shared" si="61"/>
        <v>0</v>
      </c>
      <c r="AC105" s="141">
        <f t="shared" si="62"/>
        <v>0</v>
      </c>
      <c r="AD105" s="141">
        <f t="shared" si="63"/>
        <v>0</v>
      </c>
      <c r="AE105" s="141">
        <f t="shared" si="64"/>
        <v>0</v>
      </c>
      <c r="AL105" s="10" t="str">
        <f t="shared" si="65"/>
        <v/>
      </c>
      <c r="AM105" s="10" t="str">
        <f t="shared" si="66"/>
        <v/>
      </c>
      <c r="AN105" s="10" t="str">
        <f t="shared" si="67"/>
        <v/>
      </c>
      <c r="AO105" s="10" t="str">
        <f t="shared" si="68"/>
        <v/>
      </c>
      <c r="AP105" s="10" t="str">
        <f t="shared" si="69"/>
        <v/>
      </c>
      <c r="AQ105" s="10" t="str">
        <f t="shared" si="75"/>
        <v/>
      </c>
      <c r="AR105" s="10" t="str">
        <f t="shared" si="76"/>
        <v/>
      </c>
      <c r="AS105" s="10" t="str">
        <f t="shared" si="77"/>
        <v/>
      </c>
      <c r="AT105" s="10" t="str">
        <f t="shared" si="78"/>
        <v/>
      </c>
      <c r="AU105" s="10" t="str">
        <f t="shared" si="79"/>
        <v/>
      </c>
      <c r="AV105" s="10" t="str">
        <f t="shared" si="80"/>
        <v/>
      </c>
      <c r="AW105" s="10" t="str">
        <f t="shared" si="70"/>
        <v/>
      </c>
      <c r="AX105" s="10" t="str">
        <f t="shared" si="71"/>
        <v/>
      </c>
      <c r="AY105" s="10" t="str">
        <f t="shared" si="72"/>
        <v/>
      </c>
      <c r="AZ105" s="10" t="str">
        <f t="shared" si="73"/>
        <v/>
      </c>
    </row>
    <row r="106" spans="1:52" s="3" customFormat="1" ht="10.5" x14ac:dyDescent="0.35">
      <c r="A106" s="30"/>
      <c r="B106" s="31"/>
      <c r="C106" s="31"/>
      <c r="D106" s="31"/>
      <c r="E106" s="85"/>
      <c r="F106" s="85"/>
      <c r="G106" s="85"/>
      <c r="H106" s="85"/>
      <c r="I106" s="15">
        <f t="shared" si="46"/>
        <v>0</v>
      </c>
      <c r="J106" s="32">
        <f t="shared" si="47"/>
        <v>0</v>
      </c>
      <c r="K106" s="32"/>
      <c r="L106" s="10">
        <f t="shared" si="48"/>
        <v>0</v>
      </c>
      <c r="M106" s="10">
        <f t="shared" si="49"/>
        <v>0</v>
      </c>
      <c r="N106" s="10">
        <f t="shared" si="50"/>
        <v>0</v>
      </c>
      <c r="O106" s="10">
        <f t="shared" si="51"/>
        <v>0</v>
      </c>
      <c r="P106" s="10">
        <f t="shared" si="52"/>
        <v>0</v>
      </c>
      <c r="Q106" s="10">
        <f t="shared" si="53"/>
        <v>0</v>
      </c>
      <c r="R106" s="10">
        <f t="shared" si="54"/>
        <v>0</v>
      </c>
      <c r="S106" s="10">
        <f t="shared" si="55"/>
        <v>0</v>
      </c>
      <c r="U106" s="10">
        <f t="shared" si="56"/>
        <v>0</v>
      </c>
      <c r="V106" s="10">
        <f t="shared" si="57"/>
        <v>0</v>
      </c>
      <c r="W106" s="10">
        <f t="shared" si="58"/>
        <v>0</v>
      </c>
      <c r="X106" s="10">
        <f t="shared" si="59"/>
        <v>0</v>
      </c>
      <c r="Y106" s="10">
        <f t="shared" si="74"/>
        <v>0</v>
      </c>
      <c r="Z106" s="10">
        <f t="shared" si="60"/>
        <v>0</v>
      </c>
      <c r="AB106" s="141">
        <f t="shared" si="61"/>
        <v>0</v>
      </c>
      <c r="AC106" s="141">
        <f t="shared" si="62"/>
        <v>0</v>
      </c>
      <c r="AD106" s="141">
        <f t="shared" si="63"/>
        <v>0</v>
      </c>
      <c r="AE106" s="141">
        <f t="shared" si="64"/>
        <v>0</v>
      </c>
      <c r="AL106" s="10" t="str">
        <f t="shared" si="65"/>
        <v/>
      </c>
      <c r="AM106" s="10" t="str">
        <f t="shared" si="66"/>
        <v/>
      </c>
      <c r="AN106" s="10" t="str">
        <f t="shared" si="67"/>
        <v/>
      </c>
      <c r="AO106" s="10" t="str">
        <f t="shared" si="68"/>
        <v/>
      </c>
      <c r="AP106" s="10" t="str">
        <f t="shared" si="69"/>
        <v/>
      </c>
      <c r="AQ106" s="10" t="str">
        <f t="shared" si="75"/>
        <v/>
      </c>
      <c r="AR106" s="10" t="str">
        <f t="shared" si="76"/>
        <v/>
      </c>
      <c r="AS106" s="10" t="str">
        <f t="shared" si="77"/>
        <v/>
      </c>
      <c r="AT106" s="10" t="str">
        <f t="shared" si="78"/>
        <v/>
      </c>
      <c r="AU106" s="10" t="str">
        <f t="shared" si="79"/>
        <v/>
      </c>
      <c r="AV106" s="10" t="str">
        <f t="shared" si="80"/>
        <v/>
      </c>
      <c r="AW106" s="10" t="str">
        <f t="shared" si="70"/>
        <v/>
      </c>
      <c r="AX106" s="10" t="str">
        <f t="shared" si="71"/>
        <v/>
      </c>
      <c r="AY106" s="10" t="str">
        <f t="shared" si="72"/>
        <v/>
      </c>
      <c r="AZ106" s="10" t="str">
        <f t="shared" si="73"/>
        <v/>
      </c>
    </row>
    <row r="107" spans="1:52" s="3" customFormat="1" ht="10.5" x14ac:dyDescent="0.35">
      <c r="A107" s="30"/>
      <c r="B107" s="31"/>
      <c r="C107" s="31"/>
      <c r="D107" s="31"/>
      <c r="E107" s="85"/>
      <c r="F107" s="85"/>
      <c r="G107" s="85"/>
      <c r="H107" s="85"/>
      <c r="I107" s="15">
        <f t="shared" si="46"/>
        <v>0</v>
      </c>
      <c r="J107" s="32">
        <f t="shared" si="47"/>
        <v>0</v>
      </c>
      <c r="K107" s="32"/>
      <c r="L107" s="10">
        <f t="shared" si="48"/>
        <v>0</v>
      </c>
      <c r="M107" s="10">
        <f t="shared" si="49"/>
        <v>0</v>
      </c>
      <c r="N107" s="10">
        <f t="shared" si="50"/>
        <v>0</v>
      </c>
      <c r="O107" s="10">
        <f t="shared" si="51"/>
        <v>0</v>
      </c>
      <c r="P107" s="10">
        <f t="shared" si="52"/>
        <v>0</v>
      </c>
      <c r="Q107" s="10">
        <f t="shared" si="53"/>
        <v>0</v>
      </c>
      <c r="R107" s="10">
        <f t="shared" si="54"/>
        <v>0</v>
      </c>
      <c r="S107" s="10">
        <f t="shared" si="55"/>
        <v>0</v>
      </c>
      <c r="U107" s="10">
        <f t="shared" si="56"/>
        <v>0</v>
      </c>
      <c r="V107" s="10">
        <f t="shared" si="57"/>
        <v>0</v>
      </c>
      <c r="W107" s="10">
        <f t="shared" si="58"/>
        <v>0</v>
      </c>
      <c r="X107" s="10">
        <f t="shared" si="59"/>
        <v>0</v>
      </c>
      <c r="Y107" s="10">
        <f t="shared" si="74"/>
        <v>0</v>
      </c>
      <c r="Z107" s="10">
        <f t="shared" si="60"/>
        <v>0</v>
      </c>
      <c r="AB107" s="141">
        <f t="shared" si="61"/>
        <v>0</v>
      </c>
      <c r="AC107" s="141">
        <f t="shared" si="62"/>
        <v>0</v>
      </c>
      <c r="AD107" s="141">
        <f t="shared" si="63"/>
        <v>0</v>
      </c>
      <c r="AE107" s="141">
        <f t="shared" si="64"/>
        <v>0</v>
      </c>
      <c r="AL107" s="10" t="str">
        <f t="shared" si="65"/>
        <v/>
      </c>
      <c r="AM107" s="10" t="str">
        <f t="shared" si="66"/>
        <v/>
      </c>
      <c r="AN107" s="10" t="str">
        <f t="shared" si="67"/>
        <v/>
      </c>
      <c r="AO107" s="10" t="str">
        <f t="shared" si="68"/>
        <v/>
      </c>
      <c r="AP107" s="10" t="str">
        <f t="shared" si="69"/>
        <v/>
      </c>
      <c r="AQ107" s="10" t="str">
        <f t="shared" si="75"/>
        <v/>
      </c>
      <c r="AR107" s="10" t="str">
        <f t="shared" si="76"/>
        <v/>
      </c>
      <c r="AS107" s="10" t="str">
        <f t="shared" si="77"/>
        <v/>
      </c>
      <c r="AT107" s="10" t="str">
        <f t="shared" si="78"/>
        <v/>
      </c>
      <c r="AU107" s="10" t="str">
        <f t="shared" si="79"/>
        <v/>
      </c>
      <c r="AV107" s="10" t="str">
        <f t="shared" si="80"/>
        <v/>
      </c>
      <c r="AW107" s="10" t="str">
        <f t="shared" si="70"/>
        <v/>
      </c>
      <c r="AX107" s="10" t="str">
        <f t="shared" si="71"/>
        <v/>
      </c>
      <c r="AY107" s="10" t="str">
        <f t="shared" si="72"/>
        <v/>
      </c>
      <c r="AZ107" s="10" t="str">
        <f t="shared" si="73"/>
        <v/>
      </c>
    </row>
    <row r="108" spans="1:52" s="3" customFormat="1" ht="10.5" x14ac:dyDescent="0.35">
      <c r="A108" s="30"/>
      <c r="B108" s="31"/>
      <c r="C108" s="31"/>
      <c r="D108" s="31"/>
      <c r="E108" s="85"/>
      <c r="F108" s="85"/>
      <c r="G108" s="85"/>
      <c r="H108" s="85"/>
      <c r="I108" s="15">
        <f t="shared" si="46"/>
        <v>0</v>
      </c>
      <c r="J108" s="32">
        <f t="shared" si="47"/>
        <v>0</v>
      </c>
      <c r="K108" s="32"/>
      <c r="L108" s="10">
        <f t="shared" si="48"/>
        <v>0</v>
      </c>
      <c r="M108" s="10">
        <f t="shared" si="49"/>
        <v>0</v>
      </c>
      <c r="N108" s="10">
        <f t="shared" si="50"/>
        <v>0</v>
      </c>
      <c r="O108" s="10">
        <f t="shared" si="51"/>
        <v>0</v>
      </c>
      <c r="P108" s="10">
        <f t="shared" si="52"/>
        <v>0</v>
      </c>
      <c r="Q108" s="10">
        <f t="shared" si="53"/>
        <v>0</v>
      </c>
      <c r="R108" s="10">
        <f t="shared" si="54"/>
        <v>0</v>
      </c>
      <c r="S108" s="10">
        <f t="shared" si="55"/>
        <v>0</v>
      </c>
      <c r="U108" s="10">
        <f t="shared" si="56"/>
        <v>0</v>
      </c>
      <c r="V108" s="10">
        <f t="shared" si="57"/>
        <v>0</v>
      </c>
      <c r="W108" s="10">
        <f t="shared" si="58"/>
        <v>0</v>
      </c>
      <c r="X108" s="10">
        <f t="shared" si="59"/>
        <v>0</v>
      </c>
      <c r="Y108" s="10">
        <f t="shared" si="74"/>
        <v>0</v>
      </c>
      <c r="Z108" s="10">
        <f t="shared" si="60"/>
        <v>0</v>
      </c>
      <c r="AB108" s="141">
        <f t="shared" si="61"/>
        <v>0</v>
      </c>
      <c r="AC108" s="141">
        <f t="shared" si="62"/>
        <v>0</v>
      </c>
      <c r="AD108" s="141">
        <f t="shared" si="63"/>
        <v>0</v>
      </c>
      <c r="AE108" s="141">
        <f t="shared" si="64"/>
        <v>0</v>
      </c>
      <c r="AL108" s="10" t="str">
        <f t="shared" si="65"/>
        <v/>
      </c>
      <c r="AM108" s="10" t="str">
        <f t="shared" si="66"/>
        <v/>
      </c>
      <c r="AN108" s="10" t="str">
        <f t="shared" si="67"/>
        <v/>
      </c>
      <c r="AO108" s="10" t="str">
        <f t="shared" si="68"/>
        <v/>
      </c>
      <c r="AP108" s="10" t="str">
        <f t="shared" si="69"/>
        <v/>
      </c>
      <c r="AQ108" s="10" t="str">
        <f t="shared" si="75"/>
        <v/>
      </c>
      <c r="AR108" s="10" t="str">
        <f t="shared" si="76"/>
        <v/>
      </c>
      <c r="AS108" s="10" t="str">
        <f t="shared" si="77"/>
        <v/>
      </c>
      <c r="AT108" s="10" t="str">
        <f t="shared" si="78"/>
        <v/>
      </c>
      <c r="AU108" s="10" t="str">
        <f t="shared" si="79"/>
        <v/>
      </c>
      <c r="AV108" s="10" t="str">
        <f t="shared" si="80"/>
        <v/>
      </c>
      <c r="AW108" s="10" t="str">
        <f t="shared" si="70"/>
        <v/>
      </c>
      <c r="AX108" s="10" t="str">
        <f t="shared" si="71"/>
        <v/>
      </c>
      <c r="AY108" s="10" t="str">
        <f t="shared" si="72"/>
        <v/>
      </c>
      <c r="AZ108" s="10" t="str">
        <f t="shared" si="73"/>
        <v/>
      </c>
    </row>
    <row r="109" spans="1:52" s="3" customFormat="1" ht="10.5" x14ac:dyDescent="0.35">
      <c r="A109" s="30"/>
      <c r="B109" s="31"/>
      <c r="C109" s="31"/>
      <c r="D109" s="31"/>
      <c r="E109" s="85"/>
      <c r="F109" s="85"/>
      <c r="G109" s="85"/>
      <c r="H109" s="85"/>
      <c r="I109" s="15">
        <f t="shared" si="46"/>
        <v>0</v>
      </c>
      <c r="J109" s="32">
        <f t="shared" si="47"/>
        <v>0</v>
      </c>
      <c r="K109" s="32"/>
      <c r="L109" s="10">
        <f t="shared" si="48"/>
        <v>0</v>
      </c>
      <c r="M109" s="10">
        <f t="shared" si="49"/>
        <v>0</v>
      </c>
      <c r="N109" s="10">
        <f t="shared" si="50"/>
        <v>0</v>
      </c>
      <c r="O109" s="10">
        <f t="shared" si="51"/>
        <v>0</v>
      </c>
      <c r="P109" s="10">
        <f t="shared" si="52"/>
        <v>0</v>
      </c>
      <c r="Q109" s="10">
        <f t="shared" si="53"/>
        <v>0</v>
      </c>
      <c r="R109" s="10">
        <f t="shared" si="54"/>
        <v>0</v>
      </c>
      <c r="S109" s="10">
        <f t="shared" si="55"/>
        <v>0</v>
      </c>
      <c r="U109" s="10">
        <f t="shared" si="56"/>
        <v>0</v>
      </c>
      <c r="V109" s="10">
        <f t="shared" si="57"/>
        <v>0</v>
      </c>
      <c r="W109" s="10">
        <f t="shared" si="58"/>
        <v>0</v>
      </c>
      <c r="X109" s="10">
        <f t="shared" si="59"/>
        <v>0</v>
      </c>
      <c r="Y109" s="10">
        <f t="shared" si="74"/>
        <v>0</v>
      </c>
      <c r="Z109" s="10">
        <f t="shared" si="60"/>
        <v>0</v>
      </c>
      <c r="AB109" s="141">
        <f t="shared" si="61"/>
        <v>0</v>
      </c>
      <c r="AC109" s="141">
        <f t="shared" si="62"/>
        <v>0</v>
      </c>
      <c r="AD109" s="141">
        <f t="shared" si="63"/>
        <v>0</v>
      </c>
      <c r="AE109" s="141">
        <f t="shared" si="64"/>
        <v>0</v>
      </c>
      <c r="AL109" s="10" t="str">
        <f t="shared" si="65"/>
        <v/>
      </c>
      <c r="AM109" s="10" t="str">
        <f t="shared" si="66"/>
        <v/>
      </c>
      <c r="AN109" s="10" t="str">
        <f t="shared" si="67"/>
        <v/>
      </c>
      <c r="AO109" s="10" t="str">
        <f t="shared" si="68"/>
        <v/>
      </c>
      <c r="AP109" s="10" t="str">
        <f t="shared" si="69"/>
        <v/>
      </c>
      <c r="AQ109" s="10" t="str">
        <f t="shared" si="75"/>
        <v/>
      </c>
      <c r="AR109" s="10" t="str">
        <f t="shared" si="76"/>
        <v/>
      </c>
      <c r="AS109" s="10" t="str">
        <f t="shared" si="77"/>
        <v/>
      </c>
      <c r="AT109" s="10" t="str">
        <f t="shared" si="78"/>
        <v/>
      </c>
      <c r="AU109" s="10" t="str">
        <f t="shared" si="79"/>
        <v/>
      </c>
      <c r="AV109" s="10" t="str">
        <f t="shared" si="80"/>
        <v/>
      </c>
      <c r="AW109" s="10" t="str">
        <f t="shared" si="70"/>
        <v/>
      </c>
      <c r="AX109" s="10" t="str">
        <f t="shared" si="71"/>
        <v/>
      </c>
      <c r="AY109" s="10" t="str">
        <f t="shared" si="72"/>
        <v/>
      </c>
      <c r="AZ109" s="10" t="str">
        <f t="shared" si="73"/>
        <v/>
      </c>
    </row>
    <row r="110" spans="1:52" s="3" customFormat="1" ht="10.5" x14ac:dyDescent="0.35">
      <c r="A110" s="30"/>
      <c r="B110" s="31"/>
      <c r="C110" s="31"/>
      <c r="D110" s="31"/>
      <c r="E110" s="85"/>
      <c r="F110" s="85"/>
      <c r="G110" s="85"/>
      <c r="H110" s="85"/>
      <c r="I110" s="15">
        <f t="shared" si="46"/>
        <v>0</v>
      </c>
      <c r="J110" s="32">
        <f t="shared" si="47"/>
        <v>0</v>
      </c>
      <c r="K110" s="32"/>
      <c r="L110" s="10">
        <f t="shared" si="48"/>
        <v>0</v>
      </c>
      <c r="M110" s="10">
        <f t="shared" si="49"/>
        <v>0</v>
      </c>
      <c r="N110" s="10">
        <f t="shared" si="50"/>
        <v>0</v>
      </c>
      <c r="O110" s="10">
        <f t="shared" si="51"/>
        <v>0</v>
      </c>
      <c r="P110" s="10">
        <f t="shared" si="52"/>
        <v>0</v>
      </c>
      <c r="Q110" s="10">
        <f t="shared" si="53"/>
        <v>0</v>
      </c>
      <c r="R110" s="10">
        <f t="shared" si="54"/>
        <v>0</v>
      </c>
      <c r="S110" s="10">
        <f t="shared" si="55"/>
        <v>0</v>
      </c>
      <c r="U110" s="10">
        <f t="shared" si="56"/>
        <v>0</v>
      </c>
      <c r="V110" s="10">
        <f t="shared" si="57"/>
        <v>0</v>
      </c>
      <c r="W110" s="10">
        <f t="shared" si="58"/>
        <v>0</v>
      </c>
      <c r="X110" s="10">
        <f t="shared" si="59"/>
        <v>0</v>
      </c>
      <c r="Y110" s="10">
        <f t="shared" si="74"/>
        <v>0</v>
      </c>
      <c r="Z110" s="10">
        <f t="shared" si="60"/>
        <v>0</v>
      </c>
      <c r="AB110" s="141">
        <f t="shared" si="61"/>
        <v>0</v>
      </c>
      <c r="AC110" s="141">
        <f t="shared" si="62"/>
        <v>0</v>
      </c>
      <c r="AD110" s="141">
        <f t="shared" si="63"/>
        <v>0</v>
      </c>
      <c r="AE110" s="141">
        <f t="shared" si="64"/>
        <v>0</v>
      </c>
      <c r="AL110" s="10" t="str">
        <f t="shared" si="65"/>
        <v/>
      </c>
      <c r="AM110" s="10" t="str">
        <f t="shared" si="66"/>
        <v/>
      </c>
      <c r="AN110" s="10" t="str">
        <f t="shared" si="67"/>
        <v/>
      </c>
      <c r="AO110" s="10" t="str">
        <f t="shared" si="68"/>
        <v/>
      </c>
      <c r="AP110" s="10" t="str">
        <f t="shared" si="69"/>
        <v/>
      </c>
      <c r="AQ110" s="10" t="str">
        <f t="shared" si="75"/>
        <v/>
      </c>
      <c r="AR110" s="10" t="str">
        <f t="shared" si="76"/>
        <v/>
      </c>
      <c r="AS110" s="10" t="str">
        <f t="shared" si="77"/>
        <v/>
      </c>
      <c r="AT110" s="10" t="str">
        <f t="shared" si="78"/>
        <v/>
      </c>
      <c r="AU110" s="10" t="str">
        <f t="shared" si="79"/>
        <v/>
      </c>
      <c r="AV110" s="10" t="str">
        <f t="shared" si="80"/>
        <v/>
      </c>
      <c r="AW110" s="10" t="str">
        <f t="shared" si="70"/>
        <v/>
      </c>
      <c r="AX110" s="10" t="str">
        <f t="shared" si="71"/>
        <v/>
      </c>
      <c r="AY110" s="10" t="str">
        <f t="shared" si="72"/>
        <v/>
      </c>
      <c r="AZ110" s="10" t="str">
        <f t="shared" si="73"/>
        <v/>
      </c>
    </row>
    <row r="111" spans="1:52" s="3" customFormat="1" ht="10.5" x14ac:dyDescent="0.35">
      <c r="A111" s="30"/>
      <c r="B111" s="31"/>
      <c r="C111" s="31"/>
      <c r="D111" s="31"/>
      <c r="E111" s="85"/>
      <c r="F111" s="85"/>
      <c r="G111" s="85"/>
      <c r="H111" s="85"/>
      <c r="I111" s="15">
        <f t="shared" si="46"/>
        <v>0</v>
      </c>
      <c r="J111" s="32">
        <f t="shared" si="47"/>
        <v>0</v>
      </c>
      <c r="K111" s="32"/>
      <c r="L111" s="10">
        <f t="shared" si="48"/>
        <v>0</v>
      </c>
      <c r="M111" s="10">
        <f t="shared" si="49"/>
        <v>0</v>
      </c>
      <c r="N111" s="10">
        <f t="shared" si="50"/>
        <v>0</v>
      </c>
      <c r="O111" s="10">
        <f t="shared" si="51"/>
        <v>0</v>
      </c>
      <c r="P111" s="10">
        <f t="shared" si="52"/>
        <v>0</v>
      </c>
      <c r="Q111" s="10">
        <f t="shared" si="53"/>
        <v>0</v>
      </c>
      <c r="R111" s="10">
        <f t="shared" si="54"/>
        <v>0</v>
      </c>
      <c r="S111" s="10">
        <f t="shared" si="55"/>
        <v>0</v>
      </c>
      <c r="U111" s="10">
        <f t="shared" si="56"/>
        <v>0</v>
      </c>
      <c r="V111" s="10">
        <f t="shared" si="57"/>
        <v>0</v>
      </c>
      <c r="W111" s="10">
        <f t="shared" si="58"/>
        <v>0</v>
      </c>
      <c r="X111" s="10">
        <f t="shared" si="59"/>
        <v>0</v>
      </c>
      <c r="Y111" s="10">
        <f t="shared" si="74"/>
        <v>0</v>
      </c>
      <c r="Z111" s="10">
        <f t="shared" si="60"/>
        <v>0</v>
      </c>
      <c r="AB111" s="141">
        <f t="shared" si="61"/>
        <v>0</v>
      </c>
      <c r="AC111" s="141">
        <f t="shared" si="62"/>
        <v>0</v>
      </c>
      <c r="AD111" s="141">
        <f t="shared" si="63"/>
        <v>0</v>
      </c>
      <c r="AE111" s="141">
        <f t="shared" si="64"/>
        <v>0</v>
      </c>
      <c r="AL111" s="10" t="str">
        <f t="shared" si="65"/>
        <v/>
      </c>
      <c r="AM111" s="10" t="str">
        <f t="shared" si="66"/>
        <v/>
      </c>
      <c r="AN111" s="10" t="str">
        <f t="shared" si="67"/>
        <v/>
      </c>
      <c r="AO111" s="10" t="str">
        <f t="shared" si="68"/>
        <v/>
      </c>
      <c r="AP111" s="10" t="str">
        <f t="shared" si="69"/>
        <v/>
      </c>
      <c r="AQ111" s="10" t="str">
        <f t="shared" si="75"/>
        <v/>
      </c>
      <c r="AR111" s="10" t="str">
        <f t="shared" si="76"/>
        <v/>
      </c>
      <c r="AS111" s="10" t="str">
        <f t="shared" si="77"/>
        <v/>
      </c>
      <c r="AT111" s="10" t="str">
        <f t="shared" si="78"/>
        <v/>
      </c>
      <c r="AU111" s="10" t="str">
        <f t="shared" si="79"/>
        <v/>
      </c>
      <c r="AV111" s="10" t="str">
        <f t="shared" si="80"/>
        <v/>
      </c>
      <c r="AW111" s="10" t="str">
        <f t="shared" si="70"/>
        <v/>
      </c>
      <c r="AX111" s="10" t="str">
        <f t="shared" si="71"/>
        <v/>
      </c>
      <c r="AY111" s="10" t="str">
        <f t="shared" si="72"/>
        <v/>
      </c>
      <c r="AZ111" s="10" t="str">
        <f t="shared" si="73"/>
        <v/>
      </c>
    </row>
    <row r="112" spans="1:52" s="3" customFormat="1" ht="10.5" x14ac:dyDescent="0.35">
      <c r="A112" s="30"/>
      <c r="B112" s="31"/>
      <c r="C112" s="31"/>
      <c r="D112" s="31"/>
      <c r="E112" s="85"/>
      <c r="F112" s="85"/>
      <c r="G112" s="85"/>
      <c r="H112" s="85"/>
      <c r="I112" s="15">
        <f t="shared" si="46"/>
        <v>0</v>
      </c>
      <c r="J112" s="32">
        <f t="shared" si="47"/>
        <v>0</v>
      </c>
      <c r="K112" s="32"/>
      <c r="L112" s="10">
        <f t="shared" si="48"/>
        <v>0</v>
      </c>
      <c r="M112" s="10">
        <f t="shared" si="49"/>
        <v>0</v>
      </c>
      <c r="N112" s="10">
        <f t="shared" si="50"/>
        <v>0</v>
      </c>
      <c r="O112" s="10">
        <f t="shared" si="51"/>
        <v>0</v>
      </c>
      <c r="P112" s="10">
        <f t="shared" si="52"/>
        <v>0</v>
      </c>
      <c r="Q112" s="10">
        <f t="shared" si="53"/>
        <v>0</v>
      </c>
      <c r="R112" s="10">
        <f t="shared" si="54"/>
        <v>0</v>
      </c>
      <c r="S112" s="10">
        <f t="shared" si="55"/>
        <v>0</v>
      </c>
      <c r="U112" s="10">
        <f t="shared" si="56"/>
        <v>0</v>
      </c>
      <c r="V112" s="10">
        <f t="shared" si="57"/>
        <v>0</v>
      </c>
      <c r="W112" s="10">
        <f t="shared" si="58"/>
        <v>0</v>
      </c>
      <c r="X112" s="10">
        <f t="shared" si="59"/>
        <v>0</v>
      </c>
      <c r="Y112" s="10">
        <f t="shared" si="74"/>
        <v>0</v>
      </c>
      <c r="Z112" s="10">
        <f t="shared" si="60"/>
        <v>0</v>
      </c>
      <c r="AB112" s="141">
        <f t="shared" si="61"/>
        <v>0</v>
      </c>
      <c r="AC112" s="141">
        <f t="shared" si="62"/>
        <v>0</v>
      </c>
      <c r="AD112" s="141">
        <f t="shared" si="63"/>
        <v>0</v>
      </c>
      <c r="AE112" s="141">
        <f t="shared" si="64"/>
        <v>0</v>
      </c>
      <c r="AL112" s="10" t="str">
        <f t="shared" si="65"/>
        <v/>
      </c>
      <c r="AM112" s="10" t="str">
        <f t="shared" si="66"/>
        <v/>
      </c>
      <c r="AN112" s="10" t="str">
        <f t="shared" si="67"/>
        <v/>
      </c>
      <c r="AO112" s="10" t="str">
        <f t="shared" si="68"/>
        <v/>
      </c>
      <c r="AP112" s="10" t="str">
        <f t="shared" si="69"/>
        <v/>
      </c>
      <c r="AQ112" s="10" t="str">
        <f t="shared" si="75"/>
        <v/>
      </c>
      <c r="AR112" s="10" t="str">
        <f t="shared" si="76"/>
        <v/>
      </c>
      <c r="AS112" s="10" t="str">
        <f t="shared" si="77"/>
        <v/>
      </c>
      <c r="AT112" s="10" t="str">
        <f t="shared" si="78"/>
        <v/>
      </c>
      <c r="AU112" s="10" t="str">
        <f t="shared" si="79"/>
        <v/>
      </c>
      <c r="AV112" s="10" t="str">
        <f t="shared" si="80"/>
        <v/>
      </c>
      <c r="AW112" s="10" t="str">
        <f t="shared" si="70"/>
        <v/>
      </c>
      <c r="AX112" s="10" t="str">
        <f t="shared" si="71"/>
        <v/>
      </c>
      <c r="AY112" s="10" t="str">
        <f t="shared" si="72"/>
        <v/>
      </c>
      <c r="AZ112" s="10" t="str">
        <f t="shared" si="73"/>
        <v/>
      </c>
    </row>
    <row r="113" spans="1:52" s="3" customFormat="1" ht="10.5" x14ac:dyDescent="0.35">
      <c r="A113" s="30"/>
      <c r="B113" s="31"/>
      <c r="C113" s="31"/>
      <c r="D113" s="31"/>
      <c r="E113" s="85"/>
      <c r="F113" s="85"/>
      <c r="G113" s="85"/>
      <c r="H113" s="85"/>
      <c r="I113" s="15">
        <f t="shared" si="46"/>
        <v>0</v>
      </c>
      <c r="J113" s="32">
        <f t="shared" si="47"/>
        <v>0</v>
      </c>
      <c r="K113" s="32"/>
      <c r="L113" s="10">
        <f t="shared" si="48"/>
        <v>0</v>
      </c>
      <c r="M113" s="10">
        <f t="shared" si="49"/>
        <v>0</v>
      </c>
      <c r="N113" s="10">
        <f t="shared" si="50"/>
        <v>0</v>
      </c>
      <c r="O113" s="10">
        <f t="shared" si="51"/>
        <v>0</v>
      </c>
      <c r="P113" s="10">
        <f t="shared" si="52"/>
        <v>0</v>
      </c>
      <c r="Q113" s="10">
        <f t="shared" si="53"/>
        <v>0</v>
      </c>
      <c r="R113" s="10">
        <f t="shared" si="54"/>
        <v>0</v>
      </c>
      <c r="S113" s="10">
        <f t="shared" si="55"/>
        <v>0</v>
      </c>
      <c r="U113" s="10">
        <f t="shared" si="56"/>
        <v>0</v>
      </c>
      <c r="V113" s="10">
        <f t="shared" si="57"/>
        <v>0</v>
      </c>
      <c r="W113" s="10">
        <f t="shared" si="58"/>
        <v>0</v>
      </c>
      <c r="X113" s="10">
        <f t="shared" si="59"/>
        <v>0</v>
      </c>
      <c r="Y113" s="10">
        <f t="shared" si="74"/>
        <v>0</v>
      </c>
      <c r="Z113" s="10">
        <f t="shared" si="60"/>
        <v>0</v>
      </c>
      <c r="AB113" s="141">
        <f t="shared" si="61"/>
        <v>0</v>
      </c>
      <c r="AC113" s="141">
        <f t="shared" si="62"/>
        <v>0</v>
      </c>
      <c r="AD113" s="141">
        <f t="shared" si="63"/>
        <v>0</v>
      </c>
      <c r="AE113" s="141">
        <f t="shared" si="64"/>
        <v>0</v>
      </c>
      <c r="AL113" s="10" t="str">
        <f t="shared" si="65"/>
        <v/>
      </c>
      <c r="AM113" s="10" t="str">
        <f t="shared" si="66"/>
        <v/>
      </c>
      <c r="AN113" s="10" t="str">
        <f t="shared" si="67"/>
        <v/>
      </c>
      <c r="AO113" s="10" t="str">
        <f t="shared" si="68"/>
        <v/>
      </c>
      <c r="AP113" s="10" t="str">
        <f t="shared" si="69"/>
        <v/>
      </c>
      <c r="AQ113" s="10" t="str">
        <f t="shared" si="75"/>
        <v/>
      </c>
      <c r="AR113" s="10" t="str">
        <f t="shared" si="76"/>
        <v/>
      </c>
      <c r="AS113" s="10" t="str">
        <f t="shared" si="77"/>
        <v/>
      </c>
      <c r="AT113" s="10" t="str">
        <f t="shared" si="78"/>
        <v/>
      </c>
      <c r="AU113" s="10" t="str">
        <f t="shared" si="79"/>
        <v/>
      </c>
      <c r="AV113" s="10" t="str">
        <f t="shared" si="80"/>
        <v/>
      </c>
      <c r="AW113" s="10" t="str">
        <f t="shared" si="70"/>
        <v/>
      </c>
      <c r="AX113" s="10" t="str">
        <f t="shared" si="71"/>
        <v/>
      </c>
      <c r="AY113" s="10" t="str">
        <f t="shared" si="72"/>
        <v/>
      </c>
      <c r="AZ113" s="10" t="str">
        <f t="shared" si="73"/>
        <v/>
      </c>
    </row>
    <row r="114" spans="1:52" s="3" customFormat="1" ht="10.5" x14ac:dyDescent="0.35">
      <c r="A114" s="30"/>
      <c r="B114" s="31"/>
      <c r="C114" s="31"/>
      <c r="D114" s="31"/>
      <c r="E114" s="85"/>
      <c r="F114" s="85"/>
      <c r="G114" s="85"/>
      <c r="H114" s="85"/>
      <c r="I114" s="15">
        <f t="shared" si="46"/>
        <v>0</v>
      </c>
      <c r="J114" s="32">
        <f t="shared" si="47"/>
        <v>0</v>
      </c>
      <c r="K114" s="32"/>
      <c r="L114" s="10">
        <f t="shared" si="48"/>
        <v>0</v>
      </c>
      <c r="M114" s="10">
        <f t="shared" si="49"/>
        <v>0</v>
      </c>
      <c r="N114" s="10">
        <f t="shared" si="50"/>
        <v>0</v>
      </c>
      <c r="O114" s="10">
        <f t="shared" si="51"/>
        <v>0</v>
      </c>
      <c r="P114" s="10">
        <f t="shared" si="52"/>
        <v>0</v>
      </c>
      <c r="Q114" s="10">
        <f t="shared" si="53"/>
        <v>0</v>
      </c>
      <c r="R114" s="10">
        <f t="shared" si="54"/>
        <v>0</v>
      </c>
      <c r="S114" s="10">
        <f t="shared" si="55"/>
        <v>0</v>
      </c>
      <c r="U114" s="10">
        <f t="shared" si="56"/>
        <v>0</v>
      </c>
      <c r="V114" s="10">
        <f t="shared" si="57"/>
        <v>0</v>
      </c>
      <c r="W114" s="10">
        <f t="shared" si="58"/>
        <v>0</v>
      </c>
      <c r="X114" s="10">
        <f t="shared" si="59"/>
        <v>0</v>
      </c>
      <c r="Y114" s="10">
        <f t="shared" si="74"/>
        <v>0</v>
      </c>
      <c r="Z114" s="10">
        <f t="shared" si="60"/>
        <v>0</v>
      </c>
      <c r="AB114" s="141">
        <f t="shared" si="61"/>
        <v>0</v>
      </c>
      <c r="AC114" s="141">
        <f t="shared" si="62"/>
        <v>0</v>
      </c>
      <c r="AD114" s="141">
        <f t="shared" si="63"/>
        <v>0</v>
      </c>
      <c r="AE114" s="141">
        <f t="shared" si="64"/>
        <v>0</v>
      </c>
      <c r="AL114" s="10" t="str">
        <f t="shared" si="65"/>
        <v/>
      </c>
      <c r="AM114" s="10" t="str">
        <f t="shared" si="66"/>
        <v/>
      </c>
      <c r="AN114" s="10" t="str">
        <f t="shared" si="67"/>
        <v/>
      </c>
      <c r="AO114" s="10" t="str">
        <f t="shared" si="68"/>
        <v/>
      </c>
      <c r="AP114" s="10" t="str">
        <f t="shared" si="69"/>
        <v/>
      </c>
      <c r="AQ114" s="10" t="str">
        <f t="shared" si="75"/>
        <v/>
      </c>
      <c r="AR114" s="10" t="str">
        <f t="shared" si="76"/>
        <v/>
      </c>
      <c r="AS114" s="10" t="str">
        <f t="shared" si="77"/>
        <v/>
      </c>
      <c r="AT114" s="10" t="str">
        <f t="shared" si="78"/>
        <v/>
      </c>
      <c r="AU114" s="10" t="str">
        <f t="shared" si="79"/>
        <v/>
      </c>
      <c r="AV114" s="10" t="str">
        <f t="shared" si="80"/>
        <v/>
      </c>
      <c r="AW114" s="10" t="str">
        <f t="shared" si="70"/>
        <v/>
      </c>
      <c r="AX114" s="10" t="str">
        <f t="shared" si="71"/>
        <v/>
      </c>
      <c r="AY114" s="10" t="str">
        <f t="shared" si="72"/>
        <v/>
      </c>
      <c r="AZ114" s="10" t="str">
        <f t="shared" si="73"/>
        <v/>
      </c>
    </row>
    <row r="115" spans="1:52" s="3" customFormat="1" ht="10.5" x14ac:dyDescent="0.35">
      <c r="A115" s="30"/>
      <c r="B115" s="31"/>
      <c r="C115" s="31"/>
      <c r="D115" s="31"/>
      <c r="E115" s="85"/>
      <c r="F115" s="85"/>
      <c r="G115" s="85"/>
      <c r="H115" s="85"/>
      <c r="I115" s="15">
        <f t="shared" si="46"/>
        <v>0</v>
      </c>
      <c r="J115" s="32">
        <f t="shared" si="47"/>
        <v>0</v>
      </c>
      <c r="K115" s="32"/>
      <c r="L115" s="10">
        <f t="shared" si="48"/>
        <v>0</v>
      </c>
      <c r="M115" s="10">
        <f t="shared" si="49"/>
        <v>0</v>
      </c>
      <c r="N115" s="10">
        <f t="shared" si="50"/>
        <v>0</v>
      </c>
      <c r="O115" s="10">
        <f t="shared" si="51"/>
        <v>0</v>
      </c>
      <c r="P115" s="10">
        <f t="shared" si="52"/>
        <v>0</v>
      </c>
      <c r="Q115" s="10">
        <f t="shared" si="53"/>
        <v>0</v>
      </c>
      <c r="R115" s="10">
        <f t="shared" si="54"/>
        <v>0</v>
      </c>
      <c r="S115" s="10">
        <f t="shared" si="55"/>
        <v>0</v>
      </c>
      <c r="U115" s="10">
        <f t="shared" si="56"/>
        <v>0</v>
      </c>
      <c r="V115" s="10">
        <f t="shared" si="57"/>
        <v>0</v>
      </c>
      <c r="W115" s="10">
        <f t="shared" si="58"/>
        <v>0</v>
      </c>
      <c r="X115" s="10">
        <f t="shared" si="59"/>
        <v>0</v>
      </c>
      <c r="Y115" s="10">
        <f t="shared" si="74"/>
        <v>0</v>
      </c>
      <c r="Z115" s="10">
        <f t="shared" si="60"/>
        <v>0</v>
      </c>
      <c r="AB115" s="141">
        <f t="shared" si="61"/>
        <v>0</v>
      </c>
      <c r="AC115" s="141">
        <f t="shared" si="62"/>
        <v>0</v>
      </c>
      <c r="AD115" s="141">
        <f t="shared" si="63"/>
        <v>0</v>
      </c>
      <c r="AE115" s="141">
        <f t="shared" si="64"/>
        <v>0</v>
      </c>
      <c r="AL115" s="10" t="str">
        <f t="shared" si="65"/>
        <v/>
      </c>
      <c r="AM115" s="10" t="str">
        <f t="shared" si="66"/>
        <v/>
      </c>
      <c r="AN115" s="10" t="str">
        <f t="shared" si="67"/>
        <v/>
      </c>
      <c r="AO115" s="10" t="str">
        <f t="shared" si="68"/>
        <v/>
      </c>
      <c r="AP115" s="10" t="str">
        <f t="shared" si="69"/>
        <v/>
      </c>
      <c r="AQ115" s="10" t="str">
        <f t="shared" si="75"/>
        <v/>
      </c>
      <c r="AR115" s="10" t="str">
        <f t="shared" si="76"/>
        <v/>
      </c>
      <c r="AS115" s="10" t="str">
        <f t="shared" si="77"/>
        <v/>
      </c>
      <c r="AT115" s="10" t="str">
        <f t="shared" si="78"/>
        <v/>
      </c>
      <c r="AU115" s="10" t="str">
        <f t="shared" si="79"/>
        <v/>
      </c>
      <c r="AV115" s="10" t="str">
        <f t="shared" si="80"/>
        <v/>
      </c>
      <c r="AW115" s="10" t="str">
        <f t="shared" si="70"/>
        <v/>
      </c>
      <c r="AX115" s="10" t="str">
        <f t="shared" si="71"/>
        <v/>
      </c>
      <c r="AY115" s="10" t="str">
        <f t="shared" si="72"/>
        <v/>
      </c>
      <c r="AZ115" s="10" t="str">
        <f t="shared" si="73"/>
        <v/>
      </c>
    </row>
    <row r="116" spans="1:52" s="3" customFormat="1" ht="10.5" x14ac:dyDescent="0.35">
      <c r="A116" s="30"/>
      <c r="B116" s="31"/>
      <c r="C116" s="31"/>
      <c r="D116" s="31"/>
      <c r="E116" s="85"/>
      <c r="F116" s="85"/>
      <c r="G116" s="85"/>
      <c r="H116" s="85"/>
      <c r="I116" s="15">
        <f t="shared" si="46"/>
        <v>0</v>
      </c>
      <c r="J116" s="32">
        <f t="shared" si="47"/>
        <v>0</v>
      </c>
      <c r="K116" s="32"/>
      <c r="L116" s="10">
        <f t="shared" si="48"/>
        <v>0</v>
      </c>
      <c r="M116" s="10">
        <f t="shared" si="49"/>
        <v>0</v>
      </c>
      <c r="N116" s="10">
        <f t="shared" si="50"/>
        <v>0</v>
      </c>
      <c r="O116" s="10">
        <f t="shared" si="51"/>
        <v>0</v>
      </c>
      <c r="P116" s="10">
        <f t="shared" si="52"/>
        <v>0</v>
      </c>
      <c r="Q116" s="10">
        <f t="shared" si="53"/>
        <v>0</v>
      </c>
      <c r="R116" s="10">
        <f t="shared" si="54"/>
        <v>0</v>
      </c>
      <c r="S116" s="10">
        <f t="shared" si="55"/>
        <v>0</v>
      </c>
      <c r="U116" s="10">
        <f t="shared" si="56"/>
        <v>0</v>
      </c>
      <c r="V116" s="10">
        <f t="shared" si="57"/>
        <v>0</v>
      </c>
      <c r="W116" s="10">
        <f t="shared" si="58"/>
        <v>0</v>
      </c>
      <c r="X116" s="10">
        <f t="shared" si="59"/>
        <v>0</v>
      </c>
      <c r="Y116" s="10">
        <f t="shared" si="74"/>
        <v>0</v>
      </c>
      <c r="Z116" s="10">
        <f t="shared" si="60"/>
        <v>0</v>
      </c>
      <c r="AB116" s="141">
        <f t="shared" si="61"/>
        <v>0</v>
      </c>
      <c r="AC116" s="141">
        <f t="shared" si="62"/>
        <v>0</v>
      </c>
      <c r="AD116" s="141">
        <f t="shared" si="63"/>
        <v>0</v>
      </c>
      <c r="AE116" s="141">
        <f t="shared" si="64"/>
        <v>0</v>
      </c>
      <c r="AL116" s="10" t="str">
        <f t="shared" si="65"/>
        <v/>
      </c>
      <c r="AM116" s="10" t="str">
        <f t="shared" si="66"/>
        <v/>
      </c>
      <c r="AN116" s="10" t="str">
        <f t="shared" si="67"/>
        <v/>
      </c>
      <c r="AO116" s="10" t="str">
        <f t="shared" si="68"/>
        <v/>
      </c>
      <c r="AP116" s="10" t="str">
        <f t="shared" si="69"/>
        <v/>
      </c>
      <c r="AQ116" s="10" t="str">
        <f t="shared" si="75"/>
        <v/>
      </c>
      <c r="AR116" s="10" t="str">
        <f t="shared" si="76"/>
        <v/>
      </c>
      <c r="AS116" s="10" t="str">
        <f t="shared" si="77"/>
        <v/>
      </c>
      <c r="AT116" s="10" t="str">
        <f t="shared" si="78"/>
        <v/>
      </c>
      <c r="AU116" s="10" t="str">
        <f t="shared" si="79"/>
        <v/>
      </c>
      <c r="AV116" s="10" t="str">
        <f t="shared" si="80"/>
        <v/>
      </c>
      <c r="AW116" s="10" t="str">
        <f t="shared" si="70"/>
        <v/>
      </c>
      <c r="AX116" s="10" t="str">
        <f t="shared" si="71"/>
        <v/>
      </c>
      <c r="AY116" s="10" t="str">
        <f t="shared" si="72"/>
        <v/>
      </c>
      <c r="AZ116" s="10" t="str">
        <f t="shared" si="73"/>
        <v/>
      </c>
    </row>
    <row r="117" spans="1:52" s="3" customFormat="1" ht="10.5" x14ac:dyDescent="0.35">
      <c r="A117" s="30"/>
      <c r="B117" s="31"/>
      <c r="C117" s="31"/>
      <c r="D117" s="31"/>
      <c r="E117" s="85"/>
      <c r="F117" s="85"/>
      <c r="G117" s="85"/>
      <c r="H117" s="85"/>
      <c r="I117" s="15">
        <f t="shared" si="46"/>
        <v>0</v>
      </c>
      <c r="J117" s="32">
        <f t="shared" si="47"/>
        <v>0</v>
      </c>
      <c r="K117" s="32"/>
      <c r="L117" s="10">
        <f t="shared" si="48"/>
        <v>0</v>
      </c>
      <c r="M117" s="10">
        <f t="shared" si="49"/>
        <v>0</v>
      </c>
      <c r="N117" s="10">
        <f t="shared" si="50"/>
        <v>0</v>
      </c>
      <c r="O117" s="10">
        <f t="shared" si="51"/>
        <v>0</v>
      </c>
      <c r="P117" s="10">
        <f t="shared" si="52"/>
        <v>0</v>
      </c>
      <c r="Q117" s="10">
        <f t="shared" si="53"/>
        <v>0</v>
      </c>
      <c r="R117" s="10">
        <f t="shared" si="54"/>
        <v>0</v>
      </c>
      <c r="S117" s="10">
        <f t="shared" si="55"/>
        <v>0</v>
      </c>
      <c r="U117" s="10">
        <f t="shared" si="56"/>
        <v>0</v>
      </c>
      <c r="V117" s="10">
        <f t="shared" si="57"/>
        <v>0</v>
      </c>
      <c r="W117" s="10">
        <f t="shared" si="58"/>
        <v>0</v>
      </c>
      <c r="X117" s="10">
        <f t="shared" si="59"/>
        <v>0</v>
      </c>
      <c r="Y117" s="10">
        <f t="shared" si="74"/>
        <v>0</v>
      </c>
      <c r="Z117" s="10">
        <f t="shared" si="60"/>
        <v>0</v>
      </c>
      <c r="AB117" s="141">
        <f t="shared" si="61"/>
        <v>0</v>
      </c>
      <c r="AC117" s="141">
        <f t="shared" si="62"/>
        <v>0</v>
      </c>
      <c r="AD117" s="141">
        <f t="shared" si="63"/>
        <v>0</v>
      </c>
      <c r="AE117" s="141">
        <f t="shared" si="64"/>
        <v>0</v>
      </c>
      <c r="AL117" s="10" t="str">
        <f t="shared" si="65"/>
        <v/>
      </c>
      <c r="AM117" s="10" t="str">
        <f t="shared" si="66"/>
        <v/>
      </c>
      <c r="AN117" s="10" t="str">
        <f t="shared" si="67"/>
        <v/>
      </c>
      <c r="AO117" s="10" t="str">
        <f t="shared" si="68"/>
        <v/>
      </c>
      <c r="AP117" s="10" t="str">
        <f t="shared" si="69"/>
        <v/>
      </c>
      <c r="AQ117" s="10" t="str">
        <f t="shared" si="75"/>
        <v/>
      </c>
      <c r="AR117" s="10" t="str">
        <f t="shared" si="76"/>
        <v/>
      </c>
      <c r="AS117" s="10" t="str">
        <f t="shared" si="77"/>
        <v/>
      </c>
      <c r="AT117" s="10" t="str">
        <f t="shared" si="78"/>
        <v/>
      </c>
      <c r="AU117" s="10" t="str">
        <f t="shared" si="79"/>
        <v/>
      </c>
      <c r="AV117" s="10" t="str">
        <f t="shared" si="80"/>
        <v/>
      </c>
      <c r="AW117" s="10" t="str">
        <f t="shared" si="70"/>
        <v/>
      </c>
      <c r="AX117" s="10" t="str">
        <f t="shared" si="71"/>
        <v/>
      </c>
      <c r="AY117" s="10" t="str">
        <f t="shared" si="72"/>
        <v/>
      </c>
      <c r="AZ117" s="10" t="str">
        <f t="shared" si="73"/>
        <v/>
      </c>
    </row>
    <row r="118" spans="1:52" s="3" customFormat="1" ht="10.5" x14ac:dyDescent="0.35">
      <c r="A118" s="30"/>
      <c r="B118" s="31"/>
      <c r="C118" s="31"/>
      <c r="D118" s="31"/>
      <c r="E118" s="85"/>
      <c r="F118" s="85"/>
      <c r="G118" s="85"/>
      <c r="H118" s="85"/>
      <c r="I118" s="15">
        <f t="shared" si="46"/>
        <v>0</v>
      </c>
      <c r="J118" s="32">
        <f t="shared" si="47"/>
        <v>0</v>
      </c>
      <c r="K118" s="32"/>
      <c r="L118" s="10">
        <f t="shared" si="48"/>
        <v>0</v>
      </c>
      <c r="M118" s="10">
        <f t="shared" si="49"/>
        <v>0</v>
      </c>
      <c r="N118" s="10">
        <f t="shared" si="50"/>
        <v>0</v>
      </c>
      <c r="O118" s="10">
        <f t="shared" si="51"/>
        <v>0</v>
      </c>
      <c r="P118" s="10">
        <f t="shared" si="52"/>
        <v>0</v>
      </c>
      <c r="Q118" s="10">
        <f t="shared" si="53"/>
        <v>0</v>
      </c>
      <c r="R118" s="10">
        <f t="shared" si="54"/>
        <v>0</v>
      </c>
      <c r="S118" s="10">
        <f t="shared" si="55"/>
        <v>0</v>
      </c>
      <c r="U118" s="10">
        <f t="shared" si="56"/>
        <v>0</v>
      </c>
      <c r="V118" s="10">
        <f t="shared" si="57"/>
        <v>0</v>
      </c>
      <c r="W118" s="10">
        <f t="shared" si="58"/>
        <v>0</v>
      </c>
      <c r="X118" s="10">
        <f t="shared" si="59"/>
        <v>0</v>
      </c>
      <c r="Y118" s="10">
        <f t="shared" si="74"/>
        <v>0</v>
      </c>
      <c r="Z118" s="10">
        <f t="shared" si="60"/>
        <v>0</v>
      </c>
      <c r="AB118" s="141">
        <f t="shared" si="61"/>
        <v>0</v>
      </c>
      <c r="AC118" s="141">
        <f t="shared" si="62"/>
        <v>0</v>
      </c>
      <c r="AD118" s="141">
        <f t="shared" si="63"/>
        <v>0</v>
      </c>
      <c r="AE118" s="141">
        <f t="shared" si="64"/>
        <v>0</v>
      </c>
      <c r="AL118" s="10" t="str">
        <f t="shared" si="65"/>
        <v/>
      </c>
      <c r="AM118" s="10" t="str">
        <f t="shared" si="66"/>
        <v/>
      </c>
      <c r="AN118" s="10" t="str">
        <f t="shared" si="67"/>
        <v/>
      </c>
      <c r="AO118" s="10" t="str">
        <f t="shared" si="68"/>
        <v/>
      </c>
      <c r="AP118" s="10" t="str">
        <f t="shared" si="69"/>
        <v/>
      </c>
      <c r="AQ118" s="10" t="str">
        <f t="shared" si="75"/>
        <v/>
      </c>
      <c r="AR118" s="10" t="str">
        <f t="shared" si="76"/>
        <v/>
      </c>
      <c r="AS118" s="10" t="str">
        <f t="shared" si="77"/>
        <v/>
      </c>
      <c r="AT118" s="10" t="str">
        <f t="shared" si="78"/>
        <v/>
      </c>
      <c r="AU118" s="10" t="str">
        <f t="shared" si="79"/>
        <v/>
      </c>
      <c r="AV118" s="10" t="str">
        <f t="shared" si="80"/>
        <v/>
      </c>
      <c r="AW118" s="10" t="str">
        <f t="shared" si="70"/>
        <v/>
      </c>
      <c r="AX118" s="10" t="str">
        <f t="shared" si="71"/>
        <v/>
      </c>
      <c r="AY118" s="10" t="str">
        <f t="shared" si="72"/>
        <v/>
      </c>
      <c r="AZ118" s="10" t="str">
        <f t="shared" si="73"/>
        <v/>
      </c>
    </row>
    <row r="119" spans="1:52" s="3" customFormat="1" ht="10.5" x14ac:dyDescent="0.35">
      <c r="A119" s="30"/>
      <c r="B119" s="31"/>
      <c r="C119" s="31"/>
      <c r="D119" s="31"/>
      <c r="E119" s="85"/>
      <c r="F119" s="85"/>
      <c r="G119" s="85"/>
      <c r="H119" s="85"/>
      <c r="I119" s="15">
        <f t="shared" si="46"/>
        <v>0</v>
      </c>
      <c r="J119" s="32">
        <f t="shared" si="47"/>
        <v>0</v>
      </c>
      <c r="K119" s="32"/>
      <c r="L119" s="10">
        <f t="shared" si="48"/>
        <v>0</v>
      </c>
      <c r="M119" s="10">
        <f t="shared" si="49"/>
        <v>0</v>
      </c>
      <c r="N119" s="10">
        <f t="shared" si="50"/>
        <v>0</v>
      </c>
      <c r="O119" s="10">
        <f t="shared" si="51"/>
        <v>0</v>
      </c>
      <c r="P119" s="10">
        <f t="shared" si="52"/>
        <v>0</v>
      </c>
      <c r="Q119" s="10">
        <f t="shared" si="53"/>
        <v>0</v>
      </c>
      <c r="R119" s="10">
        <f t="shared" si="54"/>
        <v>0</v>
      </c>
      <c r="S119" s="10">
        <f t="shared" si="55"/>
        <v>0</v>
      </c>
      <c r="U119" s="10">
        <f t="shared" si="56"/>
        <v>0</v>
      </c>
      <c r="V119" s="10">
        <f t="shared" si="57"/>
        <v>0</v>
      </c>
      <c r="W119" s="10">
        <f t="shared" si="58"/>
        <v>0</v>
      </c>
      <c r="X119" s="10">
        <f t="shared" si="59"/>
        <v>0</v>
      </c>
      <c r="Y119" s="10">
        <f t="shared" si="74"/>
        <v>0</v>
      </c>
      <c r="Z119" s="10">
        <f t="shared" si="60"/>
        <v>0</v>
      </c>
      <c r="AB119" s="141">
        <f t="shared" si="61"/>
        <v>0</v>
      </c>
      <c r="AC119" s="141">
        <f t="shared" si="62"/>
        <v>0</v>
      </c>
      <c r="AD119" s="141">
        <f t="shared" si="63"/>
        <v>0</v>
      </c>
      <c r="AE119" s="141">
        <f t="shared" si="64"/>
        <v>0</v>
      </c>
      <c r="AL119" s="10" t="str">
        <f t="shared" si="65"/>
        <v/>
      </c>
      <c r="AM119" s="10" t="str">
        <f t="shared" si="66"/>
        <v/>
      </c>
      <c r="AN119" s="10" t="str">
        <f t="shared" si="67"/>
        <v/>
      </c>
      <c r="AO119" s="10" t="str">
        <f t="shared" si="68"/>
        <v/>
      </c>
      <c r="AP119" s="10" t="str">
        <f t="shared" si="69"/>
        <v/>
      </c>
      <c r="AQ119" s="10" t="str">
        <f t="shared" si="75"/>
        <v/>
      </c>
      <c r="AR119" s="10" t="str">
        <f t="shared" si="76"/>
        <v/>
      </c>
      <c r="AS119" s="10" t="str">
        <f t="shared" si="77"/>
        <v/>
      </c>
      <c r="AT119" s="10" t="str">
        <f t="shared" si="78"/>
        <v/>
      </c>
      <c r="AU119" s="10" t="str">
        <f t="shared" si="79"/>
        <v/>
      </c>
      <c r="AV119" s="10" t="str">
        <f t="shared" si="80"/>
        <v/>
      </c>
      <c r="AW119" s="10" t="str">
        <f t="shared" si="70"/>
        <v/>
      </c>
      <c r="AX119" s="10" t="str">
        <f t="shared" si="71"/>
        <v/>
      </c>
      <c r="AY119" s="10" t="str">
        <f t="shared" si="72"/>
        <v/>
      </c>
      <c r="AZ119" s="10" t="str">
        <f t="shared" si="73"/>
        <v/>
      </c>
    </row>
    <row r="120" spans="1:52" s="3" customFormat="1" ht="10.5" x14ac:dyDescent="0.35">
      <c r="A120" s="30"/>
      <c r="B120" s="31"/>
      <c r="C120" s="31"/>
      <c r="D120" s="31"/>
      <c r="E120" s="85"/>
      <c r="F120" s="85"/>
      <c r="G120" s="85"/>
      <c r="H120" s="85"/>
      <c r="I120" s="15">
        <f t="shared" si="46"/>
        <v>0</v>
      </c>
      <c r="J120" s="32">
        <f t="shared" si="47"/>
        <v>0</v>
      </c>
      <c r="K120" s="32"/>
      <c r="L120" s="10">
        <f t="shared" si="48"/>
        <v>0</v>
      </c>
      <c r="M120" s="10">
        <f t="shared" si="49"/>
        <v>0</v>
      </c>
      <c r="N120" s="10">
        <f t="shared" si="50"/>
        <v>0</v>
      </c>
      <c r="O120" s="10">
        <f t="shared" si="51"/>
        <v>0</v>
      </c>
      <c r="P120" s="10">
        <f t="shared" si="52"/>
        <v>0</v>
      </c>
      <c r="Q120" s="10">
        <f t="shared" si="53"/>
        <v>0</v>
      </c>
      <c r="R120" s="10">
        <f t="shared" si="54"/>
        <v>0</v>
      </c>
      <c r="S120" s="10">
        <f t="shared" si="55"/>
        <v>0</v>
      </c>
      <c r="U120" s="10">
        <f t="shared" si="56"/>
        <v>0</v>
      </c>
      <c r="V120" s="10">
        <f t="shared" si="57"/>
        <v>0</v>
      </c>
      <c r="W120" s="10">
        <f t="shared" si="58"/>
        <v>0</v>
      </c>
      <c r="X120" s="10">
        <f t="shared" si="59"/>
        <v>0</v>
      </c>
      <c r="Y120" s="10">
        <f t="shared" si="74"/>
        <v>0</v>
      </c>
      <c r="Z120" s="10">
        <f t="shared" si="60"/>
        <v>0</v>
      </c>
      <c r="AB120" s="141">
        <f t="shared" si="61"/>
        <v>0</v>
      </c>
      <c r="AC120" s="141">
        <f t="shared" si="62"/>
        <v>0</v>
      </c>
      <c r="AD120" s="141">
        <f t="shared" si="63"/>
        <v>0</v>
      </c>
      <c r="AE120" s="141">
        <f t="shared" si="64"/>
        <v>0</v>
      </c>
      <c r="AL120" s="10" t="str">
        <f t="shared" si="65"/>
        <v/>
      </c>
      <c r="AM120" s="10" t="str">
        <f t="shared" si="66"/>
        <v/>
      </c>
      <c r="AN120" s="10" t="str">
        <f t="shared" si="67"/>
        <v/>
      </c>
      <c r="AO120" s="10" t="str">
        <f t="shared" si="68"/>
        <v/>
      </c>
      <c r="AP120" s="10" t="str">
        <f t="shared" si="69"/>
        <v/>
      </c>
      <c r="AQ120" s="10" t="str">
        <f t="shared" si="75"/>
        <v/>
      </c>
      <c r="AR120" s="10" t="str">
        <f t="shared" si="76"/>
        <v/>
      </c>
      <c r="AS120" s="10" t="str">
        <f t="shared" si="77"/>
        <v/>
      </c>
      <c r="AT120" s="10" t="str">
        <f t="shared" si="78"/>
        <v/>
      </c>
      <c r="AU120" s="10" t="str">
        <f t="shared" si="79"/>
        <v/>
      </c>
      <c r="AV120" s="10" t="str">
        <f t="shared" si="80"/>
        <v/>
      </c>
      <c r="AW120" s="10" t="str">
        <f t="shared" si="70"/>
        <v/>
      </c>
      <c r="AX120" s="10" t="str">
        <f t="shared" si="71"/>
        <v/>
      </c>
      <c r="AY120" s="10" t="str">
        <f t="shared" si="72"/>
        <v/>
      </c>
      <c r="AZ120" s="10" t="str">
        <f t="shared" si="73"/>
        <v/>
      </c>
    </row>
    <row r="121" spans="1:52" s="3" customFormat="1" ht="10.5" x14ac:dyDescent="0.35">
      <c r="A121" s="30"/>
      <c r="B121" s="31"/>
      <c r="C121" s="31"/>
      <c r="D121" s="31"/>
      <c r="E121" s="85"/>
      <c r="F121" s="85"/>
      <c r="G121" s="85"/>
      <c r="H121" s="85"/>
      <c r="I121" s="15">
        <f t="shared" si="46"/>
        <v>0</v>
      </c>
      <c r="J121" s="32">
        <f t="shared" si="47"/>
        <v>0</v>
      </c>
      <c r="K121" s="32"/>
      <c r="L121" s="10">
        <f t="shared" si="48"/>
        <v>0</v>
      </c>
      <c r="M121" s="10">
        <f t="shared" si="49"/>
        <v>0</v>
      </c>
      <c r="N121" s="10">
        <f t="shared" si="50"/>
        <v>0</v>
      </c>
      <c r="O121" s="10">
        <f t="shared" si="51"/>
        <v>0</v>
      </c>
      <c r="P121" s="10">
        <f t="shared" si="52"/>
        <v>0</v>
      </c>
      <c r="Q121" s="10">
        <f t="shared" si="53"/>
        <v>0</v>
      </c>
      <c r="R121" s="10">
        <f t="shared" si="54"/>
        <v>0</v>
      </c>
      <c r="S121" s="10">
        <f t="shared" si="55"/>
        <v>0</v>
      </c>
      <c r="U121" s="10">
        <f t="shared" si="56"/>
        <v>0</v>
      </c>
      <c r="V121" s="10">
        <f t="shared" si="57"/>
        <v>0</v>
      </c>
      <c r="W121" s="10">
        <f t="shared" si="58"/>
        <v>0</v>
      </c>
      <c r="X121" s="10">
        <f t="shared" si="59"/>
        <v>0</v>
      </c>
      <c r="Y121" s="10">
        <f t="shared" si="74"/>
        <v>0</v>
      </c>
      <c r="Z121" s="10">
        <f t="shared" si="60"/>
        <v>0</v>
      </c>
      <c r="AB121" s="141">
        <f t="shared" si="61"/>
        <v>0</v>
      </c>
      <c r="AC121" s="141">
        <f t="shared" si="62"/>
        <v>0</v>
      </c>
      <c r="AD121" s="141">
        <f t="shared" si="63"/>
        <v>0</v>
      </c>
      <c r="AE121" s="141">
        <f t="shared" si="64"/>
        <v>0</v>
      </c>
      <c r="AL121" s="10" t="str">
        <f t="shared" si="65"/>
        <v/>
      </c>
      <c r="AM121" s="10" t="str">
        <f t="shared" si="66"/>
        <v/>
      </c>
      <c r="AN121" s="10" t="str">
        <f t="shared" si="67"/>
        <v/>
      </c>
      <c r="AO121" s="10" t="str">
        <f t="shared" si="68"/>
        <v/>
      </c>
      <c r="AP121" s="10" t="str">
        <f t="shared" si="69"/>
        <v/>
      </c>
      <c r="AQ121" s="10" t="str">
        <f t="shared" si="75"/>
        <v/>
      </c>
      <c r="AR121" s="10" t="str">
        <f t="shared" si="76"/>
        <v/>
      </c>
      <c r="AS121" s="10" t="str">
        <f t="shared" si="77"/>
        <v/>
      </c>
      <c r="AT121" s="10" t="str">
        <f t="shared" si="78"/>
        <v/>
      </c>
      <c r="AU121" s="10" t="str">
        <f t="shared" si="79"/>
        <v/>
      </c>
      <c r="AV121" s="10" t="str">
        <f t="shared" si="80"/>
        <v/>
      </c>
      <c r="AW121" s="10" t="str">
        <f t="shared" si="70"/>
        <v/>
      </c>
      <c r="AX121" s="10" t="str">
        <f t="shared" si="71"/>
        <v/>
      </c>
      <c r="AY121" s="10" t="str">
        <f t="shared" si="72"/>
        <v/>
      </c>
      <c r="AZ121" s="10" t="str">
        <f t="shared" si="73"/>
        <v/>
      </c>
    </row>
    <row r="122" spans="1:52" s="3" customFormat="1" ht="10.5" x14ac:dyDescent="0.35">
      <c r="A122" s="30"/>
      <c r="B122" s="31"/>
      <c r="C122" s="31"/>
      <c r="D122" s="31"/>
      <c r="E122" s="85"/>
      <c r="F122" s="85"/>
      <c r="G122" s="85"/>
      <c r="H122" s="85"/>
      <c r="I122" s="15">
        <f t="shared" si="46"/>
        <v>0</v>
      </c>
      <c r="J122" s="32">
        <f t="shared" si="47"/>
        <v>0</v>
      </c>
      <c r="K122" s="32"/>
      <c r="L122" s="10">
        <f t="shared" si="48"/>
        <v>0</v>
      </c>
      <c r="M122" s="10">
        <f t="shared" si="49"/>
        <v>0</v>
      </c>
      <c r="N122" s="10">
        <f t="shared" si="50"/>
        <v>0</v>
      </c>
      <c r="O122" s="10">
        <f t="shared" si="51"/>
        <v>0</v>
      </c>
      <c r="P122" s="10">
        <f t="shared" si="52"/>
        <v>0</v>
      </c>
      <c r="Q122" s="10">
        <f t="shared" si="53"/>
        <v>0</v>
      </c>
      <c r="R122" s="10">
        <f t="shared" si="54"/>
        <v>0</v>
      </c>
      <c r="S122" s="10">
        <f t="shared" si="55"/>
        <v>0</v>
      </c>
      <c r="U122" s="10">
        <f t="shared" si="56"/>
        <v>0</v>
      </c>
      <c r="V122" s="10">
        <f t="shared" si="57"/>
        <v>0</v>
      </c>
      <c r="W122" s="10">
        <f t="shared" si="58"/>
        <v>0</v>
      </c>
      <c r="X122" s="10">
        <f t="shared" si="59"/>
        <v>0</v>
      </c>
      <c r="Y122" s="10">
        <f t="shared" si="74"/>
        <v>0</v>
      </c>
      <c r="Z122" s="10">
        <f t="shared" si="60"/>
        <v>0</v>
      </c>
      <c r="AB122" s="141">
        <f t="shared" si="61"/>
        <v>0</v>
      </c>
      <c r="AC122" s="141">
        <f t="shared" si="62"/>
        <v>0</v>
      </c>
      <c r="AD122" s="141">
        <f t="shared" si="63"/>
        <v>0</v>
      </c>
      <c r="AE122" s="141">
        <f t="shared" si="64"/>
        <v>0</v>
      </c>
      <c r="AL122" s="10" t="str">
        <f t="shared" si="65"/>
        <v/>
      </c>
      <c r="AM122" s="10" t="str">
        <f t="shared" si="66"/>
        <v/>
      </c>
      <c r="AN122" s="10" t="str">
        <f t="shared" si="67"/>
        <v/>
      </c>
      <c r="AO122" s="10" t="str">
        <f t="shared" si="68"/>
        <v/>
      </c>
      <c r="AP122" s="10" t="str">
        <f t="shared" si="69"/>
        <v/>
      </c>
      <c r="AQ122" s="10" t="str">
        <f t="shared" si="75"/>
        <v/>
      </c>
      <c r="AR122" s="10" t="str">
        <f t="shared" si="76"/>
        <v/>
      </c>
      <c r="AS122" s="10" t="str">
        <f t="shared" si="77"/>
        <v/>
      </c>
      <c r="AT122" s="10" t="str">
        <f t="shared" si="78"/>
        <v/>
      </c>
      <c r="AU122" s="10" t="str">
        <f t="shared" si="79"/>
        <v/>
      </c>
      <c r="AV122" s="10" t="str">
        <f t="shared" si="80"/>
        <v/>
      </c>
      <c r="AW122" s="10" t="str">
        <f t="shared" si="70"/>
        <v/>
      </c>
      <c r="AX122" s="10" t="str">
        <f t="shared" si="71"/>
        <v/>
      </c>
      <c r="AY122" s="10" t="str">
        <f t="shared" si="72"/>
        <v/>
      </c>
      <c r="AZ122" s="10" t="str">
        <f t="shared" si="73"/>
        <v/>
      </c>
    </row>
    <row r="123" spans="1:52" s="3" customFormat="1" ht="10.5" x14ac:dyDescent="0.35">
      <c r="A123" s="30"/>
      <c r="B123" s="31"/>
      <c r="C123" s="31"/>
      <c r="D123" s="31"/>
      <c r="E123" s="85"/>
      <c r="F123" s="85"/>
      <c r="G123" s="85"/>
      <c r="H123" s="85"/>
      <c r="I123" s="15">
        <f t="shared" si="46"/>
        <v>0</v>
      </c>
      <c r="J123" s="32">
        <f t="shared" si="47"/>
        <v>0</v>
      </c>
      <c r="K123" s="32"/>
      <c r="L123" s="10">
        <f t="shared" si="48"/>
        <v>0</v>
      </c>
      <c r="M123" s="10">
        <f t="shared" si="49"/>
        <v>0</v>
      </c>
      <c r="N123" s="10">
        <f t="shared" si="50"/>
        <v>0</v>
      </c>
      <c r="O123" s="10">
        <f t="shared" si="51"/>
        <v>0</v>
      </c>
      <c r="P123" s="10">
        <f t="shared" si="52"/>
        <v>0</v>
      </c>
      <c r="Q123" s="10">
        <f t="shared" si="53"/>
        <v>0</v>
      </c>
      <c r="R123" s="10">
        <f t="shared" si="54"/>
        <v>0</v>
      </c>
      <c r="S123" s="10">
        <f t="shared" si="55"/>
        <v>0</v>
      </c>
      <c r="U123" s="10">
        <f t="shared" si="56"/>
        <v>0</v>
      </c>
      <c r="V123" s="10">
        <f t="shared" si="57"/>
        <v>0</v>
      </c>
      <c r="W123" s="10">
        <f t="shared" si="58"/>
        <v>0</v>
      </c>
      <c r="X123" s="10">
        <f t="shared" si="59"/>
        <v>0</v>
      </c>
      <c r="Y123" s="10">
        <f t="shared" si="74"/>
        <v>0</v>
      </c>
      <c r="Z123" s="10">
        <f t="shared" si="60"/>
        <v>0</v>
      </c>
      <c r="AB123" s="141">
        <f t="shared" si="61"/>
        <v>0</v>
      </c>
      <c r="AC123" s="141">
        <f t="shared" si="62"/>
        <v>0</v>
      </c>
      <c r="AD123" s="141">
        <f t="shared" si="63"/>
        <v>0</v>
      </c>
      <c r="AE123" s="141">
        <f t="shared" si="64"/>
        <v>0</v>
      </c>
      <c r="AL123" s="10" t="str">
        <f t="shared" si="65"/>
        <v/>
      </c>
      <c r="AM123" s="10" t="str">
        <f t="shared" si="66"/>
        <v/>
      </c>
      <c r="AN123" s="10" t="str">
        <f t="shared" si="67"/>
        <v/>
      </c>
      <c r="AO123" s="10" t="str">
        <f t="shared" si="68"/>
        <v/>
      </c>
      <c r="AP123" s="10" t="str">
        <f t="shared" si="69"/>
        <v/>
      </c>
      <c r="AQ123" s="10" t="str">
        <f t="shared" si="75"/>
        <v/>
      </c>
      <c r="AR123" s="10" t="str">
        <f t="shared" si="76"/>
        <v/>
      </c>
      <c r="AS123" s="10" t="str">
        <f t="shared" si="77"/>
        <v/>
      </c>
      <c r="AT123" s="10" t="str">
        <f t="shared" si="78"/>
        <v/>
      </c>
      <c r="AU123" s="10" t="str">
        <f t="shared" si="79"/>
        <v/>
      </c>
      <c r="AV123" s="10" t="str">
        <f t="shared" si="80"/>
        <v/>
      </c>
      <c r="AW123" s="10" t="str">
        <f t="shared" si="70"/>
        <v/>
      </c>
      <c r="AX123" s="10" t="str">
        <f t="shared" si="71"/>
        <v/>
      </c>
      <c r="AY123" s="10" t="str">
        <f t="shared" si="72"/>
        <v/>
      </c>
      <c r="AZ123" s="10" t="str">
        <f t="shared" si="73"/>
        <v/>
      </c>
    </row>
    <row r="124" spans="1:52" s="3" customFormat="1" ht="10.5" x14ac:dyDescent="0.35">
      <c r="A124" s="30"/>
      <c r="B124" s="31"/>
      <c r="C124" s="31"/>
      <c r="D124" s="31"/>
      <c r="E124" s="85"/>
      <c r="F124" s="85"/>
      <c r="G124" s="85"/>
      <c r="H124" s="85"/>
      <c r="I124" s="15">
        <f t="shared" si="46"/>
        <v>0</v>
      </c>
      <c r="J124" s="32">
        <f t="shared" si="47"/>
        <v>0</v>
      </c>
      <c r="K124" s="32"/>
      <c r="L124" s="10">
        <f t="shared" si="48"/>
        <v>0</v>
      </c>
      <c r="M124" s="10">
        <f t="shared" si="49"/>
        <v>0</v>
      </c>
      <c r="N124" s="10">
        <f t="shared" si="50"/>
        <v>0</v>
      </c>
      <c r="O124" s="10">
        <f t="shared" si="51"/>
        <v>0</v>
      </c>
      <c r="P124" s="10">
        <f t="shared" si="52"/>
        <v>0</v>
      </c>
      <c r="Q124" s="10">
        <f t="shared" si="53"/>
        <v>0</v>
      </c>
      <c r="R124" s="10">
        <f t="shared" si="54"/>
        <v>0</v>
      </c>
      <c r="S124" s="10">
        <f t="shared" si="55"/>
        <v>0</v>
      </c>
      <c r="U124" s="10">
        <f t="shared" si="56"/>
        <v>0</v>
      </c>
      <c r="V124" s="10">
        <f t="shared" si="57"/>
        <v>0</v>
      </c>
      <c r="W124" s="10">
        <f t="shared" si="58"/>
        <v>0</v>
      </c>
      <c r="X124" s="10">
        <f t="shared" si="59"/>
        <v>0</v>
      </c>
      <c r="Y124" s="10">
        <f t="shared" si="74"/>
        <v>0</v>
      </c>
      <c r="Z124" s="10">
        <f t="shared" si="60"/>
        <v>0</v>
      </c>
      <c r="AB124" s="141">
        <f t="shared" si="61"/>
        <v>0</v>
      </c>
      <c r="AC124" s="141">
        <f t="shared" si="62"/>
        <v>0</v>
      </c>
      <c r="AD124" s="141">
        <f t="shared" si="63"/>
        <v>0</v>
      </c>
      <c r="AE124" s="141">
        <f t="shared" si="64"/>
        <v>0</v>
      </c>
      <c r="AL124" s="10" t="str">
        <f t="shared" si="65"/>
        <v/>
      </c>
      <c r="AM124" s="10" t="str">
        <f t="shared" si="66"/>
        <v/>
      </c>
      <c r="AN124" s="10" t="str">
        <f t="shared" si="67"/>
        <v/>
      </c>
      <c r="AO124" s="10" t="str">
        <f t="shared" si="68"/>
        <v/>
      </c>
      <c r="AP124" s="10" t="str">
        <f t="shared" si="69"/>
        <v/>
      </c>
      <c r="AQ124" s="10" t="str">
        <f t="shared" si="75"/>
        <v/>
      </c>
      <c r="AR124" s="10" t="str">
        <f t="shared" si="76"/>
        <v/>
      </c>
      <c r="AS124" s="10" t="str">
        <f t="shared" si="77"/>
        <v/>
      </c>
      <c r="AT124" s="10" t="str">
        <f t="shared" si="78"/>
        <v/>
      </c>
      <c r="AU124" s="10" t="str">
        <f t="shared" si="79"/>
        <v/>
      </c>
      <c r="AV124" s="10" t="str">
        <f t="shared" si="80"/>
        <v/>
      </c>
      <c r="AW124" s="10" t="str">
        <f t="shared" si="70"/>
        <v/>
      </c>
      <c r="AX124" s="10" t="str">
        <f t="shared" si="71"/>
        <v/>
      </c>
      <c r="AY124" s="10" t="str">
        <f t="shared" si="72"/>
        <v/>
      </c>
      <c r="AZ124" s="10" t="str">
        <f t="shared" si="73"/>
        <v/>
      </c>
    </row>
    <row r="125" spans="1:52" s="3" customFormat="1" ht="10.5" x14ac:dyDescent="0.35">
      <c r="A125" s="30"/>
      <c r="B125" s="31"/>
      <c r="C125" s="31"/>
      <c r="D125" s="31"/>
      <c r="E125" s="85"/>
      <c r="F125" s="85"/>
      <c r="G125" s="85"/>
      <c r="H125" s="85"/>
      <c r="I125" s="15">
        <f t="shared" si="46"/>
        <v>0</v>
      </c>
      <c r="J125" s="32">
        <f t="shared" si="47"/>
        <v>0</v>
      </c>
      <c r="K125" s="32"/>
      <c r="L125" s="10">
        <f t="shared" si="48"/>
        <v>0</v>
      </c>
      <c r="M125" s="10">
        <f t="shared" si="49"/>
        <v>0</v>
      </c>
      <c r="N125" s="10">
        <f t="shared" si="50"/>
        <v>0</v>
      </c>
      <c r="O125" s="10">
        <f t="shared" si="51"/>
        <v>0</v>
      </c>
      <c r="P125" s="10">
        <f t="shared" si="52"/>
        <v>0</v>
      </c>
      <c r="Q125" s="10">
        <f t="shared" si="53"/>
        <v>0</v>
      </c>
      <c r="R125" s="10">
        <f t="shared" si="54"/>
        <v>0</v>
      </c>
      <c r="S125" s="10">
        <f t="shared" si="55"/>
        <v>0</v>
      </c>
      <c r="U125" s="10">
        <f t="shared" si="56"/>
        <v>0</v>
      </c>
      <c r="V125" s="10">
        <f t="shared" si="57"/>
        <v>0</v>
      </c>
      <c r="W125" s="10">
        <f t="shared" si="58"/>
        <v>0</v>
      </c>
      <c r="X125" s="10">
        <f t="shared" si="59"/>
        <v>0</v>
      </c>
      <c r="Y125" s="10">
        <f t="shared" si="74"/>
        <v>0</v>
      </c>
      <c r="Z125" s="10">
        <f t="shared" si="60"/>
        <v>0</v>
      </c>
      <c r="AB125" s="141">
        <f t="shared" si="61"/>
        <v>0</v>
      </c>
      <c r="AC125" s="141">
        <f t="shared" si="62"/>
        <v>0</v>
      </c>
      <c r="AD125" s="141">
        <f t="shared" si="63"/>
        <v>0</v>
      </c>
      <c r="AE125" s="141">
        <f t="shared" si="64"/>
        <v>0</v>
      </c>
      <c r="AL125" s="10" t="str">
        <f t="shared" si="65"/>
        <v/>
      </c>
      <c r="AM125" s="10" t="str">
        <f t="shared" si="66"/>
        <v/>
      </c>
      <c r="AN125" s="10" t="str">
        <f t="shared" si="67"/>
        <v/>
      </c>
      <c r="AO125" s="10" t="str">
        <f t="shared" si="68"/>
        <v/>
      </c>
      <c r="AP125" s="10" t="str">
        <f t="shared" si="69"/>
        <v/>
      </c>
      <c r="AQ125" s="10" t="str">
        <f t="shared" si="75"/>
        <v/>
      </c>
      <c r="AR125" s="10" t="str">
        <f t="shared" si="76"/>
        <v/>
      </c>
      <c r="AS125" s="10" t="str">
        <f t="shared" si="77"/>
        <v/>
      </c>
      <c r="AT125" s="10" t="str">
        <f t="shared" si="78"/>
        <v/>
      </c>
      <c r="AU125" s="10" t="str">
        <f t="shared" si="79"/>
        <v/>
      </c>
      <c r="AV125" s="10" t="str">
        <f t="shared" si="80"/>
        <v/>
      </c>
      <c r="AW125" s="10" t="str">
        <f t="shared" si="70"/>
        <v/>
      </c>
      <c r="AX125" s="10" t="str">
        <f t="shared" si="71"/>
        <v/>
      </c>
      <c r="AY125" s="10" t="str">
        <f t="shared" si="72"/>
        <v/>
      </c>
      <c r="AZ125" s="10" t="str">
        <f t="shared" si="73"/>
        <v/>
      </c>
    </row>
    <row r="126" spans="1:52" s="3" customFormat="1" ht="10.5" x14ac:dyDescent="0.35">
      <c r="A126" s="30"/>
      <c r="B126" s="31"/>
      <c r="C126" s="31"/>
      <c r="D126" s="31"/>
      <c r="E126" s="85"/>
      <c r="F126" s="85"/>
      <c r="G126" s="85"/>
      <c r="H126" s="85"/>
      <c r="I126" s="15">
        <f t="shared" si="46"/>
        <v>0</v>
      </c>
      <c r="J126" s="32">
        <f t="shared" si="47"/>
        <v>0</v>
      </c>
      <c r="K126" s="32"/>
      <c r="L126" s="10">
        <f t="shared" si="48"/>
        <v>0</v>
      </c>
      <c r="M126" s="10">
        <f t="shared" si="49"/>
        <v>0</v>
      </c>
      <c r="N126" s="10">
        <f t="shared" si="50"/>
        <v>0</v>
      </c>
      <c r="O126" s="10">
        <f t="shared" si="51"/>
        <v>0</v>
      </c>
      <c r="P126" s="10">
        <f t="shared" si="52"/>
        <v>0</v>
      </c>
      <c r="Q126" s="10">
        <f t="shared" si="53"/>
        <v>0</v>
      </c>
      <c r="R126" s="10">
        <f t="shared" si="54"/>
        <v>0</v>
      </c>
      <c r="S126" s="10">
        <f t="shared" si="55"/>
        <v>0</v>
      </c>
      <c r="U126" s="10">
        <f t="shared" si="56"/>
        <v>0</v>
      </c>
      <c r="V126" s="10">
        <f t="shared" si="57"/>
        <v>0</v>
      </c>
      <c r="W126" s="10">
        <f t="shared" si="58"/>
        <v>0</v>
      </c>
      <c r="X126" s="10">
        <f t="shared" si="59"/>
        <v>0</v>
      </c>
      <c r="Y126" s="10">
        <f t="shared" si="74"/>
        <v>0</v>
      </c>
      <c r="Z126" s="10">
        <f t="shared" si="60"/>
        <v>0</v>
      </c>
      <c r="AB126" s="141">
        <f t="shared" si="61"/>
        <v>0</v>
      </c>
      <c r="AC126" s="141">
        <f t="shared" si="62"/>
        <v>0</v>
      </c>
      <c r="AD126" s="141">
        <f t="shared" si="63"/>
        <v>0</v>
      </c>
      <c r="AE126" s="141">
        <f t="shared" si="64"/>
        <v>0</v>
      </c>
      <c r="AL126" s="10" t="str">
        <f t="shared" si="65"/>
        <v/>
      </c>
      <c r="AM126" s="10" t="str">
        <f t="shared" si="66"/>
        <v/>
      </c>
      <c r="AN126" s="10" t="str">
        <f t="shared" si="67"/>
        <v/>
      </c>
      <c r="AO126" s="10" t="str">
        <f t="shared" si="68"/>
        <v/>
      </c>
      <c r="AP126" s="10" t="str">
        <f t="shared" si="69"/>
        <v/>
      </c>
      <c r="AQ126" s="10" t="str">
        <f t="shared" si="75"/>
        <v/>
      </c>
      <c r="AR126" s="10" t="str">
        <f t="shared" si="76"/>
        <v/>
      </c>
      <c r="AS126" s="10" t="str">
        <f t="shared" si="77"/>
        <v/>
      </c>
      <c r="AT126" s="10" t="str">
        <f t="shared" si="78"/>
        <v/>
      </c>
      <c r="AU126" s="10" t="str">
        <f t="shared" si="79"/>
        <v/>
      </c>
      <c r="AV126" s="10" t="str">
        <f t="shared" si="80"/>
        <v/>
      </c>
      <c r="AW126" s="10" t="str">
        <f t="shared" si="70"/>
        <v/>
      </c>
      <c r="AX126" s="10" t="str">
        <f t="shared" si="71"/>
        <v/>
      </c>
      <c r="AY126" s="10" t="str">
        <f t="shared" si="72"/>
        <v/>
      </c>
      <c r="AZ126" s="10" t="str">
        <f t="shared" si="73"/>
        <v/>
      </c>
    </row>
    <row r="127" spans="1:52" s="3" customFormat="1" ht="10.5" x14ac:dyDescent="0.35">
      <c r="A127" s="30"/>
      <c r="B127" s="31"/>
      <c r="C127" s="31"/>
      <c r="D127" s="31"/>
      <c r="E127" s="85"/>
      <c r="F127" s="85"/>
      <c r="G127" s="85"/>
      <c r="H127" s="85"/>
      <c r="I127" s="15">
        <f t="shared" si="46"/>
        <v>0</v>
      </c>
      <c r="J127" s="32">
        <f t="shared" si="47"/>
        <v>0</v>
      </c>
      <c r="K127" s="32"/>
      <c r="L127" s="10">
        <f t="shared" si="48"/>
        <v>0</v>
      </c>
      <c r="M127" s="10">
        <f t="shared" si="49"/>
        <v>0</v>
      </c>
      <c r="N127" s="10">
        <f t="shared" si="50"/>
        <v>0</v>
      </c>
      <c r="O127" s="10">
        <f t="shared" si="51"/>
        <v>0</v>
      </c>
      <c r="P127" s="10">
        <f t="shared" si="52"/>
        <v>0</v>
      </c>
      <c r="Q127" s="10">
        <f t="shared" si="53"/>
        <v>0</v>
      </c>
      <c r="R127" s="10">
        <f t="shared" si="54"/>
        <v>0</v>
      </c>
      <c r="S127" s="10">
        <f t="shared" si="55"/>
        <v>0</v>
      </c>
      <c r="U127" s="10">
        <f t="shared" si="56"/>
        <v>0</v>
      </c>
      <c r="V127" s="10">
        <f t="shared" si="57"/>
        <v>0</v>
      </c>
      <c r="W127" s="10">
        <f t="shared" si="58"/>
        <v>0</v>
      </c>
      <c r="X127" s="10">
        <f t="shared" si="59"/>
        <v>0</v>
      </c>
      <c r="Y127" s="10">
        <f t="shared" si="74"/>
        <v>0</v>
      </c>
      <c r="Z127" s="10">
        <f t="shared" si="60"/>
        <v>0</v>
      </c>
      <c r="AB127" s="141">
        <f t="shared" si="61"/>
        <v>0</v>
      </c>
      <c r="AC127" s="141">
        <f t="shared" si="62"/>
        <v>0</v>
      </c>
      <c r="AD127" s="141">
        <f t="shared" si="63"/>
        <v>0</v>
      </c>
      <c r="AE127" s="141">
        <f t="shared" si="64"/>
        <v>0</v>
      </c>
      <c r="AL127" s="10" t="str">
        <f t="shared" si="65"/>
        <v/>
      </c>
      <c r="AM127" s="10" t="str">
        <f t="shared" si="66"/>
        <v/>
      </c>
      <c r="AN127" s="10" t="str">
        <f t="shared" si="67"/>
        <v/>
      </c>
      <c r="AO127" s="10" t="str">
        <f t="shared" si="68"/>
        <v/>
      </c>
      <c r="AP127" s="10" t="str">
        <f t="shared" si="69"/>
        <v/>
      </c>
      <c r="AQ127" s="10" t="str">
        <f t="shared" si="75"/>
        <v/>
      </c>
      <c r="AR127" s="10" t="str">
        <f t="shared" si="76"/>
        <v/>
      </c>
      <c r="AS127" s="10" t="str">
        <f t="shared" si="77"/>
        <v/>
      </c>
      <c r="AT127" s="10" t="str">
        <f t="shared" si="78"/>
        <v/>
      </c>
      <c r="AU127" s="10" t="str">
        <f t="shared" si="79"/>
        <v/>
      </c>
      <c r="AV127" s="10" t="str">
        <f t="shared" si="80"/>
        <v/>
      </c>
      <c r="AW127" s="10" t="str">
        <f t="shared" si="70"/>
        <v/>
      </c>
      <c r="AX127" s="10" t="str">
        <f t="shared" si="71"/>
        <v/>
      </c>
      <c r="AY127" s="10" t="str">
        <f t="shared" si="72"/>
        <v/>
      </c>
      <c r="AZ127" s="10" t="str">
        <f t="shared" si="73"/>
        <v/>
      </c>
    </row>
    <row r="128" spans="1:52" s="3" customFormat="1" ht="10.5" x14ac:dyDescent="0.35">
      <c r="A128" s="30"/>
      <c r="B128" s="31"/>
      <c r="C128" s="31"/>
      <c r="D128" s="31"/>
      <c r="E128" s="85"/>
      <c r="F128" s="85"/>
      <c r="G128" s="85"/>
      <c r="H128" s="85"/>
      <c r="I128" s="15">
        <f t="shared" si="46"/>
        <v>0</v>
      </c>
      <c r="J128" s="32">
        <f t="shared" si="47"/>
        <v>0</v>
      </c>
      <c r="K128" s="32"/>
      <c r="L128" s="10">
        <f t="shared" si="48"/>
        <v>0</v>
      </c>
      <c r="M128" s="10">
        <f t="shared" si="49"/>
        <v>0</v>
      </c>
      <c r="N128" s="10">
        <f t="shared" si="50"/>
        <v>0</v>
      </c>
      <c r="O128" s="10">
        <f t="shared" si="51"/>
        <v>0</v>
      </c>
      <c r="P128" s="10">
        <f t="shared" si="52"/>
        <v>0</v>
      </c>
      <c r="Q128" s="10">
        <f t="shared" si="53"/>
        <v>0</v>
      </c>
      <c r="R128" s="10">
        <f t="shared" si="54"/>
        <v>0</v>
      </c>
      <c r="S128" s="10">
        <f t="shared" si="55"/>
        <v>0</v>
      </c>
      <c r="U128" s="10">
        <f t="shared" si="56"/>
        <v>0</v>
      </c>
      <c r="V128" s="10">
        <f t="shared" si="57"/>
        <v>0</v>
      </c>
      <c r="W128" s="10">
        <f t="shared" si="58"/>
        <v>0</v>
      </c>
      <c r="X128" s="10">
        <f t="shared" si="59"/>
        <v>0</v>
      </c>
      <c r="Y128" s="10">
        <f t="shared" si="74"/>
        <v>0</v>
      </c>
      <c r="Z128" s="10">
        <f t="shared" si="60"/>
        <v>0</v>
      </c>
      <c r="AB128" s="141">
        <f t="shared" si="61"/>
        <v>0</v>
      </c>
      <c r="AC128" s="141">
        <f t="shared" si="62"/>
        <v>0</v>
      </c>
      <c r="AD128" s="141">
        <f t="shared" si="63"/>
        <v>0</v>
      </c>
      <c r="AE128" s="141">
        <f t="shared" si="64"/>
        <v>0</v>
      </c>
      <c r="AL128" s="10" t="str">
        <f t="shared" si="65"/>
        <v/>
      </c>
      <c r="AM128" s="10" t="str">
        <f t="shared" si="66"/>
        <v/>
      </c>
      <c r="AN128" s="10" t="str">
        <f t="shared" si="67"/>
        <v/>
      </c>
      <c r="AO128" s="10" t="str">
        <f t="shared" si="68"/>
        <v/>
      </c>
      <c r="AP128" s="10" t="str">
        <f t="shared" si="69"/>
        <v/>
      </c>
      <c r="AQ128" s="10" t="str">
        <f t="shared" si="75"/>
        <v/>
      </c>
      <c r="AR128" s="10" t="str">
        <f t="shared" si="76"/>
        <v/>
      </c>
      <c r="AS128" s="10" t="str">
        <f t="shared" si="77"/>
        <v/>
      </c>
      <c r="AT128" s="10" t="str">
        <f t="shared" si="78"/>
        <v/>
      </c>
      <c r="AU128" s="10" t="str">
        <f t="shared" si="79"/>
        <v/>
      </c>
      <c r="AV128" s="10" t="str">
        <f t="shared" si="80"/>
        <v/>
      </c>
      <c r="AW128" s="10" t="str">
        <f t="shared" si="70"/>
        <v/>
      </c>
      <c r="AX128" s="10" t="str">
        <f t="shared" si="71"/>
        <v/>
      </c>
      <c r="AY128" s="10" t="str">
        <f t="shared" si="72"/>
        <v/>
      </c>
      <c r="AZ128" s="10" t="str">
        <f t="shared" si="73"/>
        <v/>
      </c>
    </row>
    <row r="129" spans="1:52" s="3" customFormat="1" ht="10.5" x14ac:dyDescent="0.35">
      <c r="A129" s="30"/>
      <c r="B129" s="31"/>
      <c r="C129" s="31"/>
      <c r="D129" s="31"/>
      <c r="E129" s="85"/>
      <c r="F129" s="85"/>
      <c r="G129" s="85"/>
      <c r="H129" s="85"/>
      <c r="I129" s="15">
        <f t="shared" si="46"/>
        <v>0</v>
      </c>
      <c r="J129" s="32">
        <f t="shared" si="47"/>
        <v>0</v>
      </c>
      <c r="K129" s="32"/>
      <c r="L129" s="10">
        <f t="shared" si="48"/>
        <v>0</v>
      </c>
      <c r="M129" s="10">
        <f t="shared" si="49"/>
        <v>0</v>
      </c>
      <c r="N129" s="10">
        <f t="shared" si="50"/>
        <v>0</v>
      </c>
      <c r="O129" s="10">
        <f t="shared" si="51"/>
        <v>0</v>
      </c>
      <c r="P129" s="10">
        <f t="shared" si="52"/>
        <v>0</v>
      </c>
      <c r="Q129" s="10">
        <f t="shared" si="53"/>
        <v>0</v>
      </c>
      <c r="R129" s="10">
        <f t="shared" si="54"/>
        <v>0</v>
      </c>
      <c r="S129" s="10">
        <f t="shared" si="55"/>
        <v>0</v>
      </c>
      <c r="U129" s="10">
        <f t="shared" si="56"/>
        <v>0</v>
      </c>
      <c r="V129" s="10">
        <f t="shared" si="57"/>
        <v>0</v>
      </c>
      <c r="W129" s="10">
        <f t="shared" si="58"/>
        <v>0</v>
      </c>
      <c r="X129" s="10">
        <f t="shared" si="59"/>
        <v>0</v>
      </c>
      <c r="Y129" s="10">
        <f t="shared" si="74"/>
        <v>0</v>
      </c>
      <c r="Z129" s="10">
        <f t="shared" si="60"/>
        <v>0</v>
      </c>
      <c r="AB129" s="141">
        <f t="shared" si="61"/>
        <v>0</v>
      </c>
      <c r="AC129" s="141">
        <f t="shared" si="62"/>
        <v>0</v>
      </c>
      <c r="AD129" s="141">
        <f t="shared" si="63"/>
        <v>0</v>
      </c>
      <c r="AE129" s="141">
        <f t="shared" si="64"/>
        <v>0</v>
      </c>
      <c r="AL129" s="10" t="str">
        <f t="shared" si="65"/>
        <v/>
      </c>
      <c r="AM129" s="10" t="str">
        <f t="shared" si="66"/>
        <v/>
      </c>
      <c r="AN129" s="10" t="str">
        <f t="shared" si="67"/>
        <v/>
      </c>
      <c r="AO129" s="10" t="str">
        <f t="shared" si="68"/>
        <v/>
      </c>
      <c r="AP129" s="10" t="str">
        <f t="shared" si="69"/>
        <v/>
      </c>
      <c r="AQ129" s="10" t="str">
        <f t="shared" si="75"/>
        <v/>
      </c>
      <c r="AR129" s="10" t="str">
        <f t="shared" si="76"/>
        <v/>
      </c>
      <c r="AS129" s="10" t="str">
        <f t="shared" si="77"/>
        <v/>
      </c>
      <c r="AT129" s="10" t="str">
        <f t="shared" si="78"/>
        <v/>
      </c>
      <c r="AU129" s="10" t="str">
        <f t="shared" si="79"/>
        <v/>
      </c>
      <c r="AV129" s="10" t="str">
        <f t="shared" si="80"/>
        <v/>
      </c>
      <c r="AW129" s="10" t="str">
        <f t="shared" si="70"/>
        <v/>
      </c>
      <c r="AX129" s="10" t="str">
        <f t="shared" si="71"/>
        <v/>
      </c>
      <c r="AY129" s="10" t="str">
        <f t="shared" si="72"/>
        <v/>
      </c>
      <c r="AZ129" s="10" t="str">
        <f t="shared" si="73"/>
        <v/>
      </c>
    </row>
    <row r="130" spans="1:52" s="3" customFormat="1" ht="10.5" x14ac:dyDescent="0.35">
      <c r="A130" s="30"/>
      <c r="B130" s="31"/>
      <c r="C130" s="31"/>
      <c r="D130" s="31"/>
      <c r="E130" s="85"/>
      <c r="F130" s="85"/>
      <c r="G130" s="85"/>
      <c r="H130" s="85"/>
      <c r="I130" s="15">
        <f t="shared" si="46"/>
        <v>0</v>
      </c>
      <c r="J130" s="32">
        <f t="shared" si="47"/>
        <v>0</v>
      </c>
      <c r="K130" s="32"/>
      <c r="L130" s="10">
        <f t="shared" si="48"/>
        <v>0</v>
      </c>
      <c r="M130" s="10">
        <f t="shared" si="49"/>
        <v>0</v>
      </c>
      <c r="N130" s="10">
        <f t="shared" si="50"/>
        <v>0</v>
      </c>
      <c r="O130" s="10">
        <f t="shared" si="51"/>
        <v>0</v>
      </c>
      <c r="P130" s="10">
        <f t="shared" si="52"/>
        <v>0</v>
      </c>
      <c r="Q130" s="10">
        <f t="shared" si="53"/>
        <v>0</v>
      </c>
      <c r="R130" s="10">
        <f t="shared" si="54"/>
        <v>0</v>
      </c>
      <c r="S130" s="10">
        <f t="shared" si="55"/>
        <v>0</v>
      </c>
      <c r="U130" s="10">
        <f t="shared" si="56"/>
        <v>0</v>
      </c>
      <c r="V130" s="10">
        <f t="shared" si="57"/>
        <v>0</v>
      </c>
      <c r="W130" s="10">
        <f t="shared" si="58"/>
        <v>0</v>
      </c>
      <c r="X130" s="10">
        <f t="shared" si="59"/>
        <v>0</v>
      </c>
      <c r="Y130" s="10">
        <f t="shared" si="74"/>
        <v>0</v>
      </c>
      <c r="Z130" s="10">
        <f t="shared" si="60"/>
        <v>0</v>
      </c>
      <c r="AB130" s="141">
        <f t="shared" si="61"/>
        <v>0</v>
      </c>
      <c r="AC130" s="141">
        <f t="shared" si="62"/>
        <v>0</v>
      </c>
      <c r="AD130" s="141">
        <f t="shared" si="63"/>
        <v>0</v>
      </c>
      <c r="AE130" s="141">
        <f t="shared" si="64"/>
        <v>0</v>
      </c>
      <c r="AL130" s="10" t="str">
        <f t="shared" si="65"/>
        <v/>
      </c>
      <c r="AM130" s="10" t="str">
        <f t="shared" si="66"/>
        <v/>
      </c>
      <c r="AN130" s="10" t="str">
        <f t="shared" si="67"/>
        <v/>
      </c>
      <c r="AO130" s="10" t="str">
        <f t="shared" si="68"/>
        <v/>
      </c>
      <c r="AP130" s="10" t="str">
        <f t="shared" si="69"/>
        <v/>
      </c>
      <c r="AQ130" s="10" t="str">
        <f t="shared" si="75"/>
        <v/>
      </c>
      <c r="AR130" s="10" t="str">
        <f t="shared" si="76"/>
        <v/>
      </c>
      <c r="AS130" s="10" t="str">
        <f t="shared" si="77"/>
        <v/>
      </c>
      <c r="AT130" s="10" t="str">
        <f t="shared" si="78"/>
        <v/>
      </c>
      <c r="AU130" s="10" t="str">
        <f t="shared" si="79"/>
        <v/>
      </c>
      <c r="AV130" s="10" t="str">
        <f t="shared" si="80"/>
        <v/>
      </c>
      <c r="AW130" s="10" t="str">
        <f t="shared" si="70"/>
        <v/>
      </c>
      <c r="AX130" s="10" t="str">
        <f t="shared" si="71"/>
        <v/>
      </c>
      <c r="AY130" s="10" t="str">
        <f t="shared" si="72"/>
        <v/>
      </c>
      <c r="AZ130" s="10" t="str">
        <f t="shared" si="73"/>
        <v/>
      </c>
    </row>
    <row r="131" spans="1:52" s="3" customFormat="1" ht="10.5" x14ac:dyDescent="0.35">
      <c r="A131" s="30"/>
      <c r="B131" s="31"/>
      <c r="C131" s="31"/>
      <c r="D131" s="31"/>
      <c r="E131" s="85"/>
      <c r="F131" s="85"/>
      <c r="G131" s="85"/>
      <c r="H131" s="85"/>
      <c r="I131" s="15">
        <f t="shared" si="46"/>
        <v>0</v>
      </c>
      <c r="J131" s="32">
        <f t="shared" si="47"/>
        <v>0</v>
      </c>
      <c r="K131" s="32"/>
      <c r="L131" s="10">
        <f t="shared" si="48"/>
        <v>0</v>
      </c>
      <c r="M131" s="10">
        <f t="shared" si="49"/>
        <v>0</v>
      </c>
      <c r="N131" s="10">
        <f t="shared" si="50"/>
        <v>0</v>
      </c>
      <c r="O131" s="10">
        <f t="shared" si="51"/>
        <v>0</v>
      </c>
      <c r="P131" s="10">
        <f t="shared" si="52"/>
        <v>0</v>
      </c>
      <c r="Q131" s="10">
        <f t="shared" si="53"/>
        <v>0</v>
      </c>
      <c r="R131" s="10">
        <f t="shared" si="54"/>
        <v>0</v>
      </c>
      <c r="S131" s="10">
        <f t="shared" si="55"/>
        <v>0</v>
      </c>
      <c r="U131" s="10">
        <f t="shared" si="56"/>
        <v>0</v>
      </c>
      <c r="V131" s="10">
        <f t="shared" si="57"/>
        <v>0</v>
      </c>
      <c r="W131" s="10">
        <f t="shared" si="58"/>
        <v>0</v>
      </c>
      <c r="X131" s="10">
        <f t="shared" si="59"/>
        <v>0</v>
      </c>
      <c r="Y131" s="10">
        <f t="shared" si="74"/>
        <v>0</v>
      </c>
      <c r="Z131" s="10">
        <f t="shared" si="60"/>
        <v>0</v>
      </c>
      <c r="AB131" s="141">
        <f t="shared" si="61"/>
        <v>0</v>
      </c>
      <c r="AC131" s="141">
        <f t="shared" si="62"/>
        <v>0</v>
      </c>
      <c r="AD131" s="141">
        <f t="shared" si="63"/>
        <v>0</v>
      </c>
      <c r="AE131" s="141">
        <f t="shared" si="64"/>
        <v>0</v>
      </c>
      <c r="AL131" s="10" t="str">
        <f t="shared" si="65"/>
        <v/>
      </c>
      <c r="AM131" s="10" t="str">
        <f t="shared" si="66"/>
        <v/>
      </c>
      <c r="AN131" s="10" t="str">
        <f t="shared" si="67"/>
        <v/>
      </c>
      <c r="AO131" s="10" t="str">
        <f t="shared" si="68"/>
        <v/>
      </c>
      <c r="AP131" s="10" t="str">
        <f t="shared" si="69"/>
        <v/>
      </c>
      <c r="AQ131" s="10" t="str">
        <f t="shared" si="75"/>
        <v/>
      </c>
      <c r="AR131" s="10" t="str">
        <f t="shared" si="76"/>
        <v/>
      </c>
      <c r="AS131" s="10" t="str">
        <f t="shared" si="77"/>
        <v/>
      </c>
      <c r="AT131" s="10" t="str">
        <f t="shared" si="78"/>
        <v/>
      </c>
      <c r="AU131" s="10" t="str">
        <f t="shared" si="79"/>
        <v/>
      </c>
      <c r="AV131" s="10" t="str">
        <f t="shared" si="80"/>
        <v/>
      </c>
      <c r="AW131" s="10" t="str">
        <f t="shared" si="70"/>
        <v/>
      </c>
      <c r="AX131" s="10" t="str">
        <f t="shared" si="71"/>
        <v/>
      </c>
      <c r="AY131" s="10" t="str">
        <f t="shared" si="72"/>
        <v/>
      </c>
      <c r="AZ131" s="10" t="str">
        <f t="shared" si="73"/>
        <v/>
      </c>
    </row>
    <row r="132" spans="1:52" s="3" customFormat="1" ht="10.5" x14ac:dyDescent="0.35">
      <c r="A132" s="30"/>
      <c r="B132" s="31"/>
      <c r="C132" s="31"/>
      <c r="D132" s="31"/>
      <c r="E132" s="85"/>
      <c r="F132" s="85"/>
      <c r="G132" s="85"/>
      <c r="H132" s="85"/>
      <c r="I132" s="15">
        <f t="shared" si="46"/>
        <v>0</v>
      </c>
      <c r="J132" s="32">
        <f t="shared" si="47"/>
        <v>0</v>
      </c>
      <c r="K132" s="32"/>
      <c r="L132" s="10">
        <f t="shared" si="48"/>
        <v>0</v>
      </c>
      <c r="M132" s="10">
        <f t="shared" si="49"/>
        <v>0</v>
      </c>
      <c r="N132" s="10">
        <f t="shared" si="50"/>
        <v>0</v>
      </c>
      <c r="O132" s="10">
        <f t="shared" si="51"/>
        <v>0</v>
      </c>
      <c r="P132" s="10">
        <f t="shared" si="52"/>
        <v>0</v>
      </c>
      <c r="Q132" s="10">
        <f t="shared" si="53"/>
        <v>0</v>
      </c>
      <c r="R132" s="10">
        <f t="shared" si="54"/>
        <v>0</v>
      </c>
      <c r="S132" s="10">
        <f t="shared" si="55"/>
        <v>0</v>
      </c>
      <c r="U132" s="10">
        <f t="shared" si="56"/>
        <v>0</v>
      </c>
      <c r="V132" s="10">
        <f t="shared" si="57"/>
        <v>0</v>
      </c>
      <c r="W132" s="10">
        <f t="shared" si="58"/>
        <v>0</v>
      </c>
      <c r="X132" s="10">
        <f t="shared" si="59"/>
        <v>0</v>
      </c>
      <c r="Y132" s="10">
        <f t="shared" si="74"/>
        <v>0</v>
      </c>
      <c r="Z132" s="10">
        <f t="shared" si="60"/>
        <v>0</v>
      </c>
      <c r="AB132" s="141">
        <f t="shared" si="61"/>
        <v>0</v>
      </c>
      <c r="AC132" s="141">
        <f t="shared" si="62"/>
        <v>0</v>
      </c>
      <c r="AD132" s="141">
        <f t="shared" si="63"/>
        <v>0</v>
      </c>
      <c r="AE132" s="141">
        <f t="shared" si="64"/>
        <v>0</v>
      </c>
      <c r="AL132" s="10" t="str">
        <f t="shared" si="65"/>
        <v/>
      </c>
      <c r="AM132" s="10" t="str">
        <f t="shared" si="66"/>
        <v/>
      </c>
      <c r="AN132" s="10" t="str">
        <f t="shared" si="67"/>
        <v/>
      </c>
      <c r="AO132" s="10" t="str">
        <f t="shared" si="68"/>
        <v/>
      </c>
      <c r="AP132" s="10" t="str">
        <f t="shared" si="69"/>
        <v/>
      </c>
      <c r="AQ132" s="10" t="str">
        <f t="shared" si="75"/>
        <v/>
      </c>
      <c r="AR132" s="10" t="str">
        <f t="shared" si="76"/>
        <v/>
      </c>
      <c r="AS132" s="10" t="str">
        <f t="shared" si="77"/>
        <v/>
      </c>
      <c r="AT132" s="10" t="str">
        <f t="shared" si="78"/>
        <v/>
      </c>
      <c r="AU132" s="10" t="str">
        <f t="shared" si="79"/>
        <v/>
      </c>
      <c r="AV132" s="10" t="str">
        <f t="shared" si="80"/>
        <v/>
      </c>
      <c r="AW132" s="10" t="str">
        <f t="shared" si="70"/>
        <v/>
      </c>
      <c r="AX132" s="10" t="str">
        <f t="shared" si="71"/>
        <v/>
      </c>
      <c r="AY132" s="10" t="str">
        <f t="shared" si="72"/>
        <v/>
      </c>
      <c r="AZ132" s="10" t="str">
        <f t="shared" si="73"/>
        <v/>
      </c>
    </row>
    <row r="133" spans="1:52" s="3" customFormat="1" ht="10.5" x14ac:dyDescent="0.35">
      <c r="A133" s="30"/>
      <c r="B133" s="31"/>
      <c r="C133" s="31"/>
      <c r="D133" s="31"/>
      <c r="E133" s="85"/>
      <c r="F133" s="85"/>
      <c r="G133" s="85"/>
      <c r="H133" s="85"/>
      <c r="I133" s="15">
        <f t="shared" si="46"/>
        <v>0</v>
      </c>
      <c r="J133" s="32">
        <f t="shared" si="47"/>
        <v>0</v>
      </c>
      <c r="K133" s="32"/>
      <c r="L133" s="10">
        <f t="shared" si="48"/>
        <v>0</v>
      </c>
      <c r="M133" s="10">
        <f t="shared" si="49"/>
        <v>0</v>
      </c>
      <c r="N133" s="10">
        <f t="shared" si="50"/>
        <v>0</v>
      </c>
      <c r="O133" s="10">
        <f t="shared" si="51"/>
        <v>0</v>
      </c>
      <c r="P133" s="10">
        <f t="shared" si="52"/>
        <v>0</v>
      </c>
      <c r="Q133" s="10">
        <f t="shared" si="53"/>
        <v>0</v>
      </c>
      <c r="R133" s="10">
        <f t="shared" si="54"/>
        <v>0</v>
      </c>
      <c r="S133" s="10">
        <f t="shared" si="55"/>
        <v>0</v>
      </c>
      <c r="U133" s="10">
        <f t="shared" si="56"/>
        <v>0</v>
      </c>
      <c r="V133" s="10">
        <f t="shared" si="57"/>
        <v>0</v>
      </c>
      <c r="W133" s="10">
        <f t="shared" si="58"/>
        <v>0</v>
      </c>
      <c r="X133" s="10">
        <f t="shared" si="59"/>
        <v>0</v>
      </c>
      <c r="Y133" s="10">
        <f t="shared" si="74"/>
        <v>0</v>
      </c>
      <c r="Z133" s="10">
        <f t="shared" si="60"/>
        <v>0</v>
      </c>
      <c r="AB133" s="141">
        <f t="shared" si="61"/>
        <v>0</v>
      </c>
      <c r="AC133" s="141">
        <f t="shared" si="62"/>
        <v>0</v>
      </c>
      <c r="AD133" s="141">
        <f t="shared" si="63"/>
        <v>0</v>
      </c>
      <c r="AE133" s="141">
        <f t="shared" si="64"/>
        <v>0</v>
      </c>
      <c r="AL133" s="10" t="str">
        <f t="shared" si="65"/>
        <v/>
      </c>
      <c r="AM133" s="10" t="str">
        <f t="shared" si="66"/>
        <v/>
      </c>
      <c r="AN133" s="10" t="str">
        <f t="shared" si="67"/>
        <v/>
      </c>
      <c r="AO133" s="10" t="str">
        <f t="shared" si="68"/>
        <v/>
      </c>
      <c r="AP133" s="10" t="str">
        <f t="shared" si="69"/>
        <v/>
      </c>
      <c r="AQ133" s="10" t="str">
        <f t="shared" si="75"/>
        <v/>
      </c>
      <c r="AR133" s="10" t="str">
        <f t="shared" si="76"/>
        <v/>
      </c>
      <c r="AS133" s="10" t="str">
        <f t="shared" si="77"/>
        <v/>
      </c>
      <c r="AT133" s="10" t="str">
        <f t="shared" si="78"/>
        <v/>
      </c>
      <c r="AU133" s="10" t="str">
        <f t="shared" si="79"/>
        <v/>
      </c>
      <c r="AV133" s="10" t="str">
        <f t="shared" si="80"/>
        <v/>
      </c>
      <c r="AW133" s="10" t="str">
        <f t="shared" si="70"/>
        <v/>
      </c>
      <c r="AX133" s="10" t="str">
        <f t="shared" si="71"/>
        <v/>
      </c>
      <c r="AY133" s="10" t="str">
        <f t="shared" si="72"/>
        <v/>
      </c>
      <c r="AZ133" s="10" t="str">
        <f t="shared" si="73"/>
        <v/>
      </c>
    </row>
    <row r="134" spans="1:52" s="3" customFormat="1" ht="10.5" x14ac:dyDescent="0.35">
      <c r="A134" s="30"/>
      <c r="B134" s="31"/>
      <c r="C134" s="31"/>
      <c r="D134" s="31"/>
      <c r="E134" s="85"/>
      <c r="F134" s="85"/>
      <c r="G134" s="85"/>
      <c r="H134" s="85"/>
      <c r="I134" s="15">
        <f t="shared" ref="I134:I197" si="81">AB134+AC134+AD134+AE134</f>
        <v>0</v>
      </c>
      <c r="J134" s="32">
        <f t="shared" ref="J134:J197" si="82">IF(U134=1,$AH$5,IF(V134=1,$AH$6,IF(W134=1,$AH$7,IF(X134=1,$AH$8,IF(Y134=1,$AH$9,0)))))</f>
        <v>0</v>
      </c>
      <c r="K134" s="32"/>
      <c r="L134" s="10">
        <f t="shared" ref="L134:L197" si="83">IF(A134&lt;&gt;"",1,0)</f>
        <v>0</v>
      </c>
      <c r="M134" s="10">
        <f t="shared" ref="M134:M197" si="84">IF(B134&lt;&gt;"",1,0)</f>
        <v>0</v>
      </c>
      <c r="N134" s="10">
        <f t="shared" ref="N134:N197" si="85">IF(C134&lt;&gt;"",1,0)</f>
        <v>0</v>
      </c>
      <c r="O134" s="10">
        <f t="shared" ref="O134:O197" si="86">IF(D134&lt;&gt;"",1,0)</f>
        <v>0</v>
      </c>
      <c r="P134" s="10">
        <f t="shared" ref="P134:P197" si="87">IF(E134&lt;&gt;"",1,0)</f>
        <v>0</v>
      </c>
      <c r="Q134" s="10">
        <f t="shared" ref="Q134:Q197" si="88">IF(F134&lt;&gt;"",1,0)</f>
        <v>0</v>
      </c>
      <c r="R134" s="10">
        <f t="shared" ref="R134:R197" si="89">IF(G134&lt;&gt;"",1,0)</f>
        <v>0</v>
      </c>
      <c r="S134" s="10">
        <f t="shared" ref="S134:S197" si="90">IF(H134&lt;&gt;"",1,0)</f>
        <v>0</v>
      </c>
      <c r="U134" s="10">
        <f t="shared" ref="U134:U197" si="91">IFERROR(IF(AY134=AZ134,0,1),1)</f>
        <v>0</v>
      </c>
      <c r="V134" s="10">
        <f t="shared" ref="V134:V197" si="92">IF((IF(B134&lt;&gt;"",1,0))+(IF(C134&lt;&gt;"",1,0))=2,IF(C134&gt;B134,0,1),0)</f>
        <v>0</v>
      </c>
      <c r="W134" s="10">
        <f t="shared" ref="W134:W197" si="93">IF(L134+M134+N134+O134+P134+Q134+R134+S134=0,0,IF(L134+M134+N134+O134=4,0,1))</f>
        <v>0</v>
      </c>
      <c r="X134" s="10">
        <f t="shared" ref="X134:X197" si="94">IF(COUNTIF($A$5:$A$1004,A134)&lt;=1,0,1)</f>
        <v>0</v>
      </c>
      <c r="Y134" s="10">
        <f t="shared" si="74"/>
        <v>0</v>
      </c>
      <c r="Z134" s="10">
        <f t="shared" ref="Z134:Z197" si="95">IF(U134+V134+W134+X134+Y134=0,0,1)</f>
        <v>0</v>
      </c>
      <c r="AB134" s="141">
        <f t="shared" ref="AB134:AB197" si="96">IF($Z134=0,E134,0)</f>
        <v>0</v>
      </c>
      <c r="AC134" s="141">
        <f t="shared" ref="AC134:AC197" si="97">IF($Z134=0,F134,0)</f>
        <v>0</v>
      </c>
      <c r="AD134" s="141">
        <f t="shared" ref="AD134:AD197" si="98">IF($Z134=0,G134,0)</f>
        <v>0</v>
      </c>
      <c r="AE134" s="141">
        <f t="shared" ref="AE134:AE197" si="99">IF($Z134=0,H134,0)</f>
        <v>0</v>
      </c>
      <c r="AL134" s="10" t="str">
        <f t="shared" ref="AL134:AL197" si="100">IF($A134="","",MID($A134,1,1)*2)</f>
        <v/>
      </c>
      <c r="AM134" s="10" t="str">
        <f t="shared" ref="AM134:AM197" si="101">IF($A134="","",MID($A134,2,1)*1)</f>
        <v/>
      </c>
      <c r="AN134" s="10" t="str">
        <f t="shared" ref="AN134:AN197" si="102">IF($A134="","",MID($A134,3,1)*2)</f>
        <v/>
      </c>
      <c r="AO134" s="10" t="str">
        <f t="shared" ref="AO134:AO197" si="103">IF($A134="","",MID($A134,4,1)*1)</f>
        <v/>
      </c>
      <c r="AP134" s="10" t="str">
        <f t="shared" ref="AP134:AP197" si="104">IF($A134="","",MID($A134,5,1)*2)</f>
        <v/>
      </c>
      <c r="AQ134" s="10" t="str">
        <f t="shared" si="75"/>
        <v/>
      </c>
      <c r="AR134" s="10" t="str">
        <f t="shared" si="76"/>
        <v/>
      </c>
      <c r="AS134" s="10" t="str">
        <f t="shared" si="77"/>
        <v/>
      </c>
      <c r="AT134" s="10" t="str">
        <f t="shared" si="78"/>
        <v/>
      </c>
      <c r="AU134" s="10" t="str">
        <f t="shared" si="79"/>
        <v/>
      </c>
      <c r="AV134" s="10" t="str">
        <f t="shared" si="80"/>
        <v/>
      </c>
      <c r="AW134" s="10" t="str">
        <f t="shared" ref="AW134:AW197" si="105">IF($A134="","",MOD(AV134,10))</f>
        <v/>
      </c>
      <c r="AX134" s="10" t="str">
        <f t="shared" ref="AX134:AX197" si="106">IF($A134="","",10-AW134)</f>
        <v/>
      </c>
      <c r="AY134" s="10" t="str">
        <f t="shared" ref="AY134:AY197" si="107">IF($A134="","",MOD(AX134,10))</f>
        <v/>
      </c>
      <c r="AZ134" s="10" t="str">
        <f t="shared" ref="AZ134:AZ197" si="108">IF($A134="","",MID($A134,7,1)*1)</f>
        <v/>
      </c>
    </row>
    <row r="135" spans="1:52" s="3" customFormat="1" ht="10.5" x14ac:dyDescent="0.35">
      <c r="A135" s="30"/>
      <c r="B135" s="31"/>
      <c r="C135" s="31"/>
      <c r="D135" s="31"/>
      <c r="E135" s="85"/>
      <c r="F135" s="85"/>
      <c r="G135" s="85"/>
      <c r="H135" s="85"/>
      <c r="I135" s="15">
        <f t="shared" si="81"/>
        <v>0</v>
      </c>
      <c r="J135" s="32">
        <f t="shared" si="82"/>
        <v>0</v>
      </c>
      <c r="K135" s="32"/>
      <c r="L135" s="10">
        <f t="shared" si="83"/>
        <v>0</v>
      </c>
      <c r="M135" s="10">
        <f t="shared" si="84"/>
        <v>0</v>
      </c>
      <c r="N135" s="10">
        <f t="shared" si="85"/>
        <v>0</v>
      </c>
      <c r="O135" s="10">
        <f t="shared" si="86"/>
        <v>0</v>
      </c>
      <c r="P135" s="10">
        <f t="shared" si="87"/>
        <v>0</v>
      </c>
      <c r="Q135" s="10">
        <f t="shared" si="88"/>
        <v>0</v>
      </c>
      <c r="R135" s="10">
        <f t="shared" si="89"/>
        <v>0</v>
      </c>
      <c r="S135" s="10">
        <f t="shared" si="90"/>
        <v>0</v>
      </c>
      <c r="U135" s="10">
        <f t="shared" si="91"/>
        <v>0</v>
      </c>
      <c r="V135" s="10">
        <f t="shared" si="92"/>
        <v>0</v>
      </c>
      <c r="W135" s="10">
        <f t="shared" si="93"/>
        <v>0</v>
      </c>
      <c r="X135" s="10">
        <f t="shared" si="94"/>
        <v>0</v>
      </c>
      <c r="Y135" s="10">
        <f t="shared" ref="Y135:Y198" si="109">IF(AND(L135=1,L134=0),1,0)</f>
        <v>0</v>
      </c>
      <c r="Z135" s="10">
        <f t="shared" si="95"/>
        <v>0</v>
      </c>
      <c r="AB135" s="141">
        <f t="shared" si="96"/>
        <v>0</v>
      </c>
      <c r="AC135" s="141">
        <f t="shared" si="97"/>
        <v>0</v>
      </c>
      <c r="AD135" s="141">
        <f t="shared" si="98"/>
        <v>0</v>
      </c>
      <c r="AE135" s="141">
        <f t="shared" si="99"/>
        <v>0</v>
      </c>
      <c r="AL135" s="10" t="str">
        <f t="shared" si="100"/>
        <v/>
      </c>
      <c r="AM135" s="10" t="str">
        <f t="shared" si="101"/>
        <v/>
      </c>
      <c r="AN135" s="10" t="str">
        <f t="shared" si="102"/>
        <v/>
      </c>
      <c r="AO135" s="10" t="str">
        <f t="shared" si="103"/>
        <v/>
      </c>
      <c r="AP135" s="10" t="str">
        <f t="shared" si="104"/>
        <v/>
      </c>
      <c r="AQ135" s="10" t="str">
        <f t="shared" si="75"/>
        <v/>
      </c>
      <c r="AR135" s="10" t="str">
        <f t="shared" si="76"/>
        <v/>
      </c>
      <c r="AS135" s="10" t="str">
        <f t="shared" si="77"/>
        <v/>
      </c>
      <c r="AT135" s="10" t="str">
        <f t="shared" si="78"/>
        <v/>
      </c>
      <c r="AU135" s="10" t="str">
        <f t="shared" si="79"/>
        <v/>
      </c>
      <c r="AV135" s="10" t="str">
        <f t="shared" si="80"/>
        <v/>
      </c>
      <c r="AW135" s="10" t="str">
        <f t="shared" si="105"/>
        <v/>
      </c>
      <c r="AX135" s="10" t="str">
        <f t="shared" si="106"/>
        <v/>
      </c>
      <c r="AY135" s="10" t="str">
        <f t="shared" si="107"/>
        <v/>
      </c>
      <c r="AZ135" s="10" t="str">
        <f t="shared" si="108"/>
        <v/>
      </c>
    </row>
    <row r="136" spans="1:52" s="3" customFormat="1" ht="10.5" x14ac:dyDescent="0.35">
      <c r="A136" s="30"/>
      <c r="B136" s="31"/>
      <c r="C136" s="31"/>
      <c r="D136" s="31"/>
      <c r="E136" s="85"/>
      <c r="F136" s="85"/>
      <c r="G136" s="85"/>
      <c r="H136" s="85"/>
      <c r="I136" s="15">
        <f t="shared" si="81"/>
        <v>0</v>
      </c>
      <c r="J136" s="32">
        <f t="shared" si="82"/>
        <v>0</v>
      </c>
      <c r="K136" s="32"/>
      <c r="L136" s="10">
        <f t="shared" si="83"/>
        <v>0</v>
      </c>
      <c r="M136" s="10">
        <f t="shared" si="84"/>
        <v>0</v>
      </c>
      <c r="N136" s="10">
        <f t="shared" si="85"/>
        <v>0</v>
      </c>
      <c r="O136" s="10">
        <f t="shared" si="86"/>
        <v>0</v>
      </c>
      <c r="P136" s="10">
        <f t="shared" si="87"/>
        <v>0</v>
      </c>
      <c r="Q136" s="10">
        <f t="shared" si="88"/>
        <v>0</v>
      </c>
      <c r="R136" s="10">
        <f t="shared" si="89"/>
        <v>0</v>
      </c>
      <c r="S136" s="10">
        <f t="shared" si="90"/>
        <v>0</v>
      </c>
      <c r="U136" s="10">
        <f t="shared" si="91"/>
        <v>0</v>
      </c>
      <c r="V136" s="10">
        <f t="shared" si="92"/>
        <v>0</v>
      </c>
      <c r="W136" s="10">
        <f t="shared" si="93"/>
        <v>0</v>
      </c>
      <c r="X136" s="10">
        <f t="shared" si="94"/>
        <v>0</v>
      </c>
      <c r="Y136" s="10">
        <f t="shared" si="109"/>
        <v>0</v>
      </c>
      <c r="Z136" s="10">
        <f t="shared" si="95"/>
        <v>0</v>
      </c>
      <c r="AB136" s="141">
        <f t="shared" si="96"/>
        <v>0</v>
      </c>
      <c r="AC136" s="141">
        <f t="shared" si="97"/>
        <v>0</v>
      </c>
      <c r="AD136" s="141">
        <f t="shared" si="98"/>
        <v>0</v>
      </c>
      <c r="AE136" s="141">
        <f t="shared" si="99"/>
        <v>0</v>
      </c>
      <c r="AL136" s="10" t="str">
        <f t="shared" si="100"/>
        <v/>
      </c>
      <c r="AM136" s="10" t="str">
        <f t="shared" si="101"/>
        <v/>
      </c>
      <c r="AN136" s="10" t="str">
        <f t="shared" si="102"/>
        <v/>
      </c>
      <c r="AO136" s="10" t="str">
        <f t="shared" si="103"/>
        <v/>
      </c>
      <c r="AP136" s="10" t="str">
        <f t="shared" si="104"/>
        <v/>
      </c>
      <c r="AQ136" s="10" t="str">
        <f t="shared" si="75"/>
        <v/>
      </c>
      <c r="AR136" s="10" t="str">
        <f t="shared" si="76"/>
        <v/>
      </c>
      <c r="AS136" s="10" t="str">
        <f t="shared" si="77"/>
        <v/>
      </c>
      <c r="AT136" s="10" t="str">
        <f t="shared" si="78"/>
        <v/>
      </c>
      <c r="AU136" s="10" t="str">
        <f t="shared" si="79"/>
        <v/>
      </c>
      <c r="AV136" s="10" t="str">
        <f t="shared" si="80"/>
        <v/>
      </c>
      <c r="AW136" s="10" t="str">
        <f t="shared" si="105"/>
        <v/>
      </c>
      <c r="AX136" s="10" t="str">
        <f t="shared" si="106"/>
        <v/>
      </c>
      <c r="AY136" s="10" t="str">
        <f t="shared" si="107"/>
        <v/>
      </c>
      <c r="AZ136" s="10" t="str">
        <f t="shared" si="108"/>
        <v/>
      </c>
    </row>
    <row r="137" spans="1:52" s="3" customFormat="1" ht="10.5" x14ac:dyDescent="0.35">
      <c r="A137" s="30"/>
      <c r="B137" s="31"/>
      <c r="C137" s="31"/>
      <c r="D137" s="31"/>
      <c r="E137" s="85"/>
      <c r="F137" s="85"/>
      <c r="G137" s="85"/>
      <c r="H137" s="85"/>
      <c r="I137" s="15">
        <f t="shared" si="81"/>
        <v>0</v>
      </c>
      <c r="J137" s="32">
        <f t="shared" si="82"/>
        <v>0</v>
      </c>
      <c r="K137" s="32"/>
      <c r="L137" s="10">
        <f t="shared" si="83"/>
        <v>0</v>
      </c>
      <c r="M137" s="10">
        <f t="shared" si="84"/>
        <v>0</v>
      </c>
      <c r="N137" s="10">
        <f t="shared" si="85"/>
        <v>0</v>
      </c>
      <c r="O137" s="10">
        <f t="shared" si="86"/>
        <v>0</v>
      </c>
      <c r="P137" s="10">
        <f t="shared" si="87"/>
        <v>0</v>
      </c>
      <c r="Q137" s="10">
        <f t="shared" si="88"/>
        <v>0</v>
      </c>
      <c r="R137" s="10">
        <f t="shared" si="89"/>
        <v>0</v>
      </c>
      <c r="S137" s="10">
        <f t="shared" si="90"/>
        <v>0</v>
      </c>
      <c r="U137" s="10">
        <f t="shared" si="91"/>
        <v>0</v>
      </c>
      <c r="V137" s="10">
        <f t="shared" si="92"/>
        <v>0</v>
      </c>
      <c r="W137" s="10">
        <f t="shared" si="93"/>
        <v>0</v>
      </c>
      <c r="X137" s="10">
        <f t="shared" si="94"/>
        <v>0</v>
      </c>
      <c r="Y137" s="10">
        <f t="shared" si="109"/>
        <v>0</v>
      </c>
      <c r="Z137" s="10">
        <f t="shared" si="95"/>
        <v>0</v>
      </c>
      <c r="AB137" s="141">
        <f t="shared" si="96"/>
        <v>0</v>
      </c>
      <c r="AC137" s="141">
        <f t="shared" si="97"/>
        <v>0</v>
      </c>
      <c r="AD137" s="141">
        <f t="shared" si="98"/>
        <v>0</v>
      </c>
      <c r="AE137" s="141">
        <f t="shared" si="99"/>
        <v>0</v>
      </c>
      <c r="AL137" s="10" t="str">
        <f t="shared" si="100"/>
        <v/>
      </c>
      <c r="AM137" s="10" t="str">
        <f t="shared" si="101"/>
        <v/>
      </c>
      <c r="AN137" s="10" t="str">
        <f t="shared" si="102"/>
        <v/>
      </c>
      <c r="AO137" s="10" t="str">
        <f t="shared" si="103"/>
        <v/>
      </c>
      <c r="AP137" s="10" t="str">
        <f t="shared" si="104"/>
        <v/>
      </c>
      <c r="AQ137" s="10" t="str">
        <f t="shared" si="75"/>
        <v/>
      </c>
      <c r="AR137" s="10" t="str">
        <f t="shared" si="76"/>
        <v/>
      </c>
      <c r="AS137" s="10" t="str">
        <f t="shared" si="77"/>
        <v/>
      </c>
      <c r="AT137" s="10" t="str">
        <f t="shared" si="78"/>
        <v/>
      </c>
      <c r="AU137" s="10" t="str">
        <f t="shared" si="79"/>
        <v/>
      </c>
      <c r="AV137" s="10" t="str">
        <f t="shared" si="80"/>
        <v/>
      </c>
      <c r="AW137" s="10" t="str">
        <f t="shared" si="105"/>
        <v/>
      </c>
      <c r="AX137" s="10" t="str">
        <f t="shared" si="106"/>
        <v/>
      </c>
      <c r="AY137" s="10" t="str">
        <f t="shared" si="107"/>
        <v/>
      </c>
      <c r="AZ137" s="10" t="str">
        <f t="shared" si="108"/>
        <v/>
      </c>
    </row>
    <row r="138" spans="1:52" s="3" customFormat="1" ht="10.5" x14ac:dyDescent="0.35">
      <c r="A138" s="30"/>
      <c r="B138" s="31"/>
      <c r="C138" s="31"/>
      <c r="D138" s="31"/>
      <c r="E138" s="85"/>
      <c r="F138" s="85"/>
      <c r="G138" s="85"/>
      <c r="H138" s="85"/>
      <c r="I138" s="15">
        <f t="shared" si="81"/>
        <v>0</v>
      </c>
      <c r="J138" s="32">
        <f t="shared" si="82"/>
        <v>0</v>
      </c>
      <c r="K138" s="32"/>
      <c r="L138" s="10">
        <f t="shared" si="83"/>
        <v>0</v>
      </c>
      <c r="M138" s="10">
        <f t="shared" si="84"/>
        <v>0</v>
      </c>
      <c r="N138" s="10">
        <f t="shared" si="85"/>
        <v>0</v>
      </c>
      <c r="O138" s="10">
        <f t="shared" si="86"/>
        <v>0</v>
      </c>
      <c r="P138" s="10">
        <f t="shared" si="87"/>
        <v>0</v>
      </c>
      <c r="Q138" s="10">
        <f t="shared" si="88"/>
        <v>0</v>
      </c>
      <c r="R138" s="10">
        <f t="shared" si="89"/>
        <v>0</v>
      </c>
      <c r="S138" s="10">
        <f t="shared" si="90"/>
        <v>0</v>
      </c>
      <c r="U138" s="10">
        <f t="shared" si="91"/>
        <v>0</v>
      </c>
      <c r="V138" s="10">
        <f t="shared" si="92"/>
        <v>0</v>
      </c>
      <c r="W138" s="10">
        <f t="shared" si="93"/>
        <v>0</v>
      </c>
      <c r="X138" s="10">
        <f t="shared" si="94"/>
        <v>0</v>
      </c>
      <c r="Y138" s="10">
        <f t="shared" si="109"/>
        <v>0</v>
      </c>
      <c r="Z138" s="10">
        <f t="shared" si="95"/>
        <v>0</v>
      </c>
      <c r="AB138" s="141">
        <f t="shared" si="96"/>
        <v>0</v>
      </c>
      <c r="AC138" s="141">
        <f t="shared" si="97"/>
        <v>0</v>
      </c>
      <c r="AD138" s="141">
        <f t="shared" si="98"/>
        <v>0</v>
      </c>
      <c r="AE138" s="141">
        <f t="shared" si="99"/>
        <v>0</v>
      </c>
      <c r="AL138" s="10" t="str">
        <f t="shared" si="100"/>
        <v/>
      </c>
      <c r="AM138" s="10" t="str">
        <f t="shared" si="101"/>
        <v/>
      </c>
      <c r="AN138" s="10" t="str">
        <f t="shared" si="102"/>
        <v/>
      </c>
      <c r="AO138" s="10" t="str">
        <f t="shared" si="103"/>
        <v/>
      </c>
      <c r="AP138" s="10" t="str">
        <f t="shared" si="104"/>
        <v/>
      </c>
      <c r="AQ138" s="10" t="str">
        <f t="shared" si="75"/>
        <v/>
      </c>
      <c r="AR138" s="10" t="str">
        <f t="shared" si="76"/>
        <v/>
      </c>
      <c r="AS138" s="10" t="str">
        <f t="shared" si="77"/>
        <v/>
      </c>
      <c r="AT138" s="10" t="str">
        <f t="shared" si="78"/>
        <v/>
      </c>
      <c r="AU138" s="10" t="str">
        <f t="shared" si="79"/>
        <v/>
      </c>
      <c r="AV138" s="10" t="str">
        <f t="shared" si="80"/>
        <v/>
      </c>
      <c r="AW138" s="10" t="str">
        <f t="shared" si="105"/>
        <v/>
      </c>
      <c r="AX138" s="10" t="str">
        <f t="shared" si="106"/>
        <v/>
      </c>
      <c r="AY138" s="10" t="str">
        <f t="shared" si="107"/>
        <v/>
      </c>
      <c r="AZ138" s="10" t="str">
        <f t="shared" si="108"/>
        <v/>
      </c>
    </row>
    <row r="139" spans="1:52" s="3" customFormat="1" ht="10.5" x14ac:dyDescent="0.35">
      <c r="A139" s="30"/>
      <c r="B139" s="31"/>
      <c r="C139" s="31"/>
      <c r="D139" s="31"/>
      <c r="E139" s="85"/>
      <c r="F139" s="85"/>
      <c r="G139" s="85"/>
      <c r="H139" s="85"/>
      <c r="I139" s="15">
        <f t="shared" si="81"/>
        <v>0</v>
      </c>
      <c r="J139" s="32">
        <f t="shared" si="82"/>
        <v>0</v>
      </c>
      <c r="K139" s="32"/>
      <c r="L139" s="10">
        <f t="shared" si="83"/>
        <v>0</v>
      </c>
      <c r="M139" s="10">
        <f t="shared" si="84"/>
        <v>0</v>
      </c>
      <c r="N139" s="10">
        <f t="shared" si="85"/>
        <v>0</v>
      </c>
      <c r="O139" s="10">
        <f t="shared" si="86"/>
        <v>0</v>
      </c>
      <c r="P139" s="10">
        <f t="shared" si="87"/>
        <v>0</v>
      </c>
      <c r="Q139" s="10">
        <f t="shared" si="88"/>
        <v>0</v>
      </c>
      <c r="R139" s="10">
        <f t="shared" si="89"/>
        <v>0</v>
      </c>
      <c r="S139" s="10">
        <f t="shared" si="90"/>
        <v>0</v>
      </c>
      <c r="U139" s="10">
        <f t="shared" si="91"/>
        <v>0</v>
      </c>
      <c r="V139" s="10">
        <f t="shared" si="92"/>
        <v>0</v>
      </c>
      <c r="W139" s="10">
        <f t="shared" si="93"/>
        <v>0</v>
      </c>
      <c r="X139" s="10">
        <f t="shared" si="94"/>
        <v>0</v>
      </c>
      <c r="Y139" s="10">
        <f t="shared" si="109"/>
        <v>0</v>
      </c>
      <c r="Z139" s="10">
        <f t="shared" si="95"/>
        <v>0</v>
      </c>
      <c r="AB139" s="141">
        <f t="shared" si="96"/>
        <v>0</v>
      </c>
      <c r="AC139" s="141">
        <f t="shared" si="97"/>
        <v>0</v>
      </c>
      <c r="AD139" s="141">
        <f t="shared" si="98"/>
        <v>0</v>
      </c>
      <c r="AE139" s="141">
        <f t="shared" si="99"/>
        <v>0</v>
      </c>
      <c r="AL139" s="10" t="str">
        <f t="shared" si="100"/>
        <v/>
      </c>
      <c r="AM139" s="10" t="str">
        <f t="shared" si="101"/>
        <v/>
      </c>
      <c r="AN139" s="10" t="str">
        <f t="shared" si="102"/>
        <v/>
      </c>
      <c r="AO139" s="10" t="str">
        <f t="shared" si="103"/>
        <v/>
      </c>
      <c r="AP139" s="10" t="str">
        <f t="shared" si="104"/>
        <v/>
      </c>
      <c r="AQ139" s="10" t="str">
        <f t="shared" si="75"/>
        <v/>
      </c>
      <c r="AR139" s="10" t="str">
        <f t="shared" si="76"/>
        <v/>
      </c>
      <c r="AS139" s="10" t="str">
        <f t="shared" si="77"/>
        <v/>
      </c>
      <c r="AT139" s="10" t="str">
        <f t="shared" si="78"/>
        <v/>
      </c>
      <c r="AU139" s="10" t="str">
        <f t="shared" si="79"/>
        <v/>
      </c>
      <c r="AV139" s="10" t="str">
        <f t="shared" si="80"/>
        <v/>
      </c>
      <c r="AW139" s="10" t="str">
        <f t="shared" si="105"/>
        <v/>
      </c>
      <c r="AX139" s="10" t="str">
        <f t="shared" si="106"/>
        <v/>
      </c>
      <c r="AY139" s="10" t="str">
        <f t="shared" si="107"/>
        <v/>
      </c>
      <c r="AZ139" s="10" t="str">
        <f t="shared" si="108"/>
        <v/>
      </c>
    </row>
    <row r="140" spans="1:52" s="3" customFormat="1" ht="10.5" x14ac:dyDescent="0.35">
      <c r="A140" s="30"/>
      <c r="B140" s="31"/>
      <c r="C140" s="31"/>
      <c r="D140" s="31"/>
      <c r="E140" s="85"/>
      <c r="F140" s="85"/>
      <c r="G140" s="85"/>
      <c r="H140" s="85"/>
      <c r="I140" s="15">
        <f t="shared" si="81"/>
        <v>0</v>
      </c>
      <c r="J140" s="32">
        <f t="shared" si="82"/>
        <v>0</v>
      </c>
      <c r="K140" s="32"/>
      <c r="L140" s="10">
        <f t="shared" si="83"/>
        <v>0</v>
      </c>
      <c r="M140" s="10">
        <f t="shared" si="84"/>
        <v>0</v>
      </c>
      <c r="N140" s="10">
        <f t="shared" si="85"/>
        <v>0</v>
      </c>
      <c r="O140" s="10">
        <f t="shared" si="86"/>
        <v>0</v>
      </c>
      <c r="P140" s="10">
        <f t="shared" si="87"/>
        <v>0</v>
      </c>
      <c r="Q140" s="10">
        <f t="shared" si="88"/>
        <v>0</v>
      </c>
      <c r="R140" s="10">
        <f t="shared" si="89"/>
        <v>0</v>
      </c>
      <c r="S140" s="10">
        <f t="shared" si="90"/>
        <v>0</v>
      </c>
      <c r="U140" s="10">
        <f t="shared" si="91"/>
        <v>0</v>
      </c>
      <c r="V140" s="10">
        <f t="shared" si="92"/>
        <v>0</v>
      </c>
      <c r="W140" s="10">
        <f t="shared" si="93"/>
        <v>0</v>
      </c>
      <c r="X140" s="10">
        <f t="shared" si="94"/>
        <v>0</v>
      </c>
      <c r="Y140" s="10">
        <f t="shared" si="109"/>
        <v>0</v>
      </c>
      <c r="Z140" s="10">
        <f t="shared" si="95"/>
        <v>0</v>
      </c>
      <c r="AB140" s="141">
        <f t="shared" si="96"/>
        <v>0</v>
      </c>
      <c r="AC140" s="141">
        <f t="shared" si="97"/>
        <v>0</v>
      </c>
      <c r="AD140" s="141">
        <f t="shared" si="98"/>
        <v>0</v>
      </c>
      <c r="AE140" s="141">
        <f t="shared" si="99"/>
        <v>0</v>
      </c>
      <c r="AL140" s="10" t="str">
        <f t="shared" si="100"/>
        <v/>
      </c>
      <c r="AM140" s="10" t="str">
        <f t="shared" si="101"/>
        <v/>
      </c>
      <c r="AN140" s="10" t="str">
        <f t="shared" si="102"/>
        <v/>
      </c>
      <c r="AO140" s="10" t="str">
        <f t="shared" si="103"/>
        <v/>
      </c>
      <c r="AP140" s="10" t="str">
        <f t="shared" si="104"/>
        <v/>
      </c>
      <c r="AQ140" s="10" t="str">
        <f t="shared" si="75"/>
        <v/>
      </c>
      <c r="AR140" s="10" t="str">
        <f t="shared" si="76"/>
        <v/>
      </c>
      <c r="AS140" s="10" t="str">
        <f t="shared" si="77"/>
        <v/>
      </c>
      <c r="AT140" s="10" t="str">
        <f t="shared" si="78"/>
        <v/>
      </c>
      <c r="AU140" s="10" t="str">
        <f t="shared" si="79"/>
        <v/>
      </c>
      <c r="AV140" s="10" t="str">
        <f t="shared" si="80"/>
        <v/>
      </c>
      <c r="AW140" s="10" t="str">
        <f t="shared" si="105"/>
        <v/>
      </c>
      <c r="AX140" s="10" t="str">
        <f t="shared" si="106"/>
        <v/>
      </c>
      <c r="AY140" s="10" t="str">
        <f t="shared" si="107"/>
        <v/>
      </c>
      <c r="AZ140" s="10" t="str">
        <f t="shared" si="108"/>
        <v/>
      </c>
    </row>
    <row r="141" spans="1:52" s="3" customFormat="1" ht="10.5" x14ac:dyDescent="0.35">
      <c r="A141" s="30"/>
      <c r="B141" s="31"/>
      <c r="C141" s="31"/>
      <c r="D141" s="31"/>
      <c r="E141" s="85"/>
      <c r="F141" s="85"/>
      <c r="G141" s="85"/>
      <c r="H141" s="85"/>
      <c r="I141" s="15">
        <f t="shared" si="81"/>
        <v>0</v>
      </c>
      <c r="J141" s="32">
        <f t="shared" si="82"/>
        <v>0</v>
      </c>
      <c r="K141" s="32"/>
      <c r="L141" s="10">
        <f t="shared" si="83"/>
        <v>0</v>
      </c>
      <c r="M141" s="10">
        <f t="shared" si="84"/>
        <v>0</v>
      </c>
      <c r="N141" s="10">
        <f t="shared" si="85"/>
        <v>0</v>
      </c>
      <c r="O141" s="10">
        <f t="shared" si="86"/>
        <v>0</v>
      </c>
      <c r="P141" s="10">
        <f t="shared" si="87"/>
        <v>0</v>
      </c>
      <c r="Q141" s="10">
        <f t="shared" si="88"/>
        <v>0</v>
      </c>
      <c r="R141" s="10">
        <f t="shared" si="89"/>
        <v>0</v>
      </c>
      <c r="S141" s="10">
        <f t="shared" si="90"/>
        <v>0</v>
      </c>
      <c r="U141" s="10">
        <f t="shared" si="91"/>
        <v>0</v>
      </c>
      <c r="V141" s="10">
        <f t="shared" si="92"/>
        <v>0</v>
      </c>
      <c r="W141" s="10">
        <f t="shared" si="93"/>
        <v>0</v>
      </c>
      <c r="X141" s="10">
        <f t="shared" si="94"/>
        <v>0</v>
      </c>
      <c r="Y141" s="10">
        <f t="shared" si="109"/>
        <v>0</v>
      </c>
      <c r="Z141" s="10">
        <f t="shared" si="95"/>
        <v>0</v>
      </c>
      <c r="AB141" s="141">
        <f t="shared" si="96"/>
        <v>0</v>
      </c>
      <c r="AC141" s="141">
        <f t="shared" si="97"/>
        <v>0</v>
      </c>
      <c r="AD141" s="141">
        <f t="shared" si="98"/>
        <v>0</v>
      </c>
      <c r="AE141" s="141">
        <f t="shared" si="99"/>
        <v>0</v>
      </c>
      <c r="AL141" s="10" t="str">
        <f t="shared" si="100"/>
        <v/>
      </c>
      <c r="AM141" s="10" t="str">
        <f t="shared" si="101"/>
        <v/>
      </c>
      <c r="AN141" s="10" t="str">
        <f t="shared" si="102"/>
        <v/>
      </c>
      <c r="AO141" s="10" t="str">
        <f t="shared" si="103"/>
        <v/>
      </c>
      <c r="AP141" s="10" t="str">
        <f t="shared" si="104"/>
        <v/>
      </c>
      <c r="AQ141" s="10" t="str">
        <f t="shared" si="75"/>
        <v/>
      </c>
      <c r="AR141" s="10" t="str">
        <f t="shared" si="76"/>
        <v/>
      </c>
      <c r="AS141" s="10" t="str">
        <f t="shared" si="77"/>
        <v/>
      </c>
      <c r="AT141" s="10" t="str">
        <f t="shared" si="78"/>
        <v/>
      </c>
      <c r="AU141" s="10" t="str">
        <f t="shared" si="79"/>
        <v/>
      </c>
      <c r="AV141" s="10" t="str">
        <f t="shared" si="80"/>
        <v/>
      </c>
      <c r="AW141" s="10" t="str">
        <f t="shared" si="105"/>
        <v/>
      </c>
      <c r="AX141" s="10" t="str">
        <f t="shared" si="106"/>
        <v/>
      </c>
      <c r="AY141" s="10" t="str">
        <f t="shared" si="107"/>
        <v/>
      </c>
      <c r="AZ141" s="10" t="str">
        <f t="shared" si="108"/>
        <v/>
      </c>
    </row>
    <row r="142" spans="1:52" s="3" customFormat="1" ht="10.5" x14ac:dyDescent="0.35">
      <c r="A142" s="30"/>
      <c r="B142" s="31"/>
      <c r="C142" s="31"/>
      <c r="D142" s="31"/>
      <c r="E142" s="85"/>
      <c r="F142" s="85"/>
      <c r="G142" s="85"/>
      <c r="H142" s="85"/>
      <c r="I142" s="15">
        <f t="shared" si="81"/>
        <v>0</v>
      </c>
      <c r="J142" s="32">
        <f t="shared" si="82"/>
        <v>0</v>
      </c>
      <c r="K142" s="32"/>
      <c r="L142" s="10">
        <f t="shared" si="83"/>
        <v>0</v>
      </c>
      <c r="M142" s="10">
        <f t="shared" si="84"/>
        <v>0</v>
      </c>
      <c r="N142" s="10">
        <f t="shared" si="85"/>
        <v>0</v>
      </c>
      <c r="O142" s="10">
        <f t="shared" si="86"/>
        <v>0</v>
      </c>
      <c r="P142" s="10">
        <f t="shared" si="87"/>
        <v>0</v>
      </c>
      <c r="Q142" s="10">
        <f t="shared" si="88"/>
        <v>0</v>
      </c>
      <c r="R142" s="10">
        <f t="shared" si="89"/>
        <v>0</v>
      </c>
      <c r="S142" s="10">
        <f t="shared" si="90"/>
        <v>0</v>
      </c>
      <c r="U142" s="10">
        <f t="shared" si="91"/>
        <v>0</v>
      </c>
      <c r="V142" s="10">
        <f t="shared" si="92"/>
        <v>0</v>
      </c>
      <c r="W142" s="10">
        <f t="shared" si="93"/>
        <v>0</v>
      </c>
      <c r="X142" s="10">
        <f t="shared" si="94"/>
        <v>0</v>
      </c>
      <c r="Y142" s="10">
        <f t="shared" si="109"/>
        <v>0</v>
      </c>
      <c r="Z142" s="10">
        <f t="shared" si="95"/>
        <v>0</v>
      </c>
      <c r="AB142" s="141">
        <f t="shared" si="96"/>
        <v>0</v>
      </c>
      <c r="AC142" s="141">
        <f t="shared" si="97"/>
        <v>0</v>
      </c>
      <c r="AD142" s="141">
        <f t="shared" si="98"/>
        <v>0</v>
      </c>
      <c r="AE142" s="141">
        <f t="shared" si="99"/>
        <v>0</v>
      </c>
      <c r="AL142" s="10" t="str">
        <f t="shared" si="100"/>
        <v/>
      </c>
      <c r="AM142" s="10" t="str">
        <f t="shared" si="101"/>
        <v/>
      </c>
      <c r="AN142" s="10" t="str">
        <f t="shared" si="102"/>
        <v/>
      </c>
      <c r="AO142" s="10" t="str">
        <f t="shared" si="103"/>
        <v/>
      </c>
      <c r="AP142" s="10" t="str">
        <f t="shared" si="104"/>
        <v/>
      </c>
      <c r="AQ142" s="10" t="str">
        <f t="shared" si="75"/>
        <v/>
      </c>
      <c r="AR142" s="10" t="str">
        <f t="shared" si="76"/>
        <v/>
      </c>
      <c r="AS142" s="10" t="str">
        <f t="shared" si="77"/>
        <v/>
      </c>
      <c r="AT142" s="10" t="str">
        <f t="shared" si="78"/>
        <v/>
      </c>
      <c r="AU142" s="10" t="str">
        <f t="shared" si="79"/>
        <v/>
      </c>
      <c r="AV142" s="10" t="str">
        <f t="shared" si="80"/>
        <v/>
      </c>
      <c r="AW142" s="10" t="str">
        <f t="shared" si="105"/>
        <v/>
      </c>
      <c r="AX142" s="10" t="str">
        <f t="shared" si="106"/>
        <v/>
      </c>
      <c r="AY142" s="10" t="str">
        <f t="shared" si="107"/>
        <v/>
      </c>
      <c r="AZ142" s="10" t="str">
        <f t="shared" si="108"/>
        <v/>
      </c>
    </row>
    <row r="143" spans="1:52" s="3" customFormat="1" ht="10.5" x14ac:dyDescent="0.35">
      <c r="A143" s="30"/>
      <c r="B143" s="31"/>
      <c r="C143" s="31"/>
      <c r="D143" s="31"/>
      <c r="E143" s="85"/>
      <c r="F143" s="85"/>
      <c r="G143" s="85"/>
      <c r="H143" s="85"/>
      <c r="I143" s="15">
        <f t="shared" si="81"/>
        <v>0</v>
      </c>
      <c r="J143" s="32">
        <f t="shared" si="82"/>
        <v>0</v>
      </c>
      <c r="K143" s="32"/>
      <c r="L143" s="10">
        <f t="shared" si="83"/>
        <v>0</v>
      </c>
      <c r="M143" s="10">
        <f t="shared" si="84"/>
        <v>0</v>
      </c>
      <c r="N143" s="10">
        <f t="shared" si="85"/>
        <v>0</v>
      </c>
      <c r="O143" s="10">
        <f t="shared" si="86"/>
        <v>0</v>
      </c>
      <c r="P143" s="10">
        <f t="shared" si="87"/>
        <v>0</v>
      </c>
      <c r="Q143" s="10">
        <f t="shared" si="88"/>
        <v>0</v>
      </c>
      <c r="R143" s="10">
        <f t="shared" si="89"/>
        <v>0</v>
      </c>
      <c r="S143" s="10">
        <f t="shared" si="90"/>
        <v>0</v>
      </c>
      <c r="U143" s="10">
        <f t="shared" si="91"/>
        <v>0</v>
      </c>
      <c r="V143" s="10">
        <f t="shared" si="92"/>
        <v>0</v>
      </c>
      <c r="W143" s="10">
        <f t="shared" si="93"/>
        <v>0</v>
      </c>
      <c r="X143" s="10">
        <f t="shared" si="94"/>
        <v>0</v>
      </c>
      <c r="Y143" s="10">
        <f t="shared" si="109"/>
        <v>0</v>
      </c>
      <c r="Z143" s="10">
        <f t="shared" si="95"/>
        <v>0</v>
      </c>
      <c r="AB143" s="141">
        <f t="shared" si="96"/>
        <v>0</v>
      </c>
      <c r="AC143" s="141">
        <f t="shared" si="97"/>
        <v>0</v>
      </c>
      <c r="AD143" s="141">
        <f t="shared" si="98"/>
        <v>0</v>
      </c>
      <c r="AE143" s="141">
        <f t="shared" si="99"/>
        <v>0</v>
      </c>
      <c r="AL143" s="10" t="str">
        <f t="shared" si="100"/>
        <v/>
      </c>
      <c r="AM143" s="10" t="str">
        <f t="shared" si="101"/>
        <v/>
      </c>
      <c r="AN143" s="10" t="str">
        <f t="shared" si="102"/>
        <v/>
      </c>
      <c r="AO143" s="10" t="str">
        <f t="shared" si="103"/>
        <v/>
      </c>
      <c r="AP143" s="10" t="str">
        <f t="shared" si="104"/>
        <v/>
      </c>
      <c r="AQ143" s="10" t="str">
        <f t="shared" si="75"/>
        <v/>
      </c>
      <c r="AR143" s="10" t="str">
        <f t="shared" si="76"/>
        <v/>
      </c>
      <c r="AS143" s="10" t="str">
        <f t="shared" si="77"/>
        <v/>
      </c>
      <c r="AT143" s="10" t="str">
        <f t="shared" si="78"/>
        <v/>
      </c>
      <c r="AU143" s="10" t="str">
        <f t="shared" si="79"/>
        <v/>
      </c>
      <c r="AV143" s="10" t="str">
        <f t="shared" si="80"/>
        <v/>
      </c>
      <c r="AW143" s="10" t="str">
        <f t="shared" si="105"/>
        <v/>
      </c>
      <c r="AX143" s="10" t="str">
        <f t="shared" si="106"/>
        <v/>
      </c>
      <c r="AY143" s="10" t="str">
        <f t="shared" si="107"/>
        <v/>
      </c>
      <c r="AZ143" s="10" t="str">
        <f t="shared" si="108"/>
        <v/>
      </c>
    </row>
    <row r="144" spans="1:52" s="3" customFormat="1" ht="10.5" x14ac:dyDescent="0.35">
      <c r="A144" s="30"/>
      <c r="B144" s="31"/>
      <c r="C144" s="31"/>
      <c r="D144" s="31"/>
      <c r="E144" s="85"/>
      <c r="F144" s="85"/>
      <c r="G144" s="85"/>
      <c r="H144" s="85"/>
      <c r="I144" s="15">
        <f t="shared" si="81"/>
        <v>0</v>
      </c>
      <c r="J144" s="32">
        <f t="shared" si="82"/>
        <v>0</v>
      </c>
      <c r="K144" s="32"/>
      <c r="L144" s="10">
        <f t="shared" si="83"/>
        <v>0</v>
      </c>
      <c r="M144" s="10">
        <f t="shared" si="84"/>
        <v>0</v>
      </c>
      <c r="N144" s="10">
        <f t="shared" si="85"/>
        <v>0</v>
      </c>
      <c r="O144" s="10">
        <f t="shared" si="86"/>
        <v>0</v>
      </c>
      <c r="P144" s="10">
        <f t="shared" si="87"/>
        <v>0</v>
      </c>
      <c r="Q144" s="10">
        <f t="shared" si="88"/>
        <v>0</v>
      </c>
      <c r="R144" s="10">
        <f t="shared" si="89"/>
        <v>0</v>
      </c>
      <c r="S144" s="10">
        <f t="shared" si="90"/>
        <v>0</v>
      </c>
      <c r="U144" s="10">
        <f t="shared" si="91"/>
        <v>0</v>
      </c>
      <c r="V144" s="10">
        <f t="shared" si="92"/>
        <v>0</v>
      </c>
      <c r="W144" s="10">
        <f t="shared" si="93"/>
        <v>0</v>
      </c>
      <c r="X144" s="10">
        <f t="shared" si="94"/>
        <v>0</v>
      </c>
      <c r="Y144" s="10">
        <f t="shared" si="109"/>
        <v>0</v>
      </c>
      <c r="Z144" s="10">
        <f t="shared" si="95"/>
        <v>0</v>
      </c>
      <c r="AB144" s="141">
        <f t="shared" si="96"/>
        <v>0</v>
      </c>
      <c r="AC144" s="141">
        <f t="shared" si="97"/>
        <v>0</v>
      </c>
      <c r="AD144" s="141">
        <f t="shared" si="98"/>
        <v>0</v>
      </c>
      <c r="AE144" s="141">
        <f t="shared" si="99"/>
        <v>0</v>
      </c>
      <c r="AL144" s="10" t="str">
        <f t="shared" si="100"/>
        <v/>
      </c>
      <c r="AM144" s="10" t="str">
        <f t="shared" si="101"/>
        <v/>
      </c>
      <c r="AN144" s="10" t="str">
        <f t="shared" si="102"/>
        <v/>
      </c>
      <c r="AO144" s="10" t="str">
        <f t="shared" si="103"/>
        <v/>
      </c>
      <c r="AP144" s="10" t="str">
        <f t="shared" si="104"/>
        <v/>
      </c>
      <c r="AQ144" s="10" t="str">
        <f t="shared" ref="AQ144:AQ207" si="110">IF($A144="","",IF(AL144&lt;10,AL144,(LEFT(AL144)+RIGHT(AL144))))</f>
        <v/>
      </c>
      <c r="AR144" s="10" t="str">
        <f t="shared" ref="AR144:AR207" si="111">IF($A144="","",IF(AM144&lt;10,AM144,(LEFT(AM144)+RIGHT(AM144))))</f>
        <v/>
      </c>
      <c r="AS144" s="10" t="str">
        <f t="shared" ref="AS144:AS207" si="112">IF($A144="","",IF(AN144&lt;10,AN144,(LEFT(AN144)+RIGHT(AN144))))</f>
        <v/>
      </c>
      <c r="AT144" s="10" t="str">
        <f t="shared" ref="AT144:AT207" si="113">IF($A144="","",IF(AO144&lt;10,AO144,(LEFT(AO144)+RIGHT(AO144))))</f>
        <v/>
      </c>
      <c r="AU144" s="10" t="str">
        <f t="shared" ref="AU144:AU207" si="114">IF($A144="","",IF(AP144&lt;10,AP144,(LEFT(AP144)+RIGHT(AP144))))</f>
        <v/>
      </c>
      <c r="AV144" s="10" t="str">
        <f t="shared" ref="AV144:AV207" si="115">IF($A144="","",SUM(AQ144:AU144))</f>
        <v/>
      </c>
      <c r="AW144" s="10" t="str">
        <f t="shared" si="105"/>
        <v/>
      </c>
      <c r="AX144" s="10" t="str">
        <f t="shared" si="106"/>
        <v/>
      </c>
      <c r="AY144" s="10" t="str">
        <f t="shared" si="107"/>
        <v/>
      </c>
      <c r="AZ144" s="10" t="str">
        <f t="shared" si="108"/>
        <v/>
      </c>
    </row>
    <row r="145" spans="1:52" s="3" customFormat="1" ht="10.5" x14ac:dyDescent="0.35">
      <c r="A145" s="30"/>
      <c r="B145" s="31"/>
      <c r="C145" s="31"/>
      <c r="D145" s="31"/>
      <c r="E145" s="85"/>
      <c r="F145" s="85"/>
      <c r="G145" s="85"/>
      <c r="H145" s="85"/>
      <c r="I145" s="15">
        <f t="shared" si="81"/>
        <v>0</v>
      </c>
      <c r="J145" s="32">
        <f t="shared" si="82"/>
        <v>0</v>
      </c>
      <c r="K145" s="32"/>
      <c r="L145" s="10">
        <f t="shared" si="83"/>
        <v>0</v>
      </c>
      <c r="M145" s="10">
        <f t="shared" si="84"/>
        <v>0</v>
      </c>
      <c r="N145" s="10">
        <f t="shared" si="85"/>
        <v>0</v>
      </c>
      <c r="O145" s="10">
        <f t="shared" si="86"/>
        <v>0</v>
      </c>
      <c r="P145" s="10">
        <f t="shared" si="87"/>
        <v>0</v>
      </c>
      <c r="Q145" s="10">
        <f t="shared" si="88"/>
        <v>0</v>
      </c>
      <c r="R145" s="10">
        <f t="shared" si="89"/>
        <v>0</v>
      </c>
      <c r="S145" s="10">
        <f t="shared" si="90"/>
        <v>0</v>
      </c>
      <c r="U145" s="10">
        <f t="shared" si="91"/>
        <v>0</v>
      </c>
      <c r="V145" s="10">
        <f t="shared" si="92"/>
        <v>0</v>
      </c>
      <c r="W145" s="10">
        <f t="shared" si="93"/>
        <v>0</v>
      </c>
      <c r="X145" s="10">
        <f t="shared" si="94"/>
        <v>0</v>
      </c>
      <c r="Y145" s="10">
        <f t="shared" si="109"/>
        <v>0</v>
      </c>
      <c r="Z145" s="10">
        <f t="shared" si="95"/>
        <v>0</v>
      </c>
      <c r="AB145" s="141">
        <f t="shared" si="96"/>
        <v>0</v>
      </c>
      <c r="AC145" s="141">
        <f t="shared" si="97"/>
        <v>0</v>
      </c>
      <c r="AD145" s="141">
        <f t="shared" si="98"/>
        <v>0</v>
      </c>
      <c r="AE145" s="141">
        <f t="shared" si="99"/>
        <v>0</v>
      </c>
      <c r="AL145" s="10" t="str">
        <f t="shared" si="100"/>
        <v/>
      </c>
      <c r="AM145" s="10" t="str">
        <f t="shared" si="101"/>
        <v/>
      </c>
      <c r="AN145" s="10" t="str">
        <f t="shared" si="102"/>
        <v/>
      </c>
      <c r="AO145" s="10" t="str">
        <f t="shared" si="103"/>
        <v/>
      </c>
      <c r="AP145" s="10" t="str">
        <f t="shared" si="104"/>
        <v/>
      </c>
      <c r="AQ145" s="10" t="str">
        <f t="shared" si="110"/>
        <v/>
      </c>
      <c r="AR145" s="10" t="str">
        <f t="shared" si="111"/>
        <v/>
      </c>
      <c r="AS145" s="10" t="str">
        <f t="shared" si="112"/>
        <v/>
      </c>
      <c r="AT145" s="10" t="str">
        <f t="shared" si="113"/>
        <v/>
      </c>
      <c r="AU145" s="10" t="str">
        <f t="shared" si="114"/>
        <v/>
      </c>
      <c r="AV145" s="10" t="str">
        <f t="shared" si="115"/>
        <v/>
      </c>
      <c r="AW145" s="10" t="str">
        <f t="shared" si="105"/>
        <v/>
      </c>
      <c r="AX145" s="10" t="str">
        <f t="shared" si="106"/>
        <v/>
      </c>
      <c r="AY145" s="10" t="str">
        <f t="shared" si="107"/>
        <v/>
      </c>
      <c r="AZ145" s="10" t="str">
        <f t="shared" si="108"/>
        <v/>
      </c>
    </row>
    <row r="146" spans="1:52" s="3" customFormat="1" ht="10.5" x14ac:dyDescent="0.35">
      <c r="A146" s="30"/>
      <c r="B146" s="31"/>
      <c r="C146" s="31"/>
      <c r="D146" s="31"/>
      <c r="E146" s="85"/>
      <c r="F146" s="85"/>
      <c r="G146" s="85"/>
      <c r="H146" s="85"/>
      <c r="I146" s="15">
        <f t="shared" si="81"/>
        <v>0</v>
      </c>
      <c r="J146" s="32">
        <f t="shared" si="82"/>
        <v>0</v>
      </c>
      <c r="K146" s="32"/>
      <c r="L146" s="10">
        <f t="shared" si="83"/>
        <v>0</v>
      </c>
      <c r="M146" s="10">
        <f t="shared" si="84"/>
        <v>0</v>
      </c>
      <c r="N146" s="10">
        <f t="shared" si="85"/>
        <v>0</v>
      </c>
      <c r="O146" s="10">
        <f t="shared" si="86"/>
        <v>0</v>
      </c>
      <c r="P146" s="10">
        <f t="shared" si="87"/>
        <v>0</v>
      </c>
      <c r="Q146" s="10">
        <f t="shared" si="88"/>
        <v>0</v>
      </c>
      <c r="R146" s="10">
        <f t="shared" si="89"/>
        <v>0</v>
      </c>
      <c r="S146" s="10">
        <f t="shared" si="90"/>
        <v>0</v>
      </c>
      <c r="U146" s="10">
        <f t="shared" si="91"/>
        <v>0</v>
      </c>
      <c r="V146" s="10">
        <f t="shared" si="92"/>
        <v>0</v>
      </c>
      <c r="W146" s="10">
        <f t="shared" si="93"/>
        <v>0</v>
      </c>
      <c r="X146" s="10">
        <f t="shared" si="94"/>
        <v>0</v>
      </c>
      <c r="Y146" s="10">
        <f t="shared" si="109"/>
        <v>0</v>
      </c>
      <c r="Z146" s="10">
        <f t="shared" si="95"/>
        <v>0</v>
      </c>
      <c r="AB146" s="141">
        <f t="shared" si="96"/>
        <v>0</v>
      </c>
      <c r="AC146" s="141">
        <f t="shared" si="97"/>
        <v>0</v>
      </c>
      <c r="AD146" s="141">
        <f t="shared" si="98"/>
        <v>0</v>
      </c>
      <c r="AE146" s="141">
        <f t="shared" si="99"/>
        <v>0</v>
      </c>
      <c r="AL146" s="10" t="str">
        <f t="shared" si="100"/>
        <v/>
      </c>
      <c r="AM146" s="10" t="str">
        <f t="shared" si="101"/>
        <v/>
      </c>
      <c r="AN146" s="10" t="str">
        <f t="shared" si="102"/>
        <v/>
      </c>
      <c r="AO146" s="10" t="str">
        <f t="shared" si="103"/>
        <v/>
      </c>
      <c r="AP146" s="10" t="str">
        <f t="shared" si="104"/>
        <v/>
      </c>
      <c r="AQ146" s="10" t="str">
        <f t="shared" si="110"/>
        <v/>
      </c>
      <c r="AR146" s="10" t="str">
        <f t="shared" si="111"/>
        <v/>
      </c>
      <c r="AS146" s="10" t="str">
        <f t="shared" si="112"/>
        <v/>
      </c>
      <c r="AT146" s="10" t="str">
        <f t="shared" si="113"/>
        <v/>
      </c>
      <c r="AU146" s="10" t="str">
        <f t="shared" si="114"/>
        <v/>
      </c>
      <c r="AV146" s="10" t="str">
        <f t="shared" si="115"/>
        <v/>
      </c>
      <c r="AW146" s="10" t="str">
        <f t="shared" si="105"/>
        <v/>
      </c>
      <c r="AX146" s="10" t="str">
        <f t="shared" si="106"/>
        <v/>
      </c>
      <c r="AY146" s="10" t="str">
        <f t="shared" si="107"/>
        <v/>
      </c>
      <c r="AZ146" s="10" t="str">
        <f t="shared" si="108"/>
        <v/>
      </c>
    </row>
    <row r="147" spans="1:52" s="3" customFormat="1" ht="10.5" x14ac:dyDescent="0.35">
      <c r="A147" s="30"/>
      <c r="B147" s="31"/>
      <c r="C147" s="31"/>
      <c r="D147" s="31"/>
      <c r="E147" s="85"/>
      <c r="F147" s="85"/>
      <c r="G147" s="85"/>
      <c r="H147" s="85"/>
      <c r="I147" s="15">
        <f t="shared" si="81"/>
        <v>0</v>
      </c>
      <c r="J147" s="32">
        <f t="shared" si="82"/>
        <v>0</v>
      </c>
      <c r="K147" s="32"/>
      <c r="L147" s="10">
        <f t="shared" si="83"/>
        <v>0</v>
      </c>
      <c r="M147" s="10">
        <f t="shared" si="84"/>
        <v>0</v>
      </c>
      <c r="N147" s="10">
        <f t="shared" si="85"/>
        <v>0</v>
      </c>
      <c r="O147" s="10">
        <f t="shared" si="86"/>
        <v>0</v>
      </c>
      <c r="P147" s="10">
        <f t="shared" si="87"/>
        <v>0</v>
      </c>
      <c r="Q147" s="10">
        <f t="shared" si="88"/>
        <v>0</v>
      </c>
      <c r="R147" s="10">
        <f t="shared" si="89"/>
        <v>0</v>
      </c>
      <c r="S147" s="10">
        <f t="shared" si="90"/>
        <v>0</v>
      </c>
      <c r="U147" s="10">
        <f t="shared" si="91"/>
        <v>0</v>
      </c>
      <c r="V147" s="10">
        <f t="shared" si="92"/>
        <v>0</v>
      </c>
      <c r="W147" s="10">
        <f t="shared" si="93"/>
        <v>0</v>
      </c>
      <c r="X147" s="10">
        <f t="shared" si="94"/>
        <v>0</v>
      </c>
      <c r="Y147" s="10">
        <f t="shared" si="109"/>
        <v>0</v>
      </c>
      <c r="Z147" s="10">
        <f t="shared" si="95"/>
        <v>0</v>
      </c>
      <c r="AB147" s="141">
        <f t="shared" si="96"/>
        <v>0</v>
      </c>
      <c r="AC147" s="141">
        <f t="shared" si="97"/>
        <v>0</v>
      </c>
      <c r="AD147" s="141">
        <f t="shared" si="98"/>
        <v>0</v>
      </c>
      <c r="AE147" s="141">
        <f t="shared" si="99"/>
        <v>0</v>
      </c>
      <c r="AL147" s="10" t="str">
        <f t="shared" si="100"/>
        <v/>
      </c>
      <c r="AM147" s="10" t="str">
        <f t="shared" si="101"/>
        <v/>
      </c>
      <c r="AN147" s="10" t="str">
        <f t="shared" si="102"/>
        <v/>
      </c>
      <c r="AO147" s="10" t="str">
        <f t="shared" si="103"/>
        <v/>
      </c>
      <c r="AP147" s="10" t="str">
        <f t="shared" si="104"/>
        <v/>
      </c>
      <c r="AQ147" s="10" t="str">
        <f t="shared" si="110"/>
        <v/>
      </c>
      <c r="AR147" s="10" t="str">
        <f t="shared" si="111"/>
        <v/>
      </c>
      <c r="AS147" s="10" t="str">
        <f t="shared" si="112"/>
        <v/>
      </c>
      <c r="AT147" s="10" t="str">
        <f t="shared" si="113"/>
        <v/>
      </c>
      <c r="AU147" s="10" t="str">
        <f t="shared" si="114"/>
        <v/>
      </c>
      <c r="AV147" s="10" t="str">
        <f t="shared" si="115"/>
        <v/>
      </c>
      <c r="AW147" s="10" t="str">
        <f t="shared" si="105"/>
        <v/>
      </c>
      <c r="AX147" s="10" t="str">
        <f t="shared" si="106"/>
        <v/>
      </c>
      <c r="AY147" s="10" t="str">
        <f t="shared" si="107"/>
        <v/>
      </c>
      <c r="AZ147" s="10" t="str">
        <f t="shared" si="108"/>
        <v/>
      </c>
    </row>
    <row r="148" spans="1:52" s="3" customFormat="1" ht="10.5" x14ac:dyDescent="0.35">
      <c r="A148" s="30"/>
      <c r="B148" s="31"/>
      <c r="C148" s="31"/>
      <c r="D148" s="31"/>
      <c r="E148" s="85"/>
      <c r="F148" s="85"/>
      <c r="G148" s="85"/>
      <c r="H148" s="85"/>
      <c r="I148" s="15">
        <f t="shared" si="81"/>
        <v>0</v>
      </c>
      <c r="J148" s="32">
        <f t="shared" si="82"/>
        <v>0</v>
      </c>
      <c r="K148" s="32"/>
      <c r="L148" s="10">
        <f t="shared" si="83"/>
        <v>0</v>
      </c>
      <c r="M148" s="10">
        <f t="shared" si="84"/>
        <v>0</v>
      </c>
      <c r="N148" s="10">
        <f t="shared" si="85"/>
        <v>0</v>
      </c>
      <c r="O148" s="10">
        <f t="shared" si="86"/>
        <v>0</v>
      </c>
      <c r="P148" s="10">
        <f t="shared" si="87"/>
        <v>0</v>
      </c>
      <c r="Q148" s="10">
        <f t="shared" si="88"/>
        <v>0</v>
      </c>
      <c r="R148" s="10">
        <f t="shared" si="89"/>
        <v>0</v>
      </c>
      <c r="S148" s="10">
        <f t="shared" si="90"/>
        <v>0</v>
      </c>
      <c r="U148" s="10">
        <f t="shared" si="91"/>
        <v>0</v>
      </c>
      <c r="V148" s="10">
        <f t="shared" si="92"/>
        <v>0</v>
      </c>
      <c r="W148" s="10">
        <f t="shared" si="93"/>
        <v>0</v>
      </c>
      <c r="X148" s="10">
        <f t="shared" si="94"/>
        <v>0</v>
      </c>
      <c r="Y148" s="10">
        <f t="shared" si="109"/>
        <v>0</v>
      </c>
      <c r="Z148" s="10">
        <f t="shared" si="95"/>
        <v>0</v>
      </c>
      <c r="AB148" s="141">
        <f t="shared" si="96"/>
        <v>0</v>
      </c>
      <c r="AC148" s="141">
        <f t="shared" si="97"/>
        <v>0</v>
      </c>
      <c r="AD148" s="141">
        <f t="shared" si="98"/>
        <v>0</v>
      </c>
      <c r="AE148" s="141">
        <f t="shared" si="99"/>
        <v>0</v>
      </c>
      <c r="AL148" s="10" t="str">
        <f t="shared" si="100"/>
        <v/>
      </c>
      <c r="AM148" s="10" t="str">
        <f t="shared" si="101"/>
        <v/>
      </c>
      <c r="AN148" s="10" t="str">
        <f t="shared" si="102"/>
        <v/>
      </c>
      <c r="AO148" s="10" t="str">
        <f t="shared" si="103"/>
        <v/>
      </c>
      <c r="AP148" s="10" t="str">
        <f t="shared" si="104"/>
        <v/>
      </c>
      <c r="AQ148" s="10" t="str">
        <f t="shared" si="110"/>
        <v/>
      </c>
      <c r="AR148" s="10" t="str">
        <f t="shared" si="111"/>
        <v/>
      </c>
      <c r="AS148" s="10" t="str">
        <f t="shared" si="112"/>
        <v/>
      </c>
      <c r="AT148" s="10" t="str">
        <f t="shared" si="113"/>
        <v/>
      </c>
      <c r="AU148" s="10" t="str">
        <f t="shared" si="114"/>
        <v/>
      </c>
      <c r="AV148" s="10" t="str">
        <f t="shared" si="115"/>
        <v/>
      </c>
      <c r="AW148" s="10" t="str">
        <f t="shared" si="105"/>
        <v/>
      </c>
      <c r="AX148" s="10" t="str">
        <f t="shared" si="106"/>
        <v/>
      </c>
      <c r="AY148" s="10" t="str">
        <f t="shared" si="107"/>
        <v/>
      </c>
      <c r="AZ148" s="10" t="str">
        <f t="shared" si="108"/>
        <v/>
      </c>
    </row>
    <row r="149" spans="1:52" s="3" customFormat="1" ht="10.5" x14ac:dyDescent="0.35">
      <c r="A149" s="30"/>
      <c r="B149" s="31"/>
      <c r="C149" s="31"/>
      <c r="D149" s="31"/>
      <c r="E149" s="85"/>
      <c r="F149" s="85"/>
      <c r="G149" s="85"/>
      <c r="H149" s="85"/>
      <c r="I149" s="15">
        <f t="shared" si="81"/>
        <v>0</v>
      </c>
      <c r="J149" s="32">
        <f t="shared" si="82"/>
        <v>0</v>
      </c>
      <c r="K149" s="32"/>
      <c r="L149" s="10">
        <f t="shared" si="83"/>
        <v>0</v>
      </c>
      <c r="M149" s="10">
        <f t="shared" si="84"/>
        <v>0</v>
      </c>
      <c r="N149" s="10">
        <f t="shared" si="85"/>
        <v>0</v>
      </c>
      <c r="O149" s="10">
        <f t="shared" si="86"/>
        <v>0</v>
      </c>
      <c r="P149" s="10">
        <f t="shared" si="87"/>
        <v>0</v>
      </c>
      <c r="Q149" s="10">
        <f t="shared" si="88"/>
        <v>0</v>
      </c>
      <c r="R149" s="10">
        <f t="shared" si="89"/>
        <v>0</v>
      </c>
      <c r="S149" s="10">
        <f t="shared" si="90"/>
        <v>0</v>
      </c>
      <c r="U149" s="10">
        <f t="shared" si="91"/>
        <v>0</v>
      </c>
      <c r="V149" s="10">
        <f t="shared" si="92"/>
        <v>0</v>
      </c>
      <c r="W149" s="10">
        <f t="shared" si="93"/>
        <v>0</v>
      </c>
      <c r="X149" s="10">
        <f t="shared" si="94"/>
        <v>0</v>
      </c>
      <c r="Y149" s="10">
        <f t="shared" si="109"/>
        <v>0</v>
      </c>
      <c r="Z149" s="10">
        <f t="shared" si="95"/>
        <v>0</v>
      </c>
      <c r="AB149" s="141">
        <f t="shared" si="96"/>
        <v>0</v>
      </c>
      <c r="AC149" s="141">
        <f t="shared" si="97"/>
        <v>0</v>
      </c>
      <c r="AD149" s="141">
        <f t="shared" si="98"/>
        <v>0</v>
      </c>
      <c r="AE149" s="141">
        <f t="shared" si="99"/>
        <v>0</v>
      </c>
      <c r="AL149" s="10" t="str">
        <f t="shared" si="100"/>
        <v/>
      </c>
      <c r="AM149" s="10" t="str">
        <f t="shared" si="101"/>
        <v/>
      </c>
      <c r="AN149" s="10" t="str">
        <f t="shared" si="102"/>
        <v/>
      </c>
      <c r="AO149" s="10" t="str">
        <f t="shared" si="103"/>
        <v/>
      </c>
      <c r="AP149" s="10" t="str">
        <f t="shared" si="104"/>
        <v/>
      </c>
      <c r="AQ149" s="10" t="str">
        <f t="shared" si="110"/>
        <v/>
      </c>
      <c r="AR149" s="10" t="str">
        <f t="shared" si="111"/>
        <v/>
      </c>
      <c r="AS149" s="10" t="str">
        <f t="shared" si="112"/>
        <v/>
      </c>
      <c r="AT149" s="10" t="str">
        <f t="shared" si="113"/>
        <v/>
      </c>
      <c r="AU149" s="10" t="str">
        <f t="shared" si="114"/>
        <v/>
      </c>
      <c r="AV149" s="10" t="str">
        <f t="shared" si="115"/>
        <v/>
      </c>
      <c r="AW149" s="10" t="str">
        <f t="shared" si="105"/>
        <v/>
      </c>
      <c r="AX149" s="10" t="str">
        <f t="shared" si="106"/>
        <v/>
      </c>
      <c r="AY149" s="10" t="str">
        <f t="shared" si="107"/>
        <v/>
      </c>
      <c r="AZ149" s="10" t="str">
        <f t="shared" si="108"/>
        <v/>
      </c>
    </row>
    <row r="150" spans="1:52" s="3" customFormat="1" ht="10.5" x14ac:dyDescent="0.35">
      <c r="A150" s="30"/>
      <c r="B150" s="31"/>
      <c r="C150" s="31"/>
      <c r="D150" s="31"/>
      <c r="E150" s="85"/>
      <c r="F150" s="85"/>
      <c r="G150" s="85"/>
      <c r="H150" s="85"/>
      <c r="I150" s="15">
        <f t="shared" si="81"/>
        <v>0</v>
      </c>
      <c r="J150" s="32">
        <f t="shared" si="82"/>
        <v>0</v>
      </c>
      <c r="K150" s="32"/>
      <c r="L150" s="10">
        <f t="shared" si="83"/>
        <v>0</v>
      </c>
      <c r="M150" s="10">
        <f t="shared" si="84"/>
        <v>0</v>
      </c>
      <c r="N150" s="10">
        <f t="shared" si="85"/>
        <v>0</v>
      </c>
      <c r="O150" s="10">
        <f t="shared" si="86"/>
        <v>0</v>
      </c>
      <c r="P150" s="10">
        <f t="shared" si="87"/>
        <v>0</v>
      </c>
      <c r="Q150" s="10">
        <f t="shared" si="88"/>
        <v>0</v>
      </c>
      <c r="R150" s="10">
        <f t="shared" si="89"/>
        <v>0</v>
      </c>
      <c r="S150" s="10">
        <f t="shared" si="90"/>
        <v>0</v>
      </c>
      <c r="U150" s="10">
        <f t="shared" si="91"/>
        <v>0</v>
      </c>
      <c r="V150" s="10">
        <f t="shared" si="92"/>
        <v>0</v>
      </c>
      <c r="W150" s="10">
        <f t="shared" si="93"/>
        <v>0</v>
      </c>
      <c r="X150" s="10">
        <f t="shared" si="94"/>
        <v>0</v>
      </c>
      <c r="Y150" s="10">
        <f t="shared" si="109"/>
        <v>0</v>
      </c>
      <c r="Z150" s="10">
        <f t="shared" si="95"/>
        <v>0</v>
      </c>
      <c r="AB150" s="141">
        <f t="shared" si="96"/>
        <v>0</v>
      </c>
      <c r="AC150" s="141">
        <f t="shared" si="97"/>
        <v>0</v>
      </c>
      <c r="AD150" s="141">
        <f t="shared" si="98"/>
        <v>0</v>
      </c>
      <c r="AE150" s="141">
        <f t="shared" si="99"/>
        <v>0</v>
      </c>
      <c r="AL150" s="10" t="str">
        <f t="shared" si="100"/>
        <v/>
      </c>
      <c r="AM150" s="10" t="str">
        <f t="shared" si="101"/>
        <v/>
      </c>
      <c r="AN150" s="10" t="str">
        <f t="shared" si="102"/>
        <v/>
      </c>
      <c r="AO150" s="10" t="str">
        <f t="shared" si="103"/>
        <v/>
      </c>
      <c r="AP150" s="10" t="str">
        <f t="shared" si="104"/>
        <v/>
      </c>
      <c r="AQ150" s="10" t="str">
        <f t="shared" si="110"/>
        <v/>
      </c>
      <c r="AR150" s="10" t="str">
        <f t="shared" si="111"/>
        <v/>
      </c>
      <c r="AS150" s="10" t="str">
        <f t="shared" si="112"/>
        <v/>
      </c>
      <c r="AT150" s="10" t="str">
        <f t="shared" si="113"/>
        <v/>
      </c>
      <c r="AU150" s="10" t="str">
        <f t="shared" si="114"/>
        <v/>
      </c>
      <c r="AV150" s="10" t="str">
        <f t="shared" si="115"/>
        <v/>
      </c>
      <c r="AW150" s="10" t="str">
        <f t="shared" si="105"/>
        <v/>
      </c>
      <c r="AX150" s="10" t="str">
        <f t="shared" si="106"/>
        <v/>
      </c>
      <c r="AY150" s="10" t="str">
        <f t="shared" si="107"/>
        <v/>
      </c>
      <c r="AZ150" s="10" t="str">
        <f t="shared" si="108"/>
        <v/>
      </c>
    </row>
    <row r="151" spans="1:52" s="3" customFormat="1" ht="10.5" x14ac:dyDescent="0.35">
      <c r="A151" s="30"/>
      <c r="B151" s="31"/>
      <c r="C151" s="31"/>
      <c r="D151" s="31"/>
      <c r="E151" s="85"/>
      <c r="F151" s="85"/>
      <c r="G151" s="85"/>
      <c r="H151" s="85"/>
      <c r="I151" s="15">
        <f t="shared" si="81"/>
        <v>0</v>
      </c>
      <c r="J151" s="32">
        <f t="shared" si="82"/>
        <v>0</v>
      </c>
      <c r="K151" s="32"/>
      <c r="L151" s="10">
        <f t="shared" si="83"/>
        <v>0</v>
      </c>
      <c r="M151" s="10">
        <f t="shared" si="84"/>
        <v>0</v>
      </c>
      <c r="N151" s="10">
        <f t="shared" si="85"/>
        <v>0</v>
      </c>
      <c r="O151" s="10">
        <f t="shared" si="86"/>
        <v>0</v>
      </c>
      <c r="P151" s="10">
        <f t="shared" si="87"/>
        <v>0</v>
      </c>
      <c r="Q151" s="10">
        <f t="shared" si="88"/>
        <v>0</v>
      </c>
      <c r="R151" s="10">
        <f t="shared" si="89"/>
        <v>0</v>
      </c>
      <c r="S151" s="10">
        <f t="shared" si="90"/>
        <v>0</v>
      </c>
      <c r="U151" s="10">
        <f t="shared" si="91"/>
        <v>0</v>
      </c>
      <c r="V151" s="10">
        <f t="shared" si="92"/>
        <v>0</v>
      </c>
      <c r="W151" s="10">
        <f t="shared" si="93"/>
        <v>0</v>
      </c>
      <c r="X151" s="10">
        <f t="shared" si="94"/>
        <v>0</v>
      </c>
      <c r="Y151" s="10">
        <f t="shared" si="109"/>
        <v>0</v>
      </c>
      <c r="Z151" s="10">
        <f t="shared" si="95"/>
        <v>0</v>
      </c>
      <c r="AB151" s="141">
        <f t="shared" si="96"/>
        <v>0</v>
      </c>
      <c r="AC151" s="141">
        <f t="shared" si="97"/>
        <v>0</v>
      </c>
      <c r="AD151" s="141">
        <f t="shared" si="98"/>
        <v>0</v>
      </c>
      <c r="AE151" s="141">
        <f t="shared" si="99"/>
        <v>0</v>
      </c>
      <c r="AL151" s="10" t="str">
        <f t="shared" si="100"/>
        <v/>
      </c>
      <c r="AM151" s="10" t="str">
        <f t="shared" si="101"/>
        <v/>
      </c>
      <c r="AN151" s="10" t="str">
        <f t="shared" si="102"/>
        <v/>
      </c>
      <c r="AO151" s="10" t="str">
        <f t="shared" si="103"/>
        <v/>
      </c>
      <c r="AP151" s="10" t="str">
        <f t="shared" si="104"/>
        <v/>
      </c>
      <c r="AQ151" s="10" t="str">
        <f t="shared" si="110"/>
        <v/>
      </c>
      <c r="AR151" s="10" t="str">
        <f t="shared" si="111"/>
        <v/>
      </c>
      <c r="AS151" s="10" t="str">
        <f t="shared" si="112"/>
        <v/>
      </c>
      <c r="AT151" s="10" t="str">
        <f t="shared" si="113"/>
        <v/>
      </c>
      <c r="AU151" s="10" t="str">
        <f t="shared" si="114"/>
        <v/>
      </c>
      <c r="AV151" s="10" t="str">
        <f t="shared" si="115"/>
        <v/>
      </c>
      <c r="AW151" s="10" t="str">
        <f t="shared" si="105"/>
        <v/>
      </c>
      <c r="AX151" s="10" t="str">
        <f t="shared" si="106"/>
        <v/>
      </c>
      <c r="AY151" s="10" t="str">
        <f t="shared" si="107"/>
        <v/>
      </c>
      <c r="AZ151" s="10" t="str">
        <f t="shared" si="108"/>
        <v/>
      </c>
    </row>
    <row r="152" spans="1:52" s="3" customFormat="1" ht="10.5" x14ac:dyDescent="0.35">
      <c r="A152" s="30"/>
      <c r="B152" s="31"/>
      <c r="C152" s="31"/>
      <c r="D152" s="31"/>
      <c r="E152" s="85"/>
      <c r="F152" s="85"/>
      <c r="G152" s="85"/>
      <c r="H152" s="85"/>
      <c r="I152" s="15">
        <f t="shared" si="81"/>
        <v>0</v>
      </c>
      <c r="J152" s="32">
        <f t="shared" si="82"/>
        <v>0</v>
      </c>
      <c r="K152" s="32"/>
      <c r="L152" s="10">
        <f t="shared" si="83"/>
        <v>0</v>
      </c>
      <c r="M152" s="10">
        <f t="shared" si="84"/>
        <v>0</v>
      </c>
      <c r="N152" s="10">
        <f t="shared" si="85"/>
        <v>0</v>
      </c>
      <c r="O152" s="10">
        <f t="shared" si="86"/>
        <v>0</v>
      </c>
      <c r="P152" s="10">
        <f t="shared" si="87"/>
        <v>0</v>
      </c>
      <c r="Q152" s="10">
        <f t="shared" si="88"/>
        <v>0</v>
      </c>
      <c r="R152" s="10">
        <f t="shared" si="89"/>
        <v>0</v>
      </c>
      <c r="S152" s="10">
        <f t="shared" si="90"/>
        <v>0</v>
      </c>
      <c r="U152" s="10">
        <f t="shared" si="91"/>
        <v>0</v>
      </c>
      <c r="V152" s="10">
        <f t="shared" si="92"/>
        <v>0</v>
      </c>
      <c r="W152" s="10">
        <f t="shared" si="93"/>
        <v>0</v>
      </c>
      <c r="X152" s="10">
        <f t="shared" si="94"/>
        <v>0</v>
      </c>
      <c r="Y152" s="10">
        <f t="shared" si="109"/>
        <v>0</v>
      </c>
      <c r="Z152" s="10">
        <f t="shared" si="95"/>
        <v>0</v>
      </c>
      <c r="AB152" s="141">
        <f t="shared" si="96"/>
        <v>0</v>
      </c>
      <c r="AC152" s="141">
        <f t="shared" si="97"/>
        <v>0</v>
      </c>
      <c r="AD152" s="141">
        <f t="shared" si="98"/>
        <v>0</v>
      </c>
      <c r="AE152" s="141">
        <f t="shared" si="99"/>
        <v>0</v>
      </c>
      <c r="AL152" s="10" t="str">
        <f t="shared" si="100"/>
        <v/>
      </c>
      <c r="AM152" s="10" t="str">
        <f t="shared" si="101"/>
        <v/>
      </c>
      <c r="AN152" s="10" t="str">
        <f t="shared" si="102"/>
        <v/>
      </c>
      <c r="AO152" s="10" t="str">
        <f t="shared" si="103"/>
        <v/>
      </c>
      <c r="AP152" s="10" t="str">
        <f t="shared" si="104"/>
        <v/>
      </c>
      <c r="AQ152" s="10" t="str">
        <f t="shared" si="110"/>
        <v/>
      </c>
      <c r="AR152" s="10" t="str">
        <f t="shared" si="111"/>
        <v/>
      </c>
      <c r="AS152" s="10" t="str">
        <f t="shared" si="112"/>
        <v/>
      </c>
      <c r="AT152" s="10" t="str">
        <f t="shared" si="113"/>
        <v/>
      </c>
      <c r="AU152" s="10" t="str">
        <f t="shared" si="114"/>
        <v/>
      </c>
      <c r="AV152" s="10" t="str">
        <f t="shared" si="115"/>
        <v/>
      </c>
      <c r="AW152" s="10" t="str">
        <f t="shared" si="105"/>
        <v/>
      </c>
      <c r="AX152" s="10" t="str">
        <f t="shared" si="106"/>
        <v/>
      </c>
      <c r="AY152" s="10" t="str">
        <f t="shared" si="107"/>
        <v/>
      </c>
      <c r="AZ152" s="10" t="str">
        <f t="shared" si="108"/>
        <v/>
      </c>
    </row>
    <row r="153" spans="1:52" s="3" customFormat="1" ht="10.5" x14ac:dyDescent="0.35">
      <c r="A153" s="30"/>
      <c r="B153" s="31"/>
      <c r="C153" s="31"/>
      <c r="D153" s="31"/>
      <c r="E153" s="85"/>
      <c r="F153" s="85"/>
      <c r="G153" s="85"/>
      <c r="H153" s="85"/>
      <c r="I153" s="15">
        <f t="shared" si="81"/>
        <v>0</v>
      </c>
      <c r="J153" s="32">
        <f t="shared" si="82"/>
        <v>0</v>
      </c>
      <c r="K153" s="32"/>
      <c r="L153" s="10">
        <f t="shared" si="83"/>
        <v>0</v>
      </c>
      <c r="M153" s="10">
        <f t="shared" si="84"/>
        <v>0</v>
      </c>
      <c r="N153" s="10">
        <f t="shared" si="85"/>
        <v>0</v>
      </c>
      <c r="O153" s="10">
        <f t="shared" si="86"/>
        <v>0</v>
      </c>
      <c r="P153" s="10">
        <f t="shared" si="87"/>
        <v>0</v>
      </c>
      <c r="Q153" s="10">
        <f t="shared" si="88"/>
        <v>0</v>
      </c>
      <c r="R153" s="10">
        <f t="shared" si="89"/>
        <v>0</v>
      </c>
      <c r="S153" s="10">
        <f t="shared" si="90"/>
        <v>0</v>
      </c>
      <c r="U153" s="10">
        <f t="shared" si="91"/>
        <v>0</v>
      </c>
      <c r="V153" s="10">
        <f t="shared" si="92"/>
        <v>0</v>
      </c>
      <c r="W153" s="10">
        <f t="shared" si="93"/>
        <v>0</v>
      </c>
      <c r="X153" s="10">
        <f t="shared" si="94"/>
        <v>0</v>
      </c>
      <c r="Y153" s="10">
        <f t="shared" si="109"/>
        <v>0</v>
      </c>
      <c r="Z153" s="10">
        <f t="shared" si="95"/>
        <v>0</v>
      </c>
      <c r="AB153" s="141">
        <f t="shared" si="96"/>
        <v>0</v>
      </c>
      <c r="AC153" s="141">
        <f t="shared" si="97"/>
        <v>0</v>
      </c>
      <c r="AD153" s="141">
        <f t="shared" si="98"/>
        <v>0</v>
      </c>
      <c r="AE153" s="141">
        <f t="shared" si="99"/>
        <v>0</v>
      </c>
      <c r="AL153" s="10" t="str">
        <f t="shared" si="100"/>
        <v/>
      </c>
      <c r="AM153" s="10" t="str">
        <f t="shared" si="101"/>
        <v/>
      </c>
      <c r="AN153" s="10" t="str">
        <f t="shared" si="102"/>
        <v/>
      </c>
      <c r="AO153" s="10" t="str">
        <f t="shared" si="103"/>
        <v/>
      </c>
      <c r="AP153" s="10" t="str">
        <f t="shared" si="104"/>
        <v/>
      </c>
      <c r="AQ153" s="10" t="str">
        <f t="shared" si="110"/>
        <v/>
      </c>
      <c r="AR153" s="10" t="str">
        <f t="shared" si="111"/>
        <v/>
      </c>
      <c r="AS153" s="10" t="str">
        <f t="shared" si="112"/>
        <v/>
      </c>
      <c r="AT153" s="10" t="str">
        <f t="shared" si="113"/>
        <v/>
      </c>
      <c r="AU153" s="10" t="str">
        <f t="shared" si="114"/>
        <v/>
      </c>
      <c r="AV153" s="10" t="str">
        <f t="shared" si="115"/>
        <v/>
      </c>
      <c r="AW153" s="10" t="str">
        <f t="shared" si="105"/>
        <v/>
      </c>
      <c r="AX153" s="10" t="str">
        <f t="shared" si="106"/>
        <v/>
      </c>
      <c r="AY153" s="10" t="str">
        <f t="shared" si="107"/>
        <v/>
      </c>
      <c r="AZ153" s="10" t="str">
        <f t="shared" si="108"/>
        <v/>
      </c>
    </row>
    <row r="154" spans="1:52" s="3" customFormat="1" ht="10.5" x14ac:dyDescent="0.35">
      <c r="A154" s="30"/>
      <c r="B154" s="31"/>
      <c r="C154" s="31"/>
      <c r="D154" s="31"/>
      <c r="E154" s="85"/>
      <c r="F154" s="85"/>
      <c r="G154" s="85"/>
      <c r="H154" s="85"/>
      <c r="I154" s="15">
        <f t="shared" si="81"/>
        <v>0</v>
      </c>
      <c r="J154" s="32">
        <f t="shared" si="82"/>
        <v>0</v>
      </c>
      <c r="K154" s="32"/>
      <c r="L154" s="10">
        <f t="shared" si="83"/>
        <v>0</v>
      </c>
      <c r="M154" s="10">
        <f t="shared" si="84"/>
        <v>0</v>
      </c>
      <c r="N154" s="10">
        <f t="shared" si="85"/>
        <v>0</v>
      </c>
      <c r="O154" s="10">
        <f t="shared" si="86"/>
        <v>0</v>
      </c>
      <c r="P154" s="10">
        <f t="shared" si="87"/>
        <v>0</v>
      </c>
      <c r="Q154" s="10">
        <f t="shared" si="88"/>
        <v>0</v>
      </c>
      <c r="R154" s="10">
        <f t="shared" si="89"/>
        <v>0</v>
      </c>
      <c r="S154" s="10">
        <f t="shared" si="90"/>
        <v>0</v>
      </c>
      <c r="U154" s="10">
        <f t="shared" si="91"/>
        <v>0</v>
      </c>
      <c r="V154" s="10">
        <f t="shared" si="92"/>
        <v>0</v>
      </c>
      <c r="W154" s="10">
        <f t="shared" si="93"/>
        <v>0</v>
      </c>
      <c r="X154" s="10">
        <f t="shared" si="94"/>
        <v>0</v>
      </c>
      <c r="Y154" s="10">
        <f t="shared" si="109"/>
        <v>0</v>
      </c>
      <c r="Z154" s="10">
        <f t="shared" si="95"/>
        <v>0</v>
      </c>
      <c r="AB154" s="141">
        <f t="shared" si="96"/>
        <v>0</v>
      </c>
      <c r="AC154" s="141">
        <f t="shared" si="97"/>
        <v>0</v>
      </c>
      <c r="AD154" s="141">
        <f t="shared" si="98"/>
        <v>0</v>
      </c>
      <c r="AE154" s="141">
        <f t="shared" si="99"/>
        <v>0</v>
      </c>
      <c r="AL154" s="10" t="str">
        <f t="shared" si="100"/>
        <v/>
      </c>
      <c r="AM154" s="10" t="str">
        <f t="shared" si="101"/>
        <v/>
      </c>
      <c r="AN154" s="10" t="str">
        <f t="shared" si="102"/>
        <v/>
      </c>
      <c r="AO154" s="10" t="str">
        <f t="shared" si="103"/>
        <v/>
      </c>
      <c r="AP154" s="10" t="str">
        <f t="shared" si="104"/>
        <v/>
      </c>
      <c r="AQ154" s="10" t="str">
        <f t="shared" si="110"/>
        <v/>
      </c>
      <c r="AR154" s="10" t="str">
        <f t="shared" si="111"/>
        <v/>
      </c>
      <c r="AS154" s="10" t="str">
        <f t="shared" si="112"/>
        <v/>
      </c>
      <c r="AT154" s="10" t="str">
        <f t="shared" si="113"/>
        <v/>
      </c>
      <c r="AU154" s="10" t="str">
        <f t="shared" si="114"/>
        <v/>
      </c>
      <c r="AV154" s="10" t="str">
        <f t="shared" si="115"/>
        <v/>
      </c>
      <c r="AW154" s="10" t="str">
        <f t="shared" si="105"/>
        <v/>
      </c>
      <c r="AX154" s="10" t="str">
        <f t="shared" si="106"/>
        <v/>
      </c>
      <c r="AY154" s="10" t="str">
        <f t="shared" si="107"/>
        <v/>
      </c>
      <c r="AZ154" s="10" t="str">
        <f t="shared" si="108"/>
        <v/>
      </c>
    </row>
    <row r="155" spans="1:52" s="3" customFormat="1" ht="10.5" x14ac:dyDescent="0.35">
      <c r="A155" s="30"/>
      <c r="B155" s="31"/>
      <c r="C155" s="31"/>
      <c r="D155" s="31"/>
      <c r="E155" s="85"/>
      <c r="F155" s="85"/>
      <c r="G155" s="85"/>
      <c r="H155" s="85"/>
      <c r="I155" s="15">
        <f t="shared" si="81"/>
        <v>0</v>
      </c>
      <c r="J155" s="32">
        <f t="shared" si="82"/>
        <v>0</v>
      </c>
      <c r="K155" s="32"/>
      <c r="L155" s="10">
        <f t="shared" si="83"/>
        <v>0</v>
      </c>
      <c r="M155" s="10">
        <f t="shared" si="84"/>
        <v>0</v>
      </c>
      <c r="N155" s="10">
        <f t="shared" si="85"/>
        <v>0</v>
      </c>
      <c r="O155" s="10">
        <f t="shared" si="86"/>
        <v>0</v>
      </c>
      <c r="P155" s="10">
        <f t="shared" si="87"/>
        <v>0</v>
      </c>
      <c r="Q155" s="10">
        <f t="shared" si="88"/>
        <v>0</v>
      </c>
      <c r="R155" s="10">
        <f t="shared" si="89"/>
        <v>0</v>
      </c>
      <c r="S155" s="10">
        <f t="shared" si="90"/>
        <v>0</v>
      </c>
      <c r="U155" s="10">
        <f t="shared" si="91"/>
        <v>0</v>
      </c>
      <c r="V155" s="10">
        <f t="shared" si="92"/>
        <v>0</v>
      </c>
      <c r="W155" s="10">
        <f t="shared" si="93"/>
        <v>0</v>
      </c>
      <c r="X155" s="10">
        <f t="shared" si="94"/>
        <v>0</v>
      </c>
      <c r="Y155" s="10">
        <f t="shared" si="109"/>
        <v>0</v>
      </c>
      <c r="Z155" s="10">
        <f t="shared" si="95"/>
        <v>0</v>
      </c>
      <c r="AB155" s="141">
        <f t="shared" si="96"/>
        <v>0</v>
      </c>
      <c r="AC155" s="141">
        <f t="shared" si="97"/>
        <v>0</v>
      </c>
      <c r="AD155" s="141">
        <f t="shared" si="98"/>
        <v>0</v>
      </c>
      <c r="AE155" s="141">
        <f t="shared" si="99"/>
        <v>0</v>
      </c>
      <c r="AL155" s="10" t="str">
        <f t="shared" si="100"/>
        <v/>
      </c>
      <c r="AM155" s="10" t="str">
        <f t="shared" si="101"/>
        <v/>
      </c>
      <c r="AN155" s="10" t="str">
        <f t="shared" si="102"/>
        <v/>
      </c>
      <c r="AO155" s="10" t="str">
        <f t="shared" si="103"/>
        <v/>
      </c>
      <c r="AP155" s="10" t="str">
        <f t="shared" si="104"/>
        <v/>
      </c>
      <c r="AQ155" s="10" t="str">
        <f t="shared" si="110"/>
        <v/>
      </c>
      <c r="AR155" s="10" t="str">
        <f t="shared" si="111"/>
        <v/>
      </c>
      <c r="AS155" s="10" t="str">
        <f t="shared" si="112"/>
        <v/>
      </c>
      <c r="AT155" s="10" t="str">
        <f t="shared" si="113"/>
        <v/>
      </c>
      <c r="AU155" s="10" t="str">
        <f t="shared" si="114"/>
        <v/>
      </c>
      <c r="AV155" s="10" t="str">
        <f t="shared" si="115"/>
        <v/>
      </c>
      <c r="AW155" s="10" t="str">
        <f t="shared" si="105"/>
        <v/>
      </c>
      <c r="AX155" s="10" t="str">
        <f t="shared" si="106"/>
        <v/>
      </c>
      <c r="AY155" s="10" t="str">
        <f t="shared" si="107"/>
        <v/>
      </c>
      <c r="AZ155" s="10" t="str">
        <f t="shared" si="108"/>
        <v/>
      </c>
    </row>
    <row r="156" spans="1:52" s="3" customFormat="1" ht="10.5" x14ac:dyDescent="0.35">
      <c r="A156" s="30"/>
      <c r="B156" s="31"/>
      <c r="C156" s="31"/>
      <c r="D156" s="31"/>
      <c r="E156" s="85"/>
      <c r="F156" s="85"/>
      <c r="G156" s="85"/>
      <c r="H156" s="85"/>
      <c r="I156" s="15">
        <f t="shared" si="81"/>
        <v>0</v>
      </c>
      <c r="J156" s="32">
        <f t="shared" si="82"/>
        <v>0</v>
      </c>
      <c r="K156" s="32"/>
      <c r="L156" s="10">
        <f t="shared" si="83"/>
        <v>0</v>
      </c>
      <c r="M156" s="10">
        <f t="shared" si="84"/>
        <v>0</v>
      </c>
      <c r="N156" s="10">
        <f t="shared" si="85"/>
        <v>0</v>
      </c>
      <c r="O156" s="10">
        <f t="shared" si="86"/>
        <v>0</v>
      </c>
      <c r="P156" s="10">
        <f t="shared" si="87"/>
        <v>0</v>
      </c>
      <c r="Q156" s="10">
        <f t="shared" si="88"/>
        <v>0</v>
      </c>
      <c r="R156" s="10">
        <f t="shared" si="89"/>
        <v>0</v>
      </c>
      <c r="S156" s="10">
        <f t="shared" si="90"/>
        <v>0</v>
      </c>
      <c r="U156" s="10">
        <f t="shared" si="91"/>
        <v>0</v>
      </c>
      <c r="V156" s="10">
        <f t="shared" si="92"/>
        <v>0</v>
      </c>
      <c r="W156" s="10">
        <f t="shared" si="93"/>
        <v>0</v>
      </c>
      <c r="X156" s="10">
        <f t="shared" si="94"/>
        <v>0</v>
      </c>
      <c r="Y156" s="10">
        <f t="shared" si="109"/>
        <v>0</v>
      </c>
      <c r="Z156" s="10">
        <f t="shared" si="95"/>
        <v>0</v>
      </c>
      <c r="AB156" s="141">
        <f t="shared" si="96"/>
        <v>0</v>
      </c>
      <c r="AC156" s="141">
        <f t="shared" si="97"/>
        <v>0</v>
      </c>
      <c r="AD156" s="141">
        <f t="shared" si="98"/>
        <v>0</v>
      </c>
      <c r="AE156" s="141">
        <f t="shared" si="99"/>
        <v>0</v>
      </c>
      <c r="AL156" s="10" t="str">
        <f t="shared" si="100"/>
        <v/>
      </c>
      <c r="AM156" s="10" t="str">
        <f t="shared" si="101"/>
        <v/>
      </c>
      <c r="AN156" s="10" t="str">
        <f t="shared" si="102"/>
        <v/>
      </c>
      <c r="AO156" s="10" t="str">
        <f t="shared" si="103"/>
        <v/>
      </c>
      <c r="AP156" s="10" t="str">
        <f t="shared" si="104"/>
        <v/>
      </c>
      <c r="AQ156" s="10" t="str">
        <f t="shared" si="110"/>
        <v/>
      </c>
      <c r="AR156" s="10" t="str">
        <f t="shared" si="111"/>
        <v/>
      </c>
      <c r="AS156" s="10" t="str">
        <f t="shared" si="112"/>
        <v/>
      </c>
      <c r="AT156" s="10" t="str">
        <f t="shared" si="113"/>
        <v/>
      </c>
      <c r="AU156" s="10" t="str">
        <f t="shared" si="114"/>
        <v/>
      </c>
      <c r="AV156" s="10" t="str">
        <f t="shared" si="115"/>
        <v/>
      </c>
      <c r="AW156" s="10" t="str">
        <f t="shared" si="105"/>
        <v/>
      </c>
      <c r="AX156" s="10" t="str">
        <f t="shared" si="106"/>
        <v/>
      </c>
      <c r="AY156" s="10" t="str">
        <f t="shared" si="107"/>
        <v/>
      </c>
      <c r="AZ156" s="10" t="str">
        <f t="shared" si="108"/>
        <v/>
      </c>
    </row>
    <row r="157" spans="1:52" s="3" customFormat="1" ht="10.5" x14ac:dyDescent="0.35">
      <c r="A157" s="30"/>
      <c r="B157" s="31"/>
      <c r="C157" s="31"/>
      <c r="D157" s="31"/>
      <c r="E157" s="85"/>
      <c r="F157" s="85"/>
      <c r="G157" s="85"/>
      <c r="H157" s="85"/>
      <c r="I157" s="15">
        <f t="shared" si="81"/>
        <v>0</v>
      </c>
      <c r="J157" s="32">
        <f t="shared" si="82"/>
        <v>0</v>
      </c>
      <c r="K157" s="32"/>
      <c r="L157" s="10">
        <f t="shared" si="83"/>
        <v>0</v>
      </c>
      <c r="M157" s="10">
        <f t="shared" si="84"/>
        <v>0</v>
      </c>
      <c r="N157" s="10">
        <f t="shared" si="85"/>
        <v>0</v>
      </c>
      <c r="O157" s="10">
        <f t="shared" si="86"/>
        <v>0</v>
      </c>
      <c r="P157" s="10">
        <f t="shared" si="87"/>
        <v>0</v>
      </c>
      <c r="Q157" s="10">
        <f t="shared" si="88"/>
        <v>0</v>
      </c>
      <c r="R157" s="10">
        <f t="shared" si="89"/>
        <v>0</v>
      </c>
      <c r="S157" s="10">
        <f t="shared" si="90"/>
        <v>0</v>
      </c>
      <c r="U157" s="10">
        <f t="shared" si="91"/>
        <v>0</v>
      </c>
      <c r="V157" s="10">
        <f t="shared" si="92"/>
        <v>0</v>
      </c>
      <c r="W157" s="10">
        <f t="shared" si="93"/>
        <v>0</v>
      </c>
      <c r="X157" s="10">
        <f t="shared" si="94"/>
        <v>0</v>
      </c>
      <c r="Y157" s="10">
        <f t="shared" si="109"/>
        <v>0</v>
      </c>
      <c r="Z157" s="10">
        <f t="shared" si="95"/>
        <v>0</v>
      </c>
      <c r="AB157" s="141">
        <f t="shared" si="96"/>
        <v>0</v>
      </c>
      <c r="AC157" s="141">
        <f t="shared" si="97"/>
        <v>0</v>
      </c>
      <c r="AD157" s="141">
        <f t="shared" si="98"/>
        <v>0</v>
      </c>
      <c r="AE157" s="141">
        <f t="shared" si="99"/>
        <v>0</v>
      </c>
      <c r="AL157" s="10" t="str">
        <f t="shared" si="100"/>
        <v/>
      </c>
      <c r="AM157" s="10" t="str">
        <f t="shared" si="101"/>
        <v/>
      </c>
      <c r="AN157" s="10" t="str">
        <f t="shared" si="102"/>
        <v/>
      </c>
      <c r="AO157" s="10" t="str">
        <f t="shared" si="103"/>
        <v/>
      </c>
      <c r="AP157" s="10" t="str">
        <f t="shared" si="104"/>
        <v/>
      </c>
      <c r="AQ157" s="10" t="str">
        <f t="shared" si="110"/>
        <v/>
      </c>
      <c r="AR157" s="10" t="str">
        <f t="shared" si="111"/>
        <v/>
      </c>
      <c r="AS157" s="10" t="str">
        <f t="shared" si="112"/>
        <v/>
      </c>
      <c r="AT157" s="10" t="str">
        <f t="shared" si="113"/>
        <v/>
      </c>
      <c r="AU157" s="10" t="str">
        <f t="shared" si="114"/>
        <v/>
      </c>
      <c r="AV157" s="10" t="str">
        <f t="shared" si="115"/>
        <v/>
      </c>
      <c r="AW157" s="10" t="str">
        <f t="shared" si="105"/>
        <v/>
      </c>
      <c r="AX157" s="10" t="str">
        <f t="shared" si="106"/>
        <v/>
      </c>
      <c r="AY157" s="10" t="str">
        <f t="shared" si="107"/>
        <v/>
      </c>
      <c r="AZ157" s="10" t="str">
        <f t="shared" si="108"/>
        <v/>
      </c>
    </row>
    <row r="158" spans="1:52" s="3" customFormat="1" ht="10.5" x14ac:dyDescent="0.35">
      <c r="A158" s="30"/>
      <c r="B158" s="31"/>
      <c r="C158" s="31"/>
      <c r="D158" s="31"/>
      <c r="E158" s="85"/>
      <c r="F158" s="85"/>
      <c r="G158" s="85"/>
      <c r="H158" s="85"/>
      <c r="I158" s="15">
        <f t="shared" si="81"/>
        <v>0</v>
      </c>
      <c r="J158" s="32">
        <f t="shared" si="82"/>
        <v>0</v>
      </c>
      <c r="K158" s="32"/>
      <c r="L158" s="10">
        <f t="shared" si="83"/>
        <v>0</v>
      </c>
      <c r="M158" s="10">
        <f t="shared" si="84"/>
        <v>0</v>
      </c>
      <c r="N158" s="10">
        <f t="shared" si="85"/>
        <v>0</v>
      </c>
      <c r="O158" s="10">
        <f t="shared" si="86"/>
        <v>0</v>
      </c>
      <c r="P158" s="10">
        <f t="shared" si="87"/>
        <v>0</v>
      </c>
      <c r="Q158" s="10">
        <f t="shared" si="88"/>
        <v>0</v>
      </c>
      <c r="R158" s="10">
        <f t="shared" si="89"/>
        <v>0</v>
      </c>
      <c r="S158" s="10">
        <f t="shared" si="90"/>
        <v>0</v>
      </c>
      <c r="U158" s="10">
        <f t="shared" si="91"/>
        <v>0</v>
      </c>
      <c r="V158" s="10">
        <f t="shared" si="92"/>
        <v>0</v>
      </c>
      <c r="W158" s="10">
        <f t="shared" si="93"/>
        <v>0</v>
      </c>
      <c r="X158" s="10">
        <f t="shared" si="94"/>
        <v>0</v>
      </c>
      <c r="Y158" s="10">
        <f t="shared" si="109"/>
        <v>0</v>
      </c>
      <c r="Z158" s="10">
        <f t="shared" si="95"/>
        <v>0</v>
      </c>
      <c r="AB158" s="141">
        <f t="shared" si="96"/>
        <v>0</v>
      </c>
      <c r="AC158" s="141">
        <f t="shared" si="97"/>
        <v>0</v>
      </c>
      <c r="AD158" s="141">
        <f t="shared" si="98"/>
        <v>0</v>
      </c>
      <c r="AE158" s="141">
        <f t="shared" si="99"/>
        <v>0</v>
      </c>
      <c r="AL158" s="10" t="str">
        <f t="shared" si="100"/>
        <v/>
      </c>
      <c r="AM158" s="10" t="str">
        <f t="shared" si="101"/>
        <v/>
      </c>
      <c r="AN158" s="10" t="str">
        <f t="shared" si="102"/>
        <v/>
      </c>
      <c r="AO158" s="10" t="str">
        <f t="shared" si="103"/>
        <v/>
      </c>
      <c r="AP158" s="10" t="str">
        <f t="shared" si="104"/>
        <v/>
      </c>
      <c r="AQ158" s="10" t="str">
        <f t="shared" si="110"/>
        <v/>
      </c>
      <c r="AR158" s="10" t="str">
        <f t="shared" si="111"/>
        <v/>
      </c>
      <c r="AS158" s="10" t="str">
        <f t="shared" si="112"/>
        <v/>
      </c>
      <c r="AT158" s="10" t="str">
        <f t="shared" si="113"/>
        <v/>
      </c>
      <c r="AU158" s="10" t="str">
        <f t="shared" si="114"/>
        <v/>
      </c>
      <c r="AV158" s="10" t="str">
        <f t="shared" si="115"/>
        <v/>
      </c>
      <c r="AW158" s="10" t="str">
        <f t="shared" si="105"/>
        <v/>
      </c>
      <c r="AX158" s="10" t="str">
        <f t="shared" si="106"/>
        <v/>
      </c>
      <c r="AY158" s="10" t="str">
        <f t="shared" si="107"/>
        <v/>
      </c>
      <c r="AZ158" s="10" t="str">
        <f t="shared" si="108"/>
        <v/>
      </c>
    </row>
    <row r="159" spans="1:52" s="3" customFormat="1" ht="10.5" x14ac:dyDescent="0.35">
      <c r="A159" s="30"/>
      <c r="B159" s="31"/>
      <c r="C159" s="31"/>
      <c r="D159" s="31"/>
      <c r="E159" s="85"/>
      <c r="F159" s="85"/>
      <c r="G159" s="85"/>
      <c r="H159" s="85"/>
      <c r="I159" s="15">
        <f t="shared" si="81"/>
        <v>0</v>
      </c>
      <c r="J159" s="32">
        <f t="shared" si="82"/>
        <v>0</v>
      </c>
      <c r="K159" s="32"/>
      <c r="L159" s="10">
        <f t="shared" si="83"/>
        <v>0</v>
      </c>
      <c r="M159" s="10">
        <f t="shared" si="84"/>
        <v>0</v>
      </c>
      <c r="N159" s="10">
        <f t="shared" si="85"/>
        <v>0</v>
      </c>
      <c r="O159" s="10">
        <f t="shared" si="86"/>
        <v>0</v>
      </c>
      <c r="P159" s="10">
        <f t="shared" si="87"/>
        <v>0</v>
      </c>
      <c r="Q159" s="10">
        <f t="shared" si="88"/>
        <v>0</v>
      </c>
      <c r="R159" s="10">
        <f t="shared" si="89"/>
        <v>0</v>
      </c>
      <c r="S159" s="10">
        <f t="shared" si="90"/>
        <v>0</v>
      </c>
      <c r="U159" s="10">
        <f t="shared" si="91"/>
        <v>0</v>
      </c>
      <c r="V159" s="10">
        <f t="shared" si="92"/>
        <v>0</v>
      </c>
      <c r="W159" s="10">
        <f t="shared" si="93"/>
        <v>0</v>
      </c>
      <c r="X159" s="10">
        <f t="shared" si="94"/>
        <v>0</v>
      </c>
      <c r="Y159" s="10">
        <f t="shared" si="109"/>
        <v>0</v>
      </c>
      <c r="Z159" s="10">
        <f t="shared" si="95"/>
        <v>0</v>
      </c>
      <c r="AB159" s="141">
        <f t="shared" si="96"/>
        <v>0</v>
      </c>
      <c r="AC159" s="141">
        <f t="shared" si="97"/>
        <v>0</v>
      </c>
      <c r="AD159" s="141">
        <f t="shared" si="98"/>
        <v>0</v>
      </c>
      <c r="AE159" s="141">
        <f t="shared" si="99"/>
        <v>0</v>
      </c>
      <c r="AL159" s="10" t="str">
        <f t="shared" si="100"/>
        <v/>
      </c>
      <c r="AM159" s="10" t="str">
        <f t="shared" si="101"/>
        <v/>
      </c>
      <c r="AN159" s="10" t="str">
        <f t="shared" si="102"/>
        <v/>
      </c>
      <c r="AO159" s="10" t="str">
        <f t="shared" si="103"/>
        <v/>
      </c>
      <c r="AP159" s="10" t="str">
        <f t="shared" si="104"/>
        <v/>
      </c>
      <c r="AQ159" s="10" t="str">
        <f t="shared" si="110"/>
        <v/>
      </c>
      <c r="AR159" s="10" t="str">
        <f t="shared" si="111"/>
        <v/>
      </c>
      <c r="AS159" s="10" t="str">
        <f t="shared" si="112"/>
        <v/>
      </c>
      <c r="AT159" s="10" t="str">
        <f t="shared" si="113"/>
        <v/>
      </c>
      <c r="AU159" s="10" t="str">
        <f t="shared" si="114"/>
        <v/>
      </c>
      <c r="AV159" s="10" t="str">
        <f t="shared" si="115"/>
        <v/>
      </c>
      <c r="AW159" s="10" t="str">
        <f t="shared" si="105"/>
        <v/>
      </c>
      <c r="AX159" s="10" t="str">
        <f t="shared" si="106"/>
        <v/>
      </c>
      <c r="AY159" s="10" t="str">
        <f t="shared" si="107"/>
        <v/>
      </c>
      <c r="AZ159" s="10" t="str">
        <f t="shared" si="108"/>
        <v/>
      </c>
    </row>
    <row r="160" spans="1:52" s="3" customFormat="1" ht="10.5" x14ac:dyDescent="0.35">
      <c r="A160" s="30"/>
      <c r="B160" s="31"/>
      <c r="C160" s="31"/>
      <c r="D160" s="31"/>
      <c r="E160" s="85"/>
      <c r="F160" s="85"/>
      <c r="G160" s="85"/>
      <c r="H160" s="85"/>
      <c r="I160" s="15">
        <f t="shared" si="81"/>
        <v>0</v>
      </c>
      <c r="J160" s="32">
        <f t="shared" si="82"/>
        <v>0</v>
      </c>
      <c r="K160" s="32"/>
      <c r="L160" s="10">
        <f t="shared" si="83"/>
        <v>0</v>
      </c>
      <c r="M160" s="10">
        <f t="shared" si="84"/>
        <v>0</v>
      </c>
      <c r="N160" s="10">
        <f t="shared" si="85"/>
        <v>0</v>
      </c>
      <c r="O160" s="10">
        <f t="shared" si="86"/>
        <v>0</v>
      </c>
      <c r="P160" s="10">
        <f t="shared" si="87"/>
        <v>0</v>
      </c>
      <c r="Q160" s="10">
        <f t="shared" si="88"/>
        <v>0</v>
      </c>
      <c r="R160" s="10">
        <f t="shared" si="89"/>
        <v>0</v>
      </c>
      <c r="S160" s="10">
        <f t="shared" si="90"/>
        <v>0</v>
      </c>
      <c r="U160" s="10">
        <f t="shared" si="91"/>
        <v>0</v>
      </c>
      <c r="V160" s="10">
        <f t="shared" si="92"/>
        <v>0</v>
      </c>
      <c r="W160" s="10">
        <f t="shared" si="93"/>
        <v>0</v>
      </c>
      <c r="X160" s="10">
        <f t="shared" si="94"/>
        <v>0</v>
      </c>
      <c r="Y160" s="10">
        <f t="shared" si="109"/>
        <v>0</v>
      </c>
      <c r="Z160" s="10">
        <f t="shared" si="95"/>
        <v>0</v>
      </c>
      <c r="AB160" s="141">
        <f t="shared" si="96"/>
        <v>0</v>
      </c>
      <c r="AC160" s="141">
        <f t="shared" si="97"/>
        <v>0</v>
      </c>
      <c r="AD160" s="141">
        <f t="shared" si="98"/>
        <v>0</v>
      </c>
      <c r="AE160" s="141">
        <f t="shared" si="99"/>
        <v>0</v>
      </c>
      <c r="AL160" s="10" t="str">
        <f t="shared" si="100"/>
        <v/>
      </c>
      <c r="AM160" s="10" t="str">
        <f t="shared" si="101"/>
        <v/>
      </c>
      <c r="AN160" s="10" t="str">
        <f t="shared" si="102"/>
        <v/>
      </c>
      <c r="AO160" s="10" t="str">
        <f t="shared" si="103"/>
        <v/>
      </c>
      <c r="AP160" s="10" t="str">
        <f t="shared" si="104"/>
        <v/>
      </c>
      <c r="AQ160" s="10" t="str">
        <f t="shared" si="110"/>
        <v/>
      </c>
      <c r="AR160" s="10" t="str">
        <f t="shared" si="111"/>
        <v/>
      </c>
      <c r="AS160" s="10" t="str">
        <f t="shared" si="112"/>
        <v/>
      </c>
      <c r="AT160" s="10" t="str">
        <f t="shared" si="113"/>
        <v/>
      </c>
      <c r="AU160" s="10" t="str">
        <f t="shared" si="114"/>
        <v/>
      </c>
      <c r="AV160" s="10" t="str">
        <f t="shared" si="115"/>
        <v/>
      </c>
      <c r="AW160" s="10" t="str">
        <f t="shared" si="105"/>
        <v/>
      </c>
      <c r="AX160" s="10" t="str">
        <f t="shared" si="106"/>
        <v/>
      </c>
      <c r="AY160" s="10" t="str">
        <f t="shared" si="107"/>
        <v/>
      </c>
      <c r="AZ160" s="10" t="str">
        <f t="shared" si="108"/>
        <v/>
      </c>
    </row>
    <row r="161" spans="1:52" s="3" customFormat="1" ht="10.5" x14ac:dyDescent="0.35">
      <c r="A161" s="30"/>
      <c r="B161" s="31"/>
      <c r="C161" s="31"/>
      <c r="D161" s="31"/>
      <c r="E161" s="85"/>
      <c r="F161" s="85"/>
      <c r="G161" s="85"/>
      <c r="H161" s="85"/>
      <c r="I161" s="15">
        <f t="shared" si="81"/>
        <v>0</v>
      </c>
      <c r="J161" s="32">
        <f t="shared" si="82"/>
        <v>0</v>
      </c>
      <c r="K161" s="32"/>
      <c r="L161" s="10">
        <f t="shared" si="83"/>
        <v>0</v>
      </c>
      <c r="M161" s="10">
        <f t="shared" si="84"/>
        <v>0</v>
      </c>
      <c r="N161" s="10">
        <f t="shared" si="85"/>
        <v>0</v>
      </c>
      <c r="O161" s="10">
        <f t="shared" si="86"/>
        <v>0</v>
      </c>
      <c r="P161" s="10">
        <f t="shared" si="87"/>
        <v>0</v>
      </c>
      <c r="Q161" s="10">
        <f t="shared" si="88"/>
        <v>0</v>
      </c>
      <c r="R161" s="10">
        <f t="shared" si="89"/>
        <v>0</v>
      </c>
      <c r="S161" s="10">
        <f t="shared" si="90"/>
        <v>0</v>
      </c>
      <c r="U161" s="10">
        <f t="shared" si="91"/>
        <v>0</v>
      </c>
      <c r="V161" s="10">
        <f t="shared" si="92"/>
        <v>0</v>
      </c>
      <c r="W161" s="10">
        <f t="shared" si="93"/>
        <v>0</v>
      </c>
      <c r="X161" s="10">
        <f t="shared" si="94"/>
        <v>0</v>
      </c>
      <c r="Y161" s="10">
        <f t="shared" si="109"/>
        <v>0</v>
      </c>
      <c r="Z161" s="10">
        <f t="shared" si="95"/>
        <v>0</v>
      </c>
      <c r="AB161" s="141">
        <f t="shared" si="96"/>
        <v>0</v>
      </c>
      <c r="AC161" s="141">
        <f t="shared" si="97"/>
        <v>0</v>
      </c>
      <c r="AD161" s="141">
        <f t="shared" si="98"/>
        <v>0</v>
      </c>
      <c r="AE161" s="141">
        <f t="shared" si="99"/>
        <v>0</v>
      </c>
      <c r="AL161" s="10" t="str">
        <f t="shared" si="100"/>
        <v/>
      </c>
      <c r="AM161" s="10" t="str">
        <f t="shared" si="101"/>
        <v/>
      </c>
      <c r="AN161" s="10" t="str">
        <f t="shared" si="102"/>
        <v/>
      </c>
      <c r="AO161" s="10" t="str">
        <f t="shared" si="103"/>
        <v/>
      </c>
      <c r="AP161" s="10" t="str">
        <f t="shared" si="104"/>
        <v/>
      </c>
      <c r="AQ161" s="10" t="str">
        <f t="shared" si="110"/>
        <v/>
      </c>
      <c r="AR161" s="10" t="str">
        <f t="shared" si="111"/>
        <v/>
      </c>
      <c r="AS161" s="10" t="str">
        <f t="shared" si="112"/>
        <v/>
      </c>
      <c r="AT161" s="10" t="str">
        <f t="shared" si="113"/>
        <v/>
      </c>
      <c r="AU161" s="10" t="str">
        <f t="shared" si="114"/>
        <v/>
      </c>
      <c r="AV161" s="10" t="str">
        <f t="shared" si="115"/>
        <v/>
      </c>
      <c r="AW161" s="10" t="str">
        <f t="shared" si="105"/>
        <v/>
      </c>
      <c r="AX161" s="10" t="str">
        <f t="shared" si="106"/>
        <v/>
      </c>
      <c r="AY161" s="10" t="str">
        <f t="shared" si="107"/>
        <v/>
      </c>
      <c r="AZ161" s="10" t="str">
        <f t="shared" si="108"/>
        <v/>
      </c>
    </row>
    <row r="162" spans="1:52" s="3" customFormat="1" ht="10.5" x14ac:dyDescent="0.35">
      <c r="A162" s="30"/>
      <c r="B162" s="31"/>
      <c r="C162" s="31"/>
      <c r="D162" s="31"/>
      <c r="E162" s="85"/>
      <c r="F162" s="85"/>
      <c r="G162" s="85"/>
      <c r="H162" s="85"/>
      <c r="I162" s="15">
        <f t="shared" si="81"/>
        <v>0</v>
      </c>
      <c r="J162" s="32">
        <f t="shared" si="82"/>
        <v>0</v>
      </c>
      <c r="K162" s="32"/>
      <c r="L162" s="10">
        <f t="shared" si="83"/>
        <v>0</v>
      </c>
      <c r="M162" s="10">
        <f t="shared" si="84"/>
        <v>0</v>
      </c>
      <c r="N162" s="10">
        <f t="shared" si="85"/>
        <v>0</v>
      </c>
      <c r="O162" s="10">
        <f t="shared" si="86"/>
        <v>0</v>
      </c>
      <c r="P162" s="10">
        <f t="shared" si="87"/>
        <v>0</v>
      </c>
      <c r="Q162" s="10">
        <f t="shared" si="88"/>
        <v>0</v>
      </c>
      <c r="R162" s="10">
        <f t="shared" si="89"/>
        <v>0</v>
      </c>
      <c r="S162" s="10">
        <f t="shared" si="90"/>
        <v>0</v>
      </c>
      <c r="U162" s="10">
        <f t="shared" si="91"/>
        <v>0</v>
      </c>
      <c r="V162" s="10">
        <f t="shared" si="92"/>
        <v>0</v>
      </c>
      <c r="W162" s="10">
        <f t="shared" si="93"/>
        <v>0</v>
      </c>
      <c r="X162" s="10">
        <f t="shared" si="94"/>
        <v>0</v>
      </c>
      <c r="Y162" s="10">
        <f t="shared" si="109"/>
        <v>0</v>
      </c>
      <c r="Z162" s="10">
        <f t="shared" si="95"/>
        <v>0</v>
      </c>
      <c r="AB162" s="141">
        <f t="shared" si="96"/>
        <v>0</v>
      </c>
      <c r="AC162" s="141">
        <f t="shared" si="97"/>
        <v>0</v>
      </c>
      <c r="AD162" s="141">
        <f t="shared" si="98"/>
        <v>0</v>
      </c>
      <c r="AE162" s="141">
        <f t="shared" si="99"/>
        <v>0</v>
      </c>
      <c r="AL162" s="10" t="str">
        <f t="shared" si="100"/>
        <v/>
      </c>
      <c r="AM162" s="10" t="str">
        <f t="shared" si="101"/>
        <v/>
      </c>
      <c r="AN162" s="10" t="str">
        <f t="shared" si="102"/>
        <v/>
      </c>
      <c r="AO162" s="10" t="str">
        <f t="shared" si="103"/>
        <v/>
      </c>
      <c r="AP162" s="10" t="str">
        <f t="shared" si="104"/>
        <v/>
      </c>
      <c r="AQ162" s="10" t="str">
        <f t="shared" si="110"/>
        <v/>
      </c>
      <c r="AR162" s="10" t="str">
        <f t="shared" si="111"/>
        <v/>
      </c>
      <c r="AS162" s="10" t="str">
        <f t="shared" si="112"/>
        <v/>
      </c>
      <c r="AT162" s="10" t="str">
        <f t="shared" si="113"/>
        <v/>
      </c>
      <c r="AU162" s="10" t="str">
        <f t="shared" si="114"/>
        <v/>
      </c>
      <c r="AV162" s="10" t="str">
        <f t="shared" si="115"/>
        <v/>
      </c>
      <c r="AW162" s="10" t="str">
        <f t="shared" si="105"/>
        <v/>
      </c>
      <c r="AX162" s="10" t="str">
        <f t="shared" si="106"/>
        <v/>
      </c>
      <c r="AY162" s="10" t="str">
        <f t="shared" si="107"/>
        <v/>
      </c>
      <c r="AZ162" s="10" t="str">
        <f t="shared" si="108"/>
        <v/>
      </c>
    </row>
    <row r="163" spans="1:52" s="3" customFormat="1" ht="10.5" x14ac:dyDescent="0.35">
      <c r="A163" s="30"/>
      <c r="B163" s="31"/>
      <c r="C163" s="31"/>
      <c r="D163" s="31"/>
      <c r="E163" s="85"/>
      <c r="F163" s="85"/>
      <c r="G163" s="85"/>
      <c r="H163" s="85"/>
      <c r="I163" s="15">
        <f t="shared" si="81"/>
        <v>0</v>
      </c>
      <c r="J163" s="32">
        <f t="shared" si="82"/>
        <v>0</v>
      </c>
      <c r="K163" s="32"/>
      <c r="L163" s="10">
        <f t="shared" si="83"/>
        <v>0</v>
      </c>
      <c r="M163" s="10">
        <f t="shared" si="84"/>
        <v>0</v>
      </c>
      <c r="N163" s="10">
        <f t="shared" si="85"/>
        <v>0</v>
      </c>
      <c r="O163" s="10">
        <f t="shared" si="86"/>
        <v>0</v>
      </c>
      <c r="P163" s="10">
        <f t="shared" si="87"/>
        <v>0</v>
      </c>
      <c r="Q163" s="10">
        <f t="shared" si="88"/>
        <v>0</v>
      </c>
      <c r="R163" s="10">
        <f t="shared" si="89"/>
        <v>0</v>
      </c>
      <c r="S163" s="10">
        <f t="shared" si="90"/>
        <v>0</v>
      </c>
      <c r="U163" s="10">
        <f t="shared" si="91"/>
        <v>0</v>
      </c>
      <c r="V163" s="10">
        <f t="shared" si="92"/>
        <v>0</v>
      </c>
      <c r="W163" s="10">
        <f t="shared" si="93"/>
        <v>0</v>
      </c>
      <c r="X163" s="10">
        <f t="shared" si="94"/>
        <v>0</v>
      </c>
      <c r="Y163" s="10">
        <f t="shared" si="109"/>
        <v>0</v>
      </c>
      <c r="Z163" s="10">
        <f t="shared" si="95"/>
        <v>0</v>
      </c>
      <c r="AB163" s="141">
        <f t="shared" si="96"/>
        <v>0</v>
      </c>
      <c r="AC163" s="141">
        <f t="shared" si="97"/>
        <v>0</v>
      </c>
      <c r="AD163" s="141">
        <f t="shared" si="98"/>
        <v>0</v>
      </c>
      <c r="AE163" s="141">
        <f t="shared" si="99"/>
        <v>0</v>
      </c>
      <c r="AL163" s="10" t="str">
        <f t="shared" si="100"/>
        <v/>
      </c>
      <c r="AM163" s="10" t="str">
        <f t="shared" si="101"/>
        <v/>
      </c>
      <c r="AN163" s="10" t="str">
        <f t="shared" si="102"/>
        <v/>
      </c>
      <c r="AO163" s="10" t="str">
        <f t="shared" si="103"/>
        <v/>
      </c>
      <c r="AP163" s="10" t="str">
        <f t="shared" si="104"/>
        <v/>
      </c>
      <c r="AQ163" s="10" t="str">
        <f t="shared" si="110"/>
        <v/>
      </c>
      <c r="AR163" s="10" t="str">
        <f t="shared" si="111"/>
        <v/>
      </c>
      <c r="AS163" s="10" t="str">
        <f t="shared" si="112"/>
        <v/>
      </c>
      <c r="AT163" s="10" t="str">
        <f t="shared" si="113"/>
        <v/>
      </c>
      <c r="AU163" s="10" t="str">
        <f t="shared" si="114"/>
        <v/>
      </c>
      <c r="AV163" s="10" t="str">
        <f t="shared" si="115"/>
        <v/>
      </c>
      <c r="AW163" s="10" t="str">
        <f t="shared" si="105"/>
        <v/>
      </c>
      <c r="AX163" s="10" t="str">
        <f t="shared" si="106"/>
        <v/>
      </c>
      <c r="AY163" s="10" t="str">
        <f t="shared" si="107"/>
        <v/>
      </c>
      <c r="AZ163" s="10" t="str">
        <f t="shared" si="108"/>
        <v/>
      </c>
    </row>
    <row r="164" spans="1:52" s="3" customFormat="1" ht="10.5" x14ac:dyDescent="0.35">
      <c r="A164" s="30"/>
      <c r="B164" s="31"/>
      <c r="C164" s="31"/>
      <c r="D164" s="31"/>
      <c r="E164" s="85"/>
      <c r="F164" s="85"/>
      <c r="G164" s="85"/>
      <c r="H164" s="85"/>
      <c r="I164" s="15">
        <f t="shared" si="81"/>
        <v>0</v>
      </c>
      <c r="J164" s="32">
        <f t="shared" si="82"/>
        <v>0</v>
      </c>
      <c r="K164" s="32"/>
      <c r="L164" s="10">
        <f t="shared" si="83"/>
        <v>0</v>
      </c>
      <c r="M164" s="10">
        <f t="shared" si="84"/>
        <v>0</v>
      </c>
      <c r="N164" s="10">
        <f t="shared" si="85"/>
        <v>0</v>
      </c>
      <c r="O164" s="10">
        <f t="shared" si="86"/>
        <v>0</v>
      </c>
      <c r="P164" s="10">
        <f t="shared" si="87"/>
        <v>0</v>
      </c>
      <c r="Q164" s="10">
        <f t="shared" si="88"/>
        <v>0</v>
      </c>
      <c r="R164" s="10">
        <f t="shared" si="89"/>
        <v>0</v>
      </c>
      <c r="S164" s="10">
        <f t="shared" si="90"/>
        <v>0</v>
      </c>
      <c r="U164" s="10">
        <f t="shared" si="91"/>
        <v>0</v>
      </c>
      <c r="V164" s="10">
        <f t="shared" si="92"/>
        <v>0</v>
      </c>
      <c r="W164" s="10">
        <f t="shared" si="93"/>
        <v>0</v>
      </c>
      <c r="X164" s="10">
        <f t="shared" si="94"/>
        <v>0</v>
      </c>
      <c r="Y164" s="10">
        <f t="shared" si="109"/>
        <v>0</v>
      </c>
      <c r="Z164" s="10">
        <f t="shared" si="95"/>
        <v>0</v>
      </c>
      <c r="AB164" s="141">
        <f t="shared" si="96"/>
        <v>0</v>
      </c>
      <c r="AC164" s="141">
        <f t="shared" si="97"/>
        <v>0</v>
      </c>
      <c r="AD164" s="141">
        <f t="shared" si="98"/>
        <v>0</v>
      </c>
      <c r="AE164" s="141">
        <f t="shared" si="99"/>
        <v>0</v>
      </c>
      <c r="AL164" s="10" t="str">
        <f t="shared" si="100"/>
        <v/>
      </c>
      <c r="AM164" s="10" t="str">
        <f t="shared" si="101"/>
        <v/>
      </c>
      <c r="AN164" s="10" t="str">
        <f t="shared" si="102"/>
        <v/>
      </c>
      <c r="AO164" s="10" t="str">
        <f t="shared" si="103"/>
        <v/>
      </c>
      <c r="AP164" s="10" t="str">
        <f t="shared" si="104"/>
        <v/>
      </c>
      <c r="AQ164" s="10" t="str">
        <f t="shared" si="110"/>
        <v/>
      </c>
      <c r="AR164" s="10" t="str">
        <f t="shared" si="111"/>
        <v/>
      </c>
      <c r="AS164" s="10" t="str">
        <f t="shared" si="112"/>
        <v/>
      </c>
      <c r="AT164" s="10" t="str">
        <f t="shared" si="113"/>
        <v/>
      </c>
      <c r="AU164" s="10" t="str">
        <f t="shared" si="114"/>
        <v/>
      </c>
      <c r="AV164" s="10" t="str">
        <f t="shared" si="115"/>
        <v/>
      </c>
      <c r="AW164" s="10" t="str">
        <f t="shared" si="105"/>
        <v/>
      </c>
      <c r="AX164" s="10" t="str">
        <f t="shared" si="106"/>
        <v/>
      </c>
      <c r="AY164" s="10" t="str">
        <f t="shared" si="107"/>
        <v/>
      </c>
      <c r="AZ164" s="10" t="str">
        <f t="shared" si="108"/>
        <v/>
      </c>
    </row>
    <row r="165" spans="1:52" s="3" customFormat="1" ht="10.5" x14ac:dyDescent="0.35">
      <c r="A165" s="30"/>
      <c r="B165" s="31"/>
      <c r="C165" s="31"/>
      <c r="D165" s="31"/>
      <c r="E165" s="85"/>
      <c r="F165" s="85"/>
      <c r="G165" s="85"/>
      <c r="H165" s="85"/>
      <c r="I165" s="15">
        <f t="shared" si="81"/>
        <v>0</v>
      </c>
      <c r="J165" s="32">
        <f t="shared" si="82"/>
        <v>0</v>
      </c>
      <c r="K165" s="32"/>
      <c r="L165" s="10">
        <f t="shared" si="83"/>
        <v>0</v>
      </c>
      <c r="M165" s="10">
        <f t="shared" si="84"/>
        <v>0</v>
      </c>
      <c r="N165" s="10">
        <f t="shared" si="85"/>
        <v>0</v>
      </c>
      <c r="O165" s="10">
        <f t="shared" si="86"/>
        <v>0</v>
      </c>
      <c r="P165" s="10">
        <f t="shared" si="87"/>
        <v>0</v>
      </c>
      <c r="Q165" s="10">
        <f t="shared" si="88"/>
        <v>0</v>
      </c>
      <c r="R165" s="10">
        <f t="shared" si="89"/>
        <v>0</v>
      </c>
      <c r="S165" s="10">
        <f t="shared" si="90"/>
        <v>0</v>
      </c>
      <c r="U165" s="10">
        <f t="shared" si="91"/>
        <v>0</v>
      </c>
      <c r="V165" s="10">
        <f t="shared" si="92"/>
        <v>0</v>
      </c>
      <c r="W165" s="10">
        <f t="shared" si="93"/>
        <v>0</v>
      </c>
      <c r="X165" s="10">
        <f t="shared" si="94"/>
        <v>0</v>
      </c>
      <c r="Y165" s="10">
        <f t="shared" si="109"/>
        <v>0</v>
      </c>
      <c r="Z165" s="10">
        <f t="shared" si="95"/>
        <v>0</v>
      </c>
      <c r="AB165" s="141">
        <f t="shared" si="96"/>
        <v>0</v>
      </c>
      <c r="AC165" s="141">
        <f t="shared" si="97"/>
        <v>0</v>
      </c>
      <c r="AD165" s="141">
        <f t="shared" si="98"/>
        <v>0</v>
      </c>
      <c r="AE165" s="141">
        <f t="shared" si="99"/>
        <v>0</v>
      </c>
      <c r="AL165" s="10" t="str">
        <f t="shared" si="100"/>
        <v/>
      </c>
      <c r="AM165" s="10" t="str">
        <f t="shared" si="101"/>
        <v/>
      </c>
      <c r="AN165" s="10" t="str">
        <f t="shared" si="102"/>
        <v/>
      </c>
      <c r="AO165" s="10" t="str">
        <f t="shared" si="103"/>
        <v/>
      </c>
      <c r="AP165" s="10" t="str">
        <f t="shared" si="104"/>
        <v/>
      </c>
      <c r="AQ165" s="10" t="str">
        <f t="shared" si="110"/>
        <v/>
      </c>
      <c r="AR165" s="10" t="str">
        <f t="shared" si="111"/>
        <v/>
      </c>
      <c r="AS165" s="10" t="str">
        <f t="shared" si="112"/>
        <v/>
      </c>
      <c r="AT165" s="10" t="str">
        <f t="shared" si="113"/>
        <v/>
      </c>
      <c r="AU165" s="10" t="str">
        <f t="shared" si="114"/>
        <v/>
      </c>
      <c r="AV165" s="10" t="str">
        <f t="shared" si="115"/>
        <v/>
      </c>
      <c r="AW165" s="10" t="str">
        <f t="shared" si="105"/>
        <v/>
      </c>
      <c r="AX165" s="10" t="str">
        <f t="shared" si="106"/>
        <v/>
      </c>
      <c r="AY165" s="10" t="str">
        <f t="shared" si="107"/>
        <v/>
      </c>
      <c r="AZ165" s="10" t="str">
        <f t="shared" si="108"/>
        <v/>
      </c>
    </row>
    <row r="166" spans="1:52" s="3" customFormat="1" ht="10.5" x14ac:dyDescent="0.35">
      <c r="A166" s="30"/>
      <c r="B166" s="31"/>
      <c r="C166" s="31"/>
      <c r="D166" s="31"/>
      <c r="E166" s="85"/>
      <c r="F166" s="85"/>
      <c r="G166" s="85"/>
      <c r="H166" s="85"/>
      <c r="I166" s="15">
        <f t="shared" si="81"/>
        <v>0</v>
      </c>
      <c r="J166" s="32">
        <f t="shared" si="82"/>
        <v>0</v>
      </c>
      <c r="K166" s="32"/>
      <c r="L166" s="10">
        <f t="shared" si="83"/>
        <v>0</v>
      </c>
      <c r="M166" s="10">
        <f t="shared" si="84"/>
        <v>0</v>
      </c>
      <c r="N166" s="10">
        <f t="shared" si="85"/>
        <v>0</v>
      </c>
      <c r="O166" s="10">
        <f t="shared" si="86"/>
        <v>0</v>
      </c>
      <c r="P166" s="10">
        <f t="shared" si="87"/>
        <v>0</v>
      </c>
      <c r="Q166" s="10">
        <f t="shared" si="88"/>
        <v>0</v>
      </c>
      <c r="R166" s="10">
        <f t="shared" si="89"/>
        <v>0</v>
      </c>
      <c r="S166" s="10">
        <f t="shared" si="90"/>
        <v>0</v>
      </c>
      <c r="U166" s="10">
        <f t="shared" si="91"/>
        <v>0</v>
      </c>
      <c r="V166" s="10">
        <f t="shared" si="92"/>
        <v>0</v>
      </c>
      <c r="W166" s="10">
        <f t="shared" si="93"/>
        <v>0</v>
      </c>
      <c r="X166" s="10">
        <f t="shared" si="94"/>
        <v>0</v>
      </c>
      <c r="Y166" s="10">
        <f t="shared" si="109"/>
        <v>0</v>
      </c>
      <c r="Z166" s="10">
        <f t="shared" si="95"/>
        <v>0</v>
      </c>
      <c r="AB166" s="141">
        <f t="shared" si="96"/>
        <v>0</v>
      </c>
      <c r="AC166" s="141">
        <f t="shared" si="97"/>
        <v>0</v>
      </c>
      <c r="AD166" s="141">
        <f t="shared" si="98"/>
        <v>0</v>
      </c>
      <c r="AE166" s="141">
        <f t="shared" si="99"/>
        <v>0</v>
      </c>
      <c r="AL166" s="10" t="str">
        <f t="shared" si="100"/>
        <v/>
      </c>
      <c r="AM166" s="10" t="str">
        <f t="shared" si="101"/>
        <v/>
      </c>
      <c r="AN166" s="10" t="str">
        <f t="shared" si="102"/>
        <v/>
      </c>
      <c r="AO166" s="10" t="str">
        <f t="shared" si="103"/>
        <v/>
      </c>
      <c r="AP166" s="10" t="str">
        <f t="shared" si="104"/>
        <v/>
      </c>
      <c r="AQ166" s="10" t="str">
        <f t="shared" si="110"/>
        <v/>
      </c>
      <c r="AR166" s="10" t="str">
        <f t="shared" si="111"/>
        <v/>
      </c>
      <c r="AS166" s="10" t="str">
        <f t="shared" si="112"/>
        <v/>
      </c>
      <c r="AT166" s="10" t="str">
        <f t="shared" si="113"/>
        <v/>
      </c>
      <c r="AU166" s="10" t="str">
        <f t="shared" si="114"/>
        <v/>
      </c>
      <c r="AV166" s="10" t="str">
        <f t="shared" si="115"/>
        <v/>
      </c>
      <c r="AW166" s="10" t="str">
        <f t="shared" si="105"/>
        <v/>
      </c>
      <c r="AX166" s="10" t="str">
        <f t="shared" si="106"/>
        <v/>
      </c>
      <c r="AY166" s="10" t="str">
        <f t="shared" si="107"/>
        <v/>
      </c>
      <c r="AZ166" s="10" t="str">
        <f t="shared" si="108"/>
        <v/>
      </c>
    </row>
    <row r="167" spans="1:52" s="3" customFormat="1" ht="10.5" x14ac:dyDescent="0.35">
      <c r="A167" s="30"/>
      <c r="B167" s="31"/>
      <c r="C167" s="31"/>
      <c r="D167" s="31"/>
      <c r="E167" s="85"/>
      <c r="F167" s="85"/>
      <c r="G167" s="85"/>
      <c r="H167" s="85"/>
      <c r="I167" s="15">
        <f t="shared" si="81"/>
        <v>0</v>
      </c>
      <c r="J167" s="32">
        <f t="shared" si="82"/>
        <v>0</v>
      </c>
      <c r="K167" s="32"/>
      <c r="L167" s="10">
        <f t="shared" si="83"/>
        <v>0</v>
      </c>
      <c r="M167" s="10">
        <f t="shared" si="84"/>
        <v>0</v>
      </c>
      <c r="N167" s="10">
        <f t="shared" si="85"/>
        <v>0</v>
      </c>
      <c r="O167" s="10">
        <f t="shared" si="86"/>
        <v>0</v>
      </c>
      <c r="P167" s="10">
        <f t="shared" si="87"/>
        <v>0</v>
      </c>
      <c r="Q167" s="10">
        <f t="shared" si="88"/>
        <v>0</v>
      </c>
      <c r="R167" s="10">
        <f t="shared" si="89"/>
        <v>0</v>
      </c>
      <c r="S167" s="10">
        <f t="shared" si="90"/>
        <v>0</v>
      </c>
      <c r="U167" s="10">
        <f t="shared" si="91"/>
        <v>0</v>
      </c>
      <c r="V167" s="10">
        <f t="shared" si="92"/>
        <v>0</v>
      </c>
      <c r="W167" s="10">
        <f t="shared" si="93"/>
        <v>0</v>
      </c>
      <c r="X167" s="10">
        <f t="shared" si="94"/>
        <v>0</v>
      </c>
      <c r="Y167" s="10">
        <f t="shared" si="109"/>
        <v>0</v>
      </c>
      <c r="Z167" s="10">
        <f t="shared" si="95"/>
        <v>0</v>
      </c>
      <c r="AB167" s="141">
        <f t="shared" si="96"/>
        <v>0</v>
      </c>
      <c r="AC167" s="141">
        <f t="shared" si="97"/>
        <v>0</v>
      </c>
      <c r="AD167" s="141">
        <f t="shared" si="98"/>
        <v>0</v>
      </c>
      <c r="AE167" s="141">
        <f t="shared" si="99"/>
        <v>0</v>
      </c>
      <c r="AL167" s="10" t="str">
        <f t="shared" si="100"/>
        <v/>
      </c>
      <c r="AM167" s="10" t="str">
        <f t="shared" si="101"/>
        <v/>
      </c>
      <c r="AN167" s="10" t="str">
        <f t="shared" si="102"/>
        <v/>
      </c>
      <c r="AO167" s="10" t="str">
        <f t="shared" si="103"/>
        <v/>
      </c>
      <c r="AP167" s="10" t="str">
        <f t="shared" si="104"/>
        <v/>
      </c>
      <c r="AQ167" s="10" t="str">
        <f t="shared" si="110"/>
        <v/>
      </c>
      <c r="AR167" s="10" t="str">
        <f t="shared" si="111"/>
        <v/>
      </c>
      <c r="AS167" s="10" t="str">
        <f t="shared" si="112"/>
        <v/>
      </c>
      <c r="AT167" s="10" t="str">
        <f t="shared" si="113"/>
        <v/>
      </c>
      <c r="AU167" s="10" t="str">
        <f t="shared" si="114"/>
        <v/>
      </c>
      <c r="AV167" s="10" t="str">
        <f t="shared" si="115"/>
        <v/>
      </c>
      <c r="AW167" s="10" t="str">
        <f t="shared" si="105"/>
        <v/>
      </c>
      <c r="AX167" s="10" t="str">
        <f t="shared" si="106"/>
        <v/>
      </c>
      <c r="AY167" s="10" t="str">
        <f t="shared" si="107"/>
        <v/>
      </c>
      <c r="AZ167" s="10" t="str">
        <f t="shared" si="108"/>
        <v/>
      </c>
    </row>
    <row r="168" spans="1:52" s="3" customFormat="1" ht="10.5" x14ac:dyDescent="0.35">
      <c r="A168" s="30"/>
      <c r="B168" s="31"/>
      <c r="C168" s="31"/>
      <c r="D168" s="31"/>
      <c r="E168" s="85"/>
      <c r="F168" s="85"/>
      <c r="G168" s="85"/>
      <c r="H168" s="85"/>
      <c r="I168" s="15">
        <f t="shared" si="81"/>
        <v>0</v>
      </c>
      <c r="J168" s="32">
        <f t="shared" si="82"/>
        <v>0</v>
      </c>
      <c r="K168" s="32"/>
      <c r="L168" s="10">
        <f t="shared" si="83"/>
        <v>0</v>
      </c>
      <c r="M168" s="10">
        <f t="shared" si="84"/>
        <v>0</v>
      </c>
      <c r="N168" s="10">
        <f t="shared" si="85"/>
        <v>0</v>
      </c>
      <c r="O168" s="10">
        <f t="shared" si="86"/>
        <v>0</v>
      </c>
      <c r="P168" s="10">
        <f t="shared" si="87"/>
        <v>0</v>
      </c>
      <c r="Q168" s="10">
        <f t="shared" si="88"/>
        <v>0</v>
      </c>
      <c r="R168" s="10">
        <f t="shared" si="89"/>
        <v>0</v>
      </c>
      <c r="S168" s="10">
        <f t="shared" si="90"/>
        <v>0</v>
      </c>
      <c r="U168" s="10">
        <f t="shared" si="91"/>
        <v>0</v>
      </c>
      <c r="V168" s="10">
        <f t="shared" si="92"/>
        <v>0</v>
      </c>
      <c r="W168" s="10">
        <f t="shared" si="93"/>
        <v>0</v>
      </c>
      <c r="X168" s="10">
        <f t="shared" si="94"/>
        <v>0</v>
      </c>
      <c r="Y168" s="10">
        <f t="shared" si="109"/>
        <v>0</v>
      </c>
      <c r="Z168" s="10">
        <f t="shared" si="95"/>
        <v>0</v>
      </c>
      <c r="AB168" s="141">
        <f t="shared" si="96"/>
        <v>0</v>
      </c>
      <c r="AC168" s="141">
        <f t="shared" si="97"/>
        <v>0</v>
      </c>
      <c r="AD168" s="141">
        <f t="shared" si="98"/>
        <v>0</v>
      </c>
      <c r="AE168" s="141">
        <f t="shared" si="99"/>
        <v>0</v>
      </c>
      <c r="AL168" s="10" t="str">
        <f t="shared" si="100"/>
        <v/>
      </c>
      <c r="AM168" s="10" t="str">
        <f t="shared" si="101"/>
        <v/>
      </c>
      <c r="AN168" s="10" t="str">
        <f t="shared" si="102"/>
        <v/>
      </c>
      <c r="AO168" s="10" t="str">
        <f t="shared" si="103"/>
        <v/>
      </c>
      <c r="AP168" s="10" t="str">
        <f t="shared" si="104"/>
        <v/>
      </c>
      <c r="AQ168" s="10" t="str">
        <f t="shared" si="110"/>
        <v/>
      </c>
      <c r="AR168" s="10" t="str">
        <f t="shared" si="111"/>
        <v/>
      </c>
      <c r="AS168" s="10" t="str">
        <f t="shared" si="112"/>
        <v/>
      </c>
      <c r="AT168" s="10" t="str">
        <f t="shared" si="113"/>
        <v/>
      </c>
      <c r="AU168" s="10" t="str">
        <f t="shared" si="114"/>
        <v/>
      </c>
      <c r="AV168" s="10" t="str">
        <f t="shared" si="115"/>
        <v/>
      </c>
      <c r="AW168" s="10" t="str">
        <f t="shared" si="105"/>
        <v/>
      </c>
      <c r="AX168" s="10" t="str">
        <f t="shared" si="106"/>
        <v/>
      </c>
      <c r="AY168" s="10" t="str">
        <f t="shared" si="107"/>
        <v/>
      </c>
      <c r="AZ168" s="10" t="str">
        <f t="shared" si="108"/>
        <v/>
      </c>
    </row>
    <row r="169" spans="1:52" s="3" customFormat="1" ht="10.5" x14ac:dyDescent="0.35">
      <c r="A169" s="30"/>
      <c r="B169" s="31"/>
      <c r="C169" s="31"/>
      <c r="D169" s="31"/>
      <c r="E169" s="85"/>
      <c r="F169" s="85"/>
      <c r="G169" s="85"/>
      <c r="H169" s="85"/>
      <c r="I169" s="15">
        <f t="shared" si="81"/>
        <v>0</v>
      </c>
      <c r="J169" s="32">
        <f t="shared" si="82"/>
        <v>0</v>
      </c>
      <c r="K169" s="32"/>
      <c r="L169" s="10">
        <f t="shared" si="83"/>
        <v>0</v>
      </c>
      <c r="M169" s="10">
        <f t="shared" si="84"/>
        <v>0</v>
      </c>
      <c r="N169" s="10">
        <f t="shared" si="85"/>
        <v>0</v>
      </c>
      <c r="O169" s="10">
        <f t="shared" si="86"/>
        <v>0</v>
      </c>
      <c r="P169" s="10">
        <f t="shared" si="87"/>
        <v>0</v>
      </c>
      <c r="Q169" s="10">
        <f t="shared" si="88"/>
        <v>0</v>
      </c>
      <c r="R169" s="10">
        <f t="shared" si="89"/>
        <v>0</v>
      </c>
      <c r="S169" s="10">
        <f t="shared" si="90"/>
        <v>0</v>
      </c>
      <c r="U169" s="10">
        <f t="shared" si="91"/>
        <v>0</v>
      </c>
      <c r="V169" s="10">
        <f t="shared" si="92"/>
        <v>0</v>
      </c>
      <c r="W169" s="10">
        <f t="shared" si="93"/>
        <v>0</v>
      </c>
      <c r="X169" s="10">
        <f t="shared" si="94"/>
        <v>0</v>
      </c>
      <c r="Y169" s="10">
        <f t="shared" si="109"/>
        <v>0</v>
      </c>
      <c r="Z169" s="10">
        <f t="shared" si="95"/>
        <v>0</v>
      </c>
      <c r="AB169" s="141">
        <f t="shared" si="96"/>
        <v>0</v>
      </c>
      <c r="AC169" s="141">
        <f t="shared" si="97"/>
        <v>0</v>
      </c>
      <c r="AD169" s="141">
        <f t="shared" si="98"/>
        <v>0</v>
      </c>
      <c r="AE169" s="141">
        <f t="shared" si="99"/>
        <v>0</v>
      </c>
      <c r="AL169" s="10" t="str">
        <f t="shared" si="100"/>
        <v/>
      </c>
      <c r="AM169" s="10" t="str">
        <f t="shared" si="101"/>
        <v/>
      </c>
      <c r="AN169" s="10" t="str">
        <f t="shared" si="102"/>
        <v/>
      </c>
      <c r="AO169" s="10" t="str">
        <f t="shared" si="103"/>
        <v/>
      </c>
      <c r="AP169" s="10" t="str">
        <f t="shared" si="104"/>
        <v/>
      </c>
      <c r="AQ169" s="10" t="str">
        <f t="shared" si="110"/>
        <v/>
      </c>
      <c r="AR169" s="10" t="str">
        <f t="shared" si="111"/>
        <v/>
      </c>
      <c r="AS169" s="10" t="str">
        <f t="shared" si="112"/>
        <v/>
      </c>
      <c r="AT169" s="10" t="str">
        <f t="shared" si="113"/>
        <v/>
      </c>
      <c r="AU169" s="10" t="str">
        <f t="shared" si="114"/>
        <v/>
      </c>
      <c r="AV169" s="10" t="str">
        <f t="shared" si="115"/>
        <v/>
      </c>
      <c r="AW169" s="10" t="str">
        <f t="shared" si="105"/>
        <v/>
      </c>
      <c r="AX169" s="10" t="str">
        <f t="shared" si="106"/>
        <v/>
      </c>
      <c r="AY169" s="10" t="str">
        <f t="shared" si="107"/>
        <v/>
      </c>
      <c r="AZ169" s="10" t="str">
        <f t="shared" si="108"/>
        <v/>
      </c>
    </row>
    <row r="170" spans="1:52" s="3" customFormat="1" ht="10.5" x14ac:dyDescent="0.35">
      <c r="A170" s="30"/>
      <c r="B170" s="31"/>
      <c r="C170" s="31"/>
      <c r="D170" s="31"/>
      <c r="E170" s="85"/>
      <c r="F170" s="85"/>
      <c r="G170" s="85"/>
      <c r="H170" s="85"/>
      <c r="I170" s="15">
        <f t="shared" si="81"/>
        <v>0</v>
      </c>
      <c r="J170" s="32">
        <f t="shared" si="82"/>
        <v>0</v>
      </c>
      <c r="K170" s="32"/>
      <c r="L170" s="10">
        <f t="shared" si="83"/>
        <v>0</v>
      </c>
      <c r="M170" s="10">
        <f t="shared" si="84"/>
        <v>0</v>
      </c>
      <c r="N170" s="10">
        <f t="shared" si="85"/>
        <v>0</v>
      </c>
      <c r="O170" s="10">
        <f t="shared" si="86"/>
        <v>0</v>
      </c>
      <c r="P170" s="10">
        <f t="shared" si="87"/>
        <v>0</v>
      </c>
      <c r="Q170" s="10">
        <f t="shared" si="88"/>
        <v>0</v>
      </c>
      <c r="R170" s="10">
        <f t="shared" si="89"/>
        <v>0</v>
      </c>
      <c r="S170" s="10">
        <f t="shared" si="90"/>
        <v>0</v>
      </c>
      <c r="U170" s="10">
        <f t="shared" si="91"/>
        <v>0</v>
      </c>
      <c r="V170" s="10">
        <f t="shared" si="92"/>
        <v>0</v>
      </c>
      <c r="W170" s="10">
        <f t="shared" si="93"/>
        <v>0</v>
      </c>
      <c r="X170" s="10">
        <f t="shared" si="94"/>
        <v>0</v>
      </c>
      <c r="Y170" s="10">
        <f t="shared" si="109"/>
        <v>0</v>
      </c>
      <c r="Z170" s="10">
        <f t="shared" si="95"/>
        <v>0</v>
      </c>
      <c r="AB170" s="141">
        <f t="shared" si="96"/>
        <v>0</v>
      </c>
      <c r="AC170" s="141">
        <f t="shared" si="97"/>
        <v>0</v>
      </c>
      <c r="AD170" s="141">
        <f t="shared" si="98"/>
        <v>0</v>
      </c>
      <c r="AE170" s="141">
        <f t="shared" si="99"/>
        <v>0</v>
      </c>
      <c r="AL170" s="10" t="str">
        <f t="shared" si="100"/>
        <v/>
      </c>
      <c r="AM170" s="10" t="str">
        <f t="shared" si="101"/>
        <v/>
      </c>
      <c r="AN170" s="10" t="str">
        <f t="shared" si="102"/>
        <v/>
      </c>
      <c r="AO170" s="10" t="str">
        <f t="shared" si="103"/>
        <v/>
      </c>
      <c r="AP170" s="10" t="str">
        <f t="shared" si="104"/>
        <v/>
      </c>
      <c r="AQ170" s="10" t="str">
        <f t="shared" si="110"/>
        <v/>
      </c>
      <c r="AR170" s="10" t="str">
        <f t="shared" si="111"/>
        <v/>
      </c>
      <c r="AS170" s="10" t="str">
        <f t="shared" si="112"/>
        <v/>
      </c>
      <c r="AT170" s="10" t="str">
        <f t="shared" si="113"/>
        <v/>
      </c>
      <c r="AU170" s="10" t="str">
        <f t="shared" si="114"/>
        <v/>
      </c>
      <c r="AV170" s="10" t="str">
        <f t="shared" si="115"/>
        <v/>
      </c>
      <c r="AW170" s="10" t="str">
        <f t="shared" si="105"/>
        <v/>
      </c>
      <c r="AX170" s="10" t="str">
        <f t="shared" si="106"/>
        <v/>
      </c>
      <c r="AY170" s="10" t="str">
        <f t="shared" si="107"/>
        <v/>
      </c>
      <c r="AZ170" s="10" t="str">
        <f t="shared" si="108"/>
        <v/>
      </c>
    </row>
    <row r="171" spans="1:52" s="3" customFormat="1" ht="10.5" x14ac:dyDescent="0.35">
      <c r="A171" s="30"/>
      <c r="B171" s="31"/>
      <c r="C171" s="31"/>
      <c r="D171" s="31"/>
      <c r="E171" s="85"/>
      <c r="F171" s="85"/>
      <c r="G171" s="85"/>
      <c r="H171" s="85"/>
      <c r="I171" s="15">
        <f t="shared" si="81"/>
        <v>0</v>
      </c>
      <c r="J171" s="32">
        <f t="shared" si="82"/>
        <v>0</v>
      </c>
      <c r="K171" s="32"/>
      <c r="L171" s="10">
        <f t="shared" si="83"/>
        <v>0</v>
      </c>
      <c r="M171" s="10">
        <f t="shared" si="84"/>
        <v>0</v>
      </c>
      <c r="N171" s="10">
        <f t="shared" si="85"/>
        <v>0</v>
      </c>
      <c r="O171" s="10">
        <f t="shared" si="86"/>
        <v>0</v>
      </c>
      <c r="P171" s="10">
        <f t="shared" si="87"/>
        <v>0</v>
      </c>
      <c r="Q171" s="10">
        <f t="shared" si="88"/>
        <v>0</v>
      </c>
      <c r="R171" s="10">
        <f t="shared" si="89"/>
        <v>0</v>
      </c>
      <c r="S171" s="10">
        <f t="shared" si="90"/>
        <v>0</v>
      </c>
      <c r="U171" s="10">
        <f t="shared" si="91"/>
        <v>0</v>
      </c>
      <c r="V171" s="10">
        <f t="shared" si="92"/>
        <v>0</v>
      </c>
      <c r="W171" s="10">
        <f t="shared" si="93"/>
        <v>0</v>
      </c>
      <c r="X171" s="10">
        <f t="shared" si="94"/>
        <v>0</v>
      </c>
      <c r="Y171" s="10">
        <f t="shared" si="109"/>
        <v>0</v>
      </c>
      <c r="Z171" s="10">
        <f t="shared" si="95"/>
        <v>0</v>
      </c>
      <c r="AB171" s="141">
        <f t="shared" si="96"/>
        <v>0</v>
      </c>
      <c r="AC171" s="141">
        <f t="shared" si="97"/>
        <v>0</v>
      </c>
      <c r="AD171" s="141">
        <f t="shared" si="98"/>
        <v>0</v>
      </c>
      <c r="AE171" s="141">
        <f t="shared" si="99"/>
        <v>0</v>
      </c>
      <c r="AL171" s="10" t="str">
        <f t="shared" si="100"/>
        <v/>
      </c>
      <c r="AM171" s="10" t="str">
        <f t="shared" si="101"/>
        <v/>
      </c>
      <c r="AN171" s="10" t="str">
        <f t="shared" si="102"/>
        <v/>
      </c>
      <c r="AO171" s="10" t="str">
        <f t="shared" si="103"/>
        <v/>
      </c>
      <c r="AP171" s="10" t="str">
        <f t="shared" si="104"/>
        <v/>
      </c>
      <c r="AQ171" s="10" t="str">
        <f t="shared" si="110"/>
        <v/>
      </c>
      <c r="AR171" s="10" t="str">
        <f t="shared" si="111"/>
        <v/>
      </c>
      <c r="AS171" s="10" t="str">
        <f t="shared" si="112"/>
        <v/>
      </c>
      <c r="AT171" s="10" t="str">
        <f t="shared" si="113"/>
        <v/>
      </c>
      <c r="AU171" s="10" t="str">
        <f t="shared" si="114"/>
        <v/>
      </c>
      <c r="AV171" s="10" t="str">
        <f t="shared" si="115"/>
        <v/>
      </c>
      <c r="AW171" s="10" t="str">
        <f t="shared" si="105"/>
        <v/>
      </c>
      <c r="AX171" s="10" t="str">
        <f t="shared" si="106"/>
        <v/>
      </c>
      <c r="AY171" s="10" t="str">
        <f t="shared" si="107"/>
        <v/>
      </c>
      <c r="AZ171" s="10" t="str">
        <f t="shared" si="108"/>
        <v/>
      </c>
    </row>
    <row r="172" spans="1:52" s="3" customFormat="1" ht="10.5" x14ac:dyDescent="0.35">
      <c r="A172" s="30"/>
      <c r="B172" s="31"/>
      <c r="C172" s="31"/>
      <c r="D172" s="31"/>
      <c r="E172" s="85"/>
      <c r="F172" s="85"/>
      <c r="G172" s="85"/>
      <c r="H172" s="85"/>
      <c r="I172" s="15">
        <f t="shared" si="81"/>
        <v>0</v>
      </c>
      <c r="J172" s="32">
        <f t="shared" si="82"/>
        <v>0</v>
      </c>
      <c r="K172" s="32"/>
      <c r="L172" s="10">
        <f t="shared" si="83"/>
        <v>0</v>
      </c>
      <c r="M172" s="10">
        <f t="shared" si="84"/>
        <v>0</v>
      </c>
      <c r="N172" s="10">
        <f t="shared" si="85"/>
        <v>0</v>
      </c>
      <c r="O172" s="10">
        <f t="shared" si="86"/>
        <v>0</v>
      </c>
      <c r="P172" s="10">
        <f t="shared" si="87"/>
        <v>0</v>
      </c>
      <c r="Q172" s="10">
        <f t="shared" si="88"/>
        <v>0</v>
      </c>
      <c r="R172" s="10">
        <f t="shared" si="89"/>
        <v>0</v>
      </c>
      <c r="S172" s="10">
        <f t="shared" si="90"/>
        <v>0</v>
      </c>
      <c r="U172" s="10">
        <f t="shared" si="91"/>
        <v>0</v>
      </c>
      <c r="V172" s="10">
        <f t="shared" si="92"/>
        <v>0</v>
      </c>
      <c r="W172" s="10">
        <f t="shared" si="93"/>
        <v>0</v>
      </c>
      <c r="X172" s="10">
        <f t="shared" si="94"/>
        <v>0</v>
      </c>
      <c r="Y172" s="10">
        <f t="shared" si="109"/>
        <v>0</v>
      </c>
      <c r="Z172" s="10">
        <f t="shared" si="95"/>
        <v>0</v>
      </c>
      <c r="AB172" s="141">
        <f t="shared" si="96"/>
        <v>0</v>
      </c>
      <c r="AC172" s="141">
        <f t="shared" si="97"/>
        <v>0</v>
      </c>
      <c r="AD172" s="141">
        <f t="shared" si="98"/>
        <v>0</v>
      </c>
      <c r="AE172" s="141">
        <f t="shared" si="99"/>
        <v>0</v>
      </c>
      <c r="AL172" s="10" t="str">
        <f t="shared" si="100"/>
        <v/>
      </c>
      <c r="AM172" s="10" t="str">
        <f t="shared" si="101"/>
        <v/>
      </c>
      <c r="AN172" s="10" t="str">
        <f t="shared" si="102"/>
        <v/>
      </c>
      <c r="AO172" s="10" t="str">
        <f t="shared" si="103"/>
        <v/>
      </c>
      <c r="AP172" s="10" t="str">
        <f t="shared" si="104"/>
        <v/>
      </c>
      <c r="AQ172" s="10" t="str">
        <f t="shared" si="110"/>
        <v/>
      </c>
      <c r="AR172" s="10" t="str">
        <f t="shared" si="111"/>
        <v/>
      </c>
      <c r="AS172" s="10" t="str">
        <f t="shared" si="112"/>
        <v/>
      </c>
      <c r="AT172" s="10" t="str">
        <f t="shared" si="113"/>
        <v/>
      </c>
      <c r="AU172" s="10" t="str">
        <f t="shared" si="114"/>
        <v/>
      </c>
      <c r="AV172" s="10" t="str">
        <f t="shared" si="115"/>
        <v/>
      </c>
      <c r="AW172" s="10" t="str">
        <f t="shared" si="105"/>
        <v/>
      </c>
      <c r="AX172" s="10" t="str">
        <f t="shared" si="106"/>
        <v/>
      </c>
      <c r="AY172" s="10" t="str">
        <f t="shared" si="107"/>
        <v/>
      </c>
      <c r="AZ172" s="10" t="str">
        <f t="shared" si="108"/>
        <v/>
      </c>
    </row>
    <row r="173" spans="1:52" s="3" customFormat="1" ht="10.5" x14ac:dyDescent="0.35">
      <c r="A173" s="30"/>
      <c r="B173" s="31"/>
      <c r="C173" s="31"/>
      <c r="D173" s="31"/>
      <c r="E173" s="85"/>
      <c r="F173" s="85"/>
      <c r="G173" s="85"/>
      <c r="H173" s="85"/>
      <c r="I173" s="15">
        <f t="shared" si="81"/>
        <v>0</v>
      </c>
      <c r="J173" s="32">
        <f t="shared" si="82"/>
        <v>0</v>
      </c>
      <c r="K173" s="32"/>
      <c r="L173" s="10">
        <f t="shared" si="83"/>
        <v>0</v>
      </c>
      <c r="M173" s="10">
        <f t="shared" si="84"/>
        <v>0</v>
      </c>
      <c r="N173" s="10">
        <f t="shared" si="85"/>
        <v>0</v>
      </c>
      <c r="O173" s="10">
        <f t="shared" si="86"/>
        <v>0</v>
      </c>
      <c r="P173" s="10">
        <f t="shared" si="87"/>
        <v>0</v>
      </c>
      <c r="Q173" s="10">
        <f t="shared" si="88"/>
        <v>0</v>
      </c>
      <c r="R173" s="10">
        <f t="shared" si="89"/>
        <v>0</v>
      </c>
      <c r="S173" s="10">
        <f t="shared" si="90"/>
        <v>0</v>
      </c>
      <c r="U173" s="10">
        <f t="shared" si="91"/>
        <v>0</v>
      </c>
      <c r="V173" s="10">
        <f t="shared" si="92"/>
        <v>0</v>
      </c>
      <c r="W173" s="10">
        <f t="shared" si="93"/>
        <v>0</v>
      </c>
      <c r="X173" s="10">
        <f t="shared" si="94"/>
        <v>0</v>
      </c>
      <c r="Y173" s="10">
        <f t="shared" si="109"/>
        <v>0</v>
      </c>
      <c r="Z173" s="10">
        <f t="shared" si="95"/>
        <v>0</v>
      </c>
      <c r="AB173" s="141">
        <f t="shared" si="96"/>
        <v>0</v>
      </c>
      <c r="AC173" s="141">
        <f t="shared" si="97"/>
        <v>0</v>
      </c>
      <c r="AD173" s="141">
        <f t="shared" si="98"/>
        <v>0</v>
      </c>
      <c r="AE173" s="141">
        <f t="shared" si="99"/>
        <v>0</v>
      </c>
      <c r="AL173" s="10" t="str">
        <f t="shared" si="100"/>
        <v/>
      </c>
      <c r="AM173" s="10" t="str">
        <f t="shared" si="101"/>
        <v/>
      </c>
      <c r="AN173" s="10" t="str">
        <f t="shared" si="102"/>
        <v/>
      </c>
      <c r="AO173" s="10" t="str">
        <f t="shared" si="103"/>
        <v/>
      </c>
      <c r="AP173" s="10" t="str">
        <f t="shared" si="104"/>
        <v/>
      </c>
      <c r="AQ173" s="10" t="str">
        <f t="shared" si="110"/>
        <v/>
      </c>
      <c r="AR173" s="10" t="str">
        <f t="shared" si="111"/>
        <v/>
      </c>
      <c r="AS173" s="10" t="str">
        <f t="shared" si="112"/>
        <v/>
      </c>
      <c r="AT173" s="10" t="str">
        <f t="shared" si="113"/>
        <v/>
      </c>
      <c r="AU173" s="10" t="str">
        <f t="shared" si="114"/>
        <v/>
      </c>
      <c r="AV173" s="10" t="str">
        <f t="shared" si="115"/>
        <v/>
      </c>
      <c r="AW173" s="10" t="str">
        <f t="shared" si="105"/>
        <v/>
      </c>
      <c r="AX173" s="10" t="str">
        <f t="shared" si="106"/>
        <v/>
      </c>
      <c r="AY173" s="10" t="str">
        <f t="shared" si="107"/>
        <v/>
      </c>
      <c r="AZ173" s="10" t="str">
        <f t="shared" si="108"/>
        <v/>
      </c>
    </row>
    <row r="174" spans="1:52" s="3" customFormat="1" ht="10.5" x14ac:dyDescent="0.35">
      <c r="A174" s="30"/>
      <c r="B174" s="31"/>
      <c r="C174" s="31"/>
      <c r="D174" s="31"/>
      <c r="E174" s="85"/>
      <c r="F174" s="85"/>
      <c r="G174" s="85"/>
      <c r="H174" s="85"/>
      <c r="I174" s="15">
        <f t="shared" si="81"/>
        <v>0</v>
      </c>
      <c r="J174" s="32">
        <f t="shared" si="82"/>
        <v>0</v>
      </c>
      <c r="K174" s="32"/>
      <c r="L174" s="10">
        <f t="shared" si="83"/>
        <v>0</v>
      </c>
      <c r="M174" s="10">
        <f t="shared" si="84"/>
        <v>0</v>
      </c>
      <c r="N174" s="10">
        <f t="shared" si="85"/>
        <v>0</v>
      </c>
      <c r="O174" s="10">
        <f t="shared" si="86"/>
        <v>0</v>
      </c>
      <c r="P174" s="10">
        <f t="shared" si="87"/>
        <v>0</v>
      </c>
      <c r="Q174" s="10">
        <f t="shared" si="88"/>
        <v>0</v>
      </c>
      <c r="R174" s="10">
        <f t="shared" si="89"/>
        <v>0</v>
      </c>
      <c r="S174" s="10">
        <f t="shared" si="90"/>
        <v>0</v>
      </c>
      <c r="U174" s="10">
        <f t="shared" si="91"/>
        <v>0</v>
      </c>
      <c r="V174" s="10">
        <f t="shared" si="92"/>
        <v>0</v>
      </c>
      <c r="W174" s="10">
        <f t="shared" si="93"/>
        <v>0</v>
      </c>
      <c r="X174" s="10">
        <f t="shared" si="94"/>
        <v>0</v>
      </c>
      <c r="Y174" s="10">
        <f t="shared" si="109"/>
        <v>0</v>
      </c>
      <c r="Z174" s="10">
        <f t="shared" si="95"/>
        <v>0</v>
      </c>
      <c r="AB174" s="141">
        <f t="shared" si="96"/>
        <v>0</v>
      </c>
      <c r="AC174" s="141">
        <f t="shared" si="97"/>
        <v>0</v>
      </c>
      <c r="AD174" s="141">
        <f t="shared" si="98"/>
        <v>0</v>
      </c>
      <c r="AE174" s="141">
        <f t="shared" si="99"/>
        <v>0</v>
      </c>
      <c r="AL174" s="10" t="str">
        <f t="shared" si="100"/>
        <v/>
      </c>
      <c r="AM174" s="10" t="str">
        <f t="shared" si="101"/>
        <v/>
      </c>
      <c r="AN174" s="10" t="str">
        <f t="shared" si="102"/>
        <v/>
      </c>
      <c r="AO174" s="10" t="str">
        <f t="shared" si="103"/>
        <v/>
      </c>
      <c r="AP174" s="10" t="str">
        <f t="shared" si="104"/>
        <v/>
      </c>
      <c r="AQ174" s="10" t="str">
        <f t="shared" si="110"/>
        <v/>
      </c>
      <c r="AR174" s="10" t="str">
        <f t="shared" si="111"/>
        <v/>
      </c>
      <c r="AS174" s="10" t="str">
        <f t="shared" si="112"/>
        <v/>
      </c>
      <c r="AT174" s="10" t="str">
        <f t="shared" si="113"/>
        <v/>
      </c>
      <c r="AU174" s="10" t="str">
        <f t="shared" si="114"/>
        <v/>
      </c>
      <c r="AV174" s="10" t="str">
        <f t="shared" si="115"/>
        <v/>
      </c>
      <c r="AW174" s="10" t="str">
        <f t="shared" si="105"/>
        <v/>
      </c>
      <c r="AX174" s="10" t="str">
        <f t="shared" si="106"/>
        <v/>
      </c>
      <c r="AY174" s="10" t="str">
        <f t="shared" si="107"/>
        <v/>
      </c>
      <c r="AZ174" s="10" t="str">
        <f t="shared" si="108"/>
        <v/>
      </c>
    </row>
    <row r="175" spans="1:52" s="3" customFormat="1" ht="10.5" x14ac:dyDescent="0.35">
      <c r="A175" s="30"/>
      <c r="B175" s="31"/>
      <c r="C175" s="31"/>
      <c r="D175" s="31"/>
      <c r="E175" s="85"/>
      <c r="F175" s="85"/>
      <c r="G175" s="85"/>
      <c r="H175" s="85"/>
      <c r="I175" s="15">
        <f t="shared" si="81"/>
        <v>0</v>
      </c>
      <c r="J175" s="32">
        <f t="shared" si="82"/>
        <v>0</v>
      </c>
      <c r="K175" s="32"/>
      <c r="L175" s="10">
        <f t="shared" si="83"/>
        <v>0</v>
      </c>
      <c r="M175" s="10">
        <f t="shared" si="84"/>
        <v>0</v>
      </c>
      <c r="N175" s="10">
        <f t="shared" si="85"/>
        <v>0</v>
      </c>
      <c r="O175" s="10">
        <f t="shared" si="86"/>
        <v>0</v>
      </c>
      <c r="P175" s="10">
        <f t="shared" si="87"/>
        <v>0</v>
      </c>
      <c r="Q175" s="10">
        <f t="shared" si="88"/>
        <v>0</v>
      </c>
      <c r="R175" s="10">
        <f t="shared" si="89"/>
        <v>0</v>
      </c>
      <c r="S175" s="10">
        <f t="shared" si="90"/>
        <v>0</v>
      </c>
      <c r="U175" s="10">
        <f t="shared" si="91"/>
        <v>0</v>
      </c>
      <c r="V175" s="10">
        <f t="shared" si="92"/>
        <v>0</v>
      </c>
      <c r="W175" s="10">
        <f t="shared" si="93"/>
        <v>0</v>
      </c>
      <c r="X175" s="10">
        <f t="shared" si="94"/>
        <v>0</v>
      </c>
      <c r="Y175" s="10">
        <f t="shared" si="109"/>
        <v>0</v>
      </c>
      <c r="Z175" s="10">
        <f t="shared" si="95"/>
        <v>0</v>
      </c>
      <c r="AB175" s="141">
        <f t="shared" si="96"/>
        <v>0</v>
      </c>
      <c r="AC175" s="141">
        <f t="shared" si="97"/>
        <v>0</v>
      </c>
      <c r="AD175" s="141">
        <f t="shared" si="98"/>
        <v>0</v>
      </c>
      <c r="AE175" s="141">
        <f t="shared" si="99"/>
        <v>0</v>
      </c>
      <c r="AL175" s="10" t="str">
        <f t="shared" si="100"/>
        <v/>
      </c>
      <c r="AM175" s="10" t="str">
        <f t="shared" si="101"/>
        <v/>
      </c>
      <c r="AN175" s="10" t="str">
        <f t="shared" si="102"/>
        <v/>
      </c>
      <c r="AO175" s="10" t="str">
        <f t="shared" si="103"/>
        <v/>
      </c>
      <c r="AP175" s="10" t="str">
        <f t="shared" si="104"/>
        <v/>
      </c>
      <c r="AQ175" s="10" t="str">
        <f t="shared" si="110"/>
        <v/>
      </c>
      <c r="AR175" s="10" t="str">
        <f t="shared" si="111"/>
        <v/>
      </c>
      <c r="AS175" s="10" t="str">
        <f t="shared" si="112"/>
        <v/>
      </c>
      <c r="AT175" s="10" t="str">
        <f t="shared" si="113"/>
        <v/>
      </c>
      <c r="AU175" s="10" t="str">
        <f t="shared" si="114"/>
        <v/>
      </c>
      <c r="AV175" s="10" t="str">
        <f t="shared" si="115"/>
        <v/>
      </c>
      <c r="AW175" s="10" t="str">
        <f t="shared" si="105"/>
        <v/>
      </c>
      <c r="AX175" s="10" t="str">
        <f t="shared" si="106"/>
        <v/>
      </c>
      <c r="AY175" s="10" t="str">
        <f t="shared" si="107"/>
        <v/>
      </c>
      <c r="AZ175" s="10" t="str">
        <f t="shared" si="108"/>
        <v/>
      </c>
    </row>
    <row r="176" spans="1:52" s="3" customFormat="1" ht="10.5" x14ac:dyDescent="0.35">
      <c r="A176" s="30"/>
      <c r="B176" s="31"/>
      <c r="C176" s="31"/>
      <c r="D176" s="31"/>
      <c r="E176" s="85"/>
      <c r="F176" s="85"/>
      <c r="G176" s="85"/>
      <c r="H176" s="85"/>
      <c r="I176" s="15">
        <f t="shared" si="81"/>
        <v>0</v>
      </c>
      <c r="J176" s="32">
        <f t="shared" si="82"/>
        <v>0</v>
      </c>
      <c r="K176" s="32"/>
      <c r="L176" s="10">
        <f t="shared" si="83"/>
        <v>0</v>
      </c>
      <c r="M176" s="10">
        <f t="shared" si="84"/>
        <v>0</v>
      </c>
      <c r="N176" s="10">
        <f t="shared" si="85"/>
        <v>0</v>
      </c>
      <c r="O176" s="10">
        <f t="shared" si="86"/>
        <v>0</v>
      </c>
      <c r="P176" s="10">
        <f t="shared" si="87"/>
        <v>0</v>
      </c>
      <c r="Q176" s="10">
        <f t="shared" si="88"/>
        <v>0</v>
      </c>
      <c r="R176" s="10">
        <f t="shared" si="89"/>
        <v>0</v>
      </c>
      <c r="S176" s="10">
        <f t="shared" si="90"/>
        <v>0</v>
      </c>
      <c r="U176" s="10">
        <f t="shared" si="91"/>
        <v>0</v>
      </c>
      <c r="V176" s="10">
        <f t="shared" si="92"/>
        <v>0</v>
      </c>
      <c r="W176" s="10">
        <f t="shared" si="93"/>
        <v>0</v>
      </c>
      <c r="X176" s="10">
        <f t="shared" si="94"/>
        <v>0</v>
      </c>
      <c r="Y176" s="10">
        <f t="shared" si="109"/>
        <v>0</v>
      </c>
      <c r="Z176" s="10">
        <f t="shared" si="95"/>
        <v>0</v>
      </c>
      <c r="AB176" s="141">
        <f t="shared" si="96"/>
        <v>0</v>
      </c>
      <c r="AC176" s="141">
        <f t="shared" si="97"/>
        <v>0</v>
      </c>
      <c r="AD176" s="141">
        <f t="shared" si="98"/>
        <v>0</v>
      </c>
      <c r="AE176" s="141">
        <f t="shared" si="99"/>
        <v>0</v>
      </c>
      <c r="AL176" s="10" t="str">
        <f t="shared" si="100"/>
        <v/>
      </c>
      <c r="AM176" s="10" t="str">
        <f t="shared" si="101"/>
        <v/>
      </c>
      <c r="AN176" s="10" t="str">
        <f t="shared" si="102"/>
        <v/>
      </c>
      <c r="AO176" s="10" t="str">
        <f t="shared" si="103"/>
        <v/>
      </c>
      <c r="AP176" s="10" t="str">
        <f t="shared" si="104"/>
        <v/>
      </c>
      <c r="AQ176" s="10" t="str">
        <f t="shared" si="110"/>
        <v/>
      </c>
      <c r="AR176" s="10" t="str">
        <f t="shared" si="111"/>
        <v/>
      </c>
      <c r="AS176" s="10" t="str">
        <f t="shared" si="112"/>
        <v/>
      </c>
      <c r="AT176" s="10" t="str">
        <f t="shared" si="113"/>
        <v/>
      </c>
      <c r="AU176" s="10" t="str">
        <f t="shared" si="114"/>
        <v/>
      </c>
      <c r="AV176" s="10" t="str">
        <f t="shared" si="115"/>
        <v/>
      </c>
      <c r="AW176" s="10" t="str">
        <f t="shared" si="105"/>
        <v/>
      </c>
      <c r="AX176" s="10" t="str">
        <f t="shared" si="106"/>
        <v/>
      </c>
      <c r="AY176" s="10" t="str">
        <f t="shared" si="107"/>
        <v/>
      </c>
      <c r="AZ176" s="10" t="str">
        <f t="shared" si="108"/>
        <v/>
      </c>
    </row>
    <row r="177" spans="1:52" s="3" customFormat="1" ht="10.5" x14ac:dyDescent="0.35">
      <c r="A177" s="30"/>
      <c r="B177" s="31"/>
      <c r="C177" s="31"/>
      <c r="D177" s="31"/>
      <c r="E177" s="85"/>
      <c r="F177" s="85"/>
      <c r="G177" s="85"/>
      <c r="H177" s="85"/>
      <c r="I177" s="15">
        <f t="shared" si="81"/>
        <v>0</v>
      </c>
      <c r="J177" s="32">
        <f t="shared" si="82"/>
        <v>0</v>
      </c>
      <c r="K177" s="32"/>
      <c r="L177" s="10">
        <f t="shared" si="83"/>
        <v>0</v>
      </c>
      <c r="M177" s="10">
        <f t="shared" si="84"/>
        <v>0</v>
      </c>
      <c r="N177" s="10">
        <f t="shared" si="85"/>
        <v>0</v>
      </c>
      <c r="O177" s="10">
        <f t="shared" si="86"/>
        <v>0</v>
      </c>
      <c r="P177" s="10">
        <f t="shared" si="87"/>
        <v>0</v>
      </c>
      <c r="Q177" s="10">
        <f t="shared" si="88"/>
        <v>0</v>
      </c>
      <c r="R177" s="10">
        <f t="shared" si="89"/>
        <v>0</v>
      </c>
      <c r="S177" s="10">
        <f t="shared" si="90"/>
        <v>0</v>
      </c>
      <c r="U177" s="10">
        <f t="shared" si="91"/>
        <v>0</v>
      </c>
      <c r="V177" s="10">
        <f t="shared" si="92"/>
        <v>0</v>
      </c>
      <c r="W177" s="10">
        <f t="shared" si="93"/>
        <v>0</v>
      </c>
      <c r="X177" s="10">
        <f t="shared" si="94"/>
        <v>0</v>
      </c>
      <c r="Y177" s="10">
        <f t="shared" si="109"/>
        <v>0</v>
      </c>
      <c r="Z177" s="10">
        <f t="shared" si="95"/>
        <v>0</v>
      </c>
      <c r="AB177" s="141">
        <f t="shared" si="96"/>
        <v>0</v>
      </c>
      <c r="AC177" s="141">
        <f t="shared" si="97"/>
        <v>0</v>
      </c>
      <c r="AD177" s="141">
        <f t="shared" si="98"/>
        <v>0</v>
      </c>
      <c r="AE177" s="141">
        <f t="shared" si="99"/>
        <v>0</v>
      </c>
      <c r="AL177" s="10" t="str">
        <f t="shared" si="100"/>
        <v/>
      </c>
      <c r="AM177" s="10" t="str">
        <f t="shared" si="101"/>
        <v/>
      </c>
      <c r="AN177" s="10" t="str">
        <f t="shared" si="102"/>
        <v/>
      </c>
      <c r="AO177" s="10" t="str">
        <f t="shared" si="103"/>
        <v/>
      </c>
      <c r="AP177" s="10" t="str">
        <f t="shared" si="104"/>
        <v/>
      </c>
      <c r="AQ177" s="10" t="str">
        <f t="shared" si="110"/>
        <v/>
      </c>
      <c r="AR177" s="10" t="str">
        <f t="shared" si="111"/>
        <v/>
      </c>
      <c r="AS177" s="10" t="str">
        <f t="shared" si="112"/>
        <v/>
      </c>
      <c r="AT177" s="10" t="str">
        <f t="shared" si="113"/>
        <v/>
      </c>
      <c r="AU177" s="10" t="str">
        <f t="shared" si="114"/>
        <v/>
      </c>
      <c r="AV177" s="10" t="str">
        <f t="shared" si="115"/>
        <v/>
      </c>
      <c r="AW177" s="10" t="str">
        <f t="shared" si="105"/>
        <v/>
      </c>
      <c r="AX177" s="10" t="str">
        <f t="shared" si="106"/>
        <v/>
      </c>
      <c r="AY177" s="10" t="str">
        <f t="shared" si="107"/>
        <v/>
      </c>
      <c r="AZ177" s="10" t="str">
        <f t="shared" si="108"/>
        <v/>
      </c>
    </row>
    <row r="178" spans="1:52" s="3" customFormat="1" ht="10.5" x14ac:dyDescent="0.35">
      <c r="A178" s="30"/>
      <c r="B178" s="31"/>
      <c r="C178" s="31"/>
      <c r="D178" s="31"/>
      <c r="E178" s="85"/>
      <c r="F178" s="85"/>
      <c r="G178" s="85"/>
      <c r="H178" s="85"/>
      <c r="I178" s="15">
        <f t="shared" si="81"/>
        <v>0</v>
      </c>
      <c r="J178" s="32">
        <f t="shared" si="82"/>
        <v>0</v>
      </c>
      <c r="K178" s="32"/>
      <c r="L178" s="10">
        <f t="shared" si="83"/>
        <v>0</v>
      </c>
      <c r="M178" s="10">
        <f t="shared" si="84"/>
        <v>0</v>
      </c>
      <c r="N178" s="10">
        <f t="shared" si="85"/>
        <v>0</v>
      </c>
      <c r="O178" s="10">
        <f t="shared" si="86"/>
        <v>0</v>
      </c>
      <c r="P178" s="10">
        <f t="shared" si="87"/>
        <v>0</v>
      </c>
      <c r="Q178" s="10">
        <f t="shared" si="88"/>
        <v>0</v>
      </c>
      <c r="R178" s="10">
        <f t="shared" si="89"/>
        <v>0</v>
      </c>
      <c r="S178" s="10">
        <f t="shared" si="90"/>
        <v>0</v>
      </c>
      <c r="U178" s="10">
        <f t="shared" si="91"/>
        <v>0</v>
      </c>
      <c r="V178" s="10">
        <f t="shared" si="92"/>
        <v>0</v>
      </c>
      <c r="W178" s="10">
        <f t="shared" si="93"/>
        <v>0</v>
      </c>
      <c r="X178" s="10">
        <f t="shared" si="94"/>
        <v>0</v>
      </c>
      <c r="Y178" s="10">
        <f t="shared" si="109"/>
        <v>0</v>
      </c>
      <c r="Z178" s="10">
        <f t="shared" si="95"/>
        <v>0</v>
      </c>
      <c r="AB178" s="141">
        <f t="shared" si="96"/>
        <v>0</v>
      </c>
      <c r="AC178" s="141">
        <f t="shared" si="97"/>
        <v>0</v>
      </c>
      <c r="AD178" s="141">
        <f t="shared" si="98"/>
        <v>0</v>
      </c>
      <c r="AE178" s="141">
        <f t="shared" si="99"/>
        <v>0</v>
      </c>
      <c r="AL178" s="10" t="str">
        <f t="shared" si="100"/>
        <v/>
      </c>
      <c r="AM178" s="10" t="str">
        <f t="shared" si="101"/>
        <v/>
      </c>
      <c r="AN178" s="10" t="str">
        <f t="shared" si="102"/>
        <v/>
      </c>
      <c r="AO178" s="10" t="str">
        <f t="shared" si="103"/>
        <v/>
      </c>
      <c r="AP178" s="10" t="str">
        <f t="shared" si="104"/>
        <v/>
      </c>
      <c r="AQ178" s="10" t="str">
        <f t="shared" si="110"/>
        <v/>
      </c>
      <c r="AR178" s="10" t="str">
        <f t="shared" si="111"/>
        <v/>
      </c>
      <c r="AS178" s="10" t="str">
        <f t="shared" si="112"/>
        <v/>
      </c>
      <c r="AT178" s="10" t="str">
        <f t="shared" si="113"/>
        <v/>
      </c>
      <c r="AU178" s="10" t="str">
        <f t="shared" si="114"/>
        <v/>
      </c>
      <c r="AV178" s="10" t="str">
        <f t="shared" si="115"/>
        <v/>
      </c>
      <c r="AW178" s="10" t="str">
        <f t="shared" si="105"/>
        <v/>
      </c>
      <c r="AX178" s="10" t="str">
        <f t="shared" si="106"/>
        <v/>
      </c>
      <c r="AY178" s="10" t="str">
        <f t="shared" si="107"/>
        <v/>
      </c>
      <c r="AZ178" s="10" t="str">
        <f t="shared" si="108"/>
        <v/>
      </c>
    </row>
    <row r="179" spans="1:52" s="3" customFormat="1" ht="10.5" x14ac:dyDescent="0.35">
      <c r="A179" s="30"/>
      <c r="B179" s="31"/>
      <c r="C179" s="31"/>
      <c r="D179" s="31"/>
      <c r="E179" s="85"/>
      <c r="F179" s="85"/>
      <c r="G179" s="85"/>
      <c r="H179" s="85"/>
      <c r="I179" s="15">
        <f t="shared" si="81"/>
        <v>0</v>
      </c>
      <c r="J179" s="32">
        <f t="shared" si="82"/>
        <v>0</v>
      </c>
      <c r="K179" s="32"/>
      <c r="L179" s="10">
        <f t="shared" si="83"/>
        <v>0</v>
      </c>
      <c r="M179" s="10">
        <f t="shared" si="84"/>
        <v>0</v>
      </c>
      <c r="N179" s="10">
        <f t="shared" si="85"/>
        <v>0</v>
      </c>
      <c r="O179" s="10">
        <f t="shared" si="86"/>
        <v>0</v>
      </c>
      <c r="P179" s="10">
        <f t="shared" si="87"/>
        <v>0</v>
      </c>
      <c r="Q179" s="10">
        <f t="shared" si="88"/>
        <v>0</v>
      </c>
      <c r="R179" s="10">
        <f t="shared" si="89"/>
        <v>0</v>
      </c>
      <c r="S179" s="10">
        <f t="shared" si="90"/>
        <v>0</v>
      </c>
      <c r="U179" s="10">
        <f t="shared" si="91"/>
        <v>0</v>
      </c>
      <c r="V179" s="10">
        <f t="shared" si="92"/>
        <v>0</v>
      </c>
      <c r="W179" s="10">
        <f t="shared" si="93"/>
        <v>0</v>
      </c>
      <c r="X179" s="10">
        <f t="shared" si="94"/>
        <v>0</v>
      </c>
      <c r="Y179" s="10">
        <f t="shared" si="109"/>
        <v>0</v>
      </c>
      <c r="Z179" s="10">
        <f t="shared" si="95"/>
        <v>0</v>
      </c>
      <c r="AB179" s="141">
        <f t="shared" si="96"/>
        <v>0</v>
      </c>
      <c r="AC179" s="141">
        <f t="shared" si="97"/>
        <v>0</v>
      </c>
      <c r="AD179" s="141">
        <f t="shared" si="98"/>
        <v>0</v>
      </c>
      <c r="AE179" s="141">
        <f t="shared" si="99"/>
        <v>0</v>
      </c>
      <c r="AL179" s="10" t="str">
        <f t="shared" si="100"/>
        <v/>
      </c>
      <c r="AM179" s="10" t="str">
        <f t="shared" si="101"/>
        <v/>
      </c>
      <c r="AN179" s="10" t="str">
        <f t="shared" si="102"/>
        <v/>
      </c>
      <c r="AO179" s="10" t="str">
        <f t="shared" si="103"/>
        <v/>
      </c>
      <c r="AP179" s="10" t="str">
        <f t="shared" si="104"/>
        <v/>
      </c>
      <c r="AQ179" s="10" t="str">
        <f t="shared" si="110"/>
        <v/>
      </c>
      <c r="AR179" s="10" t="str">
        <f t="shared" si="111"/>
        <v/>
      </c>
      <c r="AS179" s="10" t="str">
        <f t="shared" si="112"/>
        <v/>
      </c>
      <c r="AT179" s="10" t="str">
        <f t="shared" si="113"/>
        <v/>
      </c>
      <c r="AU179" s="10" t="str">
        <f t="shared" si="114"/>
        <v/>
      </c>
      <c r="AV179" s="10" t="str">
        <f t="shared" si="115"/>
        <v/>
      </c>
      <c r="AW179" s="10" t="str">
        <f t="shared" si="105"/>
        <v/>
      </c>
      <c r="AX179" s="10" t="str">
        <f t="shared" si="106"/>
        <v/>
      </c>
      <c r="AY179" s="10" t="str">
        <f t="shared" si="107"/>
        <v/>
      </c>
      <c r="AZ179" s="10" t="str">
        <f t="shared" si="108"/>
        <v/>
      </c>
    </row>
    <row r="180" spans="1:52" s="3" customFormat="1" ht="10.5" x14ac:dyDescent="0.35">
      <c r="A180" s="30"/>
      <c r="B180" s="31"/>
      <c r="C180" s="31"/>
      <c r="D180" s="31"/>
      <c r="E180" s="85"/>
      <c r="F180" s="85"/>
      <c r="G180" s="85"/>
      <c r="H180" s="85"/>
      <c r="I180" s="15">
        <f t="shared" si="81"/>
        <v>0</v>
      </c>
      <c r="J180" s="32">
        <f t="shared" si="82"/>
        <v>0</v>
      </c>
      <c r="K180" s="32"/>
      <c r="L180" s="10">
        <f t="shared" si="83"/>
        <v>0</v>
      </c>
      <c r="M180" s="10">
        <f t="shared" si="84"/>
        <v>0</v>
      </c>
      <c r="N180" s="10">
        <f t="shared" si="85"/>
        <v>0</v>
      </c>
      <c r="O180" s="10">
        <f t="shared" si="86"/>
        <v>0</v>
      </c>
      <c r="P180" s="10">
        <f t="shared" si="87"/>
        <v>0</v>
      </c>
      <c r="Q180" s="10">
        <f t="shared" si="88"/>
        <v>0</v>
      </c>
      <c r="R180" s="10">
        <f t="shared" si="89"/>
        <v>0</v>
      </c>
      <c r="S180" s="10">
        <f t="shared" si="90"/>
        <v>0</v>
      </c>
      <c r="U180" s="10">
        <f t="shared" si="91"/>
        <v>0</v>
      </c>
      <c r="V180" s="10">
        <f t="shared" si="92"/>
        <v>0</v>
      </c>
      <c r="W180" s="10">
        <f t="shared" si="93"/>
        <v>0</v>
      </c>
      <c r="X180" s="10">
        <f t="shared" si="94"/>
        <v>0</v>
      </c>
      <c r="Y180" s="10">
        <f t="shared" si="109"/>
        <v>0</v>
      </c>
      <c r="Z180" s="10">
        <f t="shared" si="95"/>
        <v>0</v>
      </c>
      <c r="AB180" s="141">
        <f t="shared" si="96"/>
        <v>0</v>
      </c>
      <c r="AC180" s="141">
        <f t="shared" si="97"/>
        <v>0</v>
      </c>
      <c r="AD180" s="141">
        <f t="shared" si="98"/>
        <v>0</v>
      </c>
      <c r="AE180" s="141">
        <f t="shared" si="99"/>
        <v>0</v>
      </c>
      <c r="AL180" s="10" t="str">
        <f t="shared" si="100"/>
        <v/>
      </c>
      <c r="AM180" s="10" t="str">
        <f t="shared" si="101"/>
        <v/>
      </c>
      <c r="AN180" s="10" t="str">
        <f t="shared" si="102"/>
        <v/>
      </c>
      <c r="AO180" s="10" t="str">
        <f t="shared" si="103"/>
        <v/>
      </c>
      <c r="AP180" s="10" t="str">
        <f t="shared" si="104"/>
        <v/>
      </c>
      <c r="AQ180" s="10" t="str">
        <f t="shared" si="110"/>
        <v/>
      </c>
      <c r="AR180" s="10" t="str">
        <f t="shared" si="111"/>
        <v/>
      </c>
      <c r="AS180" s="10" t="str">
        <f t="shared" si="112"/>
        <v/>
      </c>
      <c r="AT180" s="10" t="str">
        <f t="shared" si="113"/>
        <v/>
      </c>
      <c r="AU180" s="10" t="str">
        <f t="shared" si="114"/>
        <v/>
      </c>
      <c r="AV180" s="10" t="str">
        <f t="shared" si="115"/>
        <v/>
      </c>
      <c r="AW180" s="10" t="str">
        <f t="shared" si="105"/>
        <v/>
      </c>
      <c r="AX180" s="10" t="str">
        <f t="shared" si="106"/>
        <v/>
      </c>
      <c r="AY180" s="10" t="str">
        <f t="shared" si="107"/>
        <v/>
      </c>
      <c r="AZ180" s="10" t="str">
        <f t="shared" si="108"/>
        <v/>
      </c>
    </row>
    <row r="181" spans="1:52" s="3" customFormat="1" ht="10.5" x14ac:dyDescent="0.35">
      <c r="A181" s="30"/>
      <c r="B181" s="31"/>
      <c r="C181" s="31"/>
      <c r="D181" s="31"/>
      <c r="E181" s="85"/>
      <c r="F181" s="85"/>
      <c r="G181" s="85"/>
      <c r="H181" s="85"/>
      <c r="I181" s="15">
        <f t="shared" si="81"/>
        <v>0</v>
      </c>
      <c r="J181" s="32">
        <f t="shared" si="82"/>
        <v>0</v>
      </c>
      <c r="K181" s="32"/>
      <c r="L181" s="10">
        <f t="shared" si="83"/>
        <v>0</v>
      </c>
      <c r="M181" s="10">
        <f t="shared" si="84"/>
        <v>0</v>
      </c>
      <c r="N181" s="10">
        <f t="shared" si="85"/>
        <v>0</v>
      </c>
      <c r="O181" s="10">
        <f t="shared" si="86"/>
        <v>0</v>
      </c>
      <c r="P181" s="10">
        <f t="shared" si="87"/>
        <v>0</v>
      </c>
      <c r="Q181" s="10">
        <f t="shared" si="88"/>
        <v>0</v>
      </c>
      <c r="R181" s="10">
        <f t="shared" si="89"/>
        <v>0</v>
      </c>
      <c r="S181" s="10">
        <f t="shared" si="90"/>
        <v>0</v>
      </c>
      <c r="U181" s="10">
        <f t="shared" si="91"/>
        <v>0</v>
      </c>
      <c r="V181" s="10">
        <f t="shared" si="92"/>
        <v>0</v>
      </c>
      <c r="W181" s="10">
        <f t="shared" si="93"/>
        <v>0</v>
      </c>
      <c r="X181" s="10">
        <f t="shared" si="94"/>
        <v>0</v>
      </c>
      <c r="Y181" s="10">
        <f t="shared" si="109"/>
        <v>0</v>
      </c>
      <c r="Z181" s="10">
        <f t="shared" si="95"/>
        <v>0</v>
      </c>
      <c r="AB181" s="141">
        <f t="shared" si="96"/>
        <v>0</v>
      </c>
      <c r="AC181" s="141">
        <f t="shared" si="97"/>
        <v>0</v>
      </c>
      <c r="AD181" s="141">
        <f t="shared" si="98"/>
        <v>0</v>
      </c>
      <c r="AE181" s="141">
        <f t="shared" si="99"/>
        <v>0</v>
      </c>
      <c r="AL181" s="10" t="str">
        <f t="shared" si="100"/>
        <v/>
      </c>
      <c r="AM181" s="10" t="str">
        <f t="shared" si="101"/>
        <v/>
      </c>
      <c r="AN181" s="10" t="str">
        <f t="shared" si="102"/>
        <v/>
      </c>
      <c r="AO181" s="10" t="str">
        <f t="shared" si="103"/>
        <v/>
      </c>
      <c r="AP181" s="10" t="str">
        <f t="shared" si="104"/>
        <v/>
      </c>
      <c r="AQ181" s="10" t="str">
        <f t="shared" si="110"/>
        <v/>
      </c>
      <c r="AR181" s="10" t="str">
        <f t="shared" si="111"/>
        <v/>
      </c>
      <c r="AS181" s="10" t="str">
        <f t="shared" si="112"/>
        <v/>
      </c>
      <c r="AT181" s="10" t="str">
        <f t="shared" si="113"/>
        <v/>
      </c>
      <c r="AU181" s="10" t="str">
        <f t="shared" si="114"/>
        <v/>
      </c>
      <c r="AV181" s="10" t="str">
        <f t="shared" si="115"/>
        <v/>
      </c>
      <c r="AW181" s="10" t="str">
        <f t="shared" si="105"/>
        <v/>
      </c>
      <c r="AX181" s="10" t="str">
        <f t="shared" si="106"/>
        <v/>
      </c>
      <c r="AY181" s="10" t="str">
        <f t="shared" si="107"/>
        <v/>
      </c>
      <c r="AZ181" s="10" t="str">
        <f t="shared" si="108"/>
        <v/>
      </c>
    </row>
    <row r="182" spans="1:52" s="3" customFormat="1" ht="10.5" x14ac:dyDescent="0.35">
      <c r="A182" s="30"/>
      <c r="B182" s="31"/>
      <c r="C182" s="31"/>
      <c r="D182" s="31"/>
      <c r="E182" s="85"/>
      <c r="F182" s="85"/>
      <c r="G182" s="85"/>
      <c r="H182" s="85"/>
      <c r="I182" s="15">
        <f t="shared" si="81"/>
        <v>0</v>
      </c>
      <c r="J182" s="32">
        <f t="shared" si="82"/>
        <v>0</v>
      </c>
      <c r="K182" s="32"/>
      <c r="L182" s="10">
        <f t="shared" si="83"/>
        <v>0</v>
      </c>
      <c r="M182" s="10">
        <f t="shared" si="84"/>
        <v>0</v>
      </c>
      <c r="N182" s="10">
        <f t="shared" si="85"/>
        <v>0</v>
      </c>
      <c r="O182" s="10">
        <f t="shared" si="86"/>
        <v>0</v>
      </c>
      <c r="P182" s="10">
        <f t="shared" si="87"/>
        <v>0</v>
      </c>
      <c r="Q182" s="10">
        <f t="shared" si="88"/>
        <v>0</v>
      </c>
      <c r="R182" s="10">
        <f t="shared" si="89"/>
        <v>0</v>
      </c>
      <c r="S182" s="10">
        <f t="shared" si="90"/>
        <v>0</v>
      </c>
      <c r="U182" s="10">
        <f t="shared" si="91"/>
        <v>0</v>
      </c>
      <c r="V182" s="10">
        <f t="shared" si="92"/>
        <v>0</v>
      </c>
      <c r="W182" s="10">
        <f t="shared" si="93"/>
        <v>0</v>
      </c>
      <c r="X182" s="10">
        <f t="shared" si="94"/>
        <v>0</v>
      </c>
      <c r="Y182" s="10">
        <f t="shared" si="109"/>
        <v>0</v>
      </c>
      <c r="Z182" s="10">
        <f t="shared" si="95"/>
        <v>0</v>
      </c>
      <c r="AB182" s="141">
        <f t="shared" si="96"/>
        <v>0</v>
      </c>
      <c r="AC182" s="141">
        <f t="shared" si="97"/>
        <v>0</v>
      </c>
      <c r="AD182" s="141">
        <f t="shared" si="98"/>
        <v>0</v>
      </c>
      <c r="AE182" s="141">
        <f t="shared" si="99"/>
        <v>0</v>
      </c>
      <c r="AL182" s="10" t="str">
        <f t="shared" si="100"/>
        <v/>
      </c>
      <c r="AM182" s="10" t="str">
        <f t="shared" si="101"/>
        <v/>
      </c>
      <c r="AN182" s="10" t="str">
        <f t="shared" si="102"/>
        <v/>
      </c>
      <c r="AO182" s="10" t="str">
        <f t="shared" si="103"/>
        <v/>
      </c>
      <c r="AP182" s="10" t="str">
        <f t="shared" si="104"/>
        <v/>
      </c>
      <c r="AQ182" s="10" t="str">
        <f t="shared" si="110"/>
        <v/>
      </c>
      <c r="AR182" s="10" t="str">
        <f t="shared" si="111"/>
        <v/>
      </c>
      <c r="AS182" s="10" t="str">
        <f t="shared" si="112"/>
        <v/>
      </c>
      <c r="AT182" s="10" t="str">
        <f t="shared" si="113"/>
        <v/>
      </c>
      <c r="AU182" s="10" t="str">
        <f t="shared" si="114"/>
        <v/>
      </c>
      <c r="AV182" s="10" t="str">
        <f t="shared" si="115"/>
        <v/>
      </c>
      <c r="AW182" s="10" t="str">
        <f t="shared" si="105"/>
        <v/>
      </c>
      <c r="AX182" s="10" t="str">
        <f t="shared" si="106"/>
        <v/>
      </c>
      <c r="AY182" s="10" t="str">
        <f t="shared" si="107"/>
        <v/>
      </c>
      <c r="AZ182" s="10" t="str">
        <f t="shared" si="108"/>
        <v/>
      </c>
    </row>
    <row r="183" spans="1:52" s="3" customFormat="1" ht="10.5" x14ac:dyDescent="0.35">
      <c r="A183" s="30"/>
      <c r="B183" s="31"/>
      <c r="C183" s="31"/>
      <c r="D183" s="31"/>
      <c r="E183" s="85"/>
      <c r="F183" s="85"/>
      <c r="G183" s="85"/>
      <c r="H183" s="85"/>
      <c r="I183" s="15">
        <f t="shared" si="81"/>
        <v>0</v>
      </c>
      <c r="J183" s="32">
        <f t="shared" si="82"/>
        <v>0</v>
      </c>
      <c r="K183" s="32"/>
      <c r="L183" s="10">
        <f t="shared" si="83"/>
        <v>0</v>
      </c>
      <c r="M183" s="10">
        <f t="shared" si="84"/>
        <v>0</v>
      </c>
      <c r="N183" s="10">
        <f t="shared" si="85"/>
        <v>0</v>
      </c>
      <c r="O183" s="10">
        <f t="shared" si="86"/>
        <v>0</v>
      </c>
      <c r="P183" s="10">
        <f t="shared" si="87"/>
        <v>0</v>
      </c>
      <c r="Q183" s="10">
        <f t="shared" si="88"/>
        <v>0</v>
      </c>
      <c r="R183" s="10">
        <f t="shared" si="89"/>
        <v>0</v>
      </c>
      <c r="S183" s="10">
        <f t="shared" si="90"/>
        <v>0</v>
      </c>
      <c r="U183" s="10">
        <f t="shared" si="91"/>
        <v>0</v>
      </c>
      <c r="V183" s="10">
        <f t="shared" si="92"/>
        <v>0</v>
      </c>
      <c r="W183" s="10">
        <f t="shared" si="93"/>
        <v>0</v>
      </c>
      <c r="X183" s="10">
        <f t="shared" si="94"/>
        <v>0</v>
      </c>
      <c r="Y183" s="10">
        <f t="shared" si="109"/>
        <v>0</v>
      </c>
      <c r="Z183" s="10">
        <f t="shared" si="95"/>
        <v>0</v>
      </c>
      <c r="AB183" s="141">
        <f t="shared" si="96"/>
        <v>0</v>
      </c>
      <c r="AC183" s="141">
        <f t="shared" si="97"/>
        <v>0</v>
      </c>
      <c r="AD183" s="141">
        <f t="shared" si="98"/>
        <v>0</v>
      </c>
      <c r="AE183" s="141">
        <f t="shared" si="99"/>
        <v>0</v>
      </c>
      <c r="AL183" s="10" t="str">
        <f t="shared" si="100"/>
        <v/>
      </c>
      <c r="AM183" s="10" t="str">
        <f t="shared" si="101"/>
        <v/>
      </c>
      <c r="AN183" s="10" t="str">
        <f t="shared" si="102"/>
        <v/>
      </c>
      <c r="AO183" s="10" t="str">
        <f t="shared" si="103"/>
        <v/>
      </c>
      <c r="AP183" s="10" t="str">
        <f t="shared" si="104"/>
        <v/>
      </c>
      <c r="AQ183" s="10" t="str">
        <f t="shared" si="110"/>
        <v/>
      </c>
      <c r="AR183" s="10" t="str">
        <f t="shared" si="111"/>
        <v/>
      </c>
      <c r="AS183" s="10" t="str">
        <f t="shared" si="112"/>
        <v/>
      </c>
      <c r="AT183" s="10" t="str">
        <f t="shared" si="113"/>
        <v/>
      </c>
      <c r="AU183" s="10" t="str">
        <f t="shared" si="114"/>
        <v/>
      </c>
      <c r="AV183" s="10" t="str">
        <f t="shared" si="115"/>
        <v/>
      </c>
      <c r="AW183" s="10" t="str">
        <f t="shared" si="105"/>
        <v/>
      </c>
      <c r="AX183" s="10" t="str">
        <f t="shared" si="106"/>
        <v/>
      </c>
      <c r="AY183" s="10" t="str">
        <f t="shared" si="107"/>
        <v/>
      </c>
      <c r="AZ183" s="10" t="str">
        <f t="shared" si="108"/>
        <v/>
      </c>
    </row>
    <row r="184" spans="1:52" s="3" customFormat="1" ht="10.5" x14ac:dyDescent="0.35">
      <c r="A184" s="30"/>
      <c r="B184" s="31"/>
      <c r="C184" s="31"/>
      <c r="D184" s="31"/>
      <c r="E184" s="85"/>
      <c r="F184" s="85"/>
      <c r="G184" s="85"/>
      <c r="H184" s="85"/>
      <c r="I184" s="15">
        <f t="shared" si="81"/>
        <v>0</v>
      </c>
      <c r="J184" s="32">
        <f t="shared" si="82"/>
        <v>0</v>
      </c>
      <c r="K184" s="32"/>
      <c r="L184" s="10">
        <f t="shared" si="83"/>
        <v>0</v>
      </c>
      <c r="M184" s="10">
        <f t="shared" si="84"/>
        <v>0</v>
      </c>
      <c r="N184" s="10">
        <f t="shared" si="85"/>
        <v>0</v>
      </c>
      <c r="O184" s="10">
        <f t="shared" si="86"/>
        <v>0</v>
      </c>
      <c r="P184" s="10">
        <f t="shared" si="87"/>
        <v>0</v>
      </c>
      <c r="Q184" s="10">
        <f t="shared" si="88"/>
        <v>0</v>
      </c>
      <c r="R184" s="10">
        <f t="shared" si="89"/>
        <v>0</v>
      </c>
      <c r="S184" s="10">
        <f t="shared" si="90"/>
        <v>0</v>
      </c>
      <c r="U184" s="10">
        <f t="shared" si="91"/>
        <v>0</v>
      </c>
      <c r="V184" s="10">
        <f t="shared" si="92"/>
        <v>0</v>
      </c>
      <c r="W184" s="10">
        <f t="shared" si="93"/>
        <v>0</v>
      </c>
      <c r="X184" s="10">
        <f t="shared" si="94"/>
        <v>0</v>
      </c>
      <c r="Y184" s="10">
        <f t="shared" si="109"/>
        <v>0</v>
      </c>
      <c r="Z184" s="10">
        <f t="shared" si="95"/>
        <v>0</v>
      </c>
      <c r="AB184" s="141">
        <f t="shared" si="96"/>
        <v>0</v>
      </c>
      <c r="AC184" s="141">
        <f t="shared" si="97"/>
        <v>0</v>
      </c>
      <c r="AD184" s="141">
        <f t="shared" si="98"/>
        <v>0</v>
      </c>
      <c r="AE184" s="141">
        <f t="shared" si="99"/>
        <v>0</v>
      </c>
      <c r="AL184" s="10" t="str">
        <f t="shared" si="100"/>
        <v/>
      </c>
      <c r="AM184" s="10" t="str">
        <f t="shared" si="101"/>
        <v/>
      </c>
      <c r="AN184" s="10" t="str">
        <f t="shared" si="102"/>
        <v/>
      </c>
      <c r="AO184" s="10" t="str">
        <f t="shared" si="103"/>
        <v/>
      </c>
      <c r="AP184" s="10" t="str">
        <f t="shared" si="104"/>
        <v/>
      </c>
      <c r="AQ184" s="10" t="str">
        <f t="shared" si="110"/>
        <v/>
      </c>
      <c r="AR184" s="10" t="str">
        <f t="shared" si="111"/>
        <v/>
      </c>
      <c r="AS184" s="10" t="str">
        <f t="shared" si="112"/>
        <v/>
      </c>
      <c r="AT184" s="10" t="str">
        <f t="shared" si="113"/>
        <v/>
      </c>
      <c r="AU184" s="10" t="str">
        <f t="shared" si="114"/>
        <v/>
      </c>
      <c r="AV184" s="10" t="str">
        <f t="shared" si="115"/>
        <v/>
      </c>
      <c r="AW184" s="10" t="str">
        <f t="shared" si="105"/>
        <v/>
      </c>
      <c r="AX184" s="10" t="str">
        <f t="shared" si="106"/>
        <v/>
      </c>
      <c r="AY184" s="10" t="str">
        <f t="shared" si="107"/>
        <v/>
      </c>
      <c r="AZ184" s="10" t="str">
        <f t="shared" si="108"/>
        <v/>
      </c>
    </row>
    <row r="185" spans="1:52" s="3" customFormat="1" ht="10.5" x14ac:dyDescent="0.35">
      <c r="A185" s="30"/>
      <c r="B185" s="31"/>
      <c r="C185" s="31"/>
      <c r="D185" s="31"/>
      <c r="E185" s="85"/>
      <c r="F185" s="85"/>
      <c r="G185" s="85"/>
      <c r="H185" s="85"/>
      <c r="I185" s="15">
        <f t="shared" si="81"/>
        <v>0</v>
      </c>
      <c r="J185" s="32">
        <f t="shared" si="82"/>
        <v>0</v>
      </c>
      <c r="K185" s="32"/>
      <c r="L185" s="10">
        <f t="shared" si="83"/>
        <v>0</v>
      </c>
      <c r="M185" s="10">
        <f t="shared" si="84"/>
        <v>0</v>
      </c>
      <c r="N185" s="10">
        <f t="shared" si="85"/>
        <v>0</v>
      </c>
      <c r="O185" s="10">
        <f t="shared" si="86"/>
        <v>0</v>
      </c>
      <c r="P185" s="10">
        <f t="shared" si="87"/>
        <v>0</v>
      </c>
      <c r="Q185" s="10">
        <f t="shared" si="88"/>
        <v>0</v>
      </c>
      <c r="R185" s="10">
        <f t="shared" si="89"/>
        <v>0</v>
      </c>
      <c r="S185" s="10">
        <f t="shared" si="90"/>
        <v>0</v>
      </c>
      <c r="U185" s="10">
        <f t="shared" si="91"/>
        <v>0</v>
      </c>
      <c r="V185" s="10">
        <f t="shared" si="92"/>
        <v>0</v>
      </c>
      <c r="W185" s="10">
        <f t="shared" si="93"/>
        <v>0</v>
      </c>
      <c r="X185" s="10">
        <f t="shared" si="94"/>
        <v>0</v>
      </c>
      <c r="Y185" s="10">
        <f t="shared" si="109"/>
        <v>0</v>
      </c>
      <c r="Z185" s="10">
        <f t="shared" si="95"/>
        <v>0</v>
      </c>
      <c r="AB185" s="141">
        <f t="shared" si="96"/>
        <v>0</v>
      </c>
      <c r="AC185" s="141">
        <f t="shared" si="97"/>
        <v>0</v>
      </c>
      <c r="AD185" s="141">
        <f t="shared" si="98"/>
        <v>0</v>
      </c>
      <c r="AE185" s="141">
        <f t="shared" si="99"/>
        <v>0</v>
      </c>
      <c r="AL185" s="10" t="str">
        <f t="shared" si="100"/>
        <v/>
      </c>
      <c r="AM185" s="10" t="str">
        <f t="shared" si="101"/>
        <v/>
      </c>
      <c r="AN185" s="10" t="str">
        <f t="shared" si="102"/>
        <v/>
      </c>
      <c r="AO185" s="10" t="str">
        <f t="shared" si="103"/>
        <v/>
      </c>
      <c r="AP185" s="10" t="str">
        <f t="shared" si="104"/>
        <v/>
      </c>
      <c r="AQ185" s="10" t="str">
        <f t="shared" si="110"/>
        <v/>
      </c>
      <c r="AR185" s="10" t="str">
        <f t="shared" si="111"/>
        <v/>
      </c>
      <c r="AS185" s="10" t="str">
        <f t="shared" si="112"/>
        <v/>
      </c>
      <c r="AT185" s="10" t="str">
        <f t="shared" si="113"/>
        <v/>
      </c>
      <c r="AU185" s="10" t="str">
        <f t="shared" si="114"/>
        <v/>
      </c>
      <c r="AV185" s="10" t="str">
        <f t="shared" si="115"/>
        <v/>
      </c>
      <c r="AW185" s="10" t="str">
        <f t="shared" si="105"/>
        <v/>
      </c>
      <c r="AX185" s="10" t="str">
        <f t="shared" si="106"/>
        <v/>
      </c>
      <c r="AY185" s="10" t="str">
        <f t="shared" si="107"/>
        <v/>
      </c>
      <c r="AZ185" s="10" t="str">
        <f t="shared" si="108"/>
        <v/>
      </c>
    </row>
    <row r="186" spans="1:52" s="3" customFormat="1" ht="10.5" x14ac:dyDescent="0.35">
      <c r="A186" s="30"/>
      <c r="B186" s="31"/>
      <c r="C186" s="31"/>
      <c r="D186" s="31"/>
      <c r="E186" s="85"/>
      <c r="F186" s="85"/>
      <c r="G186" s="85"/>
      <c r="H186" s="85"/>
      <c r="I186" s="15">
        <f t="shared" si="81"/>
        <v>0</v>
      </c>
      <c r="J186" s="32">
        <f t="shared" si="82"/>
        <v>0</v>
      </c>
      <c r="K186" s="32"/>
      <c r="L186" s="10">
        <f t="shared" si="83"/>
        <v>0</v>
      </c>
      <c r="M186" s="10">
        <f t="shared" si="84"/>
        <v>0</v>
      </c>
      <c r="N186" s="10">
        <f t="shared" si="85"/>
        <v>0</v>
      </c>
      <c r="O186" s="10">
        <f t="shared" si="86"/>
        <v>0</v>
      </c>
      <c r="P186" s="10">
        <f t="shared" si="87"/>
        <v>0</v>
      </c>
      <c r="Q186" s="10">
        <f t="shared" si="88"/>
        <v>0</v>
      </c>
      <c r="R186" s="10">
        <f t="shared" si="89"/>
        <v>0</v>
      </c>
      <c r="S186" s="10">
        <f t="shared" si="90"/>
        <v>0</v>
      </c>
      <c r="U186" s="10">
        <f t="shared" si="91"/>
        <v>0</v>
      </c>
      <c r="V186" s="10">
        <f t="shared" si="92"/>
        <v>0</v>
      </c>
      <c r="W186" s="10">
        <f t="shared" si="93"/>
        <v>0</v>
      </c>
      <c r="X186" s="10">
        <f t="shared" si="94"/>
        <v>0</v>
      </c>
      <c r="Y186" s="10">
        <f t="shared" si="109"/>
        <v>0</v>
      </c>
      <c r="Z186" s="10">
        <f t="shared" si="95"/>
        <v>0</v>
      </c>
      <c r="AB186" s="141">
        <f t="shared" si="96"/>
        <v>0</v>
      </c>
      <c r="AC186" s="141">
        <f t="shared" si="97"/>
        <v>0</v>
      </c>
      <c r="AD186" s="141">
        <f t="shared" si="98"/>
        <v>0</v>
      </c>
      <c r="AE186" s="141">
        <f t="shared" si="99"/>
        <v>0</v>
      </c>
      <c r="AL186" s="10" t="str">
        <f t="shared" si="100"/>
        <v/>
      </c>
      <c r="AM186" s="10" t="str">
        <f t="shared" si="101"/>
        <v/>
      </c>
      <c r="AN186" s="10" t="str">
        <f t="shared" si="102"/>
        <v/>
      </c>
      <c r="AO186" s="10" t="str">
        <f t="shared" si="103"/>
        <v/>
      </c>
      <c r="AP186" s="10" t="str">
        <f t="shared" si="104"/>
        <v/>
      </c>
      <c r="AQ186" s="10" t="str">
        <f t="shared" si="110"/>
        <v/>
      </c>
      <c r="AR186" s="10" t="str">
        <f t="shared" si="111"/>
        <v/>
      </c>
      <c r="AS186" s="10" t="str">
        <f t="shared" si="112"/>
        <v/>
      </c>
      <c r="AT186" s="10" t="str">
        <f t="shared" si="113"/>
        <v/>
      </c>
      <c r="AU186" s="10" t="str">
        <f t="shared" si="114"/>
        <v/>
      </c>
      <c r="AV186" s="10" t="str">
        <f t="shared" si="115"/>
        <v/>
      </c>
      <c r="AW186" s="10" t="str">
        <f t="shared" si="105"/>
        <v/>
      </c>
      <c r="AX186" s="10" t="str">
        <f t="shared" si="106"/>
        <v/>
      </c>
      <c r="AY186" s="10" t="str">
        <f t="shared" si="107"/>
        <v/>
      </c>
      <c r="AZ186" s="10" t="str">
        <f t="shared" si="108"/>
        <v/>
      </c>
    </row>
    <row r="187" spans="1:52" s="3" customFormat="1" ht="10.5" x14ac:dyDescent="0.35">
      <c r="A187" s="30"/>
      <c r="B187" s="31"/>
      <c r="C187" s="31"/>
      <c r="D187" s="31"/>
      <c r="E187" s="85"/>
      <c r="F187" s="85"/>
      <c r="G187" s="85"/>
      <c r="H187" s="85"/>
      <c r="I187" s="15">
        <f t="shared" si="81"/>
        <v>0</v>
      </c>
      <c r="J187" s="32">
        <f t="shared" si="82"/>
        <v>0</v>
      </c>
      <c r="K187" s="32"/>
      <c r="L187" s="10">
        <f t="shared" si="83"/>
        <v>0</v>
      </c>
      <c r="M187" s="10">
        <f t="shared" si="84"/>
        <v>0</v>
      </c>
      <c r="N187" s="10">
        <f t="shared" si="85"/>
        <v>0</v>
      </c>
      <c r="O187" s="10">
        <f t="shared" si="86"/>
        <v>0</v>
      </c>
      <c r="P187" s="10">
        <f t="shared" si="87"/>
        <v>0</v>
      </c>
      <c r="Q187" s="10">
        <f t="shared" si="88"/>
        <v>0</v>
      </c>
      <c r="R187" s="10">
        <f t="shared" si="89"/>
        <v>0</v>
      </c>
      <c r="S187" s="10">
        <f t="shared" si="90"/>
        <v>0</v>
      </c>
      <c r="U187" s="10">
        <f t="shared" si="91"/>
        <v>0</v>
      </c>
      <c r="V187" s="10">
        <f t="shared" si="92"/>
        <v>0</v>
      </c>
      <c r="W187" s="10">
        <f t="shared" si="93"/>
        <v>0</v>
      </c>
      <c r="X187" s="10">
        <f t="shared" si="94"/>
        <v>0</v>
      </c>
      <c r="Y187" s="10">
        <f t="shared" si="109"/>
        <v>0</v>
      </c>
      <c r="Z187" s="10">
        <f t="shared" si="95"/>
        <v>0</v>
      </c>
      <c r="AB187" s="141">
        <f t="shared" si="96"/>
        <v>0</v>
      </c>
      <c r="AC187" s="141">
        <f t="shared" si="97"/>
        <v>0</v>
      </c>
      <c r="AD187" s="141">
        <f t="shared" si="98"/>
        <v>0</v>
      </c>
      <c r="AE187" s="141">
        <f t="shared" si="99"/>
        <v>0</v>
      </c>
      <c r="AL187" s="10" t="str">
        <f t="shared" si="100"/>
        <v/>
      </c>
      <c r="AM187" s="10" t="str">
        <f t="shared" si="101"/>
        <v/>
      </c>
      <c r="AN187" s="10" t="str">
        <f t="shared" si="102"/>
        <v/>
      </c>
      <c r="AO187" s="10" t="str">
        <f t="shared" si="103"/>
        <v/>
      </c>
      <c r="AP187" s="10" t="str">
        <f t="shared" si="104"/>
        <v/>
      </c>
      <c r="AQ187" s="10" t="str">
        <f t="shared" si="110"/>
        <v/>
      </c>
      <c r="AR187" s="10" t="str">
        <f t="shared" si="111"/>
        <v/>
      </c>
      <c r="AS187" s="10" t="str">
        <f t="shared" si="112"/>
        <v/>
      </c>
      <c r="AT187" s="10" t="str">
        <f t="shared" si="113"/>
        <v/>
      </c>
      <c r="AU187" s="10" t="str">
        <f t="shared" si="114"/>
        <v/>
      </c>
      <c r="AV187" s="10" t="str">
        <f t="shared" si="115"/>
        <v/>
      </c>
      <c r="AW187" s="10" t="str">
        <f t="shared" si="105"/>
        <v/>
      </c>
      <c r="AX187" s="10" t="str">
        <f t="shared" si="106"/>
        <v/>
      </c>
      <c r="AY187" s="10" t="str">
        <f t="shared" si="107"/>
        <v/>
      </c>
      <c r="AZ187" s="10" t="str">
        <f t="shared" si="108"/>
        <v/>
      </c>
    </row>
    <row r="188" spans="1:52" s="3" customFormat="1" ht="10.5" x14ac:dyDescent="0.35">
      <c r="A188" s="30"/>
      <c r="B188" s="31"/>
      <c r="C188" s="31"/>
      <c r="D188" s="31"/>
      <c r="E188" s="85"/>
      <c r="F188" s="85"/>
      <c r="G188" s="85"/>
      <c r="H188" s="85"/>
      <c r="I188" s="15">
        <f t="shared" si="81"/>
        <v>0</v>
      </c>
      <c r="J188" s="32">
        <f t="shared" si="82"/>
        <v>0</v>
      </c>
      <c r="K188" s="32"/>
      <c r="L188" s="10">
        <f t="shared" si="83"/>
        <v>0</v>
      </c>
      <c r="M188" s="10">
        <f t="shared" si="84"/>
        <v>0</v>
      </c>
      <c r="N188" s="10">
        <f t="shared" si="85"/>
        <v>0</v>
      </c>
      <c r="O188" s="10">
        <f t="shared" si="86"/>
        <v>0</v>
      </c>
      <c r="P188" s="10">
        <f t="shared" si="87"/>
        <v>0</v>
      </c>
      <c r="Q188" s="10">
        <f t="shared" si="88"/>
        <v>0</v>
      </c>
      <c r="R188" s="10">
        <f t="shared" si="89"/>
        <v>0</v>
      </c>
      <c r="S188" s="10">
        <f t="shared" si="90"/>
        <v>0</v>
      </c>
      <c r="U188" s="10">
        <f t="shared" si="91"/>
        <v>0</v>
      </c>
      <c r="V188" s="10">
        <f t="shared" si="92"/>
        <v>0</v>
      </c>
      <c r="W188" s="10">
        <f t="shared" si="93"/>
        <v>0</v>
      </c>
      <c r="X188" s="10">
        <f t="shared" si="94"/>
        <v>0</v>
      </c>
      <c r="Y188" s="10">
        <f t="shared" si="109"/>
        <v>0</v>
      </c>
      <c r="Z188" s="10">
        <f t="shared" si="95"/>
        <v>0</v>
      </c>
      <c r="AB188" s="141">
        <f t="shared" si="96"/>
        <v>0</v>
      </c>
      <c r="AC188" s="141">
        <f t="shared" si="97"/>
        <v>0</v>
      </c>
      <c r="AD188" s="141">
        <f t="shared" si="98"/>
        <v>0</v>
      </c>
      <c r="AE188" s="141">
        <f t="shared" si="99"/>
        <v>0</v>
      </c>
      <c r="AL188" s="10" t="str">
        <f t="shared" si="100"/>
        <v/>
      </c>
      <c r="AM188" s="10" t="str">
        <f t="shared" si="101"/>
        <v/>
      </c>
      <c r="AN188" s="10" t="str">
        <f t="shared" si="102"/>
        <v/>
      </c>
      <c r="AO188" s="10" t="str">
        <f t="shared" si="103"/>
        <v/>
      </c>
      <c r="AP188" s="10" t="str">
        <f t="shared" si="104"/>
        <v/>
      </c>
      <c r="AQ188" s="10" t="str">
        <f t="shared" si="110"/>
        <v/>
      </c>
      <c r="AR188" s="10" t="str">
        <f t="shared" si="111"/>
        <v/>
      </c>
      <c r="AS188" s="10" t="str">
        <f t="shared" si="112"/>
        <v/>
      </c>
      <c r="AT188" s="10" t="str">
        <f t="shared" si="113"/>
        <v/>
      </c>
      <c r="AU188" s="10" t="str">
        <f t="shared" si="114"/>
        <v/>
      </c>
      <c r="AV188" s="10" t="str">
        <f t="shared" si="115"/>
        <v/>
      </c>
      <c r="AW188" s="10" t="str">
        <f t="shared" si="105"/>
        <v/>
      </c>
      <c r="AX188" s="10" t="str">
        <f t="shared" si="106"/>
        <v/>
      </c>
      <c r="AY188" s="10" t="str">
        <f t="shared" si="107"/>
        <v/>
      </c>
      <c r="AZ188" s="10" t="str">
        <f t="shared" si="108"/>
        <v/>
      </c>
    </row>
    <row r="189" spans="1:52" s="3" customFormat="1" ht="10.5" x14ac:dyDescent="0.35">
      <c r="A189" s="30"/>
      <c r="B189" s="31"/>
      <c r="C189" s="31"/>
      <c r="D189" s="31"/>
      <c r="E189" s="85"/>
      <c r="F189" s="85"/>
      <c r="G189" s="85"/>
      <c r="H189" s="85"/>
      <c r="I189" s="15">
        <f t="shared" si="81"/>
        <v>0</v>
      </c>
      <c r="J189" s="32">
        <f t="shared" si="82"/>
        <v>0</v>
      </c>
      <c r="K189" s="32"/>
      <c r="L189" s="10">
        <f t="shared" si="83"/>
        <v>0</v>
      </c>
      <c r="M189" s="10">
        <f t="shared" si="84"/>
        <v>0</v>
      </c>
      <c r="N189" s="10">
        <f t="shared" si="85"/>
        <v>0</v>
      </c>
      <c r="O189" s="10">
        <f t="shared" si="86"/>
        <v>0</v>
      </c>
      <c r="P189" s="10">
        <f t="shared" si="87"/>
        <v>0</v>
      </c>
      <c r="Q189" s="10">
        <f t="shared" si="88"/>
        <v>0</v>
      </c>
      <c r="R189" s="10">
        <f t="shared" si="89"/>
        <v>0</v>
      </c>
      <c r="S189" s="10">
        <f t="shared" si="90"/>
        <v>0</v>
      </c>
      <c r="U189" s="10">
        <f t="shared" si="91"/>
        <v>0</v>
      </c>
      <c r="V189" s="10">
        <f t="shared" si="92"/>
        <v>0</v>
      </c>
      <c r="W189" s="10">
        <f t="shared" si="93"/>
        <v>0</v>
      </c>
      <c r="X189" s="10">
        <f t="shared" si="94"/>
        <v>0</v>
      </c>
      <c r="Y189" s="10">
        <f t="shared" si="109"/>
        <v>0</v>
      </c>
      <c r="Z189" s="10">
        <f t="shared" si="95"/>
        <v>0</v>
      </c>
      <c r="AB189" s="141">
        <f t="shared" si="96"/>
        <v>0</v>
      </c>
      <c r="AC189" s="141">
        <f t="shared" si="97"/>
        <v>0</v>
      </c>
      <c r="AD189" s="141">
        <f t="shared" si="98"/>
        <v>0</v>
      </c>
      <c r="AE189" s="141">
        <f t="shared" si="99"/>
        <v>0</v>
      </c>
      <c r="AL189" s="10" t="str">
        <f t="shared" si="100"/>
        <v/>
      </c>
      <c r="AM189" s="10" t="str">
        <f t="shared" si="101"/>
        <v/>
      </c>
      <c r="AN189" s="10" t="str">
        <f t="shared" si="102"/>
        <v/>
      </c>
      <c r="AO189" s="10" t="str">
        <f t="shared" si="103"/>
        <v/>
      </c>
      <c r="AP189" s="10" t="str">
        <f t="shared" si="104"/>
        <v/>
      </c>
      <c r="AQ189" s="10" t="str">
        <f t="shared" si="110"/>
        <v/>
      </c>
      <c r="AR189" s="10" t="str">
        <f t="shared" si="111"/>
        <v/>
      </c>
      <c r="AS189" s="10" t="str">
        <f t="shared" si="112"/>
        <v/>
      </c>
      <c r="AT189" s="10" t="str">
        <f t="shared" si="113"/>
        <v/>
      </c>
      <c r="AU189" s="10" t="str">
        <f t="shared" si="114"/>
        <v/>
      </c>
      <c r="AV189" s="10" t="str">
        <f t="shared" si="115"/>
        <v/>
      </c>
      <c r="AW189" s="10" t="str">
        <f t="shared" si="105"/>
        <v/>
      </c>
      <c r="AX189" s="10" t="str">
        <f t="shared" si="106"/>
        <v/>
      </c>
      <c r="AY189" s="10" t="str">
        <f t="shared" si="107"/>
        <v/>
      </c>
      <c r="AZ189" s="10" t="str">
        <f t="shared" si="108"/>
        <v/>
      </c>
    </row>
    <row r="190" spans="1:52" s="3" customFormat="1" ht="10.5" x14ac:dyDescent="0.35">
      <c r="A190" s="30"/>
      <c r="B190" s="31"/>
      <c r="C190" s="31"/>
      <c r="D190" s="31"/>
      <c r="E190" s="85"/>
      <c r="F190" s="85"/>
      <c r="G190" s="85"/>
      <c r="H190" s="85"/>
      <c r="I190" s="15">
        <f t="shared" si="81"/>
        <v>0</v>
      </c>
      <c r="J190" s="32">
        <f t="shared" si="82"/>
        <v>0</v>
      </c>
      <c r="K190" s="32"/>
      <c r="L190" s="10">
        <f t="shared" si="83"/>
        <v>0</v>
      </c>
      <c r="M190" s="10">
        <f t="shared" si="84"/>
        <v>0</v>
      </c>
      <c r="N190" s="10">
        <f t="shared" si="85"/>
        <v>0</v>
      </c>
      <c r="O190" s="10">
        <f t="shared" si="86"/>
        <v>0</v>
      </c>
      <c r="P190" s="10">
        <f t="shared" si="87"/>
        <v>0</v>
      </c>
      <c r="Q190" s="10">
        <f t="shared" si="88"/>
        <v>0</v>
      </c>
      <c r="R190" s="10">
        <f t="shared" si="89"/>
        <v>0</v>
      </c>
      <c r="S190" s="10">
        <f t="shared" si="90"/>
        <v>0</v>
      </c>
      <c r="U190" s="10">
        <f t="shared" si="91"/>
        <v>0</v>
      </c>
      <c r="V190" s="10">
        <f t="shared" si="92"/>
        <v>0</v>
      </c>
      <c r="W190" s="10">
        <f t="shared" si="93"/>
        <v>0</v>
      </c>
      <c r="X190" s="10">
        <f t="shared" si="94"/>
        <v>0</v>
      </c>
      <c r="Y190" s="10">
        <f t="shared" si="109"/>
        <v>0</v>
      </c>
      <c r="Z190" s="10">
        <f t="shared" si="95"/>
        <v>0</v>
      </c>
      <c r="AB190" s="141">
        <f t="shared" si="96"/>
        <v>0</v>
      </c>
      <c r="AC190" s="141">
        <f t="shared" si="97"/>
        <v>0</v>
      </c>
      <c r="AD190" s="141">
        <f t="shared" si="98"/>
        <v>0</v>
      </c>
      <c r="AE190" s="141">
        <f t="shared" si="99"/>
        <v>0</v>
      </c>
      <c r="AL190" s="10" t="str">
        <f t="shared" si="100"/>
        <v/>
      </c>
      <c r="AM190" s="10" t="str">
        <f t="shared" si="101"/>
        <v/>
      </c>
      <c r="AN190" s="10" t="str">
        <f t="shared" si="102"/>
        <v/>
      </c>
      <c r="AO190" s="10" t="str">
        <f t="shared" si="103"/>
        <v/>
      </c>
      <c r="AP190" s="10" t="str">
        <f t="shared" si="104"/>
        <v/>
      </c>
      <c r="AQ190" s="10" t="str">
        <f t="shared" si="110"/>
        <v/>
      </c>
      <c r="AR190" s="10" t="str">
        <f t="shared" si="111"/>
        <v/>
      </c>
      <c r="AS190" s="10" t="str">
        <f t="shared" si="112"/>
        <v/>
      </c>
      <c r="AT190" s="10" t="str">
        <f t="shared" si="113"/>
        <v/>
      </c>
      <c r="AU190" s="10" t="str">
        <f t="shared" si="114"/>
        <v/>
      </c>
      <c r="AV190" s="10" t="str">
        <f t="shared" si="115"/>
        <v/>
      </c>
      <c r="AW190" s="10" t="str">
        <f t="shared" si="105"/>
        <v/>
      </c>
      <c r="AX190" s="10" t="str">
        <f t="shared" si="106"/>
        <v/>
      </c>
      <c r="AY190" s="10" t="str">
        <f t="shared" si="107"/>
        <v/>
      </c>
      <c r="AZ190" s="10" t="str">
        <f t="shared" si="108"/>
        <v/>
      </c>
    </row>
    <row r="191" spans="1:52" s="3" customFormat="1" ht="10.5" x14ac:dyDescent="0.35">
      <c r="A191" s="30"/>
      <c r="B191" s="31"/>
      <c r="C191" s="31"/>
      <c r="D191" s="31"/>
      <c r="E191" s="85"/>
      <c r="F191" s="85"/>
      <c r="G191" s="85"/>
      <c r="H191" s="85"/>
      <c r="I191" s="15">
        <f t="shared" si="81"/>
        <v>0</v>
      </c>
      <c r="J191" s="32">
        <f t="shared" si="82"/>
        <v>0</v>
      </c>
      <c r="K191" s="32"/>
      <c r="L191" s="10">
        <f t="shared" si="83"/>
        <v>0</v>
      </c>
      <c r="M191" s="10">
        <f t="shared" si="84"/>
        <v>0</v>
      </c>
      <c r="N191" s="10">
        <f t="shared" si="85"/>
        <v>0</v>
      </c>
      <c r="O191" s="10">
        <f t="shared" si="86"/>
        <v>0</v>
      </c>
      <c r="P191" s="10">
        <f t="shared" si="87"/>
        <v>0</v>
      </c>
      <c r="Q191" s="10">
        <f t="shared" si="88"/>
        <v>0</v>
      </c>
      <c r="R191" s="10">
        <f t="shared" si="89"/>
        <v>0</v>
      </c>
      <c r="S191" s="10">
        <f t="shared" si="90"/>
        <v>0</v>
      </c>
      <c r="U191" s="10">
        <f t="shared" si="91"/>
        <v>0</v>
      </c>
      <c r="V191" s="10">
        <f t="shared" si="92"/>
        <v>0</v>
      </c>
      <c r="W191" s="10">
        <f t="shared" si="93"/>
        <v>0</v>
      </c>
      <c r="X191" s="10">
        <f t="shared" si="94"/>
        <v>0</v>
      </c>
      <c r="Y191" s="10">
        <f t="shared" si="109"/>
        <v>0</v>
      </c>
      <c r="Z191" s="10">
        <f t="shared" si="95"/>
        <v>0</v>
      </c>
      <c r="AB191" s="141">
        <f t="shared" si="96"/>
        <v>0</v>
      </c>
      <c r="AC191" s="141">
        <f t="shared" si="97"/>
        <v>0</v>
      </c>
      <c r="AD191" s="141">
        <f t="shared" si="98"/>
        <v>0</v>
      </c>
      <c r="AE191" s="141">
        <f t="shared" si="99"/>
        <v>0</v>
      </c>
      <c r="AL191" s="10" t="str">
        <f t="shared" si="100"/>
        <v/>
      </c>
      <c r="AM191" s="10" t="str">
        <f t="shared" si="101"/>
        <v/>
      </c>
      <c r="AN191" s="10" t="str">
        <f t="shared" si="102"/>
        <v/>
      </c>
      <c r="AO191" s="10" t="str">
        <f t="shared" si="103"/>
        <v/>
      </c>
      <c r="AP191" s="10" t="str">
        <f t="shared" si="104"/>
        <v/>
      </c>
      <c r="AQ191" s="10" t="str">
        <f t="shared" si="110"/>
        <v/>
      </c>
      <c r="AR191" s="10" t="str">
        <f t="shared" si="111"/>
        <v/>
      </c>
      <c r="AS191" s="10" t="str">
        <f t="shared" si="112"/>
        <v/>
      </c>
      <c r="AT191" s="10" t="str">
        <f t="shared" si="113"/>
        <v/>
      </c>
      <c r="AU191" s="10" t="str">
        <f t="shared" si="114"/>
        <v/>
      </c>
      <c r="AV191" s="10" t="str">
        <f t="shared" si="115"/>
        <v/>
      </c>
      <c r="AW191" s="10" t="str">
        <f t="shared" si="105"/>
        <v/>
      </c>
      <c r="AX191" s="10" t="str">
        <f t="shared" si="106"/>
        <v/>
      </c>
      <c r="AY191" s="10" t="str">
        <f t="shared" si="107"/>
        <v/>
      </c>
      <c r="AZ191" s="10" t="str">
        <f t="shared" si="108"/>
        <v/>
      </c>
    </row>
    <row r="192" spans="1:52" s="3" customFormat="1" ht="10.5" x14ac:dyDescent="0.35">
      <c r="A192" s="30"/>
      <c r="B192" s="31"/>
      <c r="C192" s="31"/>
      <c r="D192" s="31"/>
      <c r="E192" s="85"/>
      <c r="F192" s="85"/>
      <c r="G192" s="85"/>
      <c r="H192" s="85"/>
      <c r="I192" s="15">
        <f t="shared" si="81"/>
        <v>0</v>
      </c>
      <c r="J192" s="32">
        <f t="shared" si="82"/>
        <v>0</v>
      </c>
      <c r="K192" s="32"/>
      <c r="L192" s="10">
        <f t="shared" si="83"/>
        <v>0</v>
      </c>
      <c r="M192" s="10">
        <f t="shared" si="84"/>
        <v>0</v>
      </c>
      <c r="N192" s="10">
        <f t="shared" si="85"/>
        <v>0</v>
      </c>
      <c r="O192" s="10">
        <f t="shared" si="86"/>
        <v>0</v>
      </c>
      <c r="P192" s="10">
        <f t="shared" si="87"/>
        <v>0</v>
      </c>
      <c r="Q192" s="10">
        <f t="shared" si="88"/>
        <v>0</v>
      </c>
      <c r="R192" s="10">
        <f t="shared" si="89"/>
        <v>0</v>
      </c>
      <c r="S192" s="10">
        <f t="shared" si="90"/>
        <v>0</v>
      </c>
      <c r="U192" s="10">
        <f t="shared" si="91"/>
        <v>0</v>
      </c>
      <c r="V192" s="10">
        <f t="shared" si="92"/>
        <v>0</v>
      </c>
      <c r="W192" s="10">
        <f t="shared" si="93"/>
        <v>0</v>
      </c>
      <c r="X192" s="10">
        <f t="shared" si="94"/>
        <v>0</v>
      </c>
      <c r="Y192" s="10">
        <f t="shared" si="109"/>
        <v>0</v>
      </c>
      <c r="Z192" s="10">
        <f t="shared" si="95"/>
        <v>0</v>
      </c>
      <c r="AB192" s="141">
        <f t="shared" si="96"/>
        <v>0</v>
      </c>
      <c r="AC192" s="141">
        <f t="shared" si="97"/>
        <v>0</v>
      </c>
      <c r="AD192" s="141">
        <f t="shared" si="98"/>
        <v>0</v>
      </c>
      <c r="AE192" s="141">
        <f t="shared" si="99"/>
        <v>0</v>
      </c>
      <c r="AL192" s="10" t="str">
        <f t="shared" si="100"/>
        <v/>
      </c>
      <c r="AM192" s="10" t="str">
        <f t="shared" si="101"/>
        <v/>
      </c>
      <c r="AN192" s="10" t="str">
        <f t="shared" si="102"/>
        <v/>
      </c>
      <c r="AO192" s="10" t="str">
        <f t="shared" si="103"/>
        <v/>
      </c>
      <c r="AP192" s="10" t="str">
        <f t="shared" si="104"/>
        <v/>
      </c>
      <c r="AQ192" s="10" t="str">
        <f t="shared" si="110"/>
        <v/>
      </c>
      <c r="AR192" s="10" t="str">
        <f t="shared" si="111"/>
        <v/>
      </c>
      <c r="AS192" s="10" t="str">
        <f t="shared" si="112"/>
        <v/>
      </c>
      <c r="AT192" s="10" t="str">
        <f t="shared" si="113"/>
        <v/>
      </c>
      <c r="AU192" s="10" t="str">
        <f t="shared" si="114"/>
        <v/>
      </c>
      <c r="AV192" s="10" t="str">
        <f t="shared" si="115"/>
        <v/>
      </c>
      <c r="AW192" s="10" t="str">
        <f t="shared" si="105"/>
        <v/>
      </c>
      <c r="AX192" s="10" t="str">
        <f t="shared" si="106"/>
        <v/>
      </c>
      <c r="AY192" s="10" t="str">
        <f t="shared" si="107"/>
        <v/>
      </c>
      <c r="AZ192" s="10" t="str">
        <f t="shared" si="108"/>
        <v/>
      </c>
    </row>
    <row r="193" spans="1:52" s="3" customFormat="1" ht="10.5" x14ac:dyDescent="0.35">
      <c r="A193" s="30"/>
      <c r="B193" s="31"/>
      <c r="C193" s="31"/>
      <c r="D193" s="31"/>
      <c r="E193" s="85"/>
      <c r="F193" s="85"/>
      <c r="G193" s="85"/>
      <c r="H193" s="85"/>
      <c r="I193" s="15">
        <f t="shared" si="81"/>
        <v>0</v>
      </c>
      <c r="J193" s="32">
        <f t="shared" si="82"/>
        <v>0</v>
      </c>
      <c r="K193" s="32"/>
      <c r="L193" s="10">
        <f t="shared" si="83"/>
        <v>0</v>
      </c>
      <c r="M193" s="10">
        <f t="shared" si="84"/>
        <v>0</v>
      </c>
      <c r="N193" s="10">
        <f t="shared" si="85"/>
        <v>0</v>
      </c>
      <c r="O193" s="10">
        <f t="shared" si="86"/>
        <v>0</v>
      </c>
      <c r="P193" s="10">
        <f t="shared" si="87"/>
        <v>0</v>
      </c>
      <c r="Q193" s="10">
        <f t="shared" si="88"/>
        <v>0</v>
      </c>
      <c r="R193" s="10">
        <f t="shared" si="89"/>
        <v>0</v>
      </c>
      <c r="S193" s="10">
        <f t="shared" si="90"/>
        <v>0</v>
      </c>
      <c r="U193" s="10">
        <f t="shared" si="91"/>
        <v>0</v>
      </c>
      <c r="V193" s="10">
        <f t="shared" si="92"/>
        <v>0</v>
      </c>
      <c r="W193" s="10">
        <f t="shared" si="93"/>
        <v>0</v>
      </c>
      <c r="X193" s="10">
        <f t="shared" si="94"/>
        <v>0</v>
      </c>
      <c r="Y193" s="10">
        <f t="shared" si="109"/>
        <v>0</v>
      </c>
      <c r="Z193" s="10">
        <f t="shared" si="95"/>
        <v>0</v>
      </c>
      <c r="AB193" s="141">
        <f t="shared" si="96"/>
        <v>0</v>
      </c>
      <c r="AC193" s="141">
        <f t="shared" si="97"/>
        <v>0</v>
      </c>
      <c r="AD193" s="141">
        <f t="shared" si="98"/>
        <v>0</v>
      </c>
      <c r="AE193" s="141">
        <f t="shared" si="99"/>
        <v>0</v>
      </c>
      <c r="AL193" s="10" t="str">
        <f t="shared" si="100"/>
        <v/>
      </c>
      <c r="AM193" s="10" t="str">
        <f t="shared" si="101"/>
        <v/>
      </c>
      <c r="AN193" s="10" t="str">
        <f t="shared" si="102"/>
        <v/>
      </c>
      <c r="AO193" s="10" t="str">
        <f t="shared" si="103"/>
        <v/>
      </c>
      <c r="AP193" s="10" t="str">
        <f t="shared" si="104"/>
        <v/>
      </c>
      <c r="AQ193" s="10" t="str">
        <f t="shared" si="110"/>
        <v/>
      </c>
      <c r="AR193" s="10" t="str">
        <f t="shared" si="111"/>
        <v/>
      </c>
      <c r="AS193" s="10" t="str">
        <f t="shared" si="112"/>
        <v/>
      </c>
      <c r="AT193" s="10" t="str">
        <f t="shared" si="113"/>
        <v/>
      </c>
      <c r="AU193" s="10" t="str">
        <f t="shared" si="114"/>
        <v/>
      </c>
      <c r="AV193" s="10" t="str">
        <f t="shared" si="115"/>
        <v/>
      </c>
      <c r="AW193" s="10" t="str">
        <f t="shared" si="105"/>
        <v/>
      </c>
      <c r="AX193" s="10" t="str">
        <f t="shared" si="106"/>
        <v/>
      </c>
      <c r="AY193" s="10" t="str">
        <f t="shared" si="107"/>
        <v/>
      </c>
      <c r="AZ193" s="10" t="str">
        <f t="shared" si="108"/>
        <v/>
      </c>
    </row>
    <row r="194" spans="1:52" s="3" customFormat="1" ht="10.5" x14ac:dyDescent="0.35">
      <c r="A194" s="30"/>
      <c r="B194" s="31"/>
      <c r="C194" s="31"/>
      <c r="D194" s="31"/>
      <c r="E194" s="85"/>
      <c r="F194" s="85"/>
      <c r="G194" s="85"/>
      <c r="H194" s="85"/>
      <c r="I194" s="15">
        <f t="shared" si="81"/>
        <v>0</v>
      </c>
      <c r="J194" s="32">
        <f t="shared" si="82"/>
        <v>0</v>
      </c>
      <c r="K194" s="32"/>
      <c r="L194" s="10">
        <f t="shared" si="83"/>
        <v>0</v>
      </c>
      <c r="M194" s="10">
        <f t="shared" si="84"/>
        <v>0</v>
      </c>
      <c r="N194" s="10">
        <f t="shared" si="85"/>
        <v>0</v>
      </c>
      <c r="O194" s="10">
        <f t="shared" si="86"/>
        <v>0</v>
      </c>
      <c r="P194" s="10">
        <f t="shared" si="87"/>
        <v>0</v>
      </c>
      <c r="Q194" s="10">
        <f t="shared" si="88"/>
        <v>0</v>
      </c>
      <c r="R194" s="10">
        <f t="shared" si="89"/>
        <v>0</v>
      </c>
      <c r="S194" s="10">
        <f t="shared" si="90"/>
        <v>0</v>
      </c>
      <c r="U194" s="10">
        <f t="shared" si="91"/>
        <v>0</v>
      </c>
      <c r="V194" s="10">
        <f t="shared" si="92"/>
        <v>0</v>
      </c>
      <c r="W194" s="10">
        <f t="shared" si="93"/>
        <v>0</v>
      </c>
      <c r="X194" s="10">
        <f t="shared" si="94"/>
        <v>0</v>
      </c>
      <c r="Y194" s="10">
        <f t="shared" si="109"/>
        <v>0</v>
      </c>
      <c r="Z194" s="10">
        <f t="shared" si="95"/>
        <v>0</v>
      </c>
      <c r="AB194" s="141">
        <f t="shared" si="96"/>
        <v>0</v>
      </c>
      <c r="AC194" s="141">
        <f t="shared" si="97"/>
        <v>0</v>
      </c>
      <c r="AD194" s="141">
        <f t="shared" si="98"/>
        <v>0</v>
      </c>
      <c r="AE194" s="141">
        <f t="shared" si="99"/>
        <v>0</v>
      </c>
      <c r="AL194" s="10" t="str">
        <f t="shared" si="100"/>
        <v/>
      </c>
      <c r="AM194" s="10" t="str">
        <f t="shared" si="101"/>
        <v/>
      </c>
      <c r="AN194" s="10" t="str">
        <f t="shared" si="102"/>
        <v/>
      </c>
      <c r="AO194" s="10" t="str">
        <f t="shared" si="103"/>
        <v/>
      </c>
      <c r="AP194" s="10" t="str">
        <f t="shared" si="104"/>
        <v/>
      </c>
      <c r="AQ194" s="10" t="str">
        <f t="shared" si="110"/>
        <v/>
      </c>
      <c r="AR194" s="10" t="str">
        <f t="shared" si="111"/>
        <v/>
      </c>
      <c r="AS194" s="10" t="str">
        <f t="shared" si="112"/>
        <v/>
      </c>
      <c r="AT194" s="10" t="str">
        <f t="shared" si="113"/>
        <v/>
      </c>
      <c r="AU194" s="10" t="str">
        <f t="shared" si="114"/>
        <v/>
      </c>
      <c r="AV194" s="10" t="str">
        <f t="shared" si="115"/>
        <v/>
      </c>
      <c r="AW194" s="10" t="str">
        <f t="shared" si="105"/>
        <v/>
      </c>
      <c r="AX194" s="10" t="str">
        <f t="shared" si="106"/>
        <v/>
      </c>
      <c r="AY194" s="10" t="str">
        <f t="shared" si="107"/>
        <v/>
      </c>
      <c r="AZ194" s="10" t="str">
        <f t="shared" si="108"/>
        <v/>
      </c>
    </row>
    <row r="195" spans="1:52" s="3" customFormat="1" ht="10.5" x14ac:dyDescent="0.35">
      <c r="A195" s="30"/>
      <c r="B195" s="31"/>
      <c r="C195" s="31"/>
      <c r="D195" s="31"/>
      <c r="E195" s="85"/>
      <c r="F195" s="85"/>
      <c r="G195" s="85"/>
      <c r="H195" s="85"/>
      <c r="I195" s="15">
        <f t="shared" si="81"/>
        <v>0</v>
      </c>
      <c r="J195" s="32">
        <f t="shared" si="82"/>
        <v>0</v>
      </c>
      <c r="K195" s="32"/>
      <c r="L195" s="10">
        <f t="shared" si="83"/>
        <v>0</v>
      </c>
      <c r="M195" s="10">
        <f t="shared" si="84"/>
        <v>0</v>
      </c>
      <c r="N195" s="10">
        <f t="shared" si="85"/>
        <v>0</v>
      </c>
      <c r="O195" s="10">
        <f t="shared" si="86"/>
        <v>0</v>
      </c>
      <c r="P195" s="10">
        <f t="shared" si="87"/>
        <v>0</v>
      </c>
      <c r="Q195" s="10">
        <f t="shared" si="88"/>
        <v>0</v>
      </c>
      <c r="R195" s="10">
        <f t="shared" si="89"/>
        <v>0</v>
      </c>
      <c r="S195" s="10">
        <f t="shared" si="90"/>
        <v>0</v>
      </c>
      <c r="U195" s="10">
        <f t="shared" si="91"/>
        <v>0</v>
      </c>
      <c r="V195" s="10">
        <f t="shared" si="92"/>
        <v>0</v>
      </c>
      <c r="W195" s="10">
        <f t="shared" si="93"/>
        <v>0</v>
      </c>
      <c r="X195" s="10">
        <f t="shared" si="94"/>
        <v>0</v>
      </c>
      <c r="Y195" s="10">
        <f t="shared" si="109"/>
        <v>0</v>
      </c>
      <c r="Z195" s="10">
        <f t="shared" si="95"/>
        <v>0</v>
      </c>
      <c r="AB195" s="141">
        <f t="shared" si="96"/>
        <v>0</v>
      </c>
      <c r="AC195" s="141">
        <f t="shared" si="97"/>
        <v>0</v>
      </c>
      <c r="AD195" s="141">
        <f t="shared" si="98"/>
        <v>0</v>
      </c>
      <c r="AE195" s="141">
        <f t="shared" si="99"/>
        <v>0</v>
      </c>
      <c r="AL195" s="10" t="str">
        <f t="shared" si="100"/>
        <v/>
      </c>
      <c r="AM195" s="10" t="str">
        <f t="shared" si="101"/>
        <v/>
      </c>
      <c r="AN195" s="10" t="str">
        <f t="shared" si="102"/>
        <v/>
      </c>
      <c r="AO195" s="10" t="str">
        <f t="shared" si="103"/>
        <v/>
      </c>
      <c r="AP195" s="10" t="str">
        <f t="shared" si="104"/>
        <v/>
      </c>
      <c r="AQ195" s="10" t="str">
        <f t="shared" si="110"/>
        <v/>
      </c>
      <c r="AR195" s="10" t="str">
        <f t="shared" si="111"/>
        <v/>
      </c>
      <c r="AS195" s="10" t="str">
        <f t="shared" si="112"/>
        <v/>
      </c>
      <c r="AT195" s="10" t="str">
        <f t="shared" si="113"/>
        <v/>
      </c>
      <c r="AU195" s="10" t="str">
        <f t="shared" si="114"/>
        <v/>
      </c>
      <c r="AV195" s="10" t="str">
        <f t="shared" si="115"/>
        <v/>
      </c>
      <c r="AW195" s="10" t="str">
        <f t="shared" si="105"/>
        <v/>
      </c>
      <c r="AX195" s="10" t="str">
        <f t="shared" si="106"/>
        <v/>
      </c>
      <c r="AY195" s="10" t="str">
        <f t="shared" si="107"/>
        <v/>
      </c>
      <c r="AZ195" s="10" t="str">
        <f t="shared" si="108"/>
        <v/>
      </c>
    </row>
    <row r="196" spans="1:52" s="3" customFormat="1" ht="10.5" x14ac:dyDescent="0.35">
      <c r="A196" s="30"/>
      <c r="B196" s="31"/>
      <c r="C196" s="31"/>
      <c r="D196" s="31"/>
      <c r="E196" s="85"/>
      <c r="F196" s="85"/>
      <c r="G196" s="85"/>
      <c r="H196" s="85"/>
      <c r="I196" s="15">
        <f t="shared" si="81"/>
        <v>0</v>
      </c>
      <c r="J196" s="32">
        <f t="shared" si="82"/>
        <v>0</v>
      </c>
      <c r="K196" s="32"/>
      <c r="L196" s="10">
        <f t="shared" si="83"/>
        <v>0</v>
      </c>
      <c r="M196" s="10">
        <f t="shared" si="84"/>
        <v>0</v>
      </c>
      <c r="N196" s="10">
        <f t="shared" si="85"/>
        <v>0</v>
      </c>
      <c r="O196" s="10">
        <f t="shared" si="86"/>
        <v>0</v>
      </c>
      <c r="P196" s="10">
        <f t="shared" si="87"/>
        <v>0</v>
      </c>
      <c r="Q196" s="10">
        <f t="shared" si="88"/>
        <v>0</v>
      </c>
      <c r="R196" s="10">
        <f t="shared" si="89"/>
        <v>0</v>
      </c>
      <c r="S196" s="10">
        <f t="shared" si="90"/>
        <v>0</v>
      </c>
      <c r="U196" s="10">
        <f t="shared" si="91"/>
        <v>0</v>
      </c>
      <c r="V196" s="10">
        <f t="shared" si="92"/>
        <v>0</v>
      </c>
      <c r="W196" s="10">
        <f t="shared" si="93"/>
        <v>0</v>
      </c>
      <c r="X196" s="10">
        <f t="shared" si="94"/>
        <v>0</v>
      </c>
      <c r="Y196" s="10">
        <f t="shared" si="109"/>
        <v>0</v>
      </c>
      <c r="Z196" s="10">
        <f t="shared" si="95"/>
        <v>0</v>
      </c>
      <c r="AB196" s="141">
        <f t="shared" si="96"/>
        <v>0</v>
      </c>
      <c r="AC196" s="141">
        <f t="shared" si="97"/>
        <v>0</v>
      </c>
      <c r="AD196" s="141">
        <f t="shared" si="98"/>
        <v>0</v>
      </c>
      <c r="AE196" s="141">
        <f t="shared" si="99"/>
        <v>0</v>
      </c>
      <c r="AL196" s="10" t="str">
        <f t="shared" si="100"/>
        <v/>
      </c>
      <c r="AM196" s="10" t="str">
        <f t="shared" si="101"/>
        <v/>
      </c>
      <c r="AN196" s="10" t="str">
        <f t="shared" si="102"/>
        <v/>
      </c>
      <c r="AO196" s="10" t="str">
        <f t="shared" si="103"/>
        <v/>
      </c>
      <c r="AP196" s="10" t="str">
        <f t="shared" si="104"/>
        <v/>
      </c>
      <c r="AQ196" s="10" t="str">
        <f t="shared" si="110"/>
        <v/>
      </c>
      <c r="AR196" s="10" t="str">
        <f t="shared" si="111"/>
        <v/>
      </c>
      <c r="AS196" s="10" t="str">
        <f t="shared" si="112"/>
        <v/>
      </c>
      <c r="AT196" s="10" t="str">
        <f t="shared" si="113"/>
        <v/>
      </c>
      <c r="AU196" s="10" t="str">
        <f t="shared" si="114"/>
        <v/>
      </c>
      <c r="AV196" s="10" t="str">
        <f t="shared" si="115"/>
        <v/>
      </c>
      <c r="AW196" s="10" t="str">
        <f t="shared" si="105"/>
        <v/>
      </c>
      <c r="AX196" s="10" t="str">
        <f t="shared" si="106"/>
        <v/>
      </c>
      <c r="AY196" s="10" t="str">
        <f t="shared" si="107"/>
        <v/>
      </c>
      <c r="AZ196" s="10" t="str">
        <f t="shared" si="108"/>
        <v/>
      </c>
    </row>
    <row r="197" spans="1:52" s="3" customFormat="1" ht="10.5" x14ac:dyDescent="0.35">
      <c r="A197" s="30"/>
      <c r="B197" s="31"/>
      <c r="C197" s="31"/>
      <c r="D197" s="31"/>
      <c r="E197" s="85"/>
      <c r="F197" s="85"/>
      <c r="G197" s="85"/>
      <c r="H197" s="85"/>
      <c r="I197" s="15">
        <f t="shared" si="81"/>
        <v>0</v>
      </c>
      <c r="J197" s="32">
        <f t="shared" si="82"/>
        <v>0</v>
      </c>
      <c r="K197" s="32"/>
      <c r="L197" s="10">
        <f t="shared" si="83"/>
        <v>0</v>
      </c>
      <c r="M197" s="10">
        <f t="shared" si="84"/>
        <v>0</v>
      </c>
      <c r="N197" s="10">
        <f t="shared" si="85"/>
        <v>0</v>
      </c>
      <c r="O197" s="10">
        <f t="shared" si="86"/>
        <v>0</v>
      </c>
      <c r="P197" s="10">
        <f t="shared" si="87"/>
        <v>0</v>
      </c>
      <c r="Q197" s="10">
        <f t="shared" si="88"/>
        <v>0</v>
      </c>
      <c r="R197" s="10">
        <f t="shared" si="89"/>
        <v>0</v>
      </c>
      <c r="S197" s="10">
        <f t="shared" si="90"/>
        <v>0</v>
      </c>
      <c r="U197" s="10">
        <f t="shared" si="91"/>
        <v>0</v>
      </c>
      <c r="V197" s="10">
        <f t="shared" si="92"/>
        <v>0</v>
      </c>
      <c r="W197" s="10">
        <f t="shared" si="93"/>
        <v>0</v>
      </c>
      <c r="X197" s="10">
        <f t="shared" si="94"/>
        <v>0</v>
      </c>
      <c r="Y197" s="10">
        <f t="shared" si="109"/>
        <v>0</v>
      </c>
      <c r="Z197" s="10">
        <f t="shared" si="95"/>
        <v>0</v>
      </c>
      <c r="AB197" s="141">
        <f t="shared" si="96"/>
        <v>0</v>
      </c>
      <c r="AC197" s="141">
        <f t="shared" si="97"/>
        <v>0</v>
      </c>
      <c r="AD197" s="141">
        <f t="shared" si="98"/>
        <v>0</v>
      </c>
      <c r="AE197" s="141">
        <f t="shared" si="99"/>
        <v>0</v>
      </c>
      <c r="AL197" s="10" t="str">
        <f t="shared" si="100"/>
        <v/>
      </c>
      <c r="AM197" s="10" t="str">
        <f t="shared" si="101"/>
        <v/>
      </c>
      <c r="AN197" s="10" t="str">
        <f t="shared" si="102"/>
        <v/>
      </c>
      <c r="AO197" s="10" t="str">
        <f t="shared" si="103"/>
        <v/>
      </c>
      <c r="AP197" s="10" t="str">
        <f t="shared" si="104"/>
        <v/>
      </c>
      <c r="AQ197" s="10" t="str">
        <f t="shared" si="110"/>
        <v/>
      </c>
      <c r="AR197" s="10" t="str">
        <f t="shared" si="111"/>
        <v/>
      </c>
      <c r="AS197" s="10" t="str">
        <f t="shared" si="112"/>
        <v/>
      </c>
      <c r="AT197" s="10" t="str">
        <f t="shared" si="113"/>
        <v/>
      </c>
      <c r="AU197" s="10" t="str">
        <f t="shared" si="114"/>
        <v/>
      </c>
      <c r="AV197" s="10" t="str">
        <f t="shared" si="115"/>
        <v/>
      </c>
      <c r="AW197" s="10" t="str">
        <f t="shared" si="105"/>
        <v/>
      </c>
      <c r="AX197" s="10" t="str">
        <f t="shared" si="106"/>
        <v/>
      </c>
      <c r="AY197" s="10" t="str">
        <f t="shared" si="107"/>
        <v/>
      </c>
      <c r="AZ197" s="10" t="str">
        <f t="shared" si="108"/>
        <v/>
      </c>
    </row>
    <row r="198" spans="1:52" s="3" customFormat="1" ht="10.5" x14ac:dyDescent="0.35">
      <c r="A198" s="30"/>
      <c r="B198" s="31"/>
      <c r="C198" s="31"/>
      <c r="D198" s="31"/>
      <c r="E198" s="85"/>
      <c r="F198" s="85"/>
      <c r="G198" s="85"/>
      <c r="H198" s="85"/>
      <c r="I198" s="15">
        <f t="shared" ref="I198:I261" si="116">AB198+AC198+AD198+AE198</f>
        <v>0</v>
      </c>
      <c r="J198" s="32">
        <f t="shared" ref="J198:J261" si="117">IF(U198=1,$AH$5,IF(V198=1,$AH$6,IF(W198=1,$AH$7,IF(X198=1,$AH$8,IF(Y198=1,$AH$9,0)))))</f>
        <v>0</v>
      </c>
      <c r="K198" s="32"/>
      <c r="L198" s="10">
        <f t="shared" ref="L198:L261" si="118">IF(A198&lt;&gt;"",1,0)</f>
        <v>0</v>
      </c>
      <c r="M198" s="10">
        <f t="shared" ref="M198:M261" si="119">IF(B198&lt;&gt;"",1,0)</f>
        <v>0</v>
      </c>
      <c r="N198" s="10">
        <f t="shared" ref="N198:N261" si="120">IF(C198&lt;&gt;"",1,0)</f>
        <v>0</v>
      </c>
      <c r="O198" s="10">
        <f t="shared" ref="O198:O261" si="121">IF(D198&lt;&gt;"",1,0)</f>
        <v>0</v>
      </c>
      <c r="P198" s="10">
        <f t="shared" ref="P198:P261" si="122">IF(E198&lt;&gt;"",1,0)</f>
        <v>0</v>
      </c>
      <c r="Q198" s="10">
        <f t="shared" ref="Q198:Q261" si="123">IF(F198&lt;&gt;"",1,0)</f>
        <v>0</v>
      </c>
      <c r="R198" s="10">
        <f t="shared" ref="R198:R261" si="124">IF(G198&lt;&gt;"",1,0)</f>
        <v>0</v>
      </c>
      <c r="S198" s="10">
        <f t="shared" ref="S198:S261" si="125">IF(H198&lt;&gt;"",1,0)</f>
        <v>0</v>
      </c>
      <c r="U198" s="10">
        <f t="shared" ref="U198:U261" si="126">IFERROR(IF(AY198=AZ198,0,1),1)</f>
        <v>0</v>
      </c>
      <c r="V198" s="10">
        <f t="shared" ref="V198:V261" si="127">IF((IF(B198&lt;&gt;"",1,0))+(IF(C198&lt;&gt;"",1,0))=2,IF(C198&gt;B198,0,1),0)</f>
        <v>0</v>
      </c>
      <c r="W198" s="10">
        <f t="shared" ref="W198:W261" si="128">IF(L198+M198+N198+O198+P198+Q198+R198+S198=0,0,IF(L198+M198+N198+O198=4,0,1))</f>
        <v>0</v>
      </c>
      <c r="X198" s="10">
        <f t="shared" ref="X198:X261" si="129">IF(COUNTIF($A$5:$A$1004,A198)&lt;=1,0,1)</f>
        <v>0</v>
      </c>
      <c r="Y198" s="10">
        <f t="shared" si="109"/>
        <v>0</v>
      </c>
      <c r="Z198" s="10">
        <f t="shared" ref="Z198:Z261" si="130">IF(U198+V198+W198+X198+Y198=0,0,1)</f>
        <v>0</v>
      </c>
      <c r="AB198" s="141">
        <f t="shared" ref="AB198:AB261" si="131">IF($Z198=0,E198,0)</f>
        <v>0</v>
      </c>
      <c r="AC198" s="141">
        <f t="shared" ref="AC198:AC261" si="132">IF($Z198=0,F198,0)</f>
        <v>0</v>
      </c>
      <c r="AD198" s="141">
        <f t="shared" ref="AD198:AD261" si="133">IF($Z198=0,G198,0)</f>
        <v>0</v>
      </c>
      <c r="AE198" s="141">
        <f t="shared" ref="AE198:AE261" si="134">IF($Z198=0,H198,0)</f>
        <v>0</v>
      </c>
      <c r="AL198" s="10" t="str">
        <f t="shared" ref="AL198:AL261" si="135">IF($A198="","",MID($A198,1,1)*2)</f>
        <v/>
      </c>
      <c r="AM198" s="10" t="str">
        <f t="shared" ref="AM198:AM261" si="136">IF($A198="","",MID($A198,2,1)*1)</f>
        <v/>
      </c>
      <c r="AN198" s="10" t="str">
        <f t="shared" ref="AN198:AN261" si="137">IF($A198="","",MID($A198,3,1)*2)</f>
        <v/>
      </c>
      <c r="AO198" s="10" t="str">
        <f t="shared" ref="AO198:AO261" si="138">IF($A198="","",MID($A198,4,1)*1)</f>
        <v/>
      </c>
      <c r="AP198" s="10" t="str">
        <f t="shared" ref="AP198:AP261" si="139">IF($A198="","",MID($A198,5,1)*2)</f>
        <v/>
      </c>
      <c r="AQ198" s="10" t="str">
        <f t="shared" si="110"/>
        <v/>
      </c>
      <c r="AR198" s="10" t="str">
        <f t="shared" si="111"/>
        <v/>
      </c>
      <c r="AS198" s="10" t="str">
        <f t="shared" si="112"/>
        <v/>
      </c>
      <c r="AT198" s="10" t="str">
        <f t="shared" si="113"/>
        <v/>
      </c>
      <c r="AU198" s="10" t="str">
        <f t="shared" si="114"/>
        <v/>
      </c>
      <c r="AV198" s="10" t="str">
        <f t="shared" si="115"/>
        <v/>
      </c>
      <c r="AW198" s="10" t="str">
        <f t="shared" ref="AW198:AW261" si="140">IF($A198="","",MOD(AV198,10))</f>
        <v/>
      </c>
      <c r="AX198" s="10" t="str">
        <f t="shared" ref="AX198:AX261" si="141">IF($A198="","",10-AW198)</f>
        <v/>
      </c>
      <c r="AY198" s="10" t="str">
        <f t="shared" ref="AY198:AY261" si="142">IF($A198="","",MOD(AX198,10))</f>
        <v/>
      </c>
      <c r="AZ198" s="10" t="str">
        <f t="shared" ref="AZ198:AZ261" si="143">IF($A198="","",MID($A198,7,1)*1)</f>
        <v/>
      </c>
    </row>
    <row r="199" spans="1:52" s="3" customFormat="1" ht="10.5" x14ac:dyDescent="0.35">
      <c r="A199" s="30"/>
      <c r="B199" s="31"/>
      <c r="C199" s="31"/>
      <c r="D199" s="31"/>
      <c r="E199" s="85"/>
      <c r="F199" s="85"/>
      <c r="G199" s="85"/>
      <c r="H199" s="85"/>
      <c r="I199" s="15">
        <f t="shared" si="116"/>
        <v>0</v>
      </c>
      <c r="J199" s="32">
        <f t="shared" si="117"/>
        <v>0</v>
      </c>
      <c r="K199" s="32"/>
      <c r="L199" s="10">
        <f t="shared" si="118"/>
        <v>0</v>
      </c>
      <c r="M199" s="10">
        <f t="shared" si="119"/>
        <v>0</v>
      </c>
      <c r="N199" s="10">
        <f t="shared" si="120"/>
        <v>0</v>
      </c>
      <c r="O199" s="10">
        <f t="shared" si="121"/>
        <v>0</v>
      </c>
      <c r="P199" s="10">
        <f t="shared" si="122"/>
        <v>0</v>
      </c>
      <c r="Q199" s="10">
        <f t="shared" si="123"/>
        <v>0</v>
      </c>
      <c r="R199" s="10">
        <f t="shared" si="124"/>
        <v>0</v>
      </c>
      <c r="S199" s="10">
        <f t="shared" si="125"/>
        <v>0</v>
      </c>
      <c r="U199" s="10">
        <f t="shared" si="126"/>
        <v>0</v>
      </c>
      <c r="V199" s="10">
        <f t="shared" si="127"/>
        <v>0</v>
      </c>
      <c r="W199" s="10">
        <f t="shared" si="128"/>
        <v>0</v>
      </c>
      <c r="X199" s="10">
        <f t="shared" si="129"/>
        <v>0</v>
      </c>
      <c r="Y199" s="10">
        <f t="shared" ref="Y199:Y262" si="144">IF(AND(L199=1,L198=0),1,0)</f>
        <v>0</v>
      </c>
      <c r="Z199" s="10">
        <f t="shared" si="130"/>
        <v>0</v>
      </c>
      <c r="AB199" s="141">
        <f t="shared" si="131"/>
        <v>0</v>
      </c>
      <c r="AC199" s="141">
        <f t="shared" si="132"/>
        <v>0</v>
      </c>
      <c r="AD199" s="141">
        <f t="shared" si="133"/>
        <v>0</v>
      </c>
      <c r="AE199" s="141">
        <f t="shared" si="134"/>
        <v>0</v>
      </c>
      <c r="AL199" s="10" t="str">
        <f t="shared" si="135"/>
        <v/>
      </c>
      <c r="AM199" s="10" t="str">
        <f t="shared" si="136"/>
        <v/>
      </c>
      <c r="AN199" s="10" t="str">
        <f t="shared" si="137"/>
        <v/>
      </c>
      <c r="AO199" s="10" t="str">
        <f t="shared" si="138"/>
        <v/>
      </c>
      <c r="AP199" s="10" t="str">
        <f t="shared" si="139"/>
        <v/>
      </c>
      <c r="AQ199" s="10" t="str">
        <f t="shared" si="110"/>
        <v/>
      </c>
      <c r="AR199" s="10" t="str">
        <f t="shared" si="111"/>
        <v/>
      </c>
      <c r="AS199" s="10" t="str">
        <f t="shared" si="112"/>
        <v/>
      </c>
      <c r="AT199" s="10" t="str">
        <f t="shared" si="113"/>
        <v/>
      </c>
      <c r="AU199" s="10" t="str">
        <f t="shared" si="114"/>
        <v/>
      </c>
      <c r="AV199" s="10" t="str">
        <f t="shared" si="115"/>
        <v/>
      </c>
      <c r="AW199" s="10" t="str">
        <f t="shared" si="140"/>
        <v/>
      </c>
      <c r="AX199" s="10" t="str">
        <f t="shared" si="141"/>
        <v/>
      </c>
      <c r="AY199" s="10" t="str">
        <f t="shared" si="142"/>
        <v/>
      </c>
      <c r="AZ199" s="10" t="str">
        <f t="shared" si="143"/>
        <v/>
      </c>
    </row>
    <row r="200" spans="1:52" s="3" customFormat="1" ht="10.5" x14ac:dyDescent="0.35">
      <c r="A200" s="30"/>
      <c r="B200" s="31"/>
      <c r="C200" s="31"/>
      <c r="D200" s="31"/>
      <c r="E200" s="85"/>
      <c r="F200" s="85"/>
      <c r="G200" s="85"/>
      <c r="H200" s="85"/>
      <c r="I200" s="15">
        <f t="shared" si="116"/>
        <v>0</v>
      </c>
      <c r="J200" s="32">
        <f t="shared" si="117"/>
        <v>0</v>
      </c>
      <c r="K200" s="32"/>
      <c r="L200" s="10">
        <f t="shared" si="118"/>
        <v>0</v>
      </c>
      <c r="M200" s="10">
        <f t="shared" si="119"/>
        <v>0</v>
      </c>
      <c r="N200" s="10">
        <f t="shared" si="120"/>
        <v>0</v>
      </c>
      <c r="O200" s="10">
        <f t="shared" si="121"/>
        <v>0</v>
      </c>
      <c r="P200" s="10">
        <f t="shared" si="122"/>
        <v>0</v>
      </c>
      <c r="Q200" s="10">
        <f t="shared" si="123"/>
        <v>0</v>
      </c>
      <c r="R200" s="10">
        <f t="shared" si="124"/>
        <v>0</v>
      </c>
      <c r="S200" s="10">
        <f t="shared" si="125"/>
        <v>0</v>
      </c>
      <c r="U200" s="10">
        <f t="shared" si="126"/>
        <v>0</v>
      </c>
      <c r="V200" s="10">
        <f t="shared" si="127"/>
        <v>0</v>
      </c>
      <c r="W200" s="10">
        <f t="shared" si="128"/>
        <v>0</v>
      </c>
      <c r="X200" s="10">
        <f t="shared" si="129"/>
        <v>0</v>
      </c>
      <c r="Y200" s="10">
        <f t="shared" si="144"/>
        <v>0</v>
      </c>
      <c r="Z200" s="10">
        <f t="shared" si="130"/>
        <v>0</v>
      </c>
      <c r="AB200" s="141">
        <f t="shared" si="131"/>
        <v>0</v>
      </c>
      <c r="AC200" s="141">
        <f t="shared" si="132"/>
        <v>0</v>
      </c>
      <c r="AD200" s="141">
        <f t="shared" si="133"/>
        <v>0</v>
      </c>
      <c r="AE200" s="141">
        <f t="shared" si="134"/>
        <v>0</v>
      </c>
      <c r="AL200" s="10" t="str">
        <f t="shared" si="135"/>
        <v/>
      </c>
      <c r="AM200" s="10" t="str">
        <f t="shared" si="136"/>
        <v/>
      </c>
      <c r="AN200" s="10" t="str">
        <f t="shared" si="137"/>
        <v/>
      </c>
      <c r="AO200" s="10" t="str">
        <f t="shared" si="138"/>
        <v/>
      </c>
      <c r="AP200" s="10" t="str">
        <f t="shared" si="139"/>
        <v/>
      </c>
      <c r="AQ200" s="10" t="str">
        <f t="shared" si="110"/>
        <v/>
      </c>
      <c r="AR200" s="10" t="str">
        <f t="shared" si="111"/>
        <v/>
      </c>
      <c r="AS200" s="10" t="str">
        <f t="shared" si="112"/>
        <v/>
      </c>
      <c r="AT200" s="10" t="str">
        <f t="shared" si="113"/>
        <v/>
      </c>
      <c r="AU200" s="10" t="str">
        <f t="shared" si="114"/>
        <v/>
      </c>
      <c r="AV200" s="10" t="str">
        <f t="shared" si="115"/>
        <v/>
      </c>
      <c r="AW200" s="10" t="str">
        <f t="shared" si="140"/>
        <v/>
      </c>
      <c r="AX200" s="10" t="str">
        <f t="shared" si="141"/>
        <v/>
      </c>
      <c r="AY200" s="10" t="str">
        <f t="shared" si="142"/>
        <v/>
      </c>
      <c r="AZ200" s="10" t="str">
        <f t="shared" si="143"/>
        <v/>
      </c>
    </row>
    <row r="201" spans="1:52" s="3" customFormat="1" ht="10.5" x14ac:dyDescent="0.35">
      <c r="A201" s="30"/>
      <c r="B201" s="31"/>
      <c r="C201" s="31"/>
      <c r="D201" s="31"/>
      <c r="E201" s="85"/>
      <c r="F201" s="85"/>
      <c r="G201" s="85"/>
      <c r="H201" s="85"/>
      <c r="I201" s="15">
        <f t="shared" si="116"/>
        <v>0</v>
      </c>
      <c r="J201" s="32">
        <f t="shared" si="117"/>
        <v>0</v>
      </c>
      <c r="K201" s="32"/>
      <c r="L201" s="10">
        <f t="shared" si="118"/>
        <v>0</v>
      </c>
      <c r="M201" s="10">
        <f t="shared" si="119"/>
        <v>0</v>
      </c>
      <c r="N201" s="10">
        <f t="shared" si="120"/>
        <v>0</v>
      </c>
      <c r="O201" s="10">
        <f t="shared" si="121"/>
        <v>0</v>
      </c>
      <c r="P201" s="10">
        <f t="shared" si="122"/>
        <v>0</v>
      </c>
      <c r="Q201" s="10">
        <f t="shared" si="123"/>
        <v>0</v>
      </c>
      <c r="R201" s="10">
        <f t="shared" si="124"/>
        <v>0</v>
      </c>
      <c r="S201" s="10">
        <f t="shared" si="125"/>
        <v>0</v>
      </c>
      <c r="U201" s="10">
        <f t="shared" si="126"/>
        <v>0</v>
      </c>
      <c r="V201" s="10">
        <f t="shared" si="127"/>
        <v>0</v>
      </c>
      <c r="W201" s="10">
        <f t="shared" si="128"/>
        <v>0</v>
      </c>
      <c r="X201" s="10">
        <f t="shared" si="129"/>
        <v>0</v>
      </c>
      <c r="Y201" s="10">
        <f t="shared" si="144"/>
        <v>0</v>
      </c>
      <c r="Z201" s="10">
        <f t="shared" si="130"/>
        <v>0</v>
      </c>
      <c r="AB201" s="141">
        <f t="shared" si="131"/>
        <v>0</v>
      </c>
      <c r="AC201" s="141">
        <f t="shared" si="132"/>
        <v>0</v>
      </c>
      <c r="AD201" s="141">
        <f t="shared" si="133"/>
        <v>0</v>
      </c>
      <c r="AE201" s="141">
        <f t="shared" si="134"/>
        <v>0</v>
      </c>
      <c r="AL201" s="10" t="str">
        <f t="shared" si="135"/>
        <v/>
      </c>
      <c r="AM201" s="10" t="str">
        <f t="shared" si="136"/>
        <v/>
      </c>
      <c r="AN201" s="10" t="str">
        <f t="shared" si="137"/>
        <v/>
      </c>
      <c r="AO201" s="10" t="str">
        <f t="shared" si="138"/>
        <v/>
      </c>
      <c r="AP201" s="10" t="str">
        <f t="shared" si="139"/>
        <v/>
      </c>
      <c r="AQ201" s="10" t="str">
        <f t="shared" si="110"/>
        <v/>
      </c>
      <c r="AR201" s="10" t="str">
        <f t="shared" si="111"/>
        <v/>
      </c>
      <c r="AS201" s="10" t="str">
        <f t="shared" si="112"/>
        <v/>
      </c>
      <c r="AT201" s="10" t="str">
        <f t="shared" si="113"/>
        <v/>
      </c>
      <c r="AU201" s="10" t="str">
        <f t="shared" si="114"/>
        <v/>
      </c>
      <c r="AV201" s="10" t="str">
        <f t="shared" si="115"/>
        <v/>
      </c>
      <c r="AW201" s="10" t="str">
        <f t="shared" si="140"/>
        <v/>
      </c>
      <c r="AX201" s="10" t="str">
        <f t="shared" si="141"/>
        <v/>
      </c>
      <c r="AY201" s="10" t="str">
        <f t="shared" si="142"/>
        <v/>
      </c>
      <c r="AZ201" s="10" t="str">
        <f t="shared" si="143"/>
        <v/>
      </c>
    </row>
    <row r="202" spans="1:52" s="3" customFormat="1" ht="10.5" x14ac:dyDescent="0.35">
      <c r="A202" s="30"/>
      <c r="B202" s="31"/>
      <c r="C202" s="31"/>
      <c r="D202" s="31"/>
      <c r="E202" s="85"/>
      <c r="F202" s="85"/>
      <c r="G202" s="85"/>
      <c r="H202" s="85"/>
      <c r="I202" s="15">
        <f t="shared" si="116"/>
        <v>0</v>
      </c>
      <c r="J202" s="32">
        <f t="shared" si="117"/>
        <v>0</v>
      </c>
      <c r="K202" s="32"/>
      <c r="L202" s="10">
        <f t="shared" si="118"/>
        <v>0</v>
      </c>
      <c r="M202" s="10">
        <f t="shared" si="119"/>
        <v>0</v>
      </c>
      <c r="N202" s="10">
        <f t="shared" si="120"/>
        <v>0</v>
      </c>
      <c r="O202" s="10">
        <f t="shared" si="121"/>
        <v>0</v>
      </c>
      <c r="P202" s="10">
        <f t="shared" si="122"/>
        <v>0</v>
      </c>
      <c r="Q202" s="10">
        <f t="shared" si="123"/>
        <v>0</v>
      </c>
      <c r="R202" s="10">
        <f t="shared" si="124"/>
        <v>0</v>
      </c>
      <c r="S202" s="10">
        <f t="shared" si="125"/>
        <v>0</v>
      </c>
      <c r="U202" s="10">
        <f t="shared" si="126"/>
        <v>0</v>
      </c>
      <c r="V202" s="10">
        <f t="shared" si="127"/>
        <v>0</v>
      </c>
      <c r="W202" s="10">
        <f t="shared" si="128"/>
        <v>0</v>
      </c>
      <c r="X202" s="10">
        <f t="shared" si="129"/>
        <v>0</v>
      </c>
      <c r="Y202" s="10">
        <f t="shared" si="144"/>
        <v>0</v>
      </c>
      <c r="Z202" s="10">
        <f t="shared" si="130"/>
        <v>0</v>
      </c>
      <c r="AB202" s="141">
        <f t="shared" si="131"/>
        <v>0</v>
      </c>
      <c r="AC202" s="141">
        <f t="shared" si="132"/>
        <v>0</v>
      </c>
      <c r="AD202" s="141">
        <f t="shared" si="133"/>
        <v>0</v>
      </c>
      <c r="AE202" s="141">
        <f t="shared" si="134"/>
        <v>0</v>
      </c>
      <c r="AL202" s="10" t="str">
        <f t="shared" si="135"/>
        <v/>
      </c>
      <c r="AM202" s="10" t="str">
        <f t="shared" si="136"/>
        <v/>
      </c>
      <c r="AN202" s="10" t="str">
        <f t="shared" si="137"/>
        <v/>
      </c>
      <c r="AO202" s="10" t="str">
        <f t="shared" si="138"/>
        <v/>
      </c>
      <c r="AP202" s="10" t="str">
        <f t="shared" si="139"/>
        <v/>
      </c>
      <c r="AQ202" s="10" t="str">
        <f t="shared" si="110"/>
        <v/>
      </c>
      <c r="AR202" s="10" t="str">
        <f t="shared" si="111"/>
        <v/>
      </c>
      <c r="AS202" s="10" t="str">
        <f t="shared" si="112"/>
        <v/>
      </c>
      <c r="AT202" s="10" t="str">
        <f t="shared" si="113"/>
        <v/>
      </c>
      <c r="AU202" s="10" t="str">
        <f t="shared" si="114"/>
        <v/>
      </c>
      <c r="AV202" s="10" t="str">
        <f t="shared" si="115"/>
        <v/>
      </c>
      <c r="AW202" s="10" t="str">
        <f t="shared" si="140"/>
        <v/>
      </c>
      <c r="AX202" s="10" t="str">
        <f t="shared" si="141"/>
        <v/>
      </c>
      <c r="AY202" s="10" t="str">
        <f t="shared" si="142"/>
        <v/>
      </c>
      <c r="AZ202" s="10" t="str">
        <f t="shared" si="143"/>
        <v/>
      </c>
    </row>
    <row r="203" spans="1:52" s="3" customFormat="1" ht="10.5" x14ac:dyDescent="0.35">
      <c r="A203" s="30"/>
      <c r="B203" s="31"/>
      <c r="C203" s="31"/>
      <c r="D203" s="31"/>
      <c r="E203" s="85"/>
      <c r="F203" s="85"/>
      <c r="G203" s="85"/>
      <c r="H203" s="85"/>
      <c r="I203" s="15">
        <f t="shared" si="116"/>
        <v>0</v>
      </c>
      <c r="J203" s="32">
        <f t="shared" si="117"/>
        <v>0</v>
      </c>
      <c r="K203" s="32"/>
      <c r="L203" s="10">
        <f t="shared" si="118"/>
        <v>0</v>
      </c>
      <c r="M203" s="10">
        <f t="shared" si="119"/>
        <v>0</v>
      </c>
      <c r="N203" s="10">
        <f t="shared" si="120"/>
        <v>0</v>
      </c>
      <c r="O203" s="10">
        <f t="shared" si="121"/>
        <v>0</v>
      </c>
      <c r="P203" s="10">
        <f t="shared" si="122"/>
        <v>0</v>
      </c>
      <c r="Q203" s="10">
        <f t="shared" si="123"/>
        <v>0</v>
      </c>
      <c r="R203" s="10">
        <f t="shared" si="124"/>
        <v>0</v>
      </c>
      <c r="S203" s="10">
        <f t="shared" si="125"/>
        <v>0</v>
      </c>
      <c r="U203" s="10">
        <f t="shared" si="126"/>
        <v>0</v>
      </c>
      <c r="V203" s="10">
        <f t="shared" si="127"/>
        <v>0</v>
      </c>
      <c r="W203" s="10">
        <f t="shared" si="128"/>
        <v>0</v>
      </c>
      <c r="X203" s="10">
        <f t="shared" si="129"/>
        <v>0</v>
      </c>
      <c r="Y203" s="10">
        <f t="shared" si="144"/>
        <v>0</v>
      </c>
      <c r="Z203" s="10">
        <f t="shared" si="130"/>
        <v>0</v>
      </c>
      <c r="AB203" s="141">
        <f t="shared" si="131"/>
        <v>0</v>
      </c>
      <c r="AC203" s="141">
        <f t="shared" si="132"/>
        <v>0</v>
      </c>
      <c r="AD203" s="141">
        <f t="shared" si="133"/>
        <v>0</v>
      </c>
      <c r="AE203" s="141">
        <f t="shared" si="134"/>
        <v>0</v>
      </c>
      <c r="AL203" s="10" t="str">
        <f t="shared" si="135"/>
        <v/>
      </c>
      <c r="AM203" s="10" t="str">
        <f t="shared" si="136"/>
        <v/>
      </c>
      <c r="AN203" s="10" t="str">
        <f t="shared" si="137"/>
        <v/>
      </c>
      <c r="AO203" s="10" t="str">
        <f t="shared" si="138"/>
        <v/>
      </c>
      <c r="AP203" s="10" t="str">
        <f t="shared" si="139"/>
        <v/>
      </c>
      <c r="AQ203" s="10" t="str">
        <f t="shared" si="110"/>
        <v/>
      </c>
      <c r="AR203" s="10" t="str">
        <f t="shared" si="111"/>
        <v/>
      </c>
      <c r="AS203" s="10" t="str">
        <f t="shared" si="112"/>
        <v/>
      </c>
      <c r="AT203" s="10" t="str">
        <f t="shared" si="113"/>
        <v/>
      </c>
      <c r="AU203" s="10" t="str">
        <f t="shared" si="114"/>
        <v/>
      </c>
      <c r="AV203" s="10" t="str">
        <f t="shared" si="115"/>
        <v/>
      </c>
      <c r="AW203" s="10" t="str">
        <f t="shared" si="140"/>
        <v/>
      </c>
      <c r="AX203" s="10" t="str">
        <f t="shared" si="141"/>
        <v/>
      </c>
      <c r="AY203" s="10" t="str">
        <f t="shared" si="142"/>
        <v/>
      </c>
      <c r="AZ203" s="10" t="str">
        <f t="shared" si="143"/>
        <v/>
      </c>
    </row>
    <row r="204" spans="1:52" s="3" customFormat="1" ht="10.5" x14ac:dyDescent="0.35">
      <c r="A204" s="30"/>
      <c r="B204" s="31"/>
      <c r="C204" s="31"/>
      <c r="D204" s="31"/>
      <c r="E204" s="85"/>
      <c r="F204" s="85"/>
      <c r="G204" s="85"/>
      <c r="H204" s="85"/>
      <c r="I204" s="15">
        <f t="shared" si="116"/>
        <v>0</v>
      </c>
      <c r="J204" s="32">
        <f t="shared" si="117"/>
        <v>0</v>
      </c>
      <c r="K204" s="32"/>
      <c r="L204" s="10">
        <f t="shared" si="118"/>
        <v>0</v>
      </c>
      <c r="M204" s="10">
        <f t="shared" si="119"/>
        <v>0</v>
      </c>
      <c r="N204" s="10">
        <f t="shared" si="120"/>
        <v>0</v>
      </c>
      <c r="O204" s="10">
        <f t="shared" si="121"/>
        <v>0</v>
      </c>
      <c r="P204" s="10">
        <f t="shared" si="122"/>
        <v>0</v>
      </c>
      <c r="Q204" s="10">
        <f t="shared" si="123"/>
        <v>0</v>
      </c>
      <c r="R204" s="10">
        <f t="shared" si="124"/>
        <v>0</v>
      </c>
      <c r="S204" s="10">
        <f t="shared" si="125"/>
        <v>0</v>
      </c>
      <c r="U204" s="10">
        <f t="shared" si="126"/>
        <v>0</v>
      </c>
      <c r="V204" s="10">
        <f t="shared" si="127"/>
        <v>0</v>
      </c>
      <c r="W204" s="10">
        <f t="shared" si="128"/>
        <v>0</v>
      </c>
      <c r="X204" s="10">
        <f t="shared" si="129"/>
        <v>0</v>
      </c>
      <c r="Y204" s="10">
        <f t="shared" si="144"/>
        <v>0</v>
      </c>
      <c r="Z204" s="10">
        <f t="shared" si="130"/>
        <v>0</v>
      </c>
      <c r="AB204" s="141">
        <f t="shared" si="131"/>
        <v>0</v>
      </c>
      <c r="AC204" s="141">
        <f t="shared" si="132"/>
        <v>0</v>
      </c>
      <c r="AD204" s="141">
        <f t="shared" si="133"/>
        <v>0</v>
      </c>
      <c r="AE204" s="141">
        <f t="shared" si="134"/>
        <v>0</v>
      </c>
      <c r="AL204" s="10" t="str">
        <f t="shared" si="135"/>
        <v/>
      </c>
      <c r="AM204" s="10" t="str">
        <f t="shared" si="136"/>
        <v/>
      </c>
      <c r="AN204" s="10" t="str">
        <f t="shared" si="137"/>
        <v/>
      </c>
      <c r="AO204" s="10" t="str">
        <f t="shared" si="138"/>
        <v/>
      </c>
      <c r="AP204" s="10" t="str">
        <f t="shared" si="139"/>
        <v/>
      </c>
      <c r="AQ204" s="10" t="str">
        <f t="shared" si="110"/>
        <v/>
      </c>
      <c r="AR204" s="10" t="str">
        <f t="shared" si="111"/>
        <v/>
      </c>
      <c r="AS204" s="10" t="str">
        <f t="shared" si="112"/>
        <v/>
      </c>
      <c r="AT204" s="10" t="str">
        <f t="shared" si="113"/>
        <v/>
      </c>
      <c r="AU204" s="10" t="str">
        <f t="shared" si="114"/>
        <v/>
      </c>
      <c r="AV204" s="10" t="str">
        <f t="shared" si="115"/>
        <v/>
      </c>
      <c r="AW204" s="10" t="str">
        <f t="shared" si="140"/>
        <v/>
      </c>
      <c r="AX204" s="10" t="str">
        <f t="shared" si="141"/>
        <v/>
      </c>
      <c r="AY204" s="10" t="str">
        <f t="shared" si="142"/>
        <v/>
      </c>
      <c r="AZ204" s="10" t="str">
        <f t="shared" si="143"/>
        <v/>
      </c>
    </row>
    <row r="205" spans="1:52" s="3" customFormat="1" ht="10.5" x14ac:dyDescent="0.35">
      <c r="A205" s="30"/>
      <c r="B205" s="31"/>
      <c r="C205" s="31"/>
      <c r="D205" s="31"/>
      <c r="E205" s="85"/>
      <c r="F205" s="85"/>
      <c r="G205" s="85"/>
      <c r="H205" s="85"/>
      <c r="I205" s="15">
        <f t="shared" si="116"/>
        <v>0</v>
      </c>
      <c r="J205" s="32">
        <f t="shared" si="117"/>
        <v>0</v>
      </c>
      <c r="K205" s="32"/>
      <c r="L205" s="10">
        <f t="shared" si="118"/>
        <v>0</v>
      </c>
      <c r="M205" s="10">
        <f t="shared" si="119"/>
        <v>0</v>
      </c>
      <c r="N205" s="10">
        <f t="shared" si="120"/>
        <v>0</v>
      </c>
      <c r="O205" s="10">
        <f t="shared" si="121"/>
        <v>0</v>
      </c>
      <c r="P205" s="10">
        <f t="shared" si="122"/>
        <v>0</v>
      </c>
      <c r="Q205" s="10">
        <f t="shared" si="123"/>
        <v>0</v>
      </c>
      <c r="R205" s="10">
        <f t="shared" si="124"/>
        <v>0</v>
      </c>
      <c r="S205" s="10">
        <f t="shared" si="125"/>
        <v>0</v>
      </c>
      <c r="U205" s="10">
        <f t="shared" si="126"/>
        <v>0</v>
      </c>
      <c r="V205" s="10">
        <f t="shared" si="127"/>
        <v>0</v>
      </c>
      <c r="W205" s="10">
        <f t="shared" si="128"/>
        <v>0</v>
      </c>
      <c r="X205" s="10">
        <f t="shared" si="129"/>
        <v>0</v>
      </c>
      <c r="Y205" s="10">
        <f t="shared" si="144"/>
        <v>0</v>
      </c>
      <c r="Z205" s="10">
        <f t="shared" si="130"/>
        <v>0</v>
      </c>
      <c r="AB205" s="141">
        <f t="shared" si="131"/>
        <v>0</v>
      </c>
      <c r="AC205" s="141">
        <f t="shared" si="132"/>
        <v>0</v>
      </c>
      <c r="AD205" s="141">
        <f t="shared" si="133"/>
        <v>0</v>
      </c>
      <c r="AE205" s="141">
        <f t="shared" si="134"/>
        <v>0</v>
      </c>
      <c r="AL205" s="10" t="str">
        <f t="shared" si="135"/>
        <v/>
      </c>
      <c r="AM205" s="10" t="str">
        <f t="shared" si="136"/>
        <v/>
      </c>
      <c r="AN205" s="10" t="str">
        <f t="shared" si="137"/>
        <v/>
      </c>
      <c r="AO205" s="10" t="str">
        <f t="shared" si="138"/>
        <v/>
      </c>
      <c r="AP205" s="10" t="str">
        <f t="shared" si="139"/>
        <v/>
      </c>
      <c r="AQ205" s="10" t="str">
        <f t="shared" si="110"/>
        <v/>
      </c>
      <c r="AR205" s="10" t="str">
        <f t="shared" si="111"/>
        <v/>
      </c>
      <c r="AS205" s="10" t="str">
        <f t="shared" si="112"/>
        <v/>
      </c>
      <c r="AT205" s="10" t="str">
        <f t="shared" si="113"/>
        <v/>
      </c>
      <c r="AU205" s="10" t="str">
        <f t="shared" si="114"/>
        <v/>
      </c>
      <c r="AV205" s="10" t="str">
        <f t="shared" si="115"/>
        <v/>
      </c>
      <c r="AW205" s="10" t="str">
        <f t="shared" si="140"/>
        <v/>
      </c>
      <c r="AX205" s="10" t="str">
        <f t="shared" si="141"/>
        <v/>
      </c>
      <c r="AY205" s="10" t="str">
        <f t="shared" si="142"/>
        <v/>
      </c>
      <c r="AZ205" s="10" t="str">
        <f t="shared" si="143"/>
        <v/>
      </c>
    </row>
    <row r="206" spans="1:52" s="3" customFormat="1" ht="10.5" x14ac:dyDescent="0.35">
      <c r="A206" s="30"/>
      <c r="B206" s="31"/>
      <c r="C206" s="31"/>
      <c r="D206" s="31"/>
      <c r="E206" s="85"/>
      <c r="F206" s="85"/>
      <c r="G206" s="85"/>
      <c r="H206" s="85"/>
      <c r="I206" s="15">
        <f t="shared" si="116"/>
        <v>0</v>
      </c>
      <c r="J206" s="32">
        <f t="shared" si="117"/>
        <v>0</v>
      </c>
      <c r="K206" s="32"/>
      <c r="L206" s="10">
        <f t="shared" si="118"/>
        <v>0</v>
      </c>
      <c r="M206" s="10">
        <f t="shared" si="119"/>
        <v>0</v>
      </c>
      <c r="N206" s="10">
        <f t="shared" si="120"/>
        <v>0</v>
      </c>
      <c r="O206" s="10">
        <f t="shared" si="121"/>
        <v>0</v>
      </c>
      <c r="P206" s="10">
        <f t="shared" si="122"/>
        <v>0</v>
      </c>
      <c r="Q206" s="10">
        <f t="shared" si="123"/>
        <v>0</v>
      </c>
      <c r="R206" s="10">
        <f t="shared" si="124"/>
        <v>0</v>
      </c>
      <c r="S206" s="10">
        <f t="shared" si="125"/>
        <v>0</v>
      </c>
      <c r="U206" s="10">
        <f t="shared" si="126"/>
        <v>0</v>
      </c>
      <c r="V206" s="10">
        <f t="shared" si="127"/>
        <v>0</v>
      </c>
      <c r="W206" s="10">
        <f t="shared" si="128"/>
        <v>0</v>
      </c>
      <c r="X206" s="10">
        <f t="shared" si="129"/>
        <v>0</v>
      </c>
      <c r="Y206" s="10">
        <f t="shared" si="144"/>
        <v>0</v>
      </c>
      <c r="Z206" s="10">
        <f t="shared" si="130"/>
        <v>0</v>
      </c>
      <c r="AB206" s="141">
        <f t="shared" si="131"/>
        <v>0</v>
      </c>
      <c r="AC206" s="141">
        <f t="shared" si="132"/>
        <v>0</v>
      </c>
      <c r="AD206" s="141">
        <f t="shared" si="133"/>
        <v>0</v>
      </c>
      <c r="AE206" s="141">
        <f t="shared" si="134"/>
        <v>0</v>
      </c>
      <c r="AL206" s="10" t="str">
        <f t="shared" si="135"/>
        <v/>
      </c>
      <c r="AM206" s="10" t="str">
        <f t="shared" si="136"/>
        <v/>
      </c>
      <c r="AN206" s="10" t="str">
        <f t="shared" si="137"/>
        <v/>
      </c>
      <c r="AO206" s="10" t="str">
        <f t="shared" si="138"/>
        <v/>
      </c>
      <c r="AP206" s="10" t="str">
        <f t="shared" si="139"/>
        <v/>
      </c>
      <c r="AQ206" s="10" t="str">
        <f t="shared" si="110"/>
        <v/>
      </c>
      <c r="AR206" s="10" t="str">
        <f t="shared" si="111"/>
        <v/>
      </c>
      <c r="AS206" s="10" t="str">
        <f t="shared" si="112"/>
        <v/>
      </c>
      <c r="AT206" s="10" t="str">
        <f t="shared" si="113"/>
        <v/>
      </c>
      <c r="AU206" s="10" t="str">
        <f t="shared" si="114"/>
        <v/>
      </c>
      <c r="AV206" s="10" t="str">
        <f t="shared" si="115"/>
        <v/>
      </c>
      <c r="AW206" s="10" t="str">
        <f t="shared" si="140"/>
        <v/>
      </c>
      <c r="AX206" s="10" t="str">
        <f t="shared" si="141"/>
        <v/>
      </c>
      <c r="AY206" s="10" t="str">
        <f t="shared" si="142"/>
        <v/>
      </c>
      <c r="AZ206" s="10" t="str">
        <f t="shared" si="143"/>
        <v/>
      </c>
    </row>
    <row r="207" spans="1:52" s="3" customFormat="1" ht="10.5" x14ac:dyDescent="0.35">
      <c r="A207" s="30"/>
      <c r="B207" s="31"/>
      <c r="C207" s="31"/>
      <c r="D207" s="31"/>
      <c r="E207" s="85"/>
      <c r="F207" s="85"/>
      <c r="G207" s="85"/>
      <c r="H207" s="85"/>
      <c r="I207" s="15">
        <f t="shared" si="116"/>
        <v>0</v>
      </c>
      <c r="J207" s="32">
        <f t="shared" si="117"/>
        <v>0</v>
      </c>
      <c r="K207" s="32"/>
      <c r="L207" s="10">
        <f t="shared" si="118"/>
        <v>0</v>
      </c>
      <c r="M207" s="10">
        <f t="shared" si="119"/>
        <v>0</v>
      </c>
      <c r="N207" s="10">
        <f t="shared" si="120"/>
        <v>0</v>
      </c>
      <c r="O207" s="10">
        <f t="shared" si="121"/>
        <v>0</v>
      </c>
      <c r="P207" s="10">
        <f t="shared" si="122"/>
        <v>0</v>
      </c>
      <c r="Q207" s="10">
        <f t="shared" si="123"/>
        <v>0</v>
      </c>
      <c r="R207" s="10">
        <f t="shared" si="124"/>
        <v>0</v>
      </c>
      <c r="S207" s="10">
        <f t="shared" si="125"/>
        <v>0</v>
      </c>
      <c r="U207" s="10">
        <f t="shared" si="126"/>
        <v>0</v>
      </c>
      <c r="V207" s="10">
        <f t="shared" si="127"/>
        <v>0</v>
      </c>
      <c r="W207" s="10">
        <f t="shared" si="128"/>
        <v>0</v>
      </c>
      <c r="X207" s="10">
        <f t="shared" si="129"/>
        <v>0</v>
      </c>
      <c r="Y207" s="10">
        <f t="shared" si="144"/>
        <v>0</v>
      </c>
      <c r="Z207" s="10">
        <f t="shared" si="130"/>
        <v>0</v>
      </c>
      <c r="AB207" s="141">
        <f t="shared" si="131"/>
        <v>0</v>
      </c>
      <c r="AC207" s="141">
        <f t="shared" si="132"/>
        <v>0</v>
      </c>
      <c r="AD207" s="141">
        <f t="shared" si="133"/>
        <v>0</v>
      </c>
      <c r="AE207" s="141">
        <f t="shared" si="134"/>
        <v>0</v>
      </c>
      <c r="AL207" s="10" t="str">
        <f t="shared" si="135"/>
        <v/>
      </c>
      <c r="AM207" s="10" t="str">
        <f t="shared" si="136"/>
        <v/>
      </c>
      <c r="AN207" s="10" t="str">
        <f t="shared" si="137"/>
        <v/>
      </c>
      <c r="AO207" s="10" t="str">
        <f t="shared" si="138"/>
        <v/>
      </c>
      <c r="AP207" s="10" t="str">
        <f t="shared" si="139"/>
        <v/>
      </c>
      <c r="AQ207" s="10" t="str">
        <f t="shared" si="110"/>
        <v/>
      </c>
      <c r="AR207" s="10" t="str">
        <f t="shared" si="111"/>
        <v/>
      </c>
      <c r="AS207" s="10" t="str">
        <f t="shared" si="112"/>
        <v/>
      </c>
      <c r="AT207" s="10" t="str">
        <f t="shared" si="113"/>
        <v/>
      </c>
      <c r="AU207" s="10" t="str">
        <f t="shared" si="114"/>
        <v/>
      </c>
      <c r="AV207" s="10" t="str">
        <f t="shared" si="115"/>
        <v/>
      </c>
      <c r="AW207" s="10" t="str">
        <f t="shared" si="140"/>
        <v/>
      </c>
      <c r="AX207" s="10" t="str">
        <f t="shared" si="141"/>
        <v/>
      </c>
      <c r="AY207" s="10" t="str">
        <f t="shared" si="142"/>
        <v/>
      </c>
      <c r="AZ207" s="10" t="str">
        <f t="shared" si="143"/>
        <v/>
      </c>
    </row>
    <row r="208" spans="1:52" s="3" customFormat="1" ht="10.5" x14ac:dyDescent="0.35">
      <c r="A208" s="30"/>
      <c r="B208" s="31"/>
      <c r="C208" s="31"/>
      <c r="D208" s="31"/>
      <c r="E208" s="85"/>
      <c r="F208" s="85"/>
      <c r="G208" s="85"/>
      <c r="H208" s="85"/>
      <c r="I208" s="15">
        <f t="shared" si="116"/>
        <v>0</v>
      </c>
      <c r="J208" s="32">
        <f t="shared" si="117"/>
        <v>0</v>
      </c>
      <c r="K208" s="32"/>
      <c r="L208" s="10">
        <f t="shared" si="118"/>
        <v>0</v>
      </c>
      <c r="M208" s="10">
        <f t="shared" si="119"/>
        <v>0</v>
      </c>
      <c r="N208" s="10">
        <f t="shared" si="120"/>
        <v>0</v>
      </c>
      <c r="O208" s="10">
        <f t="shared" si="121"/>
        <v>0</v>
      </c>
      <c r="P208" s="10">
        <f t="shared" si="122"/>
        <v>0</v>
      </c>
      <c r="Q208" s="10">
        <f t="shared" si="123"/>
        <v>0</v>
      </c>
      <c r="R208" s="10">
        <f t="shared" si="124"/>
        <v>0</v>
      </c>
      <c r="S208" s="10">
        <f t="shared" si="125"/>
        <v>0</v>
      </c>
      <c r="U208" s="10">
        <f t="shared" si="126"/>
        <v>0</v>
      </c>
      <c r="V208" s="10">
        <f t="shared" si="127"/>
        <v>0</v>
      </c>
      <c r="W208" s="10">
        <f t="shared" si="128"/>
        <v>0</v>
      </c>
      <c r="X208" s="10">
        <f t="shared" si="129"/>
        <v>0</v>
      </c>
      <c r="Y208" s="10">
        <f t="shared" si="144"/>
        <v>0</v>
      </c>
      <c r="Z208" s="10">
        <f t="shared" si="130"/>
        <v>0</v>
      </c>
      <c r="AB208" s="141">
        <f t="shared" si="131"/>
        <v>0</v>
      </c>
      <c r="AC208" s="141">
        <f t="shared" si="132"/>
        <v>0</v>
      </c>
      <c r="AD208" s="141">
        <f t="shared" si="133"/>
        <v>0</v>
      </c>
      <c r="AE208" s="141">
        <f t="shared" si="134"/>
        <v>0</v>
      </c>
      <c r="AL208" s="10" t="str">
        <f t="shared" si="135"/>
        <v/>
      </c>
      <c r="AM208" s="10" t="str">
        <f t="shared" si="136"/>
        <v/>
      </c>
      <c r="AN208" s="10" t="str">
        <f t="shared" si="137"/>
        <v/>
      </c>
      <c r="AO208" s="10" t="str">
        <f t="shared" si="138"/>
        <v/>
      </c>
      <c r="AP208" s="10" t="str">
        <f t="shared" si="139"/>
        <v/>
      </c>
      <c r="AQ208" s="10" t="str">
        <f t="shared" ref="AQ208:AQ271" si="145">IF($A208="","",IF(AL208&lt;10,AL208,(LEFT(AL208)+RIGHT(AL208))))</f>
        <v/>
      </c>
      <c r="AR208" s="10" t="str">
        <f t="shared" ref="AR208:AR271" si="146">IF($A208="","",IF(AM208&lt;10,AM208,(LEFT(AM208)+RIGHT(AM208))))</f>
        <v/>
      </c>
      <c r="AS208" s="10" t="str">
        <f t="shared" ref="AS208:AS271" si="147">IF($A208="","",IF(AN208&lt;10,AN208,(LEFT(AN208)+RIGHT(AN208))))</f>
        <v/>
      </c>
      <c r="AT208" s="10" t="str">
        <f t="shared" ref="AT208:AT271" si="148">IF($A208="","",IF(AO208&lt;10,AO208,(LEFT(AO208)+RIGHT(AO208))))</f>
        <v/>
      </c>
      <c r="AU208" s="10" t="str">
        <f t="shared" ref="AU208:AU271" si="149">IF($A208="","",IF(AP208&lt;10,AP208,(LEFT(AP208)+RIGHT(AP208))))</f>
        <v/>
      </c>
      <c r="AV208" s="10" t="str">
        <f t="shared" ref="AV208:AV271" si="150">IF($A208="","",SUM(AQ208:AU208))</f>
        <v/>
      </c>
      <c r="AW208" s="10" t="str">
        <f t="shared" si="140"/>
        <v/>
      </c>
      <c r="AX208" s="10" t="str">
        <f t="shared" si="141"/>
        <v/>
      </c>
      <c r="AY208" s="10" t="str">
        <f t="shared" si="142"/>
        <v/>
      </c>
      <c r="AZ208" s="10" t="str">
        <f t="shared" si="143"/>
        <v/>
      </c>
    </row>
    <row r="209" spans="1:52" s="3" customFormat="1" ht="10.5" x14ac:dyDescent="0.35">
      <c r="A209" s="30"/>
      <c r="B209" s="31"/>
      <c r="C209" s="31"/>
      <c r="D209" s="31"/>
      <c r="E209" s="85"/>
      <c r="F209" s="85"/>
      <c r="G209" s="85"/>
      <c r="H209" s="85"/>
      <c r="I209" s="15">
        <f t="shared" si="116"/>
        <v>0</v>
      </c>
      <c r="J209" s="32">
        <f t="shared" si="117"/>
        <v>0</v>
      </c>
      <c r="K209" s="32"/>
      <c r="L209" s="10">
        <f t="shared" si="118"/>
        <v>0</v>
      </c>
      <c r="M209" s="10">
        <f t="shared" si="119"/>
        <v>0</v>
      </c>
      <c r="N209" s="10">
        <f t="shared" si="120"/>
        <v>0</v>
      </c>
      <c r="O209" s="10">
        <f t="shared" si="121"/>
        <v>0</v>
      </c>
      <c r="P209" s="10">
        <f t="shared" si="122"/>
        <v>0</v>
      </c>
      <c r="Q209" s="10">
        <f t="shared" si="123"/>
        <v>0</v>
      </c>
      <c r="R209" s="10">
        <f t="shared" si="124"/>
        <v>0</v>
      </c>
      <c r="S209" s="10">
        <f t="shared" si="125"/>
        <v>0</v>
      </c>
      <c r="U209" s="10">
        <f t="shared" si="126"/>
        <v>0</v>
      </c>
      <c r="V209" s="10">
        <f t="shared" si="127"/>
        <v>0</v>
      </c>
      <c r="W209" s="10">
        <f t="shared" si="128"/>
        <v>0</v>
      </c>
      <c r="X209" s="10">
        <f t="shared" si="129"/>
        <v>0</v>
      </c>
      <c r="Y209" s="10">
        <f t="shared" si="144"/>
        <v>0</v>
      </c>
      <c r="Z209" s="10">
        <f t="shared" si="130"/>
        <v>0</v>
      </c>
      <c r="AB209" s="141">
        <f t="shared" si="131"/>
        <v>0</v>
      </c>
      <c r="AC209" s="141">
        <f t="shared" si="132"/>
        <v>0</v>
      </c>
      <c r="AD209" s="141">
        <f t="shared" si="133"/>
        <v>0</v>
      </c>
      <c r="AE209" s="141">
        <f t="shared" si="134"/>
        <v>0</v>
      </c>
      <c r="AL209" s="10" t="str">
        <f t="shared" si="135"/>
        <v/>
      </c>
      <c r="AM209" s="10" t="str">
        <f t="shared" si="136"/>
        <v/>
      </c>
      <c r="AN209" s="10" t="str">
        <f t="shared" si="137"/>
        <v/>
      </c>
      <c r="AO209" s="10" t="str">
        <f t="shared" si="138"/>
        <v/>
      </c>
      <c r="AP209" s="10" t="str">
        <f t="shared" si="139"/>
        <v/>
      </c>
      <c r="AQ209" s="10" t="str">
        <f t="shared" si="145"/>
        <v/>
      </c>
      <c r="AR209" s="10" t="str">
        <f t="shared" si="146"/>
        <v/>
      </c>
      <c r="AS209" s="10" t="str">
        <f t="shared" si="147"/>
        <v/>
      </c>
      <c r="AT209" s="10" t="str">
        <f t="shared" si="148"/>
        <v/>
      </c>
      <c r="AU209" s="10" t="str">
        <f t="shared" si="149"/>
        <v/>
      </c>
      <c r="AV209" s="10" t="str">
        <f t="shared" si="150"/>
        <v/>
      </c>
      <c r="AW209" s="10" t="str">
        <f t="shared" si="140"/>
        <v/>
      </c>
      <c r="AX209" s="10" t="str">
        <f t="shared" si="141"/>
        <v/>
      </c>
      <c r="AY209" s="10" t="str">
        <f t="shared" si="142"/>
        <v/>
      </c>
      <c r="AZ209" s="10" t="str">
        <f t="shared" si="143"/>
        <v/>
      </c>
    </row>
    <row r="210" spans="1:52" s="3" customFormat="1" ht="10.5" x14ac:dyDescent="0.35">
      <c r="A210" s="30"/>
      <c r="B210" s="31"/>
      <c r="C210" s="31"/>
      <c r="D210" s="31"/>
      <c r="E210" s="85"/>
      <c r="F210" s="85"/>
      <c r="G210" s="85"/>
      <c r="H210" s="85"/>
      <c r="I210" s="15">
        <f t="shared" si="116"/>
        <v>0</v>
      </c>
      <c r="J210" s="32">
        <f t="shared" si="117"/>
        <v>0</v>
      </c>
      <c r="K210" s="32"/>
      <c r="L210" s="10">
        <f t="shared" si="118"/>
        <v>0</v>
      </c>
      <c r="M210" s="10">
        <f t="shared" si="119"/>
        <v>0</v>
      </c>
      <c r="N210" s="10">
        <f t="shared" si="120"/>
        <v>0</v>
      </c>
      <c r="O210" s="10">
        <f t="shared" si="121"/>
        <v>0</v>
      </c>
      <c r="P210" s="10">
        <f t="shared" si="122"/>
        <v>0</v>
      </c>
      <c r="Q210" s="10">
        <f t="shared" si="123"/>
        <v>0</v>
      </c>
      <c r="R210" s="10">
        <f t="shared" si="124"/>
        <v>0</v>
      </c>
      <c r="S210" s="10">
        <f t="shared" si="125"/>
        <v>0</v>
      </c>
      <c r="U210" s="10">
        <f t="shared" si="126"/>
        <v>0</v>
      </c>
      <c r="V210" s="10">
        <f t="shared" si="127"/>
        <v>0</v>
      </c>
      <c r="W210" s="10">
        <f t="shared" si="128"/>
        <v>0</v>
      </c>
      <c r="X210" s="10">
        <f t="shared" si="129"/>
        <v>0</v>
      </c>
      <c r="Y210" s="10">
        <f t="shared" si="144"/>
        <v>0</v>
      </c>
      <c r="Z210" s="10">
        <f t="shared" si="130"/>
        <v>0</v>
      </c>
      <c r="AB210" s="141">
        <f t="shared" si="131"/>
        <v>0</v>
      </c>
      <c r="AC210" s="141">
        <f t="shared" si="132"/>
        <v>0</v>
      </c>
      <c r="AD210" s="141">
        <f t="shared" si="133"/>
        <v>0</v>
      </c>
      <c r="AE210" s="141">
        <f t="shared" si="134"/>
        <v>0</v>
      </c>
      <c r="AL210" s="10" t="str">
        <f t="shared" si="135"/>
        <v/>
      </c>
      <c r="AM210" s="10" t="str">
        <f t="shared" si="136"/>
        <v/>
      </c>
      <c r="AN210" s="10" t="str">
        <f t="shared" si="137"/>
        <v/>
      </c>
      <c r="AO210" s="10" t="str">
        <f t="shared" si="138"/>
        <v/>
      </c>
      <c r="AP210" s="10" t="str">
        <f t="shared" si="139"/>
        <v/>
      </c>
      <c r="AQ210" s="10" t="str">
        <f t="shared" si="145"/>
        <v/>
      </c>
      <c r="AR210" s="10" t="str">
        <f t="shared" si="146"/>
        <v/>
      </c>
      <c r="AS210" s="10" t="str">
        <f t="shared" si="147"/>
        <v/>
      </c>
      <c r="AT210" s="10" t="str">
        <f t="shared" si="148"/>
        <v/>
      </c>
      <c r="AU210" s="10" t="str">
        <f t="shared" si="149"/>
        <v/>
      </c>
      <c r="AV210" s="10" t="str">
        <f t="shared" si="150"/>
        <v/>
      </c>
      <c r="AW210" s="10" t="str">
        <f t="shared" si="140"/>
        <v/>
      </c>
      <c r="AX210" s="10" t="str">
        <f t="shared" si="141"/>
        <v/>
      </c>
      <c r="AY210" s="10" t="str">
        <f t="shared" si="142"/>
        <v/>
      </c>
      <c r="AZ210" s="10" t="str">
        <f t="shared" si="143"/>
        <v/>
      </c>
    </row>
    <row r="211" spans="1:52" s="3" customFormat="1" ht="10.5" x14ac:dyDescent="0.35">
      <c r="A211" s="30"/>
      <c r="B211" s="31"/>
      <c r="C211" s="31"/>
      <c r="D211" s="31"/>
      <c r="E211" s="85"/>
      <c r="F211" s="85"/>
      <c r="G211" s="85"/>
      <c r="H211" s="85"/>
      <c r="I211" s="15">
        <f t="shared" si="116"/>
        <v>0</v>
      </c>
      <c r="J211" s="32">
        <f t="shared" si="117"/>
        <v>0</v>
      </c>
      <c r="K211" s="32"/>
      <c r="L211" s="10">
        <f t="shared" si="118"/>
        <v>0</v>
      </c>
      <c r="M211" s="10">
        <f t="shared" si="119"/>
        <v>0</v>
      </c>
      <c r="N211" s="10">
        <f t="shared" si="120"/>
        <v>0</v>
      </c>
      <c r="O211" s="10">
        <f t="shared" si="121"/>
        <v>0</v>
      </c>
      <c r="P211" s="10">
        <f t="shared" si="122"/>
        <v>0</v>
      </c>
      <c r="Q211" s="10">
        <f t="shared" si="123"/>
        <v>0</v>
      </c>
      <c r="R211" s="10">
        <f t="shared" si="124"/>
        <v>0</v>
      </c>
      <c r="S211" s="10">
        <f t="shared" si="125"/>
        <v>0</v>
      </c>
      <c r="U211" s="10">
        <f t="shared" si="126"/>
        <v>0</v>
      </c>
      <c r="V211" s="10">
        <f t="shared" si="127"/>
        <v>0</v>
      </c>
      <c r="W211" s="10">
        <f t="shared" si="128"/>
        <v>0</v>
      </c>
      <c r="X211" s="10">
        <f t="shared" si="129"/>
        <v>0</v>
      </c>
      <c r="Y211" s="10">
        <f t="shared" si="144"/>
        <v>0</v>
      </c>
      <c r="Z211" s="10">
        <f t="shared" si="130"/>
        <v>0</v>
      </c>
      <c r="AB211" s="141">
        <f t="shared" si="131"/>
        <v>0</v>
      </c>
      <c r="AC211" s="141">
        <f t="shared" si="132"/>
        <v>0</v>
      </c>
      <c r="AD211" s="141">
        <f t="shared" si="133"/>
        <v>0</v>
      </c>
      <c r="AE211" s="141">
        <f t="shared" si="134"/>
        <v>0</v>
      </c>
      <c r="AL211" s="10" t="str">
        <f t="shared" si="135"/>
        <v/>
      </c>
      <c r="AM211" s="10" t="str">
        <f t="shared" si="136"/>
        <v/>
      </c>
      <c r="AN211" s="10" t="str">
        <f t="shared" si="137"/>
        <v/>
      </c>
      <c r="AO211" s="10" t="str">
        <f t="shared" si="138"/>
        <v/>
      </c>
      <c r="AP211" s="10" t="str">
        <f t="shared" si="139"/>
        <v/>
      </c>
      <c r="AQ211" s="10" t="str">
        <f t="shared" si="145"/>
        <v/>
      </c>
      <c r="AR211" s="10" t="str">
        <f t="shared" si="146"/>
        <v/>
      </c>
      <c r="AS211" s="10" t="str">
        <f t="shared" si="147"/>
        <v/>
      </c>
      <c r="AT211" s="10" t="str">
        <f t="shared" si="148"/>
        <v/>
      </c>
      <c r="AU211" s="10" t="str">
        <f t="shared" si="149"/>
        <v/>
      </c>
      <c r="AV211" s="10" t="str">
        <f t="shared" si="150"/>
        <v/>
      </c>
      <c r="AW211" s="10" t="str">
        <f t="shared" si="140"/>
        <v/>
      </c>
      <c r="AX211" s="10" t="str">
        <f t="shared" si="141"/>
        <v/>
      </c>
      <c r="AY211" s="10" t="str">
        <f t="shared" si="142"/>
        <v/>
      </c>
      <c r="AZ211" s="10" t="str">
        <f t="shared" si="143"/>
        <v/>
      </c>
    </row>
    <row r="212" spans="1:52" s="3" customFormat="1" ht="10.5" x14ac:dyDescent="0.35">
      <c r="A212" s="30"/>
      <c r="B212" s="31"/>
      <c r="C212" s="31"/>
      <c r="D212" s="31"/>
      <c r="E212" s="85"/>
      <c r="F212" s="85"/>
      <c r="G212" s="85"/>
      <c r="H212" s="85"/>
      <c r="I212" s="15">
        <f t="shared" si="116"/>
        <v>0</v>
      </c>
      <c r="J212" s="32">
        <f t="shared" si="117"/>
        <v>0</v>
      </c>
      <c r="K212" s="32"/>
      <c r="L212" s="10">
        <f t="shared" si="118"/>
        <v>0</v>
      </c>
      <c r="M212" s="10">
        <f t="shared" si="119"/>
        <v>0</v>
      </c>
      <c r="N212" s="10">
        <f t="shared" si="120"/>
        <v>0</v>
      </c>
      <c r="O212" s="10">
        <f t="shared" si="121"/>
        <v>0</v>
      </c>
      <c r="P212" s="10">
        <f t="shared" si="122"/>
        <v>0</v>
      </c>
      <c r="Q212" s="10">
        <f t="shared" si="123"/>
        <v>0</v>
      </c>
      <c r="R212" s="10">
        <f t="shared" si="124"/>
        <v>0</v>
      </c>
      <c r="S212" s="10">
        <f t="shared" si="125"/>
        <v>0</v>
      </c>
      <c r="U212" s="10">
        <f t="shared" si="126"/>
        <v>0</v>
      </c>
      <c r="V212" s="10">
        <f t="shared" si="127"/>
        <v>0</v>
      </c>
      <c r="W212" s="10">
        <f t="shared" si="128"/>
        <v>0</v>
      </c>
      <c r="X212" s="10">
        <f t="shared" si="129"/>
        <v>0</v>
      </c>
      <c r="Y212" s="10">
        <f t="shared" si="144"/>
        <v>0</v>
      </c>
      <c r="Z212" s="10">
        <f t="shared" si="130"/>
        <v>0</v>
      </c>
      <c r="AB212" s="141">
        <f t="shared" si="131"/>
        <v>0</v>
      </c>
      <c r="AC212" s="141">
        <f t="shared" si="132"/>
        <v>0</v>
      </c>
      <c r="AD212" s="141">
        <f t="shared" si="133"/>
        <v>0</v>
      </c>
      <c r="AE212" s="141">
        <f t="shared" si="134"/>
        <v>0</v>
      </c>
      <c r="AL212" s="10" t="str">
        <f t="shared" si="135"/>
        <v/>
      </c>
      <c r="AM212" s="10" t="str">
        <f t="shared" si="136"/>
        <v/>
      </c>
      <c r="AN212" s="10" t="str">
        <f t="shared" si="137"/>
        <v/>
      </c>
      <c r="AO212" s="10" t="str">
        <f t="shared" si="138"/>
        <v/>
      </c>
      <c r="AP212" s="10" t="str">
        <f t="shared" si="139"/>
        <v/>
      </c>
      <c r="AQ212" s="10" t="str">
        <f t="shared" si="145"/>
        <v/>
      </c>
      <c r="AR212" s="10" t="str">
        <f t="shared" si="146"/>
        <v/>
      </c>
      <c r="AS212" s="10" t="str">
        <f t="shared" si="147"/>
        <v/>
      </c>
      <c r="AT212" s="10" t="str">
        <f t="shared" si="148"/>
        <v/>
      </c>
      <c r="AU212" s="10" t="str">
        <f t="shared" si="149"/>
        <v/>
      </c>
      <c r="AV212" s="10" t="str">
        <f t="shared" si="150"/>
        <v/>
      </c>
      <c r="AW212" s="10" t="str">
        <f t="shared" si="140"/>
        <v/>
      </c>
      <c r="AX212" s="10" t="str">
        <f t="shared" si="141"/>
        <v/>
      </c>
      <c r="AY212" s="10" t="str">
        <f t="shared" si="142"/>
        <v/>
      </c>
      <c r="AZ212" s="10" t="str">
        <f t="shared" si="143"/>
        <v/>
      </c>
    </row>
    <row r="213" spans="1:52" s="3" customFormat="1" ht="10.5" x14ac:dyDescent="0.35">
      <c r="A213" s="30"/>
      <c r="B213" s="31"/>
      <c r="C213" s="31"/>
      <c r="D213" s="31"/>
      <c r="E213" s="85"/>
      <c r="F213" s="85"/>
      <c r="G213" s="85"/>
      <c r="H213" s="85"/>
      <c r="I213" s="15">
        <f t="shared" si="116"/>
        <v>0</v>
      </c>
      <c r="J213" s="32">
        <f t="shared" si="117"/>
        <v>0</v>
      </c>
      <c r="K213" s="32"/>
      <c r="L213" s="10">
        <f t="shared" si="118"/>
        <v>0</v>
      </c>
      <c r="M213" s="10">
        <f t="shared" si="119"/>
        <v>0</v>
      </c>
      <c r="N213" s="10">
        <f t="shared" si="120"/>
        <v>0</v>
      </c>
      <c r="O213" s="10">
        <f t="shared" si="121"/>
        <v>0</v>
      </c>
      <c r="P213" s="10">
        <f t="shared" si="122"/>
        <v>0</v>
      </c>
      <c r="Q213" s="10">
        <f t="shared" si="123"/>
        <v>0</v>
      </c>
      <c r="R213" s="10">
        <f t="shared" si="124"/>
        <v>0</v>
      </c>
      <c r="S213" s="10">
        <f t="shared" si="125"/>
        <v>0</v>
      </c>
      <c r="U213" s="10">
        <f t="shared" si="126"/>
        <v>0</v>
      </c>
      <c r="V213" s="10">
        <f t="shared" si="127"/>
        <v>0</v>
      </c>
      <c r="W213" s="10">
        <f t="shared" si="128"/>
        <v>0</v>
      </c>
      <c r="X213" s="10">
        <f t="shared" si="129"/>
        <v>0</v>
      </c>
      <c r="Y213" s="10">
        <f t="shared" si="144"/>
        <v>0</v>
      </c>
      <c r="Z213" s="10">
        <f t="shared" si="130"/>
        <v>0</v>
      </c>
      <c r="AB213" s="141">
        <f t="shared" si="131"/>
        <v>0</v>
      </c>
      <c r="AC213" s="141">
        <f t="shared" si="132"/>
        <v>0</v>
      </c>
      <c r="AD213" s="141">
        <f t="shared" si="133"/>
        <v>0</v>
      </c>
      <c r="AE213" s="141">
        <f t="shared" si="134"/>
        <v>0</v>
      </c>
      <c r="AL213" s="10" t="str">
        <f t="shared" si="135"/>
        <v/>
      </c>
      <c r="AM213" s="10" t="str">
        <f t="shared" si="136"/>
        <v/>
      </c>
      <c r="AN213" s="10" t="str">
        <f t="shared" si="137"/>
        <v/>
      </c>
      <c r="AO213" s="10" t="str">
        <f t="shared" si="138"/>
        <v/>
      </c>
      <c r="AP213" s="10" t="str">
        <f t="shared" si="139"/>
        <v/>
      </c>
      <c r="AQ213" s="10" t="str">
        <f t="shared" si="145"/>
        <v/>
      </c>
      <c r="AR213" s="10" t="str">
        <f t="shared" si="146"/>
        <v/>
      </c>
      <c r="AS213" s="10" t="str">
        <f t="shared" si="147"/>
        <v/>
      </c>
      <c r="AT213" s="10" t="str">
        <f t="shared" si="148"/>
        <v/>
      </c>
      <c r="AU213" s="10" t="str">
        <f t="shared" si="149"/>
        <v/>
      </c>
      <c r="AV213" s="10" t="str">
        <f t="shared" si="150"/>
        <v/>
      </c>
      <c r="AW213" s="10" t="str">
        <f t="shared" si="140"/>
        <v/>
      </c>
      <c r="AX213" s="10" t="str">
        <f t="shared" si="141"/>
        <v/>
      </c>
      <c r="AY213" s="10" t="str">
        <f t="shared" si="142"/>
        <v/>
      </c>
      <c r="AZ213" s="10" t="str">
        <f t="shared" si="143"/>
        <v/>
      </c>
    </row>
    <row r="214" spans="1:52" s="3" customFormat="1" ht="10.5" x14ac:dyDescent="0.35">
      <c r="A214" s="30"/>
      <c r="B214" s="31"/>
      <c r="C214" s="31"/>
      <c r="D214" s="31"/>
      <c r="E214" s="85"/>
      <c r="F214" s="85"/>
      <c r="G214" s="85"/>
      <c r="H214" s="85"/>
      <c r="I214" s="15">
        <f t="shared" si="116"/>
        <v>0</v>
      </c>
      <c r="J214" s="32">
        <f t="shared" si="117"/>
        <v>0</v>
      </c>
      <c r="K214" s="32"/>
      <c r="L214" s="10">
        <f t="shared" si="118"/>
        <v>0</v>
      </c>
      <c r="M214" s="10">
        <f t="shared" si="119"/>
        <v>0</v>
      </c>
      <c r="N214" s="10">
        <f t="shared" si="120"/>
        <v>0</v>
      </c>
      <c r="O214" s="10">
        <f t="shared" si="121"/>
        <v>0</v>
      </c>
      <c r="P214" s="10">
        <f t="shared" si="122"/>
        <v>0</v>
      </c>
      <c r="Q214" s="10">
        <f t="shared" si="123"/>
        <v>0</v>
      </c>
      <c r="R214" s="10">
        <f t="shared" si="124"/>
        <v>0</v>
      </c>
      <c r="S214" s="10">
        <f t="shared" si="125"/>
        <v>0</v>
      </c>
      <c r="U214" s="10">
        <f t="shared" si="126"/>
        <v>0</v>
      </c>
      <c r="V214" s="10">
        <f t="shared" si="127"/>
        <v>0</v>
      </c>
      <c r="W214" s="10">
        <f t="shared" si="128"/>
        <v>0</v>
      </c>
      <c r="X214" s="10">
        <f t="shared" si="129"/>
        <v>0</v>
      </c>
      <c r="Y214" s="10">
        <f t="shared" si="144"/>
        <v>0</v>
      </c>
      <c r="Z214" s="10">
        <f t="shared" si="130"/>
        <v>0</v>
      </c>
      <c r="AB214" s="141">
        <f t="shared" si="131"/>
        <v>0</v>
      </c>
      <c r="AC214" s="141">
        <f t="shared" si="132"/>
        <v>0</v>
      </c>
      <c r="AD214" s="141">
        <f t="shared" si="133"/>
        <v>0</v>
      </c>
      <c r="AE214" s="141">
        <f t="shared" si="134"/>
        <v>0</v>
      </c>
      <c r="AL214" s="10" t="str">
        <f t="shared" si="135"/>
        <v/>
      </c>
      <c r="AM214" s="10" t="str">
        <f t="shared" si="136"/>
        <v/>
      </c>
      <c r="AN214" s="10" t="str">
        <f t="shared" si="137"/>
        <v/>
      </c>
      <c r="AO214" s="10" t="str">
        <f t="shared" si="138"/>
        <v/>
      </c>
      <c r="AP214" s="10" t="str">
        <f t="shared" si="139"/>
        <v/>
      </c>
      <c r="AQ214" s="10" t="str">
        <f t="shared" si="145"/>
        <v/>
      </c>
      <c r="AR214" s="10" t="str">
        <f t="shared" si="146"/>
        <v/>
      </c>
      <c r="AS214" s="10" t="str">
        <f t="shared" si="147"/>
        <v/>
      </c>
      <c r="AT214" s="10" t="str">
        <f t="shared" si="148"/>
        <v/>
      </c>
      <c r="AU214" s="10" t="str">
        <f t="shared" si="149"/>
        <v/>
      </c>
      <c r="AV214" s="10" t="str">
        <f t="shared" si="150"/>
        <v/>
      </c>
      <c r="AW214" s="10" t="str">
        <f t="shared" si="140"/>
        <v/>
      </c>
      <c r="AX214" s="10" t="str">
        <f t="shared" si="141"/>
        <v/>
      </c>
      <c r="AY214" s="10" t="str">
        <f t="shared" si="142"/>
        <v/>
      </c>
      <c r="AZ214" s="10" t="str">
        <f t="shared" si="143"/>
        <v/>
      </c>
    </row>
    <row r="215" spans="1:52" s="3" customFormat="1" ht="10.5" x14ac:dyDescent="0.35">
      <c r="A215" s="30"/>
      <c r="B215" s="31"/>
      <c r="C215" s="31"/>
      <c r="D215" s="31"/>
      <c r="E215" s="85"/>
      <c r="F215" s="85"/>
      <c r="G215" s="85"/>
      <c r="H215" s="85"/>
      <c r="I215" s="15">
        <f t="shared" si="116"/>
        <v>0</v>
      </c>
      <c r="J215" s="32">
        <f t="shared" si="117"/>
        <v>0</v>
      </c>
      <c r="K215" s="32"/>
      <c r="L215" s="10">
        <f t="shared" si="118"/>
        <v>0</v>
      </c>
      <c r="M215" s="10">
        <f t="shared" si="119"/>
        <v>0</v>
      </c>
      <c r="N215" s="10">
        <f t="shared" si="120"/>
        <v>0</v>
      </c>
      <c r="O215" s="10">
        <f t="shared" si="121"/>
        <v>0</v>
      </c>
      <c r="P215" s="10">
        <f t="shared" si="122"/>
        <v>0</v>
      </c>
      <c r="Q215" s="10">
        <f t="shared" si="123"/>
        <v>0</v>
      </c>
      <c r="R215" s="10">
        <f t="shared" si="124"/>
        <v>0</v>
      </c>
      <c r="S215" s="10">
        <f t="shared" si="125"/>
        <v>0</v>
      </c>
      <c r="U215" s="10">
        <f t="shared" si="126"/>
        <v>0</v>
      </c>
      <c r="V215" s="10">
        <f t="shared" si="127"/>
        <v>0</v>
      </c>
      <c r="W215" s="10">
        <f t="shared" si="128"/>
        <v>0</v>
      </c>
      <c r="X215" s="10">
        <f t="shared" si="129"/>
        <v>0</v>
      </c>
      <c r="Y215" s="10">
        <f t="shared" si="144"/>
        <v>0</v>
      </c>
      <c r="Z215" s="10">
        <f t="shared" si="130"/>
        <v>0</v>
      </c>
      <c r="AB215" s="141">
        <f t="shared" si="131"/>
        <v>0</v>
      </c>
      <c r="AC215" s="141">
        <f t="shared" si="132"/>
        <v>0</v>
      </c>
      <c r="AD215" s="141">
        <f t="shared" si="133"/>
        <v>0</v>
      </c>
      <c r="AE215" s="141">
        <f t="shared" si="134"/>
        <v>0</v>
      </c>
      <c r="AL215" s="10" t="str">
        <f t="shared" si="135"/>
        <v/>
      </c>
      <c r="AM215" s="10" t="str">
        <f t="shared" si="136"/>
        <v/>
      </c>
      <c r="AN215" s="10" t="str">
        <f t="shared" si="137"/>
        <v/>
      </c>
      <c r="AO215" s="10" t="str">
        <f t="shared" si="138"/>
        <v/>
      </c>
      <c r="AP215" s="10" t="str">
        <f t="shared" si="139"/>
        <v/>
      </c>
      <c r="AQ215" s="10" t="str">
        <f t="shared" si="145"/>
        <v/>
      </c>
      <c r="AR215" s="10" t="str">
        <f t="shared" si="146"/>
        <v/>
      </c>
      <c r="AS215" s="10" t="str">
        <f t="shared" si="147"/>
        <v/>
      </c>
      <c r="AT215" s="10" t="str">
        <f t="shared" si="148"/>
        <v/>
      </c>
      <c r="AU215" s="10" t="str">
        <f t="shared" si="149"/>
        <v/>
      </c>
      <c r="AV215" s="10" t="str">
        <f t="shared" si="150"/>
        <v/>
      </c>
      <c r="AW215" s="10" t="str">
        <f t="shared" si="140"/>
        <v/>
      </c>
      <c r="AX215" s="10" t="str">
        <f t="shared" si="141"/>
        <v/>
      </c>
      <c r="AY215" s="10" t="str">
        <f t="shared" si="142"/>
        <v/>
      </c>
      <c r="AZ215" s="10" t="str">
        <f t="shared" si="143"/>
        <v/>
      </c>
    </row>
    <row r="216" spans="1:52" s="3" customFormat="1" ht="10.5" x14ac:dyDescent="0.35">
      <c r="A216" s="30"/>
      <c r="B216" s="31"/>
      <c r="C216" s="31"/>
      <c r="D216" s="31"/>
      <c r="E216" s="85"/>
      <c r="F216" s="85"/>
      <c r="G216" s="85"/>
      <c r="H216" s="85"/>
      <c r="I216" s="15">
        <f t="shared" si="116"/>
        <v>0</v>
      </c>
      <c r="J216" s="32">
        <f t="shared" si="117"/>
        <v>0</v>
      </c>
      <c r="K216" s="32"/>
      <c r="L216" s="10">
        <f t="shared" si="118"/>
        <v>0</v>
      </c>
      <c r="M216" s="10">
        <f t="shared" si="119"/>
        <v>0</v>
      </c>
      <c r="N216" s="10">
        <f t="shared" si="120"/>
        <v>0</v>
      </c>
      <c r="O216" s="10">
        <f t="shared" si="121"/>
        <v>0</v>
      </c>
      <c r="P216" s="10">
        <f t="shared" si="122"/>
        <v>0</v>
      </c>
      <c r="Q216" s="10">
        <f t="shared" si="123"/>
        <v>0</v>
      </c>
      <c r="R216" s="10">
        <f t="shared" si="124"/>
        <v>0</v>
      </c>
      <c r="S216" s="10">
        <f t="shared" si="125"/>
        <v>0</v>
      </c>
      <c r="U216" s="10">
        <f t="shared" si="126"/>
        <v>0</v>
      </c>
      <c r="V216" s="10">
        <f t="shared" si="127"/>
        <v>0</v>
      </c>
      <c r="W216" s="10">
        <f t="shared" si="128"/>
        <v>0</v>
      </c>
      <c r="X216" s="10">
        <f t="shared" si="129"/>
        <v>0</v>
      </c>
      <c r="Y216" s="10">
        <f t="shared" si="144"/>
        <v>0</v>
      </c>
      <c r="Z216" s="10">
        <f t="shared" si="130"/>
        <v>0</v>
      </c>
      <c r="AB216" s="141">
        <f t="shared" si="131"/>
        <v>0</v>
      </c>
      <c r="AC216" s="141">
        <f t="shared" si="132"/>
        <v>0</v>
      </c>
      <c r="AD216" s="141">
        <f t="shared" si="133"/>
        <v>0</v>
      </c>
      <c r="AE216" s="141">
        <f t="shared" si="134"/>
        <v>0</v>
      </c>
      <c r="AL216" s="10" t="str">
        <f t="shared" si="135"/>
        <v/>
      </c>
      <c r="AM216" s="10" t="str">
        <f t="shared" si="136"/>
        <v/>
      </c>
      <c r="AN216" s="10" t="str">
        <f t="shared" si="137"/>
        <v/>
      </c>
      <c r="AO216" s="10" t="str">
        <f t="shared" si="138"/>
        <v/>
      </c>
      <c r="AP216" s="10" t="str">
        <f t="shared" si="139"/>
        <v/>
      </c>
      <c r="AQ216" s="10" t="str">
        <f t="shared" si="145"/>
        <v/>
      </c>
      <c r="AR216" s="10" t="str">
        <f t="shared" si="146"/>
        <v/>
      </c>
      <c r="AS216" s="10" t="str">
        <f t="shared" si="147"/>
        <v/>
      </c>
      <c r="AT216" s="10" t="str">
        <f t="shared" si="148"/>
        <v/>
      </c>
      <c r="AU216" s="10" t="str">
        <f t="shared" si="149"/>
        <v/>
      </c>
      <c r="AV216" s="10" t="str">
        <f t="shared" si="150"/>
        <v/>
      </c>
      <c r="AW216" s="10" t="str">
        <f t="shared" si="140"/>
        <v/>
      </c>
      <c r="AX216" s="10" t="str">
        <f t="shared" si="141"/>
        <v/>
      </c>
      <c r="AY216" s="10" t="str">
        <f t="shared" si="142"/>
        <v/>
      </c>
      <c r="AZ216" s="10" t="str">
        <f t="shared" si="143"/>
        <v/>
      </c>
    </row>
    <row r="217" spans="1:52" s="3" customFormat="1" ht="10.5" x14ac:dyDescent="0.35">
      <c r="A217" s="30"/>
      <c r="B217" s="31"/>
      <c r="C217" s="31"/>
      <c r="D217" s="31"/>
      <c r="E217" s="85"/>
      <c r="F217" s="85"/>
      <c r="G217" s="85"/>
      <c r="H217" s="85"/>
      <c r="I217" s="15">
        <f t="shared" si="116"/>
        <v>0</v>
      </c>
      <c r="J217" s="32">
        <f t="shared" si="117"/>
        <v>0</v>
      </c>
      <c r="K217" s="32"/>
      <c r="L217" s="10">
        <f t="shared" si="118"/>
        <v>0</v>
      </c>
      <c r="M217" s="10">
        <f t="shared" si="119"/>
        <v>0</v>
      </c>
      <c r="N217" s="10">
        <f t="shared" si="120"/>
        <v>0</v>
      </c>
      <c r="O217" s="10">
        <f t="shared" si="121"/>
        <v>0</v>
      </c>
      <c r="P217" s="10">
        <f t="shared" si="122"/>
        <v>0</v>
      </c>
      <c r="Q217" s="10">
        <f t="shared" si="123"/>
        <v>0</v>
      </c>
      <c r="R217" s="10">
        <f t="shared" si="124"/>
        <v>0</v>
      </c>
      <c r="S217" s="10">
        <f t="shared" si="125"/>
        <v>0</v>
      </c>
      <c r="U217" s="10">
        <f t="shared" si="126"/>
        <v>0</v>
      </c>
      <c r="V217" s="10">
        <f t="shared" si="127"/>
        <v>0</v>
      </c>
      <c r="W217" s="10">
        <f t="shared" si="128"/>
        <v>0</v>
      </c>
      <c r="X217" s="10">
        <f t="shared" si="129"/>
        <v>0</v>
      </c>
      <c r="Y217" s="10">
        <f t="shared" si="144"/>
        <v>0</v>
      </c>
      <c r="Z217" s="10">
        <f t="shared" si="130"/>
        <v>0</v>
      </c>
      <c r="AB217" s="141">
        <f t="shared" si="131"/>
        <v>0</v>
      </c>
      <c r="AC217" s="141">
        <f t="shared" si="132"/>
        <v>0</v>
      </c>
      <c r="AD217" s="141">
        <f t="shared" si="133"/>
        <v>0</v>
      </c>
      <c r="AE217" s="141">
        <f t="shared" si="134"/>
        <v>0</v>
      </c>
      <c r="AL217" s="10" t="str">
        <f t="shared" si="135"/>
        <v/>
      </c>
      <c r="AM217" s="10" t="str">
        <f t="shared" si="136"/>
        <v/>
      </c>
      <c r="AN217" s="10" t="str">
        <f t="shared" si="137"/>
        <v/>
      </c>
      <c r="AO217" s="10" t="str">
        <f t="shared" si="138"/>
        <v/>
      </c>
      <c r="AP217" s="10" t="str">
        <f t="shared" si="139"/>
        <v/>
      </c>
      <c r="AQ217" s="10" t="str">
        <f t="shared" si="145"/>
        <v/>
      </c>
      <c r="AR217" s="10" t="str">
        <f t="shared" si="146"/>
        <v/>
      </c>
      <c r="AS217" s="10" t="str">
        <f t="shared" si="147"/>
        <v/>
      </c>
      <c r="AT217" s="10" t="str">
        <f t="shared" si="148"/>
        <v/>
      </c>
      <c r="AU217" s="10" t="str">
        <f t="shared" si="149"/>
        <v/>
      </c>
      <c r="AV217" s="10" t="str">
        <f t="shared" si="150"/>
        <v/>
      </c>
      <c r="AW217" s="10" t="str">
        <f t="shared" si="140"/>
        <v/>
      </c>
      <c r="AX217" s="10" t="str">
        <f t="shared" si="141"/>
        <v/>
      </c>
      <c r="AY217" s="10" t="str">
        <f t="shared" si="142"/>
        <v/>
      </c>
      <c r="AZ217" s="10" t="str">
        <f t="shared" si="143"/>
        <v/>
      </c>
    </row>
    <row r="218" spans="1:52" s="3" customFormat="1" ht="10.5" x14ac:dyDescent="0.35">
      <c r="A218" s="30"/>
      <c r="B218" s="31"/>
      <c r="C218" s="31"/>
      <c r="D218" s="31"/>
      <c r="E218" s="85"/>
      <c r="F218" s="85"/>
      <c r="G218" s="85"/>
      <c r="H218" s="85"/>
      <c r="I218" s="15">
        <f t="shared" si="116"/>
        <v>0</v>
      </c>
      <c r="J218" s="32">
        <f t="shared" si="117"/>
        <v>0</v>
      </c>
      <c r="K218" s="32"/>
      <c r="L218" s="10">
        <f t="shared" si="118"/>
        <v>0</v>
      </c>
      <c r="M218" s="10">
        <f t="shared" si="119"/>
        <v>0</v>
      </c>
      <c r="N218" s="10">
        <f t="shared" si="120"/>
        <v>0</v>
      </c>
      <c r="O218" s="10">
        <f t="shared" si="121"/>
        <v>0</v>
      </c>
      <c r="P218" s="10">
        <f t="shared" si="122"/>
        <v>0</v>
      </c>
      <c r="Q218" s="10">
        <f t="shared" si="123"/>
        <v>0</v>
      </c>
      <c r="R218" s="10">
        <f t="shared" si="124"/>
        <v>0</v>
      </c>
      <c r="S218" s="10">
        <f t="shared" si="125"/>
        <v>0</v>
      </c>
      <c r="U218" s="10">
        <f t="shared" si="126"/>
        <v>0</v>
      </c>
      <c r="V218" s="10">
        <f t="shared" si="127"/>
        <v>0</v>
      </c>
      <c r="W218" s="10">
        <f t="shared" si="128"/>
        <v>0</v>
      </c>
      <c r="X218" s="10">
        <f t="shared" si="129"/>
        <v>0</v>
      </c>
      <c r="Y218" s="10">
        <f t="shared" si="144"/>
        <v>0</v>
      </c>
      <c r="Z218" s="10">
        <f t="shared" si="130"/>
        <v>0</v>
      </c>
      <c r="AB218" s="141">
        <f t="shared" si="131"/>
        <v>0</v>
      </c>
      <c r="AC218" s="141">
        <f t="shared" si="132"/>
        <v>0</v>
      </c>
      <c r="AD218" s="141">
        <f t="shared" si="133"/>
        <v>0</v>
      </c>
      <c r="AE218" s="141">
        <f t="shared" si="134"/>
        <v>0</v>
      </c>
      <c r="AL218" s="10" t="str">
        <f t="shared" si="135"/>
        <v/>
      </c>
      <c r="AM218" s="10" t="str">
        <f t="shared" si="136"/>
        <v/>
      </c>
      <c r="AN218" s="10" t="str">
        <f t="shared" si="137"/>
        <v/>
      </c>
      <c r="AO218" s="10" t="str">
        <f t="shared" si="138"/>
        <v/>
      </c>
      <c r="AP218" s="10" t="str">
        <f t="shared" si="139"/>
        <v/>
      </c>
      <c r="AQ218" s="10" t="str">
        <f t="shared" si="145"/>
        <v/>
      </c>
      <c r="AR218" s="10" t="str">
        <f t="shared" si="146"/>
        <v/>
      </c>
      <c r="AS218" s="10" t="str">
        <f t="shared" si="147"/>
        <v/>
      </c>
      <c r="AT218" s="10" t="str">
        <f t="shared" si="148"/>
        <v/>
      </c>
      <c r="AU218" s="10" t="str">
        <f t="shared" si="149"/>
        <v/>
      </c>
      <c r="AV218" s="10" t="str">
        <f t="shared" si="150"/>
        <v/>
      </c>
      <c r="AW218" s="10" t="str">
        <f t="shared" si="140"/>
        <v/>
      </c>
      <c r="AX218" s="10" t="str">
        <f t="shared" si="141"/>
        <v/>
      </c>
      <c r="AY218" s="10" t="str">
        <f t="shared" si="142"/>
        <v/>
      </c>
      <c r="AZ218" s="10" t="str">
        <f t="shared" si="143"/>
        <v/>
      </c>
    </row>
    <row r="219" spans="1:52" s="3" customFormat="1" ht="10.5" x14ac:dyDescent="0.35">
      <c r="A219" s="30"/>
      <c r="B219" s="31"/>
      <c r="C219" s="31"/>
      <c r="D219" s="31"/>
      <c r="E219" s="85"/>
      <c r="F219" s="85"/>
      <c r="G219" s="85"/>
      <c r="H219" s="85"/>
      <c r="I219" s="15">
        <f t="shared" si="116"/>
        <v>0</v>
      </c>
      <c r="J219" s="32">
        <f t="shared" si="117"/>
        <v>0</v>
      </c>
      <c r="K219" s="32"/>
      <c r="L219" s="10">
        <f t="shared" si="118"/>
        <v>0</v>
      </c>
      <c r="M219" s="10">
        <f t="shared" si="119"/>
        <v>0</v>
      </c>
      <c r="N219" s="10">
        <f t="shared" si="120"/>
        <v>0</v>
      </c>
      <c r="O219" s="10">
        <f t="shared" si="121"/>
        <v>0</v>
      </c>
      <c r="P219" s="10">
        <f t="shared" si="122"/>
        <v>0</v>
      </c>
      <c r="Q219" s="10">
        <f t="shared" si="123"/>
        <v>0</v>
      </c>
      <c r="R219" s="10">
        <f t="shared" si="124"/>
        <v>0</v>
      </c>
      <c r="S219" s="10">
        <f t="shared" si="125"/>
        <v>0</v>
      </c>
      <c r="U219" s="10">
        <f t="shared" si="126"/>
        <v>0</v>
      </c>
      <c r="V219" s="10">
        <f t="shared" si="127"/>
        <v>0</v>
      </c>
      <c r="W219" s="10">
        <f t="shared" si="128"/>
        <v>0</v>
      </c>
      <c r="X219" s="10">
        <f t="shared" si="129"/>
        <v>0</v>
      </c>
      <c r="Y219" s="10">
        <f t="shared" si="144"/>
        <v>0</v>
      </c>
      <c r="Z219" s="10">
        <f t="shared" si="130"/>
        <v>0</v>
      </c>
      <c r="AB219" s="141">
        <f t="shared" si="131"/>
        <v>0</v>
      </c>
      <c r="AC219" s="141">
        <f t="shared" si="132"/>
        <v>0</v>
      </c>
      <c r="AD219" s="141">
        <f t="shared" si="133"/>
        <v>0</v>
      </c>
      <c r="AE219" s="141">
        <f t="shared" si="134"/>
        <v>0</v>
      </c>
      <c r="AL219" s="10" t="str">
        <f t="shared" si="135"/>
        <v/>
      </c>
      <c r="AM219" s="10" t="str">
        <f t="shared" si="136"/>
        <v/>
      </c>
      <c r="AN219" s="10" t="str">
        <f t="shared" si="137"/>
        <v/>
      </c>
      <c r="AO219" s="10" t="str">
        <f t="shared" si="138"/>
        <v/>
      </c>
      <c r="AP219" s="10" t="str">
        <f t="shared" si="139"/>
        <v/>
      </c>
      <c r="AQ219" s="10" t="str">
        <f t="shared" si="145"/>
        <v/>
      </c>
      <c r="AR219" s="10" t="str">
        <f t="shared" si="146"/>
        <v/>
      </c>
      <c r="AS219" s="10" t="str">
        <f t="shared" si="147"/>
        <v/>
      </c>
      <c r="AT219" s="10" t="str">
        <f t="shared" si="148"/>
        <v/>
      </c>
      <c r="AU219" s="10" t="str">
        <f t="shared" si="149"/>
        <v/>
      </c>
      <c r="AV219" s="10" t="str">
        <f t="shared" si="150"/>
        <v/>
      </c>
      <c r="AW219" s="10" t="str">
        <f t="shared" si="140"/>
        <v/>
      </c>
      <c r="AX219" s="10" t="str">
        <f t="shared" si="141"/>
        <v/>
      </c>
      <c r="AY219" s="10" t="str">
        <f t="shared" si="142"/>
        <v/>
      </c>
      <c r="AZ219" s="10" t="str">
        <f t="shared" si="143"/>
        <v/>
      </c>
    </row>
    <row r="220" spans="1:52" s="3" customFormat="1" ht="10.5" x14ac:dyDescent="0.35">
      <c r="A220" s="30"/>
      <c r="B220" s="31"/>
      <c r="C220" s="31"/>
      <c r="D220" s="31"/>
      <c r="E220" s="85"/>
      <c r="F220" s="85"/>
      <c r="G220" s="85"/>
      <c r="H220" s="85"/>
      <c r="I220" s="15">
        <f t="shared" si="116"/>
        <v>0</v>
      </c>
      <c r="J220" s="32">
        <f t="shared" si="117"/>
        <v>0</v>
      </c>
      <c r="K220" s="32"/>
      <c r="L220" s="10">
        <f t="shared" si="118"/>
        <v>0</v>
      </c>
      <c r="M220" s="10">
        <f t="shared" si="119"/>
        <v>0</v>
      </c>
      <c r="N220" s="10">
        <f t="shared" si="120"/>
        <v>0</v>
      </c>
      <c r="O220" s="10">
        <f t="shared" si="121"/>
        <v>0</v>
      </c>
      <c r="P220" s="10">
        <f t="shared" si="122"/>
        <v>0</v>
      </c>
      <c r="Q220" s="10">
        <f t="shared" si="123"/>
        <v>0</v>
      </c>
      <c r="R220" s="10">
        <f t="shared" si="124"/>
        <v>0</v>
      </c>
      <c r="S220" s="10">
        <f t="shared" si="125"/>
        <v>0</v>
      </c>
      <c r="U220" s="10">
        <f t="shared" si="126"/>
        <v>0</v>
      </c>
      <c r="V220" s="10">
        <f t="shared" si="127"/>
        <v>0</v>
      </c>
      <c r="W220" s="10">
        <f t="shared" si="128"/>
        <v>0</v>
      </c>
      <c r="X220" s="10">
        <f t="shared" si="129"/>
        <v>0</v>
      </c>
      <c r="Y220" s="10">
        <f t="shared" si="144"/>
        <v>0</v>
      </c>
      <c r="Z220" s="10">
        <f t="shared" si="130"/>
        <v>0</v>
      </c>
      <c r="AB220" s="141">
        <f t="shared" si="131"/>
        <v>0</v>
      </c>
      <c r="AC220" s="141">
        <f t="shared" si="132"/>
        <v>0</v>
      </c>
      <c r="AD220" s="141">
        <f t="shared" si="133"/>
        <v>0</v>
      </c>
      <c r="AE220" s="141">
        <f t="shared" si="134"/>
        <v>0</v>
      </c>
      <c r="AL220" s="10" t="str">
        <f t="shared" si="135"/>
        <v/>
      </c>
      <c r="AM220" s="10" t="str">
        <f t="shared" si="136"/>
        <v/>
      </c>
      <c r="AN220" s="10" t="str">
        <f t="shared" si="137"/>
        <v/>
      </c>
      <c r="AO220" s="10" t="str">
        <f t="shared" si="138"/>
        <v/>
      </c>
      <c r="AP220" s="10" t="str">
        <f t="shared" si="139"/>
        <v/>
      </c>
      <c r="AQ220" s="10" t="str">
        <f t="shared" si="145"/>
        <v/>
      </c>
      <c r="AR220" s="10" t="str">
        <f t="shared" si="146"/>
        <v/>
      </c>
      <c r="AS220" s="10" t="str">
        <f t="shared" si="147"/>
        <v/>
      </c>
      <c r="AT220" s="10" t="str">
        <f t="shared" si="148"/>
        <v/>
      </c>
      <c r="AU220" s="10" t="str">
        <f t="shared" si="149"/>
        <v/>
      </c>
      <c r="AV220" s="10" t="str">
        <f t="shared" si="150"/>
        <v/>
      </c>
      <c r="AW220" s="10" t="str">
        <f t="shared" si="140"/>
        <v/>
      </c>
      <c r="AX220" s="10" t="str">
        <f t="shared" si="141"/>
        <v/>
      </c>
      <c r="AY220" s="10" t="str">
        <f t="shared" si="142"/>
        <v/>
      </c>
      <c r="AZ220" s="10" t="str">
        <f t="shared" si="143"/>
        <v/>
      </c>
    </row>
    <row r="221" spans="1:52" s="3" customFormat="1" ht="10.5" x14ac:dyDescent="0.35">
      <c r="A221" s="30"/>
      <c r="B221" s="31"/>
      <c r="C221" s="31"/>
      <c r="D221" s="31"/>
      <c r="E221" s="85"/>
      <c r="F221" s="85"/>
      <c r="G221" s="85"/>
      <c r="H221" s="85"/>
      <c r="I221" s="15">
        <f t="shared" si="116"/>
        <v>0</v>
      </c>
      <c r="J221" s="32">
        <f t="shared" si="117"/>
        <v>0</v>
      </c>
      <c r="K221" s="32"/>
      <c r="L221" s="10">
        <f t="shared" si="118"/>
        <v>0</v>
      </c>
      <c r="M221" s="10">
        <f t="shared" si="119"/>
        <v>0</v>
      </c>
      <c r="N221" s="10">
        <f t="shared" si="120"/>
        <v>0</v>
      </c>
      <c r="O221" s="10">
        <f t="shared" si="121"/>
        <v>0</v>
      </c>
      <c r="P221" s="10">
        <f t="shared" si="122"/>
        <v>0</v>
      </c>
      <c r="Q221" s="10">
        <f t="shared" si="123"/>
        <v>0</v>
      </c>
      <c r="R221" s="10">
        <f t="shared" si="124"/>
        <v>0</v>
      </c>
      <c r="S221" s="10">
        <f t="shared" si="125"/>
        <v>0</v>
      </c>
      <c r="U221" s="10">
        <f t="shared" si="126"/>
        <v>0</v>
      </c>
      <c r="V221" s="10">
        <f t="shared" si="127"/>
        <v>0</v>
      </c>
      <c r="W221" s="10">
        <f t="shared" si="128"/>
        <v>0</v>
      </c>
      <c r="X221" s="10">
        <f t="shared" si="129"/>
        <v>0</v>
      </c>
      <c r="Y221" s="10">
        <f t="shared" si="144"/>
        <v>0</v>
      </c>
      <c r="Z221" s="10">
        <f t="shared" si="130"/>
        <v>0</v>
      </c>
      <c r="AB221" s="141">
        <f t="shared" si="131"/>
        <v>0</v>
      </c>
      <c r="AC221" s="141">
        <f t="shared" si="132"/>
        <v>0</v>
      </c>
      <c r="AD221" s="141">
        <f t="shared" si="133"/>
        <v>0</v>
      </c>
      <c r="AE221" s="141">
        <f t="shared" si="134"/>
        <v>0</v>
      </c>
      <c r="AL221" s="10" t="str">
        <f t="shared" si="135"/>
        <v/>
      </c>
      <c r="AM221" s="10" t="str">
        <f t="shared" si="136"/>
        <v/>
      </c>
      <c r="AN221" s="10" t="str">
        <f t="shared" si="137"/>
        <v/>
      </c>
      <c r="AO221" s="10" t="str">
        <f t="shared" si="138"/>
        <v/>
      </c>
      <c r="AP221" s="10" t="str">
        <f t="shared" si="139"/>
        <v/>
      </c>
      <c r="AQ221" s="10" t="str">
        <f t="shared" si="145"/>
        <v/>
      </c>
      <c r="AR221" s="10" t="str">
        <f t="shared" si="146"/>
        <v/>
      </c>
      <c r="AS221" s="10" t="str">
        <f t="shared" si="147"/>
        <v/>
      </c>
      <c r="AT221" s="10" t="str">
        <f t="shared" si="148"/>
        <v/>
      </c>
      <c r="AU221" s="10" t="str">
        <f t="shared" si="149"/>
        <v/>
      </c>
      <c r="AV221" s="10" t="str">
        <f t="shared" si="150"/>
        <v/>
      </c>
      <c r="AW221" s="10" t="str">
        <f t="shared" si="140"/>
        <v/>
      </c>
      <c r="AX221" s="10" t="str">
        <f t="shared" si="141"/>
        <v/>
      </c>
      <c r="AY221" s="10" t="str">
        <f t="shared" si="142"/>
        <v/>
      </c>
      <c r="AZ221" s="10" t="str">
        <f t="shared" si="143"/>
        <v/>
      </c>
    </row>
    <row r="222" spans="1:52" s="3" customFormat="1" ht="10.5" x14ac:dyDescent="0.35">
      <c r="A222" s="30"/>
      <c r="B222" s="31"/>
      <c r="C222" s="31"/>
      <c r="D222" s="31"/>
      <c r="E222" s="85"/>
      <c r="F222" s="85"/>
      <c r="G222" s="85"/>
      <c r="H222" s="85"/>
      <c r="I222" s="15">
        <f t="shared" si="116"/>
        <v>0</v>
      </c>
      <c r="J222" s="32">
        <f t="shared" si="117"/>
        <v>0</v>
      </c>
      <c r="K222" s="32"/>
      <c r="L222" s="10">
        <f t="shared" si="118"/>
        <v>0</v>
      </c>
      <c r="M222" s="10">
        <f t="shared" si="119"/>
        <v>0</v>
      </c>
      <c r="N222" s="10">
        <f t="shared" si="120"/>
        <v>0</v>
      </c>
      <c r="O222" s="10">
        <f t="shared" si="121"/>
        <v>0</v>
      </c>
      <c r="P222" s="10">
        <f t="shared" si="122"/>
        <v>0</v>
      </c>
      <c r="Q222" s="10">
        <f t="shared" si="123"/>
        <v>0</v>
      </c>
      <c r="R222" s="10">
        <f t="shared" si="124"/>
        <v>0</v>
      </c>
      <c r="S222" s="10">
        <f t="shared" si="125"/>
        <v>0</v>
      </c>
      <c r="U222" s="10">
        <f t="shared" si="126"/>
        <v>0</v>
      </c>
      <c r="V222" s="10">
        <f t="shared" si="127"/>
        <v>0</v>
      </c>
      <c r="W222" s="10">
        <f t="shared" si="128"/>
        <v>0</v>
      </c>
      <c r="X222" s="10">
        <f t="shared" si="129"/>
        <v>0</v>
      </c>
      <c r="Y222" s="10">
        <f t="shared" si="144"/>
        <v>0</v>
      </c>
      <c r="Z222" s="10">
        <f t="shared" si="130"/>
        <v>0</v>
      </c>
      <c r="AB222" s="141">
        <f t="shared" si="131"/>
        <v>0</v>
      </c>
      <c r="AC222" s="141">
        <f t="shared" si="132"/>
        <v>0</v>
      </c>
      <c r="AD222" s="141">
        <f t="shared" si="133"/>
        <v>0</v>
      </c>
      <c r="AE222" s="141">
        <f t="shared" si="134"/>
        <v>0</v>
      </c>
      <c r="AL222" s="10" t="str">
        <f t="shared" si="135"/>
        <v/>
      </c>
      <c r="AM222" s="10" t="str">
        <f t="shared" si="136"/>
        <v/>
      </c>
      <c r="AN222" s="10" t="str">
        <f t="shared" si="137"/>
        <v/>
      </c>
      <c r="AO222" s="10" t="str">
        <f t="shared" si="138"/>
        <v/>
      </c>
      <c r="AP222" s="10" t="str">
        <f t="shared" si="139"/>
        <v/>
      </c>
      <c r="AQ222" s="10" t="str">
        <f t="shared" si="145"/>
        <v/>
      </c>
      <c r="AR222" s="10" t="str">
        <f t="shared" si="146"/>
        <v/>
      </c>
      <c r="AS222" s="10" t="str">
        <f t="shared" si="147"/>
        <v/>
      </c>
      <c r="AT222" s="10" t="str">
        <f t="shared" si="148"/>
        <v/>
      </c>
      <c r="AU222" s="10" t="str">
        <f t="shared" si="149"/>
        <v/>
      </c>
      <c r="AV222" s="10" t="str">
        <f t="shared" si="150"/>
        <v/>
      </c>
      <c r="AW222" s="10" t="str">
        <f t="shared" si="140"/>
        <v/>
      </c>
      <c r="AX222" s="10" t="str">
        <f t="shared" si="141"/>
        <v/>
      </c>
      <c r="AY222" s="10" t="str">
        <f t="shared" si="142"/>
        <v/>
      </c>
      <c r="AZ222" s="10" t="str">
        <f t="shared" si="143"/>
        <v/>
      </c>
    </row>
    <row r="223" spans="1:52" s="3" customFormat="1" ht="10.5" x14ac:dyDescent="0.35">
      <c r="A223" s="30"/>
      <c r="B223" s="31"/>
      <c r="C223" s="31"/>
      <c r="D223" s="31"/>
      <c r="E223" s="85"/>
      <c r="F223" s="85"/>
      <c r="G223" s="85"/>
      <c r="H223" s="85"/>
      <c r="I223" s="15">
        <f t="shared" si="116"/>
        <v>0</v>
      </c>
      <c r="J223" s="32">
        <f t="shared" si="117"/>
        <v>0</v>
      </c>
      <c r="K223" s="32"/>
      <c r="L223" s="10">
        <f t="shared" si="118"/>
        <v>0</v>
      </c>
      <c r="M223" s="10">
        <f t="shared" si="119"/>
        <v>0</v>
      </c>
      <c r="N223" s="10">
        <f t="shared" si="120"/>
        <v>0</v>
      </c>
      <c r="O223" s="10">
        <f t="shared" si="121"/>
        <v>0</v>
      </c>
      <c r="P223" s="10">
        <f t="shared" si="122"/>
        <v>0</v>
      </c>
      <c r="Q223" s="10">
        <f t="shared" si="123"/>
        <v>0</v>
      </c>
      <c r="R223" s="10">
        <f t="shared" si="124"/>
        <v>0</v>
      </c>
      <c r="S223" s="10">
        <f t="shared" si="125"/>
        <v>0</v>
      </c>
      <c r="U223" s="10">
        <f t="shared" si="126"/>
        <v>0</v>
      </c>
      <c r="V223" s="10">
        <f t="shared" si="127"/>
        <v>0</v>
      </c>
      <c r="W223" s="10">
        <f t="shared" si="128"/>
        <v>0</v>
      </c>
      <c r="X223" s="10">
        <f t="shared" si="129"/>
        <v>0</v>
      </c>
      <c r="Y223" s="10">
        <f t="shared" si="144"/>
        <v>0</v>
      </c>
      <c r="Z223" s="10">
        <f t="shared" si="130"/>
        <v>0</v>
      </c>
      <c r="AB223" s="141">
        <f t="shared" si="131"/>
        <v>0</v>
      </c>
      <c r="AC223" s="141">
        <f t="shared" si="132"/>
        <v>0</v>
      </c>
      <c r="AD223" s="141">
        <f t="shared" si="133"/>
        <v>0</v>
      </c>
      <c r="AE223" s="141">
        <f t="shared" si="134"/>
        <v>0</v>
      </c>
      <c r="AL223" s="10" t="str">
        <f t="shared" si="135"/>
        <v/>
      </c>
      <c r="AM223" s="10" t="str">
        <f t="shared" si="136"/>
        <v/>
      </c>
      <c r="AN223" s="10" t="str">
        <f t="shared" si="137"/>
        <v/>
      </c>
      <c r="AO223" s="10" t="str">
        <f t="shared" si="138"/>
        <v/>
      </c>
      <c r="AP223" s="10" t="str">
        <f t="shared" si="139"/>
        <v/>
      </c>
      <c r="AQ223" s="10" t="str">
        <f t="shared" si="145"/>
        <v/>
      </c>
      <c r="AR223" s="10" t="str">
        <f t="shared" si="146"/>
        <v/>
      </c>
      <c r="AS223" s="10" t="str">
        <f t="shared" si="147"/>
        <v/>
      </c>
      <c r="AT223" s="10" t="str">
        <f t="shared" si="148"/>
        <v/>
      </c>
      <c r="AU223" s="10" t="str">
        <f t="shared" si="149"/>
        <v/>
      </c>
      <c r="AV223" s="10" t="str">
        <f t="shared" si="150"/>
        <v/>
      </c>
      <c r="AW223" s="10" t="str">
        <f t="shared" si="140"/>
        <v/>
      </c>
      <c r="AX223" s="10" t="str">
        <f t="shared" si="141"/>
        <v/>
      </c>
      <c r="AY223" s="10" t="str">
        <f t="shared" si="142"/>
        <v/>
      </c>
      <c r="AZ223" s="10" t="str">
        <f t="shared" si="143"/>
        <v/>
      </c>
    </row>
    <row r="224" spans="1:52" s="3" customFormat="1" ht="10.5" x14ac:dyDescent="0.35">
      <c r="A224" s="30"/>
      <c r="B224" s="31"/>
      <c r="C224" s="31"/>
      <c r="D224" s="31"/>
      <c r="E224" s="85"/>
      <c r="F224" s="85"/>
      <c r="G224" s="85"/>
      <c r="H224" s="85"/>
      <c r="I224" s="15">
        <f t="shared" si="116"/>
        <v>0</v>
      </c>
      <c r="J224" s="32">
        <f t="shared" si="117"/>
        <v>0</v>
      </c>
      <c r="K224" s="32"/>
      <c r="L224" s="10">
        <f t="shared" si="118"/>
        <v>0</v>
      </c>
      <c r="M224" s="10">
        <f t="shared" si="119"/>
        <v>0</v>
      </c>
      <c r="N224" s="10">
        <f t="shared" si="120"/>
        <v>0</v>
      </c>
      <c r="O224" s="10">
        <f t="shared" si="121"/>
        <v>0</v>
      </c>
      <c r="P224" s="10">
        <f t="shared" si="122"/>
        <v>0</v>
      </c>
      <c r="Q224" s="10">
        <f t="shared" si="123"/>
        <v>0</v>
      </c>
      <c r="R224" s="10">
        <f t="shared" si="124"/>
        <v>0</v>
      </c>
      <c r="S224" s="10">
        <f t="shared" si="125"/>
        <v>0</v>
      </c>
      <c r="U224" s="10">
        <f t="shared" si="126"/>
        <v>0</v>
      </c>
      <c r="V224" s="10">
        <f t="shared" si="127"/>
        <v>0</v>
      </c>
      <c r="W224" s="10">
        <f t="shared" si="128"/>
        <v>0</v>
      </c>
      <c r="X224" s="10">
        <f t="shared" si="129"/>
        <v>0</v>
      </c>
      <c r="Y224" s="10">
        <f t="shared" si="144"/>
        <v>0</v>
      </c>
      <c r="Z224" s="10">
        <f t="shared" si="130"/>
        <v>0</v>
      </c>
      <c r="AB224" s="141">
        <f t="shared" si="131"/>
        <v>0</v>
      </c>
      <c r="AC224" s="141">
        <f t="shared" si="132"/>
        <v>0</v>
      </c>
      <c r="AD224" s="141">
        <f t="shared" si="133"/>
        <v>0</v>
      </c>
      <c r="AE224" s="141">
        <f t="shared" si="134"/>
        <v>0</v>
      </c>
      <c r="AL224" s="10" t="str">
        <f t="shared" si="135"/>
        <v/>
      </c>
      <c r="AM224" s="10" t="str">
        <f t="shared" si="136"/>
        <v/>
      </c>
      <c r="AN224" s="10" t="str">
        <f t="shared" si="137"/>
        <v/>
      </c>
      <c r="AO224" s="10" t="str">
        <f t="shared" si="138"/>
        <v/>
      </c>
      <c r="AP224" s="10" t="str">
        <f t="shared" si="139"/>
        <v/>
      </c>
      <c r="AQ224" s="10" t="str">
        <f t="shared" si="145"/>
        <v/>
      </c>
      <c r="AR224" s="10" t="str">
        <f t="shared" si="146"/>
        <v/>
      </c>
      <c r="AS224" s="10" t="str">
        <f t="shared" si="147"/>
        <v/>
      </c>
      <c r="AT224" s="10" t="str">
        <f t="shared" si="148"/>
        <v/>
      </c>
      <c r="AU224" s="10" t="str">
        <f t="shared" si="149"/>
        <v/>
      </c>
      <c r="AV224" s="10" t="str">
        <f t="shared" si="150"/>
        <v/>
      </c>
      <c r="AW224" s="10" t="str">
        <f t="shared" si="140"/>
        <v/>
      </c>
      <c r="AX224" s="10" t="str">
        <f t="shared" si="141"/>
        <v/>
      </c>
      <c r="AY224" s="10" t="str">
        <f t="shared" si="142"/>
        <v/>
      </c>
      <c r="AZ224" s="10" t="str">
        <f t="shared" si="143"/>
        <v/>
      </c>
    </row>
    <row r="225" spans="1:52" s="3" customFormat="1" ht="10.5" x14ac:dyDescent="0.35">
      <c r="A225" s="30"/>
      <c r="B225" s="31"/>
      <c r="C225" s="31"/>
      <c r="D225" s="31"/>
      <c r="E225" s="85"/>
      <c r="F225" s="85"/>
      <c r="G225" s="85"/>
      <c r="H225" s="85"/>
      <c r="I225" s="15">
        <f t="shared" si="116"/>
        <v>0</v>
      </c>
      <c r="J225" s="32">
        <f t="shared" si="117"/>
        <v>0</v>
      </c>
      <c r="K225" s="32"/>
      <c r="L225" s="10">
        <f t="shared" si="118"/>
        <v>0</v>
      </c>
      <c r="M225" s="10">
        <f t="shared" si="119"/>
        <v>0</v>
      </c>
      <c r="N225" s="10">
        <f t="shared" si="120"/>
        <v>0</v>
      </c>
      <c r="O225" s="10">
        <f t="shared" si="121"/>
        <v>0</v>
      </c>
      <c r="P225" s="10">
        <f t="shared" si="122"/>
        <v>0</v>
      </c>
      <c r="Q225" s="10">
        <f t="shared" si="123"/>
        <v>0</v>
      </c>
      <c r="R225" s="10">
        <f t="shared" si="124"/>
        <v>0</v>
      </c>
      <c r="S225" s="10">
        <f t="shared" si="125"/>
        <v>0</v>
      </c>
      <c r="U225" s="10">
        <f t="shared" si="126"/>
        <v>0</v>
      </c>
      <c r="V225" s="10">
        <f t="shared" si="127"/>
        <v>0</v>
      </c>
      <c r="W225" s="10">
        <f t="shared" si="128"/>
        <v>0</v>
      </c>
      <c r="X225" s="10">
        <f t="shared" si="129"/>
        <v>0</v>
      </c>
      <c r="Y225" s="10">
        <f t="shared" si="144"/>
        <v>0</v>
      </c>
      <c r="Z225" s="10">
        <f t="shared" si="130"/>
        <v>0</v>
      </c>
      <c r="AB225" s="141">
        <f t="shared" si="131"/>
        <v>0</v>
      </c>
      <c r="AC225" s="141">
        <f t="shared" si="132"/>
        <v>0</v>
      </c>
      <c r="AD225" s="141">
        <f t="shared" si="133"/>
        <v>0</v>
      </c>
      <c r="AE225" s="141">
        <f t="shared" si="134"/>
        <v>0</v>
      </c>
      <c r="AL225" s="10" t="str">
        <f t="shared" si="135"/>
        <v/>
      </c>
      <c r="AM225" s="10" t="str">
        <f t="shared" si="136"/>
        <v/>
      </c>
      <c r="AN225" s="10" t="str">
        <f t="shared" si="137"/>
        <v/>
      </c>
      <c r="AO225" s="10" t="str">
        <f t="shared" si="138"/>
        <v/>
      </c>
      <c r="AP225" s="10" t="str">
        <f t="shared" si="139"/>
        <v/>
      </c>
      <c r="AQ225" s="10" t="str">
        <f t="shared" si="145"/>
        <v/>
      </c>
      <c r="AR225" s="10" t="str">
        <f t="shared" si="146"/>
        <v/>
      </c>
      <c r="AS225" s="10" t="str">
        <f t="shared" si="147"/>
        <v/>
      </c>
      <c r="AT225" s="10" t="str">
        <f t="shared" si="148"/>
        <v/>
      </c>
      <c r="AU225" s="10" t="str">
        <f t="shared" si="149"/>
        <v/>
      </c>
      <c r="AV225" s="10" t="str">
        <f t="shared" si="150"/>
        <v/>
      </c>
      <c r="AW225" s="10" t="str">
        <f t="shared" si="140"/>
        <v/>
      </c>
      <c r="AX225" s="10" t="str">
        <f t="shared" si="141"/>
        <v/>
      </c>
      <c r="AY225" s="10" t="str">
        <f t="shared" si="142"/>
        <v/>
      </c>
      <c r="AZ225" s="10" t="str">
        <f t="shared" si="143"/>
        <v/>
      </c>
    </row>
    <row r="226" spans="1:52" s="3" customFormat="1" ht="10.5" x14ac:dyDescent="0.35">
      <c r="A226" s="30"/>
      <c r="B226" s="31"/>
      <c r="C226" s="31"/>
      <c r="D226" s="31"/>
      <c r="E226" s="85"/>
      <c r="F226" s="85"/>
      <c r="G226" s="85"/>
      <c r="H226" s="85"/>
      <c r="I226" s="15">
        <f t="shared" si="116"/>
        <v>0</v>
      </c>
      <c r="J226" s="32">
        <f t="shared" si="117"/>
        <v>0</v>
      </c>
      <c r="K226" s="32"/>
      <c r="L226" s="10">
        <f t="shared" si="118"/>
        <v>0</v>
      </c>
      <c r="M226" s="10">
        <f t="shared" si="119"/>
        <v>0</v>
      </c>
      <c r="N226" s="10">
        <f t="shared" si="120"/>
        <v>0</v>
      </c>
      <c r="O226" s="10">
        <f t="shared" si="121"/>
        <v>0</v>
      </c>
      <c r="P226" s="10">
        <f t="shared" si="122"/>
        <v>0</v>
      </c>
      <c r="Q226" s="10">
        <f t="shared" si="123"/>
        <v>0</v>
      </c>
      <c r="R226" s="10">
        <f t="shared" si="124"/>
        <v>0</v>
      </c>
      <c r="S226" s="10">
        <f t="shared" si="125"/>
        <v>0</v>
      </c>
      <c r="U226" s="10">
        <f t="shared" si="126"/>
        <v>0</v>
      </c>
      <c r="V226" s="10">
        <f t="shared" si="127"/>
        <v>0</v>
      </c>
      <c r="W226" s="10">
        <f t="shared" si="128"/>
        <v>0</v>
      </c>
      <c r="X226" s="10">
        <f t="shared" si="129"/>
        <v>0</v>
      </c>
      <c r="Y226" s="10">
        <f t="shared" si="144"/>
        <v>0</v>
      </c>
      <c r="Z226" s="10">
        <f t="shared" si="130"/>
        <v>0</v>
      </c>
      <c r="AB226" s="141">
        <f t="shared" si="131"/>
        <v>0</v>
      </c>
      <c r="AC226" s="141">
        <f t="shared" si="132"/>
        <v>0</v>
      </c>
      <c r="AD226" s="141">
        <f t="shared" si="133"/>
        <v>0</v>
      </c>
      <c r="AE226" s="141">
        <f t="shared" si="134"/>
        <v>0</v>
      </c>
      <c r="AL226" s="10" t="str">
        <f t="shared" si="135"/>
        <v/>
      </c>
      <c r="AM226" s="10" t="str">
        <f t="shared" si="136"/>
        <v/>
      </c>
      <c r="AN226" s="10" t="str">
        <f t="shared" si="137"/>
        <v/>
      </c>
      <c r="AO226" s="10" t="str">
        <f t="shared" si="138"/>
        <v/>
      </c>
      <c r="AP226" s="10" t="str">
        <f t="shared" si="139"/>
        <v/>
      </c>
      <c r="AQ226" s="10" t="str">
        <f t="shared" si="145"/>
        <v/>
      </c>
      <c r="AR226" s="10" t="str">
        <f t="shared" si="146"/>
        <v/>
      </c>
      <c r="AS226" s="10" t="str">
        <f t="shared" si="147"/>
        <v/>
      </c>
      <c r="AT226" s="10" t="str">
        <f t="shared" si="148"/>
        <v/>
      </c>
      <c r="AU226" s="10" t="str">
        <f t="shared" si="149"/>
        <v/>
      </c>
      <c r="AV226" s="10" t="str">
        <f t="shared" si="150"/>
        <v/>
      </c>
      <c r="AW226" s="10" t="str">
        <f t="shared" si="140"/>
        <v/>
      </c>
      <c r="AX226" s="10" t="str">
        <f t="shared" si="141"/>
        <v/>
      </c>
      <c r="AY226" s="10" t="str">
        <f t="shared" si="142"/>
        <v/>
      </c>
      <c r="AZ226" s="10" t="str">
        <f t="shared" si="143"/>
        <v/>
      </c>
    </row>
    <row r="227" spans="1:52" s="3" customFormat="1" ht="10.5" x14ac:dyDescent="0.35">
      <c r="A227" s="30"/>
      <c r="B227" s="31"/>
      <c r="C227" s="31"/>
      <c r="D227" s="31"/>
      <c r="E227" s="85"/>
      <c r="F227" s="85"/>
      <c r="G227" s="85"/>
      <c r="H227" s="85"/>
      <c r="I227" s="15">
        <f t="shared" si="116"/>
        <v>0</v>
      </c>
      <c r="J227" s="32">
        <f t="shared" si="117"/>
        <v>0</v>
      </c>
      <c r="K227" s="32"/>
      <c r="L227" s="10">
        <f t="shared" si="118"/>
        <v>0</v>
      </c>
      <c r="M227" s="10">
        <f t="shared" si="119"/>
        <v>0</v>
      </c>
      <c r="N227" s="10">
        <f t="shared" si="120"/>
        <v>0</v>
      </c>
      <c r="O227" s="10">
        <f t="shared" si="121"/>
        <v>0</v>
      </c>
      <c r="P227" s="10">
        <f t="shared" si="122"/>
        <v>0</v>
      </c>
      <c r="Q227" s="10">
        <f t="shared" si="123"/>
        <v>0</v>
      </c>
      <c r="R227" s="10">
        <f t="shared" si="124"/>
        <v>0</v>
      </c>
      <c r="S227" s="10">
        <f t="shared" si="125"/>
        <v>0</v>
      </c>
      <c r="U227" s="10">
        <f t="shared" si="126"/>
        <v>0</v>
      </c>
      <c r="V227" s="10">
        <f t="shared" si="127"/>
        <v>0</v>
      </c>
      <c r="W227" s="10">
        <f t="shared" si="128"/>
        <v>0</v>
      </c>
      <c r="X227" s="10">
        <f t="shared" si="129"/>
        <v>0</v>
      </c>
      <c r="Y227" s="10">
        <f t="shared" si="144"/>
        <v>0</v>
      </c>
      <c r="Z227" s="10">
        <f t="shared" si="130"/>
        <v>0</v>
      </c>
      <c r="AB227" s="141">
        <f t="shared" si="131"/>
        <v>0</v>
      </c>
      <c r="AC227" s="141">
        <f t="shared" si="132"/>
        <v>0</v>
      </c>
      <c r="AD227" s="141">
        <f t="shared" si="133"/>
        <v>0</v>
      </c>
      <c r="AE227" s="141">
        <f t="shared" si="134"/>
        <v>0</v>
      </c>
      <c r="AL227" s="10" t="str">
        <f t="shared" si="135"/>
        <v/>
      </c>
      <c r="AM227" s="10" t="str">
        <f t="shared" si="136"/>
        <v/>
      </c>
      <c r="AN227" s="10" t="str">
        <f t="shared" si="137"/>
        <v/>
      </c>
      <c r="AO227" s="10" t="str">
        <f t="shared" si="138"/>
        <v/>
      </c>
      <c r="AP227" s="10" t="str">
        <f t="shared" si="139"/>
        <v/>
      </c>
      <c r="AQ227" s="10" t="str">
        <f t="shared" si="145"/>
        <v/>
      </c>
      <c r="AR227" s="10" t="str">
        <f t="shared" si="146"/>
        <v/>
      </c>
      <c r="AS227" s="10" t="str">
        <f t="shared" si="147"/>
        <v/>
      </c>
      <c r="AT227" s="10" t="str">
        <f t="shared" si="148"/>
        <v/>
      </c>
      <c r="AU227" s="10" t="str">
        <f t="shared" si="149"/>
        <v/>
      </c>
      <c r="AV227" s="10" t="str">
        <f t="shared" si="150"/>
        <v/>
      </c>
      <c r="AW227" s="10" t="str">
        <f t="shared" si="140"/>
        <v/>
      </c>
      <c r="AX227" s="10" t="str">
        <f t="shared" si="141"/>
        <v/>
      </c>
      <c r="AY227" s="10" t="str">
        <f t="shared" si="142"/>
        <v/>
      </c>
      <c r="AZ227" s="10" t="str">
        <f t="shared" si="143"/>
        <v/>
      </c>
    </row>
    <row r="228" spans="1:52" s="3" customFormat="1" ht="10.5" x14ac:dyDescent="0.35">
      <c r="A228" s="30"/>
      <c r="B228" s="31"/>
      <c r="C228" s="31"/>
      <c r="D228" s="31"/>
      <c r="E228" s="85"/>
      <c r="F228" s="85"/>
      <c r="G228" s="85"/>
      <c r="H228" s="85"/>
      <c r="I228" s="15">
        <f t="shared" si="116"/>
        <v>0</v>
      </c>
      <c r="J228" s="32">
        <f t="shared" si="117"/>
        <v>0</v>
      </c>
      <c r="K228" s="32"/>
      <c r="L228" s="10">
        <f t="shared" si="118"/>
        <v>0</v>
      </c>
      <c r="M228" s="10">
        <f t="shared" si="119"/>
        <v>0</v>
      </c>
      <c r="N228" s="10">
        <f t="shared" si="120"/>
        <v>0</v>
      </c>
      <c r="O228" s="10">
        <f t="shared" si="121"/>
        <v>0</v>
      </c>
      <c r="P228" s="10">
        <f t="shared" si="122"/>
        <v>0</v>
      </c>
      <c r="Q228" s="10">
        <f t="shared" si="123"/>
        <v>0</v>
      </c>
      <c r="R228" s="10">
        <f t="shared" si="124"/>
        <v>0</v>
      </c>
      <c r="S228" s="10">
        <f t="shared" si="125"/>
        <v>0</v>
      </c>
      <c r="U228" s="10">
        <f t="shared" si="126"/>
        <v>0</v>
      </c>
      <c r="V228" s="10">
        <f t="shared" si="127"/>
        <v>0</v>
      </c>
      <c r="W228" s="10">
        <f t="shared" si="128"/>
        <v>0</v>
      </c>
      <c r="X228" s="10">
        <f t="shared" si="129"/>
        <v>0</v>
      </c>
      <c r="Y228" s="10">
        <f t="shared" si="144"/>
        <v>0</v>
      </c>
      <c r="Z228" s="10">
        <f t="shared" si="130"/>
        <v>0</v>
      </c>
      <c r="AB228" s="141">
        <f t="shared" si="131"/>
        <v>0</v>
      </c>
      <c r="AC228" s="141">
        <f t="shared" si="132"/>
        <v>0</v>
      </c>
      <c r="AD228" s="141">
        <f t="shared" si="133"/>
        <v>0</v>
      </c>
      <c r="AE228" s="141">
        <f t="shared" si="134"/>
        <v>0</v>
      </c>
      <c r="AL228" s="10" t="str">
        <f t="shared" si="135"/>
        <v/>
      </c>
      <c r="AM228" s="10" t="str">
        <f t="shared" si="136"/>
        <v/>
      </c>
      <c r="AN228" s="10" t="str">
        <f t="shared" si="137"/>
        <v/>
      </c>
      <c r="AO228" s="10" t="str">
        <f t="shared" si="138"/>
        <v/>
      </c>
      <c r="AP228" s="10" t="str">
        <f t="shared" si="139"/>
        <v/>
      </c>
      <c r="AQ228" s="10" t="str">
        <f t="shared" si="145"/>
        <v/>
      </c>
      <c r="AR228" s="10" t="str">
        <f t="shared" si="146"/>
        <v/>
      </c>
      <c r="AS228" s="10" t="str">
        <f t="shared" si="147"/>
        <v/>
      </c>
      <c r="AT228" s="10" t="str">
        <f t="shared" si="148"/>
        <v/>
      </c>
      <c r="AU228" s="10" t="str">
        <f t="shared" si="149"/>
        <v/>
      </c>
      <c r="AV228" s="10" t="str">
        <f t="shared" si="150"/>
        <v/>
      </c>
      <c r="AW228" s="10" t="str">
        <f t="shared" si="140"/>
        <v/>
      </c>
      <c r="AX228" s="10" t="str">
        <f t="shared" si="141"/>
        <v/>
      </c>
      <c r="AY228" s="10" t="str">
        <f t="shared" si="142"/>
        <v/>
      </c>
      <c r="AZ228" s="10" t="str">
        <f t="shared" si="143"/>
        <v/>
      </c>
    </row>
    <row r="229" spans="1:52" s="3" customFormat="1" ht="10.5" x14ac:dyDescent="0.35">
      <c r="A229" s="30"/>
      <c r="B229" s="31"/>
      <c r="C229" s="31"/>
      <c r="D229" s="31"/>
      <c r="E229" s="85"/>
      <c r="F229" s="85"/>
      <c r="G229" s="85"/>
      <c r="H229" s="85"/>
      <c r="I229" s="15">
        <f t="shared" si="116"/>
        <v>0</v>
      </c>
      <c r="J229" s="32">
        <f t="shared" si="117"/>
        <v>0</v>
      </c>
      <c r="K229" s="32"/>
      <c r="L229" s="10">
        <f t="shared" si="118"/>
        <v>0</v>
      </c>
      <c r="M229" s="10">
        <f t="shared" si="119"/>
        <v>0</v>
      </c>
      <c r="N229" s="10">
        <f t="shared" si="120"/>
        <v>0</v>
      </c>
      <c r="O229" s="10">
        <f t="shared" si="121"/>
        <v>0</v>
      </c>
      <c r="P229" s="10">
        <f t="shared" si="122"/>
        <v>0</v>
      </c>
      <c r="Q229" s="10">
        <f t="shared" si="123"/>
        <v>0</v>
      </c>
      <c r="R229" s="10">
        <f t="shared" si="124"/>
        <v>0</v>
      </c>
      <c r="S229" s="10">
        <f t="shared" si="125"/>
        <v>0</v>
      </c>
      <c r="U229" s="10">
        <f t="shared" si="126"/>
        <v>0</v>
      </c>
      <c r="V229" s="10">
        <f t="shared" si="127"/>
        <v>0</v>
      </c>
      <c r="W229" s="10">
        <f t="shared" si="128"/>
        <v>0</v>
      </c>
      <c r="X229" s="10">
        <f t="shared" si="129"/>
        <v>0</v>
      </c>
      <c r="Y229" s="10">
        <f t="shared" si="144"/>
        <v>0</v>
      </c>
      <c r="Z229" s="10">
        <f t="shared" si="130"/>
        <v>0</v>
      </c>
      <c r="AB229" s="141">
        <f t="shared" si="131"/>
        <v>0</v>
      </c>
      <c r="AC229" s="141">
        <f t="shared" si="132"/>
        <v>0</v>
      </c>
      <c r="AD229" s="141">
        <f t="shared" si="133"/>
        <v>0</v>
      </c>
      <c r="AE229" s="141">
        <f t="shared" si="134"/>
        <v>0</v>
      </c>
      <c r="AL229" s="10" t="str">
        <f t="shared" si="135"/>
        <v/>
      </c>
      <c r="AM229" s="10" t="str">
        <f t="shared" si="136"/>
        <v/>
      </c>
      <c r="AN229" s="10" t="str">
        <f t="shared" si="137"/>
        <v/>
      </c>
      <c r="AO229" s="10" t="str">
        <f t="shared" si="138"/>
        <v/>
      </c>
      <c r="AP229" s="10" t="str">
        <f t="shared" si="139"/>
        <v/>
      </c>
      <c r="AQ229" s="10" t="str">
        <f t="shared" si="145"/>
        <v/>
      </c>
      <c r="AR229" s="10" t="str">
        <f t="shared" si="146"/>
        <v/>
      </c>
      <c r="AS229" s="10" t="str">
        <f t="shared" si="147"/>
        <v/>
      </c>
      <c r="AT229" s="10" t="str">
        <f t="shared" si="148"/>
        <v/>
      </c>
      <c r="AU229" s="10" t="str">
        <f t="shared" si="149"/>
        <v/>
      </c>
      <c r="AV229" s="10" t="str">
        <f t="shared" si="150"/>
        <v/>
      </c>
      <c r="AW229" s="10" t="str">
        <f t="shared" si="140"/>
        <v/>
      </c>
      <c r="AX229" s="10" t="str">
        <f t="shared" si="141"/>
        <v/>
      </c>
      <c r="AY229" s="10" t="str">
        <f t="shared" si="142"/>
        <v/>
      </c>
      <c r="AZ229" s="10" t="str">
        <f t="shared" si="143"/>
        <v/>
      </c>
    </row>
    <row r="230" spans="1:52" s="3" customFormat="1" ht="10.5" x14ac:dyDescent="0.35">
      <c r="A230" s="30"/>
      <c r="B230" s="31"/>
      <c r="C230" s="31"/>
      <c r="D230" s="31"/>
      <c r="E230" s="85"/>
      <c r="F230" s="85"/>
      <c r="G230" s="85"/>
      <c r="H230" s="85"/>
      <c r="I230" s="15">
        <f t="shared" si="116"/>
        <v>0</v>
      </c>
      <c r="J230" s="32">
        <f t="shared" si="117"/>
        <v>0</v>
      </c>
      <c r="K230" s="32"/>
      <c r="L230" s="10">
        <f t="shared" si="118"/>
        <v>0</v>
      </c>
      <c r="M230" s="10">
        <f t="shared" si="119"/>
        <v>0</v>
      </c>
      <c r="N230" s="10">
        <f t="shared" si="120"/>
        <v>0</v>
      </c>
      <c r="O230" s="10">
        <f t="shared" si="121"/>
        <v>0</v>
      </c>
      <c r="P230" s="10">
        <f t="shared" si="122"/>
        <v>0</v>
      </c>
      <c r="Q230" s="10">
        <f t="shared" si="123"/>
        <v>0</v>
      </c>
      <c r="R230" s="10">
        <f t="shared" si="124"/>
        <v>0</v>
      </c>
      <c r="S230" s="10">
        <f t="shared" si="125"/>
        <v>0</v>
      </c>
      <c r="U230" s="10">
        <f t="shared" si="126"/>
        <v>0</v>
      </c>
      <c r="V230" s="10">
        <f t="shared" si="127"/>
        <v>0</v>
      </c>
      <c r="W230" s="10">
        <f t="shared" si="128"/>
        <v>0</v>
      </c>
      <c r="X230" s="10">
        <f t="shared" si="129"/>
        <v>0</v>
      </c>
      <c r="Y230" s="10">
        <f t="shared" si="144"/>
        <v>0</v>
      </c>
      <c r="Z230" s="10">
        <f t="shared" si="130"/>
        <v>0</v>
      </c>
      <c r="AB230" s="141">
        <f t="shared" si="131"/>
        <v>0</v>
      </c>
      <c r="AC230" s="141">
        <f t="shared" si="132"/>
        <v>0</v>
      </c>
      <c r="AD230" s="141">
        <f t="shared" si="133"/>
        <v>0</v>
      </c>
      <c r="AE230" s="141">
        <f t="shared" si="134"/>
        <v>0</v>
      </c>
      <c r="AL230" s="10" t="str">
        <f t="shared" si="135"/>
        <v/>
      </c>
      <c r="AM230" s="10" t="str">
        <f t="shared" si="136"/>
        <v/>
      </c>
      <c r="AN230" s="10" t="str">
        <f t="shared" si="137"/>
        <v/>
      </c>
      <c r="AO230" s="10" t="str">
        <f t="shared" si="138"/>
        <v/>
      </c>
      <c r="AP230" s="10" t="str">
        <f t="shared" si="139"/>
        <v/>
      </c>
      <c r="AQ230" s="10" t="str">
        <f t="shared" si="145"/>
        <v/>
      </c>
      <c r="AR230" s="10" t="str">
        <f t="shared" si="146"/>
        <v/>
      </c>
      <c r="AS230" s="10" t="str">
        <f t="shared" si="147"/>
        <v/>
      </c>
      <c r="AT230" s="10" t="str">
        <f t="shared" si="148"/>
        <v/>
      </c>
      <c r="AU230" s="10" t="str">
        <f t="shared" si="149"/>
        <v/>
      </c>
      <c r="AV230" s="10" t="str">
        <f t="shared" si="150"/>
        <v/>
      </c>
      <c r="AW230" s="10" t="str">
        <f t="shared" si="140"/>
        <v/>
      </c>
      <c r="AX230" s="10" t="str">
        <f t="shared" si="141"/>
        <v/>
      </c>
      <c r="AY230" s="10" t="str">
        <f t="shared" si="142"/>
        <v/>
      </c>
      <c r="AZ230" s="10" t="str">
        <f t="shared" si="143"/>
        <v/>
      </c>
    </row>
    <row r="231" spans="1:52" s="3" customFormat="1" ht="10.5" x14ac:dyDescent="0.35">
      <c r="A231" s="30"/>
      <c r="B231" s="31"/>
      <c r="C231" s="31"/>
      <c r="D231" s="31"/>
      <c r="E231" s="85"/>
      <c r="F231" s="85"/>
      <c r="G231" s="85"/>
      <c r="H231" s="85"/>
      <c r="I231" s="15">
        <f t="shared" si="116"/>
        <v>0</v>
      </c>
      <c r="J231" s="32">
        <f t="shared" si="117"/>
        <v>0</v>
      </c>
      <c r="K231" s="32"/>
      <c r="L231" s="10">
        <f t="shared" si="118"/>
        <v>0</v>
      </c>
      <c r="M231" s="10">
        <f t="shared" si="119"/>
        <v>0</v>
      </c>
      <c r="N231" s="10">
        <f t="shared" si="120"/>
        <v>0</v>
      </c>
      <c r="O231" s="10">
        <f t="shared" si="121"/>
        <v>0</v>
      </c>
      <c r="P231" s="10">
        <f t="shared" si="122"/>
        <v>0</v>
      </c>
      <c r="Q231" s="10">
        <f t="shared" si="123"/>
        <v>0</v>
      </c>
      <c r="R231" s="10">
        <f t="shared" si="124"/>
        <v>0</v>
      </c>
      <c r="S231" s="10">
        <f t="shared" si="125"/>
        <v>0</v>
      </c>
      <c r="U231" s="10">
        <f t="shared" si="126"/>
        <v>0</v>
      </c>
      <c r="V231" s="10">
        <f t="shared" si="127"/>
        <v>0</v>
      </c>
      <c r="W231" s="10">
        <f t="shared" si="128"/>
        <v>0</v>
      </c>
      <c r="X231" s="10">
        <f t="shared" si="129"/>
        <v>0</v>
      </c>
      <c r="Y231" s="10">
        <f t="shared" si="144"/>
        <v>0</v>
      </c>
      <c r="Z231" s="10">
        <f t="shared" si="130"/>
        <v>0</v>
      </c>
      <c r="AB231" s="141">
        <f t="shared" si="131"/>
        <v>0</v>
      </c>
      <c r="AC231" s="141">
        <f t="shared" si="132"/>
        <v>0</v>
      </c>
      <c r="AD231" s="141">
        <f t="shared" si="133"/>
        <v>0</v>
      </c>
      <c r="AE231" s="141">
        <f t="shared" si="134"/>
        <v>0</v>
      </c>
      <c r="AL231" s="10" t="str">
        <f t="shared" si="135"/>
        <v/>
      </c>
      <c r="AM231" s="10" t="str">
        <f t="shared" si="136"/>
        <v/>
      </c>
      <c r="AN231" s="10" t="str">
        <f t="shared" si="137"/>
        <v/>
      </c>
      <c r="AO231" s="10" t="str">
        <f t="shared" si="138"/>
        <v/>
      </c>
      <c r="AP231" s="10" t="str">
        <f t="shared" si="139"/>
        <v/>
      </c>
      <c r="AQ231" s="10" t="str">
        <f t="shared" si="145"/>
        <v/>
      </c>
      <c r="AR231" s="10" t="str">
        <f t="shared" si="146"/>
        <v/>
      </c>
      <c r="AS231" s="10" t="str">
        <f t="shared" si="147"/>
        <v/>
      </c>
      <c r="AT231" s="10" t="str">
        <f t="shared" si="148"/>
        <v/>
      </c>
      <c r="AU231" s="10" t="str">
        <f t="shared" si="149"/>
        <v/>
      </c>
      <c r="AV231" s="10" t="str">
        <f t="shared" si="150"/>
        <v/>
      </c>
      <c r="AW231" s="10" t="str">
        <f t="shared" si="140"/>
        <v/>
      </c>
      <c r="AX231" s="10" t="str">
        <f t="shared" si="141"/>
        <v/>
      </c>
      <c r="AY231" s="10" t="str">
        <f t="shared" si="142"/>
        <v/>
      </c>
      <c r="AZ231" s="10" t="str">
        <f t="shared" si="143"/>
        <v/>
      </c>
    </row>
    <row r="232" spans="1:52" s="3" customFormat="1" ht="10.5" x14ac:dyDescent="0.35">
      <c r="A232" s="30"/>
      <c r="B232" s="31"/>
      <c r="C232" s="31"/>
      <c r="D232" s="31"/>
      <c r="E232" s="85"/>
      <c r="F232" s="85"/>
      <c r="G232" s="85"/>
      <c r="H232" s="85"/>
      <c r="I232" s="15">
        <f t="shared" si="116"/>
        <v>0</v>
      </c>
      <c r="J232" s="32">
        <f t="shared" si="117"/>
        <v>0</v>
      </c>
      <c r="K232" s="32"/>
      <c r="L232" s="10">
        <f t="shared" si="118"/>
        <v>0</v>
      </c>
      <c r="M232" s="10">
        <f t="shared" si="119"/>
        <v>0</v>
      </c>
      <c r="N232" s="10">
        <f t="shared" si="120"/>
        <v>0</v>
      </c>
      <c r="O232" s="10">
        <f t="shared" si="121"/>
        <v>0</v>
      </c>
      <c r="P232" s="10">
        <f t="shared" si="122"/>
        <v>0</v>
      </c>
      <c r="Q232" s="10">
        <f t="shared" si="123"/>
        <v>0</v>
      </c>
      <c r="R232" s="10">
        <f t="shared" si="124"/>
        <v>0</v>
      </c>
      <c r="S232" s="10">
        <f t="shared" si="125"/>
        <v>0</v>
      </c>
      <c r="U232" s="10">
        <f t="shared" si="126"/>
        <v>0</v>
      </c>
      <c r="V232" s="10">
        <f t="shared" si="127"/>
        <v>0</v>
      </c>
      <c r="W232" s="10">
        <f t="shared" si="128"/>
        <v>0</v>
      </c>
      <c r="X232" s="10">
        <f t="shared" si="129"/>
        <v>0</v>
      </c>
      <c r="Y232" s="10">
        <f t="shared" si="144"/>
        <v>0</v>
      </c>
      <c r="Z232" s="10">
        <f t="shared" si="130"/>
        <v>0</v>
      </c>
      <c r="AB232" s="141">
        <f t="shared" si="131"/>
        <v>0</v>
      </c>
      <c r="AC232" s="141">
        <f t="shared" si="132"/>
        <v>0</v>
      </c>
      <c r="AD232" s="141">
        <f t="shared" si="133"/>
        <v>0</v>
      </c>
      <c r="AE232" s="141">
        <f t="shared" si="134"/>
        <v>0</v>
      </c>
      <c r="AL232" s="10" t="str">
        <f t="shared" si="135"/>
        <v/>
      </c>
      <c r="AM232" s="10" t="str">
        <f t="shared" si="136"/>
        <v/>
      </c>
      <c r="AN232" s="10" t="str">
        <f t="shared" si="137"/>
        <v/>
      </c>
      <c r="AO232" s="10" t="str">
        <f t="shared" si="138"/>
        <v/>
      </c>
      <c r="AP232" s="10" t="str">
        <f t="shared" si="139"/>
        <v/>
      </c>
      <c r="AQ232" s="10" t="str">
        <f t="shared" si="145"/>
        <v/>
      </c>
      <c r="AR232" s="10" t="str">
        <f t="shared" si="146"/>
        <v/>
      </c>
      <c r="AS232" s="10" t="str">
        <f t="shared" si="147"/>
        <v/>
      </c>
      <c r="AT232" s="10" t="str">
        <f t="shared" si="148"/>
        <v/>
      </c>
      <c r="AU232" s="10" t="str">
        <f t="shared" si="149"/>
        <v/>
      </c>
      <c r="AV232" s="10" t="str">
        <f t="shared" si="150"/>
        <v/>
      </c>
      <c r="AW232" s="10" t="str">
        <f t="shared" si="140"/>
        <v/>
      </c>
      <c r="AX232" s="10" t="str">
        <f t="shared" si="141"/>
        <v/>
      </c>
      <c r="AY232" s="10" t="str">
        <f t="shared" si="142"/>
        <v/>
      </c>
      <c r="AZ232" s="10" t="str">
        <f t="shared" si="143"/>
        <v/>
      </c>
    </row>
    <row r="233" spans="1:52" s="3" customFormat="1" ht="10.5" x14ac:dyDescent="0.35">
      <c r="A233" s="30"/>
      <c r="B233" s="31"/>
      <c r="C233" s="31"/>
      <c r="D233" s="31"/>
      <c r="E233" s="85"/>
      <c r="F233" s="85"/>
      <c r="G233" s="85"/>
      <c r="H233" s="85"/>
      <c r="I233" s="15">
        <f t="shared" si="116"/>
        <v>0</v>
      </c>
      <c r="J233" s="32">
        <f t="shared" si="117"/>
        <v>0</v>
      </c>
      <c r="K233" s="32"/>
      <c r="L233" s="10">
        <f t="shared" si="118"/>
        <v>0</v>
      </c>
      <c r="M233" s="10">
        <f t="shared" si="119"/>
        <v>0</v>
      </c>
      <c r="N233" s="10">
        <f t="shared" si="120"/>
        <v>0</v>
      </c>
      <c r="O233" s="10">
        <f t="shared" si="121"/>
        <v>0</v>
      </c>
      <c r="P233" s="10">
        <f t="shared" si="122"/>
        <v>0</v>
      </c>
      <c r="Q233" s="10">
        <f t="shared" si="123"/>
        <v>0</v>
      </c>
      <c r="R233" s="10">
        <f t="shared" si="124"/>
        <v>0</v>
      </c>
      <c r="S233" s="10">
        <f t="shared" si="125"/>
        <v>0</v>
      </c>
      <c r="U233" s="10">
        <f t="shared" si="126"/>
        <v>0</v>
      </c>
      <c r="V233" s="10">
        <f t="shared" si="127"/>
        <v>0</v>
      </c>
      <c r="W233" s="10">
        <f t="shared" si="128"/>
        <v>0</v>
      </c>
      <c r="X233" s="10">
        <f t="shared" si="129"/>
        <v>0</v>
      </c>
      <c r="Y233" s="10">
        <f t="shared" si="144"/>
        <v>0</v>
      </c>
      <c r="Z233" s="10">
        <f t="shared" si="130"/>
        <v>0</v>
      </c>
      <c r="AB233" s="141">
        <f t="shared" si="131"/>
        <v>0</v>
      </c>
      <c r="AC233" s="141">
        <f t="shared" si="132"/>
        <v>0</v>
      </c>
      <c r="AD233" s="141">
        <f t="shared" si="133"/>
        <v>0</v>
      </c>
      <c r="AE233" s="141">
        <f t="shared" si="134"/>
        <v>0</v>
      </c>
      <c r="AL233" s="10" t="str">
        <f t="shared" si="135"/>
        <v/>
      </c>
      <c r="AM233" s="10" t="str">
        <f t="shared" si="136"/>
        <v/>
      </c>
      <c r="AN233" s="10" t="str">
        <f t="shared" si="137"/>
        <v/>
      </c>
      <c r="AO233" s="10" t="str">
        <f t="shared" si="138"/>
        <v/>
      </c>
      <c r="AP233" s="10" t="str">
        <f t="shared" si="139"/>
        <v/>
      </c>
      <c r="AQ233" s="10" t="str">
        <f t="shared" si="145"/>
        <v/>
      </c>
      <c r="AR233" s="10" t="str">
        <f t="shared" si="146"/>
        <v/>
      </c>
      <c r="AS233" s="10" t="str">
        <f t="shared" si="147"/>
        <v/>
      </c>
      <c r="AT233" s="10" t="str">
        <f t="shared" si="148"/>
        <v/>
      </c>
      <c r="AU233" s="10" t="str">
        <f t="shared" si="149"/>
        <v/>
      </c>
      <c r="AV233" s="10" t="str">
        <f t="shared" si="150"/>
        <v/>
      </c>
      <c r="AW233" s="10" t="str">
        <f t="shared" si="140"/>
        <v/>
      </c>
      <c r="AX233" s="10" t="str">
        <f t="shared" si="141"/>
        <v/>
      </c>
      <c r="AY233" s="10" t="str">
        <f t="shared" si="142"/>
        <v/>
      </c>
      <c r="AZ233" s="10" t="str">
        <f t="shared" si="143"/>
        <v/>
      </c>
    </row>
    <row r="234" spans="1:52" s="3" customFormat="1" ht="10.5" x14ac:dyDescent="0.35">
      <c r="A234" s="30"/>
      <c r="B234" s="31"/>
      <c r="C234" s="31"/>
      <c r="D234" s="31"/>
      <c r="E234" s="85"/>
      <c r="F234" s="85"/>
      <c r="G234" s="85"/>
      <c r="H234" s="85"/>
      <c r="I234" s="15">
        <f t="shared" si="116"/>
        <v>0</v>
      </c>
      <c r="J234" s="32">
        <f t="shared" si="117"/>
        <v>0</v>
      </c>
      <c r="K234" s="32"/>
      <c r="L234" s="10">
        <f t="shared" si="118"/>
        <v>0</v>
      </c>
      <c r="M234" s="10">
        <f t="shared" si="119"/>
        <v>0</v>
      </c>
      <c r="N234" s="10">
        <f t="shared" si="120"/>
        <v>0</v>
      </c>
      <c r="O234" s="10">
        <f t="shared" si="121"/>
        <v>0</v>
      </c>
      <c r="P234" s="10">
        <f t="shared" si="122"/>
        <v>0</v>
      </c>
      <c r="Q234" s="10">
        <f t="shared" si="123"/>
        <v>0</v>
      </c>
      <c r="R234" s="10">
        <f t="shared" si="124"/>
        <v>0</v>
      </c>
      <c r="S234" s="10">
        <f t="shared" si="125"/>
        <v>0</v>
      </c>
      <c r="U234" s="10">
        <f t="shared" si="126"/>
        <v>0</v>
      </c>
      <c r="V234" s="10">
        <f t="shared" si="127"/>
        <v>0</v>
      </c>
      <c r="W234" s="10">
        <f t="shared" si="128"/>
        <v>0</v>
      </c>
      <c r="X234" s="10">
        <f t="shared" si="129"/>
        <v>0</v>
      </c>
      <c r="Y234" s="10">
        <f t="shared" si="144"/>
        <v>0</v>
      </c>
      <c r="Z234" s="10">
        <f t="shared" si="130"/>
        <v>0</v>
      </c>
      <c r="AB234" s="141">
        <f t="shared" si="131"/>
        <v>0</v>
      </c>
      <c r="AC234" s="141">
        <f t="shared" si="132"/>
        <v>0</v>
      </c>
      <c r="AD234" s="141">
        <f t="shared" si="133"/>
        <v>0</v>
      </c>
      <c r="AE234" s="141">
        <f t="shared" si="134"/>
        <v>0</v>
      </c>
      <c r="AL234" s="10" t="str">
        <f t="shared" si="135"/>
        <v/>
      </c>
      <c r="AM234" s="10" t="str">
        <f t="shared" si="136"/>
        <v/>
      </c>
      <c r="AN234" s="10" t="str">
        <f t="shared" si="137"/>
        <v/>
      </c>
      <c r="AO234" s="10" t="str">
        <f t="shared" si="138"/>
        <v/>
      </c>
      <c r="AP234" s="10" t="str">
        <f t="shared" si="139"/>
        <v/>
      </c>
      <c r="AQ234" s="10" t="str">
        <f t="shared" si="145"/>
        <v/>
      </c>
      <c r="AR234" s="10" t="str">
        <f t="shared" si="146"/>
        <v/>
      </c>
      <c r="AS234" s="10" t="str">
        <f t="shared" si="147"/>
        <v/>
      </c>
      <c r="AT234" s="10" t="str">
        <f t="shared" si="148"/>
        <v/>
      </c>
      <c r="AU234" s="10" t="str">
        <f t="shared" si="149"/>
        <v/>
      </c>
      <c r="AV234" s="10" t="str">
        <f t="shared" si="150"/>
        <v/>
      </c>
      <c r="AW234" s="10" t="str">
        <f t="shared" si="140"/>
        <v/>
      </c>
      <c r="AX234" s="10" t="str">
        <f t="shared" si="141"/>
        <v/>
      </c>
      <c r="AY234" s="10" t="str">
        <f t="shared" si="142"/>
        <v/>
      </c>
      <c r="AZ234" s="10" t="str">
        <f t="shared" si="143"/>
        <v/>
      </c>
    </row>
    <row r="235" spans="1:52" s="3" customFormat="1" ht="10.5" x14ac:dyDescent="0.35">
      <c r="A235" s="30"/>
      <c r="B235" s="31"/>
      <c r="C235" s="31"/>
      <c r="D235" s="31"/>
      <c r="E235" s="85"/>
      <c r="F235" s="85"/>
      <c r="G235" s="85"/>
      <c r="H235" s="85"/>
      <c r="I235" s="15">
        <f t="shared" si="116"/>
        <v>0</v>
      </c>
      <c r="J235" s="32">
        <f t="shared" si="117"/>
        <v>0</v>
      </c>
      <c r="K235" s="32"/>
      <c r="L235" s="10">
        <f t="shared" si="118"/>
        <v>0</v>
      </c>
      <c r="M235" s="10">
        <f t="shared" si="119"/>
        <v>0</v>
      </c>
      <c r="N235" s="10">
        <f t="shared" si="120"/>
        <v>0</v>
      </c>
      <c r="O235" s="10">
        <f t="shared" si="121"/>
        <v>0</v>
      </c>
      <c r="P235" s="10">
        <f t="shared" si="122"/>
        <v>0</v>
      </c>
      <c r="Q235" s="10">
        <f t="shared" si="123"/>
        <v>0</v>
      </c>
      <c r="R235" s="10">
        <f t="shared" si="124"/>
        <v>0</v>
      </c>
      <c r="S235" s="10">
        <f t="shared" si="125"/>
        <v>0</v>
      </c>
      <c r="U235" s="10">
        <f t="shared" si="126"/>
        <v>0</v>
      </c>
      <c r="V235" s="10">
        <f t="shared" si="127"/>
        <v>0</v>
      </c>
      <c r="W235" s="10">
        <f t="shared" si="128"/>
        <v>0</v>
      </c>
      <c r="X235" s="10">
        <f t="shared" si="129"/>
        <v>0</v>
      </c>
      <c r="Y235" s="10">
        <f t="shared" si="144"/>
        <v>0</v>
      </c>
      <c r="Z235" s="10">
        <f t="shared" si="130"/>
        <v>0</v>
      </c>
      <c r="AB235" s="141">
        <f t="shared" si="131"/>
        <v>0</v>
      </c>
      <c r="AC235" s="141">
        <f t="shared" si="132"/>
        <v>0</v>
      </c>
      <c r="AD235" s="141">
        <f t="shared" si="133"/>
        <v>0</v>
      </c>
      <c r="AE235" s="141">
        <f t="shared" si="134"/>
        <v>0</v>
      </c>
      <c r="AL235" s="10" t="str">
        <f t="shared" si="135"/>
        <v/>
      </c>
      <c r="AM235" s="10" t="str">
        <f t="shared" si="136"/>
        <v/>
      </c>
      <c r="AN235" s="10" t="str">
        <f t="shared" si="137"/>
        <v/>
      </c>
      <c r="AO235" s="10" t="str">
        <f t="shared" si="138"/>
        <v/>
      </c>
      <c r="AP235" s="10" t="str">
        <f t="shared" si="139"/>
        <v/>
      </c>
      <c r="AQ235" s="10" t="str">
        <f t="shared" si="145"/>
        <v/>
      </c>
      <c r="AR235" s="10" t="str">
        <f t="shared" si="146"/>
        <v/>
      </c>
      <c r="AS235" s="10" t="str">
        <f t="shared" si="147"/>
        <v/>
      </c>
      <c r="AT235" s="10" t="str">
        <f t="shared" si="148"/>
        <v/>
      </c>
      <c r="AU235" s="10" t="str">
        <f t="shared" si="149"/>
        <v/>
      </c>
      <c r="AV235" s="10" t="str">
        <f t="shared" si="150"/>
        <v/>
      </c>
      <c r="AW235" s="10" t="str">
        <f t="shared" si="140"/>
        <v/>
      </c>
      <c r="AX235" s="10" t="str">
        <f t="shared" si="141"/>
        <v/>
      </c>
      <c r="AY235" s="10" t="str">
        <f t="shared" si="142"/>
        <v/>
      </c>
      <c r="AZ235" s="10" t="str">
        <f t="shared" si="143"/>
        <v/>
      </c>
    </row>
    <row r="236" spans="1:52" s="3" customFormat="1" ht="10.5" x14ac:dyDescent="0.35">
      <c r="A236" s="30"/>
      <c r="B236" s="31"/>
      <c r="C236" s="31"/>
      <c r="D236" s="31"/>
      <c r="E236" s="85"/>
      <c r="F236" s="85"/>
      <c r="G236" s="85"/>
      <c r="H236" s="85"/>
      <c r="I236" s="15">
        <f t="shared" si="116"/>
        <v>0</v>
      </c>
      <c r="J236" s="32">
        <f t="shared" si="117"/>
        <v>0</v>
      </c>
      <c r="K236" s="32"/>
      <c r="L236" s="10">
        <f t="shared" si="118"/>
        <v>0</v>
      </c>
      <c r="M236" s="10">
        <f t="shared" si="119"/>
        <v>0</v>
      </c>
      <c r="N236" s="10">
        <f t="shared" si="120"/>
        <v>0</v>
      </c>
      <c r="O236" s="10">
        <f t="shared" si="121"/>
        <v>0</v>
      </c>
      <c r="P236" s="10">
        <f t="shared" si="122"/>
        <v>0</v>
      </c>
      <c r="Q236" s="10">
        <f t="shared" si="123"/>
        <v>0</v>
      </c>
      <c r="R236" s="10">
        <f t="shared" si="124"/>
        <v>0</v>
      </c>
      <c r="S236" s="10">
        <f t="shared" si="125"/>
        <v>0</v>
      </c>
      <c r="U236" s="10">
        <f t="shared" si="126"/>
        <v>0</v>
      </c>
      <c r="V236" s="10">
        <f t="shared" si="127"/>
        <v>0</v>
      </c>
      <c r="W236" s="10">
        <f t="shared" si="128"/>
        <v>0</v>
      </c>
      <c r="X236" s="10">
        <f t="shared" si="129"/>
        <v>0</v>
      </c>
      <c r="Y236" s="10">
        <f t="shared" si="144"/>
        <v>0</v>
      </c>
      <c r="Z236" s="10">
        <f t="shared" si="130"/>
        <v>0</v>
      </c>
      <c r="AB236" s="141">
        <f t="shared" si="131"/>
        <v>0</v>
      </c>
      <c r="AC236" s="141">
        <f t="shared" si="132"/>
        <v>0</v>
      </c>
      <c r="AD236" s="141">
        <f t="shared" si="133"/>
        <v>0</v>
      </c>
      <c r="AE236" s="141">
        <f t="shared" si="134"/>
        <v>0</v>
      </c>
      <c r="AL236" s="10" t="str">
        <f t="shared" si="135"/>
        <v/>
      </c>
      <c r="AM236" s="10" t="str">
        <f t="shared" si="136"/>
        <v/>
      </c>
      <c r="AN236" s="10" t="str">
        <f t="shared" si="137"/>
        <v/>
      </c>
      <c r="AO236" s="10" t="str">
        <f t="shared" si="138"/>
        <v/>
      </c>
      <c r="AP236" s="10" t="str">
        <f t="shared" si="139"/>
        <v/>
      </c>
      <c r="AQ236" s="10" t="str">
        <f t="shared" si="145"/>
        <v/>
      </c>
      <c r="AR236" s="10" t="str">
        <f t="shared" si="146"/>
        <v/>
      </c>
      <c r="AS236" s="10" t="str">
        <f t="shared" si="147"/>
        <v/>
      </c>
      <c r="AT236" s="10" t="str">
        <f t="shared" si="148"/>
        <v/>
      </c>
      <c r="AU236" s="10" t="str">
        <f t="shared" si="149"/>
        <v/>
      </c>
      <c r="AV236" s="10" t="str">
        <f t="shared" si="150"/>
        <v/>
      </c>
      <c r="AW236" s="10" t="str">
        <f t="shared" si="140"/>
        <v/>
      </c>
      <c r="AX236" s="10" t="str">
        <f t="shared" si="141"/>
        <v/>
      </c>
      <c r="AY236" s="10" t="str">
        <f t="shared" si="142"/>
        <v/>
      </c>
      <c r="AZ236" s="10" t="str">
        <f t="shared" si="143"/>
        <v/>
      </c>
    </row>
    <row r="237" spans="1:52" s="3" customFormat="1" ht="10.5" x14ac:dyDescent="0.35">
      <c r="A237" s="30"/>
      <c r="B237" s="31"/>
      <c r="C237" s="31"/>
      <c r="D237" s="31"/>
      <c r="E237" s="85"/>
      <c r="F237" s="85"/>
      <c r="G237" s="85"/>
      <c r="H237" s="85"/>
      <c r="I237" s="15">
        <f t="shared" si="116"/>
        <v>0</v>
      </c>
      <c r="J237" s="32">
        <f t="shared" si="117"/>
        <v>0</v>
      </c>
      <c r="K237" s="32"/>
      <c r="L237" s="10">
        <f t="shared" si="118"/>
        <v>0</v>
      </c>
      <c r="M237" s="10">
        <f t="shared" si="119"/>
        <v>0</v>
      </c>
      <c r="N237" s="10">
        <f t="shared" si="120"/>
        <v>0</v>
      </c>
      <c r="O237" s="10">
        <f t="shared" si="121"/>
        <v>0</v>
      </c>
      <c r="P237" s="10">
        <f t="shared" si="122"/>
        <v>0</v>
      </c>
      <c r="Q237" s="10">
        <f t="shared" si="123"/>
        <v>0</v>
      </c>
      <c r="R237" s="10">
        <f t="shared" si="124"/>
        <v>0</v>
      </c>
      <c r="S237" s="10">
        <f t="shared" si="125"/>
        <v>0</v>
      </c>
      <c r="U237" s="10">
        <f t="shared" si="126"/>
        <v>0</v>
      </c>
      <c r="V237" s="10">
        <f t="shared" si="127"/>
        <v>0</v>
      </c>
      <c r="W237" s="10">
        <f t="shared" si="128"/>
        <v>0</v>
      </c>
      <c r="X237" s="10">
        <f t="shared" si="129"/>
        <v>0</v>
      </c>
      <c r="Y237" s="10">
        <f t="shared" si="144"/>
        <v>0</v>
      </c>
      <c r="Z237" s="10">
        <f t="shared" si="130"/>
        <v>0</v>
      </c>
      <c r="AB237" s="141">
        <f t="shared" si="131"/>
        <v>0</v>
      </c>
      <c r="AC237" s="141">
        <f t="shared" si="132"/>
        <v>0</v>
      </c>
      <c r="AD237" s="141">
        <f t="shared" si="133"/>
        <v>0</v>
      </c>
      <c r="AE237" s="141">
        <f t="shared" si="134"/>
        <v>0</v>
      </c>
      <c r="AL237" s="10" t="str">
        <f t="shared" si="135"/>
        <v/>
      </c>
      <c r="AM237" s="10" t="str">
        <f t="shared" si="136"/>
        <v/>
      </c>
      <c r="AN237" s="10" t="str">
        <f t="shared" si="137"/>
        <v/>
      </c>
      <c r="AO237" s="10" t="str">
        <f t="shared" si="138"/>
        <v/>
      </c>
      <c r="AP237" s="10" t="str">
        <f t="shared" si="139"/>
        <v/>
      </c>
      <c r="AQ237" s="10" t="str">
        <f t="shared" si="145"/>
        <v/>
      </c>
      <c r="AR237" s="10" t="str">
        <f t="shared" si="146"/>
        <v/>
      </c>
      <c r="AS237" s="10" t="str">
        <f t="shared" si="147"/>
        <v/>
      </c>
      <c r="AT237" s="10" t="str">
        <f t="shared" si="148"/>
        <v/>
      </c>
      <c r="AU237" s="10" t="str">
        <f t="shared" si="149"/>
        <v/>
      </c>
      <c r="AV237" s="10" t="str">
        <f t="shared" si="150"/>
        <v/>
      </c>
      <c r="AW237" s="10" t="str">
        <f t="shared" si="140"/>
        <v/>
      </c>
      <c r="AX237" s="10" t="str">
        <f t="shared" si="141"/>
        <v/>
      </c>
      <c r="AY237" s="10" t="str">
        <f t="shared" si="142"/>
        <v/>
      </c>
      <c r="AZ237" s="10" t="str">
        <f t="shared" si="143"/>
        <v/>
      </c>
    </row>
    <row r="238" spans="1:52" s="3" customFormat="1" ht="10.5" x14ac:dyDescent="0.35">
      <c r="A238" s="30"/>
      <c r="B238" s="31"/>
      <c r="C238" s="31"/>
      <c r="D238" s="31"/>
      <c r="E238" s="85"/>
      <c r="F238" s="85"/>
      <c r="G238" s="85"/>
      <c r="H238" s="85"/>
      <c r="I238" s="15">
        <f t="shared" si="116"/>
        <v>0</v>
      </c>
      <c r="J238" s="32">
        <f t="shared" si="117"/>
        <v>0</v>
      </c>
      <c r="K238" s="32"/>
      <c r="L238" s="10">
        <f t="shared" si="118"/>
        <v>0</v>
      </c>
      <c r="M238" s="10">
        <f t="shared" si="119"/>
        <v>0</v>
      </c>
      <c r="N238" s="10">
        <f t="shared" si="120"/>
        <v>0</v>
      </c>
      <c r="O238" s="10">
        <f t="shared" si="121"/>
        <v>0</v>
      </c>
      <c r="P238" s="10">
        <f t="shared" si="122"/>
        <v>0</v>
      </c>
      <c r="Q238" s="10">
        <f t="shared" si="123"/>
        <v>0</v>
      </c>
      <c r="R238" s="10">
        <f t="shared" si="124"/>
        <v>0</v>
      </c>
      <c r="S238" s="10">
        <f t="shared" si="125"/>
        <v>0</v>
      </c>
      <c r="U238" s="10">
        <f t="shared" si="126"/>
        <v>0</v>
      </c>
      <c r="V238" s="10">
        <f t="shared" si="127"/>
        <v>0</v>
      </c>
      <c r="W238" s="10">
        <f t="shared" si="128"/>
        <v>0</v>
      </c>
      <c r="X238" s="10">
        <f t="shared" si="129"/>
        <v>0</v>
      </c>
      <c r="Y238" s="10">
        <f t="shared" si="144"/>
        <v>0</v>
      </c>
      <c r="Z238" s="10">
        <f t="shared" si="130"/>
        <v>0</v>
      </c>
      <c r="AB238" s="141">
        <f t="shared" si="131"/>
        <v>0</v>
      </c>
      <c r="AC238" s="141">
        <f t="shared" si="132"/>
        <v>0</v>
      </c>
      <c r="AD238" s="141">
        <f t="shared" si="133"/>
        <v>0</v>
      </c>
      <c r="AE238" s="141">
        <f t="shared" si="134"/>
        <v>0</v>
      </c>
      <c r="AL238" s="10" t="str">
        <f t="shared" si="135"/>
        <v/>
      </c>
      <c r="AM238" s="10" t="str">
        <f t="shared" si="136"/>
        <v/>
      </c>
      <c r="AN238" s="10" t="str">
        <f t="shared" si="137"/>
        <v/>
      </c>
      <c r="AO238" s="10" t="str">
        <f t="shared" si="138"/>
        <v/>
      </c>
      <c r="AP238" s="10" t="str">
        <f t="shared" si="139"/>
        <v/>
      </c>
      <c r="AQ238" s="10" t="str">
        <f t="shared" si="145"/>
        <v/>
      </c>
      <c r="AR238" s="10" t="str">
        <f t="shared" si="146"/>
        <v/>
      </c>
      <c r="AS238" s="10" t="str">
        <f t="shared" si="147"/>
        <v/>
      </c>
      <c r="AT238" s="10" t="str">
        <f t="shared" si="148"/>
        <v/>
      </c>
      <c r="AU238" s="10" t="str">
        <f t="shared" si="149"/>
        <v/>
      </c>
      <c r="AV238" s="10" t="str">
        <f t="shared" si="150"/>
        <v/>
      </c>
      <c r="AW238" s="10" t="str">
        <f t="shared" si="140"/>
        <v/>
      </c>
      <c r="AX238" s="10" t="str">
        <f t="shared" si="141"/>
        <v/>
      </c>
      <c r="AY238" s="10" t="str">
        <f t="shared" si="142"/>
        <v/>
      </c>
      <c r="AZ238" s="10" t="str">
        <f t="shared" si="143"/>
        <v/>
      </c>
    </row>
    <row r="239" spans="1:52" s="3" customFormat="1" ht="10.5" x14ac:dyDescent="0.35">
      <c r="A239" s="30"/>
      <c r="B239" s="31"/>
      <c r="C239" s="31"/>
      <c r="D239" s="31"/>
      <c r="E239" s="85"/>
      <c r="F239" s="85"/>
      <c r="G239" s="85"/>
      <c r="H239" s="85"/>
      <c r="I239" s="15">
        <f t="shared" si="116"/>
        <v>0</v>
      </c>
      <c r="J239" s="32">
        <f t="shared" si="117"/>
        <v>0</v>
      </c>
      <c r="K239" s="32"/>
      <c r="L239" s="10">
        <f t="shared" si="118"/>
        <v>0</v>
      </c>
      <c r="M239" s="10">
        <f t="shared" si="119"/>
        <v>0</v>
      </c>
      <c r="N239" s="10">
        <f t="shared" si="120"/>
        <v>0</v>
      </c>
      <c r="O239" s="10">
        <f t="shared" si="121"/>
        <v>0</v>
      </c>
      <c r="P239" s="10">
        <f t="shared" si="122"/>
        <v>0</v>
      </c>
      <c r="Q239" s="10">
        <f t="shared" si="123"/>
        <v>0</v>
      </c>
      <c r="R239" s="10">
        <f t="shared" si="124"/>
        <v>0</v>
      </c>
      <c r="S239" s="10">
        <f t="shared" si="125"/>
        <v>0</v>
      </c>
      <c r="U239" s="10">
        <f t="shared" si="126"/>
        <v>0</v>
      </c>
      <c r="V239" s="10">
        <f t="shared" si="127"/>
        <v>0</v>
      </c>
      <c r="W239" s="10">
        <f t="shared" si="128"/>
        <v>0</v>
      </c>
      <c r="X239" s="10">
        <f t="shared" si="129"/>
        <v>0</v>
      </c>
      <c r="Y239" s="10">
        <f t="shared" si="144"/>
        <v>0</v>
      </c>
      <c r="Z239" s="10">
        <f t="shared" si="130"/>
        <v>0</v>
      </c>
      <c r="AB239" s="141">
        <f t="shared" si="131"/>
        <v>0</v>
      </c>
      <c r="AC239" s="141">
        <f t="shared" si="132"/>
        <v>0</v>
      </c>
      <c r="AD239" s="141">
        <f t="shared" si="133"/>
        <v>0</v>
      </c>
      <c r="AE239" s="141">
        <f t="shared" si="134"/>
        <v>0</v>
      </c>
      <c r="AL239" s="10" t="str">
        <f t="shared" si="135"/>
        <v/>
      </c>
      <c r="AM239" s="10" t="str">
        <f t="shared" si="136"/>
        <v/>
      </c>
      <c r="AN239" s="10" t="str">
        <f t="shared" si="137"/>
        <v/>
      </c>
      <c r="AO239" s="10" t="str">
        <f t="shared" si="138"/>
        <v/>
      </c>
      <c r="AP239" s="10" t="str">
        <f t="shared" si="139"/>
        <v/>
      </c>
      <c r="AQ239" s="10" t="str">
        <f t="shared" si="145"/>
        <v/>
      </c>
      <c r="AR239" s="10" t="str">
        <f t="shared" si="146"/>
        <v/>
      </c>
      <c r="AS239" s="10" t="str">
        <f t="shared" si="147"/>
        <v/>
      </c>
      <c r="AT239" s="10" t="str">
        <f t="shared" si="148"/>
        <v/>
      </c>
      <c r="AU239" s="10" t="str">
        <f t="shared" si="149"/>
        <v/>
      </c>
      <c r="AV239" s="10" t="str">
        <f t="shared" si="150"/>
        <v/>
      </c>
      <c r="AW239" s="10" t="str">
        <f t="shared" si="140"/>
        <v/>
      </c>
      <c r="AX239" s="10" t="str">
        <f t="shared" si="141"/>
        <v/>
      </c>
      <c r="AY239" s="10" t="str">
        <f t="shared" si="142"/>
        <v/>
      </c>
      <c r="AZ239" s="10" t="str">
        <f t="shared" si="143"/>
        <v/>
      </c>
    </row>
    <row r="240" spans="1:52" s="3" customFormat="1" ht="10.5" x14ac:dyDescent="0.35">
      <c r="A240" s="30"/>
      <c r="B240" s="31"/>
      <c r="C240" s="31"/>
      <c r="D240" s="31"/>
      <c r="E240" s="85"/>
      <c r="F240" s="85"/>
      <c r="G240" s="85"/>
      <c r="H240" s="85"/>
      <c r="I240" s="15">
        <f t="shared" si="116"/>
        <v>0</v>
      </c>
      <c r="J240" s="32">
        <f t="shared" si="117"/>
        <v>0</v>
      </c>
      <c r="K240" s="32"/>
      <c r="L240" s="10">
        <f t="shared" si="118"/>
        <v>0</v>
      </c>
      <c r="M240" s="10">
        <f t="shared" si="119"/>
        <v>0</v>
      </c>
      <c r="N240" s="10">
        <f t="shared" si="120"/>
        <v>0</v>
      </c>
      <c r="O240" s="10">
        <f t="shared" si="121"/>
        <v>0</v>
      </c>
      <c r="P240" s="10">
        <f t="shared" si="122"/>
        <v>0</v>
      </c>
      <c r="Q240" s="10">
        <f t="shared" si="123"/>
        <v>0</v>
      </c>
      <c r="R240" s="10">
        <f t="shared" si="124"/>
        <v>0</v>
      </c>
      <c r="S240" s="10">
        <f t="shared" si="125"/>
        <v>0</v>
      </c>
      <c r="U240" s="10">
        <f t="shared" si="126"/>
        <v>0</v>
      </c>
      <c r="V240" s="10">
        <f t="shared" si="127"/>
        <v>0</v>
      </c>
      <c r="W240" s="10">
        <f t="shared" si="128"/>
        <v>0</v>
      </c>
      <c r="X240" s="10">
        <f t="shared" si="129"/>
        <v>0</v>
      </c>
      <c r="Y240" s="10">
        <f t="shared" si="144"/>
        <v>0</v>
      </c>
      <c r="Z240" s="10">
        <f t="shared" si="130"/>
        <v>0</v>
      </c>
      <c r="AB240" s="141">
        <f t="shared" si="131"/>
        <v>0</v>
      </c>
      <c r="AC240" s="141">
        <f t="shared" si="132"/>
        <v>0</v>
      </c>
      <c r="AD240" s="141">
        <f t="shared" si="133"/>
        <v>0</v>
      </c>
      <c r="AE240" s="141">
        <f t="shared" si="134"/>
        <v>0</v>
      </c>
      <c r="AL240" s="10" t="str">
        <f t="shared" si="135"/>
        <v/>
      </c>
      <c r="AM240" s="10" t="str">
        <f t="shared" si="136"/>
        <v/>
      </c>
      <c r="AN240" s="10" t="str">
        <f t="shared" si="137"/>
        <v/>
      </c>
      <c r="AO240" s="10" t="str">
        <f t="shared" si="138"/>
        <v/>
      </c>
      <c r="AP240" s="10" t="str">
        <f t="shared" si="139"/>
        <v/>
      </c>
      <c r="AQ240" s="10" t="str">
        <f t="shared" si="145"/>
        <v/>
      </c>
      <c r="AR240" s="10" t="str">
        <f t="shared" si="146"/>
        <v/>
      </c>
      <c r="AS240" s="10" t="str">
        <f t="shared" si="147"/>
        <v/>
      </c>
      <c r="AT240" s="10" t="str">
        <f t="shared" si="148"/>
        <v/>
      </c>
      <c r="AU240" s="10" t="str">
        <f t="shared" si="149"/>
        <v/>
      </c>
      <c r="AV240" s="10" t="str">
        <f t="shared" si="150"/>
        <v/>
      </c>
      <c r="AW240" s="10" t="str">
        <f t="shared" si="140"/>
        <v/>
      </c>
      <c r="AX240" s="10" t="str">
        <f t="shared" si="141"/>
        <v/>
      </c>
      <c r="AY240" s="10" t="str">
        <f t="shared" si="142"/>
        <v/>
      </c>
      <c r="AZ240" s="10" t="str">
        <f t="shared" si="143"/>
        <v/>
      </c>
    </row>
    <row r="241" spans="1:52" s="3" customFormat="1" ht="10.5" x14ac:dyDescent="0.35">
      <c r="A241" s="30"/>
      <c r="B241" s="31"/>
      <c r="C241" s="31"/>
      <c r="D241" s="31"/>
      <c r="E241" s="85"/>
      <c r="F241" s="85"/>
      <c r="G241" s="85"/>
      <c r="H241" s="85"/>
      <c r="I241" s="15">
        <f t="shared" si="116"/>
        <v>0</v>
      </c>
      <c r="J241" s="32">
        <f t="shared" si="117"/>
        <v>0</v>
      </c>
      <c r="K241" s="32"/>
      <c r="L241" s="10">
        <f t="shared" si="118"/>
        <v>0</v>
      </c>
      <c r="M241" s="10">
        <f t="shared" si="119"/>
        <v>0</v>
      </c>
      <c r="N241" s="10">
        <f t="shared" si="120"/>
        <v>0</v>
      </c>
      <c r="O241" s="10">
        <f t="shared" si="121"/>
        <v>0</v>
      </c>
      <c r="P241" s="10">
        <f t="shared" si="122"/>
        <v>0</v>
      </c>
      <c r="Q241" s="10">
        <f t="shared" si="123"/>
        <v>0</v>
      </c>
      <c r="R241" s="10">
        <f t="shared" si="124"/>
        <v>0</v>
      </c>
      <c r="S241" s="10">
        <f t="shared" si="125"/>
        <v>0</v>
      </c>
      <c r="U241" s="10">
        <f t="shared" si="126"/>
        <v>0</v>
      </c>
      <c r="V241" s="10">
        <f t="shared" si="127"/>
        <v>0</v>
      </c>
      <c r="W241" s="10">
        <f t="shared" si="128"/>
        <v>0</v>
      </c>
      <c r="X241" s="10">
        <f t="shared" si="129"/>
        <v>0</v>
      </c>
      <c r="Y241" s="10">
        <f t="shared" si="144"/>
        <v>0</v>
      </c>
      <c r="Z241" s="10">
        <f t="shared" si="130"/>
        <v>0</v>
      </c>
      <c r="AB241" s="141">
        <f t="shared" si="131"/>
        <v>0</v>
      </c>
      <c r="AC241" s="141">
        <f t="shared" si="132"/>
        <v>0</v>
      </c>
      <c r="AD241" s="141">
        <f t="shared" si="133"/>
        <v>0</v>
      </c>
      <c r="AE241" s="141">
        <f t="shared" si="134"/>
        <v>0</v>
      </c>
      <c r="AL241" s="10" t="str">
        <f t="shared" si="135"/>
        <v/>
      </c>
      <c r="AM241" s="10" t="str">
        <f t="shared" si="136"/>
        <v/>
      </c>
      <c r="AN241" s="10" t="str">
        <f t="shared" si="137"/>
        <v/>
      </c>
      <c r="AO241" s="10" t="str">
        <f t="shared" si="138"/>
        <v/>
      </c>
      <c r="AP241" s="10" t="str">
        <f t="shared" si="139"/>
        <v/>
      </c>
      <c r="AQ241" s="10" t="str">
        <f t="shared" si="145"/>
        <v/>
      </c>
      <c r="AR241" s="10" t="str">
        <f t="shared" si="146"/>
        <v/>
      </c>
      <c r="AS241" s="10" t="str">
        <f t="shared" si="147"/>
        <v/>
      </c>
      <c r="AT241" s="10" t="str">
        <f t="shared" si="148"/>
        <v/>
      </c>
      <c r="AU241" s="10" t="str">
        <f t="shared" si="149"/>
        <v/>
      </c>
      <c r="AV241" s="10" t="str">
        <f t="shared" si="150"/>
        <v/>
      </c>
      <c r="AW241" s="10" t="str">
        <f t="shared" si="140"/>
        <v/>
      </c>
      <c r="AX241" s="10" t="str">
        <f t="shared" si="141"/>
        <v/>
      </c>
      <c r="AY241" s="10" t="str">
        <f t="shared" si="142"/>
        <v/>
      </c>
      <c r="AZ241" s="10" t="str">
        <f t="shared" si="143"/>
        <v/>
      </c>
    </row>
    <row r="242" spans="1:52" s="3" customFormat="1" ht="10.5" x14ac:dyDescent="0.35">
      <c r="A242" s="30"/>
      <c r="B242" s="31"/>
      <c r="C242" s="31"/>
      <c r="D242" s="31"/>
      <c r="E242" s="85"/>
      <c r="F242" s="85"/>
      <c r="G242" s="85"/>
      <c r="H242" s="85"/>
      <c r="I242" s="15">
        <f t="shared" si="116"/>
        <v>0</v>
      </c>
      <c r="J242" s="32">
        <f t="shared" si="117"/>
        <v>0</v>
      </c>
      <c r="K242" s="32"/>
      <c r="L242" s="10">
        <f t="shared" si="118"/>
        <v>0</v>
      </c>
      <c r="M242" s="10">
        <f t="shared" si="119"/>
        <v>0</v>
      </c>
      <c r="N242" s="10">
        <f t="shared" si="120"/>
        <v>0</v>
      </c>
      <c r="O242" s="10">
        <f t="shared" si="121"/>
        <v>0</v>
      </c>
      <c r="P242" s="10">
        <f t="shared" si="122"/>
        <v>0</v>
      </c>
      <c r="Q242" s="10">
        <f t="shared" si="123"/>
        <v>0</v>
      </c>
      <c r="R242" s="10">
        <f t="shared" si="124"/>
        <v>0</v>
      </c>
      <c r="S242" s="10">
        <f t="shared" si="125"/>
        <v>0</v>
      </c>
      <c r="U242" s="10">
        <f t="shared" si="126"/>
        <v>0</v>
      </c>
      <c r="V242" s="10">
        <f t="shared" si="127"/>
        <v>0</v>
      </c>
      <c r="W242" s="10">
        <f t="shared" si="128"/>
        <v>0</v>
      </c>
      <c r="X242" s="10">
        <f t="shared" si="129"/>
        <v>0</v>
      </c>
      <c r="Y242" s="10">
        <f t="shared" si="144"/>
        <v>0</v>
      </c>
      <c r="Z242" s="10">
        <f t="shared" si="130"/>
        <v>0</v>
      </c>
      <c r="AB242" s="141">
        <f t="shared" si="131"/>
        <v>0</v>
      </c>
      <c r="AC242" s="141">
        <f t="shared" si="132"/>
        <v>0</v>
      </c>
      <c r="AD242" s="141">
        <f t="shared" si="133"/>
        <v>0</v>
      </c>
      <c r="AE242" s="141">
        <f t="shared" si="134"/>
        <v>0</v>
      </c>
      <c r="AL242" s="10" t="str">
        <f t="shared" si="135"/>
        <v/>
      </c>
      <c r="AM242" s="10" t="str">
        <f t="shared" si="136"/>
        <v/>
      </c>
      <c r="AN242" s="10" t="str">
        <f t="shared" si="137"/>
        <v/>
      </c>
      <c r="AO242" s="10" t="str">
        <f t="shared" si="138"/>
        <v/>
      </c>
      <c r="AP242" s="10" t="str">
        <f t="shared" si="139"/>
        <v/>
      </c>
      <c r="AQ242" s="10" t="str">
        <f t="shared" si="145"/>
        <v/>
      </c>
      <c r="AR242" s="10" t="str">
        <f t="shared" si="146"/>
        <v/>
      </c>
      <c r="AS242" s="10" t="str">
        <f t="shared" si="147"/>
        <v/>
      </c>
      <c r="AT242" s="10" t="str">
        <f t="shared" si="148"/>
        <v/>
      </c>
      <c r="AU242" s="10" t="str">
        <f t="shared" si="149"/>
        <v/>
      </c>
      <c r="AV242" s="10" t="str">
        <f t="shared" si="150"/>
        <v/>
      </c>
      <c r="AW242" s="10" t="str">
        <f t="shared" si="140"/>
        <v/>
      </c>
      <c r="AX242" s="10" t="str">
        <f t="shared" si="141"/>
        <v/>
      </c>
      <c r="AY242" s="10" t="str">
        <f t="shared" si="142"/>
        <v/>
      </c>
      <c r="AZ242" s="10" t="str">
        <f t="shared" si="143"/>
        <v/>
      </c>
    </row>
    <row r="243" spans="1:52" s="3" customFormat="1" ht="10.5" x14ac:dyDescent="0.35">
      <c r="A243" s="30"/>
      <c r="B243" s="31"/>
      <c r="C243" s="31"/>
      <c r="D243" s="31"/>
      <c r="E243" s="85"/>
      <c r="F243" s="85"/>
      <c r="G243" s="85"/>
      <c r="H243" s="85"/>
      <c r="I243" s="15">
        <f t="shared" si="116"/>
        <v>0</v>
      </c>
      <c r="J243" s="32">
        <f t="shared" si="117"/>
        <v>0</v>
      </c>
      <c r="K243" s="32"/>
      <c r="L243" s="10">
        <f t="shared" si="118"/>
        <v>0</v>
      </c>
      <c r="M243" s="10">
        <f t="shared" si="119"/>
        <v>0</v>
      </c>
      <c r="N243" s="10">
        <f t="shared" si="120"/>
        <v>0</v>
      </c>
      <c r="O243" s="10">
        <f t="shared" si="121"/>
        <v>0</v>
      </c>
      <c r="P243" s="10">
        <f t="shared" si="122"/>
        <v>0</v>
      </c>
      <c r="Q243" s="10">
        <f t="shared" si="123"/>
        <v>0</v>
      </c>
      <c r="R243" s="10">
        <f t="shared" si="124"/>
        <v>0</v>
      </c>
      <c r="S243" s="10">
        <f t="shared" si="125"/>
        <v>0</v>
      </c>
      <c r="U243" s="10">
        <f t="shared" si="126"/>
        <v>0</v>
      </c>
      <c r="V243" s="10">
        <f t="shared" si="127"/>
        <v>0</v>
      </c>
      <c r="W243" s="10">
        <f t="shared" si="128"/>
        <v>0</v>
      </c>
      <c r="X243" s="10">
        <f t="shared" si="129"/>
        <v>0</v>
      </c>
      <c r="Y243" s="10">
        <f t="shared" si="144"/>
        <v>0</v>
      </c>
      <c r="Z243" s="10">
        <f t="shared" si="130"/>
        <v>0</v>
      </c>
      <c r="AB243" s="141">
        <f t="shared" si="131"/>
        <v>0</v>
      </c>
      <c r="AC243" s="141">
        <f t="shared" si="132"/>
        <v>0</v>
      </c>
      <c r="AD243" s="141">
        <f t="shared" si="133"/>
        <v>0</v>
      </c>
      <c r="AE243" s="141">
        <f t="shared" si="134"/>
        <v>0</v>
      </c>
      <c r="AL243" s="10" t="str">
        <f t="shared" si="135"/>
        <v/>
      </c>
      <c r="AM243" s="10" t="str">
        <f t="shared" si="136"/>
        <v/>
      </c>
      <c r="AN243" s="10" t="str">
        <f t="shared" si="137"/>
        <v/>
      </c>
      <c r="AO243" s="10" t="str">
        <f t="shared" si="138"/>
        <v/>
      </c>
      <c r="AP243" s="10" t="str">
        <f t="shared" si="139"/>
        <v/>
      </c>
      <c r="AQ243" s="10" t="str">
        <f t="shared" si="145"/>
        <v/>
      </c>
      <c r="AR243" s="10" t="str">
        <f t="shared" si="146"/>
        <v/>
      </c>
      <c r="AS243" s="10" t="str">
        <f t="shared" si="147"/>
        <v/>
      </c>
      <c r="AT243" s="10" t="str">
        <f t="shared" si="148"/>
        <v/>
      </c>
      <c r="AU243" s="10" t="str">
        <f t="shared" si="149"/>
        <v/>
      </c>
      <c r="AV243" s="10" t="str">
        <f t="shared" si="150"/>
        <v/>
      </c>
      <c r="AW243" s="10" t="str">
        <f t="shared" si="140"/>
        <v/>
      </c>
      <c r="AX243" s="10" t="str">
        <f t="shared" si="141"/>
        <v/>
      </c>
      <c r="AY243" s="10" t="str">
        <f t="shared" si="142"/>
        <v/>
      </c>
      <c r="AZ243" s="10" t="str">
        <f t="shared" si="143"/>
        <v/>
      </c>
    </row>
    <row r="244" spans="1:52" s="3" customFormat="1" ht="10.5" x14ac:dyDescent="0.35">
      <c r="A244" s="30"/>
      <c r="B244" s="31"/>
      <c r="C244" s="31"/>
      <c r="D244" s="31"/>
      <c r="E244" s="85"/>
      <c r="F244" s="85"/>
      <c r="G244" s="85"/>
      <c r="H244" s="85"/>
      <c r="I244" s="15">
        <f t="shared" si="116"/>
        <v>0</v>
      </c>
      <c r="J244" s="32">
        <f t="shared" si="117"/>
        <v>0</v>
      </c>
      <c r="K244" s="32"/>
      <c r="L244" s="10">
        <f t="shared" si="118"/>
        <v>0</v>
      </c>
      <c r="M244" s="10">
        <f t="shared" si="119"/>
        <v>0</v>
      </c>
      <c r="N244" s="10">
        <f t="shared" si="120"/>
        <v>0</v>
      </c>
      <c r="O244" s="10">
        <f t="shared" si="121"/>
        <v>0</v>
      </c>
      <c r="P244" s="10">
        <f t="shared" si="122"/>
        <v>0</v>
      </c>
      <c r="Q244" s="10">
        <f t="shared" si="123"/>
        <v>0</v>
      </c>
      <c r="R244" s="10">
        <f t="shared" si="124"/>
        <v>0</v>
      </c>
      <c r="S244" s="10">
        <f t="shared" si="125"/>
        <v>0</v>
      </c>
      <c r="U244" s="10">
        <f t="shared" si="126"/>
        <v>0</v>
      </c>
      <c r="V244" s="10">
        <f t="shared" si="127"/>
        <v>0</v>
      </c>
      <c r="W244" s="10">
        <f t="shared" si="128"/>
        <v>0</v>
      </c>
      <c r="X244" s="10">
        <f t="shared" si="129"/>
        <v>0</v>
      </c>
      <c r="Y244" s="10">
        <f t="shared" si="144"/>
        <v>0</v>
      </c>
      <c r="Z244" s="10">
        <f t="shared" si="130"/>
        <v>0</v>
      </c>
      <c r="AB244" s="141">
        <f t="shared" si="131"/>
        <v>0</v>
      </c>
      <c r="AC244" s="141">
        <f t="shared" si="132"/>
        <v>0</v>
      </c>
      <c r="AD244" s="141">
        <f t="shared" si="133"/>
        <v>0</v>
      </c>
      <c r="AE244" s="141">
        <f t="shared" si="134"/>
        <v>0</v>
      </c>
      <c r="AL244" s="10" t="str">
        <f t="shared" si="135"/>
        <v/>
      </c>
      <c r="AM244" s="10" t="str">
        <f t="shared" si="136"/>
        <v/>
      </c>
      <c r="AN244" s="10" t="str">
        <f t="shared" si="137"/>
        <v/>
      </c>
      <c r="AO244" s="10" t="str">
        <f t="shared" si="138"/>
        <v/>
      </c>
      <c r="AP244" s="10" t="str">
        <f t="shared" si="139"/>
        <v/>
      </c>
      <c r="AQ244" s="10" t="str">
        <f t="shared" si="145"/>
        <v/>
      </c>
      <c r="AR244" s="10" t="str">
        <f t="shared" si="146"/>
        <v/>
      </c>
      <c r="AS244" s="10" t="str">
        <f t="shared" si="147"/>
        <v/>
      </c>
      <c r="AT244" s="10" t="str">
        <f t="shared" si="148"/>
        <v/>
      </c>
      <c r="AU244" s="10" t="str">
        <f t="shared" si="149"/>
        <v/>
      </c>
      <c r="AV244" s="10" t="str">
        <f t="shared" si="150"/>
        <v/>
      </c>
      <c r="AW244" s="10" t="str">
        <f t="shared" si="140"/>
        <v/>
      </c>
      <c r="AX244" s="10" t="str">
        <f t="shared" si="141"/>
        <v/>
      </c>
      <c r="AY244" s="10" t="str">
        <f t="shared" si="142"/>
        <v/>
      </c>
      <c r="AZ244" s="10" t="str">
        <f t="shared" si="143"/>
        <v/>
      </c>
    </row>
    <row r="245" spans="1:52" s="3" customFormat="1" ht="10.5" x14ac:dyDescent="0.35">
      <c r="A245" s="30"/>
      <c r="B245" s="31"/>
      <c r="C245" s="31"/>
      <c r="D245" s="31"/>
      <c r="E245" s="85"/>
      <c r="F245" s="85"/>
      <c r="G245" s="85"/>
      <c r="H245" s="85"/>
      <c r="I245" s="15">
        <f t="shared" si="116"/>
        <v>0</v>
      </c>
      <c r="J245" s="32">
        <f t="shared" si="117"/>
        <v>0</v>
      </c>
      <c r="K245" s="32"/>
      <c r="L245" s="10">
        <f t="shared" si="118"/>
        <v>0</v>
      </c>
      <c r="M245" s="10">
        <f t="shared" si="119"/>
        <v>0</v>
      </c>
      <c r="N245" s="10">
        <f t="shared" si="120"/>
        <v>0</v>
      </c>
      <c r="O245" s="10">
        <f t="shared" si="121"/>
        <v>0</v>
      </c>
      <c r="P245" s="10">
        <f t="shared" si="122"/>
        <v>0</v>
      </c>
      <c r="Q245" s="10">
        <f t="shared" si="123"/>
        <v>0</v>
      </c>
      <c r="R245" s="10">
        <f t="shared" si="124"/>
        <v>0</v>
      </c>
      <c r="S245" s="10">
        <f t="shared" si="125"/>
        <v>0</v>
      </c>
      <c r="U245" s="10">
        <f t="shared" si="126"/>
        <v>0</v>
      </c>
      <c r="V245" s="10">
        <f t="shared" si="127"/>
        <v>0</v>
      </c>
      <c r="W245" s="10">
        <f t="shared" si="128"/>
        <v>0</v>
      </c>
      <c r="X245" s="10">
        <f t="shared" si="129"/>
        <v>0</v>
      </c>
      <c r="Y245" s="10">
        <f t="shared" si="144"/>
        <v>0</v>
      </c>
      <c r="Z245" s="10">
        <f t="shared" si="130"/>
        <v>0</v>
      </c>
      <c r="AB245" s="141">
        <f t="shared" si="131"/>
        <v>0</v>
      </c>
      <c r="AC245" s="141">
        <f t="shared" si="132"/>
        <v>0</v>
      </c>
      <c r="AD245" s="141">
        <f t="shared" si="133"/>
        <v>0</v>
      </c>
      <c r="AE245" s="141">
        <f t="shared" si="134"/>
        <v>0</v>
      </c>
      <c r="AL245" s="10" t="str">
        <f t="shared" si="135"/>
        <v/>
      </c>
      <c r="AM245" s="10" t="str">
        <f t="shared" si="136"/>
        <v/>
      </c>
      <c r="AN245" s="10" t="str">
        <f t="shared" si="137"/>
        <v/>
      </c>
      <c r="AO245" s="10" t="str">
        <f t="shared" si="138"/>
        <v/>
      </c>
      <c r="AP245" s="10" t="str">
        <f t="shared" si="139"/>
        <v/>
      </c>
      <c r="AQ245" s="10" t="str">
        <f t="shared" si="145"/>
        <v/>
      </c>
      <c r="AR245" s="10" t="str">
        <f t="shared" si="146"/>
        <v/>
      </c>
      <c r="AS245" s="10" t="str">
        <f t="shared" si="147"/>
        <v/>
      </c>
      <c r="AT245" s="10" t="str">
        <f t="shared" si="148"/>
        <v/>
      </c>
      <c r="AU245" s="10" t="str">
        <f t="shared" si="149"/>
        <v/>
      </c>
      <c r="AV245" s="10" t="str">
        <f t="shared" si="150"/>
        <v/>
      </c>
      <c r="AW245" s="10" t="str">
        <f t="shared" si="140"/>
        <v/>
      </c>
      <c r="AX245" s="10" t="str">
        <f t="shared" si="141"/>
        <v/>
      </c>
      <c r="AY245" s="10" t="str">
        <f t="shared" si="142"/>
        <v/>
      </c>
      <c r="AZ245" s="10" t="str">
        <f t="shared" si="143"/>
        <v/>
      </c>
    </row>
    <row r="246" spans="1:52" s="3" customFormat="1" ht="10.5" x14ac:dyDescent="0.35">
      <c r="A246" s="30"/>
      <c r="B246" s="31"/>
      <c r="C246" s="31"/>
      <c r="D246" s="31"/>
      <c r="E246" s="85"/>
      <c r="F246" s="85"/>
      <c r="G246" s="85"/>
      <c r="H246" s="85"/>
      <c r="I246" s="15">
        <f t="shared" si="116"/>
        <v>0</v>
      </c>
      <c r="J246" s="32">
        <f t="shared" si="117"/>
        <v>0</v>
      </c>
      <c r="K246" s="32"/>
      <c r="L246" s="10">
        <f t="shared" si="118"/>
        <v>0</v>
      </c>
      <c r="M246" s="10">
        <f t="shared" si="119"/>
        <v>0</v>
      </c>
      <c r="N246" s="10">
        <f t="shared" si="120"/>
        <v>0</v>
      </c>
      <c r="O246" s="10">
        <f t="shared" si="121"/>
        <v>0</v>
      </c>
      <c r="P246" s="10">
        <f t="shared" si="122"/>
        <v>0</v>
      </c>
      <c r="Q246" s="10">
        <f t="shared" si="123"/>
        <v>0</v>
      </c>
      <c r="R246" s="10">
        <f t="shared" si="124"/>
        <v>0</v>
      </c>
      <c r="S246" s="10">
        <f t="shared" si="125"/>
        <v>0</v>
      </c>
      <c r="U246" s="10">
        <f t="shared" si="126"/>
        <v>0</v>
      </c>
      <c r="V246" s="10">
        <f t="shared" si="127"/>
        <v>0</v>
      </c>
      <c r="W246" s="10">
        <f t="shared" si="128"/>
        <v>0</v>
      </c>
      <c r="X246" s="10">
        <f t="shared" si="129"/>
        <v>0</v>
      </c>
      <c r="Y246" s="10">
        <f t="shared" si="144"/>
        <v>0</v>
      </c>
      <c r="Z246" s="10">
        <f t="shared" si="130"/>
        <v>0</v>
      </c>
      <c r="AB246" s="141">
        <f t="shared" si="131"/>
        <v>0</v>
      </c>
      <c r="AC246" s="141">
        <f t="shared" si="132"/>
        <v>0</v>
      </c>
      <c r="AD246" s="141">
        <f t="shared" si="133"/>
        <v>0</v>
      </c>
      <c r="AE246" s="141">
        <f t="shared" si="134"/>
        <v>0</v>
      </c>
      <c r="AL246" s="10" t="str">
        <f t="shared" si="135"/>
        <v/>
      </c>
      <c r="AM246" s="10" t="str">
        <f t="shared" si="136"/>
        <v/>
      </c>
      <c r="AN246" s="10" t="str">
        <f t="shared" si="137"/>
        <v/>
      </c>
      <c r="AO246" s="10" t="str">
        <f t="shared" si="138"/>
        <v/>
      </c>
      <c r="AP246" s="10" t="str">
        <f t="shared" si="139"/>
        <v/>
      </c>
      <c r="AQ246" s="10" t="str">
        <f t="shared" si="145"/>
        <v/>
      </c>
      <c r="AR246" s="10" t="str">
        <f t="shared" si="146"/>
        <v/>
      </c>
      <c r="AS246" s="10" t="str">
        <f t="shared" si="147"/>
        <v/>
      </c>
      <c r="AT246" s="10" t="str">
        <f t="shared" si="148"/>
        <v/>
      </c>
      <c r="AU246" s="10" t="str">
        <f t="shared" si="149"/>
        <v/>
      </c>
      <c r="AV246" s="10" t="str">
        <f t="shared" si="150"/>
        <v/>
      </c>
      <c r="AW246" s="10" t="str">
        <f t="shared" si="140"/>
        <v/>
      </c>
      <c r="AX246" s="10" t="str">
        <f t="shared" si="141"/>
        <v/>
      </c>
      <c r="AY246" s="10" t="str">
        <f t="shared" si="142"/>
        <v/>
      </c>
      <c r="AZ246" s="10" t="str">
        <f t="shared" si="143"/>
        <v/>
      </c>
    </row>
    <row r="247" spans="1:52" s="3" customFormat="1" ht="10.5" x14ac:dyDescent="0.35">
      <c r="A247" s="30"/>
      <c r="B247" s="31"/>
      <c r="C247" s="31"/>
      <c r="D247" s="31"/>
      <c r="E247" s="85"/>
      <c r="F247" s="85"/>
      <c r="G247" s="85"/>
      <c r="H247" s="85"/>
      <c r="I247" s="15">
        <f t="shared" si="116"/>
        <v>0</v>
      </c>
      <c r="J247" s="32">
        <f t="shared" si="117"/>
        <v>0</v>
      </c>
      <c r="K247" s="32"/>
      <c r="L247" s="10">
        <f t="shared" si="118"/>
        <v>0</v>
      </c>
      <c r="M247" s="10">
        <f t="shared" si="119"/>
        <v>0</v>
      </c>
      <c r="N247" s="10">
        <f t="shared" si="120"/>
        <v>0</v>
      </c>
      <c r="O247" s="10">
        <f t="shared" si="121"/>
        <v>0</v>
      </c>
      <c r="P247" s="10">
        <f t="shared" si="122"/>
        <v>0</v>
      </c>
      <c r="Q247" s="10">
        <f t="shared" si="123"/>
        <v>0</v>
      </c>
      <c r="R247" s="10">
        <f t="shared" si="124"/>
        <v>0</v>
      </c>
      <c r="S247" s="10">
        <f t="shared" si="125"/>
        <v>0</v>
      </c>
      <c r="U247" s="10">
        <f t="shared" si="126"/>
        <v>0</v>
      </c>
      <c r="V247" s="10">
        <f t="shared" si="127"/>
        <v>0</v>
      </c>
      <c r="W247" s="10">
        <f t="shared" si="128"/>
        <v>0</v>
      </c>
      <c r="X247" s="10">
        <f t="shared" si="129"/>
        <v>0</v>
      </c>
      <c r="Y247" s="10">
        <f t="shared" si="144"/>
        <v>0</v>
      </c>
      <c r="Z247" s="10">
        <f t="shared" si="130"/>
        <v>0</v>
      </c>
      <c r="AB247" s="141">
        <f t="shared" si="131"/>
        <v>0</v>
      </c>
      <c r="AC247" s="141">
        <f t="shared" si="132"/>
        <v>0</v>
      </c>
      <c r="AD247" s="141">
        <f t="shared" si="133"/>
        <v>0</v>
      </c>
      <c r="AE247" s="141">
        <f t="shared" si="134"/>
        <v>0</v>
      </c>
      <c r="AL247" s="10" t="str">
        <f t="shared" si="135"/>
        <v/>
      </c>
      <c r="AM247" s="10" t="str">
        <f t="shared" si="136"/>
        <v/>
      </c>
      <c r="AN247" s="10" t="str">
        <f t="shared" si="137"/>
        <v/>
      </c>
      <c r="AO247" s="10" t="str">
        <f t="shared" si="138"/>
        <v/>
      </c>
      <c r="AP247" s="10" t="str">
        <f t="shared" si="139"/>
        <v/>
      </c>
      <c r="AQ247" s="10" t="str">
        <f t="shared" si="145"/>
        <v/>
      </c>
      <c r="AR247" s="10" t="str">
        <f t="shared" si="146"/>
        <v/>
      </c>
      <c r="AS247" s="10" t="str">
        <f t="shared" si="147"/>
        <v/>
      </c>
      <c r="AT247" s="10" t="str">
        <f t="shared" si="148"/>
        <v/>
      </c>
      <c r="AU247" s="10" t="str">
        <f t="shared" si="149"/>
        <v/>
      </c>
      <c r="AV247" s="10" t="str">
        <f t="shared" si="150"/>
        <v/>
      </c>
      <c r="AW247" s="10" t="str">
        <f t="shared" si="140"/>
        <v/>
      </c>
      <c r="AX247" s="10" t="str">
        <f t="shared" si="141"/>
        <v/>
      </c>
      <c r="AY247" s="10" t="str">
        <f t="shared" si="142"/>
        <v/>
      </c>
      <c r="AZ247" s="10" t="str">
        <f t="shared" si="143"/>
        <v/>
      </c>
    </row>
    <row r="248" spans="1:52" s="3" customFormat="1" ht="10.5" x14ac:dyDescent="0.35">
      <c r="A248" s="30"/>
      <c r="B248" s="31"/>
      <c r="C248" s="31"/>
      <c r="D248" s="31"/>
      <c r="E248" s="85"/>
      <c r="F248" s="85"/>
      <c r="G248" s="85"/>
      <c r="H248" s="85"/>
      <c r="I248" s="15">
        <f t="shared" si="116"/>
        <v>0</v>
      </c>
      <c r="J248" s="32">
        <f t="shared" si="117"/>
        <v>0</v>
      </c>
      <c r="K248" s="32"/>
      <c r="L248" s="10">
        <f t="shared" si="118"/>
        <v>0</v>
      </c>
      <c r="M248" s="10">
        <f t="shared" si="119"/>
        <v>0</v>
      </c>
      <c r="N248" s="10">
        <f t="shared" si="120"/>
        <v>0</v>
      </c>
      <c r="O248" s="10">
        <f t="shared" si="121"/>
        <v>0</v>
      </c>
      <c r="P248" s="10">
        <f t="shared" si="122"/>
        <v>0</v>
      </c>
      <c r="Q248" s="10">
        <f t="shared" si="123"/>
        <v>0</v>
      </c>
      <c r="R248" s="10">
        <f t="shared" si="124"/>
        <v>0</v>
      </c>
      <c r="S248" s="10">
        <f t="shared" si="125"/>
        <v>0</v>
      </c>
      <c r="U248" s="10">
        <f t="shared" si="126"/>
        <v>0</v>
      </c>
      <c r="V248" s="10">
        <f t="shared" si="127"/>
        <v>0</v>
      </c>
      <c r="W248" s="10">
        <f t="shared" si="128"/>
        <v>0</v>
      </c>
      <c r="X248" s="10">
        <f t="shared" si="129"/>
        <v>0</v>
      </c>
      <c r="Y248" s="10">
        <f t="shared" si="144"/>
        <v>0</v>
      </c>
      <c r="Z248" s="10">
        <f t="shared" si="130"/>
        <v>0</v>
      </c>
      <c r="AB248" s="141">
        <f t="shared" si="131"/>
        <v>0</v>
      </c>
      <c r="AC248" s="141">
        <f t="shared" si="132"/>
        <v>0</v>
      </c>
      <c r="AD248" s="141">
        <f t="shared" si="133"/>
        <v>0</v>
      </c>
      <c r="AE248" s="141">
        <f t="shared" si="134"/>
        <v>0</v>
      </c>
      <c r="AL248" s="10" t="str">
        <f t="shared" si="135"/>
        <v/>
      </c>
      <c r="AM248" s="10" t="str">
        <f t="shared" si="136"/>
        <v/>
      </c>
      <c r="AN248" s="10" t="str">
        <f t="shared" si="137"/>
        <v/>
      </c>
      <c r="AO248" s="10" t="str">
        <f t="shared" si="138"/>
        <v/>
      </c>
      <c r="AP248" s="10" t="str">
        <f t="shared" si="139"/>
        <v/>
      </c>
      <c r="AQ248" s="10" t="str">
        <f t="shared" si="145"/>
        <v/>
      </c>
      <c r="AR248" s="10" t="str">
        <f t="shared" si="146"/>
        <v/>
      </c>
      <c r="AS248" s="10" t="str">
        <f t="shared" si="147"/>
        <v/>
      </c>
      <c r="AT248" s="10" t="str">
        <f t="shared" si="148"/>
        <v/>
      </c>
      <c r="AU248" s="10" t="str">
        <f t="shared" si="149"/>
        <v/>
      </c>
      <c r="AV248" s="10" t="str">
        <f t="shared" si="150"/>
        <v/>
      </c>
      <c r="AW248" s="10" t="str">
        <f t="shared" si="140"/>
        <v/>
      </c>
      <c r="AX248" s="10" t="str">
        <f t="shared" si="141"/>
        <v/>
      </c>
      <c r="AY248" s="10" t="str">
        <f t="shared" si="142"/>
        <v/>
      </c>
      <c r="AZ248" s="10" t="str">
        <f t="shared" si="143"/>
        <v/>
      </c>
    </row>
    <row r="249" spans="1:52" s="3" customFormat="1" ht="10.5" x14ac:dyDescent="0.35">
      <c r="A249" s="30"/>
      <c r="B249" s="31"/>
      <c r="C249" s="31"/>
      <c r="D249" s="31"/>
      <c r="E249" s="85"/>
      <c r="F249" s="85"/>
      <c r="G249" s="85"/>
      <c r="H249" s="85"/>
      <c r="I249" s="15">
        <f t="shared" si="116"/>
        <v>0</v>
      </c>
      <c r="J249" s="32">
        <f t="shared" si="117"/>
        <v>0</v>
      </c>
      <c r="K249" s="32"/>
      <c r="L249" s="10">
        <f t="shared" si="118"/>
        <v>0</v>
      </c>
      <c r="M249" s="10">
        <f t="shared" si="119"/>
        <v>0</v>
      </c>
      <c r="N249" s="10">
        <f t="shared" si="120"/>
        <v>0</v>
      </c>
      <c r="O249" s="10">
        <f t="shared" si="121"/>
        <v>0</v>
      </c>
      <c r="P249" s="10">
        <f t="shared" si="122"/>
        <v>0</v>
      </c>
      <c r="Q249" s="10">
        <f t="shared" si="123"/>
        <v>0</v>
      </c>
      <c r="R249" s="10">
        <f t="shared" si="124"/>
        <v>0</v>
      </c>
      <c r="S249" s="10">
        <f t="shared" si="125"/>
        <v>0</v>
      </c>
      <c r="U249" s="10">
        <f t="shared" si="126"/>
        <v>0</v>
      </c>
      <c r="V249" s="10">
        <f t="shared" si="127"/>
        <v>0</v>
      </c>
      <c r="W249" s="10">
        <f t="shared" si="128"/>
        <v>0</v>
      </c>
      <c r="X249" s="10">
        <f t="shared" si="129"/>
        <v>0</v>
      </c>
      <c r="Y249" s="10">
        <f t="shared" si="144"/>
        <v>0</v>
      </c>
      <c r="Z249" s="10">
        <f t="shared" si="130"/>
        <v>0</v>
      </c>
      <c r="AB249" s="141">
        <f t="shared" si="131"/>
        <v>0</v>
      </c>
      <c r="AC249" s="141">
        <f t="shared" si="132"/>
        <v>0</v>
      </c>
      <c r="AD249" s="141">
        <f t="shared" si="133"/>
        <v>0</v>
      </c>
      <c r="AE249" s="141">
        <f t="shared" si="134"/>
        <v>0</v>
      </c>
      <c r="AL249" s="10" t="str">
        <f t="shared" si="135"/>
        <v/>
      </c>
      <c r="AM249" s="10" t="str">
        <f t="shared" si="136"/>
        <v/>
      </c>
      <c r="AN249" s="10" t="str">
        <f t="shared" si="137"/>
        <v/>
      </c>
      <c r="AO249" s="10" t="str">
        <f t="shared" si="138"/>
        <v/>
      </c>
      <c r="AP249" s="10" t="str">
        <f t="shared" si="139"/>
        <v/>
      </c>
      <c r="AQ249" s="10" t="str">
        <f t="shared" si="145"/>
        <v/>
      </c>
      <c r="AR249" s="10" t="str">
        <f t="shared" si="146"/>
        <v/>
      </c>
      <c r="AS249" s="10" t="str">
        <f t="shared" si="147"/>
        <v/>
      </c>
      <c r="AT249" s="10" t="str">
        <f t="shared" si="148"/>
        <v/>
      </c>
      <c r="AU249" s="10" t="str">
        <f t="shared" si="149"/>
        <v/>
      </c>
      <c r="AV249" s="10" t="str">
        <f t="shared" si="150"/>
        <v/>
      </c>
      <c r="AW249" s="10" t="str">
        <f t="shared" si="140"/>
        <v/>
      </c>
      <c r="AX249" s="10" t="str">
        <f t="shared" si="141"/>
        <v/>
      </c>
      <c r="AY249" s="10" t="str">
        <f t="shared" si="142"/>
        <v/>
      </c>
      <c r="AZ249" s="10" t="str">
        <f t="shared" si="143"/>
        <v/>
      </c>
    </row>
    <row r="250" spans="1:52" s="3" customFormat="1" ht="10.5" x14ac:dyDescent="0.35">
      <c r="A250" s="30"/>
      <c r="B250" s="31"/>
      <c r="C250" s="31"/>
      <c r="D250" s="31"/>
      <c r="E250" s="85"/>
      <c r="F250" s="85"/>
      <c r="G250" s="85"/>
      <c r="H250" s="85"/>
      <c r="I250" s="15">
        <f t="shared" si="116"/>
        <v>0</v>
      </c>
      <c r="J250" s="32">
        <f t="shared" si="117"/>
        <v>0</v>
      </c>
      <c r="K250" s="32"/>
      <c r="L250" s="10">
        <f t="shared" si="118"/>
        <v>0</v>
      </c>
      <c r="M250" s="10">
        <f t="shared" si="119"/>
        <v>0</v>
      </c>
      <c r="N250" s="10">
        <f t="shared" si="120"/>
        <v>0</v>
      </c>
      <c r="O250" s="10">
        <f t="shared" si="121"/>
        <v>0</v>
      </c>
      <c r="P250" s="10">
        <f t="shared" si="122"/>
        <v>0</v>
      </c>
      <c r="Q250" s="10">
        <f t="shared" si="123"/>
        <v>0</v>
      </c>
      <c r="R250" s="10">
        <f t="shared" si="124"/>
        <v>0</v>
      </c>
      <c r="S250" s="10">
        <f t="shared" si="125"/>
        <v>0</v>
      </c>
      <c r="U250" s="10">
        <f t="shared" si="126"/>
        <v>0</v>
      </c>
      <c r="V250" s="10">
        <f t="shared" si="127"/>
        <v>0</v>
      </c>
      <c r="W250" s="10">
        <f t="shared" si="128"/>
        <v>0</v>
      </c>
      <c r="X250" s="10">
        <f t="shared" si="129"/>
        <v>0</v>
      </c>
      <c r="Y250" s="10">
        <f t="shared" si="144"/>
        <v>0</v>
      </c>
      <c r="Z250" s="10">
        <f t="shared" si="130"/>
        <v>0</v>
      </c>
      <c r="AB250" s="141">
        <f t="shared" si="131"/>
        <v>0</v>
      </c>
      <c r="AC250" s="141">
        <f t="shared" si="132"/>
        <v>0</v>
      </c>
      <c r="AD250" s="141">
        <f t="shared" si="133"/>
        <v>0</v>
      </c>
      <c r="AE250" s="141">
        <f t="shared" si="134"/>
        <v>0</v>
      </c>
      <c r="AL250" s="10" t="str">
        <f t="shared" si="135"/>
        <v/>
      </c>
      <c r="AM250" s="10" t="str">
        <f t="shared" si="136"/>
        <v/>
      </c>
      <c r="AN250" s="10" t="str">
        <f t="shared" si="137"/>
        <v/>
      </c>
      <c r="AO250" s="10" t="str">
        <f t="shared" si="138"/>
        <v/>
      </c>
      <c r="AP250" s="10" t="str">
        <f t="shared" si="139"/>
        <v/>
      </c>
      <c r="AQ250" s="10" t="str">
        <f t="shared" si="145"/>
        <v/>
      </c>
      <c r="AR250" s="10" t="str">
        <f t="shared" si="146"/>
        <v/>
      </c>
      <c r="AS250" s="10" t="str">
        <f t="shared" si="147"/>
        <v/>
      </c>
      <c r="AT250" s="10" t="str">
        <f t="shared" si="148"/>
        <v/>
      </c>
      <c r="AU250" s="10" t="str">
        <f t="shared" si="149"/>
        <v/>
      </c>
      <c r="AV250" s="10" t="str">
        <f t="shared" si="150"/>
        <v/>
      </c>
      <c r="AW250" s="10" t="str">
        <f t="shared" si="140"/>
        <v/>
      </c>
      <c r="AX250" s="10" t="str">
        <f t="shared" si="141"/>
        <v/>
      </c>
      <c r="AY250" s="10" t="str">
        <f t="shared" si="142"/>
        <v/>
      </c>
      <c r="AZ250" s="10" t="str">
        <f t="shared" si="143"/>
        <v/>
      </c>
    </row>
    <row r="251" spans="1:52" s="3" customFormat="1" ht="10.5" x14ac:dyDescent="0.35">
      <c r="A251" s="30"/>
      <c r="B251" s="31"/>
      <c r="C251" s="31"/>
      <c r="D251" s="31"/>
      <c r="E251" s="85"/>
      <c r="F251" s="85"/>
      <c r="G251" s="85"/>
      <c r="H251" s="85"/>
      <c r="I251" s="15">
        <f t="shared" si="116"/>
        <v>0</v>
      </c>
      <c r="J251" s="32">
        <f t="shared" si="117"/>
        <v>0</v>
      </c>
      <c r="K251" s="32"/>
      <c r="L251" s="10">
        <f t="shared" si="118"/>
        <v>0</v>
      </c>
      <c r="M251" s="10">
        <f t="shared" si="119"/>
        <v>0</v>
      </c>
      <c r="N251" s="10">
        <f t="shared" si="120"/>
        <v>0</v>
      </c>
      <c r="O251" s="10">
        <f t="shared" si="121"/>
        <v>0</v>
      </c>
      <c r="P251" s="10">
        <f t="shared" si="122"/>
        <v>0</v>
      </c>
      <c r="Q251" s="10">
        <f t="shared" si="123"/>
        <v>0</v>
      </c>
      <c r="R251" s="10">
        <f t="shared" si="124"/>
        <v>0</v>
      </c>
      <c r="S251" s="10">
        <f t="shared" si="125"/>
        <v>0</v>
      </c>
      <c r="U251" s="10">
        <f t="shared" si="126"/>
        <v>0</v>
      </c>
      <c r="V251" s="10">
        <f t="shared" si="127"/>
        <v>0</v>
      </c>
      <c r="W251" s="10">
        <f t="shared" si="128"/>
        <v>0</v>
      </c>
      <c r="X251" s="10">
        <f t="shared" si="129"/>
        <v>0</v>
      </c>
      <c r="Y251" s="10">
        <f t="shared" si="144"/>
        <v>0</v>
      </c>
      <c r="Z251" s="10">
        <f t="shared" si="130"/>
        <v>0</v>
      </c>
      <c r="AB251" s="141">
        <f t="shared" si="131"/>
        <v>0</v>
      </c>
      <c r="AC251" s="141">
        <f t="shared" si="132"/>
        <v>0</v>
      </c>
      <c r="AD251" s="141">
        <f t="shared" si="133"/>
        <v>0</v>
      </c>
      <c r="AE251" s="141">
        <f t="shared" si="134"/>
        <v>0</v>
      </c>
      <c r="AL251" s="10" t="str">
        <f t="shared" si="135"/>
        <v/>
      </c>
      <c r="AM251" s="10" t="str">
        <f t="shared" si="136"/>
        <v/>
      </c>
      <c r="AN251" s="10" t="str">
        <f t="shared" si="137"/>
        <v/>
      </c>
      <c r="AO251" s="10" t="str">
        <f t="shared" si="138"/>
        <v/>
      </c>
      <c r="AP251" s="10" t="str">
        <f t="shared" si="139"/>
        <v/>
      </c>
      <c r="AQ251" s="10" t="str">
        <f t="shared" si="145"/>
        <v/>
      </c>
      <c r="AR251" s="10" t="str">
        <f t="shared" si="146"/>
        <v/>
      </c>
      <c r="AS251" s="10" t="str">
        <f t="shared" si="147"/>
        <v/>
      </c>
      <c r="AT251" s="10" t="str">
        <f t="shared" si="148"/>
        <v/>
      </c>
      <c r="AU251" s="10" t="str">
        <f t="shared" si="149"/>
        <v/>
      </c>
      <c r="AV251" s="10" t="str">
        <f t="shared" si="150"/>
        <v/>
      </c>
      <c r="AW251" s="10" t="str">
        <f t="shared" si="140"/>
        <v/>
      </c>
      <c r="AX251" s="10" t="str">
        <f t="shared" si="141"/>
        <v/>
      </c>
      <c r="AY251" s="10" t="str">
        <f t="shared" si="142"/>
        <v/>
      </c>
      <c r="AZ251" s="10" t="str">
        <f t="shared" si="143"/>
        <v/>
      </c>
    </row>
    <row r="252" spans="1:52" s="3" customFormat="1" ht="10.5" x14ac:dyDescent="0.35">
      <c r="A252" s="30"/>
      <c r="B252" s="31"/>
      <c r="C252" s="31"/>
      <c r="D252" s="31"/>
      <c r="E252" s="85"/>
      <c r="F252" s="85"/>
      <c r="G252" s="85"/>
      <c r="H252" s="85"/>
      <c r="I252" s="15">
        <f t="shared" si="116"/>
        <v>0</v>
      </c>
      <c r="J252" s="32">
        <f t="shared" si="117"/>
        <v>0</v>
      </c>
      <c r="K252" s="32"/>
      <c r="L252" s="10">
        <f t="shared" si="118"/>
        <v>0</v>
      </c>
      <c r="M252" s="10">
        <f t="shared" si="119"/>
        <v>0</v>
      </c>
      <c r="N252" s="10">
        <f t="shared" si="120"/>
        <v>0</v>
      </c>
      <c r="O252" s="10">
        <f t="shared" si="121"/>
        <v>0</v>
      </c>
      <c r="P252" s="10">
        <f t="shared" si="122"/>
        <v>0</v>
      </c>
      <c r="Q252" s="10">
        <f t="shared" si="123"/>
        <v>0</v>
      </c>
      <c r="R252" s="10">
        <f t="shared" si="124"/>
        <v>0</v>
      </c>
      <c r="S252" s="10">
        <f t="shared" si="125"/>
        <v>0</v>
      </c>
      <c r="U252" s="10">
        <f t="shared" si="126"/>
        <v>0</v>
      </c>
      <c r="V252" s="10">
        <f t="shared" si="127"/>
        <v>0</v>
      </c>
      <c r="W252" s="10">
        <f t="shared" si="128"/>
        <v>0</v>
      </c>
      <c r="X252" s="10">
        <f t="shared" si="129"/>
        <v>0</v>
      </c>
      <c r="Y252" s="10">
        <f t="shared" si="144"/>
        <v>0</v>
      </c>
      <c r="Z252" s="10">
        <f t="shared" si="130"/>
        <v>0</v>
      </c>
      <c r="AB252" s="141">
        <f t="shared" si="131"/>
        <v>0</v>
      </c>
      <c r="AC252" s="141">
        <f t="shared" si="132"/>
        <v>0</v>
      </c>
      <c r="AD252" s="141">
        <f t="shared" si="133"/>
        <v>0</v>
      </c>
      <c r="AE252" s="141">
        <f t="shared" si="134"/>
        <v>0</v>
      </c>
      <c r="AL252" s="10" t="str">
        <f t="shared" si="135"/>
        <v/>
      </c>
      <c r="AM252" s="10" t="str">
        <f t="shared" si="136"/>
        <v/>
      </c>
      <c r="AN252" s="10" t="str">
        <f t="shared" si="137"/>
        <v/>
      </c>
      <c r="AO252" s="10" t="str">
        <f t="shared" si="138"/>
        <v/>
      </c>
      <c r="AP252" s="10" t="str">
        <f t="shared" si="139"/>
        <v/>
      </c>
      <c r="AQ252" s="10" t="str">
        <f t="shared" si="145"/>
        <v/>
      </c>
      <c r="AR252" s="10" t="str">
        <f t="shared" si="146"/>
        <v/>
      </c>
      <c r="AS252" s="10" t="str">
        <f t="shared" si="147"/>
        <v/>
      </c>
      <c r="AT252" s="10" t="str">
        <f t="shared" si="148"/>
        <v/>
      </c>
      <c r="AU252" s="10" t="str">
        <f t="shared" si="149"/>
        <v/>
      </c>
      <c r="AV252" s="10" t="str">
        <f t="shared" si="150"/>
        <v/>
      </c>
      <c r="AW252" s="10" t="str">
        <f t="shared" si="140"/>
        <v/>
      </c>
      <c r="AX252" s="10" t="str">
        <f t="shared" si="141"/>
        <v/>
      </c>
      <c r="AY252" s="10" t="str">
        <f t="shared" si="142"/>
        <v/>
      </c>
      <c r="AZ252" s="10" t="str">
        <f t="shared" si="143"/>
        <v/>
      </c>
    </row>
    <row r="253" spans="1:52" s="3" customFormat="1" ht="10.5" x14ac:dyDescent="0.35">
      <c r="A253" s="30"/>
      <c r="B253" s="31"/>
      <c r="C253" s="31"/>
      <c r="D253" s="31"/>
      <c r="E253" s="85"/>
      <c r="F253" s="85"/>
      <c r="G253" s="85"/>
      <c r="H253" s="85"/>
      <c r="I253" s="15">
        <f t="shared" si="116"/>
        <v>0</v>
      </c>
      <c r="J253" s="32">
        <f t="shared" si="117"/>
        <v>0</v>
      </c>
      <c r="K253" s="32"/>
      <c r="L253" s="10">
        <f t="shared" si="118"/>
        <v>0</v>
      </c>
      <c r="M253" s="10">
        <f t="shared" si="119"/>
        <v>0</v>
      </c>
      <c r="N253" s="10">
        <f t="shared" si="120"/>
        <v>0</v>
      </c>
      <c r="O253" s="10">
        <f t="shared" si="121"/>
        <v>0</v>
      </c>
      <c r="P253" s="10">
        <f t="shared" si="122"/>
        <v>0</v>
      </c>
      <c r="Q253" s="10">
        <f t="shared" si="123"/>
        <v>0</v>
      </c>
      <c r="R253" s="10">
        <f t="shared" si="124"/>
        <v>0</v>
      </c>
      <c r="S253" s="10">
        <f t="shared" si="125"/>
        <v>0</v>
      </c>
      <c r="U253" s="10">
        <f t="shared" si="126"/>
        <v>0</v>
      </c>
      <c r="V253" s="10">
        <f t="shared" si="127"/>
        <v>0</v>
      </c>
      <c r="W253" s="10">
        <f t="shared" si="128"/>
        <v>0</v>
      </c>
      <c r="X253" s="10">
        <f t="shared" si="129"/>
        <v>0</v>
      </c>
      <c r="Y253" s="10">
        <f t="shared" si="144"/>
        <v>0</v>
      </c>
      <c r="Z253" s="10">
        <f t="shared" si="130"/>
        <v>0</v>
      </c>
      <c r="AB253" s="141">
        <f t="shared" si="131"/>
        <v>0</v>
      </c>
      <c r="AC253" s="141">
        <f t="shared" si="132"/>
        <v>0</v>
      </c>
      <c r="AD253" s="141">
        <f t="shared" si="133"/>
        <v>0</v>
      </c>
      <c r="AE253" s="141">
        <f t="shared" si="134"/>
        <v>0</v>
      </c>
      <c r="AL253" s="10" t="str">
        <f t="shared" si="135"/>
        <v/>
      </c>
      <c r="AM253" s="10" t="str">
        <f t="shared" si="136"/>
        <v/>
      </c>
      <c r="AN253" s="10" t="str">
        <f t="shared" si="137"/>
        <v/>
      </c>
      <c r="AO253" s="10" t="str">
        <f t="shared" si="138"/>
        <v/>
      </c>
      <c r="AP253" s="10" t="str">
        <f t="shared" si="139"/>
        <v/>
      </c>
      <c r="AQ253" s="10" t="str">
        <f t="shared" si="145"/>
        <v/>
      </c>
      <c r="AR253" s="10" t="str">
        <f t="shared" si="146"/>
        <v/>
      </c>
      <c r="AS253" s="10" t="str">
        <f t="shared" si="147"/>
        <v/>
      </c>
      <c r="AT253" s="10" t="str">
        <f t="shared" si="148"/>
        <v/>
      </c>
      <c r="AU253" s="10" t="str">
        <f t="shared" si="149"/>
        <v/>
      </c>
      <c r="AV253" s="10" t="str">
        <f t="shared" si="150"/>
        <v/>
      </c>
      <c r="AW253" s="10" t="str">
        <f t="shared" si="140"/>
        <v/>
      </c>
      <c r="AX253" s="10" t="str">
        <f t="shared" si="141"/>
        <v/>
      </c>
      <c r="AY253" s="10" t="str">
        <f t="shared" si="142"/>
        <v/>
      </c>
      <c r="AZ253" s="10" t="str">
        <f t="shared" si="143"/>
        <v/>
      </c>
    </row>
    <row r="254" spans="1:52" s="3" customFormat="1" ht="10.5" x14ac:dyDescent="0.35">
      <c r="A254" s="30"/>
      <c r="B254" s="31"/>
      <c r="C254" s="31"/>
      <c r="D254" s="31"/>
      <c r="E254" s="85"/>
      <c r="F254" s="85"/>
      <c r="G254" s="85"/>
      <c r="H254" s="85"/>
      <c r="I254" s="15">
        <f t="shared" si="116"/>
        <v>0</v>
      </c>
      <c r="J254" s="32">
        <f t="shared" si="117"/>
        <v>0</v>
      </c>
      <c r="K254" s="32"/>
      <c r="L254" s="10">
        <f t="shared" si="118"/>
        <v>0</v>
      </c>
      <c r="M254" s="10">
        <f t="shared" si="119"/>
        <v>0</v>
      </c>
      <c r="N254" s="10">
        <f t="shared" si="120"/>
        <v>0</v>
      </c>
      <c r="O254" s="10">
        <f t="shared" si="121"/>
        <v>0</v>
      </c>
      <c r="P254" s="10">
        <f t="shared" si="122"/>
        <v>0</v>
      </c>
      <c r="Q254" s="10">
        <f t="shared" si="123"/>
        <v>0</v>
      </c>
      <c r="R254" s="10">
        <f t="shared" si="124"/>
        <v>0</v>
      </c>
      <c r="S254" s="10">
        <f t="shared" si="125"/>
        <v>0</v>
      </c>
      <c r="U254" s="10">
        <f t="shared" si="126"/>
        <v>0</v>
      </c>
      <c r="V254" s="10">
        <f t="shared" si="127"/>
        <v>0</v>
      </c>
      <c r="W254" s="10">
        <f t="shared" si="128"/>
        <v>0</v>
      </c>
      <c r="X254" s="10">
        <f t="shared" si="129"/>
        <v>0</v>
      </c>
      <c r="Y254" s="10">
        <f t="shared" si="144"/>
        <v>0</v>
      </c>
      <c r="Z254" s="10">
        <f t="shared" si="130"/>
        <v>0</v>
      </c>
      <c r="AB254" s="141">
        <f t="shared" si="131"/>
        <v>0</v>
      </c>
      <c r="AC254" s="141">
        <f t="shared" si="132"/>
        <v>0</v>
      </c>
      <c r="AD254" s="141">
        <f t="shared" si="133"/>
        <v>0</v>
      </c>
      <c r="AE254" s="141">
        <f t="shared" si="134"/>
        <v>0</v>
      </c>
      <c r="AL254" s="10" t="str">
        <f t="shared" si="135"/>
        <v/>
      </c>
      <c r="AM254" s="10" t="str">
        <f t="shared" si="136"/>
        <v/>
      </c>
      <c r="AN254" s="10" t="str">
        <f t="shared" si="137"/>
        <v/>
      </c>
      <c r="AO254" s="10" t="str">
        <f t="shared" si="138"/>
        <v/>
      </c>
      <c r="AP254" s="10" t="str">
        <f t="shared" si="139"/>
        <v/>
      </c>
      <c r="AQ254" s="10" t="str">
        <f t="shared" si="145"/>
        <v/>
      </c>
      <c r="AR254" s="10" t="str">
        <f t="shared" si="146"/>
        <v/>
      </c>
      <c r="AS254" s="10" t="str">
        <f t="shared" si="147"/>
        <v/>
      </c>
      <c r="AT254" s="10" t="str">
        <f t="shared" si="148"/>
        <v/>
      </c>
      <c r="AU254" s="10" t="str">
        <f t="shared" si="149"/>
        <v/>
      </c>
      <c r="AV254" s="10" t="str">
        <f t="shared" si="150"/>
        <v/>
      </c>
      <c r="AW254" s="10" t="str">
        <f t="shared" si="140"/>
        <v/>
      </c>
      <c r="AX254" s="10" t="str">
        <f t="shared" si="141"/>
        <v/>
      </c>
      <c r="AY254" s="10" t="str">
        <f t="shared" si="142"/>
        <v/>
      </c>
      <c r="AZ254" s="10" t="str">
        <f t="shared" si="143"/>
        <v/>
      </c>
    </row>
    <row r="255" spans="1:52" s="3" customFormat="1" ht="10.5" x14ac:dyDescent="0.35">
      <c r="A255" s="30"/>
      <c r="B255" s="31"/>
      <c r="C255" s="31"/>
      <c r="D255" s="31"/>
      <c r="E255" s="85"/>
      <c r="F255" s="85"/>
      <c r="G255" s="85"/>
      <c r="H255" s="85"/>
      <c r="I255" s="15">
        <f t="shared" si="116"/>
        <v>0</v>
      </c>
      <c r="J255" s="32">
        <f t="shared" si="117"/>
        <v>0</v>
      </c>
      <c r="K255" s="32"/>
      <c r="L255" s="10">
        <f t="shared" si="118"/>
        <v>0</v>
      </c>
      <c r="M255" s="10">
        <f t="shared" si="119"/>
        <v>0</v>
      </c>
      <c r="N255" s="10">
        <f t="shared" si="120"/>
        <v>0</v>
      </c>
      <c r="O255" s="10">
        <f t="shared" si="121"/>
        <v>0</v>
      </c>
      <c r="P255" s="10">
        <f t="shared" si="122"/>
        <v>0</v>
      </c>
      <c r="Q255" s="10">
        <f t="shared" si="123"/>
        <v>0</v>
      </c>
      <c r="R255" s="10">
        <f t="shared" si="124"/>
        <v>0</v>
      </c>
      <c r="S255" s="10">
        <f t="shared" si="125"/>
        <v>0</v>
      </c>
      <c r="U255" s="10">
        <f t="shared" si="126"/>
        <v>0</v>
      </c>
      <c r="V255" s="10">
        <f t="shared" si="127"/>
        <v>0</v>
      </c>
      <c r="W255" s="10">
        <f t="shared" si="128"/>
        <v>0</v>
      </c>
      <c r="X255" s="10">
        <f t="shared" si="129"/>
        <v>0</v>
      </c>
      <c r="Y255" s="10">
        <f t="shared" si="144"/>
        <v>0</v>
      </c>
      <c r="Z255" s="10">
        <f t="shared" si="130"/>
        <v>0</v>
      </c>
      <c r="AB255" s="141">
        <f t="shared" si="131"/>
        <v>0</v>
      </c>
      <c r="AC255" s="141">
        <f t="shared" si="132"/>
        <v>0</v>
      </c>
      <c r="AD255" s="141">
        <f t="shared" si="133"/>
        <v>0</v>
      </c>
      <c r="AE255" s="141">
        <f t="shared" si="134"/>
        <v>0</v>
      </c>
      <c r="AL255" s="10" t="str">
        <f t="shared" si="135"/>
        <v/>
      </c>
      <c r="AM255" s="10" t="str">
        <f t="shared" si="136"/>
        <v/>
      </c>
      <c r="AN255" s="10" t="str">
        <f t="shared" si="137"/>
        <v/>
      </c>
      <c r="AO255" s="10" t="str">
        <f t="shared" si="138"/>
        <v/>
      </c>
      <c r="AP255" s="10" t="str">
        <f t="shared" si="139"/>
        <v/>
      </c>
      <c r="AQ255" s="10" t="str">
        <f t="shared" si="145"/>
        <v/>
      </c>
      <c r="AR255" s="10" t="str">
        <f t="shared" si="146"/>
        <v/>
      </c>
      <c r="AS255" s="10" t="str">
        <f t="shared" si="147"/>
        <v/>
      </c>
      <c r="AT255" s="10" t="str">
        <f t="shared" si="148"/>
        <v/>
      </c>
      <c r="AU255" s="10" t="str">
        <f t="shared" si="149"/>
        <v/>
      </c>
      <c r="AV255" s="10" t="str">
        <f t="shared" si="150"/>
        <v/>
      </c>
      <c r="AW255" s="10" t="str">
        <f t="shared" si="140"/>
        <v/>
      </c>
      <c r="AX255" s="10" t="str">
        <f t="shared" si="141"/>
        <v/>
      </c>
      <c r="AY255" s="10" t="str">
        <f t="shared" si="142"/>
        <v/>
      </c>
      <c r="AZ255" s="10" t="str">
        <f t="shared" si="143"/>
        <v/>
      </c>
    </row>
    <row r="256" spans="1:52" s="3" customFormat="1" ht="10.5" x14ac:dyDescent="0.35">
      <c r="A256" s="30"/>
      <c r="B256" s="31"/>
      <c r="C256" s="31"/>
      <c r="D256" s="31"/>
      <c r="E256" s="85"/>
      <c r="F256" s="85"/>
      <c r="G256" s="85"/>
      <c r="H256" s="85"/>
      <c r="I256" s="15">
        <f t="shared" si="116"/>
        <v>0</v>
      </c>
      <c r="J256" s="32">
        <f t="shared" si="117"/>
        <v>0</v>
      </c>
      <c r="K256" s="32"/>
      <c r="L256" s="10">
        <f t="shared" si="118"/>
        <v>0</v>
      </c>
      <c r="M256" s="10">
        <f t="shared" si="119"/>
        <v>0</v>
      </c>
      <c r="N256" s="10">
        <f t="shared" si="120"/>
        <v>0</v>
      </c>
      <c r="O256" s="10">
        <f t="shared" si="121"/>
        <v>0</v>
      </c>
      <c r="P256" s="10">
        <f t="shared" si="122"/>
        <v>0</v>
      </c>
      <c r="Q256" s="10">
        <f t="shared" si="123"/>
        <v>0</v>
      </c>
      <c r="R256" s="10">
        <f t="shared" si="124"/>
        <v>0</v>
      </c>
      <c r="S256" s="10">
        <f t="shared" si="125"/>
        <v>0</v>
      </c>
      <c r="U256" s="10">
        <f t="shared" si="126"/>
        <v>0</v>
      </c>
      <c r="V256" s="10">
        <f t="shared" si="127"/>
        <v>0</v>
      </c>
      <c r="W256" s="10">
        <f t="shared" si="128"/>
        <v>0</v>
      </c>
      <c r="X256" s="10">
        <f t="shared" si="129"/>
        <v>0</v>
      </c>
      <c r="Y256" s="10">
        <f t="shared" si="144"/>
        <v>0</v>
      </c>
      <c r="Z256" s="10">
        <f t="shared" si="130"/>
        <v>0</v>
      </c>
      <c r="AB256" s="141">
        <f t="shared" si="131"/>
        <v>0</v>
      </c>
      <c r="AC256" s="141">
        <f t="shared" si="132"/>
        <v>0</v>
      </c>
      <c r="AD256" s="141">
        <f t="shared" si="133"/>
        <v>0</v>
      </c>
      <c r="AE256" s="141">
        <f t="shared" si="134"/>
        <v>0</v>
      </c>
      <c r="AL256" s="10" t="str">
        <f t="shared" si="135"/>
        <v/>
      </c>
      <c r="AM256" s="10" t="str">
        <f t="shared" si="136"/>
        <v/>
      </c>
      <c r="AN256" s="10" t="str">
        <f t="shared" si="137"/>
        <v/>
      </c>
      <c r="AO256" s="10" t="str">
        <f t="shared" si="138"/>
        <v/>
      </c>
      <c r="AP256" s="10" t="str">
        <f t="shared" si="139"/>
        <v/>
      </c>
      <c r="AQ256" s="10" t="str">
        <f t="shared" si="145"/>
        <v/>
      </c>
      <c r="AR256" s="10" t="str">
        <f t="shared" si="146"/>
        <v/>
      </c>
      <c r="AS256" s="10" t="str">
        <f t="shared" si="147"/>
        <v/>
      </c>
      <c r="AT256" s="10" t="str">
        <f t="shared" si="148"/>
        <v/>
      </c>
      <c r="AU256" s="10" t="str">
        <f t="shared" si="149"/>
        <v/>
      </c>
      <c r="AV256" s="10" t="str">
        <f t="shared" si="150"/>
        <v/>
      </c>
      <c r="AW256" s="10" t="str">
        <f t="shared" si="140"/>
        <v/>
      </c>
      <c r="AX256" s="10" t="str">
        <f t="shared" si="141"/>
        <v/>
      </c>
      <c r="AY256" s="10" t="str">
        <f t="shared" si="142"/>
        <v/>
      </c>
      <c r="AZ256" s="10" t="str">
        <f t="shared" si="143"/>
        <v/>
      </c>
    </row>
    <row r="257" spans="1:52" s="3" customFormat="1" ht="10.5" x14ac:dyDescent="0.35">
      <c r="A257" s="30"/>
      <c r="B257" s="31"/>
      <c r="C257" s="31"/>
      <c r="D257" s="31"/>
      <c r="E257" s="85"/>
      <c r="F257" s="85"/>
      <c r="G257" s="85"/>
      <c r="H257" s="85"/>
      <c r="I257" s="15">
        <f t="shared" si="116"/>
        <v>0</v>
      </c>
      <c r="J257" s="32">
        <f t="shared" si="117"/>
        <v>0</v>
      </c>
      <c r="K257" s="32"/>
      <c r="L257" s="10">
        <f t="shared" si="118"/>
        <v>0</v>
      </c>
      <c r="M257" s="10">
        <f t="shared" si="119"/>
        <v>0</v>
      </c>
      <c r="N257" s="10">
        <f t="shared" si="120"/>
        <v>0</v>
      </c>
      <c r="O257" s="10">
        <f t="shared" si="121"/>
        <v>0</v>
      </c>
      <c r="P257" s="10">
        <f t="shared" si="122"/>
        <v>0</v>
      </c>
      <c r="Q257" s="10">
        <f t="shared" si="123"/>
        <v>0</v>
      </c>
      <c r="R257" s="10">
        <f t="shared" si="124"/>
        <v>0</v>
      </c>
      <c r="S257" s="10">
        <f t="shared" si="125"/>
        <v>0</v>
      </c>
      <c r="U257" s="10">
        <f t="shared" si="126"/>
        <v>0</v>
      </c>
      <c r="V257" s="10">
        <f t="shared" si="127"/>
        <v>0</v>
      </c>
      <c r="W257" s="10">
        <f t="shared" si="128"/>
        <v>0</v>
      </c>
      <c r="X257" s="10">
        <f t="shared" si="129"/>
        <v>0</v>
      </c>
      <c r="Y257" s="10">
        <f t="shared" si="144"/>
        <v>0</v>
      </c>
      <c r="Z257" s="10">
        <f t="shared" si="130"/>
        <v>0</v>
      </c>
      <c r="AB257" s="141">
        <f t="shared" si="131"/>
        <v>0</v>
      </c>
      <c r="AC257" s="141">
        <f t="shared" si="132"/>
        <v>0</v>
      </c>
      <c r="AD257" s="141">
        <f t="shared" si="133"/>
        <v>0</v>
      </c>
      <c r="AE257" s="141">
        <f t="shared" si="134"/>
        <v>0</v>
      </c>
      <c r="AL257" s="10" t="str">
        <f t="shared" si="135"/>
        <v/>
      </c>
      <c r="AM257" s="10" t="str">
        <f t="shared" si="136"/>
        <v/>
      </c>
      <c r="AN257" s="10" t="str">
        <f t="shared" si="137"/>
        <v/>
      </c>
      <c r="AO257" s="10" t="str">
        <f t="shared" si="138"/>
        <v/>
      </c>
      <c r="AP257" s="10" t="str">
        <f t="shared" si="139"/>
        <v/>
      </c>
      <c r="AQ257" s="10" t="str">
        <f t="shared" si="145"/>
        <v/>
      </c>
      <c r="AR257" s="10" t="str">
        <f t="shared" si="146"/>
        <v/>
      </c>
      <c r="AS257" s="10" t="str">
        <f t="shared" si="147"/>
        <v/>
      </c>
      <c r="AT257" s="10" t="str">
        <f t="shared" si="148"/>
        <v/>
      </c>
      <c r="AU257" s="10" t="str">
        <f t="shared" si="149"/>
        <v/>
      </c>
      <c r="AV257" s="10" t="str">
        <f t="shared" si="150"/>
        <v/>
      </c>
      <c r="AW257" s="10" t="str">
        <f t="shared" si="140"/>
        <v/>
      </c>
      <c r="AX257" s="10" t="str">
        <f t="shared" si="141"/>
        <v/>
      </c>
      <c r="AY257" s="10" t="str">
        <f t="shared" si="142"/>
        <v/>
      </c>
      <c r="AZ257" s="10" t="str">
        <f t="shared" si="143"/>
        <v/>
      </c>
    </row>
    <row r="258" spans="1:52" s="3" customFormat="1" ht="10.5" x14ac:dyDescent="0.35">
      <c r="A258" s="30"/>
      <c r="B258" s="31"/>
      <c r="C258" s="31"/>
      <c r="D258" s="31"/>
      <c r="E258" s="85"/>
      <c r="F258" s="85"/>
      <c r="G258" s="85"/>
      <c r="H258" s="85"/>
      <c r="I258" s="15">
        <f t="shared" si="116"/>
        <v>0</v>
      </c>
      <c r="J258" s="32">
        <f t="shared" si="117"/>
        <v>0</v>
      </c>
      <c r="K258" s="32"/>
      <c r="L258" s="10">
        <f t="shared" si="118"/>
        <v>0</v>
      </c>
      <c r="M258" s="10">
        <f t="shared" si="119"/>
        <v>0</v>
      </c>
      <c r="N258" s="10">
        <f t="shared" si="120"/>
        <v>0</v>
      </c>
      <c r="O258" s="10">
        <f t="shared" si="121"/>
        <v>0</v>
      </c>
      <c r="P258" s="10">
        <f t="shared" si="122"/>
        <v>0</v>
      </c>
      <c r="Q258" s="10">
        <f t="shared" si="123"/>
        <v>0</v>
      </c>
      <c r="R258" s="10">
        <f t="shared" si="124"/>
        <v>0</v>
      </c>
      <c r="S258" s="10">
        <f t="shared" si="125"/>
        <v>0</v>
      </c>
      <c r="U258" s="10">
        <f t="shared" si="126"/>
        <v>0</v>
      </c>
      <c r="V258" s="10">
        <f t="shared" si="127"/>
        <v>0</v>
      </c>
      <c r="W258" s="10">
        <f t="shared" si="128"/>
        <v>0</v>
      </c>
      <c r="X258" s="10">
        <f t="shared" si="129"/>
        <v>0</v>
      </c>
      <c r="Y258" s="10">
        <f t="shared" si="144"/>
        <v>0</v>
      </c>
      <c r="Z258" s="10">
        <f t="shared" si="130"/>
        <v>0</v>
      </c>
      <c r="AB258" s="141">
        <f t="shared" si="131"/>
        <v>0</v>
      </c>
      <c r="AC258" s="141">
        <f t="shared" si="132"/>
        <v>0</v>
      </c>
      <c r="AD258" s="141">
        <f t="shared" si="133"/>
        <v>0</v>
      </c>
      <c r="AE258" s="141">
        <f t="shared" si="134"/>
        <v>0</v>
      </c>
      <c r="AL258" s="10" t="str">
        <f t="shared" si="135"/>
        <v/>
      </c>
      <c r="AM258" s="10" t="str">
        <f t="shared" si="136"/>
        <v/>
      </c>
      <c r="AN258" s="10" t="str">
        <f t="shared" si="137"/>
        <v/>
      </c>
      <c r="AO258" s="10" t="str">
        <f t="shared" si="138"/>
        <v/>
      </c>
      <c r="AP258" s="10" t="str">
        <f t="shared" si="139"/>
        <v/>
      </c>
      <c r="AQ258" s="10" t="str">
        <f t="shared" si="145"/>
        <v/>
      </c>
      <c r="AR258" s="10" t="str">
        <f t="shared" si="146"/>
        <v/>
      </c>
      <c r="AS258" s="10" t="str">
        <f t="shared" si="147"/>
        <v/>
      </c>
      <c r="AT258" s="10" t="str">
        <f t="shared" si="148"/>
        <v/>
      </c>
      <c r="AU258" s="10" t="str">
        <f t="shared" si="149"/>
        <v/>
      </c>
      <c r="AV258" s="10" t="str">
        <f t="shared" si="150"/>
        <v/>
      </c>
      <c r="AW258" s="10" t="str">
        <f t="shared" si="140"/>
        <v/>
      </c>
      <c r="AX258" s="10" t="str">
        <f t="shared" si="141"/>
        <v/>
      </c>
      <c r="AY258" s="10" t="str">
        <f t="shared" si="142"/>
        <v/>
      </c>
      <c r="AZ258" s="10" t="str">
        <f t="shared" si="143"/>
        <v/>
      </c>
    </row>
    <row r="259" spans="1:52" s="3" customFormat="1" ht="10.5" x14ac:dyDescent="0.35">
      <c r="A259" s="30"/>
      <c r="B259" s="31"/>
      <c r="C259" s="31"/>
      <c r="D259" s="31"/>
      <c r="E259" s="85"/>
      <c r="F259" s="85"/>
      <c r="G259" s="85"/>
      <c r="H259" s="85"/>
      <c r="I259" s="15">
        <f t="shared" si="116"/>
        <v>0</v>
      </c>
      <c r="J259" s="32">
        <f t="shared" si="117"/>
        <v>0</v>
      </c>
      <c r="K259" s="32"/>
      <c r="L259" s="10">
        <f t="shared" si="118"/>
        <v>0</v>
      </c>
      <c r="M259" s="10">
        <f t="shared" si="119"/>
        <v>0</v>
      </c>
      <c r="N259" s="10">
        <f t="shared" si="120"/>
        <v>0</v>
      </c>
      <c r="O259" s="10">
        <f t="shared" si="121"/>
        <v>0</v>
      </c>
      <c r="P259" s="10">
        <f t="shared" si="122"/>
        <v>0</v>
      </c>
      <c r="Q259" s="10">
        <f t="shared" si="123"/>
        <v>0</v>
      </c>
      <c r="R259" s="10">
        <f t="shared" si="124"/>
        <v>0</v>
      </c>
      <c r="S259" s="10">
        <f t="shared" si="125"/>
        <v>0</v>
      </c>
      <c r="U259" s="10">
        <f t="shared" si="126"/>
        <v>0</v>
      </c>
      <c r="V259" s="10">
        <f t="shared" si="127"/>
        <v>0</v>
      </c>
      <c r="W259" s="10">
        <f t="shared" si="128"/>
        <v>0</v>
      </c>
      <c r="X259" s="10">
        <f t="shared" si="129"/>
        <v>0</v>
      </c>
      <c r="Y259" s="10">
        <f t="shared" si="144"/>
        <v>0</v>
      </c>
      <c r="Z259" s="10">
        <f t="shared" si="130"/>
        <v>0</v>
      </c>
      <c r="AB259" s="141">
        <f t="shared" si="131"/>
        <v>0</v>
      </c>
      <c r="AC259" s="141">
        <f t="shared" si="132"/>
        <v>0</v>
      </c>
      <c r="AD259" s="141">
        <f t="shared" si="133"/>
        <v>0</v>
      </c>
      <c r="AE259" s="141">
        <f t="shared" si="134"/>
        <v>0</v>
      </c>
      <c r="AL259" s="10" t="str">
        <f t="shared" si="135"/>
        <v/>
      </c>
      <c r="AM259" s="10" t="str">
        <f t="shared" si="136"/>
        <v/>
      </c>
      <c r="AN259" s="10" t="str">
        <f t="shared" si="137"/>
        <v/>
      </c>
      <c r="AO259" s="10" t="str">
        <f t="shared" si="138"/>
        <v/>
      </c>
      <c r="AP259" s="10" t="str">
        <f t="shared" si="139"/>
        <v/>
      </c>
      <c r="AQ259" s="10" t="str">
        <f t="shared" si="145"/>
        <v/>
      </c>
      <c r="AR259" s="10" t="str">
        <f t="shared" si="146"/>
        <v/>
      </c>
      <c r="AS259" s="10" t="str">
        <f t="shared" si="147"/>
        <v/>
      </c>
      <c r="AT259" s="10" t="str">
        <f t="shared" si="148"/>
        <v/>
      </c>
      <c r="AU259" s="10" t="str">
        <f t="shared" si="149"/>
        <v/>
      </c>
      <c r="AV259" s="10" t="str">
        <f t="shared" si="150"/>
        <v/>
      </c>
      <c r="AW259" s="10" t="str">
        <f t="shared" si="140"/>
        <v/>
      </c>
      <c r="AX259" s="10" t="str">
        <f t="shared" si="141"/>
        <v/>
      </c>
      <c r="AY259" s="10" t="str">
        <f t="shared" si="142"/>
        <v/>
      </c>
      <c r="AZ259" s="10" t="str">
        <f t="shared" si="143"/>
        <v/>
      </c>
    </row>
    <row r="260" spans="1:52" s="3" customFormat="1" ht="10.5" x14ac:dyDescent="0.35">
      <c r="A260" s="30"/>
      <c r="B260" s="31"/>
      <c r="C260" s="31"/>
      <c r="D260" s="31"/>
      <c r="E260" s="85"/>
      <c r="F260" s="85"/>
      <c r="G260" s="85"/>
      <c r="H260" s="85"/>
      <c r="I260" s="15">
        <f t="shared" si="116"/>
        <v>0</v>
      </c>
      <c r="J260" s="32">
        <f t="shared" si="117"/>
        <v>0</v>
      </c>
      <c r="K260" s="32"/>
      <c r="L260" s="10">
        <f t="shared" si="118"/>
        <v>0</v>
      </c>
      <c r="M260" s="10">
        <f t="shared" si="119"/>
        <v>0</v>
      </c>
      <c r="N260" s="10">
        <f t="shared" si="120"/>
        <v>0</v>
      </c>
      <c r="O260" s="10">
        <f t="shared" si="121"/>
        <v>0</v>
      </c>
      <c r="P260" s="10">
        <f t="shared" si="122"/>
        <v>0</v>
      </c>
      <c r="Q260" s="10">
        <f t="shared" si="123"/>
        <v>0</v>
      </c>
      <c r="R260" s="10">
        <f t="shared" si="124"/>
        <v>0</v>
      </c>
      <c r="S260" s="10">
        <f t="shared" si="125"/>
        <v>0</v>
      </c>
      <c r="U260" s="10">
        <f t="shared" si="126"/>
        <v>0</v>
      </c>
      <c r="V260" s="10">
        <f t="shared" si="127"/>
        <v>0</v>
      </c>
      <c r="W260" s="10">
        <f t="shared" si="128"/>
        <v>0</v>
      </c>
      <c r="X260" s="10">
        <f t="shared" si="129"/>
        <v>0</v>
      </c>
      <c r="Y260" s="10">
        <f t="shared" si="144"/>
        <v>0</v>
      </c>
      <c r="Z260" s="10">
        <f t="shared" si="130"/>
        <v>0</v>
      </c>
      <c r="AB260" s="141">
        <f t="shared" si="131"/>
        <v>0</v>
      </c>
      <c r="AC260" s="141">
        <f t="shared" si="132"/>
        <v>0</v>
      </c>
      <c r="AD260" s="141">
        <f t="shared" si="133"/>
        <v>0</v>
      </c>
      <c r="AE260" s="141">
        <f t="shared" si="134"/>
        <v>0</v>
      </c>
      <c r="AL260" s="10" t="str">
        <f t="shared" si="135"/>
        <v/>
      </c>
      <c r="AM260" s="10" t="str">
        <f t="shared" si="136"/>
        <v/>
      </c>
      <c r="AN260" s="10" t="str">
        <f t="shared" si="137"/>
        <v/>
      </c>
      <c r="AO260" s="10" t="str">
        <f t="shared" si="138"/>
        <v/>
      </c>
      <c r="AP260" s="10" t="str">
        <f t="shared" si="139"/>
        <v/>
      </c>
      <c r="AQ260" s="10" t="str">
        <f t="shared" si="145"/>
        <v/>
      </c>
      <c r="AR260" s="10" t="str">
        <f t="shared" si="146"/>
        <v/>
      </c>
      <c r="AS260" s="10" t="str">
        <f t="shared" si="147"/>
        <v/>
      </c>
      <c r="AT260" s="10" t="str">
        <f t="shared" si="148"/>
        <v/>
      </c>
      <c r="AU260" s="10" t="str">
        <f t="shared" si="149"/>
        <v/>
      </c>
      <c r="AV260" s="10" t="str">
        <f t="shared" si="150"/>
        <v/>
      </c>
      <c r="AW260" s="10" t="str">
        <f t="shared" si="140"/>
        <v/>
      </c>
      <c r="AX260" s="10" t="str">
        <f t="shared" si="141"/>
        <v/>
      </c>
      <c r="AY260" s="10" t="str">
        <f t="shared" si="142"/>
        <v/>
      </c>
      <c r="AZ260" s="10" t="str">
        <f t="shared" si="143"/>
        <v/>
      </c>
    </row>
    <row r="261" spans="1:52" s="3" customFormat="1" ht="10.5" x14ac:dyDescent="0.35">
      <c r="A261" s="30"/>
      <c r="B261" s="31"/>
      <c r="C261" s="31"/>
      <c r="D261" s="31"/>
      <c r="E261" s="85"/>
      <c r="F261" s="85"/>
      <c r="G261" s="85"/>
      <c r="H261" s="85"/>
      <c r="I261" s="15">
        <f t="shared" si="116"/>
        <v>0</v>
      </c>
      <c r="J261" s="32">
        <f t="shared" si="117"/>
        <v>0</v>
      </c>
      <c r="K261" s="32"/>
      <c r="L261" s="10">
        <f t="shared" si="118"/>
        <v>0</v>
      </c>
      <c r="M261" s="10">
        <f t="shared" si="119"/>
        <v>0</v>
      </c>
      <c r="N261" s="10">
        <f t="shared" si="120"/>
        <v>0</v>
      </c>
      <c r="O261" s="10">
        <f t="shared" si="121"/>
        <v>0</v>
      </c>
      <c r="P261" s="10">
        <f t="shared" si="122"/>
        <v>0</v>
      </c>
      <c r="Q261" s="10">
        <f t="shared" si="123"/>
        <v>0</v>
      </c>
      <c r="R261" s="10">
        <f t="shared" si="124"/>
        <v>0</v>
      </c>
      <c r="S261" s="10">
        <f t="shared" si="125"/>
        <v>0</v>
      </c>
      <c r="U261" s="10">
        <f t="shared" si="126"/>
        <v>0</v>
      </c>
      <c r="V261" s="10">
        <f t="shared" si="127"/>
        <v>0</v>
      </c>
      <c r="W261" s="10">
        <f t="shared" si="128"/>
        <v>0</v>
      </c>
      <c r="X261" s="10">
        <f t="shared" si="129"/>
        <v>0</v>
      </c>
      <c r="Y261" s="10">
        <f t="shared" si="144"/>
        <v>0</v>
      </c>
      <c r="Z261" s="10">
        <f t="shared" si="130"/>
        <v>0</v>
      </c>
      <c r="AB261" s="141">
        <f t="shared" si="131"/>
        <v>0</v>
      </c>
      <c r="AC261" s="141">
        <f t="shared" si="132"/>
        <v>0</v>
      </c>
      <c r="AD261" s="141">
        <f t="shared" si="133"/>
        <v>0</v>
      </c>
      <c r="AE261" s="141">
        <f t="shared" si="134"/>
        <v>0</v>
      </c>
      <c r="AL261" s="10" t="str">
        <f t="shared" si="135"/>
        <v/>
      </c>
      <c r="AM261" s="10" t="str">
        <f t="shared" si="136"/>
        <v/>
      </c>
      <c r="AN261" s="10" t="str">
        <f t="shared" si="137"/>
        <v/>
      </c>
      <c r="AO261" s="10" t="str">
        <f t="shared" si="138"/>
        <v/>
      </c>
      <c r="AP261" s="10" t="str">
        <f t="shared" si="139"/>
        <v/>
      </c>
      <c r="AQ261" s="10" t="str">
        <f t="shared" si="145"/>
        <v/>
      </c>
      <c r="AR261" s="10" t="str">
        <f t="shared" si="146"/>
        <v/>
      </c>
      <c r="AS261" s="10" t="str">
        <f t="shared" si="147"/>
        <v/>
      </c>
      <c r="AT261" s="10" t="str">
        <f t="shared" si="148"/>
        <v/>
      </c>
      <c r="AU261" s="10" t="str">
        <f t="shared" si="149"/>
        <v/>
      </c>
      <c r="AV261" s="10" t="str">
        <f t="shared" si="150"/>
        <v/>
      </c>
      <c r="AW261" s="10" t="str">
        <f t="shared" si="140"/>
        <v/>
      </c>
      <c r="AX261" s="10" t="str">
        <f t="shared" si="141"/>
        <v/>
      </c>
      <c r="AY261" s="10" t="str">
        <f t="shared" si="142"/>
        <v/>
      </c>
      <c r="AZ261" s="10" t="str">
        <f t="shared" si="143"/>
        <v/>
      </c>
    </row>
    <row r="262" spans="1:52" s="3" customFormat="1" ht="10.5" x14ac:dyDescent="0.35">
      <c r="A262" s="30"/>
      <c r="B262" s="31"/>
      <c r="C262" s="31"/>
      <c r="D262" s="31"/>
      <c r="E262" s="85"/>
      <c r="F262" s="85"/>
      <c r="G262" s="85"/>
      <c r="H262" s="85"/>
      <c r="I262" s="15">
        <f t="shared" ref="I262:I325" si="151">AB262+AC262+AD262+AE262</f>
        <v>0</v>
      </c>
      <c r="J262" s="32">
        <f t="shared" ref="J262:J325" si="152">IF(U262=1,$AH$5,IF(V262=1,$AH$6,IF(W262=1,$AH$7,IF(X262=1,$AH$8,IF(Y262=1,$AH$9,0)))))</f>
        <v>0</v>
      </c>
      <c r="K262" s="32"/>
      <c r="L262" s="10">
        <f t="shared" ref="L262:L325" si="153">IF(A262&lt;&gt;"",1,0)</f>
        <v>0</v>
      </c>
      <c r="M262" s="10">
        <f t="shared" ref="M262:M325" si="154">IF(B262&lt;&gt;"",1,0)</f>
        <v>0</v>
      </c>
      <c r="N262" s="10">
        <f t="shared" ref="N262:N325" si="155">IF(C262&lt;&gt;"",1,0)</f>
        <v>0</v>
      </c>
      <c r="O262" s="10">
        <f t="shared" ref="O262:O325" si="156">IF(D262&lt;&gt;"",1,0)</f>
        <v>0</v>
      </c>
      <c r="P262" s="10">
        <f t="shared" ref="P262:P325" si="157">IF(E262&lt;&gt;"",1,0)</f>
        <v>0</v>
      </c>
      <c r="Q262" s="10">
        <f t="shared" ref="Q262:Q325" si="158">IF(F262&lt;&gt;"",1,0)</f>
        <v>0</v>
      </c>
      <c r="R262" s="10">
        <f t="shared" ref="R262:R325" si="159">IF(G262&lt;&gt;"",1,0)</f>
        <v>0</v>
      </c>
      <c r="S262" s="10">
        <f t="shared" ref="S262:S325" si="160">IF(H262&lt;&gt;"",1,0)</f>
        <v>0</v>
      </c>
      <c r="U262" s="10">
        <f t="shared" ref="U262:U325" si="161">IFERROR(IF(AY262=AZ262,0,1),1)</f>
        <v>0</v>
      </c>
      <c r="V262" s="10">
        <f t="shared" ref="V262:V325" si="162">IF((IF(B262&lt;&gt;"",1,0))+(IF(C262&lt;&gt;"",1,0))=2,IF(C262&gt;B262,0,1),0)</f>
        <v>0</v>
      </c>
      <c r="W262" s="10">
        <f t="shared" ref="W262:W325" si="163">IF(L262+M262+N262+O262+P262+Q262+R262+S262=0,0,IF(L262+M262+N262+O262=4,0,1))</f>
        <v>0</v>
      </c>
      <c r="X262" s="10">
        <f t="shared" ref="X262:X325" si="164">IF(COUNTIF($A$5:$A$1004,A262)&lt;=1,0,1)</f>
        <v>0</v>
      </c>
      <c r="Y262" s="10">
        <f t="shared" si="144"/>
        <v>0</v>
      </c>
      <c r="Z262" s="10">
        <f t="shared" ref="Z262:Z325" si="165">IF(U262+V262+W262+X262+Y262=0,0,1)</f>
        <v>0</v>
      </c>
      <c r="AB262" s="141">
        <f t="shared" ref="AB262:AB325" si="166">IF($Z262=0,E262,0)</f>
        <v>0</v>
      </c>
      <c r="AC262" s="141">
        <f t="shared" ref="AC262:AC325" si="167">IF($Z262=0,F262,0)</f>
        <v>0</v>
      </c>
      <c r="AD262" s="141">
        <f t="shared" ref="AD262:AD325" si="168">IF($Z262=0,G262,0)</f>
        <v>0</v>
      </c>
      <c r="AE262" s="141">
        <f t="shared" ref="AE262:AE325" si="169">IF($Z262=0,H262,0)</f>
        <v>0</v>
      </c>
      <c r="AL262" s="10" t="str">
        <f t="shared" ref="AL262:AL325" si="170">IF($A262="","",MID($A262,1,1)*2)</f>
        <v/>
      </c>
      <c r="AM262" s="10" t="str">
        <f t="shared" ref="AM262:AM325" si="171">IF($A262="","",MID($A262,2,1)*1)</f>
        <v/>
      </c>
      <c r="AN262" s="10" t="str">
        <f t="shared" ref="AN262:AN325" si="172">IF($A262="","",MID($A262,3,1)*2)</f>
        <v/>
      </c>
      <c r="AO262" s="10" t="str">
        <f t="shared" ref="AO262:AO325" si="173">IF($A262="","",MID($A262,4,1)*1)</f>
        <v/>
      </c>
      <c r="AP262" s="10" t="str">
        <f t="shared" ref="AP262:AP325" si="174">IF($A262="","",MID($A262,5,1)*2)</f>
        <v/>
      </c>
      <c r="AQ262" s="10" t="str">
        <f t="shared" si="145"/>
        <v/>
      </c>
      <c r="AR262" s="10" t="str">
        <f t="shared" si="146"/>
        <v/>
      </c>
      <c r="AS262" s="10" t="str">
        <f t="shared" si="147"/>
        <v/>
      </c>
      <c r="AT262" s="10" t="str">
        <f t="shared" si="148"/>
        <v/>
      </c>
      <c r="AU262" s="10" t="str">
        <f t="shared" si="149"/>
        <v/>
      </c>
      <c r="AV262" s="10" t="str">
        <f t="shared" si="150"/>
        <v/>
      </c>
      <c r="AW262" s="10" t="str">
        <f t="shared" ref="AW262:AW325" si="175">IF($A262="","",MOD(AV262,10))</f>
        <v/>
      </c>
      <c r="AX262" s="10" t="str">
        <f t="shared" ref="AX262:AX325" si="176">IF($A262="","",10-AW262)</f>
        <v/>
      </c>
      <c r="AY262" s="10" t="str">
        <f t="shared" ref="AY262:AY325" si="177">IF($A262="","",MOD(AX262,10))</f>
        <v/>
      </c>
      <c r="AZ262" s="10" t="str">
        <f t="shared" ref="AZ262:AZ325" si="178">IF($A262="","",MID($A262,7,1)*1)</f>
        <v/>
      </c>
    </row>
    <row r="263" spans="1:52" s="3" customFormat="1" ht="10.5" x14ac:dyDescent="0.35">
      <c r="A263" s="30"/>
      <c r="B263" s="31"/>
      <c r="C263" s="31"/>
      <c r="D263" s="31"/>
      <c r="E263" s="85"/>
      <c r="F263" s="85"/>
      <c r="G263" s="85"/>
      <c r="H263" s="85"/>
      <c r="I263" s="15">
        <f t="shared" si="151"/>
        <v>0</v>
      </c>
      <c r="J263" s="32">
        <f t="shared" si="152"/>
        <v>0</v>
      </c>
      <c r="K263" s="32"/>
      <c r="L263" s="10">
        <f t="shared" si="153"/>
        <v>0</v>
      </c>
      <c r="M263" s="10">
        <f t="shared" si="154"/>
        <v>0</v>
      </c>
      <c r="N263" s="10">
        <f t="shared" si="155"/>
        <v>0</v>
      </c>
      <c r="O263" s="10">
        <f t="shared" si="156"/>
        <v>0</v>
      </c>
      <c r="P263" s="10">
        <f t="shared" si="157"/>
        <v>0</v>
      </c>
      <c r="Q263" s="10">
        <f t="shared" si="158"/>
        <v>0</v>
      </c>
      <c r="R263" s="10">
        <f t="shared" si="159"/>
        <v>0</v>
      </c>
      <c r="S263" s="10">
        <f t="shared" si="160"/>
        <v>0</v>
      </c>
      <c r="U263" s="10">
        <f t="shared" si="161"/>
        <v>0</v>
      </c>
      <c r="V263" s="10">
        <f t="shared" si="162"/>
        <v>0</v>
      </c>
      <c r="W263" s="10">
        <f t="shared" si="163"/>
        <v>0</v>
      </c>
      <c r="X263" s="10">
        <f t="shared" si="164"/>
        <v>0</v>
      </c>
      <c r="Y263" s="10">
        <f t="shared" ref="Y263:Y326" si="179">IF(AND(L263=1,L262=0),1,0)</f>
        <v>0</v>
      </c>
      <c r="Z263" s="10">
        <f t="shared" si="165"/>
        <v>0</v>
      </c>
      <c r="AB263" s="141">
        <f t="shared" si="166"/>
        <v>0</v>
      </c>
      <c r="AC263" s="141">
        <f t="shared" si="167"/>
        <v>0</v>
      </c>
      <c r="AD263" s="141">
        <f t="shared" si="168"/>
        <v>0</v>
      </c>
      <c r="AE263" s="141">
        <f t="shared" si="169"/>
        <v>0</v>
      </c>
      <c r="AL263" s="10" t="str">
        <f t="shared" si="170"/>
        <v/>
      </c>
      <c r="AM263" s="10" t="str">
        <f t="shared" si="171"/>
        <v/>
      </c>
      <c r="AN263" s="10" t="str">
        <f t="shared" si="172"/>
        <v/>
      </c>
      <c r="AO263" s="10" t="str">
        <f t="shared" si="173"/>
        <v/>
      </c>
      <c r="AP263" s="10" t="str">
        <f t="shared" si="174"/>
        <v/>
      </c>
      <c r="AQ263" s="10" t="str">
        <f t="shared" si="145"/>
        <v/>
      </c>
      <c r="AR263" s="10" t="str">
        <f t="shared" si="146"/>
        <v/>
      </c>
      <c r="AS263" s="10" t="str">
        <f t="shared" si="147"/>
        <v/>
      </c>
      <c r="AT263" s="10" t="str">
        <f t="shared" si="148"/>
        <v/>
      </c>
      <c r="AU263" s="10" t="str">
        <f t="shared" si="149"/>
        <v/>
      </c>
      <c r="AV263" s="10" t="str">
        <f t="shared" si="150"/>
        <v/>
      </c>
      <c r="AW263" s="10" t="str">
        <f t="shared" si="175"/>
        <v/>
      </c>
      <c r="AX263" s="10" t="str">
        <f t="shared" si="176"/>
        <v/>
      </c>
      <c r="AY263" s="10" t="str">
        <f t="shared" si="177"/>
        <v/>
      </c>
      <c r="AZ263" s="10" t="str">
        <f t="shared" si="178"/>
        <v/>
      </c>
    </row>
    <row r="264" spans="1:52" s="3" customFormat="1" ht="10.5" x14ac:dyDescent="0.35">
      <c r="A264" s="30"/>
      <c r="B264" s="31"/>
      <c r="C264" s="31"/>
      <c r="D264" s="31"/>
      <c r="E264" s="85"/>
      <c r="F264" s="85"/>
      <c r="G264" s="85"/>
      <c r="H264" s="85"/>
      <c r="I264" s="15">
        <f t="shared" si="151"/>
        <v>0</v>
      </c>
      <c r="J264" s="32">
        <f t="shared" si="152"/>
        <v>0</v>
      </c>
      <c r="K264" s="32"/>
      <c r="L264" s="10">
        <f t="shared" si="153"/>
        <v>0</v>
      </c>
      <c r="M264" s="10">
        <f t="shared" si="154"/>
        <v>0</v>
      </c>
      <c r="N264" s="10">
        <f t="shared" si="155"/>
        <v>0</v>
      </c>
      <c r="O264" s="10">
        <f t="shared" si="156"/>
        <v>0</v>
      </c>
      <c r="P264" s="10">
        <f t="shared" si="157"/>
        <v>0</v>
      </c>
      <c r="Q264" s="10">
        <f t="shared" si="158"/>
        <v>0</v>
      </c>
      <c r="R264" s="10">
        <f t="shared" si="159"/>
        <v>0</v>
      </c>
      <c r="S264" s="10">
        <f t="shared" si="160"/>
        <v>0</v>
      </c>
      <c r="U264" s="10">
        <f t="shared" si="161"/>
        <v>0</v>
      </c>
      <c r="V264" s="10">
        <f t="shared" si="162"/>
        <v>0</v>
      </c>
      <c r="W264" s="10">
        <f t="shared" si="163"/>
        <v>0</v>
      </c>
      <c r="X264" s="10">
        <f t="shared" si="164"/>
        <v>0</v>
      </c>
      <c r="Y264" s="10">
        <f t="shared" si="179"/>
        <v>0</v>
      </c>
      <c r="Z264" s="10">
        <f t="shared" si="165"/>
        <v>0</v>
      </c>
      <c r="AB264" s="141">
        <f t="shared" si="166"/>
        <v>0</v>
      </c>
      <c r="AC264" s="141">
        <f t="shared" si="167"/>
        <v>0</v>
      </c>
      <c r="AD264" s="141">
        <f t="shared" si="168"/>
        <v>0</v>
      </c>
      <c r="AE264" s="141">
        <f t="shared" si="169"/>
        <v>0</v>
      </c>
      <c r="AL264" s="10" t="str">
        <f t="shared" si="170"/>
        <v/>
      </c>
      <c r="AM264" s="10" t="str">
        <f t="shared" si="171"/>
        <v/>
      </c>
      <c r="AN264" s="10" t="str">
        <f t="shared" si="172"/>
        <v/>
      </c>
      <c r="AO264" s="10" t="str">
        <f t="shared" si="173"/>
        <v/>
      </c>
      <c r="AP264" s="10" t="str">
        <f t="shared" si="174"/>
        <v/>
      </c>
      <c r="AQ264" s="10" t="str">
        <f t="shared" si="145"/>
        <v/>
      </c>
      <c r="AR264" s="10" t="str">
        <f t="shared" si="146"/>
        <v/>
      </c>
      <c r="AS264" s="10" t="str">
        <f t="shared" si="147"/>
        <v/>
      </c>
      <c r="AT264" s="10" t="str">
        <f t="shared" si="148"/>
        <v/>
      </c>
      <c r="AU264" s="10" t="str">
        <f t="shared" si="149"/>
        <v/>
      </c>
      <c r="AV264" s="10" t="str">
        <f t="shared" si="150"/>
        <v/>
      </c>
      <c r="AW264" s="10" t="str">
        <f t="shared" si="175"/>
        <v/>
      </c>
      <c r="AX264" s="10" t="str">
        <f t="shared" si="176"/>
        <v/>
      </c>
      <c r="AY264" s="10" t="str">
        <f t="shared" si="177"/>
        <v/>
      </c>
      <c r="AZ264" s="10" t="str">
        <f t="shared" si="178"/>
        <v/>
      </c>
    </row>
    <row r="265" spans="1:52" s="3" customFormat="1" ht="10.5" x14ac:dyDescent="0.35">
      <c r="A265" s="30"/>
      <c r="B265" s="31"/>
      <c r="C265" s="31"/>
      <c r="D265" s="31"/>
      <c r="E265" s="85"/>
      <c r="F265" s="85"/>
      <c r="G265" s="85"/>
      <c r="H265" s="85"/>
      <c r="I265" s="15">
        <f t="shared" si="151"/>
        <v>0</v>
      </c>
      <c r="J265" s="32">
        <f t="shared" si="152"/>
        <v>0</v>
      </c>
      <c r="K265" s="32"/>
      <c r="L265" s="10">
        <f t="shared" si="153"/>
        <v>0</v>
      </c>
      <c r="M265" s="10">
        <f t="shared" si="154"/>
        <v>0</v>
      </c>
      <c r="N265" s="10">
        <f t="shared" si="155"/>
        <v>0</v>
      </c>
      <c r="O265" s="10">
        <f t="shared" si="156"/>
        <v>0</v>
      </c>
      <c r="P265" s="10">
        <f t="shared" si="157"/>
        <v>0</v>
      </c>
      <c r="Q265" s="10">
        <f t="shared" si="158"/>
        <v>0</v>
      </c>
      <c r="R265" s="10">
        <f t="shared" si="159"/>
        <v>0</v>
      </c>
      <c r="S265" s="10">
        <f t="shared" si="160"/>
        <v>0</v>
      </c>
      <c r="U265" s="10">
        <f t="shared" si="161"/>
        <v>0</v>
      </c>
      <c r="V265" s="10">
        <f t="shared" si="162"/>
        <v>0</v>
      </c>
      <c r="W265" s="10">
        <f t="shared" si="163"/>
        <v>0</v>
      </c>
      <c r="X265" s="10">
        <f t="shared" si="164"/>
        <v>0</v>
      </c>
      <c r="Y265" s="10">
        <f t="shared" si="179"/>
        <v>0</v>
      </c>
      <c r="Z265" s="10">
        <f t="shared" si="165"/>
        <v>0</v>
      </c>
      <c r="AB265" s="141">
        <f t="shared" si="166"/>
        <v>0</v>
      </c>
      <c r="AC265" s="141">
        <f t="shared" si="167"/>
        <v>0</v>
      </c>
      <c r="AD265" s="141">
        <f t="shared" si="168"/>
        <v>0</v>
      </c>
      <c r="AE265" s="141">
        <f t="shared" si="169"/>
        <v>0</v>
      </c>
      <c r="AL265" s="10" t="str">
        <f t="shared" si="170"/>
        <v/>
      </c>
      <c r="AM265" s="10" t="str">
        <f t="shared" si="171"/>
        <v/>
      </c>
      <c r="AN265" s="10" t="str">
        <f t="shared" si="172"/>
        <v/>
      </c>
      <c r="AO265" s="10" t="str">
        <f t="shared" si="173"/>
        <v/>
      </c>
      <c r="AP265" s="10" t="str">
        <f t="shared" si="174"/>
        <v/>
      </c>
      <c r="AQ265" s="10" t="str">
        <f t="shared" si="145"/>
        <v/>
      </c>
      <c r="AR265" s="10" t="str">
        <f t="shared" si="146"/>
        <v/>
      </c>
      <c r="AS265" s="10" t="str">
        <f t="shared" si="147"/>
        <v/>
      </c>
      <c r="AT265" s="10" t="str">
        <f t="shared" si="148"/>
        <v/>
      </c>
      <c r="AU265" s="10" t="str">
        <f t="shared" si="149"/>
        <v/>
      </c>
      <c r="AV265" s="10" t="str">
        <f t="shared" si="150"/>
        <v/>
      </c>
      <c r="AW265" s="10" t="str">
        <f t="shared" si="175"/>
        <v/>
      </c>
      <c r="AX265" s="10" t="str">
        <f t="shared" si="176"/>
        <v/>
      </c>
      <c r="AY265" s="10" t="str">
        <f t="shared" si="177"/>
        <v/>
      </c>
      <c r="AZ265" s="10" t="str">
        <f t="shared" si="178"/>
        <v/>
      </c>
    </row>
    <row r="266" spans="1:52" s="3" customFormat="1" ht="10.5" x14ac:dyDescent="0.35">
      <c r="A266" s="30"/>
      <c r="B266" s="31"/>
      <c r="C266" s="31"/>
      <c r="D266" s="31"/>
      <c r="E266" s="85"/>
      <c r="F266" s="85"/>
      <c r="G266" s="85"/>
      <c r="H266" s="85"/>
      <c r="I266" s="15">
        <f t="shared" si="151"/>
        <v>0</v>
      </c>
      <c r="J266" s="32">
        <f t="shared" si="152"/>
        <v>0</v>
      </c>
      <c r="K266" s="32"/>
      <c r="L266" s="10">
        <f t="shared" si="153"/>
        <v>0</v>
      </c>
      <c r="M266" s="10">
        <f t="shared" si="154"/>
        <v>0</v>
      </c>
      <c r="N266" s="10">
        <f t="shared" si="155"/>
        <v>0</v>
      </c>
      <c r="O266" s="10">
        <f t="shared" si="156"/>
        <v>0</v>
      </c>
      <c r="P266" s="10">
        <f t="shared" si="157"/>
        <v>0</v>
      </c>
      <c r="Q266" s="10">
        <f t="shared" si="158"/>
        <v>0</v>
      </c>
      <c r="R266" s="10">
        <f t="shared" si="159"/>
        <v>0</v>
      </c>
      <c r="S266" s="10">
        <f t="shared" si="160"/>
        <v>0</v>
      </c>
      <c r="U266" s="10">
        <f t="shared" si="161"/>
        <v>0</v>
      </c>
      <c r="V266" s="10">
        <f t="shared" si="162"/>
        <v>0</v>
      </c>
      <c r="W266" s="10">
        <f t="shared" si="163"/>
        <v>0</v>
      </c>
      <c r="X266" s="10">
        <f t="shared" si="164"/>
        <v>0</v>
      </c>
      <c r="Y266" s="10">
        <f t="shared" si="179"/>
        <v>0</v>
      </c>
      <c r="Z266" s="10">
        <f t="shared" si="165"/>
        <v>0</v>
      </c>
      <c r="AB266" s="141">
        <f t="shared" si="166"/>
        <v>0</v>
      </c>
      <c r="AC266" s="141">
        <f t="shared" si="167"/>
        <v>0</v>
      </c>
      <c r="AD266" s="141">
        <f t="shared" si="168"/>
        <v>0</v>
      </c>
      <c r="AE266" s="141">
        <f t="shared" si="169"/>
        <v>0</v>
      </c>
      <c r="AL266" s="10" t="str">
        <f t="shared" si="170"/>
        <v/>
      </c>
      <c r="AM266" s="10" t="str">
        <f t="shared" si="171"/>
        <v/>
      </c>
      <c r="AN266" s="10" t="str">
        <f t="shared" si="172"/>
        <v/>
      </c>
      <c r="AO266" s="10" t="str">
        <f t="shared" si="173"/>
        <v/>
      </c>
      <c r="AP266" s="10" t="str">
        <f t="shared" si="174"/>
        <v/>
      </c>
      <c r="AQ266" s="10" t="str">
        <f t="shared" si="145"/>
        <v/>
      </c>
      <c r="AR266" s="10" t="str">
        <f t="shared" si="146"/>
        <v/>
      </c>
      <c r="AS266" s="10" t="str">
        <f t="shared" si="147"/>
        <v/>
      </c>
      <c r="AT266" s="10" t="str">
        <f t="shared" si="148"/>
        <v/>
      </c>
      <c r="AU266" s="10" t="str">
        <f t="shared" si="149"/>
        <v/>
      </c>
      <c r="AV266" s="10" t="str">
        <f t="shared" si="150"/>
        <v/>
      </c>
      <c r="AW266" s="10" t="str">
        <f t="shared" si="175"/>
        <v/>
      </c>
      <c r="AX266" s="10" t="str">
        <f t="shared" si="176"/>
        <v/>
      </c>
      <c r="AY266" s="10" t="str">
        <f t="shared" si="177"/>
        <v/>
      </c>
      <c r="AZ266" s="10" t="str">
        <f t="shared" si="178"/>
        <v/>
      </c>
    </row>
    <row r="267" spans="1:52" s="3" customFormat="1" ht="10.5" x14ac:dyDescent="0.35">
      <c r="A267" s="30"/>
      <c r="B267" s="31"/>
      <c r="C267" s="31"/>
      <c r="D267" s="31"/>
      <c r="E267" s="85"/>
      <c r="F267" s="85"/>
      <c r="G267" s="85"/>
      <c r="H267" s="85"/>
      <c r="I267" s="15">
        <f t="shared" si="151"/>
        <v>0</v>
      </c>
      <c r="J267" s="32">
        <f t="shared" si="152"/>
        <v>0</v>
      </c>
      <c r="K267" s="32"/>
      <c r="L267" s="10">
        <f t="shared" si="153"/>
        <v>0</v>
      </c>
      <c r="M267" s="10">
        <f t="shared" si="154"/>
        <v>0</v>
      </c>
      <c r="N267" s="10">
        <f t="shared" si="155"/>
        <v>0</v>
      </c>
      <c r="O267" s="10">
        <f t="shared" si="156"/>
        <v>0</v>
      </c>
      <c r="P267" s="10">
        <f t="shared" si="157"/>
        <v>0</v>
      </c>
      <c r="Q267" s="10">
        <f t="shared" si="158"/>
        <v>0</v>
      </c>
      <c r="R267" s="10">
        <f t="shared" si="159"/>
        <v>0</v>
      </c>
      <c r="S267" s="10">
        <f t="shared" si="160"/>
        <v>0</v>
      </c>
      <c r="U267" s="10">
        <f t="shared" si="161"/>
        <v>0</v>
      </c>
      <c r="V267" s="10">
        <f t="shared" si="162"/>
        <v>0</v>
      </c>
      <c r="W267" s="10">
        <f t="shared" si="163"/>
        <v>0</v>
      </c>
      <c r="X267" s="10">
        <f t="shared" si="164"/>
        <v>0</v>
      </c>
      <c r="Y267" s="10">
        <f t="shared" si="179"/>
        <v>0</v>
      </c>
      <c r="Z267" s="10">
        <f t="shared" si="165"/>
        <v>0</v>
      </c>
      <c r="AB267" s="141">
        <f t="shared" si="166"/>
        <v>0</v>
      </c>
      <c r="AC267" s="141">
        <f t="shared" si="167"/>
        <v>0</v>
      </c>
      <c r="AD267" s="141">
        <f t="shared" si="168"/>
        <v>0</v>
      </c>
      <c r="AE267" s="141">
        <f t="shared" si="169"/>
        <v>0</v>
      </c>
      <c r="AL267" s="10" t="str">
        <f t="shared" si="170"/>
        <v/>
      </c>
      <c r="AM267" s="10" t="str">
        <f t="shared" si="171"/>
        <v/>
      </c>
      <c r="AN267" s="10" t="str">
        <f t="shared" si="172"/>
        <v/>
      </c>
      <c r="AO267" s="10" t="str">
        <f t="shared" si="173"/>
        <v/>
      </c>
      <c r="AP267" s="10" t="str">
        <f t="shared" si="174"/>
        <v/>
      </c>
      <c r="AQ267" s="10" t="str">
        <f t="shared" si="145"/>
        <v/>
      </c>
      <c r="AR267" s="10" t="str">
        <f t="shared" si="146"/>
        <v/>
      </c>
      <c r="AS267" s="10" t="str">
        <f t="shared" si="147"/>
        <v/>
      </c>
      <c r="AT267" s="10" t="str">
        <f t="shared" si="148"/>
        <v/>
      </c>
      <c r="AU267" s="10" t="str">
        <f t="shared" si="149"/>
        <v/>
      </c>
      <c r="AV267" s="10" t="str">
        <f t="shared" si="150"/>
        <v/>
      </c>
      <c r="AW267" s="10" t="str">
        <f t="shared" si="175"/>
        <v/>
      </c>
      <c r="AX267" s="10" t="str">
        <f t="shared" si="176"/>
        <v/>
      </c>
      <c r="AY267" s="10" t="str">
        <f t="shared" si="177"/>
        <v/>
      </c>
      <c r="AZ267" s="10" t="str">
        <f t="shared" si="178"/>
        <v/>
      </c>
    </row>
    <row r="268" spans="1:52" s="3" customFormat="1" ht="10.5" x14ac:dyDescent="0.35">
      <c r="A268" s="30"/>
      <c r="B268" s="31"/>
      <c r="C268" s="31"/>
      <c r="D268" s="31"/>
      <c r="E268" s="85"/>
      <c r="F268" s="85"/>
      <c r="G268" s="85"/>
      <c r="H268" s="85"/>
      <c r="I268" s="15">
        <f t="shared" si="151"/>
        <v>0</v>
      </c>
      <c r="J268" s="32">
        <f t="shared" si="152"/>
        <v>0</v>
      </c>
      <c r="K268" s="32"/>
      <c r="L268" s="10">
        <f t="shared" si="153"/>
        <v>0</v>
      </c>
      <c r="M268" s="10">
        <f t="shared" si="154"/>
        <v>0</v>
      </c>
      <c r="N268" s="10">
        <f t="shared" si="155"/>
        <v>0</v>
      </c>
      <c r="O268" s="10">
        <f t="shared" si="156"/>
        <v>0</v>
      </c>
      <c r="P268" s="10">
        <f t="shared" si="157"/>
        <v>0</v>
      </c>
      <c r="Q268" s="10">
        <f t="shared" si="158"/>
        <v>0</v>
      </c>
      <c r="R268" s="10">
        <f t="shared" si="159"/>
        <v>0</v>
      </c>
      <c r="S268" s="10">
        <f t="shared" si="160"/>
        <v>0</v>
      </c>
      <c r="U268" s="10">
        <f t="shared" si="161"/>
        <v>0</v>
      </c>
      <c r="V268" s="10">
        <f t="shared" si="162"/>
        <v>0</v>
      </c>
      <c r="W268" s="10">
        <f t="shared" si="163"/>
        <v>0</v>
      </c>
      <c r="X268" s="10">
        <f t="shared" si="164"/>
        <v>0</v>
      </c>
      <c r="Y268" s="10">
        <f t="shared" si="179"/>
        <v>0</v>
      </c>
      <c r="Z268" s="10">
        <f t="shared" si="165"/>
        <v>0</v>
      </c>
      <c r="AB268" s="141">
        <f t="shared" si="166"/>
        <v>0</v>
      </c>
      <c r="AC268" s="141">
        <f t="shared" si="167"/>
        <v>0</v>
      </c>
      <c r="AD268" s="141">
        <f t="shared" si="168"/>
        <v>0</v>
      </c>
      <c r="AE268" s="141">
        <f t="shared" si="169"/>
        <v>0</v>
      </c>
      <c r="AL268" s="10" t="str">
        <f t="shared" si="170"/>
        <v/>
      </c>
      <c r="AM268" s="10" t="str">
        <f t="shared" si="171"/>
        <v/>
      </c>
      <c r="AN268" s="10" t="str">
        <f t="shared" si="172"/>
        <v/>
      </c>
      <c r="AO268" s="10" t="str">
        <f t="shared" si="173"/>
        <v/>
      </c>
      <c r="AP268" s="10" t="str">
        <f t="shared" si="174"/>
        <v/>
      </c>
      <c r="AQ268" s="10" t="str">
        <f t="shared" si="145"/>
        <v/>
      </c>
      <c r="AR268" s="10" t="str">
        <f t="shared" si="146"/>
        <v/>
      </c>
      <c r="AS268" s="10" t="str">
        <f t="shared" si="147"/>
        <v/>
      </c>
      <c r="AT268" s="10" t="str">
        <f t="shared" si="148"/>
        <v/>
      </c>
      <c r="AU268" s="10" t="str">
        <f t="shared" si="149"/>
        <v/>
      </c>
      <c r="AV268" s="10" t="str">
        <f t="shared" si="150"/>
        <v/>
      </c>
      <c r="AW268" s="10" t="str">
        <f t="shared" si="175"/>
        <v/>
      </c>
      <c r="AX268" s="10" t="str">
        <f t="shared" si="176"/>
        <v/>
      </c>
      <c r="AY268" s="10" t="str">
        <f t="shared" si="177"/>
        <v/>
      </c>
      <c r="AZ268" s="10" t="str">
        <f t="shared" si="178"/>
        <v/>
      </c>
    </row>
    <row r="269" spans="1:52" s="3" customFormat="1" ht="10.5" x14ac:dyDescent="0.35">
      <c r="A269" s="30"/>
      <c r="B269" s="31"/>
      <c r="C269" s="31"/>
      <c r="D269" s="31"/>
      <c r="E269" s="85"/>
      <c r="F269" s="85"/>
      <c r="G269" s="85"/>
      <c r="H269" s="85"/>
      <c r="I269" s="15">
        <f t="shared" si="151"/>
        <v>0</v>
      </c>
      <c r="J269" s="32">
        <f t="shared" si="152"/>
        <v>0</v>
      </c>
      <c r="K269" s="32"/>
      <c r="L269" s="10">
        <f t="shared" si="153"/>
        <v>0</v>
      </c>
      <c r="M269" s="10">
        <f t="shared" si="154"/>
        <v>0</v>
      </c>
      <c r="N269" s="10">
        <f t="shared" si="155"/>
        <v>0</v>
      </c>
      <c r="O269" s="10">
        <f t="shared" si="156"/>
        <v>0</v>
      </c>
      <c r="P269" s="10">
        <f t="shared" si="157"/>
        <v>0</v>
      </c>
      <c r="Q269" s="10">
        <f t="shared" si="158"/>
        <v>0</v>
      </c>
      <c r="R269" s="10">
        <f t="shared" si="159"/>
        <v>0</v>
      </c>
      <c r="S269" s="10">
        <f t="shared" si="160"/>
        <v>0</v>
      </c>
      <c r="U269" s="10">
        <f t="shared" si="161"/>
        <v>0</v>
      </c>
      <c r="V269" s="10">
        <f t="shared" si="162"/>
        <v>0</v>
      </c>
      <c r="W269" s="10">
        <f t="shared" si="163"/>
        <v>0</v>
      </c>
      <c r="X269" s="10">
        <f t="shared" si="164"/>
        <v>0</v>
      </c>
      <c r="Y269" s="10">
        <f t="shared" si="179"/>
        <v>0</v>
      </c>
      <c r="Z269" s="10">
        <f t="shared" si="165"/>
        <v>0</v>
      </c>
      <c r="AB269" s="141">
        <f t="shared" si="166"/>
        <v>0</v>
      </c>
      <c r="AC269" s="141">
        <f t="shared" si="167"/>
        <v>0</v>
      </c>
      <c r="AD269" s="141">
        <f t="shared" si="168"/>
        <v>0</v>
      </c>
      <c r="AE269" s="141">
        <f t="shared" si="169"/>
        <v>0</v>
      </c>
      <c r="AL269" s="10" t="str">
        <f t="shared" si="170"/>
        <v/>
      </c>
      <c r="AM269" s="10" t="str">
        <f t="shared" si="171"/>
        <v/>
      </c>
      <c r="AN269" s="10" t="str">
        <f t="shared" si="172"/>
        <v/>
      </c>
      <c r="AO269" s="10" t="str">
        <f t="shared" si="173"/>
        <v/>
      </c>
      <c r="AP269" s="10" t="str">
        <f t="shared" si="174"/>
        <v/>
      </c>
      <c r="AQ269" s="10" t="str">
        <f t="shared" si="145"/>
        <v/>
      </c>
      <c r="AR269" s="10" t="str">
        <f t="shared" si="146"/>
        <v/>
      </c>
      <c r="AS269" s="10" t="str">
        <f t="shared" si="147"/>
        <v/>
      </c>
      <c r="AT269" s="10" t="str">
        <f t="shared" si="148"/>
        <v/>
      </c>
      <c r="AU269" s="10" t="str">
        <f t="shared" si="149"/>
        <v/>
      </c>
      <c r="AV269" s="10" t="str">
        <f t="shared" si="150"/>
        <v/>
      </c>
      <c r="AW269" s="10" t="str">
        <f t="shared" si="175"/>
        <v/>
      </c>
      <c r="AX269" s="10" t="str">
        <f t="shared" si="176"/>
        <v/>
      </c>
      <c r="AY269" s="10" t="str">
        <f t="shared" si="177"/>
        <v/>
      </c>
      <c r="AZ269" s="10" t="str">
        <f t="shared" si="178"/>
        <v/>
      </c>
    </row>
    <row r="270" spans="1:52" s="3" customFormat="1" ht="10.5" x14ac:dyDescent="0.35">
      <c r="A270" s="30"/>
      <c r="B270" s="31"/>
      <c r="C270" s="31"/>
      <c r="D270" s="31"/>
      <c r="E270" s="85"/>
      <c r="F270" s="85"/>
      <c r="G270" s="85"/>
      <c r="H270" s="85"/>
      <c r="I270" s="15">
        <f t="shared" si="151"/>
        <v>0</v>
      </c>
      <c r="J270" s="32">
        <f t="shared" si="152"/>
        <v>0</v>
      </c>
      <c r="K270" s="32"/>
      <c r="L270" s="10">
        <f t="shared" si="153"/>
        <v>0</v>
      </c>
      <c r="M270" s="10">
        <f t="shared" si="154"/>
        <v>0</v>
      </c>
      <c r="N270" s="10">
        <f t="shared" si="155"/>
        <v>0</v>
      </c>
      <c r="O270" s="10">
        <f t="shared" si="156"/>
        <v>0</v>
      </c>
      <c r="P270" s="10">
        <f t="shared" si="157"/>
        <v>0</v>
      </c>
      <c r="Q270" s="10">
        <f t="shared" si="158"/>
        <v>0</v>
      </c>
      <c r="R270" s="10">
        <f t="shared" si="159"/>
        <v>0</v>
      </c>
      <c r="S270" s="10">
        <f t="shared" si="160"/>
        <v>0</v>
      </c>
      <c r="U270" s="10">
        <f t="shared" si="161"/>
        <v>0</v>
      </c>
      <c r="V270" s="10">
        <f t="shared" si="162"/>
        <v>0</v>
      </c>
      <c r="W270" s="10">
        <f t="shared" si="163"/>
        <v>0</v>
      </c>
      <c r="X270" s="10">
        <f t="shared" si="164"/>
        <v>0</v>
      </c>
      <c r="Y270" s="10">
        <f t="shared" si="179"/>
        <v>0</v>
      </c>
      <c r="Z270" s="10">
        <f t="shared" si="165"/>
        <v>0</v>
      </c>
      <c r="AB270" s="141">
        <f t="shared" si="166"/>
        <v>0</v>
      </c>
      <c r="AC270" s="141">
        <f t="shared" si="167"/>
        <v>0</v>
      </c>
      <c r="AD270" s="141">
        <f t="shared" si="168"/>
        <v>0</v>
      </c>
      <c r="AE270" s="141">
        <f t="shared" si="169"/>
        <v>0</v>
      </c>
      <c r="AL270" s="10" t="str">
        <f t="shared" si="170"/>
        <v/>
      </c>
      <c r="AM270" s="10" t="str">
        <f t="shared" si="171"/>
        <v/>
      </c>
      <c r="AN270" s="10" t="str">
        <f t="shared" si="172"/>
        <v/>
      </c>
      <c r="AO270" s="10" t="str">
        <f t="shared" si="173"/>
        <v/>
      </c>
      <c r="AP270" s="10" t="str">
        <f t="shared" si="174"/>
        <v/>
      </c>
      <c r="AQ270" s="10" t="str">
        <f t="shared" si="145"/>
        <v/>
      </c>
      <c r="AR270" s="10" t="str">
        <f t="shared" si="146"/>
        <v/>
      </c>
      <c r="AS270" s="10" t="str">
        <f t="shared" si="147"/>
        <v/>
      </c>
      <c r="AT270" s="10" t="str">
        <f t="shared" si="148"/>
        <v/>
      </c>
      <c r="AU270" s="10" t="str">
        <f t="shared" si="149"/>
        <v/>
      </c>
      <c r="AV270" s="10" t="str">
        <f t="shared" si="150"/>
        <v/>
      </c>
      <c r="AW270" s="10" t="str">
        <f t="shared" si="175"/>
        <v/>
      </c>
      <c r="AX270" s="10" t="str">
        <f t="shared" si="176"/>
        <v/>
      </c>
      <c r="AY270" s="10" t="str">
        <f t="shared" si="177"/>
        <v/>
      </c>
      <c r="AZ270" s="10" t="str">
        <f t="shared" si="178"/>
        <v/>
      </c>
    </row>
    <row r="271" spans="1:52" s="3" customFormat="1" ht="10.5" x14ac:dyDescent="0.35">
      <c r="A271" s="30"/>
      <c r="B271" s="31"/>
      <c r="C271" s="31"/>
      <c r="D271" s="31"/>
      <c r="E271" s="85"/>
      <c r="F271" s="85"/>
      <c r="G271" s="85"/>
      <c r="H271" s="85"/>
      <c r="I271" s="15">
        <f t="shared" si="151"/>
        <v>0</v>
      </c>
      <c r="J271" s="32">
        <f t="shared" si="152"/>
        <v>0</v>
      </c>
      <c r="K271" s="32"/>
      <c r="L271" s="10">
        <f t="shared" si="153"/>
        <v>0</v>
      </c>
      <c r="M271" s="10">
        <f t="shared" si="154"/>
        <v>0</v>
      </c>
      <c r="N271" s="10">
        <f t="shared" si="155"/>
        <v>0</v>
      </c>
      <c r="O271" s="10">
        <f t="shared" si="156"/>
        <v>0</v>
      </c>
      <c r="P271" s="10">
        <f t="shared" si="157"/>
        <v>0</v>
      </c>
      <c r="Q271" s="10">
        <f t="shared" si="158"/>
        <v>0</v>
      </c>
      <c r="R271" s="10">
        <f t="shared" si="159"/>
        <v>0</v>
      </c>
      <c r="S271" s="10">
        <f t="shared" si="160"/>
        <v>0</v>
      </c>
      <c r="U271" s="10">
        <f t="shared" si="161"/>
        <v>0</v>
      </c>
      <c r="V271" s="10">
        <f t="shared" si="162"/>
        <v>0</v>
      </c>
      <c r="W271" s="10">
        <f t="shared" si="163"/>
        <v>0</v>
      </c>
      <c r="X271" s="10">
        <f t="shared" si="164"/>
        <v>0</v>
      </c>
      <c r="Y271" s="10">
        <f t="shared" si="179"/>
        <v>0</v>
      </c>
      <c r="Z271" s="10">
        <f t="shared" si="165"/>
        <v>0</v>
      </c>
      <c r="AB271" s="141">
        <f t="shared" si="166"/>
        <v>0</v>
      </c>
      <c r="AC271" s="141">
        <f t="shared" si="167"/>
        <v>0</v>
      </c>
      <c r="AD271" s="141">
        <f t="shared" si="168"/>
        <v>0</v>
      </c>
      <c r="AE271" s="141">
        <f t="shared" si="169"/>
        <v>0</v>
      </c>
      <c r="AL271" s="10" t="str">
        <f t="shared" si="170"/>
        <v/>
      </c>
      <c r="AM271" s="10" t="str">
        <f t="shared" si="171"/>
        <v/>
      </c>
      <c r="AN271" s="10" t="str">
        <f t="shared" si="172"/>
        <v/>
      </c>
      <c r="AO271" s="10" t="str">
        <f t="shared" si="173"/>
        <v/>
      </c>
      <c r="AP271" s="10" t="str">
        <f t="shared" si="174"/>
        <v/>
      </c>
      <c r="AQ271" s="10" t="str">
        <f t="shared" si="145"/>
        <v/>
      </c>
      <c r="AR271" s="10" t="str">
        <f t="shared" si="146"/>
        <v/>
      </c>
      <c r="AS271" s="10" t="str">
        <f t="shared" si="147"/>
        <v/>
      </c>
      <c r="AT271" s="10" t="str">
        <f t="shared" si="148"/>
        <v/>
      </c>
      <c r="AU271" s="10" t="str">
        <f t="shared" si="149"/>
        <v/>
      </c>
      <c r="AV271" s="10" t="str">
        <f t="shared" si="150"/>
        <v/>
      </c>
      <c r="AW271" s="10" t="str">
        <f t="shared" si="175"/>
        <v/>
      </c>
      <c r="AX271" s="10" t="str">
        <f t="shared" si="176"/>
        <v/>
      </c>
      <c r="AY271" s="10" t="str">
        <f t="shared" si="177"/>
        <v/>
      </c>
      <c r="AZ271" s="10" t="str">
        <f t="shared" si="178"/>
        <v/>
      </c>
    </row>
    <row r="272" spans="1:52" s="3" customFormat="1" ht="10.5" x14ac:dyDescent="0.35">
      <c r="A272" s="30"/>
      <c r="B272" s="31"/>
      <c r="C272" s="31"/>
      <c r="D272" s="31"/>
      <c r="E272" s="85"/>
      <c r="F272" s="85"/>
      <c r="G272" s="85"/>
      <c r="H272" s="85"/>
      <c r="I272" s="15">
        <f t="shared" si="151"/>
        <v>0</v>
      </c>
      <c r="J272" s="32">
        <f t="shared" si="152"/>
        <v>0</v>
      </c>
      <c r="K272" s="32"/>
      <c r="L272" s="10">
        <f t="shared" si="153"/>
        <v>0</v>
      </c>
      <c r="M272" s="10">
        <f t="shared" si="154"/>
        <v>0</v>
      </c>
      <c r="N272" s="10">
        <f t="shared" si="155"/>
        <v>0</v>
      </c>
      <c r="O272" s="10">
        <f t="shared" si="156"/>
        <v>0</v>
      </c>
      <c r="P272" s="10">
        <f t="shared" si="157"/>
        <v>0</v>
      </c>
      <c r="Q272" s="10">
        <f t="shared" si="158"/>
        <v>0</v>
      </c>
      <c r="R272" s="10">
        <f t="shared" si="159"/>
        <v>0</v>
      </c>
      <c r="S272" s="10">
        <f t="shared" si="160"/>
        <v>0</v>
      </c>
      <c r="U272" s="10">
        <f t="shared" si="161"/>
        <v>0</v>
      </c>
      <c r="V272" s="10">
        <f t="shared" si="162"/>
        <v>0</v>
      </c>
      <c r="W272" s="10">
        <f t="shared" si="163"/>
        <v>0</v>
      </c>
      <c r="X272" s="10">
        <f t="shared" si="164"/>
        <v>0</v>
      </c>
      <c r="Y272" s="10">
        <f t="shared" si="179"/>
        <v>0</v>
      </c>
      <c r="Z272" s="10">
        <f t="shared" si="165"/>
        <v>0</v>
      </c>
      <c r="AB272" s="141">
        <f t="shared" si="166"/>
        <v>0</v>
      </c>
      <c r="AC272" s="141">
        <f t="shared" si="167"/>
        <v>0</v>
      </c>
      <c r="AD272" s="141">
        <f t="shared" si="168"/>
        <v>0</v>
      </c>
      <c r="AE272" s="141">
        <f t="shared" si="169"/>
        <v>0</v>
      </c>
      <c r="AL272" s="10" t="str">
        <f t="shared" si="170"/>
        <v/>
      </c>
      <c r="AM272" s="10" t="str">
        <f t="shared" si="171"/>
        <v/>
      </c>
      <c r="AN272" s="10" t="str">
        <f t="shared" si="172"/>
        <v/>
      </c>
      <c r="AO272" s="10" t="str">
        <f t="shared" si="173"/>
        <v/>
      </c>
      <c r="AP272" s="10" t="str">
        <f t="shared" si="174"/>
        <v/>
      </c>
      <c r="AQ272" s="10" t="str">
        <f t="shared" ref="AQ272:AQ335" si="180">IF($A272="","",IF(AL272&lt;10,AL272,(LEFT(AL272)+RIGHT(AL272))))</f>
        <v/>
      </c>
      <c r="AR272" s="10" t="str">
        <f t="shared" ref="AR272:AR335" si="181">IF($A272="","",IF(AM272&lt;10,AM272,(LEFT(AM272)+RIGHT(AM272))))</f>
        <v/>
      </c>
      <c r="AS272" s="10" t="str">
        <f t="shared" ref="AS272:AS335" si="182">IF($A272="","",IF(AN272&lt;10,AN272,(LEFT(AN272)+RIGHT(AN272))))</f>
        <v/>
      </c>
      <c r="AT272" s="10" t="str">
        <f t="shared" ref="AT272:AT335" si="183">IF($A272="","",IF(AO272&lt;10,AO272,(LEFT(AO272)+RIGHT(AO272))))</f>
        <v/>
      </c>
      <c r="AU272" s="10" t="str">
        <f t="shared" ref="AU272:AU335" si="184">IF($A272="","",IF(AP272&lt;10,AP272,(LEFT(AP272)+RIGHT(AP272))))</f>
        <v/>
      </c>
      <c r="AV272" s="10" t="str">
        <f t="shared" ref="AV272:AV335" si="185">IF($A272="","",SUM(AQ272:AU272))</f>
        <v/>
      </c>
      <c r="AW272" s="10" t="str">
        <f t="shared" si="175"/>
        <v/>
      </c>
      <c r="AX272" s="10" t="str">
        <f t="shared" si="176"/>
        <v/>
      </c>
      <c r="AY272" s="10" t="str">
        <f t="shared" si="177"/>
        <v/>
      </c>
      <c r="AZ272" s="10" t="str">
        <f t="shared" si="178"/>
        <v/>
      </c>
    </row>
    <row r="273" spans="1:52" s="3" customFormat="1" ht="10.5" x14ac:dyDescent="0.35">
      <c r="A273" s="30"/>
      <c r="B273" s="31"/>
      <c r="C273" s="31"/>
      <c r="D273" s="31"/>
      <c r="E273" s="85"/>
      <c r="F273" s="85"/>
      <c r="G273" s="85"/>
      <c r="H273" s="85"/>
      <c r="I273" s="15">
        <f t="shared" si="151"/>
        <v>0</v>
      </c>
      <c r="J273" s="32">
        <f t="shared" si="152"/>
        <v>0</v>
      </c>
      <c r="K273" s="32"/>
      <c r="L273" s="10">
        <f t="shared" si="153"/>
        <v>0</v>
      </c>
      <c r="M273" s="10">
        <f t="shared" si="154"/>
        <v>0</v>
      </c>
      <c r="N273" s="10">
        <f t="shared" si="155"/>
        <v>0</v>
      </c>
      <c r="O273" s="10">
        <f t="shared" si="156"/>
        <v>0</v>
      </c>
      <c r="P273" s="10">
        <f t="shared" si="157"/>
        <v>0</v>
      </c>
      <c r="Q273" s="10">
        <f t="shared" si="158"/>
        <v>0</v>
      </c>
      <c r="R273" s="10">
        <f t="shared" si="159"/>
        <v>0</v>
      </c>
      <c r="S273" s="10">
        <f t="shared" si="160"/>
        <v>0</v>
      </c>
      <c r="U273" s="10">
        <f t="shared" si="161"/>
        <v>0</v>
      </c>
      <c r="V273" s="10">
        <f t="shared" si="162"/>
        <v>0</v>
      </c>
      <c r="W273" s="10">
        <f t="shared" si="163"/>
        <v>0</v>
      </c>
      <c r="X273" s="10">
        <f t="shared" si="164"/>
        <v>0</v>
      </c>
      <c r="Y273" s="10">
        <f t="shared" si="179"/>
        <v>0</v>
      </c>
      <c r="Z273" s="10">
        <f t="shared" si="165"/>
        <v>0</v>
      </c>
      <c r="AB273" s="141">
        <f t="shared" si="166"/>
        <v>0</v>
      </c>
      <c r="AC273" s="141">
        <f t="shared" si="167"/>
        <v>0</v>
      </c>
      <c r="AD273" s="141">
        <f t="shared" si="168"/>
        <v>0</v>
      </c>
      <c r="AE273" s="141">
        <f t="shared" si="169"/>
        <v>0</v>
      </c>
      <c r="AL273" s="10" t="str">
        <f t="shared" si="170"/>
        <v/>
      </c>
      <c r="AM273" s="10" t="str">
        <f t="shared" si="171"/>
        <v/>
      </c>
      <c r="AN273" s="10" t="str">
        <f t="shared" si="172"/>
        <v/>
      </c>
      <c r="AO273" s="10" t="str">
        <f t="shared" si="173"/>
        <v/>
      </c>
      <c r="AP273" s="10" t="str">
        <f t="shared" si="174"/>
        <v/>
      </c>
      <c r="AQ273" s="10" t="str">
        <f t="shared" si="180"/>
        <v/>
      </c>
      <c r="AR273" s="10" t="str">
        <f t="shared" si="181"/>
        <v/>
      </c>
      <c r="AS273" s="10" t="str">
        <f t="shared" si="182"/>
        <v/>
      </c>
      <c r="AT273" s="10" t="str">
        <f t="shared" si="183"/>
        <v/>
      </c>
      <c r="AU273" s="10" t="str">
        <f t="shared" si="184"/>
        <v/>
      </c>
      <c r="AV273" s="10" t="str">
        <f t="shared" si="185"/>
        <v/>
      </c>
      <c r="AW273" s="10" t="str">
        <f t="shared" si="175"/>
        <v/>
      </c>
      <c r="AX273" s="10" t="str">
        <f t="shared" si="176"/>
        <v/>
      </c>
      <c r="AY273" s="10" t="str">
        <f t="shared" si="177"/>
        <v/>
      </c>
      <c r="AZ273" s="10" t="str">
        <f t="shared" si="178"/>
        <v/>
      </c>
    </row>
    <row r="274" spans="1:52" s="3" customFormat="1" ht="10.5" x14ac:dyDescent="0.35">
      <c r="A274" s="30"/>
      <c r="B274" s="31"/>
      <c r="C274" s="31"/>
      <c r="D274" s="31"/>
      <c r="E274" s="85"/>
      <c r="F274" s="85"/>
      <c r="G274" s="85"/>
      <c r="H274" s="85"/>
      <c r="I274" s="15">
        <f t="shared" si="151"/>
        <v>0</v>
      </c>
      <c r="J274" s="32">
        <f t="shared" si="152"/>
        <v>0</v>
      </c>
      <c r="K274" s="32"/>
      <c r="L274" s="10">
        <f t="shared" si="153"/>
        <v>0</v>
      </c>
      <c r="M274" s="10">
        <f t="shared" si="154"/>
        <v>0</v>
      </c>
      <c r="N274" s="10">
        <f t="shared" si="155"/>
        <v>0</v>
      </c>
      <c r="O274" s="10">
        <f t="shared" si="156"/>
        <v>0</v>
      </c>
      <c r="P274" s="10">
        <f t="shared" si="157"/>
        <v>0</v>
      </c>
      <c r="Q274" s="10">
        <f t="shared" si="158"/>
        <v>0</v>
      </c>
      <c r="R274" s="10">
        <f t="shared" si="159"/>
        <v>0</v>
      </c>
      <c r="S274" s="10">
        <f t="shared" si="160"/>
        <v>0</v>
      </c>
      <c r="U274" s="10">
        <f t="shared" si="161"/>
        <v>0</v>
      </c>
      <c r="V274" s="10">
        <f t="shared" si="162"/>
        <v>0</v>
      </c>
      <c r="W274" s="10">
        <f t="shared" si="163"/>
        <v>0</v>
      </c>
      <c r="X274" s="10">
        <f t="shared" si="164"/>
        <v>0</v>
      </c>
      <c r="Y274" s="10">
        <f t="shared" si="179"/>
        <v>0</v>
      </c>
      <c r="Z274" s="10">
        <f t="shared" si="165"/>
        <v>0</v>
      </c>
      <c r="AB274" s="141">
        <f t="shared" si="166"/>
        <v>0</v>
      </c>
      <c r="AC274" s="141">
        <f t="shared" si="167"/>
        <v>0</v>
      </c>
      <c r="AD274" s="141">
        <f t="shared" si="168"/>
        <v>0</v>
      </c>
      <c r="AE274" s="141">
        <f t="shared" si="169"/>
        <v>0</v>
      </c>
      <c r="AL274" s="10" t="str">
        <f t="shared" si="170"/>
        <v/>
      </c>
      <c r="AM274" s="10" t="str">
        <f t="shared" si="171"/>
        <v/>
      </c>
      <c r="AN274" s="10" t="str">
        <f t="shared" si="172"/>
        <v/>
      </c>
      <c r="AO274" s="10" t="str">
        <f t="shared" si="173"/>
        <v/>
      </c>
      <c r="AP274" s="10" t="str">
        <f t="shared" si="174"/>
        <v/>
      </c>
      <c r="AQ274" s="10" t="str">
        <f t="shared" si="180"/>
        <v/>
      </c>
      <c r="AR274" s="10" t="str">
        <f t="shared" si="181"/>
        <v/>
      </c>
      <c r="AS274" s="10" t="str">
        <f t="shared" si="182"/>
        <v/>
      </c>
      <c r="AT274" s="10" t="str">
        <f t="shared" si="183"/>
        <v/>
      </c>
      <c r="AU274" s="10" t="str">
        <f t="shared" si="184"/>
        <v/>
      </c>
      <c r="AV274" s="10" t="str">
        <f t="shared" si="185"/>
        <v/>
      </c>
      <c r="AW274" s="10" t="str">
        <f t="shared" si="175"/>
        <v/>
      </c>
      <c r="AX274" s="10" t="str">
        <f t="shared" si="176"/>
        <v/>
      </c>
      <c r="AY274" s="10" t="str">
        <f t="shared" si="177"/>
        <v/>
      </c>
      <c r="AZ274" s="10" t="str">
        <f t="shared" si="178"/>
        <v/>
      </c>
    </row>
    <row r="275" spans="1:52" s="3" customFormat="1" ht="10.5" x14ac:dyDescent="0.35">
      <c r="A275" s="30"/>
      <c r="B275" s="31"/>
      <c r="C275" s="31"/>
      <c r="D275" s="31"/>
      <c r="E275" s="85"/>
      <c r="F275" s="85"/>
      <c r="G275" s="85"/>
      <c r="H275" s="85"/>
      <c r="I275" s="15">
        <f t="shared" si="151"/>
        <v>0</v>
      </c>
      <c r="J275" s="32">
        <f t="shared" si="152"/>
        <v>0</v>
      </c>
      <c r="K275" s="32"/>
      <c r="L275" s="10">
        <f t="shared" si="153"/>
        <v>0</v>
      </c>
      <c r="M275" s="10">
        <f t="shared" si="154"/>
        <v>0</v>
      </c>
      <c r="N275" s="10">
        <f t="shared" si="155"/>
        <v>0</v>
      </c>
      <c r="O275" s="10">
        <f t="shared" si="156"/>
        <v>0</v>
      </c>
      <c r="P275" s="10">
        <f t="shared" si="157"/>
        <v>0</v>
      </c>
      <c r="Q275" s="10">
        <f t="shared" si="158"/>
        <v>0</v>
      </c>
      <c r="R275" s="10">
        <f t="shared" si="159"/>
        <v>0</v>
      </c>
      <c r="S275" s="10">
        <f t="shared" si="160"/>
        <v>0</v>
      </c>
      <c r="U275" s="10">
        <f t="shared" si="161"/>
        <v>0</v>
      </c>
      <c r="V275" s="10">
        <f t="shared" si="162"/>
        <v>0</v>
      </c>
      <c r="W275" s="10">
        <f t="shared" si="163"/>
        <v>0</v>
      </c>
      <c r="X275" s="10">
        <f t="shared" si="164"/>
        <v>0</v>
      </c>
      <c r="Y275" s="10">
        <f t="shared" si="179"/>
        <v>0</v>
      </c>
      <c r="Z275" s="10">
        <f t="shared" si="165"/>
        <v>0</v>
      </c>
      <c r="AB275" s="141">
        <f t="shared" si="166"/>
        <v>0</v>
      </c>
      <c r="AC275" s="141">
        <f t="shared" si="167"/>
        <v>0</v>
      </c>
      <c r="AD275" s="141">
        <f t="shared" si="168"/>
        <v>0</v>
      </c>
      <c r="AE275" s="141">
        <f t="shared" si="169"/>
        <v>0</v>
      </c>
      <c r="AL275" s="10" t="str">
        <f t="shared" si="170"/>
        <v/>
      </c>
      <c r="AM275" s="10" t="str">
        <f t="shared" si="171"/>
        <v/>
      </c>
      <c r="AN275" s="10" t="str">
        <f t="shared" si="172"/>
        <v/>
      </c>
      <c r="AO275" s="10" t="str">
        <f t="shared" si="173"/>
        <v/>
      </c>
      <c r="AP275" s="10" t="str">
        <f t="shared" si="174"/>
        <v/>
      </c>
      <c r="AQ275" s="10" t="str">
        <f t="shared" si="180"/>
        <v/>
      </c>
      <c r="AR275" s="10" t="str">
        <f t="shared" si="181"/>
        <v/>
      </c>
      <c r="AS275" s="10" t="str">
        <f t="shared" si="182"/>
        <v/>
      </c>
      <c r="AT275" s="10" t="str">
        <f t="shared" si="183"/>
        <v/>
      </c>
      <c r="AU275" s="10" t="str">
        <f t="shared" si="184"/>
        <v/>
      </c>
      <c r="AV275" s="10" t="str">
        <f t="shared" si="185"/>
        <v/>
      </c>
      <c r="AW275" s="10" t="str">
        <f t="shared" si="175"/>
        <v/>
      </c>
      <c r="AX275" s="10" t="str">
        <f t="shared" si="176"/>
        <v/>
      </c>
      <c r="AY275" s="10" t="str">
        <f t="shared" si="177"/>
        <v/>
      </c>
      <c r="AZ275" s="10" t="str">
        <f t="shared" si="178"/>
        <v/>
      </c>
    </row>
    <row r="276" spans="1:52" s="3" customFormat="1" ht="10.5" x14ac:dyDescent="0.35">
      <c r="A276" s="30"/>
      <c r="B276" s="31"/>
      <c r="C276" s="31"/>
      <c r="D276" s="31"/>
      <c r="E276" s="85"/>
      <c r="F276" s="85"/>
      <c r="G276" s="85"/>
      <c r="H276" s="85"/>
      <c r="I276" s="15">
        <f t="shared" si="151"/>
        <v>0</v>
      </c>
      <c r="J276" s="32">
        <f t="shared" si="152"/>
        <v>0</v>
      </c>
      <c r="K276" s="32"/>
      <c r="L276" s="10">
        <f t="shared" si="153"/>
        <v>0</v>
      </c>
      <c r="M276" s="10">
        <f t="shared" si="154"/>
        <v>0</v>
      </c>
      <c r="N276" s="10">
        <f t="shared" si="155"/>
        <v>0</v>
      </c>
      <c r="O276" s="10">
        <f t="shared" si="156"/>
        <v>0</v>
      </c>
      <c r="P276" s="10">
        <f t="shared" si="157"/>
        <v>0</v>
      </c>
      <c r="Q276" s="10">
        <f t="shared" si="158"/>
        <v>0</v>
      </c>
      <c r="R276" s="10">
        <f t="shared" si="159"/>
        <v>0</v>
      </c>
      <c r="S276" s="10">
        <f t="shared" si="160"/>
        <v>0</v>
      </c>
      <c r="U276" s="10">
        <f t="shared" si="161"/>
        <v>0</v>
      </c>
      <c r="V276" s="10">
        <f t="shared" si="162"/>
        <v>0</v>
      </c>
      <c r="W276" s="10">
        <f t="shared" si="163"/>
        <v>0</v>
      </c>
      <c r="X276" s="10">
        <f t="shared" si="164"/>
        <v>0</v>
      </c>
      <c r="Y276" s="10">
        <f t="shared" si="179"/>
        <v>0</v>
      </c>
      <c r="Z276" s="10">
        <f t="shared" si="165"/>
        <v>0</v>
      </c>
      <c r="AB276" s="141">
        <f t="shared" si="166"/>
        <v>0</v>
      </c>
      <c r="AC276" s="141">
        <f t="shared" si="167"/>
        <v>0</v>
      </c>
      <c r="AD276" s="141">
        <f t="shared" si="168"/>
        <v>0</v>
      </c>
      <c r="AE276" s="141">
        <f t="shared" si="169"/>
        <v>0</v>
      </c>
      <c r="AL276" s="10" t="str">
        <f t="shared" si="170"/>
        <v/>
      </c>
      <c r="AM276" s="10" t="str">
        <f t="shared" si="171"/>
        <v/>
      </c>
      <c r="AN276" s="10" t="str">
        <f t="shared" si="172"/>
        <v/>
      </c>
      <c r="AO276" s="10" t="str">
        <f t="shared" si="173"/>
        <v/>
      </c>
      <c r="AP276" s="10" t="str">
        <f t="shared" si="174"/>
        <v/>
      </c>
      <c r="AQ276" s="10" t="str">
        <f t="shared" si="180"/>
        <v/>
      </c>
      <c r="AR276" s="10" t="str">
        <f t="shared" si="181"/>
        <v/>
      </c>
      <c r="AS276" s="10" t="str">
        <f t="shared" si="182"/>
        <v/>
      </c>
      <c r="AT276" s="10" t="str">
        <f t="shared" si="183"/>
        <v/>
      </c>
      <c r="AU276" s="10" t="str">
        <f t="shared" si="184"/>
        <v/>
      </c>
      <c r="AV276" s="10" t="str">
        <f t="shared" si="185"/>
        <v/>
      </c>
      <c r="AW276" s="10" t="str">
        <f t="shared" si="175"/>
        <v/>
      </c>
      <c r="AX276" s="10" t="str">
        <f t="shared" si="176"/>
        <v/>
      </c>
      <c r="AY276" s="10" t="str">
        <f t="shared" si="177"/>
        <v/>
      </c>
      <c r="AZ276" s="10" t="str">
        <f t="shared" si="178"/>
        <v/>
      </c>
    </row>
    <row r="277" spans="1:52" s="3" customFormat="1" ht="10.5" x14ac:dyDescent="0.35">
      <c r="A277" s="30"/>
      <c r="B277" s="31"/>
      <c r="C277" s="31"/>
      <c r="D277" s="31"/>
      <c r="E277" s="85"/>
      <c r="F277" s="85"/>
      <c r="G277" s="85"/>
      <c r="H277" s="85"/>
      <c r="I277" s="15">
        <f t="shared" si="151"/>
        <v>0</v>
      </c>
      <c r="J277" s="32">
        <f t="shared" si="152"/>
        <v>0</v>
      </c>
      <c r="K277" s="32"/>
      <c r="L277" s="10">
        <f t="shared" si="153"/>
        <v>0</v>
      </c>
      <c r="M277" s="10">
        <f t="shared" si="154"/>
        <v>0</v>
      </c>
      <c r="N277" s="10">
        <f t="shared" si="155"/>
        <v>0</v>
      </c>
      <c r="O277" s="10">
        <f t="shared" si="156"/>
        <v>0</v>
      </c>
      <c r="P277" s="10">
        <f t="shared" si="157"/>
        <v>0</v>
      </c>
      <c r="Q277" s="10">
        <f t="shared" si="158"/>
        <v>0</v>
      </c>
      <c r="R277" s="10">
        <f t="shared" si="159"/>
        <v>0</v>
      </c>
      <c r="S277" s="10">
        <f t="shared" si="160"/>
        <v>0</v>
      </c>
      <c r="U277" s="10">
        <f t="shared" si="161"/>
        <v>0</v>
      </c>
      <c r="V277" s="10">
        <f t="shared" si="162"/>
        <v>0</v>
      </c>
      <c r="W277" s="10">
        <f t="shared" si="163"/>
        <v>0</v>
      </c>
      <c r="X277" s="10">
        <f t="shared" si="164"/>
        <v>0</v>
      </c>
      <c r="Y277" s="10">
        <f t="shared" si="179"/>
        <v>0</v>
      </c>
      <c r="Z277" s="10">
        <f t="shared" si="165"/>
        <v>0</v>
      </c>
      <c r="AB277" s="141">
        <f t="shared" si="166"/>
        <v>0</v>
      </c>
      <c r="AC277" s="141">
        <f t="shared" si="167"/>
        <v>0</v>
      </c>
      <c r="AD277" s="141">
        <f t="shared" si="168"/>
        <v>0</v>
      </c>
      <c r="AE277" s="141">
        <f t="shared" si="169"/>
        <v>0</v>
      </c>
      <c r="AL277" s="10" t="str">
        <f t="shared" si="170"/>
        <v/>
      </c>
      <c r="AM277" s="10" t="str">
        <f t="shared" si="171"/>
        <v/>
      </c>
      <c r="AN277" s="10" t="str">
        <f t="shared" si="172"/>
        <v/>
      </c>
      <c r="AO277" s="10" t="str">
        <f t="shared" si="173"/>
        <v/>
      </c>
      <c r="AP277" s="10" t="str">
        <f t="shared" si="174"/>
        <v/>
      </c>
      <c r="AQ277" s="10" t="str">
        <f t="shared" si="180"/>
        <v/>
      </c>
      <c r="AR277" s="10" t="str">
        <f t="shared" si="181"/>
        <v/>
      </c>
      <c r="AS277" s="10" t="str">
        <f t="shared" si="182"/>
        <v/>
      </c>
      <c r="AT277" s="10" t="str">
        <f t="shared" si="183"/>
        <v/>
      </c>
      <c r="AU277" s="10" t="str">
        <f t="shared" si="184"/>
        <v/>
      </c>
      <c r="AV277" s="10" t="str">
        <f t="shared" si="185"/>
        <v/>
      </c>
      <c r="AW277" s="10" t="str">
        <f t="shared" si="175"/>
        <v/>
      </c>
      <c r="AX277" s="10" t="str">
        <f t="shared" si="176"/>
        <v/>
      </c>
      <c r="AY277" s="10" t="str">
        <f t="shared" si="177"/>
        <v/>
      </c>
      <c r="AZ277" s="10" t="str">
        <f t="shared" si="178"/>
        <v/>
      </c>
    </row>
    <row r="278" spans="1:52" s="3" customFormat="1" ht="10.5" x14ac:dyDescent="0.35">
      <c r="A278" s="30"/>
      <c r="B278" s="31"/>
      <c r="C278" s="31"/>
      <c r="D278" s="31"/>
      <c r="E278" s="85"/>
      <c r="F278" s="85"/>
      <c r="G278" s="85"/>
      <c r="H278" s="85"/>
      <c r="I278" s="15">
        <f t="shared" si="151"/>
        <v>0</v>
      </c>
      <c r="J278" s="32">
        <f t="shared" si="152"/>
        <v>0</v>
      </c>
      <c r="K278" s="32"/>
      <c r="L278" s="10">
        <f t="shared" si="153"/>
        <v>0</v>
      </c>
      <c r="M278" s="10">
        <f t="shared" si="154"/>
        <v>0</v>
      </c>
      <c r="N278" s="10">
        <f t="shared" si="155"/>
        <v>0</v>
      </c>
      <c r="O278" s="10">
        <f t="shared" si="156"/>
        <v>0</v>
      </c>
      <c r="P278" s="10">
        <f t="shared" si="157"/>
        <v>0</v>
      </c>
      <c r="Q278" s="10">
        <f t="shared" si="158"/>
        <v>0</v>
      </c>
      <c r="R278" s="10">
        <f t="shared" si="159"/>
        <v>0</v>
      </c>
      <c r="S278" s="10">
        <f t="shared" si="160"/>
        <v>0</v>
      </c>
      <c r="U278" s="10">
        <f t="shared" si="161"/>
        <v>0</v>
      </c>
      <c r="V278" s="10">
        <f t="shared" si="162"/>
        <v>0</v>
      </c>
      <c r="W278" s="10">
        <f t="shared" si="163"/>
        <v>0</v>
      </c>
      <c r="X278" s="10">
        <f t="shared" si="164"/>
        <v>0</v>
      </c>
      <c r="Y278" s="10">
        <f t="shared" si="179"/>
        <v>0</v>
      </c>
      <c r="Z278" s="10">
        <f t="shared" si="165"/>
        <v>0</v>
      </c>
      <c r="AB278" s="141">
        <f t="shared" si="166"/>
        <v>0</v>
      </c>
      <c r="AC278" s="141">
        <f t="shared" si="167"/>
        <v>0</v>
      </c>
      <c r="AD278" s="141">
        <f t="shared" si="168"/>
        <v>0</v>
      </c>
      <c r="AE278" s="141">
        <f t="shared" si="169"/>
        <v>0</v>
      </c>
      <c r="AL278" s="10" t="str">
        <f t="shared" si="170"/>
        <v/>
      </c>
      <c r="AM278" s="10" t="str">
        <f t="shared" si="171"/>
        <v/>
      </c>
      <c r="AN278" s="10" t="str">
        <f t="shared" si="172"/>
        <v/>
      </c>
      <c r="AO278" s="10" t="str">
        <f t="shared" si="173"/>
        <v/>
      </c>
      <c r="AP278" s="10" t="str">
        <f t="shared" si="174"/>
        <v/>
      </c>
      <c r="AQ278" s="10" t="str">
        <f t="shared" si="180"/>
        <v/>
      </c>
      <c r="AR278" s="10" t="str">
        <f t="shared" si="181"/>
        <v/>
      </c>
      <c r="AS278" s="10" t="str">
        <f t="shared" si="182"/>
        <v/>
      </c>
      <c r="AT278" s="10" t="str">
        <f t="shared" si="183"/>
        <v/>
      </c>
      <c r="AU278" s="10" t="str">
        <f t="shared" si="184"/>
        <v/>
      </c>
      <c r="AV278" s="10" t="str">
        <f t="shared" si="185"/>
        <v/>
      </c>
      <c r="AW278" s="10" t="str">
        <f t="shared" si="175"/>
        <v/>
      </c>
      <c r="AX278" s="10" t="str">
        <f t="shared" si="176"/>
        <v/>
      </c>
      <c r="AY278" s="10" t="str">
        <f t="shared" si="177"/>
        <v/>
      </c>
      <c r="AZ278" s="10" t="str">
        <f t="shared" si="178"/>
        <v/>
      </c>
    </row>
    <row r="279" spans="1:52" s="3" customFormat="1" ht="10.5" x14ac:dyDescent="0.35">
      <c r="A279" s="30"/>
      <c r="B279" s="31"/>
      <c r="C279" s="31"/>
      <c r="D279" s="31"/>
      <c r="E279" s="85"/>
      <c r="F279" s="85"/>
      <c r="G279" s="85"/>
      <c r="H279" s="85"/>
      <c r="I279" s="15">
        <f t="shared" si="151"/>
        <v>0</v>
      </c>
      <c r="J279" s="32">
        <f t="shared" si="152"/>
        <v>0</v>
      </c>
      <c r="K279" s="32"/>
      <c r="L279" s="10">
        <f t="shared" si="153"/>
        <v>0</v>
      </c>
      <c r="M279" s="10">
        <f t="shared" si="154"/>
        <v>0</v>
      </c>
      <c r="N279" s="10">
        <f t="shared" si="155"/>
        <v>0</v>
      </c>
      <c r="O279" s="10">
        <f t="shared" si="156"/>
        <v>0</v>
      </c>
      <c r="P279" s="10">
        <f t="shared" si="157"/>
        <v>0</v>
      </c>
      <c r="Q279" s="10">
        <f t="shared" si="158"/>
        <v>0</v>
      </c>
      <c r="R279" s="10">
        <f t="shared" si="159"/>
        <v>0</v>
      </c>
      <c r="S279" s="10">
        <f t="shared" si="160"/>
        <v>0</v>
      </c>
      <c r="U279" s="10">
        <f t="shared" si="161"/>
        <v>0</v>
      </c>
      <c r="V279" s="10">
        <f t="shared" si="162"/>
        <v>0</v>
      </c>
      <c r="W279" s="10">
        <f t="shared" si="163"/>
        <v>0</v>
      </c>
      <c r="X279" s="10">
        <f t="shared" si="164"/>
        <v>0</v>
      </c>
      <c r="Y279" s="10">
        <f t="shared" si="179"/>
        <v>0</v>
      </c>
      <c r="Z279" s="10">
        <f t="shared" si="165"/>
        <v>0</v>
      </c>
      <c r="AB279" s="141">
        <f t="shared" si="166"/>
        <v>0</v>
      </c>
      <c r="AC279" s="141">
        <f t="shared" si="167"/>
        <v>0</v>
      </c>
      <c r="AD279" s="141">
        <f t="shared" si="168"/>
        <v>0</v>
      </c>
      <c r="AE279" s="141">
        <f t="shared" si="169"/>
        <v>0</v>
      </c>
      <c r="AL279" s="10" t="str">
        <f t="shared" si="170"/>
        <v/>
      </c>
      <c r="AM279" s="10" t="str">
        <f t="shared" si="171"/>
        <v/>
      </c>
      <c r="AN279" s="10" t="str">
        <f t="shared" si="172"/>
        <v/>
      </c>
      <c r="AO279" s="10" t="str">
        <f t="shared" si="173"/>
        <v/>
      </c>
      <c r="AP279" s="10" t="str">
        <f t="shared" si="174"/>
        <v/>
      </c>
      <c r="AQ279" s="10" t="str">
        <f t="shared" si="180"/>
        <v/>
      </c>
      <c r="AR279" s="10" t="str">
        <f t="shared" si="181"/>
        <v/>
      </c>
      <c r="AS279" s="10" t="str">
        <f t="shared" si="182"/>
        <v/>
      </c>
      <c r="AT279" s="10" t="str">
        <f t="shared" si="183"/>
        <v/>
      </c>
      <c r="AU279" s="10" t="str">
        <f t="shared" si="184"/>
        <v/>
      </c>
      <c r="AV279" s="10" t="str">
        <f t="shared" si="185"/>
        <v/>
      </c>
      <c r="AW279" s="10" t="str">
        <f t="shared" si="175"/>
        <v/>
      </c>
      <c r="AX279" s="10" t="str">
        <f t="shared" si="176"/>
        <v/>
      </c>
      <c r="AY279" s="10" t="str">
        <f t="shared" si="177"/>
        <v/>
      </c>
      <c r="AZ279" s="10" t="str">
        <f t="shared" si="178"/>
        <v/>
      </c>
    </row>
    <row r="280" spans="1:52" s="3" customFormat="1" ht="10.5" x14ac:dyDescent="0.35">
      <c r="A280" s="30"/>
      <c r="B280" s="31"/>
      <c r="C280" s="31"/>
      <c r="D280" s="31"/>
      <c r="E280" s="85"/>
      <c r="F280" s="85"/>
      <c r="G280" s="85"/>
      <c r="H280" s="85"/>
      <c r="I280" s="15">
        <f t="shared" si="151"/>
        <v>0</v>
      </c>
      <c r="J280" s="32">
        <f t="shared" si="152"/>
        <v>0</v>
      </c>
      <c r="K280" s="32"/>
      <c r="L280" s="10">
        <f t="shared" si="153"/>
        <v>0</v>
      </c>
      <c r="M280" s="10">
        <f t="shared" si="154"/>
        <v>0</v>
      </c>
      <c r="N280" s="10">
        <f t="shared" si="155"/>
        <v>0</v>
      </c>
      <c r="O280" s="10">
        <f t="shared" si="156"/>
        <v>0</v>
      </c>
      <c r="P280" s="10">
        <f t="shared" si="157"/>
        <v>0</v>
      </c>
      <c r="Q280" s="10">
        <f t="shared" si="158"/>
        <v>0</v>
      </c>
      <c r="R280" s="10">
        <f t="shared" si="159"/>
        <v>0</v>
      </c>
      <c r="S280" s="10">
        <f t="shared" si="160"/>
        <v>0</v>
      </c>
      <c r="U280" s="10">
        <f t="shared" si="161"/>
        <v>0</v>
      </c>
      <c r="V280" s="10">
        <f t="shared" si="162"/>
        <v>0</v>
      </c>
      <c r="W280" s="10">
        <f t="shared" si="163"/>
        <v>0</v>
      </c>
      <c r="X280" s="10">
        <f t="shared" si="164"/>
        <v>0</v>
      </c>
      <c r="Y280" s="10">
        <f t="shared" si="179"/>
        <v>0</v>
      </c>
      <c r="Z280" s="10">
        <f t="shared" si="165"/>
        <v>0</v>
      </c>
      <c r="AB280" s="141">
        <f t="shared" si="166"/>
        <v>0</v>
      </c>
      <c r="AC280" s="141">
        <f t="shared" si="167"/>
        <v>0</v>
      </c>
      <c r="AD280" s="141">
        <f t="shared" si="168"/>
        <v>0</v>
      </c>
      <c r="AE280" s="141">
        <f t="shared" si="169"/>
        <v>0</v>
      </c>
      <c r="AL280" s="10" t="str">
        <f t="shared" si="170"/>
        <v/>
      </c>
      <c r="AM280" s="10" t="str">
        <f t="shared" si="171"/>
        <v/>
      </c>
      <c r="AN280" s="10" t="str">
        <f t="shared" si="172"/>
        <v/>
      </c>
      <c r="AO280" s="10" t="str">
        <f t="shared" si="173"/>
        <v/>
      </c>
      <c r="AP280" s="10" t="str">
        <f t="shared" si="174"/>
        <v/>
      </c>
      <c r="AQ280" s="10" t="str">
        <f t="shared" si="180"/>
        <v/>
      </c>
      <c r="AR280" s="10" t="str">
        <f t="shared" si="181"/>
        <v/>
      </c>
      <c r="AS280" s="10" t="str">
        <f t="shared" si="182"/>
        <v/>
      </c>
      <c r="AT280" s="10" t="str">
        <f t="shared" si="183"/>
        <v/>
      </c>
      <c r="AU280" s="10" t="str">
        <f t="shared" si="184"/>
        <v/>
      </c>
      <c r="AV280" s="10" t="str">
        <f t="shared" si="185"/>
        <v/>
      </c>
      <c r="AW280" s="10" t="str">
        <f t="shared" si="175"/>
        <v/>
      </c>
      <c r="AX280" s="10" t="str">
        <f t="shared" si="176"/>
        <v/>
      </c>
      <c r="AY280" s="10" t="str">
        <f t="shared" si="177"/>
        <v/>
      </c>
      <c r="AZ280" s="10" t="str">
        <f t="shared" si="178"/>
        <v/>
      </c>
    </row>
    <row r="281" spans="1:52" s="3" customFormat="1" ht="10.5" x14ac:dyDescent="0.35">
      <c r="A281" s="30"/>
      <c r="B281" s="31"/>
      <c r="C281" s="31"/>
      <c r="D281" s="31"/>
      <c r="E281" s="85"/>
      <c r="F281" s="85"/>
      <c r="G281" s="85"/>
      <c r="H281" s="85"/>
      <c r="I281" s="15">
        <f t="shared" si="151"/>
        <v>0</v>
      </c>
      <c r="J281" s="32">
        <f t="shared" si="152"/>
        <v>0</v>
      </c>
      <c r="K281" s="32"/>
      <c r="L281" s="10">
        <f t="shared" si="153"/>
        <v>0</v>
      </c>
      <c r="M281" s="10">
        <f t="shared" si="154"/>
        <v>0</v>
      </c>
      <c r="N281" s="10">
        <f t="shared" si="155"/>
        <v>0</v>
      </c>
      <c r="O281" s="10">
        <f t="shared" si="156"/>
        <v>0</v>
      </c>
      <c r="P281" s="10">
        <f t="shared" si="157"/>
        <v>0</v>
      </c>
      <c r="Q281" s="10">
        <f t="shared" si="158"/>
        <v>0</v>
      </c>
      <c r="R281" s="10">
        <f t="shared" si="159"/>
        <v>0</v>
      </c>
      <c r="S281" s="10">
        <f t="shared" si="160"/>
        <v>0</v>
      </c>
      <c r="U281" s="10">
        <f t="shared" si="161"/>
        <v>0</v>
      </c>
      <c r="V281" s="10">
        <f t="shared" si="162"/>
        <v>0</v>
      </c>
      <c r="W281" s="10">
        <f t="shared" si="163"/>
        <v>0</v>
      </c>
      <c r="X281" s="10">
        <f t="shared" si="164"/>
        <v>0</v>
      </c>
      <c r="Y281" s="10">
        <f t="shared" si="179"/>
        <v>0</v>
      </c>
      <c r="Z281" s="10">
        <f t="shared" si="165"/>
        <v>0</v>
      </c>
      <c r="AB281" s="141">
        <f t="shared" si="166"/>
        <v>0</v>
      </c>
      <c r="AC281" s="141">
        <f t="shared" si="167"/>
        <v>0</v>
      </c>
      <c r="AD281" s="141">
        <f t="shared" si="168"/>
        <v>0</v>
      </c>
      <c r="AE281" s="141">
        <f t="shared" si="169"/>
        <v>0</v>
      </c>
      <c r="AL281" s="10" t="str">
        <f t="shared" si="170"/>
        <v/>
      </c>
      <c r="AM281" s="10" t="str">
        <f t="shared" si="171"/>
        <v/>
      </c>
      <c r="AN281" s="10" t="str">
        <f t="shared" si="172"/>
        <v/>
      </c>
      <c r="AO281" s="10" t="str">
        <f t="shared" si="173"/>
        <v/>
      </c>
      <c r="AP281" s="10" t="str">
        <f t="shared" si="174"/>
        <v/>
      </c>
      <c r="AQ281" s="10" t="str">
        <f t="shared" si="180"/>
        <v/>
      </c>
      <c r="AR281" s="10" t="str">
        <f t="shared" si="181"/>
        <v/>
      </c>
      <c r="AS281" s="10" t="str">
        <f t="shared" si="182"/>
        <v/>
      </c>
      <c r="AT281" s="10" t="str">
        <f t="shared" si="183"/>
        <v/>
      </c>
      <c r="AU281" s="10" t="str">
        <f t="shared" si="184"/>
        <v/>
      </c>
      <c r="AV281" s="10" t="str">
        <f t="shared" si="185"/>
        <v/>
      </c>
      <c r="AW281" s="10" t="str">
        <f t="shared" si="175"/>
        <v/>
      </c>
      <c r="AX281" s="10" t="str">
        <f t="shared" si="176"/>
        <v/>
      </c>
      <c r="AY281" s="10" t="str">
        <f t="shared" si="177"/>
        <v/>
      </c>
      <c r="AZ281" s="10" t="str">
        <f t="shared" si="178"/>
        <v/>
      </c>
    </row>
    <row r="282" spans="1:52" s="3" customFormat="1" ht="10.5" x14ac:dyDescent="0.35">
      <c r="A282" s="30"/>
      <c r="B282" s="31"/>
      <c r="C282" s="31"/>
      <c r="D282" s="31"/>
      <c r="E282" s="85"/>
      <c r="F282" s="85"/>
      <c r="G282" s="85"/>
      <c r="H282" s="85"/>
      <c r="I282" s="15">
        <f t="shared" si="151"/>
        <v>0</v>
      </c>
      <c r="J282" s="32">
        <f t="shared" si="152"/>
        <v>0</v>
      </c>
      <c r="K282" s="32"/>
      <c r="L282" s="10">
        <f t="shared" si="153"/>
        <v>0</v>
      </c>
      <c r="M282" s="10">
        <f t="shared" si="154"/>
        <v>0</v>
      </c>
      <c r="N282" s="10">
        <f t="shared" si="155"/>
        <v>0</v>
      </c>
      <c r="O282" s="10">
        <f t="shared" si="156"/>
        <v>0</v>
      </c>
      <c r="P282" s="10">
        <f t="shared" si="157"/>
        <v>0</v>
      </c>
      <c r="Q282" s="10">
        <f t="shared" si="158"/>
        <v>0</v>
      </c>
      <c r="R282" s="10">
        <f t="shared" si="159"/>
        <v>0</v>
      </c>
      <c r="S282" s="10">
        <f t="shared" si="160"/>
        <v>0</v>
      </c>
      <c r="U282" s="10">
        <f t="shared" si="161"/>
        <v>0</v>
      </c>
      <c r="V282" s="10">
        <f t="shared" si="162"/>
        <v>0</v>
      </c>
      <c r="W282" s="10">
        <f t="shared" si="163"/>
        <v>0</v>
      </c>
      <c r="X282" s="10">
        <f t="shared" si="164"/>
        <v>0</v>
      </c>
      <c r="Y282" s="10">
        <f t="shared" si="179"/>
        <v>0</v>
      </c>
      <c r="Z282" s="10">
        <f t="shared" si="165"/>
        <v>0</v>
      </c>
      <c r="AB282" s="141">
        <f t="shared" si="166"/>
        <v>0</v>
      </c>
      <c r="AC282" s="141">
        <f t="shared" si="167"/>
        <v>0</v>
      </c>
      <c r="AD282" s="141">
        <f t="shared" si="168"/>
        <v>0</v>
      </c>
      <c r="AE282" s="141">
        <f t="shared" si="169"/>
        <v>0</v>
      </c>
      <c r="AL282" s="10" t="str">
        <f t="shared" si="170"/>
        <v/>
      </c>
      <c r="AM282" s="10" t="str">
        <f t="shared" si="171"/>
        <v/>
      </c>
      <c r="AN282" s="10" t="str">
        <f t="shared" si="172"/>
        <v/>
      </c>
      <c r="AO282" s="10" t="str">
        <f t="shared" si="173"/>
        <v/>
      </c>
      <c r="AP282" s="10" t="str">
        <f t="shared" si="174"/>
        <v/>
      </c>
      <c r="AQ282" s="10" t="str">
        <f t="shared" si="180"/>
        <v/>
      </c>
      <c r="AR282" s="10" t="str">
        <f t="shared" si="181"/>
        <v/>
      </c>
      <c r="AS282" s="10" t="str">
        <f t="shared" si="182"/>
        <v/>
      </c>
      <c r="AT282" s="10" t="str">
        <f t="shared" si="183"/>
        <v/>
      </c>
      <c r="AU282" s="10" t="str">
        <f t="shared" si="184"/>
        <v/>
      </c>
      <c r="AV282" s="10" t="str">
        <f t="shared" si="185"/>
        <v/>
      </c>
      <c r="AW282" s="10" t="str">
        <f t="shared" si="175"/>
        <v/>
      </c>
      <c r="AX282" s="10" t="str">
        <f t="shared" si="176"/>
        <v/>
      </c>
      <c r="AY282" s="10" t="str">
        <f t="shared" si="177"/>
        <v/>
      </c>
      <c r="AZ282" s="10" t="str">
        <f t="shared" si="178"/>
        <v/>
      </c>
    </row>
    <row r="283" spans="1:52" s="3" customFormat="1" ht="10.5" x14ac:dyDescent="0.35">
      <c r="A283" s="30"/>
      <c r="B283" s="31"/>
      <c r="C283" s="31"/>
      <c r="D283" s="31"/>
      <c r="E283" s="85"/>
      <c r="F283" s="85"/>
      <c r="G283" s="85"/>
      <c r="H283" s="85"/>
      <c r="I283" s="15">
        <f t="shared" si="151"/>
        <v>0</v>
      </c>
      <c r="J283" s="32">
        <f t="shared" si="152"/>
        <v>0</v>
      </c>
      <c r="K283" s="32"/>
      <c r="L283" s="10">
        <f t="shared" si="153"/>
        <v>0</v>
      </c>
      <c r="M283" s="10">
        <f t="shared" si="154"/>
        <v>0</v>
      </c>
      <c r="N283" s="10">
        <f t="shared" si="155"/>
        <v>0</v>
      </c>
      <c r="O283" s="10">
        <f t="shared" si="156"/>
        <v>0</v>
      </c>
      <c r="P283" s="10">
        <f t="shared" si="157"/>
        <v>0</v>
      </c>
      <c r="Q283" s="10">
        <f t="shared" si="158"/>
        <v>0</v>
      </c>
      <c r="R283" s="10">
        <f t="shared" si="159"/>
        <v>0</v>
      </c>
      <c r="S283" s="10">
        <f t="shared" si="160"/>
        <v>0</v>
      </c>
      <c r="U283" s="10">
        <f t="shared" si="161"/>
        <v>0</v>
      </c>
      <c r="V283" s="10">
        <f t="shared" si="162"/>
        <v>0</v>
      </c>
      <c r="W283" s="10">
        <f t="shared" si="163"/>
        <v>0</v>
      </c>
      <c r="X283" s="10">
        <f t="shared" si="164"/>
        <v>0</v>
      </c>
      <c r="Y283" s="10">
        <f t="shared" si="179"/>
        <v>0</v>
      </c>
      <c r="Z283" s="10">
        <f t="shared" si="165"/>
        <v>0</v>
      </c>
      <c r="AB283" s="141">
        <f t="shared" si="166"/>
        <v>0</v>
      </c>
      <c r="AC283" s="141">
        <f t="shared" si="167"/>
        <v>0</v>
      </c>
      <c r="AD283" s="141">
        <f t="shared" si="168"/>
        <v>0</v>
      </c>
      <c r="AE283" s="141">
        <f t="shared" si="169"/>
        <v>0</v>
      </c>
      <c r="AL283" s="10" t="str">
        <f t="shared" si="170"/>
        <v/>
      </c>
      <c r="AM283" s="10" t="str">
        <f t="shared" si="171"/>
        <v/>
      </c>
      <c r="AN283" s="10" t="str">
        <f t="shared" si="172"/>
        <v/>
      </c>
      <c r="AO283" s="10" t="str">
        <f t="shared" si="173"/>
        <v/>
      </c>
      <c r="AP283" s="10" t="str">
        <f t="shared" si="174"/>
        <v/>
      </c>
      <c r="AQ283" s="10" t="str">
        <f t="shared" si="180"/>
        <v/>
      </c>
      <c r="AR283" s="10" t="str">
        <f t="shared" si="181"/>
        <v/>
      </c>
      <c r="AS283" s="10" t="str">
        <f t="shared" si="182"/>
        <v/>
      </c>
      <c r="AT283" s="10" t="str">
        <f t="shared" si="183"/>
        <v/>
      </c>
      <c r="AU283" s="10" t="str">
        <f t="shared" si="184"/>
        <v/>
      </c>
      <c r="AV283" s="10" t="str">
        <f t="shared" si="185"/>
        <v/>
      </c>
      <c r="AW283" s="10" t="str">
        <f t="shared" si="175"/>
        <v/>
      </c>
      <c r="AX283" s="10" t="str">
        <f t="shared" si="176"/>
        <v/>
      </c>
      <c r="AY283" s="10" t="str">
        <f t="shared" si="177"/>
        <v/>
      </c>
      <c r="AZ283" s="10" t="str">
        <f t="shared" si="178"/>
        <v/>
      </c>
    </row>
    <row r="284" spans="1:52" s="3" customFormat="1" ht="10.5" x14ac:dyDescent="0.35">
      <c r="A284" s="30"/>
      <c r="B284" s="31"/>
      <c r="C284" s="31"/>
      <c r="D284" s="31"/>
      <c r="E284" s="85"/>
      <c r="F284" s="85"/>
      <c r="G284" s="85"/>
      <c r="H284" s="85"/>
      <c r="I284" s="15">
        <f t="shared" si="151"/>
        <v>0</v>
      </c>
      <c r="J284" s="32">
        <f t="shared" si="152"/>
        <v>0</v>
      </c>
      <c r="K284" s="32"/>
      <c r="L284" s="10">
        <f t="shared" si="153"/>
        <v>0</v>
      </c>
      <c r="M284" s="10">
        <f t="shared" si="154"/>
        <v>0</v>
      </c>
      <c r="N284" s="10">
        <f t="shared" si="155"/>
        <v>0</v>
      </c>
      <c r="O284" s="10">
        <f t="shared" si="156"/>
        <v>0</v>
      </c>
      <c r="P284" s="10">
        <f t="shared" si="157"/>
        <v>0</v>
      </c>
      <c r="Q284" s="10">
        <f t="shared" si="158"/>
        <v>0</v>
      </c>
      <c r="R284" s="10">
        <f t="shared" si="159"/>
        <v>0</v>
      </c>
      <c r="S284" s="10">
        <f t="shared" si="160"/>
        <v>0</v>
      </c>
      <c r="U284" s="10">
        <f t="shared" si="161"/>
        <v>0</v>
      </c>
      <c r="V284" s="10">
        <f t="shared" si="162"/>
        <v>0</v>
      </c>
      <c r="W284" s="10">
        <f t="shared" si="163"/>
        <v>0</v>
      </c>
      <c r="X284" s="10">
        <f t="shared" si="164"/>
        <v>0</v>
      </c>
      <c r="Y284" s="10">
        <f t="shared" si="179"/>
        <v>0</v>
      </c>
      <c r="Z284" s="10">
        <f t="shared" si="165"/>
        <v>0</v>
      </c>
      <c r="AB284" s="141">
        <f t="shared" si="166"/>
        <v>0</v>
      </c>
      <c r="AC284" s="141">
        <f t="shared" si="167"/>
        <v>0</v>
      </c>
      <c r="AD284" s="141">
        <f t="shared" si="168"/>
        <v>0</v>
      </c>
      <c r="AE284" s="141">
        <f t="shared" si="169"/>
        <v>0</v>
      </c>
      <c r="AL284" s="10" t="str">
        <f t="shared" si="170"/>
        <v/>
      </c>
      <c r="AM284" s="10" t="str">
        <f t="shared" si="171"/>
        <v/>
      </c>
      <c r="AN284" s="10" t="str">
        <f t="shared" si="172"/>
        <v/>
      </c>
      <c r="AO284" s="10" t="str">
        <f t="shared" si="173"/>
        <v/>
      </c>
      <c r="AP284" s="10" t="str">
        <f t="shared" si="174"/>
        <v/>
      </c>
      <c r="AQ284" s="10" t="str">
        <f t="shared" si="180"/>
        <v/>
      </c>
      <c r="AR284" s="10" t="str">
        <f t="shared" si="181"/>
        <v/>
      </c>
      <c r="AS284" s="10" t="str">
        <f t="shared" si="182"/>
        <v/>
      </c>
      <c r="AT284" s="10" t="str">
        <f t="shared" si="183"/>
        <v/>
      </c>
      <c r="AU284" s="10" t="str">
        <f t="shared" si="184"/>
        <v/>
      </c>
      <c r="AV284" s="10" t="str">
        <f t="shared" si="185"/>
        <v/>
      </c>
      <c r="AW284" s="10" t="str">
        <f t="shared" si="175"/>
        <v/>
      </c>
      <c r="AX284" s="10" t="str">
        <f t="shared" si="176"/>
        <v/>
      </c>
      <c r="AY284" s="10" t="str">
        <f t="shared" si="177"/>
        <v/>
      </c>
      <c r="AZ284" s="10" t="str">
        <f t="shared" si="178"/>
        <v/>
      </c>
    </row>
    <row r="285" spans="1:52" s="3" customFormat="1" ht="10.5" x14ac:dyDescent="0.35">
      <c r="A285" s="30"/>
      <c r="B285" s="31"/>
      <c r="C285" s="31"/>
      <c r="D285" s="31"/>
      <c r="E285" s="85"/>
      <c r="F285" s="85"/>
      <c r="G285" s="85"/>
      <c r="H285" s="85"/>
      <c r="I285" s="15">
        <f t="shared" si="151"/>
        <v>0</v>
      </c>
      <c r="J285" s="32">
        <f t="shared" si="152"/>
        <v>0</v>
      </c>
      <c r="K285" s="32"/>
      <c r="L285" s="10">
        <f t="shared" si="153"/>
        <v>0</v>
      </c>
      <c r="M285" s="10">
        <f t="shared" si="154"/>
        <v>0</v>
      </c>
      <c r="N285" s="10">
        <f t="shared" si="155"/>
        <v>0</v>
      </c>
      <c r="O285" s="10">
        <f t="shared" si="156"/>
        <v>0</v>
      </c>
      <c r="P285" s="10">
        <f t="shared" si="157"/>
        <v>0</v>
      </c>
      <c r="Q285" s="10">
        <f t="shared" si="158"/>
        <v>0</v>
      </c>
      <c r="R285" s="10">
        <f t="shared" si="159"/>
        <v>0</v>
      </c>
      <c r="S285" s="10">
        <f t="shared" si="160"/>
        <v>0</v>
      </c>
      <c r="U285" s="10">
        <f t="shared" si="161"/>
        <v>0</v>
      </c>
      <c r="V285" s="10">
        <f t="shared" si="162"/>
        <v>0</v>
      </c>
      <c r="W285" s="10">
        <f t="shared" si="163"/>
        <v>0</v>
      </c>
      <c r="X285" s="10">
        <f t="shared" si="164"/>
        <v>0</v>
      </c>
      <c r="Y285" s="10">
        <f t="shared" si="179"/>
        <v>0</v>
      </c>
      <c r="Z285" s="10">
        <f t="shared" si="165"/>
        <v>0</v>
      </c>
      <c r="AB285" s="141">
        <f t="shared" si="166"/>
        <v>0</v>
      </c>
      <c r="AC285" s="141">
        <f t="shared" si="167"/>
        <v>0</v>
      </c>
      <c r="AD285" s="141">
        <f t="shared" si="168"/>
        <v>0</v>
      </c>
      <c r="AE285" s="141">
        <f t="shared" si="169"/>
        <v>0</v>
      </c>
      <c r="AL285" s="10" t="str">
        <f t="shared" si="170"/>
        <v/>
      </c>
      <c r="AM285" s="10" t="str">
        <f t="shared" si="171"/>
        <v/>
      </c>
      <c r="AN285" s="10" t="str">
        <f t="shared" si="172"/>
        <v/>
      </c>
      <c r="AO285" s="10" t="str">
        <f t="shared" si="173"/>
        <v/>
      </c>
      <c r="AP285" s="10" t="str">
        <f t="shared" si="174"/>
        <v/>
      </c>
      <c r="AQ285" s="10" t="str">
        <f t="shared" si="180"/>
        <v/>
      </c>
      <c r="AR285" s="10" t="str">
        <f t="shared" si="181"/>
        <v/>
      </c>
      <c r="AS285" s="10" t="str">
        <f t="shared" si="182"/>
        <v/>
      </c>
      <c r="AT285" s="10" t="str">
        <f t="shared" si="183"/>
        <v/>
      </c>
      <c r="AU285" s="10" t="str">
        <f t="shared" si="184"/>
        <v/>
      </c>
      <c r="AV285" s="10" t="str">
        <f t="shared" si="185"/>
        <v/>
      </c>
      <c r="AW285" s="10" t="str">
        <f t="shared" si="175"/>
        <v/>
      </c>
      <c r="AX285" s="10" t="str">
        <f t="shared" si="176"/>
        <v/>
      </c>
      <c r="AY285" s="10" t="str">
        <f t="shared" si="177"/>
        <v/>
      </c>
      <c r="AZ285" s="10" t="str">
        <f t="shared" si="178"/>
        <v/>
      </c>
    </row>
    <row r="286" spans="1:52" s="3" customFormat="1" ht="10.5" x14ac:dyDescent="0.35">
      <c r="A286" s="30"/>
      <c r="B286" s="31"/>
      <c r="C286" s="31"/>
      <c r="D286" s="31"/>
      <c r="E286" s="85"/>
      <c r="F286" s="85"/>
      <c r="G286" s="85"/>
      <c r="H286" s="85"/>
      <c r="I286" s="15">
        <f t="shared" si="151"/>
        <v>0</v>
      </c>
      <c r="J286" s="32">
        <f t="shared" si="152"/>
        <v>0</v>
      </c>
      <c r="K286" s="32"/>
      <c r="L286" s="10">
        <f t="shared" si="153"/>
        <v>0</v>
      </c>
      <c r="M286" s="10">
        <f t="shared" si="154"/>
        <v>0</v>
      </c>
      <c r="N286" s="10">
        <f t="shared" si="155"/>
        <v>0</v>
      </c>
      <c r="O286" s="10">
        <f t="shared" si="156"/>
        <v>0</v>
      </c>
      <c r="P286" s="10">
        <f t="shared" si="157"/>
        <v>0</v>
      </c>
      <c r="Q286" s="10">
        <f t="shared" si="158"/>
        <v>0</v>
      </c>
      <c r="R286" s="10">
        <f t="shared" si="159"/>
        <v>0</v>
      </c>
      <c r="S286" s="10">
        <f t="shared" si="160"/>
        <v>0</v>
      </c>
      <c r="U286" s="10">
        <f t="shared" si="161"/>
        <v>0</v>
      </c>
      <c r="V286" s="10">
        <f t="shared" si="162"/>
        <v>0</v>
      </c>
      <c r="W286" s="10">
        <f t="shared" si="163"/>
        <v>0</v>
      </c>
      <c r="X286" s="10">
        <f t="shared" si="164"/>
        <v>0</v>
      </c>
      <c r="Y286" s="10">
        <f t="shared" si="179"/>
        <v>0</v>
      </c>
      <c r="Z286" s="10">
        <f t="shared" si="165"/>
        <v>0</v>
      </c>
      <c r="AB286" s="141">
        <f t="shared" si="166"/>
        <v>0</v>
      </c>
      <c r="AC286" s="141">
        <f t="shared" si="167"/>
        <v>0</v>
      </c>
      <c r="AD286" s="141">
        <f t="shared" si="168"/>
        <v>0</v>
      </c>
      <c r="AE286" s="141">
        <f t="shared" si="169"/>
        <v>0</v>
      </c>
      <c r="AL286" s="10" t="str">
        <f t="shared" si="170"/>
        <v/>
      </c>
      <c r="AM286" s="10" t="str">
        <f t="shared" si="171"/>
        <v/>
      </c>
      <c r="AN286" s="10" t="str">
        <f t="shared" si="172"/>
        <v/>
      </c>
      <c r="AO286" s="10" t="str">
        <f t="shared" si="173"/>
        <v/>
      </c>
      <c r="AP286" s="10" t="str">
        <f t="shared" si="174"/>
        <v/>
      </c>
      <c r="AQ286" s="10" t="str">
        <f t="shared" si="180"/>
        <v/>
      </c>
      <c r="AR286" s="10" t="str">
        <f t="shared" si="181"/>
        <v/>
      </c>
      <c r="AS286" s="10" t="str">
        <f t="shared" si="182"/>
        <v/>
      </c>
      <c r="AT286" s="10" t="str">
        <f t="shared" si="183"/>
        <v/>
      </c>
      <c r="AU286" s="10" t="str">
        <f t="shared" si="184"/>
        <v/>
      </c>
      <c r="AV286" s="10" t="str">
        <f t="shared" si="185"/>
        <v/>
      </c>
      <c r="AW286" s="10" t="str">
        <f t="shared" si="175"/>
        <v/>
      </c>
      <c r="AX286" s="10" t="str">
        <f t="shared" si="176"/>
        <v/>
      </c>
      <c r="AY286" s="10" t="str">
        <f t="shared" si="177"/>
        <v/>
      </c>
      <c r="AZ286" s="10" t="str">
        <f t="shared" si="178"/>
        <v/>
      </c>
    </row>
    <row r="287" spans="1:52" s="3" customFormat="1" ht="10.5" x14ac:dyDescent="0.35">
      <c r="A287" s="30"/>
      <c r="B287" s="31"/>
      <c r="C287" s="31"/>
      <c r="D287" s="31"/>
      <c r="E287" s="85"/>
      <c r="F287" s="85"/>
      <c r="G287" s="85"/>
      <c r="H287" s="85"/>
      <c r="I287" s="15">
        <f t="shared" si="151"/>
        <v>0</v>
      </c>
      <c r="J287" s="32">
        <f t="shared" si="152"/>
        <v>0</v>
      </c>
      <c r="K287" s="32"/>
      <c r="L287" s="10">
        <f t="shared" si="153"/>
        <v>0</v>
      </c>
      <c r="M287" s="10">
        <f t="shared" si="154"/>
        <v>0</v>
      </c>
      <c r="N287" s="10">
        <f t="shared" si="155"/>
        <v>0</v>
      </c>
      <c r="O287" s="10">
        <f t="shared" si="156"/>
        <v>0</v>
      </c>
      <c r="P287" s="10">
        <f t="shared" si="157"/>
        <v>0</v>
      </c>
      <c r="Q287" s="10">
        <f t="shared" si="158"/>
        <v>0</v>
      </c>
      <c r="R287" s="10">
        <f t="shared" si="159"/>
        <v>0</v>
      </c>
      <c r="S287" s="10">
        <f t="shared" si="160"/>
        <v>0</v>
      </c>
      <c r="U287" s="10">
        <f t="shared" si="161"/>
        <v>0</v>
      </c>
      <c r="V287" s="10">
        <f t="shared" si="162"/>
        <v>0</v>
      </c>
      <c r="W287" s="10">
        <f t="shared" si="163"/>
        <v>0</v>
      </c>
      <c r="X287" s="10">
        <f t="shared" si="164"/>
        <v>0</v>
      </c>
      <c r="Y287" s="10">
        <f t="shared" si="179"/>
        <v>0</v>
      </c>
      <c r="Z287" s="10">
        <f t="shared" si="165"/>
        <v>0</v>
      </c>
      <c r="AB287" s="141">
        <f t="shared" si="166"/>
        <v>0</v>
      </c>
      <c r="AC287" s="141">
        <f t="shared" si="167"/>
        <v>0</v>
      </c>
      <c r="AD287" s="141">
        <f t="shared" si="168"/>
        <v>0</v>
      </c>
      <c r="AE287" s="141">
        <f t="shared" si="169"/>
        <v>0</v>
      </c>
      <c r="AL287" s="10" t="str">
        <f t="shared" si="170"/>
        <v/>
      </c>
      <c r="AM287" s="10" t="str">
        <f t="shared" si="171"/>
        <v/>
      </c>
      <c r="AN287" s="10" t="str">
        <f t="shared" si="172"/>
        <v/>
      </c>
      <c r="AO287" s="10" t="str">
        <f t="shared" si="173"/>
        <v/>
      </c>
      <c r="AP287" s="10" t="str">
        <f t="shared" si="174"/>
        <v/>
      </c>
      <c r="AQ287" s="10" t="str">
        <f t="shared" si="180"/>
        <v/>
      </c>
      <c r="AR287" s="10" t="str">
        <f t="shared" si="181"/>
        <v/>
      </c>
      <c r="AS287" s="10" t="str">
        <f t="shared" si="182"/>
        <v/>
      </c>
      <c r="AT287" s="10" t="str">
        <f t="shared" si="183"/>
        <v/>
      </c>
      <c r="AU287" s="10" t="str">
        <f t="shared" si="184"/>
        <v/>
      </c>
      <c r="AV287" s="10" t="str">
        <f t="shared" si="185"/>
        <v/>
      </c>
      <c r="AW287" s="10" t="str">
        <f t="shared" si="175"/>
        <v/>
      </c>
      <c r="AX287" s="10" t="str">
        <f t="shared" si="176"/>
        <v/>
      </c>
      <c r="AY287" s="10" t="str">
        <f t="shared" si="177"/>
        <v/>
      </c>
      <c r="AZ287" s="10" t="str">
        <f t="shared" si="178"/>
        <v/>
      </c>
    </row>
    <row r="288" spans="1:52" s="3" customFormat="1" ht="10.5" x14ac:dyDescent="0.35">
      <c r="A288" s="30"/>
      <c r="B288" s="31"/>
      <c r="C288" s="31"/>
      <c r="D288" s="31"/>
      <c r="E288" s="85"/>
      <c r="F288" s="85"/>
      <c r="G288" s="85"/>
      <c r="H288" s="85"/>
      <c r="I288" s="15">
        <f t="shared" si="151"/>
        <v>0</v>
      </c>
      <c r="J288" s="32">
        <f t="shared" si="152"/>
        <v>0</v>
      </c>
      <c r="K288" s="32"/>
      <c r="L288" s="10">
        <f t="shared" si="153"/>
        <v>0</v>
      </c>
      <c r="M288" s="10">
        <f t="shared" si="154"/>
        <v>0</v>
      </c>
      <c r="N288" s="10">
        <f t="shared" si="155"/>
        <v>0</v>
      </c>
      <c r="O288" s="10">
        <f t="shared" si="156"/>
        <v>0</v>
      </c>
      <c r="P288" s="10">
        <f t="shared" si="157"/>
        <v>0</v>
      </c>
      <c r="Q288" s="10">
        <f t="shared" si="158"/>
        <v>0</v>
      </c>
      <c r="R288" s="10">
        <f t="shared" si="159"/>
        <v>0</v>
      </c>
      <c r="S288" s="10">
        <f t="shared" si="160"/>
        <v>0</v>
      </c>
      <c r="U288" s="10">
        <f t="shared" si="161"/>
        <v>0</v>
      </c>
      <c r="V288" s="10">
        <f t="shared" si="162"/>
        <v>0</v>
      </c>
      <c r="W288" s="10">
        <f t="shared" si="163"/>
        <v>0</v>
      </c>
      <c r="X288" s="10">
        <f t="shared" si="164"/>
        <v>0</v>
      </c>
      <c r="Y288" s="10">
        <f t="shared" si="179"/>
        <v>0</v>
      </c>
      <c r="Z288" s="10">
        <f t="shared" si="165"/>
        <v>0</v>
      </c>
      <c r="AB288" s="141">
        <f t="shared" si="166"/>
        <v>0</v>
      </c>
      <c r="AC288" s="141">
        <f t="shared" si="167"/>
        <v>0</v>
      </c>
      <c r="AD288" s="141">
        <f t="shared" si="168"/>
        <v>0</v>
      </c>
      <c r="AE288" s="141">
        <f t="shared" si="169"/>
        <v>0</v>
      </c>
      <c r="AL288" s="10" t="str">
        <f t="shared" si="170"/>
        <v/>
      </c>
      <c r="AM288" s="10" t="str">
        <f t="shared" si="171"/>
        <v/>
      </c>
      <c r="AN288" s="10" t="str">
        <f t="shared" si="172"/>
        <v/>
      </c>
      <c r="AO288" s="10" t="str">
        <f t="shared" si="173"/>
        <v/>
      </c>
      <c r="AP288" s="10" t="str">
        <f t="shared" si="174"/>
        <v/>
      </c>
      <c r="AQ288" s="10" t="str">
        <f t="shared" si="180"/>
        <v/>
      </c>
      <c r="AR288" s="10" t="str">
        <f t="shared" si="181"/>
        <v/>
      </c>
      <c r="AS288" s="10" t="str">
        <f t="shared" si="182"/>
        <v/>
      </c>
      <c r="AT288" s="10" t="str">
        <f t="shared" si="183"/>
        <v/>
      </c>
      <c r="AU288" s="10" t="str">
        <f t="shared" si="184"/>
        <v/>
      </c>
      <c r="AV288" s="10" t="str">
        <f t="shared" si="185"/>
        <v/>
      </c>
      <c r="AW288" s="10" t="str">
        <f t="shared" si="175"/>
        <v/>
      </c>
      <c r="AX288" s="10" t="str">
        <f t="shared" si="176"/>
        <v/>
      </c>
      <c r="AY288" s="10" t="str">
        <f t="shared" si="177"/>
        <v/>
      </c>
      <c r="AZ288" s="10" t="str">
        <f t="shared" si="178"/>
        <v/>
      </c>
    </row>
    <row r="289" spans="1:52" s="3" customFormat="1" ht="10.5" x14ac:dyDescent="0.35">
      <c r="A289" s="30"/>
      <c r="B289" s="31"/>
      <c r="C289" s="31"/>
      <c r="D289" s="31"/>
      <c r="E289" s="85"/>
      <c r="F289" s="85"/>
      <c r="G289" s="85"/>
      <c r="H289" s="85"/>
      <c r="I289" s="15">
        <f t="shared" si="151"/>
        <v>0</v>
      </c>
      <c r="J289" s="32">
        <f t="shared" si="152"/>
        <v>0</v>
      </c>
      <c r="K289" s="32"/>
      <c r="L289" s="10">
        <f t="shared" si="153"/>
        <v>0</v>
      </c>
      <c r="M289" s="10">
        <f t="shared" si="154"/>
        <v>0</v>
      </c>
      <c r="N289" s="10">
        <f t="shared" si="155"/>
        <v>0</v>
      </c>
      <c r="O289" s="10">
        <f t="shared" si="156"/>
        <v>0</v>
      </c>
      <c r="P289" s="10">
        <f t="shared" si="157"/>
        <v>0</v>
      </c>
      <c r="Q289" s="10">
        <f t="shared" si="158"/>
        <v>0</v>
      </c>
      <c r="R289" s="10">
        <f t="shared" si="159"/>
        <v>0</v>
      </c>
      <c r="S289" s="10">
        <f t="shared" si="160"/>
        <v>0</v>
      </c>
      <c r="U289" s="10">
        <f t="shared" si="161"/>
        <v>0</v>
      </c>
      <c r="V289" s="10">
        <f t="shared" si="162"/>
        <v>0</v>
      </c>
      <c r="W289" s="10">
        <f t="shared" si="163"/>
        <v>0</v>
      </c>
      <c r="X289" s="10">
        <f t="shared" si="164"/>
        <v>0</v>
      </c>
      <c r="Y289" s="10">
        <f t="shared" si="179"/>
        <v>0</v>
      </c>
      <c r="Z289" s="10">
        <f t="shared" si="165"/>
        <v>0</v>
      </c>
      <c r="AB289" s="141">
        <f t="shared" si="166"/>
        <v>0</v>
      </c>
      <c r="AC289" s="141">
        <f t="shared" si="167"/>
        <v>0</v>
      </c>
      <c r="AD289" s="141">
        <f t="shared" si="168"/>
        <v>0</v>
      </c>
      <c r="AE289" s="141">
        <f t="shared" si="169"/>
        <v>0</v>
      </c>
      <c r="AL289" s="10" t="str">
        <f t="shared" si="170"/>
        <v/>
      </c>
      <c r="AM289" s="10" t="str">
        <f t="shared" si="171"/>
        <v/>
      </c>
      <c r="AN289" s="10" t="str">
        <f t="shared" si="172"/>
        <v/>
      </c>
      <c r="AO289" s="10" t="str">
        <f t="shared" si="173"/>
        <v/>
      </c>
      <c r="AP289" s="10" t="str">
        <f t="shared" si="174"/>
        <v/>
      </c>
      <c r="AQ289" s="10" t="str">
        <f t="shared" si="180"/>
        <v/>
      </c>
      <c r="AR289" s="10" t="str">
        <f t="shared" si="181"/>
        <v/>
      </c>
      <c r="AS289" s="10" t="str">
        <f t="shared" si="182"/>
        <v/>
      </c>
      <c r="AT289" s="10" t="str">
        <f t="shared" si="183"/>
        <v/>
      </c>
      <c r="AU289" s="10" t="str">
        <f t="shared" si="184"/>
        <v/>
      </c>
      <c r="AV289" s="10" t="str">
        <f t="shared" si="185"/>
        <v/>
      </c>
      <c r="AW289" s="10" t="str">
        <f t="shared" si="175"/>
        <v/>
      </c>
      <c r="AX289" s="10" t="str">
        <f t="shared" si="176"/>
        <v/>
      </c>
      <c r="AY289" s="10" t="str">
        <f t="shared" si="177"/>
        <v/>
      </c>
      <c r="AZ289" s="10" t="str">
        <f t="shared" si="178"/>
        <v/>
      </c>
    </row>
    <row r="290" spans="1:52" s="3" customFormat="1" ht="10.5" x14ac:dyDescent="0.35">
      <c r="A290" s="30"/>
      <c r="B290" s="31"/>
      <c r="C290" s="31"/>
      <c r="D290" s="31"/>
      <c r="E290" s="85"/>
      <c r="F290" s="85"/>
      <c r="G290" s="85"/>
      <c r="H290" s="85"/>
      <c r="I290" s="15">
        <f t="shared" si="151"/>
        <v>0</v>
      </c>
      <c r="J290" s="32">
        <f t="shared" si="152"/>
        <v>0</v>
      </c>
      <c r="K290" s="32"/>
      <c r="L290" s="10">
        <f t="shared" si="153"/>
        <v>0</v>
      </c>
      <c r="M290" s="10">
        <f t="shared" si="154"/>
        <v>0</v>
      </c>
      <c r="N290" s="10">
        <f t="shared" si="155"/>
        <v>0</v>
      </c>
      <c r="O290" s="10">
        <f t="shared" si="156"/>
        <v>0</v>
      </c>
      <c r="P290" s="10">
        <f t="shared" si="157"/>
        <v>0</v>
      </c>
      <c r="Q290" s="10">
        <f t="shared" si="158"/>
        <v>0</v>
      </c>
      <c r="R290" s="10">
        <f t="shared" si="159"/>
        <v>0</v>
      </c>
      <c r="S290" s="10">
        <f t="shared" si="160"/>
        <v>0</v>
      </c>
      <c r="U290" s="10">
        <f t="shared" si="161"/>
        <v>0</v>
      </c>
      <c r="V290" s="10">
        <f t="shared" si="162"/>
        <v>0</v>
      </c>
      <c r="W290" s="10">
        <f t="shared" si="163"/>
        <v>0</v>
      </c>
      <c r="X290" s="10">
        <f t="shared" si="164"/>
        <v>0</v>
      </c>
      <c r="Y290" s="10">
        <f t="shared" si="179"/>
        <v>0</v>
      </c>
      <c r="Z290" s="10">
        <f t="shared" si="165"/>
        <v>0</v>
      </c>
      <c r="AB290" s="141">
        <f t="shared" si="166"/>
        <v>0</v>
      </c>
      <c r="AC290" s="141">
        <f t="shared" si="167"/>
        <v>0</v>
      </c>
      <c r="AD290" s="141">
        <f t="shared" si="168"/>
        <v>0</v>
      </c>
      <c r="AE290" s="141">
        <f t="shared" si="169"/>
        <v>0</v>
      </c>
      <c r="AL290" s="10" t="str">
        <f t="shared" si="170"/>
        <v/>
      </c>
      <c r="AM290" s="10" t="str">
        <f t="shared" si="171"/>
        <v/>
      </c>
      <c r="AN290" s="10" t="str">
        <f t="shared" si="172"/>
        <v/>
      </c>
      <c r="AO290" s="10" t="str">
        <f t="shared" si="173"/>
        <v/>
      </c>
      <c r="AP290" s="10" t="str">
        <f t="shared" si="174"/>
        <v/>
      </c>
      <c r="AQ290" s="10" t="str">
        <f t="shared" si="180"/>
        <v/>
      </c>
      <c r="AR290" s="10" t="str">
        <f t="shared" si="181"/>
        <v/>
      </c>
      <c r="AS290" s="10" t="str">
        <f t="shared" si="182"/>
        <v/>
      </c>
      <c r="AT290" s="10" t="str">
        <f t="shared" si="183"/>
        <v/>
      </c>
      <c r="AU290" s="10" t="str">
        <f t="shared" si="184"/>
        <v/>
      </c>
      <c r="AV290" s="10" t="str">
        <f t="shared" si="185"/>
        <v/>
      </c>
      <c r="AW290" s="10" t="str">
        <f t="shared" si="175"/>
        <v/>
      </c>
      <c r="AX290" s="10" t="str">
        <f t="shared" si="176"/>
        <v/>
      </c>
      <c r="AY290" s="10" t="str">
        <f t="shared" si="177"/>
        <v/>
      </c>
      <c r="AZ290" s="10" t="str">
        <f t="shared" si="178"/>
        <v/>
      </c>
    </row>
    <row r="291" spans="1:52" s="3" customFormat="1" ht="10.5" x14ac:dyDescent="0.35">
      <c r="A291" s="30"/>
      <c r="B291" s="31"/>
      <c r="C291" s="31"/>
      <c r="D291" s="31"/>
      <c r="E291" s="85"/>
      <c r="F291" s="85"/>
      <c r="G291" s="85"/>
      <c r="H291" s="85"/>
      <c r="I291" s="15">
        <f t="shared" si="151"/>
        <v>0</v>
      </c>
      <c r="J291" s="32">
        <f t="shared" si="152"/>
        <v>0</v>
      </c>
      <c r="K291" s="32"/>
      <c r="L291" s="10">
        <f t="shared" si="153"/>
        <v>0</v>
      </c>
      <c r="M291" s="10">
        <f t="shared" si="154"/>
        <v>0</v>
      </c>
      <c r="N291" s="10">
        <f t="shared" si="155"/>
        <v>0</v>
      </c>
      <c r="O291" s="10">
        <f t="shared" si="156"/>
        <v>0</v>
      </c>
      <c r="P291" s="10">
        <f t="shared" si="157"/>
        <v>0</v>
      </c>
      <c r="Q291" s="10">
        <f t="shared" si="158"/>
        <v>0</v>
      </c>
      <c r="R291" s="10">
        <f t="shared" si="159"/>
        <v>0</v>
      </c>
      <c r="S291" s="10">
        <f t="shared" si="160"/>
        <v>0</v>
      </c>
      <c r="U291" s="10">
        <f t="shared" si="161"/>
        <v>0</v>
      </c>
      <c r="V291" s="10">
        <f t="shared" si="162"/>
        <v>0</v>
      </c>
      <c r="W291" s="10">
        <f t="shared" si="163"/>
        <v>0</v>
      </c>
      <c r="X291" s="10">
        <f t="shared" si="164"/>
        <v>0</v>
      </c>
      <c r="Y291" s="10">
        <f t="shared" si="179"/>
        <v>0</v>
      </c>
      <c r="Z291" s="10">
        <f t="shared" si="165"/>
        <v>0</v>
      </c>
      <c r="AB291" s="141">
        <f t="shared" si="166"/>
        <v>0</v>
      </c>
      <c r="AC291" s="141">
        <f t="shared" si="167"/>
        <v>0</v>
      </c>
      <c r="AD291" s="141">
        <f t="shared" si="168"/>
        <v>0</v>
      </c>
      <c r="AE291" s="141">
        <f t="shared" si="169"/>
        <v>0</v>
      </c>
      <c r="AL291" s="10" t="str">
        <f t="shared" si="170"/>
        <v/>
      </c>
      <c r="AM291" s="10" t="str">
        <f t="shared" si="171"/>
        <v/>
      </c>
      <c r="AN291" s="10" t="str">
        <f t="shared" si="172"/>
        <v/>
      </c>
      <c r="AO291" s="10" t="str">
        <f t="shared" si="173"/>
        <v/>
      </c>
      <c r="AP291" s="10" t="str">
        <f t="shared" si="174"/>
        <v/>
      </c>
      <c r="AQ291" s="10" t="str">
        <f t="shared" si="180"/>
        <v/>
      </c>
      <c r="AR291" s="10" t="str">
        <f t="shared" si="181"/>
        <v/>
      </c>
      <c r="AS291" s="10" t="str">
        <f t="shared" si="182"/>
        <v/>
      </c>
      <c r="AT291" s="10" t="str">
        <f t="shared" si="183"/>
        <v/>
      </c>
      <c r="AU291" s="10" t="str">
        <f t="shared" si="184"/>
        <v/>
      </c>
      <c r="AV291" s="10" t="str">
        <f t="shared" si="185"/>
        <v/>
      </c>
      <c r="AW291" s="10" t="str">
        <f t="shared" si="175"/>
        <v/>
      </c>
      <c r="AX291" s="10" t="str">
        <f t="shared" si="176"/>
        <v/>
      </c>
      <c r="AY291" s="10" t="str">
        <f t="shared" si="177"/>
        <v/>
      </c>
      <c r="AZ291" s="10" t="str">
        <f t="shared" si="178"/>
        <v/>
      </c>
    </row>
    <row r="292" spans="1:52" s="3" customFormat="1" ht="10.5" x14ac:dyDescent="0.35">
      <c r="A292" s="30"/>
      <c r="B292" s="31"/>
      <c r="C292" s="31"/>
      <c r="D292" s="31"/>
      <c r="E292" s="85"/>
      <c r="F292" s="85"/>
      <c r="G292" s="85"/>
      <c r="H292" s="85"/>
      <c r="I292" s="15">
        <f t="shared" si="151"/>
        <v>0</v>
      </c>
      <c r="J292" s="32">
        <f t="shared" si="152"/>
        <v>0</v>
      </c>
      <c r="K292" s="32"/>
      <c r="L292" s="10">
        <f t="shared" si="153"/>
        <v>0</v>
      </c>
      <c r="M292" s="10">
        <f t="shared" si="154"/>
        <v>0</v>
      </c>
      <c r="N292" s="10">
        <f t="shared" si="155"/>
        <v>0</v>
      </c>
      <c r="O292" s="10">
        <f t="shared" si="156"/>
        <v>0</v>
      </c>
      <c r="P292" s="10">
        <f t="shared" si="157"/>
        <v>0</v>
      </c>
      <c r="Q292" s="10">
        <f t="shared" si="158"/>
        <v>0</v>
      </c>
      <c r="R292" s="10">
        <f t="shared" si="159"/>
        <v>0</v>
      </c>
      <c r="S292" s="10">
        <f t="shared" si="160"/>
        <v>0</v>
      </c>
      <c r="U292" s="10">
        <f t="shared" si="161"/>
        <v>0</v>
      </c>
      <c r="V292" s="10">
        <f t="shared" si="162"/>
        <v>0</v>
      </c>
      <c r="W292" s="10">
        <f t="shared" si="163"/>
        <v>0</v>
      </c>
      <c r="X292" s="10">
        <f t="shared" si="164"/>
        <v>0</v>
      </c>
      <c r="Y292" s="10">
        <f t="shared" si="179"/>
        <v>0</v>
      </c>
      <c r="Z292" s="10">
        <f t="shared" si="165"/>
        <v>0</v>
      </c>
      <c r="AB292" s="141">
        <f t="shared" si="166"/>
        <v>0</v>
      </c>
      <c r="AC292" s="141">
        <f t="shared" si="167"/>
        <v>0</v>
      </c>
      <c r="AD292" s="141">
        <f t="shared" si="168"/>
        <v>0</v>
      </c>
      <c r="AE292" s="141">
        <f t="shared" si="169"/>
        <v>0</v>
      </c>
      <c r="AL292" s="10" t="str">
        <f t="shared" si="170"/>
        <v/>
      </c>
      <c r="AM292" s="10" t="str">
        <f t="shared" si="171"/>
        <v/>
      </c>
      <c r="AN292" s="10" t="str">
        <f t="shared" si="172"/>
        <v/>
      </c>
      <c r="AO292" s="10" t="str">
        <f t="shared" si="173"/>
        <v/>
      </c>
      <c r="AP292" s="10" t="str">
        <f t="shared" si="174"/>
        <v/>
      </c>
      <c r="AQ292" s="10" t="str">
        <f t="shared" si="180"/>
        <v/>
      </c>
      <c r="AR292" s="10" t="str">
        <f t="shared" si="181"/>
        <v/>
      </c>
      <c r="AS292" s="10" t="str">
        <f t="shared" si="182"/>
        <v/>
      </c>
      <c r="AT292" s="10" t="str">
        <f t="shared" si="183"/>
        <v/>
      </c>
      <c r="AU292" s="10" t="str">
        <f t="shared" si="184"/>
        <v/>
      </c>
      <c r="AV292" s="10" t="str">
        <f t="shared" si="185"/>
        <v/>
      </c>
      <c r="AW292" s="10" t="str">
        <f t="shared" si="175"/>
        <v/>
      </c>
      <c r="AX292" s="10" t="str">
        <f t="shared" si="176"/>
        <v/>
      </c>
      <c r="AY292" s="10" t="str">
        <f t="shared" si="177"/>
        <v/>
      </c>
      <c r="AZ292" s="10" t="str">
        <f t="shared" si="178"/>
        <v/>
      </c>
    </row>
    <row r="293" spans="1:52" s="3" customFormat="1" ht="10.5" x14ac:dyDescent="0.35">
      <c r="A293" s="30"/>
      <c r="B293" s="31"/>
      <c r="C293" s="31"/>
      <c r="D293" s="31"/>
      <c r="E293" s="85"/>
      <c r="F293" s="85"/>
      <c r="G293" s="85"/>
      <c r="H293" s="85"/>
      <c r="I293" s="15">
        <f t="shared" si="151"/>
        <v>0</v>
      </c>
      <c r="J293" s="32">
        <f t="shared" si="152"/>
        <v>0</v>
      </c>
      <c r="K293" s="32"/>
      <c r="L293" s="10">
        <f t="shared" si="153"/>
        <v>0</v>
      </c>
      <c r="M293" s="10">
        <f t="shared" si="154"/>
        <v>0</v>
      </c>
      <c r="N293" s="10">
        <f t="shared" si="155"/>
        <v>0</v>
      </c>
      <c r="O293" s="10">
        <f t="shared" si="156"/>
        <v>0</v>
      </c>
      <c r="P293" s="10">
        <f t="shared" si="157"/>
        <v>0</v>
      </c>
      <c r="Q293" s="10">
        <f t="shared" si="158"/>
        <v>0</v>
      </c>
      <c r="R293" s="10">
        <f t="shared" si="159"/>
        <v>0</v>
      </c>
      <c r="S293" s="10">
        <f t="shared" si="160"/>
        <v>0</v>
      </c>
      <c r="U293" s="10">
        <f t="shared" si="161"/>
        <v>0</v>
      </c>
      <c r="V293" s="10">
        <f t="shared" si="162"/>
        <v>0</v>
      </c>
      <c r="W293" s="10">
        <f t="shared" si="163"/>
        <v>0</v>
      </c>
      <c r="X293" s="10">
        <f t="shared" si="164"/>
        <v>0</v>
      </c>
      <c r="Y293" s="10">
        <f t="shared" si="179"/>
        <v>0</v>
      </c>
      <c r="Z293" s="10">
        <f t="shared" si="165"/>
        <v>0</v>
      </c>
      <c r="AB293" s="141">
        <f t="shared" si="166"/>
        <v>0</v>
      </c>
      <c r="AC293" s="141">
        <f t="shared" si="167"/>
        <v>0</v>
      </c>
      <c r="AD293" s="141">
        <f t="shared" si="168"/>
        <v>0</v>
      </c>
      <c r="AE293" s="141">
        <f t="shared" si="169"/>
        <v>0</v>
      </c>
      <c r="AL293" s="10" t="str">
        <f t="shared" si="170"/>
        <v/>
      </c>
      <c r="AM293" s="10" t="str">
        <f t="shared" si="171"/>
        <v/>
      </c>
      <c r="AN293" s="10" t="str">
        <f t="shared" si="172"/>
        <v/>
      </c>
      <c r="AO293" s="10" t="str">
        <f t="shared" si="173"/>
        <v/>
      </c>
      <c r="AP293" s="10" t="str">
        <f t="shared" si="174"/>
        <v/>
      </c>
      <c r="AQ293" s="10" t="str">
        <f t="shared" si="180"/>
        <v/>
      </c>
      <c r="AR293" s="10" t="str">
        <f t="shared" si="181"/>
        <v/>
      </c>
      <c r="AS293" s="10" t="str">
        <f t="shared" si="182"/>
        <v/>
      </c>
      <c r="AT293" s="10" t="str">
        <f t="shared" si="183"/>
        <v/>
      </c>
      <c r="AU293" s="10" t="str">
        <f t="shared" si="184"/>
        <v/>
      </c>
      <c r="AV293" s="10" t="str">
        <f t="shared" si="185"/>
        <v/>
      </c>
      <c r="AW293" s="10" t="str">
        <f t="shared" si="175"/>
        <v/>
      </c>
      <c r="AX293" s="10" t="str">
        <f t="shared" si="176"/>
        <v/>
      </c>
      <c r="AY293" s="10" t="str">
        <f t="shared" si="177"/>
        <v/>
      </c>
      <c r="AZ293" s="10" t="str">
        <f t="shared" si="178"/>
        <v/>
      </c>
    </row>
    <row r="294" spans="1:52" s="3" customFormat="1" ht="10.5" x14ac:dyDescent="0.35">
      <c r="A294" s="30"/>
      <c r="B294" s="31"/>
      <c r="C294" s="31"/>
      <c r="D294" s="31"/>
      <c r="E294" s="85"/>
      <c r="F294" s="85"/>
      <c r="G294" s="85"/>
      <c r="H294" s="85"/>
      <c r="I294" s="15">
        <f t="shared" si="151"/>
        <v>0</v>
      </c>
      <c r="J294" s="32">
        <f t="shared" si="152"/>
        <v>0</v>
      </c>
      <c r="K294" s="32"/>
      <c r="L294" s="10">
        <f t="shared" si="153"/>
        <v>0</v>
      </c>
      <c r="M294" s="10">
        <f t="shared" si="154"/>
        <v>0</v>
      </c>
      <c r="N294" s="10">
        <f t="shared" si="155"/>
        <v>0</v>
      </c>
      <c r="O294" s="10">
        <f t="shared" si="156"/>
        <v>0</v>
      </c>
      <c r="P294" s="10">
        <f t="shared" si="157"/>
        <v>0</v>
      </c>
      <c r="Q294" s="10">
        <f t="shared" si="158"/>
        <v>0</v>
      </c>
      <c r="R294" s="10">
        <f t="shared" si="159"/>
        <v>0</v>
      </c>
      <c r="S294" s="10">
        <f t="shared" si="160"/>
        <v>0</v>
      </c>
      <c r="U294" s="10">
        <f t="shared" si="161"/>
        <v>0</v>
      </c>
      <c r="V294" s="10">
        <f t="shared" si="162"/>
        <v>0</v>
      </c>
      <c r="W294" s="10">
        <f t="shared" si="163"/>
        <v>0</v>
      </c>
      <c r="X294" s="10">
        <f t="shared" si="164"/>
        <v>0</v>
      </c>
      <c r="Y294" s="10">
        <f t="shared" si="179"/>
        <v>0</v>
      </c>
      <c r="Z294" s="10">
        <f t="shared" si="165"/>
        <v>0</v>
      </c>
      <c r="AB294" s="141">
        <f t="shared" si="166"/>
        <v>0</v>
      </c>
      <c r="AC294" s="141">
        <f t="shared" si="167"/>
        <v>0</v>
      </c>
      <c r="AD294" s="141">
        <f t="shared" si="168"/>
        <v>0</v>
      </c>
      <c r="AE294" s="141">
        <f t="shared" si="169"/>
        <v>0</v>
      </c>
      <c r="AL294" s="10" t="str">
        <f t="shared" si="170"/>
        <v/>
      </c>
      <c r="AM294" s="10" t="str">
        <f t="shared" si="171"/>
        <v/>
      </c>
      <c r="AN294" s="10" t="str">
        <f t="shared" si="172"/>
        <v/>
      </c>
      <c r="AO294" s="10" t="str">
        <f t="shared" si="173"/>
        <v/>
      </c>
      <c r="AP294" s="10" t="str">
        <f t="shared" si="174"/>
        <v/>
      </c>
      <c r="AQ294" s="10" t="str">
        <f t="shared" si="180"/>
        <v/>
      </c>
      <c r="AR294" s="10" t="str">
        <f t="shared" si="181"/>
        <v/>
      </c>
      <c r="AS294" s="10" t="str">
        <f t="shared" si="182"/>
        <v/>
      </c>
      <c r="AT294" s="10" t="str">
        <f t="shared" si="183"/>
        <v/>
      </c>
      <c r="AU294" s="10" t="str">
        <f t="shared" si="184"/>
        <v/>
      </c>
      <c r="AV294" s="10" t="str">
        <f t="shared" si="185"/>
        <v/>
      </c>
      <c r="AW294" s="10" t="str">
        <f t="shared" si="175"/>
        <v/>
      </c>
      <c r="AX294" s="10" t="str">
        <f t="shared" si="176"/>
        <v/>
      </c>
      <c r="AY294" s="10" t="str">
        <f t="shared" si="177"/>
        <v/>
      </c>
      <c r="AZ294" s="10" t="str">
        <f t="shared" si="178"/>
        <v/>
      </c>
    </row>
    <row r="295" spans="1:52" s="3" customFormat="1" ht="10.5" x14ac:dyDescent="0.35">
      <c r="A295" s="30"/>
      <c r="B295" s="31"/>
      <c r="C295" s="31"/>
      <c r="D295" s="31"/>
      <c r="E295" s="85"/>
      <c r="F295" s="85"/>
      <c r="G295" s="85"/>
      <c r="H295" s="85"/>
      <c r="I295" s="15">
        <f t="shared" si="151"/>
        <v>0</v>
      </c>
      <c r="J295" s="32">
        <f t="shared" si="152"/>
        <v>0</v>
      </c>
      <c r="K295" s="32"/>
      <c r="L295" s="10">
        <f t="shared" si="153"/>
        <v>0</v>
      </c>
      <c r="M295" s="10">
        <f t="shared" si="154"/>
        <v>0</v>
      </c>
      <c r="N295" s="10">
        <f t="shared" si="155"/>
        <v>0</v>
      </c>
      <c r="O295" s="10">
        <f t="shared" si="156"/>
        <v>0</v>
      </c>
      <c r="P295" s="10">
        <f t="shared" si="157"/>
        <v>0</v>
      </c>
      <c r="Q295" s="10">
        <f t="shared" si="158"/>
        <v>0</v>
      </c>
      <c r="R295" s="10">
        <f t="shared" si="159"/>
        <v>0</v>
      </c>
      <c r="S295" s="10">
        <f t="shared" si="160"/>
        <v>0</v>
      </c>
      <c r="U295" s="10">
        <f t="shared" si="161"/>
        <v>0</v>
      </c>
      <c r="V295" s="10">
        <f t="shared" si="162"/>
        <v>0</v>
      </c>
      <c r="W295" s="10">
        <f t="shared" si="163"/>
        <v>0</v>
      </c>
      <c r="X295" s="10">
        <f t="shared" si="164"/>
        <v>0</v>
      </c>
      <c r="Y295" s="10">
        <f t="shared" si="179"/>
        <v>0</v>
      </c>
      <c r="Z295" s="10">
        <f t="shared" si="165"/>
        <v>0</v>
      </c>
      <c r="AB295" s="141">
        <f t="shared" si="166"/>
        <v>0</v>
      </c>
      <c r="AC295" s="141">
        <f t="shared" si="167"/>
        <v>0</v>
      </c>
      <c r="AD295" s="141">
        <f t="shared" si="168"/>
        <v>0</v>
      </c>
      <c r="AE295" s="141">
        <f t="shared" si="169"/>
        <v>0</v>
      </c>
      <c r="AL295" s="10" t="str">
        <f t="shared" si="170"/>
        <v/>
      </c>
      <c r="AM295" s="10" t="str">
        <f t="shared" si="171"/>
        <v/>
      </c>
      <c r="AN295" s="10" t="str">
        <f t="shared" si="172"/>
        <v/>
      </c>
      <c r="AO295" s="10" t="str">
        <f t="shared" si="173"/>
        <v/>
      </c>
      <c r="AP295" s="10" t="str">
        <f t="shared" si="174"/>
        <v/>
      </c>
      <c r="AQ295" s="10" t="str">
        <f t="shared" si="180"/>
        <v/>
      </c>
      <c r="AR295" s="10" t="str">
        <f t="shared" si="181"/>
        <v/>
      </c>
      <c r="AS295" s="10" t="str">
        <f t="shared" si="182"/>
        <v/>
      </c>
      <c r="AT295" s="10" t="str">
        <f t="shared" si="183"/>
        <v/>
      </c>
      <c r="AU295" s="10" t="str">
        <f t="shared" si="184"/>
        <v/>
      </c>
      <c r="AV295" s="10" t="str">
        <f t="shared" si="185"/>
        <v/>
      </c>
      <c r="AW295" s="10" t="str">
        <f t="shared" si="175"/>
        <v/>
      </c>
      <c r="AX295" s="10" t="str">
        <f t="shared" si="176"/>
        <v/>
      </c>
      <c r="AY295" s="10" t="str">
        <f t="shared" si="177"/>
        <v/>
      </c>
      <c r="AZ295" s="10" t="str">
        <f t="shared" si="178"/>
        <v/>
      </c>
    </row>
    <row r="296" spans="1:52" s="3" customFormat="1" ht="10.5" x14ac:dyDescent="0.35">
      <c r="A296" s="30"/>
      <c r="B296" s="31"/>
      <c r="C296" s="31"/>
      <c r="D296" s="31"/>
      <c r="E296" s="85"/>
      <c r="F296" s="85"/>
      <c r="G296" s="85"/>
      <c r="H296" s="85"/>
      <c r="I296" s="15">
        <f t="shared" si="151"/>
        <v>0</v>
      </c>
      <c r="J296" s="32">
        <f t="shared" si="152"/>
        <v>0</v>
      </c>
      <c r="K296" s="32"/>
      <c r="L296" s="10">
        <f t="shared" si="153"/>
        <v>0</v>
      </c>
      <c r="M296" s="10">
        <f t="shared" si="154"/>
        <v>0</v>
      </c>
      <c r="N296" s="10">
        <f t="shared" si="155"/>
        <v>0</v>
      </c>
      <c r="O296" s="10">
        <f t="shared" si="156"/>
        <v>0</v>
      </c>
      <c r="P296" s="10">
        <f t="shared" si="157"/>
        <v>0</v>
      </c>
      <c r="Q296" s="10">
        <f t="shared" si="158"/>
        <v>0</v>
      </c>
      <c r="R296" s="10">
        <f t="shared" si="159"/>
        <v>0</v>
      </c>
      <c r="S296" s="10">
        <f t="shared" si="160"/>
        <v>0</v>
      </c>
      <c r="U296" s="10">
        <f t="shared" si="161"/>
        <v>0</v>
      </c>
      <c r="V296" s="10">
        <f t="shared" si="162"/>
        <v>0</v>
      </c>
      <c r="W296" s="10">
        <f t="shared" si="163"/>
        <v>0</v>
      </c>
      <c r="X296" s="10">
        <f t="shared" si="164"/>
        <v>0</v>
      </c>
      <c r="Y296" s="10">
        <f t="shared" si="179"/>
        <v>0</v>
      </c>
      <c r="Z296" s="10">
        <f t="shared" si="165"/>
        <v>0</v>
      </c>
      <c r="AB296" s="141">
        <f t="shared" si="166"/>
        <v>0</v>
      </c>
      <c r="AC296" s="141">
        <f t="shared" si="167"/>
        <v>0</v>
      </c>
      <c r="AD296" s="141">
        <f t="shared" si="168"/>
        <v>0</v>
      </c>
      <c r="AE296" s="141">
        <f t="shared" si="169"/>
        <v>0</v>
      </c>
      <c r="AL296" s="10" t="str">
        <f t="shared" si="170"/>
        <v/>
      </c>
      <c r="AM296" s="10" t="str">
        <f t="shared" si="171"/>
        <v/>
      </c>
      <c r="AN296" s="10" t="str">
        <f t="shared" si="172"/>
        <v/>
      </c>
      <c r="AO296" s="10" t="str">
        <f t="shared" si="173"/>
        <v/>
      </c>
      <c r="AP296" s="10" t="str">
        <f t="shared" si="174"/>
        <v/>
      </c>
      <c r="AQ296" s="10" t="str">
        <f t="shared" si="180"/>
        <v/>
      </c>
      <c r="AR296" s="10" t="str">
        <f t="shared" si="181"/>
        <v/>
      </c>
      <c r="AS296" s="10" t="str">
        <f t="shared" si="182"/>
        <v/>
      </c>
      <c r="AT296" s="10" t="str">
        <f t="shared" si="183"/>
        <v/>
      </c>
      <c r="AU296" s="10" t="str">
        <f t="shared" si="184"/>
        <v/>
      </c>
      <c r="AV296" s="10" t="str">
        <f t="shared" si="185"/>
        <v/>
      </c>
      <c r="AW296" s="10" t="str">
        <f t="shared" si="175"/>
        <v/>
      </c>
      <c r="AX296" s="10" t="str">
        <f t="shared" si="176"/>
        <v/>
      </c>
      <c r="AY296" s="10" t="str">
        <f t="shared" si="177"/>
        <v/>
      </c>
      <c r="AZ296" s="10" t="str">
        <f t="shared" si="178"/>
        <v/>
      </c>
    </row>
    <row r="297" spans="1:52" s="3" customFormat="1" ht="10.5" x14ac:dyDescent="0.35">
      <c r="A297" s="30"/>
      <c r="B297" s="31"/>
      <c r="C297" s="31"/>
      <c r="D297" s="31"/>
      <c r="E297" s="85"/>
      <c r="F297" s="85"/>
      <c r="G297" s="85"/>
      <c r="H297" s="85"/>
      <c r="I297" s="15">
        <f t="shared" si="151"/>
        <v>0</v>
      </c>
      <c r="J297" s="32">
        <f t="shared" si="152"/>
        <v>0</v>
      </c>
      <c r="K297" s="32"/>
      <c r="L297" s="10">
        <f t="shared" si="153"/>
        <v>0</v>
      </c>
      <c r="M297" s="10">
        <f t="shared" si="154"/>
        <v>0</v>
      </c>
      <c r="N297" s="10">
        <f t="shared" si="155"/>
        <v>0</v>
      </c>
      <c r="O297" s="10">
        <f t="shared" si="156"/>
        <v>0</v>
      </c>
      <c r="P297" s="10">
        <f t="shared" si="157"/>
        <v>0</v>
      </c>
      <c r="Q297" s="10">
        <f t="shared" si="158"/>
        <v>0</v>
      </c>
      <c r="R297" s="10">
        <f t="shared" si="159"/>
        <v>0</v>
      </c>
      <c r="S297" s="10">
        <f t="shared" si="160"/>
        <v>0</v>
      </c>
      <c r="U297" s="10">
        <f t="shared" si="161"/>
        <v>0</v>
      </c>
      <c r="V297" s="10">
        <f t="shared" si="162"/>
        <v>0</v>
      </c>
      <c r="W297" s="10">
        <f t="shared" si="163"/>
        <v>0</v>
      </c>
      <c r="X297" s="10">
        <f t="shared" si="164"/>
        <v>0</v>
      </c>
      <c r="Y297" s="10">
        <f t="shared" si="179"/>
        <v>0</v>
      </c>
      <c r="Z297" s="10">
        <f t="shared" si="165"/>
        <v>0</v>
      </c>
      <c r="AB297" s="141">
        <f t="shared" si="166"/>
        <v>0</v>
      </c>
      <c r="AC297" s="141">
        <f t="shared" si="167"/>
        <v>0</v>
      </c>
      <c r="AD297" s="141">
        <f t="shared" si="168"/>
        <v>0</v>
      </c>
      <c r="AE297" s="141">
        <f t="shared" si="169"/>
        <v>0</v>
      </c>
      <c r="AL297" s="10" t="str">
        <f t="shared" si="170"/>
        <v/>
      </c>
      <c r="AM297" s="10" t="str">
        <f t="shared" si="171"/>
        <v/>
      </c>
      <c r="AN297" s="10" t="str">
        <f t="shared" si="172"/>
        <v/>
      </c>
      <c r="AO297" s="10" t="str">
        <f t="shared" si="173"/>
        <v/>
      </c>
      <c r="AP297" s="10" t="str">
        <f t="shared" si="174"/>
        <v/>
      </c>
      <c r="AQ297" s="10" t="str">
        <f t="shared" si="180"/>
        <v/>
      </c>
      <c r="AR297" s="10" t="str">
        <f t="shared" si="181"/>
        <v/>
      </c>
      <c r="AS297" s="10" t="str">
        <f t="shared" si="182"/>
        <v/>
      </c>
      <c r="AT297" s="10" t="str">
        <f t="shared" si="183"/>
        <v/>
      </c>
      <c r="AU297" s="10" t="str">
        <f t="shared" si="184"/>
        <v/>
      </c>
      <c r="AV297" s="10" t="str">
        <f t="shared" si="185"/>
        <v/>
      </c>
      <c r="AW297" s="10" t="str">
        <f t="shared" si="175"/>
        <v/>
      </c>
      <c r="AX297" s="10" t="str">
        <f t="shared" si="176"/>
        <v/>
      </c>
      <c r="AY297" s="10" t="str">
        <f t="shared" si="177"/>
        <v/>
      </c>
      <c r="AZ297" s="10" t="str">
        <f t="shared" si="178"/>
        <v/>
      </c>
    </row>
    <row r="298" spans="1:52" s="3" customFormat="1" ht="10.5" x14ac:dyDescent="0.35">
      <c r="A298" s="30"/>
      <c r="B298" s="31"/>
      <c r="C298" s="31"/>
      <c r="D298" s="31"/>
      <c r="E298" s="85"/>
      <c r="F298" s="85"/>
      <c r="G298" s="85"/>
      <c r="H298" s="85"/>
      <c r="I298" s="15">
        <f t="shared" si="151"/>
        <v>0</v>
      </c>
      <c r="J298" s="32">
        <f t="shared" si="152"/>
        <v>0</v>
      </c>
      <c r="K298" s="32"/>
      <c r="L298" s="10">
        <f t="shared" si="153"/>
        <v>0</v>
      </c>
      <c r="M298" s="10">
        <f t="shared" si="154"/>
        <v>0</v>
      </c>
      <c r="N298" s="10">
        <f t="shared" si="155"/>
        <v>0</v>
      </c>
      <c r="O298" s="10">
        <f t="shared" si="156"/>
        <v>0</v>
      </c>
      <c r="P298" s="10">
        <f t="shared" si="157"/>
        <v>0</v>
      </c>
      <c r="Q298" s="10">
        <f t="shared" si="158"/>
        <v>0</v>
      </c>
      <c r="R298" s="10">
        <f t="shared" si="159"/>
        <v>0</v>
      </c>
      <c r="S298" s="10">
        <f t="shared" si="160"/>
        <v>0</v>
      </c>
      <c r="U298" s="10">
        <f t="shared" si="161"/>
        <v>0</v>
      </c>
      <c r="V298" s="10">
        <f t="shared" si="162"/>
        <v>0</v>
      </c>
      <c r="W298" s="10">
        <f t="shared" si="163"/>
        <v>0</v>
      </c>
      <c r="X298" s="10">
        <f t="shared" si="164"/>
        <v>0</v>
      </c>
      <c r="Y298" s="10">
        <f t="shared" si="179"/>
        <v>0</v>
      </c>
      <c r="Z298" s="10">
        <f t="shared" si="165"/>
        <v>0</v>
      </c>
      <c r="AB298" s="141">
        <f t="shared" si="166"/>
        <v>0</v>
      </c>
      <c r="AC298" s="141">
        <f t="shared" si="167"/>
        <v>0</v>
      </c>
      <c r="AD298" s="141">
        <f t="shared" si="168"/>
        <v>0</v>
      </c>
      <c r="AE298" s="141">
        <f t="shared" si="169"/>
        <v>0</v>
      </c>
      <c r="AL298" s="10" t="str">
        <f t="shared" si="170"/>
        <v/>
      </c>
      <c r="AM298" s="10" t="str">
        <f t="shared" si="171"/>
        <v/>
      </c>
      <c r="AN298" s="10" t="str">
        <f t="shared" si="172"/>
        <v/>
      </c>
      <c r="AO298" s="10" t="str">
        <f t="shared" si="173"/>
        <v/>
      </c>
      <c r="AP298" s="10" t="str">
        <f t="shared" si="174"/>
        <v/>
      </c>
      <c r="AQ298" s="10" t="str">
        <f t="shared" si="180"/>
        <v/>
      </c>
      <c r="AR298" s="10" t="str">
        <f t="shared" si="181"/>
        <v/>
      </c>
      <c r="AS298" s="10" t="str">
        <f t="shared" si="182"/>
        <v/>
      </c>
      <c r="AT298" s="10" t="str">
        <f t="shared" si="183"/>
        <v/>
      </c>
      <c r="AU298" s="10" t="str">
        <f t="shared" si="184"/>
        <v/>
      </c>
      <c r="AV298" s="10" t="str">
        <f t="shared" si="185"/>
        <v/>
      </c>
      <c r="AW298" s="10" t="str">
        <f t="shared" si="175"/>
        <v/>
      </c>
      <c r="AX298" s="10" t="str">
        <f t="shared" si="176"/>
        <v/>
      </c>
      <c r="AY298" s="10" t="str">
        <f t="shared" si="177"/>
        <v/>
      </c>
      <c r="AZ298" s="10" t="str">
        <f t="shared" si="178"/>
        <v/>
      </c>
    </row>
    <row r="299" spans="1:52" s="3" customFormat="1" ht="10.5" x14ac:dyDescent="0.35">
      <c r="A299" s="30"/>
      <c r="B299" s="31"/>
      <c r="C299" s="31"/>
      <c r="D299" s="31"/>
      <c r="E299" s="85"/>
      <c r="F299" s="85"/>
      <c r="G299" s="85"/>
      <c r="H299" s="85"/>
      <c r="I299" s="15">
        <f t="shared" si="151"/>
        <v>0</v>
      </c>
      <c r="J299" s="32">
        <f t="shared" si="152"/>
        <v>0</v>
      </c>
      <c r="K299" s="32"/>
      <c r="L299" s="10">
        <f t="shared" si="153"/>
        <v>0</v>
      </c>
      <c r="M299" s="10">
        <f t="shared" si="154"/>
        <v>0</v>
      </c>
      <c r="N299" s="10">
        <f t="shared" si="155"/>
        <v>0</v>
      </c>
      <c r="O299" s="10">
        <f t="shared" si="156"/>
        <v>0</v>
      </c>
      <c r="P299" s="10">
        <f t="shared" si="157"/>
        <v>0</v>
      </c>
      <c r="Q299" s="10">
        <f t="shared" si="158"/>
        <v>0</v>
      </c>
      <c r="R299" s="10">
        <f t="shared" si="159"/>
        <v>0</v>
      </c>
      <c r="S299" s="10">
        <f t="shared" si="160"/>
        <v>0</v>
      </c>
      <c r="U299" s="10">
        <f t="shared" si="161"/>
        <v>0</v>
      </c>
      <c r="V299" s="10">
        <f t="shared" si="162"/>
        <v>0</v>
      </c>
      <c r="W299" s="10">
        <f t="shared" si="163"/>
        <v>0</v>
      </c>
      <c r="X299" s="10">
        <f t="shared" si="164"/>
        <v>0</v>
      </c>
      <c r="Y299" s="10">
        <f t="shared" si="179"/>
        <v>0</v>
      </c>
      <c r="Z299" s="10">
        <f t="shared" si="165"/>
        <v>0</v>
      </c>
      <c r="AB299" s="141">
        <f t="shared" si="166"/>
        <v>0</v>
      </c>
      <c r="AC299" s="141">
        <f t="shared" si="167"/>
        <v>0</v>
      </c>
      <c r="AD299" s="141">
        <f t="shared" si="168"/>
        <v>0</v>
      </c>
      <c r="AE299" s="141">
        <f t="shared" si="169"/>
        <v>0</v>
      </c>
      <c r="AL299" s="10" t="str">
        <f t="shared" si="170"/>
        <v/>
      </c>
      <c r="AM299" s="10" t="str">
        <f t="shared" si="171"/>
        <v/>
      </c>
      <c r="AN299" s="10" t="str">
        <f t="shared" si="172"/>
        <v/>
      </c>
      <c r="AO299" s="10" t="str">
        <f t="shared" si="173"/>
        <v/>
      </c>
      <c r="AP299" s="10" t="str">
        <f t="shared" si="174"/>
        <v/>
      </c>
      <c r="AQ299" s="10" t="str">
        <f t="shared" si="180"/>
        <v/>
      </c>
      <c r="AR299" s="10" t="str">
        <f t="shared" si="181"/>
        <v/>
      </c>
      <c r="AS299" s="10" t="str">
        <f t="shared" si="182"/>
        <v/>
      </c>
      <c r="AT299" s="10" t="str">
        <f t="shared" si="183"/>
        <v/>
      </c>
      <c r="AU299" s="10" t="str">
        <f t="shared" si="184"/>
        <v/>
      </c>
      <c r="AV299" s="10" t="str">
        <f t="shared" si="185"/>
        <v/>
      </c>
      <c r="AW299" s="10" t="str">
        <f t="shared" si="175"/>
        <v/>
      </c>
      <c r="AX299" s="10" t="str">
        <f t="shared" si="176"/>
        <v/>
      </c>
      <c r="AY299" s="10" t="str">
        <f t="shared" si="177"/>
        <v/>
      </c>
      <c r="AZ299" s="10" t="str">
        <f t="shared" si="178"/>
        <v/>
      </c>
    </row>
    <row r="300" spans="1:52" s="3" customFormat="1" ht="10.5" x14ac:dyDescent="0.35">
      <c r="A300" s="30"/>
      <c r="B300" s="31"/>
      <c r="C300" s="31"/>
      <c r="D300" s="31"/>
      <c r="E300" s="85"/>
      <c r="F300" s="85"/>
      <c r="G300" s="85"/>
      <c r="H300" s="85"/>
      <c r="I300" s="15">
        <f t="shared" si="151"/>
        <v>0</v>
      </c>
      <c r="J300" s="32">
        <f t="shared" si="152"/>
        <v>0</v>
      </c>
      <c r="K300" s="32"/>
      <c r="L300" s="10">
        <f t="shared" si="153"/>
        <v>0</v>
      </c>
      <c r="M300" s="10">
        <f t="shared" si="154"/>
        <v>0</v>
      </c>
      <c r="N300" s="10">
        <f t="shared" si="155"/>
        <v>0</v>
      </c>
      <c r="O300" s="10">
        <f t="shared" si="156"/>
        <v>0</v>
      </c>
      <c r="P300" s="10">
        <f t="shared" si="157"/>
        <v>0</v>
      </c>
      <c r="Q300" s="10">
        <f t="shared" si="158"/>
        <v>0</v>
      </c>
      <c r="R300" s="10">
        <f t="shared" si="159"/>
        <v>0</v>
      </c>
      <c r="S300" s="10">
        <f t="shared" si="160"/>
        <v>0</v>
      </c>
      <c r="U300" s="10">
        <f t="shared" si="161"/>
        <v>0</v>
      </c>
      <c r="V300" s="10">
        <f t="shared" si="162"/>
        <v>0</v>
      </c>
      <c r="W300" s="10">
        <f t="shared" si="163"/>
        <v>0</v>
      </c>
      <c r="X300" s="10">
        <f t="shared" si="164"/>
        <v>0</v>
      </c>
      <c r="Y300" s="10">
        <f t="shared" si="179"/>
        <v>0</v>
      </c>
      <c r="Z300" s="10">
        <f t="shared" si="165"/>
        <v>0</v>
      </c>
      <c r="AB300" s="141">
        <f t="shared" si="166"/>
        <v>0</v>
      </c>
      <c r="AC300" s="141">
        <f t="shared" si="167"/>
        <v>0</v>
      </c>
      <c r="AD300" s="141">
        <f t="shared" si="168"/>
        <v>0</v>
      </c>
      <c r="AE300" s="141">
        <f t="shared" si="169"/>
        <v>0</v>
      </c>
      <c r="AL300" s="10" t="str">
        <f t="shared" si="170"/>
        <v/>
      </c>
      <c r="AM300" s="10" t="str">
        <f t="shared" si="171"/>
        <v/>
      </c>
      <c r="AN300" s="10" t="str">
        <f t="shared" si="172"/>
        <v/>
      </c>
      <c r="AO300" s="10" t="str">
        <f t="shared" si="173"/>
        <v/>
      </c>
      <c r="AP300" s="10" t="str">
        <f t="shared" si="174"/>
        <v/>
      </c>
      <c r="AQ300" s="10" t="str">
        <f t="shared" si="180"/>
        <v/>
      </c>
      <c r="AR300" s="10" t="str">
        <f t="shared" si="181"/>
        <v/>
      </c>
      <c r="AS300" s="10" t="str">
        <f t="shared" si="182"/>
        <v/>
      </c>
      <c r="AT300" s="10" t="str">
        <f t="shared" si="183"/>
        <v/>
      </c>
      <c r="AU300" s="10" t="str">
        <f t="shared" si="184"/>
        <v/>
      </c>
      <c r="AV300" s="10" t="str">
        <f t="shared" si="185"/>
        <v/>
      </c>
      <c r="AW300" s="10" t="str">
        <f t="shared" si="175"/>
        <v/>
      </c>
      <c r="AX300" s="10" t="str">
        <f t="shared" si="176"/>
        <v/>
      </c>
      <c r="AY300" s="10" t="str">
        <f t="shared" si="177"/>
        <v/>
      </c>
      <c r="AZ300" s="10" t="str">
        <f t="shared" si="178"/>
        <v/>
      </c>
    </row>
    <row r="301" spans="1:52" s="3" customFormat="1" ht="10.5" x14ac:dyDescent="0.35">
      <c r="A301" s="30"/>
      <c r="B301" s="31"/>
      <c r="C301" s="31"/>
      <c r="D301" s="31"/>
      <c r="E301" s="85"/>
      <c r="F301" s="85"/>
      <c r="G301" s="85"/>
      <c r="H301" s="85"/>
      <c r="I301" s="15">
        <f t="shared" si="151"/>
        <v>0</v>
      </c>
      <c r="J301" s="32">
        <f t="shared" si="152"/>
        <v>0</v>
      </c>
      <c r="K301" s="32"/>
      <c r="L301" s="10">
        <f t="shared" si="153"/>
        <v>0</v>
      </c>
      <c r="M301" s="10">
        <f t="shared" si="154"/>
        <v>0</v>
      </c>
      <c r="N301" s="10">
        <f t="shared" si="155"/>
        <v>0</v>
      </c>
      <c r="O301" s="10">
        <f t="shared" si="156"/>
        <v>0</v>
      </c>
      <c r="P301" s="10">
        <f t="shared" si="157"/>
        <v>0</v>
      </c>
      <c r="Q301" s="10">
        <f t="shared" si="158"/>
        <v>0</v>
      </c>
      <c r="R301" s="10">
        <f t="shared" si="159"/>
        <v>0</v>
      </c>
      <c r="S301" s="10">
        <f t="shared" si="160"/>
        <v>0</v>
      </c>
      <c r="U301" s="10">
        <f t="shared" si="161"/>
        <v>0</v>
      </c>
      <c r="V301" s="10">
        <f t="shared" si="162"/>
        <v>0</v>
      </c>
      <c r="W301" s="10">
        <f t="shared" si="163"/>
        <v>0</v>
      </c>
      <c r="X301" s="10">
        <f t="shared" si="164"/>
        <v>0</v>
      </c>
      <c r="Y301" s="10">
        <f t="shared" si="179"/>
        <v>0</v>
      </c>
      <c r="Z301" s="10">
        <f t="shared" si="165"/>
        <v>0</v>
      </c>
      <c r="AB301" s="141">
        <f t="shared" si="166"/>
        <v>0</v>
      </c>
      <c r="AC301" s="141">
        <f t="shared" si="167"/>
        <v>0</v>
      </c>
      <c r="AD301" s="141">
        <f t="shared" si="168"/>
        <v>0</v>
      </c>
      <c r="AE301" s="141">
        <f t="shared" si="169"/>
        <v>0</v>
      </c>
      <c r="AL301" s="10" t="str">
        <f t="shared" si="170"/>
        <v/>
      </c>
      <c r="AM301" s="10" t="str">
        <f t="shared" si="171"/>
        <v/>
      </c>
      <c r="AN301" s="10" t="str">
        <f t="shared" si="172"/>
        <v/>
      </c>
      <c r="AO301" s="10" t="str">
        <f t="shared" si="173"/>
        <v/>
      </c>
      <c r="AP301" s="10" t="str">
        <f t="shared" si="174"/>
        <v/>
      </c>
      <c r="AQ301" s="10" t="str">
        <f t="shared" si="180"/>
        <v/>
      </c>
      <c r="AR301" s="10" t="str">
        <f t="shared" si="181"/>
        <v/>
      </c>
      <c r="AS301" s="10" t="str">
        <f t="shared" si="182"/>
        <v/>
      </c>
      <c r="AT301" s="10" t="str">
        <f t="shared" si="183"/>
        <v/>
      </c>
      <c r="AU301" s="10" t="str">
        <f t="shared" si="184"/>
        <v/>
      </c>
      <c r="AV301" s="10" t="str">
        <f t="shared" si="185"/>
        <v/>
      </c>
      <c r="AW301" s="10" t="str">
        <f t="shared" si="175"/>
        <v/>
      </c>
      <c r="AX301" s="10" t="str">
        <f t="shared" si="176"/>
        <v/>
      </c>
      <c r="AY301" s="10" t="str">
        <f t="shared" si="177"/>
        <v/>
      </c>
      <c r="AZ301" s="10" t="str">
        <f t="shared" si="178"/>
        <v/>
      </c>
    </row>
    <row r="302" spans="1:52" s="3" customFormat="1" ht="10.5" x14ac:dyDescent="0.35">
      <c r="A302" s="30"/>
      <c r="B302" s="31"/>
      <c r="C302" s="31"/>
      <c r="D302" s="31"/>
      <c r="E302" s="85"/>
      <c r="F302" s="85"/>
      <c r="G302" s="85"/>
      <c r="H302" s="85"/>
      <c r="I302" s="15">
        <f t="shared" si="151"/>
        <v>0</v>
      </c>
      <c r="J302" s="32">
        <f t="shared" si="152"/>
        <v>0</v>
      </c>
      <c r="K302" s="32"/>
      <c r="L302" s="10">
        <f t="shared" si="153"/>
        <v>0</v>
      </c>
      <c r="M302" s="10">
        <f t="shared" si="154"/>
        <v>0</v>
      </c>
      <c r="N302" s="10">
        <f t="shared" si="155"/>
        <v>0</v>
      </c>
      <c r="O302" s="10">
        <f t="shared" si="156"/>
        <v>0</v>
      </c>
      <c r="P302" s="10">
        <f t="shared" si="157"/>
        <v>0</v>
      </c>
      <c r="Q302" s="10">
        <f t="shared" si="158"/>
        <v>0</v>
      </c>
      <c r="R302" s="10">
        <f t="shared" si="159"/>
        <v>0</v>
      </c>
      <c r="S302" s="10">
        <f t="shared" si="160"/>
        <v>0</v>
      </c>
      <c r="U302" s="10">
        <f t="shared" si="161"/>
        <v>0</v>
      </c>
      <c r="V302" s="10">
        <f t="shared" si="162"/>
        <v>0</v>
      </c>
      <c r="W302" s="10">
        <f t="shared" si="163"/>
        <v>0</v>
      </c>
      <c r="X302" s="10">
        <f t="shared" si="164"/>
        <v>0</v>
      </c>
      <c r="Y302" s="10">
        <f t="shared" si="179"/>
        <v>0</v>
      </c>
      <c r="Z302" s="10">
        <f t="shared" si="165"/>
        <v>0</v>
      </c>
      <c r="AB302" s="141">
        <f t="shared" si="166"/>
        <v>0</v>
      </c>
      <c r="AC302" s="141">
        <f t="shared" si="167"/>
        <v>0</v>
      </c>
      <c r="AD302" s="141">
        <f t="shared" si="168"/>
        <v>0</v>
      </c>
      <c r="AE302" s="141">
        <f t="shared" si="169"/>
        <v>0</v>
      </c>
      <c r="AL302" s="10" t="str">
        <f t="shared" si="170"/>
        <v/>
      </c>
      <c r="AM302" s="10" t="str">
        <f t="shared" si="171"/>
        <v/>
      </c>
      <c r="AN302" s="10" t="str">
        <f t="shared" si="172"/>
        <v/>
      </c>
      <c r="AO302" s="10" t="str">
        <f t="shared" si="173"/>
        <v/>
      </c>
      <c r="AP302" s="10" t="str">
        <f t="shared" si="174"/>
        <v/>
      </c>
      <c r="AQ302" s="10" t="str">
        <f t="shared" si="180"/>
        <v/>
      </c>
      <c r="AR302" s="10" t="str">
        <f t="shared" si="181"/>
        <v/>
      </c>
      <c r="AS302" s="10" t="str">
        <f t="shared" si="182"/>
        <v/>
      </c>
      <c r="AT302" s="10" t="str">
        <f t="shared" si="183"/>
        <v/>
      </c>
      <c r="AU302" s="10" t="str">
        <f t="shared" si="184"/>
        <v/>
      </c>
      <c r="AV302" s="10" t="str">
        <f t="shared" si="185"/>
        <v/>
      </c>
      <c r="AW302" s="10" t="str">
        <f t="shared" si="175"/>
        <v/>
      </c>
      <c r="AX302" s="10" t="str">
        <f t="shared" si="176"/>
        <v/>
      </c>
      <c r="AY302" s="10" t="str">
        <f t="shared" si="177"/>
        <v/>
      </c>
      <c r="AZ302" s="10" t="str">
        <f t="shared" si="178"/>
        <v/>
      </c>
    </row>
    <row r="303" spans="1:52" s="3" customFormat="1" ht="10.5" x14ac:dyDescent="0.35">
      <c r="A303" s="30"/>
      <c r="B303" s="31"/>
      <c r="C303" s="31"/>
      <c r="D303" s="31"/>
      <c r="E303" s="85"/>
      <c r="F303" s="85"/>
      <c r="G303" s="85"/>
      <c r="H303" s="85"/>
      <c r="I303" s="15">
        <f t="shared" si="151"/>
        <v>0</v>
      </c>
      <c r="J303" s="32">
        <f t="shared" si="152"/>
        <v>0</v>
      </c>
      <c r="K303" s="32"/>
      <c r="L303" s="10">
        <f t="shared" si="153"/>
        <v>0</v>
      </c>
      <c r="M303" s="10">
        <f t="shared" si="154"/>
        <v>0</v>
      </c>
      <c r="N303" s="10">
        <f t="shared" si="155"/>
        <v>0</v>
      </c>
      <c r="O303" s="10">
        <f t="shared" si="156"/>
        <v>0</v>
      </c>
      <c r="P303" s="10">
        <f t="shared" si="157"/>
        <v>0</v>
      </c>
      <c r="Q303" s="10">
        <f t="shared" si="158"/>
        <v>0</v>
      </c>
      <c r="R303" s="10">
        <f t="shared" si="159"/>
        <v>0</v>
      </c>
      <c r="S303" s="10">
        <f t="shared" si="160"/>
        <v>0</v>
      </c>
      <c r="U303" s="10">
        <f t="shared" si="161"/>
        <v>0</v>
      </c>
      <c r="V303" s="10">
        <f t="shared" si="162"/>
        <v>0</v>
      </c>
      <c r="W303" s="10">
        <f t="shared" si="163"/>
        <v>0</v>
      </c>
      <c r="X303" s="10">
        <f t="shared" si="164"/>
        <v>0</v>
      </c>
      <c r="Y303" s="10">
        <f t="shared" si="179"/>
        <v>0</v>
      </c>
      <c r="Z303" s="10">
        <f t="shared" si="165"/>
        <v>0</v>
      </c>
      <c r="AB303" s="141">
        <f t="shared" si="166"/>
        <v>0</v>
      </c>
      <c r="AC303" s="141">
        <f t="shared" si="167"/>
        <v>0</v>
      </c>
      <c r="AD303" s="141">
        <f t="shared" si="168"/>
        <v>0</v>
      </c>
      <c r="AE303" s="141">
        <f t="shared" si="169"/>
        <v>0</v>
      </c>
      <c r="AL303" s="10" t="str">
        <f t="shared" si="170"/>
        <v/>
      </c>
      <c r="AM303" s="10" t="str">
        <f t="shared" si="171"/>
        <v/>
      </c>
      <c r="AN303" s="10" t="str">
        <f t="shared" si="172"/>
        <v/>
      </c>
      <c r="AO303" s="10" t="str">
        <f t="shared" si="173"/>
        <v/>
      </c>
      <c r="AP303" s="10" t="str">
        <f t="shared" si="174"/>
        <v/>
      </c>
      <c r="AQ303" s="10" t="str">
        <f t="shared" si="180"/>
        <v/>
      </c>
      <c r="AR303" s="10" t="str">
        <f t="shared" si="181"/>
        <v/>
      </c>
      <c r="AS303" s="10" t="str">
        <f t="shared" si="182"/>
        <v/>
      </c>
      <c r="AT303" s="10" t="str">
        <f t="shared" si="183"/>
        <v/>
      </c>
      <c r="AU303" s="10" t="str">
        <f t="shared" si="184"/>
        <v/>
      </c>
      <c r="AV303" s="10" t="str">
        <f t="shared" si="185"/>
        <v/>
      </c>
      <c r="AW303" s="10" t="str">
        <f t="shared" si="175"/>
        <v/>
      </c>
      <c r="AX303" s="10" t="str">
        <f t="shared" si="176"/>
        <v/>
      </c>
      <c r="AY303" s="10" t="str">
        <f t="shared" si="177"/>
        <v/>
      </c>
      <c r="AZ303" s="10" t="str">
        <f t="shared" si="178"/>
        <v/>
      </c>
    </row>
    <row r="304" spans="1:52" s="3" customFormat="1" ht="10.5" x14ac:dyDescent="0.35">
      <c r="A304" s="30"/>
      <c r="B304" s="31"/>
      <c r="C304" s="31"/>
      <c r="D304" s="31"/>
      <c r="E304" s="85"/>
      <c r="F304" s="85"/>
      <c r="G304" s="85"/>
      <c r="H304" s="85"/>
      <c r="I304" s="15">
        <f t="shared" si="151"/>
        <v>0</v>
      </c>
      <c r="J304" s="32">
        <f t="shared" si="152"/>
        <v>0</v>
      </c>
      <c r="K304" s="32"/>
      <c r="L304" s="10">
        <f t="shared" si="153"/>
        <v>0</v>
      </c>
      <c r="M304" s="10">
        <f t="shared" si="154"/>
        <v>0</v>
      </c>
      <c r="N304" s="10">
        <f t="shared" si="155"/>
        <v>0</v>
      </c>
      <c r="O304" s="10">
        <f t="shared" si="156"/>
        <v>0</v>
      </c>
      <c r="P304" s="10">
        <f t="shared" si="157"/>
        <v>0</v>
      </c>
      <c r="Q304" s="10">
        <f t="shared" si="158"/>
        <v>0</v>
      </c>
      <c r="R304" s="10">
        <f t="shared" si="159"/>
        <v>0</v>
      </c>
      <c r="S304" s="10">
        <f t="shared" si="160"/>
        <v>0</v>
      </c>
      <c r="U304" s="10">
        <f t="shared" si="161"/>
        <v>0</v>
      </c>
      <c r="V304" s="10">
        <f t="shared" si="162"/>
        <v>0</v>
      </c>
      <c r="W304" s="10">
        <f t="shared" si="163"/>
        <v>0</v>
      </c>
      <c r="X304" s="10">
        <f t="shared" si="164"/>
        <v>0</v>
      </c>
      <c r="Y304" s="10">
        <f t="shared" si="179"/>
        <v>0</v>
      </c>
      <c r="Z304" s="10">
        <f t="shared" si="165"/>
        <v>0</v>
      </c>
      <c r="AB304" s="141">
        <f t="shared" si="166"/>
        <v>0</v>
      </c>
      <c r="AC304" s="141">
        <f t="shared" si="167"/>
        <v>0</v>
      </c>
      <c r="AD304" s="141">
        <f t="shared" si="168"/>
        <v>0</v>
      </c>
      <c r="AE304" s="141">
        <f t="shared" si="169"/>
        <v>0</v>
      </c>
      <c r="AL304" s="10" t="str">
        <f t="shared" si="170"/>
        <v/>
      </c>
      <c r="AM304" s="10" t="str">
        <f t="shared" si="171"/>
        <v/>
      </c>
      <c r="AN304" s="10" t="str">
        <f t="shared" si="172"/>
        <v/>
      </c>
      <c r="AO304" s="10" t="str">
        <f t="shared" si="173"/>
        <v/>
      </c>
      <c r="AP304" s="10" t="str">
        <f t="shared" si="174"/>
        <v/>
      </c>
      <c r="AQ304" s="10" t="str">
        <f t="shared" si="180"/>
        <v/>
      </c>
      <c r="AR304" s="10" t="str">
        <f t="shared" si="181"/>
        <v/>
      </c>
      <c r="AS304" s="10" t="str">
        <f t="shared" si="182"/>
        <v/>
      </c>
      <c r="AT304" s="10" t="str">
        <f t="shared" si="183"/>
        <v/>
      </c>
      <c r="AU304" s="10" t="str">
        <f t="shared" si="184"/>
        <v/>
      </c>
      <c r="AV304" s="10" t="str">
        <f t="shared" si="185"/>
        <v/>
      </c>
      <c r="AW304" s="10" t="str">
        <f t="shared" si="175"/>
        <v/>
      </c>
      <c r="AX304" s="10" t="str">
        <f t="shared" si="176"/>
        <v/>
      </c>
      <c r="AY304" s="10" t="str">
        <f t="shared" si="177"/>
        <v/>
      </c>
      <c r="AZ304" s="10" t="str">
        <f t="shared" si="178"/>
        <v/>
      </c>
    </row>
    <row r="305" spans="1:52" s="3" customFormat="1" ht="10.5" x14ac:dyDescent="0.35">
      <c r="A305" s="30"/>
      <c r="B305" s="31"/>
      <c r="C305" s="31"/>
      <c r="D305" s="31"/>
      <c r="E305" s="85"/>
      <c r="F305" s="85"/>
      <c r="G305" s="85"/>
      <c r="H305" s="85"/>
      <c r="I305" s="15">
        <f t="shared" si="151"/>
        <v>0</v>
      </c>
      <c r="J305" s="32">
        <f t="shared" si="152"/>
        <v>0</v>
      </c>
      <c r="K305" s="32"/>
      <c r="L305" s="10">
        <f t="shared" si="153"/>
        <v>0</v>
      </c>
      <c r="M305" s="10">
        <f t="shared" si="154"/>
        <v>0</v>
      </c>
      <c r="N305" s="10">
        <f t="shared" si="155"/>
        <v>0</v>
      </c>
      <c r="O305" s="10">
        <f t="shared" si="156"/>
        <v>0</v>
      </c>
      <c r="P305" s="10">
        <f t="shared" si="157"/>
        <v>0</v>
      </c>
      <c r="Q305" s="10">
        <f t="shared" si="158"/>
        <v>0</v>
      </c>
      <c r="R305" s="10">
        <f t="shared" si="159"/>
        <v>0</v>
      </c>
      <c r="S305" s="10">
        <f t="shared" si="160"/>
        <v>0</v>
      </c>
      <c r="U305" s="10">
        <f t="shared" si="161"/>
        <v>0</v>
      </c>
      <c r="V305" s="10">
        <f t="shared" si="162"/>
        <v>0</v>
      </c>
      <c r="W305" s="10">
        <f t="shared" si="163"/>
        <v>0</v>
      </c>
      <c r="X305" s="10">
        <f t="shared" si="164"/>
        <v>0</v>
      </c>
      <c r="Y305" s="10">
        <f t="shared" si="179"/>
        <v>0</v>
      </c>
      <c r="Z305" s="10">
        <f t="shared" si="165"/>
        <v>0</v>
      </c>
      <c r="AB305" s="141">
        <f t="shared" si="166"/>
        <v>0</v>
      </c>
      <c r="AC305" s="141">
        <f t="shared" si="167"/>
        <v>0</v>
      </c>
      <c r="AD305" s="141">
        <f t="shared" si="168"/>
        <v>0</v>
      </c>
      <c r="AE305" s="141">
        <f t="shared" si="169"/>
        <v>0</v>
      </c>
      <c r="AL305" s="10" t="str">
        <f t="shared" si="170"/>
        <v/>
      </c>
      <c r="AM305" s="10" t="str">
        <f t="shared" si="171"/>
        <v/>
      </c>
      <c r="AN305" s="10" t="str">
        <f t="shared" si="172"/>
        <v/>
      </c>
      <c r="AO305" s="10" t="str">
        <f t="shared" si="173"/>
        <v/>
      </c>
      <c r="AP305" s="10" t="str">
        <f t="shared" si="174"/>
        <v/>
      </c>
      <c r="AQ305" s="10" t="str">
        <f t="shared" si="180"/>
        <v/>
      </c>
      <c r="AR305" s="10" t="str">
        <f t="shared" si="181"/>
        <v/>
      </c>
      <c r="AS305" s="10" t="str">
        <f t="shared" si="182"/>
        <v/>
      </c>
      <c r="AT305" s="10" t="str">
        <f t="shared" si="183"/>
        <v/>
      </c>
      <c r="AU305" s="10" t="str">
        <f t="shared" si="184"/>
        <v/>
      </c>
      <c r="AV305" s="10" t="str">
        <f t="shared" si="185"/>
        <v/>
      </c>
      <c r="AW305" s="10" t="str">
        <f t="shared" si="175"/>
        <v/>
      </c>
      <c r="AX305" s="10" t="str">
        <f t="shared" si="176"/>
        <v/>
      </c>
      <c r="AY305" s="10" t="str">
        <f t="shared" si="177"/>
        <v/>
      </c>
      <c r="AZ305" s="10" t="str">
        <f t="shared" si="178"/>
        <v/>
      </c>
    </row>
    <row r="306" spans="1:52" s="3" customFormat="1" ht="10.5" x14ac:dyDescent="0.35">
      <c r="A306" s="30"/>
      <c r="B306" s="31"/>
      <c r="C306" s="31"/>
      <c r="D306" s="31"/>
      <c r="E306" s="85"/>
      <c r="F306" s="85"/>
      <c r="G306" s="85"/>
      <c r="H306" s="85"/>
      <c r="I306" s="15">
        <f t="shared" si="151"/>
        <v>0</v>
      </c>
      <c r="J306" s="32">
        <f t="shared" si="152"/>
        <v>0</v>
      </c>
      <c r="K306" s="32"/>
      <c r="L306" s="10">
        <f t="shared" si="153"/>
        <v>0</v>
      </c>
      <c r="M306" s="10">
        <f t="shared" si="154"/>
        <v>0</v>
      </c>
      <c r="N306" s="10">
        <f t="shared" si="155"/>
        <v>0</v>
      </c>
      <c r="O306" s="10">
        <f t="shared" si="156"/>
        <v>0</v>
      </c>
      <c r="P306" s="10">
        <f t="shared" si="157"/>
        <v>0</v>
      </c>
      <c r="Q306" s="10">
        <f t="shared" si="158"/>
        <v>0</v>
      </c>
      <c r="R306" s="10">
        <f t="shared" si="159"/>
        <v>0</v>
      </c>
      <c r="S306" s="10">
        <f t="shared" si="160"/>
        <v>0</v>
      </c>
      <c r="U306" s="10">
        <f t="shared" si="161"/>
        <v>0</v>
      </c>
      <c r="V306" s="10">
        <f t="shared" si="162"/>
        <v>0</v>
      </c>
      <c r="W306" s="10">
        <f t="shared" si="163"/>
        <v>0</v>
      </c>
      <c r="X306" s="10">
        <f t="shared" si="164"/>
        <v>0</v>
      </c>
      <c r="Y306" s="10">
        <f t="shared" si="179"/>
        <v>0</v>
      </c>
      <c r="Z306" s="10">
        <f t="shared" si="165"/>
        <v>0</v>
      </c>
      <c r="AB306" s="141">
        <f t="shared" si="166"/>
        <v>0</v>
      </c>
      <c r="AC306" s="141">
        <f t="shared" si="167"/>
        <v>0</v>
      </c>
      <c r="AD306" s="141">
        <f t="shared" si="168"/>
        <v>0</v>
      </c>
      <c r="AE306" s="141">
        <f t="shared" si="169"/>
        <v>0</v>
      </c>
      <c r="AL306" s="10" t="str">
        <f t="shared" si="170"/>
        <v/>
      </c>
      <c r="AM306" s="10" t="str">
        <f t="shared" si="171"/>
        <v/>
      </c>
      <c r="AN306" s="10" t="str">
        <f t="shared" si="172"/>
        <v/>
      </c>
      <c r="AO306" s="10" t="str">
        <f t="shared" si="173"/>
        <v/>
      </c>
      <c r="AP306" s="10" t="str">
        <f t="shared" si="174"/>
        <v/>
      </c>
      <c r="AQ306" s="10" t="str">
        <f t="shared" si="180"/>
        <v/>
      </c>
      <c r="AR306" s="10" t="str">
        <f t="shared" si="181"/>
        <v/>
      </c>
      <c r="AS306" s="10" t="str">
        <f t="shared" si="182"/>
        <v/>
      </c>
      <c r="AT306" s="10" t="str">
        <f t="shared" si="183"/>
        <v/>
      </c>
      <c r="AU306" s="10" t="str">
        <f t="shared" si="184"/>
        <v/>
      </c>
      <c r="AV306" s="10" t="str">
        <f t="shared" si="185"/>
        <v/>
      </c>
      <c r="AW306" s="10" t="str">
        <f t="shared" si="175"/>
        <v/>
      </c>
      <c r="AX306" s="10" t="str">
        <f t="shared" si="176"/>
        <v/>
      </c>
      <c r="AY306" s="10" t="str">
        <f t="shared" si="177"/>
        <v/>
      </c>
      <c r="AZ306" s="10" t="str">
        <f t="shared" si="178"/>
        <v/>
      </c>
    </row>
    <row r="307" spans="1:52" s="3" customFormat="1" ht="10.5" x14ac:dyDescent="0.35">
      <c r="A307" s="30"/>
      <c r="B307" s="31"/>
      <c r="C307" s="31"/>
      <c r="D307" s="31"/>
      <c r="E307" s="85"/>
      <c r="F307" s="85"/>
      <c r="G307" s="85"/>
      <c r="H307" s="85"/>
      <c r="I307" s="15">
        <f t="shared" si="151"/>
        <v>0</v>
      </c>
      <c r="J307" s="32">
        <f t="shared" si="152"/>
        <v>0</v>
      </c>
      <c r="K307" s="32"/>
      <c r="L307" s="10">
        <f t="shared" si="153"/>
        <v>0</v>
      </c>
      <c r="M307" s="10">
        <f t="shared" si="154"/>
        <v>0</v>
      </c>
      <c r="N307" s="10">
        <f t="shared" si="155"/>
        <v>0</v>
      </c>
      <c r="O307" s="10">
        <f t="shared" si="156"/>
        <v>0</v>
      </c>
      <c r="P307" s="10">
        <f t="shared" si="157"/>
        <v>0</v>
      </c>
      <c r="Q307" s="10">
        <f t="shared" si="158"/>
        <v>0</v>
      </c>
      <c r="R307" s="10">
        <f t="shared" si="159"/>
        <v>0</v>
      </c>
      <c r="S307" s="10">
        <f t="shared" si="160"/>
        <v>0</v>
      </c>
      <c r="U307" s="10">
        <f t="shared" si="161"/>
        <v>0</v>
      </c>
      <c r="V307" s="10">
        <f t="shared" si="162"/>
        <v>0</v>
      </c>
      <c r="W307" s="10">
        <f t="shared" si="163"/>
        <v>0</v>
      </c>
      <c r="X307" s="10">
        <f t="shared" si="164"/>
        <v>0</v>
      </c>
      <c r="Y307" s="10">
        <f t="shared" si="179"/>
        <v>0</v>
      </c>
      <c r="Z307" s="10">
        <f t="shared" si="165"/>
        <v>0</v>
      </c>
      <c r="AB307" s="141">
        <f t="shared" si="166"/>
        <v>0</v>
      </c>
      <c r="AC307" s="141">
        <f t="shared" si="167"/>
        <v>0</v>
      </c>
      <c r="AD307" s="141">
        <f t="shared" si="168"/>
        <v>0</v>
      </c>
      <c r="AE307" s="141">
        <f t="shared" si="169"/>
        <v>0</v>
      </c>
      <c r="AL307" s="10" t="str">
        <f t="shared" si="170"/>
        <v/>
      </c>
      <c r="AM307" s="10" t="str">
        <f t="shared" si="171"/>
        <v/>
      </c>
      <c r="AN307" s="10" t="str">
        <f t="shared" si="172"/>
        <v/>
      </c>
      <c r="AO307" s="10" t="str">
        <f t="shared" si="173"/>
        <v/>
      </c>
      <c r="AP307" s="10" t="str">
        <f t="shared" si="174"/>
        <v/>
      </c>
      <c r="AQ307" s="10" t="str">
        <f t="shared" si="180"/>
        <v/>
      </c>
      <c r="AR307" s="10" t="str">
        <f t="shared" si="181"/>
        <v/>
      </c>
      <c r="AS307" s="10" t="str">
        <f t="shared" si="182"/>
        <v/>
      </c>
      <c r="AT307" s="10" t="str">
        <f t="shared" si="183"/>
        <v/>
      </c>
      <c r="AU307" s="10" t="str">
        <f t="shared" si="184"/>
        <v/>
      </c>
      <c r="AV307" s="10" t="str">
        <f t="shared" si="185"/>
        <v/>
      </c>
      <c r="AW307" s="10" t="str">
        <f t="shared" si="175"/>
        <v/>
      </c>
      <c r="AX307" s="10" t="str">
        <f t="shared" si="176"/>
        <v/>
      </c>
      <c r="AY307" s="10" t="str">
        <f t="shared" si="177"/>
        <v/>
      </c>
      <c r="AZ307" s="10" t="str">
        <f t="shared" si="178"/>
        <v/>
      </c>
    </row>
    <row r="308" spans="1:52" s="3" customFormat="1" ht="10.5" x14ac:dyDescent="0.35">
      <c r="A308" s="30"/>
      <c r="B308" s="31"/>
      <c r="C308" s="31"/>
      <c r="D308" s="31"/>
      <c r="E308" s="85"/>
      <c r="F308" s="85"/>
      <c r="G308" s="85"/>
      <c r="H308" s="85"/>
      <c r="I308" s="15">
        <f t="shared" si="151"/>
        <v>0</v>
      </c>
      <c r="J308" s="32">
        <f t="shared" si="152"/>
        <v>0</v>
      </c>
      <c r="K308" s="32"/>
      <c r="L308" s="10">
        <f t="shared" si="153"/>
        <v>0</v>
      </c>
      <c r="M308" s="10">
        <f t="shared" si="154"/>
        <v>0</v>
      </c>
      <c r="N308" s="10">
        <f t="shared" si="155"/>
        <v>0</v>
      </c>
      <c r="O308" s="10">
        <f t="shared" si="156"/>
        <v>0</v>
      </c>
      <c r="P308" s="10">
        <f t="shared" si="157"/>
        <v>0</v>
      </c>
      <c r="Q308" s="10">
        <f t="shared" si="158"/>
        <v>0</v>
      </c>
      <c r="R308" s="10">
        <f t="shared" si="159"/>
        <v>0</v>
      </c>
      <c r="S308" s="10">
        <f t="shared" si="160"/>
        <v>0</v>
      </c>
      <c r="U308" s="10">
        <f t="shared" si="161"/>
        <v>0</v>
      </c>
      <c r="V308" s="10">
        <f t="shared" si="162"/>
        <v>0</v>
      </c>
      <c r="W308" s="10">
        <f t="shared" si="163"/>
        <v>0</v>
      </c>
      <c r="X308" s="10">
        <f t="shared" si="164"/>
        <v>0</v>
      </c>
      <c r="Y308" s="10">
        <f t="shared" si="179"/>
        <v>0</v>
      </c>
      <c r="Z308" s="10">
        <f t="shared" si="165"/>
        <v>0</v>
      </c>
      <c r="AB308" s="141">
        <f t="shared" si="166"/>
        <v>0</v>
      </c>
      <c r="AC308" s="141">
        <f t="shared" si="167"/>
        <v>0</v>
      </c>
      <c r="AD308" s="141">
        <f t="shared" si="168"/>
        <v>0</v>
      </c>
      <c r="AE308" s="141">
        <f t="shared" si="169"/>
        <v>0</v>
      </c>
      <c r="AL308" s="10" t="str">
        <f t="shared" si="170"/>
        <v/>
      </c>
      <c r="AM308" s="10" t="str">
        <f t="shared" si="171"/>
        <v/>
      </c>
      <c r="AN308" s="10" t="str">
        <f t="shared" si="172"/>
        <v/>
      </c>
      <c r="AO308" s="10" t="str">
        <f t="shared" si="173"/>
        <v/>
      </c>
      <c r="AP308" s="10" t="str">
        <f t="shared" si="174"/>
        <v/>
      </c>
      <c r="AQ308" s="10" t="str">
        <f t="shared" si="180"/>
        <v/>
      </c>
      <c r="AR308" s="10" t="str">
        <f t="shared" si="181"/>
        <v/>
      </c>
      <c r="AS308" s="10" t="str">
        <f t="shared" si="182"/>
        <v/>
      </c>
      <c r="AT308" s="10" t="str">
        <f t="shared" si="183"/>
        <v/>
      </c>
      <c r="AU308" s="10" t="str">
        <f t="shared" si="184"/>
        <v/>
      </c>
      <c r="AV308" s="10" t="str">
        <f t="shared" si="185"/>
        <v/>
      </c>
      <c r="AW308" s="10" t="str">
        <f t="shared" si="175"/>
        <v/>
      </c>
      <c r="AX308" s="10" t="str">
        <f t="shared" si="176"/>
        <v/>
      </c>
      <c r="AY308" s="10" t="str">
        <f t="shared" si="177"/>
        <v/>
      </c>
      <c r="AZ308" s="10" t="str">
        <f t="shared" si="178"/>
        <v/>
      </c>
    </row>
    <row r="309" spans="1:52" s="3" customFormat="1" ht="10.5" x14ac:dyDescent="0.35">
      <c r="A309" s="30"/>
      <c r="B309" s="31"/>
      <c r="C309" s="31"/>
      <c r="D309" s="31"/>
      <c r="E309" s="85"/>
      <c r="F309" s="85"/>
      <c r="G309" s="85"/>
      <c r="H309" s="85"/>
      <c r="I309" s="15">
        <f t="shared" si="151"/>
        <v>0</v>
      </c>
      <c r="J309" s="32">
        <f t="shared" si="152"/>
        <v>0</v>
      </c>
      <c r="K309" s="32"/>
      <c r="L309" s="10">
        <f t="shared" si="153"/>
        <v>0</v>
      </c>
      <c r="M309" s="10">
        <f t="shared" si="154"/>
        <v>0</v>
      </c>
      <c r="N309" s="10">
        <f t="shared" si="155"/>
        <v>0</v>
      </c>
      <c r="O309" s="10">
        <f t="shared" si="156"/>
        <v>0</v>
      </c>
      <c r="P309" s="10">
        <f t="shared" si="157"/>
        <v>0</v>
      </c>
      <c r="Q309" s="10">
        <f t="shared" si="158"/>
        <v>0</v>
      </c>
      <c r="R309" s="10">
        <f t="shared" si="159"/>
        <v>0</v>
      </c>
      <c r="S309" s="10">
        <f t="shared" si="160"/>
        <v>0</v>
      </c>
      <c r="U309" s="10">
        <f t="shared" si="161"/>
        <v>0</v>
      </c>
      <c r="V309" s="10">
        <f t="shared" si="162"/>
        <v>0</v>
      </c>
      <c r="W309" s="10">
        <f t="shared" si="163"/>
        <v>0</v>
      </c>
      <c r="X309" s="10">
        <f t="shared" si="164"/>
        <v>0</v>
      </c>
      <c r="Y309" s="10">
        <f t="shared" si="179"/>
        <v>0</v>
      </c>
      <c r="Z309" s="10">
        <f t="shared" si="165"/>
        <v>0</v>
      </c>
      <c r="AB309" s="141">
        <f t="shared" si="166"/>
        <v>0</v>
      </c>
      <c r="AC309" s="141">
        <f t="shared" si="167"/>
        <v>0</v>
      </c>
      <c r="AD309" s="141">
        <f t="shared" si="168"/>
        <v>0</v>
      </c>
      <c r="AE309" s="141">
        <f t="shared" si="169"/>
        <v>0</v>
      </c>
      <c r="AL309" s="10" t="str">
        <f t="shared" si="170"/>
        <v/>
      </c>
      <c r="AM309" s="10" t="str">
        <f t="shared" si="171"/>
        <v/>
      </c>
      <c r="AN309" s="10" t="str">
        <f t="shared" si="172"/>
        <v/>
      </c>
      <c r="AO309" s="10" t="str">
        <f t="shared" si="173"/>
        <v/>
      </c>
      <c r="AP309" s="10" t="str">
        <f t="shared" si="174"/>
        <v/>
      </c>
      <c r="AQ309" s="10" t="str">
        <f t="shared" si="180"/>
        <v/>
      </c>
      <c r="AR309" s="10" t="str">
        <f t="shared" si="181"/>
        <v/>
      </c>
      <c r="AS309" s="10" t="str">
        <f t="shared" si="182"/>
        <v/>
      </c>
      <c r="AT309" s="10" t="str">
        <f t="shared" si="183"/>
        <v/>
      </c>
      <c r="AU309" s="10" t="str">
        <f t="shared" si="184"/>
        <v/>
      </c>
      <c r="AV309" s="10" t="str">
        <f t="shared" si="185"/>
        <v/>
      </c>
      <c r="AW309" s="10" t="str">
        <f t="shared" si="175"/>
        <v/>
      </c>
      <c r="AX309" s="10" t="str">
        <f t="shared" si="176"/>
        <v/>
      </c>
      <c r="AY309" s="10" t="str">
        <f t="shared" si="177"/>
        <v/>
      </c>
      <c r="AZ309" s="10" t="str">
        <f t="shared" si="178"/>
        <v/>
      </c>
    </row>
    <row r="310" spans="1:52" s="3" customFormat="1" ht="10.5" x14ac:dyDescent="0.35">
      <c r="A310" s="30"/>
      <c r="B310" s="31"/>
      <c r="C310" s="31"/>
      <c r="D310" s="31"/>
      <c r="E310" s="85"/>
      <c r="F310" s="85"/>
      <c r="G310" s="85"/>
      <c r="H310" s="85"/>
      <c r="I310" s="15">
        <f t="shared" si="151"/>
        <v>0</v>
      </c>
      <c r="J310" s="32">
        <f t="shared" si="152"/>
        <v>0</v>
      </c>
      <c r="K310" s="32"/>
      <c r="L310" s="10">
        <f t="shared" si="153"/>
        <v>0</v>
      </c>
      <c r="M310" s="10">
        <f t="shared" si="154"/>
        <v>0</v>
      </c>
      <c r="N310" s="10">
        <f t="shared" si="155"/>
        <v>0</v>
      </c>
      <c r="O310" s="10">
        <f t="shared" si="156"/>
        <v>0</v>
      </c>
      <c r="P310" s="10">
        <f t="shared" si="157"/>
        <v>0</v>
      </c>
      <c r="Q310" s="10">
        <f t="shared" si="158"/>
        <v>0</v>
      </c>
      <c r="R310" s="10">
        <f t="shared" si="159"/>
        <v>0</v>
      </c>
      <c r="S310" s="10">
        <f t="shared" si="160"/>
        <v>0</v>
      </c>
      <c r="U310" s="10">
        <f t="shared" si="161"/>
        <v>0</v>
      </c>
      <c r="V310" s="10">
        <f t="shared" si="162"/>
        <v>0</v>
      </c>
      <c r="W310" s="10">
        <f t="shared" si="163"/>
        <v>0</v>
      </c>
      <c r="X310" s="10">
        <f t="shared" si="164"/>
        <v>0</v>
      </c>
      <c r="Y310" s="10">
        <f t="shared" si="179"/>
        <v>0</v>
      </c>
      <c r="Z310" s="10">
        <f t="shared" si="165"/>
        <v>0</v>
      </c>
      <c r="AB310" s="141">
        <f t="shared" si="166"/>
        <v>0</v>
      </c>
      <c r="AC310" s="141">
        <f t="shared" si="167"/>
        <v>0</v>
      </c>
      <c r="AD310" s="141">
        <f t="shared" si="168"/>
        <v>0</v>
      </c>
      <c r="AE310" s="141">
        <f t="shared" si="169"/>
        <v>0</v>
      </c>
      <c r="AL310" s="10" t="str">
        <f t="shared" si="170"/>
        <v/>
      </c>
      <c r="AM310" s="10" t="str">
        <f t="shared" si="171"/>
        <v/>
      </c>
      <c r="AN310" s="10" t="str">
        <f t="shared" si="172"/>
        <v/>
      </c>
      <c r="AO310" s="10" t="str">
        <f t="shared" si="173"/>
        <v/>
      </c>
      <c r="AP310" s="10" t="str">
        <f t="shared" si="174"/>
        <v/>
      </c>
      <c r="AQ310" s="10" t="str">
        <f t="shared" si="180"/>
        <v/>
      </c>
      <c r="AR310" s="10" t="str">
        <f t="shared" si="181"/>
        <v/>
      </c>
      <c r="AS310" s="10" t="str">
        <f t="shared" si="182"/>
        <v/>
      </c>
      <c r="AT310" s="10" t="str">
        <f t="shared" si="183"/>
        <v/>
      </c>
      <c r="AU310" s="10" t="str">
        <f t="shared" si="184"/>
        <v/>
      </c>
      <c r="AV310" s="10" t="str">
        <f t="shared" si="185"/>
        <v/>
      </c>
      <c r="AW310" s="10" t="str">
        <f t="shared" si="175"/>
        <v/>
      </c>
      <c r="AX310" s="10" t="str">
        <f t="shared" si="176"/>
        <v/>
      </c>
      <c r="AY310" s="10" t="str">
        <f t="shared" si="177"/>
        <v/>
      </c>
      <c r="AZ310" s="10" t="str">
        <f t="shared" si="178"/>
        <v/>
      </c>
    </row>
    <row r="311" spans="1:52" s="3" customFormat="1" ht="10.5" x14ac:dyDescent="0.35">
      <c r="A311" s="30"/>
      <c r="B311" s="31"/>
      <c r="C311" s="31"/>
      <c r="D311" s="31"/>
      <c r="E311" s="85"/>
      <c r="F311" s="85"/>
      <c r="G311" s="85"/>
      <c r="H311" s="85"/>
      <c r="I311" s="15">
        <f t="shared" si="151"/>
        <v>0</v>
      </c>
      <c r="J311" s="32">
        <f t="shared" si="152"/>
        <v>0</v>
      </c>
      <c r="K311" s="32"/>
      <c r="L311" s="10">
        <f t="shared" si="153"/>
        <v>0</v>
      </c>
      <c r="M311" s="10">
        <f t="shared" si="154"/>
        <v>0</v>
      </c>
      <c r="N311" s="10">
        <f t="shared" si="155"/>
        <v>0</v>
      </c>
      <c r="O311" s="10">
        <f t="shared" si="156"/>
        <v>0</v>
      </c>
      <c r="P311" s="10">
        <f t="shared" si="157"/>
        <v>0</v>
      </c>
      <c r="Q311" s="10">
        <f t="shared" si="158"/>
        <v>0</v>
      </c>
      <c r="R311" s="10">
        <f t="shared" si="159"/>
        <v>0</v>
      </c>
      <c r="S311" s="10">
        <f t="shared" si="160"/>
        <v>0</v>
      </c>
      <c r="U311" s="10">
        <f t="shared" si="161"/>
        <v>0</v>
      </c>
      <c r="V311" s="10">
        <f t="shared" si="162"/>
        <v>0</v>
      </c>
      <c r="W311" s="10">
        <f t="shared" si="163"/>
        <v>0</v>
      </c>
      <c r="X311" s="10">
        <f t="shared" si="164"/>
        <v>0</v>
      </c>
      <c r="Y311" s="10">
        <f t="shared" si="179"/>
        <v>0</v>
      </c>
      <c r="Z311" s="10">
        <f t="shared" si="165"/>
        <v>0</v>
      </c>
      <c r="AB311" s="141">
        <f t="shared" si="166"/>
        <v>0</v>
      </c>
      <c r="AC311" s="141">
        <f t="shared" si="167"/>
        <v>0</v>
      </c>
      <c r="AD311" s="141">
        <f t="shared" si="168"/>
        <v>0</v>
      </c>
      <c r="AE311" s="141">
        <f t="shared" si="169"/>
        <v>0</v>
      </c>
      <c r="AL311" s="10" t="str">
        <f t="shared" si="170"/>
        <v/>
      </c>
      <c r="AM311" s="10" t="str">
        <f t="shared" si="171"/>
        <v/>
      </c>
      <c r="AN311" s="10" t="str">
        <f t="shared" si="172"/>
        <v/>
      </c>
      <c r="AO311" s="10" t="str">
        <f t="shared" si="173"/>
        <v/>
      </c>
      <c r="AP311" s="10" t="str">
        <f t="shared" si="174"/>
        <v/>
      </c>
      <c r="AQ311" s="10" t="str">
        <f t="shared" si="180"/>
        <v/>
      </c>
      <c r="AR311" s="10" t="str">
        <f t="shared" si="181"/>
        <v/>
      </c>
      <c r="AS311" s="10" t="str">
        <f t="shared" si="182"/>
        <v/>
      </c>
      <c r="AT311" s="10" t="str">
        <f t="shared" si="183"/>
        <v/>
      </c>
      <c r="AU311" s="10" t="str">
        <f t="shared" si="184"/>
        <v/>
      </c>
      <c r="AV311" s="10" t="str">
        <f t="shared" si="185"/>
        <v/>
      </c>
      <c r="AW311" s="10" t="str">
        <f t="shared" si="175"/>
        <v/>
      </c>
      <c r="AX311" s="10" t="str">
        <f t="shared" si="176"/>
        <v/>
      </c>
      <c r="AY311" s="10" t="str">
        <f t="shared" si="177"/>
        <v/>
      </c>
      <c r="AZ311" s="10" t="str">
        <f t="shared" si="178"/>
        <v/>
      </c>
    </row>
    <row r="312" spans="1:52" s="3" customFormat="1" ht="10.5" x14ac:dyDescent="0.35">
      <c r="A312" s="30"/>
      <c r="B312" s="31"/>
      <c r="C312" s="31"/>
      <c r="D312" s="31"/>
      <c r="E312" s="85"/>
      <c r="F312" s="85"/>
      <c r="G312" s="85"/>
      <c r="H312" s="85"/>
      <c r="I312" s="15">
        <f t="shared" si="151"/>
        <v>0</v>
      </c>
      <c r="J312" s="32">
        <f t="shared" si="152"/>
        <v>0</v>
      </c>
      <c r="K312" s="32"/>
      <c r="L312" s="10">
        <f t="shared" si="153"/>
        <v>0</v>
      </c>
      <c r="M312" s="10">
        <f t="shared" si="154"/>
        <v>0</v>
      </c>
      <c r="N312" s="10">
        <f t="shared" si="155"/>
        <v>0</v>
      </c>
      <c r="O312" s="10">
        <f t="shared" si="156"/>
        <v>0</v>
      </c>
      <c r="P312" s="10">
        <f t="shared" si="157"/>
        <v>0</v>
      </c>
      <c r="Q312" s="10">
        <f t="shared" si="158"/>
        <v>0</v>
      </c>
      <c r="R312" s="10">
        <f t="shared" si="159"/>
        <v>0</v>
      </c>
      <c r="S312" s="10">
        <f t="shared" si="160"/>
        <v>0</v>
      </c>
      <c r="U312" s="10">
        <f t="shared" si="161"/>
        <v>0</v>
      </c>
      <c r="V312" s="10">
        <f t="shared" si="162"/>
        <v>0</v>
      </c>
      <c r="W312" s="10">
        <f t="shared" si="163"/>
        <v>0</v>
      </c>
      <c r="X312" s="10">
        <f t="shared" si="164"/>
        <v>0</v>
      </c>
      <c r="Y312" s="10">
        <f t="shared" si="179"/>
        <v>0</v>
      </c>
      <c r="Z312" s="10">
        <f t="shared" si="165"/>
        <v>0</v>
      </c>
      <c r="AB312" s="141">
        <f t="shared" si="166"/>
        <v>0</v>
      </c>
      <c r="AC312" s="141">
        <f t="shared" si="167"/>
        <v>0</v>
      </c>
      <c r="AD312" s="141">
        <f t="shared" si="168"/>
        <v>0</v>
      </c>
      <c r="AE312" s="141">
        <f t="shared" si="169"/>
        <v>0</v>
      </c>
      <c r="AL312" s="10" t="str">
        <f t="shared" si="170"/>
        <v/>
      </c>
      <c r="AM312" s="10" t="str">
        <f t="shared" si="171"/>
        <v/>
      </c>
      <c r="AN312" s="10" t="str">
        <f t="shared" si="172"/>
        <v/>
      </c>
      <c r="AO312" s="10" t="str">
        <f t="shared" si="173"/>
        <v/>
      </c>
      <c r="AP312" s="10" t="str">
        <f t="shared" si="174"/>
        <v/>
      </c>
      <c r="AQ312" s="10" t="str">
        <f t="shared" si="180"/>
        <v/>
      </c>
      <c r="AR312" s="10" t="str">
        <f t="shared" si="181"/>
        <v/>
      </c>
      <c r="AS312" s="10" t="str">
        <f t="shared" si="182"/>
        <v/>
      </c>
      <c r="AT312" s="10" t="str">
        <f t="shared" si="183"/>
        <v/>
      </c>
      <c r="AU312" s="10" t="str">
        <f t="shared" si="184"/>
        <v/>
      </c>
      <c r="AV312" s="10" t="str">
        <f t="shared" si="185"/>
        <v/>
      </c>
      <c r="AW312" s="10" t="str">
        <f t="shared" si="175"/>
        <v/>
      </c>
      <c r="AX312" s="10" t="str">
        <f t="shared" si="176"/>
        <v/>
      </c>
      <c r="AY312" s="10" t="str">
        <f t="shared" si="177"/>
        <v/>
      </c>
      <c r="AZ312" s="10" t="str">
        <f t="shared" si="178"/>
        <v/>
      </c>
    </row>
    <row r="313" spans="1:52" s="3" customFormat="1" ht="10.5" x14ac:dyDescent="0.35">
      <c r="A313" s="30"/>
      <c r="B313" s="31"/>
      <c r="C313" s="31"/>
      <c r="D313" s="31"/>
      <c r="E313" s="85"/>
      <c r="F313" s="85"/>
      <c r="G313" s="85"/>
      <c r="H313" s="85"/>
      <c r="I313" s="15">
        <f t="shared" si="151"/>
        <v>0</v>
      </c>
      <c r="J313" s="32">
        <f t="shared" si="152"/>
        <v>0</v>
      </c>
      <c r="K313" s="32"/>
      <c r="L313" s="10">
        <f t="shared" si="153"/>
        <v>0</v>
      </c>
      <c r="M313" s="10">
        <f t="shared" si="154"/>
        <v>0</v>
      </c>
      <c r="N313" s="10">
        <f t="shared" si="155"/>
        <v>0</v>
      </c>
      <c r="O313" s="10">
        <f t="shared" si="156"/>
        <v>0</v>
      </c>
      <c r="P313" s="10">
        <f t="shared" si="157"/>
        <v>0</v>
      </c>
      <c r="Q313" s="10">
        <f t="shared" si="158"/>
        <v>0</v>
      </c>
      <c r="R313" s="10">
        <f t="shared" si="159"/>
        <v>0</v>
      </c>
      <c r="S313" s="10">
        <f t="shared" si="160"/>
        <v>0</v>
      </c>
      <c r="U313" s="10">
        <f t="shared" si="161"/>
        <v>0</v>
      </c>
      <c r="V313" s="10">
        <f t="shared" si="162"/>
        <v>0</v>
      </c>
      <c r="W313" s="10">
        <f t="shared" si="163"/>
        <v>0</v>
      </c>
      <c r="X313" s="10">
        <f t="shared" si="164"/>
        <v>0</v>
      </c>
      <c r="Y313" s="10">
        <f t="shared" si="179"/>
        <v>0</v>
      </c>
      <c r="Z313" s="10">
        <f t="shared" si="165"/>
        <v>0</v>
      </c>
      <c r="AB313" s="141">
        <f t="shared" si="166"/>
        <v>0</v>
      </c>
      <c r="AC313" s="141">
        <f t="shared" si="167"/>
        <v>0</v>
      </c>
      <c r="AD313" s="141">
        <f t="shared" si="168"/>
        <v>0</v>
      </c>
      <c r="AE313" s="141">
        <f t="shared" si="169"/>
        <v>0</v>
      </c>
      <c r="AL313" s="10" t="str">
        <f t="shared" si="170"/>
        <v/>
      </c>
      <c r="AM313" s="10" t="str">
        <f t="shared" si="171"/>
        <v/>
      </c>
      <c r="AN313" s="10" t="str">
        <f t="shared" si="172"/>
        <v/>
      </c>
      <c r="AO313" s="10" t="str">
        <f t="shared" si="173"/>
        <v/>
      </c>
      <c r="AP313" s="10" t="str">
        <f t="shared" si="174"/>
        <v/>
      </c>
      <c r="AQ313" s="10" t="str">
        <f t="shared" si="180"/>
        <v/>
      </c>
      <c r="AR313" s="10" t="str">
        <f t="shared" si="181"/>
        <v/>
      </c>
      <c r="AS313" s="10" t="str">
        <f t="shared" si="182"/>
        <v/>
      </c>
      <c r="AT313" s="10" t="str">
        <f t="shared" si="183"/>
        <v/>
      </c>
      <c r="AU313" s="10" t="str">
        <f t="shared" si="184"/>
        <v/>
      </c>
      <c r="AV313" s="10" t="str">
        <f t="shared" si="185"/>
        <v/>
      </c>
      <c r="AW313" s="10" t="str">
        <f t="shared" si="175"/>
        <v/>
      </c>
      <c r="AX313" s="10" t="str">
        <f t="shared" si="176"/>
        <v/>
      </c>
      <c r="AY313" s="10" t="str">
        <f t="shared" si="177"/>
        <v/>
      </c>
      <c r="AZ313" s="10" t="str">
        <f t="shared" si="178"/>
        <v/>
      </c>
    </row>
    <row r="314" spans="1:52" s="3" customFormat="1" ht="10.5" x14ac:dyDescent="0.35">
      <c r="A314" s="30"/>
      <c r="B314" s="31"/>
      <c r="C314" s="31"/>
      <c r="D314" s="31"/>
      <c r="E314" s="85"/>
      <c r="F314" s="85"/>
      <c r="G314" s="85"/>
      <c r="H314" s="85"/>
      <c r="I314" s="15">
        <f t="shared" si="151"/>
        <v>0</v>
      </c>
      <c r="J314" s="32">
        <f t="shared" si="152"/>
        <v>0</v>
      </c>
      <c r="K314" s="32"/>
      <c r="L314" s="10">
        <f t="shared" si="153"/>
        <v>0</v>
      </c>
      <c r="M314" s="10">
        <f t="shared" si="154"/>
        <v>0</v>
      </c>
      <c r="N314" s="10">
        <f t="shared" si="155"/>
        <v>0</v>
      </c>
      <c r="O314" s="10">
        <f t="shared" si="156"/>
        <v>0</v>
      </c>
      <c r="P314" s="10">
        <f t="shared" si="157"/>
        <v>0</v>
      </c>
      <c r="Q314" s="10">
        <f t="shared" si="158"/>
        <v>0</v>
      </c>
      <c r="R314" s="10">
        <f t="shared" si="159"/>
        <v>0</v>
      </c>
      <c r="S314" s="10">
        <f t="shared" si="160"/>
        <v>0</v>
      </c>
      <c r="U314" s="10">
        <f t="shared" si="161"/>
        <v>0</v>
      </c>
      <c r="V314" s="10">
        <f t="shared" si="162"/>
        <v>0</v>
      </c>
      <c r="W314" s="10">
        <f t="shared" si="163"/>
        <v>0</v>
      </c>
      <c r="X314" s="10">
        <f t="shared" si="164"/>
        <v>0</v>
      </c>
      <c r="Y314" s="10">
        <f t="shared" si="179"/>
        <v>0</v>
      </c>
      <c r="Z314" s="10">
        <f t="shared" si="165"/>
        <v>0</v>
      </c>
      <c r="AB314" s="141">
        <f t="shared" si="166"/>
        <v>0</v>
      </c>
      <c r="AC314" s="141">
        <f t="shared" si="167"/>
        <v>0</v>
      </c>
      <c r="AD314" s="141">
        <f t="shared" si="168"/>
        <v>0</v>
      </c>
      <c r="AE314" s="141">
        <f t="shared" si="169"/>
        <v>0</v>
      </c>
      <c r="AL314" s="10" t="str">
        <f t="shared" si="170"/>
        <v/>
      </c>
      <c r="AM314" s="10" t="str">
        <f t="shared" si="171"/>
        <v/>
      </c>
      <c r="AN314" s="10" t="str">
        <f t="shared" si="172"/>
        <v/>
      </c>
      <c r="AO314" s="10" t="str">
        <f t="shared" si="173"/>
        <v/>
      </c>
      <c r="AP314" s="10" t="str">
        <f t="shared" si="174"/>
        <v/>
      </c>
      <c r="AQ314" s="10" t="str">
        <f t="shared" si="180"/>
        <v/>
      </c>
      <c r="AR314" s="10" t="str">
        <f t="shared" si="181"/>
        <v/>
      </c>
      <c r="AS314" s="10" t="str">
        <f t="shared" si="182"/>
        <v/>
      </c>
      <c r="AT314" s="10" t="str">
        <f t="shared" si="183"/>
        <v/>
      </c>
      <c r="AU314" s="10" t="str">
        <f t="shared" si="184"/>
        <v/>
      </c>
      <c r="AV314" s="10" t="str">
        <f t="shared" si="185"/>
        <v/>
      </c>
      <c r="AW314" s="10" t="str">
        <f t="shared" si="175"/>
        <v/>
      </c>
      <c r="AX314" s="10" t="str">
        <f t="shared" si="176"/>
        <v/>
      </c>
      <c r="AY314" s="10" t="str">
        <f t="shared" si="177"/>
        <v/>
      </c>
      <c r="AZ314" s="10" t="str">
        <f t="shared" si="178"/>
        <v/>
      </c>
    </row>
    <row r="315" spans="1:52" s="3" customFormat="1" ht="10.5" x14ac:dyDescent="0.35">
      <c r="A315" s="30"/>
      <c r="B315" s="31"/>
      <c r="C315" s="31"/>
      <c r="D315" s="31"/>
      <c r="E315" s="85"/>
      <c r="F315" s="85"/>
      <c r="G315" s="85"/>
      <c r="H315" s="85"/>
      <c r="I315" s="15">
        <f t="shared" si="151"/>
        <v>0</v>
      </c>
      <c r="J315" s="32">
        <f t="shared" si="152"/>
        <v>0</v>
      </c>
      <c r="K315" s="32"/>
      <c r="L315" s="10">
        <f t="shared" si="153"/>
        <v>0</v>
      </c>
      <c r="M315" s="10">
        <f t="shared" si="154"/>
        <v>0</v>
      </c>
      <c r="N315" s="10">
        <f t="shared" si="155"/>
        <v>0</v>
      </c>
      <c r="O315" s="10">
        <f t="shared" si="156"/>
        <v>0</v>
      </c>
      <c r="P315" s="10">
        <f t="shared" si="157"/>
        <v>0</v>
      </c>
      <c r="Q315" s="10">
        <f t="shared" si="158"/>
        <v>0</v>
      </c>
      <c r="R315" s="10">
        <f t="shared" si="159"/>
        <v>0</v>
      </c>
      <c r="S315" s="10">
        <f t="shared" si="160"/>
        <v>0</v>
      </c>
      <c r="U315" s="10">
        <f t="shared" si="161"/>
        <v>0</v>
      </c>
      <c r="V315" s="10">
        <f t="shared" si="162"/>
        <v>0</v>
      </c>
      <c r="W315" s="10">
        <f t="shared" si="163"/>
        <v>0</v>
      </c>
      <c r="X315" s="10">
        <f t="shared" si="164"/>
        <v>0</v>
      </c>
      <c r="Y315" s="10">
        <f t="shared" si="179"/>
        <v>0</v>
      </c>
      <c r="Z315" s="10">
        <f t="shared" si="165"/>
        <v>0</v>
      </c>
      <c r="AB315" s="141">
        <f t="shared" si="166"/>
        <v>0</v>
      </c>
      <c r="AC315" s="141">
        <f t="shared" si="167"/>
        <v>0</v>
      </c>
      <c r="AD315" s="141">
        <f t="shared" si="168"/>
        <v>0</v>
      </c>
      <c r="AE315" s="141">
        <f t="shared" si="169"/>
        <v>0</v>
      </c>
      <c r="AL315" s="10" t="str">
        <f t="shared" si="170"/>
        <v/>
      </c>
      <c r="AM315" s="10" t="str">
        <f t="shared" si="171"/>
        <v/>
      </c>
      <c r="AN315" s="10" t="str">
        <f t="shared" si="172"/>
        <v/>
      </c>
      <c r="AO315" s="10" t="str">
        <f t="shared" si="173"/>
        <v/>
      </c>
      <c r="AP315" s="10" t="str">
        <f t="shared" si="174"/>
        <v/>
      </c>
      <c r="AQ315" s="10" t="str">
        <f t="shared" si="180"/>
        <v/>
      </c>
      <c r="AR315" s="10" t="str">
        <f t="shared" si="181"/>
        <v/>
      </c>
      <c r="AS315" s="10" t="str">
        <f t="shared" si="182"/>
        <v/>
      </c>
      <c r="AT315" s="10" t="str">
        <f t="shared" si="183"/>
        <v/>
      </c>
      <c r="AU315" s="10" t="str">
        <f t="shared" si="184"/>
        <v/>
      </c>
      <c r="AV315" s="10" t="str">
        <f t="shared" si="185"/>
        <v/>
      </c>
      <c r="AW315" s="10" t="str">
        <f t="shared" si="175"/>
        <v/>
      </c>
      <c r="AX315" s="10" t="str">
        <f t="shared" si="176"/>
        <v/>
      </c>
      <c r="AY315" s="10" t="str">
        <f t="shared" si="177"/>
        <v/>
      </c>
      <c r="AZ315" s="10" t="str">
        <f t="shared" si="178"/>
        <v/>
      </c>
    </row>
    <row r="316" spans="1:52" s="3" customFormat="1" ht="10.5" x14ac:dyDescent="0.35">
      <c r="A316" s="30"/>
      <c r="B316" s="31"/>
      <c r="C316" s="31"/>
      <c r="D316" s="31"/>
      <c r="E316" s="85"/>
      <c r="F316" s="85"/>
      <c r="G316" s="85"/>
      <c r="H316" s="85"/>
      <c r="I316" s="15">
        <f t="shared" si="151"/>
        <v>0</v>
      </c>
      <c r="J316" s="32">
        <f t="shared" si="152"/>
        <v>0</v>
      </c>
      <c r="K316" s="32"/>
      <c r="L316" s="10">
        <f t="shared" si="153"/>
        <v>0</v>
      </c>
      <c r="M316" s="10">
        <f t="shared" si="154"/>
        <v>0</v>
      </c>
      <c r="N316" s="10">
        <f t="shared" si="155"/>
        <v>0</v>
      </c>
      <c r="O316" s="10">
        <f t="shared" si="156"/>
        <v>0</v>
      </c>
      <c r="P316" s="10">
        <f t="shared" si="157"/>
        <v>0</v>
      </c>
      <c r="Q316" s="10">
        <f t="shared" si="158"/>
        <v>0</v>
      </c>
      <c r="R316" s="10">
        <f t="shared" si="159"/>
        <v>0</v>
      </c>
      <c r="S316" s="10">
        <f t="shared" si="160"/>
        <v>0</v>
      </c>
      <c r="U316" s="10">
        <f t="shared" si="161"/>
        <v>0</v>
      </c>
      <c r="V316" s="10">
        <f t="shared" si="162"/>
        <v>0</v>
      </c>
      <c r="W316" s="10">
        <f t="shared" si="163"/>
        <v>0</v>
      </c>
      <c r="X316" s="10">
        <f t="shared" si="164"/>
        <v>0</v>
      </c>
      <c r="Y316" s="10">
        <f t="shared" si="179"/>
        <v>0</v>
      </c>
      <c r="Z316" s="10">
        <f t="shared" si="165"/>
        <v>0</v>
      </c>
      <c r="AB316" s="141">
        <f t="shared" si="166"/>
        <v>0</v>
      </c>
      <c r="AC316" s="141">
        <f t="shared" si="167"/>
        <v>0</v>
      </c>
      <c r="AD316" s="141">
        <f t="shared" si="168"/>
        <v>0</v>
      </c>
      <c r="AE316" s="141">
        <f t="shared" si="169"/>
        <v>0</v>
      </c>
      <c r="AL316" s="10" t="str">
        <f t="shared" si="170"/>
        <v/>
      </c>
      <c r="AM316" s="10" t="str">
        <f t="shared" si="171"/>
        <v/>
      </c>
      <c r="AN316" s="10" t="str">
        <f t="shared" si="172"/>
        <v/>
      </c>
      <c r="AO316" s="10" t="str">
        <f t="shared" si="173"/>
        <v/>
      </c>
      <c r="AP316" s="10" t="str">
        <f t="shared" si="174"/>
        <v/>
      </c>
      <c r="AQ316" s="10" t="str">
        <f t="shared" si="180"/>
        <v/>
      </c>
      <c r="AR316" s="10" t="str">
        <f t="shared" si="181"/>
        <v/>
      </c>
      <c r="AS316" s="10" t="str">
        <f t="shared" si="182"/>
        <v/>
      </c>
      <c r="AT316" s="10" t="str">
        <f t="shared" si="183"/>
        <v/>
      </c>
      <c r="AU316" s="10" t="str">
        <f t="shared" si="184"/>
        <v/>
      </c>
      <c r="AV316" s="10" t="str">
        <f t="shared" si="185"/>
        <v/>
      </c>
      <c r="AW316" s="10" t="str">
        <f t="shared" si="175"/>
        <v/>
      </c>
      <c r="AX316" s="10" t="str">
        <f t="shared" si="176"/>
        <v/>
      </c>
      <c r="AY316" s="10" t="str">
        <f t="shared" si="177"/>
        <v/>
      </c>
      <c r="AZ316" s="10" t="str">
        <f t="shared" si="178"/>
        <v/>
      </c>
    </row>
    <row r="317" spans="1:52" s="3" customFormat="1" ht="10.5" x14ac:dyDescent="0.35">
      <c r="A317" s="30"/>
      <c r="B317" s="31"/>
      <c r="C317" s="31"/>
      <c r="D317" s="31"/>
      <c r="E317" s="85"/>
      <c r="F317" s="85"/>
      <c r="G317" s="85"/>
      <c r="H317" s="85"/>
      <c r="I317" s="15">
        <f t="shared" si="151"/>
        <v>0</v>
      </c>
      <c r="J317" s="32">
        <f t="shared" si="152"/>
        <v>0</v>
      </c>
      <c r="K317" s="32"/>
      <c r="L317" s="10">
        <f t="shared" si="153"/>
        <v>0</v>
      </c>
      <c r="M317" s="10">
        <f t="shared" si="154"/>
        <v>0</v>
      </c>
      <c r="N317" s="10">
        <f t="shared" si="155"/>
        <v>0</v>
      </c>
      <c r="O317" s="10">
        <f t="shared" si="156"/>
        <v>0</v>
      </c>
      <c r="P317" s="10">
        <f t="shared" si="157"/>
        <v>0</v>
      </c>
      <c r="Q317" s="10">
        <f t="shared" si="158"/>
        <v>0</v>
      </c>
      <c r="R317" s="10">
        <f t="shared" si="159"/>
        <v>0</v>
      </c>
      <c r="S317" s="10">
        <f t="shared" si="160"/>
        <v>0</v>
      </c>
      <c r="U317" s="10">
        <f t="shared" si="161"/>
        <v>0</v>
      </c>
      <c r="V317" s="10">
        <f t="shared" si="162"/>
        <v>0</v>
      </c>
      <c r="W317" s="10">
        <f t="shared" si="163"/>
        <v>0</v>
      </c>
      <c r="X317" s="10">
        <f t="shared" si="164"/>
        <v>0</v>
      </c>
      <c r="Y317" s="10">
        <f t="shared" si="179"/>
        <v>0</v>
      </c>
      <c r="Z317" s="10">
        <f t="shared" si="165"/>
        <v>0</v>
      </c>
      <c r="AB317" s="141">
        <f t="shared" si="166"/>
        <v>0</v>
      </c>
      <c r="AC317" s="141">
        <f t="shared" si="167"/>
        <v>0</v>
      </c>
      <c r="AD317" s="141">
        <f t="shared" si="168"/>
        <v>0</v>
      </c>
      <c r="AE317" s="141">
        <f t="shared" si="169"/>
        <v>0</v>
      </c>
      <c r="AL317" s="10" t="str">
        <f t="shared" si="170"/>
        <v/>
      </c>
      <c r="AM317" s="10" t="str">
        <f t="shared" si="171"/>
        <v/>
      </c>
      <c r="AN317" s="10" t="str">
        <f t="shared" si="172"/>
        <v/>
      </c>
      <c r="AO317" s="10" t="str">
        <f t="shared" si="173"/>
        <v/>
      </c>
      <c r="AP317" s="10" t="str">
        <f t="shared" si="174"/>
        <v/>
      </c>
      <c r="AQ317" s="10" t="str">
        <f t="shared" si="180"/>
        <v/>
      </c>
      <c r="AR317" s="10" t="str">
        <f t="shared" si="181"/>
        <v/>
      </c>
      <c r="AS317" s="10" t="str">
        <f t="shared" si="182"/>
        <v/>
      </c>
      <c r="AT317" s="10" t="str">
        <f t="shared" si="183"/>
        <v/>
      </c>
      <c r="AU317" s="10" t="str">
        <f t="shared" si="184"/>
        <v/>
      </c>
      <c r="AV317" s="10" t="str">
        <f t="shared" si="185"/>
        <v/>
      </c>
      <c r="AW317" s="10" t="str">
        <f t="shared" si="175"/>
        <v/>
      </c>
      <c r="AX317" s="10" t="str">
        <f t="shared" si="176"/>
        <v/>
      </c>
      <c r="AY317" s="10" t="str">
        <f t="shared" si="177"/>
        <v/>
      </c>
      <c r="AZ317" s="10" t="str">
        <f t="shared" si="178"/>
        <v/>
      </c>
    </row>
    <row r="318" spans="1:52" s="3" customFormat="1" ht="10.5" x14ac:dyDescent="0.35">
      <c r="A318" s="30"/>
      <c r="B318" s="31"/>
      <c r="C318" s="31"/>
      <c r="D318" s="31"/>
      <c r="E318" s="85"/>
      <c r="F318" s="85"/>
      <c r="G318" s="85"/>
      <c r="H318" s="85"/>
      <c r="I318" s="15">
        <f t="shared" si="151"/>
        <v>0</v>
      </c>
      <c r="J318" s="32">
        <f t="shared" si="152"/>
        <v>0</v>
      </c>
      <c r="K318" s="32"/>
      <c r="L318" s="10">
        <f t="shared" si="153"/>
        <v>0</v>
      </c>
      <c r="M318" s="10">
        <f t="shared" si="154"/>
        <v>0</v>
      </c>
      <c r="N318" s="10">
        <f t="shared" si="155"/>
        <v>0</v>
      </c>
      <c r="O318" s="10">
        <f t="shared" si="156"/>
        <v>0</v>
      </c>
      <c r="P318" s="10">
        <f t="shared" si="157"/>
        <v>0</v>
      </c>
      <c r="Q318" s="10">
        <f t="shared" si="158"/>
        <v>0</v>
      </c>
      <c r="R318" s="10">
        <f t="shared" si="159"/>
        <v>0</v>
      </c>
      <c r="S318" s="10">
        <f t="shared" si="160"/>
        <v>0</v>
      </c>
      <c r="U318" s="10">
        <f t="shared" si="161"/>
        <v>0</v>
      </c>
      <c r="V318" s="10">
        <f t="shared" si="162"/>
        <v>0</v>
      </c>
      <c r="W318" s="10">
        <f t="shared" si="163"/>
        <v>0</v>
      </c>
      <c r="X318" s="10">
        <f t="shared" si="164"/>
        <v>0</v>
      </c>
      <c r="Y318" s="10">
        <f t="shared" si="179"/>
        <v>0</v>
      </c>
      <c r="Z318" s="10">
        <f t="shared" si="165"/>
        <v>0</v>
      </c>
      <c r="AB318" s="141">
        <f t="shared" si="166"/>
        <v>0</v>
      </c>
      <c r="AC318" s="141">
        <f t="shared" si="167"/>
        <v>0</v>
      </c>
      <c r="AD318" s="141">
        <f t="shared" si="168"/>
        <v>0</v>
      </c>
      <c r="AE318" s="141">
        <f t="shared" si="169"/>
        <v>0</v>
      </c>
      <c r="AL318" s="10" t="str">
        <f t="shared" si="170"/>
        <v/>
      </c>
      <c r="AM318" s="10" t="str">
        <f t="shared" si="171"/>
        <v/>
      </c>
      <c r="AN318" s="10" t="str">
        <f t="shared" si="172"/>
        <v/>
      </c>
      <c r="AO318" s="10" t="str">
        <f t="shared" si="173"/>
        <v/>
      </c>
      <c r="AP318" s="10" t="str">
        <f t="shared" si="174"/>
        <v/>
      </c>
      <c r="AQ318" s="10" t="str">
        <f t="shared" si="180"/>
        <v/>
      </c>
      <c r="AR318" s="10" t="str">
        <f t="shared" si="181"/>
        <v/>
      </c>
      <c r="AS318" s="10" t="str">
        <f t="shared" si="182"/>
        <v/>
      </c>
      <c r="AT318" s="10" t="str">
        <f t="shared" si="183"/>
        <v/>
      </c>
      <c r="AU318" s="10" t="str">
        <f t="shared" si="184"/>
        <v/>
      </c>
      <c r="AV318" s="10" t="str">
        <f t="shared" si="185"/>
        <v/>
      </c>
      <c r="AW318" s="10" t="str">
        <f t="shared" si="175"/>
        <v/>
      </c>
      <c r="AX318" s="10" t="str">
        <f t="shared" si="176"/>
        <v/>
      </c>
      <c r="AY318" s="10" t="str">
        <f t="shared" si="177"/>
        <v/>
      </c>
      <c r="AZ318" s="10" t="str">
        <f t="shared" si="178"/>
        <v/>
      </c>
    </row>
    <row r="319" spans="1:52" s="3" customFormat="1" ht="10.5" x14ac:dyDescent="0.35">
      <c r="A319" s="30"/>
      <c r="B319" s="31"/>
      <c r="C319" s="31"/>
      <c r="D319" s="31"/>
      <c r="E319" s="85"/>
      <c r="F319" s="85"/>
      <c r="G319" s="85"/>
      <c r="H319" s="85"/>
      <c r="I319" s="15">
        <f t="shared" si="151"/>
        <v>0</v>
      </c>
      <c r="J319" s="32">
        <f t="shared" si="152"/>
        <v>0</v>
      </c>
      <c r="K319" s="32"/>
      <c r="L319" s="10">
        <f t="shared" si="153"/>
        <v>0</v>
      </c>
      <c r="M319" s="10">
        <f t="shared" si="154"/>
        <v>0</v>
      </c>
      <c r="N319" s="10">
        <f t="shared" si="155"/>
        <v>0</v>
      </c>
      <c r="O319" s="10">
        <f t="shared" si="156"/>
        <v>0</v>
      </c>
      <c r="P319" s="10">
        <f t="shared" si="157"/>
        <v>0</v>
      </c>
      <c r="Q319" s="10">
        <f t="shared" si="158"/>
        <v>0</v>
      </c>
      <c r="R319" s="10">
        <f t="shared" si="159"/>
        <v>0</v>
      </c>
      <c r="S319" s="10">
        <f t="shared" si="160"/>
        <v>0</v>
      </c>
      <c r="U319" s="10">
        <f t="shared" si="161"/>
        <v>0</v>
      </c>
      <c r="V319" s="10">
        <f t="shared" si="162"/>
        <v>0</v>
      </c>
      <c r="W319" s="10">
        <f t="shared" si="163"/>
        <v>0</v>
      </c>
      <c r="X319" s="10">
        <f t="shared" si="164"/>
        <v>0</v>
      </c>
      <c r="Y319" s="10">
        <f t="shared" si="179"/>
        <v>0</v>
      </c>
      <c r="Z319" s="10">
        <f t="shared" si="165"/>
        <v>0</v>
      </c>
      <c r="AB319" s="141">
        <f t="shared" si="166"/>
        <v>0</v>
      </c>
      <c r="AC319" s="141">
        <f t="shared" si="167"/>
        <v>0</v>
      </c>
      <c r="AD319" s="141">
        <f t="shared" si="168"/>
        <v>0</v>
      </c>
      <c r="AE319" s="141">
        <f t="shared" si="169"/>
        <v>0</v>
      </c>
      <c r="AL319" s="10" t="str">
        <f t="shared" si="170"/>
        <v/>
      </c>
      <c r="AM319" s="10" t="str">
        <f t="shared" si="171"/>
        <v/>
      </c>
      <c r="AN319" s="10" t="str">
        <f t="shared" si="172"/>
        <v/>
      </c>
      <c r="AO319" s="10" t="str">
        <f t="shared" si="173"/>
        <v/>
      </c>
      <c r="AP319" s="10" t="str">
        <f t="shared" si="174"/>
        <v/>
      </c>
      <c r="AQ319" s="10" t="str">
        <f t="shared" si="180"/>
        <v/>
      </c>
      <c r="AR319" s="10" t="str">
        <f t="shared" si="181"/>
        <v/>
      </c>
      <c r="AS319" s="10" t="str">
        <f t="shared" si="182"/>
        <v/>
      </c>
      <c r="AT319" s="10" t="str">
        <f t="shared" si="183"/>
        <v/>
      </c>
      <c r="AU319" s="10" t="str">
        <f t="shared" si="184"/>
        <v/>
      </c>
      <c r="AV319" s="10" t="str">
        <f t="shared" si="185"/>
        <v/>
      </c>
      <c r="AW319" s="10" t="str">
        <f t="shared" si="175"/>
        <v/>
      </c>
      <c r="AX319" s="10" t="str">
        <f t="shared" si="176"/>
        <v/>
      </c>
      <c r="AY319" s="10" t="str">
        <f t="shared" si="177"/>
        <v/>
      </c>
      <c r="AZ319" s="10" t="str">
        <f t="shared" si="178"/>
        <v/>
      </c>
    </row>
    <row r="320" spans="1:52" s="3" customFormat="1" ht="10.5" x14ac:dyDescent="0.35">
      <c r="A320" s="30"/>
      <c r="B320" s="31"/>
      <c r="C320" s="31"/>
      <c r="D320" s="31"/>
      <c r="E320" s="85"/>
      <c r="F320" s="85"/>
      <c r="G320" s="85"/>
      <c r="H320" s="85"/>
      <c r="I320" s="15">
        <f t="shared" si="151"/>
        <v>0</v>
      </c>
      <c r="J320" s="32">
        <f t="shared" si="152"/>
        <v>0</v>
      </c>
      <c r="K320" s="32"/>
      <c r="L320" s="10">
        <f t="shared" si="153"/>
        <v>0</v>
      </c>
      <c r="M320" s="10">
        <f t="shared" si="154"/>
        <v>0</v>
      </c>
      <c r="N320" s="10">
        <f t="shared" si="155"/>
        <v>0</v>
      </c>
      <c r="O320" s="10">
        <f t="shared" si="156"/>
        <v>0</v>
      </c>
      <c r="P320" s="10">
        <f t="shared" si="157"/>
        <v>0</v>
      </c>
      <c r="Q320" s="10">
        <f t="shared" si="158"/>
        <v>0</v>
      </c>
      <c r="R320" s="10">
        <f t="shared" si="159"/>
        <v>0</v>
      </c>
      <c r="S320" s="10">
        <f t="shared" si="160"/>
        <v>0</v>
      </c>
      <c r="U320" s="10">
        <f t="shared" si="161"/>
        <v>0</v>
      </c>
      <c r="V320" s="10">
        <f t="shared" si="162"/>
        <v>0</v>
      </c>
      <c r="W320" s="10">
        <f t="shared" si="163"/>
        <v>0</v>
      </c>
      <c r="X320" s="10">
        <f t="shared" si="164"/>
        <v>0</v>
      </c>
      <c r="Y320" s="10">
        <f t="shared" si="179"/>
        <v>0</v>
      </c>
      <c r="Z320" s="10">
        <f t="shared" si="165"/>
        <v>0</v>
      </c>
      <c r="AB320" s="141">
        <f t="shared" si="166"/>
        <v>0</v>
      </c>
      <c r="AC320" s="141">
        <f t="shared" si="167"/>
        <v>0</v>
      </c>
      <c r="AD320" s="141">
        <f t="shared" si="168"/>
        <v>0</v>
      </c>
      <c r="AE320" s="141">
        <f t="shared" si="169"/>
        <v>0</v>
      </c>
      <c r="AL320" s="10" t="str">
        <f t="shared" si="170"/>
        <v/>
      </c>
      <c r="AM320" s="10" t="str">
        <f t="shared" si="171"/>
        <v/>
      </c>
      <c r="AN320" s="10" t="str">
        <f t="shared" si="172"/>
        <v/>
      </c>
      <c r="AO320" s="10" t="str">
        <f t="shared" si="173"/>
        <v/>
      </c>
      <c r="AP320" s="10" t="str">
        <f t="shared" si="174"/>
        <v/>
      </c>
      <c r="AQ320" s="10" t="str">
        <f t="shared" si="180"/>
        <v/>
      </c>
      <c r="AR320" s="10" t="str">
        <f t="shared" si="181"/>
        <v/>
      </c>
      <c r="AS320" s="10" t="str">
        <f t="shared" si="182"/>
        <v/>
      </c>
      <c r="AT320" s="10" t="str">
        <f t="shared" si="183"/>
        <v/>
      </c>
      <c r="AU320" s="10" t="str">
        <f t="shared" si="184"/>
        <v/>
      </c>
      <c r="AV320" s="10" t="str">
        <f t="shared" si="185"/>
        <v/>
      </c>
      <c r="AW320" s="10" t="str">
        <f t="shared" si="175"/>
        <v/>
      </c>
      <c r="AX320" s="10" t="str">
        <f t="shared" si="176"/>
        <v/>
      </c>
      <c r="AY320" s="10" t="str">
        <f t="shared" si="177"/>
        <v/>
      </c>
      <c r="AZ320" s="10" t="str">
        <f t="shared" si="178"/>
        <v/>
      </c>
    </row>
    <row r="321" spans="1:52" s="3" customFormat="1" ht="10.5" x14ac:dyDescent="0.35">
      <c r="A321" s="30"/>
      <c r="B321" s="31"/>
      <c r="C321" s="31"/>
      <c r="D321" s="31"/>
      <c r="E321" s="85"/>
      <c r="F321" s="85"/>
      <c r="G321" s="85"/>
      <c r="H321" s="85"/>
      <c r="I321" s="15">
        <f t="shared" si="151"/>
        <v>0</v>
      </c>
      <c r="J321" s="32">
        <f t="shared" si="152"/>
        <v>0</v>
      </c>
      <c r="K321" s="32"/>
      <c r="L321" s="10">
        <f t="shared" si="153"/>
        <v>0</v>
      </c>
      <c r="M321" s="10">
        <f t="shared" si="154"/>
        <v>0</v>
      </c>
      <c r="N321" s="10">
        <f t="shared" si="155"/>
        <v>0</v>
      </c>
      <c r="O321" s="10">
        <f t="shared" si="156"/>
        <v>0</v>
      </c>
      <c r="P321" s="10">
        <f t="shared" si="157"/>
        <v>0</v>
      </c>
      <c r="Q321" s="10">
        <f t="shared" si="158"/>
        <v>0</v>
      </c>
      <c r="R321" s="10">
        <f t="shared" si="159"/>
        <v>0</v>
      </c>
      <c r="S321" s="10">
        <f t="shared" si="160"/>
        <v>0</v>
      </c>
      <c r="U321" s="10">
        <f t="shared" si="161"/>
        <v>0</v>
      </c>
      <c r="V321" s="10">
        <f t="shared" si="162"/>
        <v>0</v>
      </c>
      <c r="W321" s="10">
        <f t="shared" si="163"/>
        <v>0</v>
      </c>
      <c r="X321" s="10">
        <f t="shared" si="164"/>
        <v>0</v>
      </c>
      <c r="Y321" s="10">
        <f t="shared" si="179"/>
        <v>0</v>
      </c>
      <c r="Z321" s="10">
        <f t="shared" si="165"/>
        <v>0</v>
      </c>
      <c r="AB321" s="141">
        <f t="shared" si="166"/>
        <v>0</v>
      </c>
      <c r="AC321" s="141">
        <f t="shared" si="167"/>
        <v>0</v>
      </c>
      <c r="AD321" s="141">
        <f t="shared" si="168"/>
        <v>0</v>
      </c>
      <c r="AE321" s="141">
        <f t="shared" si="169"/>
        <v>0</v>
      </c>
      <c r="AL321" s="10" t="str">
        <f t="shared" si="170"/>
        <v/>
      </c>
      <c r="AM321" s="10" t="str">
        <f t="shared" si="171"/>
        <v/>
      </c>
      <c r="AN321" s="10" t="str">
        <f t="shared" si="172"/>
        <v/>
      </c>
      <c r="AO321" s="10" t="str">
        <f t="shared" si="173"/>
        <v/>
      </c>
      <c r="AP321" s="10" t="str">
        <f t="shared" si="174"/>
        <v/>
      </c>
      <c r="AQ321" s="10" t="str">
        <f t="shared" si="180"/>
        <v/>
      </c>
      <c r="AR321" s="10" t="str">
        <f t="shared" si="181"/>
        <v/>
      </c>
      <c r="AS321" s="10" t="str">
        <f t="shared" si="182"/>
        <v/>
      </c>
      <c r="AT321" s="10" t="str">
        <f t="shared" si="183"/>
        <v/>
      </c>
      <c r="AU321" s="10" t="str">
        <f t="shared" si="184"/>
        <v/>
      </c>
      <c r="AV321" s="10" t="str">
        <f t="shared" si="185"/>
        <v/>
      </c>
      <c r="AW321" s="10" t="str">
        <f t="shared" si="175"/>
        <v/>
      </c>
      <c r="AX321" s="10" t="str">
        <f t="shared" si="176"/>
        <v/>
      </c>
      <c r="AY321" s="10" t="str">
        <f t="shared" si="177"/>
        <v/>
      </c>
      <c r="AZ321" s="10" t="str">
        <f t="shared" si="178"/>
        <v/>
      </c>
    </row>
    <row r="322" spans="1:52" s="3" customFormat="1" ht="10.5" x14ac:dyDescent="0.35">
      <c r="A322" s="30"/>
      <c r="B322" s="31"/>
      <c r="C322" s="31"/>
      <c r="D322" s="31"/>
      <c r="E322" s="85"/>
      <c r="F322" s="85"/>
      <c r="G322" s="85"/>
      <c r="H322" s="85"/>
      <c r="I322" s="15">
        <f t="shared" si="151"/>
        <v>0</v>
      </c>
      <c r="J322" s="32">
        <f t="shared" si="152"/>
        <v>0</v>
      </c>
      <c r="K322" s="32"/>
      <c r="L322" s="10">
        <f t="shared" si="153"/>
        <v>0</v>
      </c>
      <c r="M322" s="10">
        <f t="shared" si="154"/>
        <v>0</v>
      </c>
      <c r="N322" s="10">
        <f t="shared" si="155"/>
        <v>0</v>
      </c>
      <c r="O322" s="10">
        <f t="shared" si="156"/>
        <v>0</v>
      </c>
      <c r="P322" s="10">
        <f t="shared" si="157"/>
        <v>0</v>
      </c>
      <c r="Q322" s="10">
        <f t="shared" si="158"/>
        <v>0</v>
      </c>
      <c r="R322" s="10">
        <f t="shared" si="159"/>
        <v>0</v>
      </c>
      <c r="S322" s="10">
        <f t="shared" si="160"/>
        <v>0</v>
      </c>
      <c r="U322" s="10">
        <f t="shared" si="161"/>
        <v>0</v>
      </c>
      <c r="V322" s="10">
        <f t="shared" si="162"/>
        <v>0</v>
      </c>
      <c r="W322" s="10">
        <f t="shared" si="163"/>
        <v>0</v>
      </c>
      <c r="X322" s="10">
        <f t="shared" si="164"/>
        <v>0</v>
      </c>
      <c r="Y322" s="10">
        <f t="shared" si="179"/>
        <v>0</v>
      </c>
      <c r="Z322" s="10">
        <f t="shared" si="165"/>
        <v>0</v>
      </c>
      <c r="AB322" s="141">
        <f t="shared" si="166"/>
        <v>0</v>
      </c>
      <c r="AC322" s="141">
        <f t="shared" si="167"/>
        <v>0</v>
      </c>
      <c r="AD322" s="141">
        <f t="shared" si="168"/>
        <v>0</v>
      </c>
      <c r="AE322" s="141">
        <f t="shared" si="169"/>
        <v>0</v>
      </c>
      <c r="AL322" s="10" t="str">
        <f t="shared" si="170"/>
        <v/>
      </c>
      <c r="AM322" s="10" t="str">
        <f t="shared" si="171"/>
        <v/>
      </c>
      <c r="AN322" s="10" t="str">
        <f t="shared" si="172"/>
        <v/>
      </c>
      <c r="AO322" s="10" t="str">
        <f t="shared" si="173"/>
        <v/>
      </c>
      <c r="AP322" s="10" t="str">
        <f t="shared" si="174"/>
        <v/>
      </c>
      <c r="AQ322" s="10" t="str">
        <f t="shared" si="180"/>
        <v/>
      </c>
      <c r="AR322" s="10" t="str">
        <f t="shared" si="181"/>
        <v/>
      </c>
      <c r="AS322" s="10" t="str">
        <f t="shared" si="182"/>
        <v/>
      </c>
      <c r="AT322" s="10" t="str">
        <f t="shared" si="183"/>
        <v/>
      </c>
      <c r="AU322" s="10" t="str">
        <f t="shared" si="184"/>
        <v/>
      </c>
      <c r="AV322" s="10" t="str">
        <f t="shared" si="185"/>
        <v/>
      </c>
      <c r="AW322" s="10" t="str">
        <f t="shared" si="175"/>
        <v/>
      </c>
      <c r="AX322" s="10" t="str">
        <f t="shared" si="176"/>
        <v/>
      </c>
      <c r="AY322" s="10" t="str">
        <f t="shared" si="177"/>
        <v/>
      </c>
      <c r="AZ322" s="10" t="str">
        <f t="shared" si="178"/>
        <v/>
      </c>
    </row>
    <row r="323" spans="1:52" s="3" customFormat="1" ht="10.5" x14ac:dyDescent="0.35">
      <c r="A323" s="30"/>
      <c r="B323" s="31"/>
      <c r="C323" s="31"/>
      <c r="D323" s="31"/>
      <c r="E323" s="85"/>
      <c r="F323" s="85"/>
      <c r="G323" s="85"/>
      <c r="H323" s="85"/>
      <c r="I323" s="15">
        <f t="shared" si="151"/>
        <v>0</v>
      </c>
      <c r="J323" s="32">
        <f t="shared" si="152"/>
        <v>0</v>
      </c>
      <c r="K323" s="32"/>
      <c r="L323" s="10">
        <f t="shared" si="153"/>
        <v>0</v>
      </c>
      <c r="M323" s="10">
        <f t="shared" si="154"/>
        <v>0</v>
      </c>
      <c r="N323" s="10">
        <f t="shared" si="155"/>
        <v>0</v>
      </c>
      <c r="O323" s="10">
        <f t="shared" si="156"/>
        <v>0</v>
      </c>
      <c r="P323" s="10">
        <f t="shared" si="157"/>
        <v>0</v>
      </c>
      <c r="Q323" s="10">
        <f t="shared" si="158"/>
        <v>0</v>
      </c>
      <c r="R323" s="10">
        <f t="shared" si="159"/>
        <v>0</v>
      </c>
      <c r="S323" s="10">
        <f t="shared" si="160"/>
        <v>0</v>
      </c>
      <c r="U323" s="10">
        <f t="shared" si="161"/>
        <v>0</v>
      </c>
      <c r="V323" s="10">
        <f t="shared" si="162"/>
        <v>0</v>
      </c>
      <c r="W323" s="10">
        <f t="shared" si="163"/>
        <v>0</v>
      </c>
      <c r="X323" s="10">
        <f t="shared" si="164"/>
        <v>0</v>
      </c>
      <c r="Y323" s="10">
        <f t="shared" si="179"/>
        <v>0</v>
      </c>
      <c r="Z323" s="10">
        <f t="shared" si="165"/>
        <v>0</v>
      </c>
      <c r="AB323" s="141">
        <f t="shared" si="166"/>
        <v>0</v>
      </c>
      <c r="AC323" s="141">
        <f t="shared" si="167"/>
        <v>0</v>
      </c>
      <c r="AD323" s="141">
        <f t="shared" si="168"/>
        <v>0</v>
      </c>
      <c r="AE323" s="141">
        <f t="shared" si="169"/>
        <v>0</v>
      </c>
      <c r="AL323" s="10" t="str">
        <f t="shared" si="170"/>
        <v/>
      </c>
      <c r="AM323" s="10" t="str">
        <f t="shared" si="171"/>
        <v/>
      </c>
      <c r="AN323" s="10" t="str">
        <f t="shared" si="172"/>
        <v/>
      </c>
      <c r="AO323" s="10" t="str">
        <f t="shared" si="173"/>
        <v/>
      </c>
      <c r="AP323" s="10" t="str">
        <f t="shared" si="174"/>
        <v/>
      </c>
      <c r="AQ323" s="10" t="str">
        <f t="shared" si="180"/>
        <v/>
      </c>
      <c r="AR323" s="10" t="str">
        <f t="shared" si="181"/>
        <v/>
      </c>
      <c r="AS323" s="10" t="str">
        <f t="shared" si="182"/>
        <v/>
      </c>
      <c r="AT323" s="10" t="str">
        <f t="shared" si="183"/>
        <v/>
      </c>
      <c r="AU323" s="10" t="str">
        <f t="shared" si="184"/>
        <v/>
      </c>
      <c r="AV323" s="10" t="str">
        <f t="shared" si="185"/>
        <v/>
      </c>
      <c r="AW323" s="10" t="str">
        <f t="shared" si="175"/>
        <v/>
      </c>
      <c r="AX323" s="10" t="str">
        <f t="shared" si="176"/>
        <v/>
      </c>
      <c r="AY323" s="10" t="str">
        <f t="shared" si="177"/>
        <v/>
      </c>
      <c r="AZ323" s="10" t="str">
        <f t="shared" si="178"/>
        <v/>
      </c>
    </row>
    <row r="324" spans="1:52" s="3" customFormat="1" ht="10.5" x14ac:dyDescent="0.35">
      <c r="A324" s="30"/>
      <c r="B324" s="31"/>
      <c r="C324" s="31"/>
      <c r="D324" s="31"/>
      <c r="E324" s="85"/>
      <c r="F324" s="85"/>
      <c r="G324" s="85"/>
      <c r="H324" s="85"/>
      <c r="I324" s="15">
        <f t="shared" si="151"/>
        <v>0</v>
      </c>
      <c r="J324" s="32">
        <f t="shared" si="152"/>
        <v>0</v>
      </c>
      <c r="K324" s="32"/>
      <c r="L324" s="10">
        <f t="shared" si="153"/>
        <v>0</v>
      </c>
      <c r="M324" s="10">
        <f t="shared" si="154"/>
        <v>0</v>
      </c>
      <c r="N324" s="10">
        <f t="shared" si="155"/>
        <v>0</v>
      </c>
      <c r="O324" s="10">
        <f t="shared" si="156"/>
        <v>0</v>
      </c>
      <c r="P324" s="10">
        <f t="shared" si="157"/>
        <v>0</v>
      </c>
      <c r="Q324" s="10">
        <f t="shared" si="158"/>
        <v>0</v>
      </c>
      <c r="R324" s="10">
        <f t="shared" si="159"/>
        <v>0</v>
      </c>
      <c r="S324" s="10">
        <f t="shared" si="160"/>
        <v>0</v>
      </c>
      <c r="U324" s="10">
        <f t="shared" si="161"/>
        <v>0</v>
      </c>
      <c r="V324" s="10">
        <f t="shared" si="162"/>
        <v>0</v>
      </c>
      <c r="W324" s="10">
        <f t="shared" si="163"/>
        <v>0</v>
      </c>
      <c r="X324" s="10">
        <f t="shared" si="164"/>
        <v>0</v>
      </c>
      <c r="Y324" s="10">
        <f t="shared" si="179"/>
        <v>0</v>
      </c>
      <c r="Z324" s="10">
        <f t="shared" si="165"/>
        <v>0</v>
      </c>
      <c r="AB324" s="141">
        <f t="shared" si="166"/>
        <v>0</v>
      </c>
      <c r="AC324" s="141">
        <f t="shared" si="167"/>
        <v>0</v>
      </c>
      <c r="AD324" s="141">
        <f t="shared" si="168"/>
        <v>0</v>
      </c>
      <c r="AE324" s="141">
        <f t="shared" si="169"/>
        <v>0</v>
      </c>
      <c r="AL324" s="10" t="str">
        <f t="shared" si="170"/>
        <v/>
      </c>
      <c r="AM324" s="10" t="str">
        <f t="shared" si="171"/>
        <v/>
      </c>
      <c r="AN324" s="10" t="str">
        <f t="shared" si="172"/>
        <v/>
      </c>
      <c r="AO324" s="10" t="str">
        <f t="shared" si="173"/>
        <v/>
      </c>
      <c r="AP324" s="10" t="str">
        <f t="shared" si="174"/>
        <v/>
      </c>
      <c r="AQ324" s="10" t="str">
        <f t="shared" si="180"/>
        <v/>
      </c>
      <c r="AR324" s="10" t="str">
        <f t="shared" si="181"/>
        <v/>
      </c>
      <c r="AS324" s="10" t="str">
        <f t="shared" si="182"/>
        <v/>
      </c>
      <c r="AT324" s="10" t="str">
        <f t="shared" si="183"/>
        <v/>
      </c>
      <c r="AU324" s="10" t="str">
        <f t="shared" si="184"/>
        <v/>
      </c>
      <c r="AV324" s="10" t="str">
        <f t="shared" si="185"/>
        <v/>
      </c>
      <c r="AW324" s="10" t="str">
        <f t="shared" si="175"/>
        <v/>
      </c>
      <c r="AX324" s="10" t="str">
        <f t="shared" si="176"/>
        <v/>
      </c>
      <c r="AY324" s="10" t="str">
        <f t="shared" si="177"/>
        <v/>
      </c>
      <c r="AZ324" s="10" t="str">
        <f t="shared" si="178"/>
        <v/>
      </c>
    </row>
    <row r="325" spans="1:52" s="3" customFormat="1" ht="10.5" x14ac:dyDescent="0.35">
      <c r="A325" s="30"/>
      <c r="B325" s="31"/>
      <c r="C325" s="31"/>
      <c r="D325" s="31"/>
      <c r="E325" s="85"/>
      <c r="F325" s="85"/>
      <c r="G325" s="85"/>
      <c r="H325" s="85"/>
      <c r="I325" s="15">
        <f t="shared" si="151"/>
        <v>0</v>
      </c>
      <c r="J325" s="32">
        <f t="shared" si="152"/>
        <v>0</v>
      </c>
      <c r="K325" s="32"/>
      <c r="L325" s="10">
        <f t="shared" si="153"/>
        <v>0</v>
      </c>
      <c r="M325" s="10">
        <f t="shared" si="154"/>
        <v>0</v>
      </c>
      <c r="N325" s="10">
        <f t="shared" si="155"/>
        <v>0</v>
      </c>
      <c r="O325" s="10">
        <f t="shared" si="156"/>
        <v>0</v>
      </c>
      <c r="P325" s="10">
        <f t="shared" si="157"/>
        <v>0</v>
      </c>
      <c r="Q325" s="10">
        <f t="shared" si="158"/>
        <v>0</v>
      </c>
      <c r="R325" s="10">
        <f t="shared" si="159"/>
        <v>0</v>
      </c>
      <c r="S325" s="10">
        <f t="shared" si="160"/>
        <v>0</v>
      </c>
      <c r="U325" s="10">
        <f t="shared" si="161"/>
        <v>0</v>
      </c>
      <c r="V325" s="10">
        <f t="shared" si="162"/>
        <v>0</v>
      </c>
      <c r="W325" s="10">
        <f t="shared" si="163"/>
        <v>0</v>
      </c>
      <c r="X325" s="10">
        <f t="shared" si="164"/>
        <v>0</v>
      </c>
      <c r="Y325" s="10">
        <f t="shared" si="179"/>
        <v>0</v>
      </c>
      <c r="Z325" s="10">
        <f t="shared" si="165"/>
        <v>0</v>
      </c>
      <c r="AB325" s="141">
        <f t="shared" si="166"/>
        <v>0</v>
      </c>
      <c r="AC325" s="141">
        <f t="shared" si="167"/>
        <v>0</v>
      </c>
      <c r="AD325" s="141">
        <f t="shared" si="168"/>
        <v>0</v>
      </c>
      <c r="AE325" s="141">
        <f t="shared" si="169"/>
        <v>0</v>
      </c>
      <c r="AL325" s="10" t="str">
        <f t="shared" si="170"/>
        <v/>
      </c>
      <c r="AM325" s="10" t="str">
        <f t="shared" si="171"/>
        <v/>
      </c>
      <c r="AN325" s="10" t="str">
        <f t="shared" si="172"/>
        <v/>
      </c>
      <c r="AO325" s="10" t="str">
        <f t="shared" si="173"/>
        <v/>
      </c>
      <c r="AP325" s="10" t="str">
        <f t="shared" si="174"/>
        <v/>
      </c>
      <c r="AQ325" s="10" t="str">
        <f t="shared" si="180"/>
        <v/>
      </c>
      <c r="AR325" s="10" t="str">
        <f t="shared" si="181"/>
        <v/>
      </c>
      <c r="AS325" s="10" t="str">
        <f t="shared" si="182"/>
        <v/>
      </c>
      <c r="AT325" s="10" t="str">
        <f t="shared" si="183"/>
        <v/>
      </c>
      <c r="AU325" s="10" t="str">
        <f t="shared" si="184"/>
        <v/>
      </c>
      <c r="AV325" s="10" t="str">
        <f t="shared" si="185"/>
        <v/>
      </c>
      <c r="AW325" s="10" t="str">
        <f t="shared" si="175"/>
        <v/>
      </c>
      <c r="AX325" s="10" t="str">
        <f t="shared" si="176"/>
        <v/>
      </c>
      <c r="AY325" s="10" t="str">
        <f t="shared" si="177"/>
        <v/>
      </c>
      <c r="AZ325" s="10" t="str">
        <f t="shared" si="178"/>
        <v/>
      </c>
    </row>
    <row r="326" spans="1:52" s="3" customFormat="1" ht="10.5" x14ac:dyDescent="0.35">
      <c r="A326" s="30"/>
      <c r="B326" s="31"/>
      <c r="C326" s="31"/>
      <c r="D326" s="31"/>
      <c r="E326" s="85"/>
      <c r="F326" s="85"/>
      <c r="G326" s="85"/>
      <c r="H326" s="85"/>
      <c r="I326" s="15">
        <f t="shared" ref="I326:I389" si="186">AB326+AC326+AD326+AE326</f>
        <v>0</v>
      </c>
      <c r="J326" s="32">
        <f t="shared" ref="J326:J389" si="187">IF(U326=1,$AH$5,IF(V326=1,$AH$6,IF(W326=1,$AH$7,IF(X326=1,$AH$8,IF(Y326=1,$AH$9,0)))))</f>
        <v>0</v>
      </c>
      <c r="K326" s="32"/>
      <c r="L326" s="10">
        <f t="shared" ref="L326:L389" si="188">IF(A326&lt;&gt;"",1,0)</f>
        <v>0</v>
      </c>
      <c r="M326" s="10">
        <f t="shared" ref="M326:M389" si="189">IF(B326&lt;&gt;"",1,0)</f>
        <v>0</v>
      </c>
      <c r="N326" s="10">
        <f t="shared" ref="N326:N389" si="190">IF(C326&lt;&gt;"",1,0)</f>
        <v>0</v>
      </c>
      <c r="O326" s="10">
        <f t="shared" ref="O326:O389" si="191">IF(D326&lt;&gt;"",1,0)</f>
        <v>0</v>
      </c>
      <c r="P326" s="10">
        <f t="shared" ref="P326:P389" si="192">IF(E326&lt;&gt;"",1,0)</f>
        <v>0</v>
      </c>
      <c r="Q326" s="10">
        <f t="shared" ref="Q326:Q389" si="193">IF(F326&lt;&gt;"",1,0)</f>
        <v>0</v>
      </c>
      <c r="R326" s="10">
        <f t="shared" ref="R326:R389" si="194">IF(G326&lt;&gt;"",1,0)</f>
        <v>0</v>
      </c>
      <c r="S326" s="10">
        <f t="shared" ref="S326:S389" si="195">IF(H326&lt;&gt;"",1,0)</f>
        <v>0</v>
      </c>
      <c r="U326" s="10">
        <f t="shared" ref="U326:U389" si="196">IFERROR(IF(AY326=AZ326,0,1),1)</f>
        <v>0</v>
      </c>
      <c r="V326" s="10">
        <f t="shared" ref="V326:V389" si="197">IF((IF(B326&lt;&gt;"",1,0))+(IF(C326&lt;&gt;"",1,0))=2,IF(C326&gt;B326,0,1),0)</f>
        <v>0</v>
      </c>
      <c r="W326" s="10">
        <f t="shared" ref="W326:W389" si="198">IF(L326+M326+N326+O326+P326+Q326+R326+S326=0,0,IF(L326+M326+N326+O326=4,0,1))</f>
        <v>0</v>
      </c>
      <c r="X326" s="10">
        <f t="shared" ref="X326:X389" si="199">IF(COUNTIF($A$5:$A$1004,A326)&lt;=1,0,1)</f>
        <v>0</v>
      </c>
      <c r="Y326" s="10">
        <f t="shared" si="179"/>
        <v>0</v>
      </c>
      <c r="Z326" s="10">
        <f t="shared" ref="Z326:Z389" si="200">IF(U326+V326+W326+X326+Y326=0,0,1)</f>
        <v>0</v>
      </c>
      <c r="AB326" s="141">
        <f t="shared" ref="AB326:AB389" si="201">IF($Z326=0,E326,0)</f>
        <v>0</v>
      </c>
      <c r="AC326" s="141">
        <f t="shared" ref="AC326:AC389" si="202">IF($Z326=0,F326,0)</f>
        <v>0</v>
      </c>
      <c r="AD326" s="141">
        <f t="shared" ref="AD326:AD389" si="203">IF($Z326=0,G326,0)</f>
        <v>0</v>
      </c>
      <c r="AE326" s="141">
        <f t="shared" ref="AE326:AE389" si="204">IF($Z326=0,H326,0)</f>
        <v>0</v>
      </c>
      <c r="AL326" s="10" t="str">
        <f t="shared" ref="AL326:AL389" si="205">IF($A326="","",MID($A326,1,1)*2)</f>
        <v/>
      </c>
      <c r="AM326" s="10" t="str">
        <f t="shared" ref="AM326:AM389" si="206">IF($A326="","",MID($A326,2,1)*1)</f>
        <v/>
      </c>
      <c r="AN326" s="10" t="str">
        <f t="shared" ref="AN326:AN389" si="207">IF($A326="","",MID($A326,3,1)*2)</f>
        <v/>
      </c>
      <c r="AO326" s="10" t="str">
        <f t="shared" ref="AO326:AO389" si="208">IF($A326="","",MID($A326,4,1)*1)</f>
        <v/>
      </c>
      <c r="AP326" s="10" t="str">
        <f t="shared" ref="AP326:AP389" si="209">IF($A326="","",MID($A326,5,1)*2)</f>
        <v/>
      </c>
      <c r="AQ326" s="10" t="str">
        <f t="shared" si="180"/>
        <v/>
      </c>
      <c r="AR326" s="10" t="str">
        <f t="shared" si="181"/>
        <v/>
      </c>
      <c r="AS326" s="10" t="str">
        <f t="shared" si="182"/>
        <v/>
      </c>
      <c r="AT326" s="10" t="str">
        <f t="shared" si="183"/>
        <v/>
      </c>
      <c r="AU326" s="10" t="str">
        <f t="shared" si="184"/>
        <v/>
      </c>
      <c r="AV326" s="10" t="str">
        <f t="shared" si="185"/>
        <v/>
      </c>
      <c r="AW326" s="10" t="str">
        <f t="shared" ref="AW326:AW389" si="210">IF($A326="","",MOD(AV326,10))</f>
        <v/>
      </c>
      <c r="AX326" s="10" t="str">
        <f t="shared" ref="AX326:AX389" si="211">IF($A326="","",10-AW326)</f>
        <v/>
      </c>
      <c r="AY326" s="10" t="str">
        <f t="shared" ref="AY326:AY389" si="212">IF($A326="","",MOD(AX326,10))</f>
        <v/>
      </c>
      <c r="AZ326" s="10" t="str">
        <f t="shared" ref="AZ326:AZ389" si="213">IF($A326="","",MID($A326,7,1)*1)</f>
        <v/>
      </c>
    </row>
    <row r="327" spans="1:52" s="3" customFormat="1" ht="10.5" x14ac:dyDescent="0.35">
      <c r="A327" s="30"/>
      <c r="B327" s="31"/>
      <c r="C327" s="31"/>
      <c r="D327" s="31"/>
      <c r="E327" s="85"/>
      <c r="F327" s="85"/>
      <c r="G327" s="85"/>
      <c r="H327" s="85"/>
      <c r="I327" s="15">
        <f t="shared" si="186"/>
        <v>0</v>
      </c>
      <c r="J327" s="32">
        <f t="shared" si="187"/>
        <v>0</v>
      </c>
      <c r="K327" s="32"/>
      <c r="L327" s="10">
        <f t="shared" si="188"/>
        <v>0</v>
      </c>
      <c r="M327" s="10">
        <f t="shared" si="189"/>
        <v>0</v>
      </c>
      <c r="N327" s="10">
        <f t="shared" si="190"/>
        <v>0</v>
      </c>
      <c r="O327" s="10">
        <f t="shared" si="191"/>
        <v>0</v>
      </c>
      <c r="P327" s="10">
        <f t="shared" si="192"/>
        <v>0</v>
      </c>
      <c r="Q327" s="10">
        <f t="shared" si="193"/>
        <v>0</v>
      </c>
      <c r="R327" s="10">
        <f t="shared" si="194"/>
        <v>0</v>
      </c>
      <c r="S327" s="10">
        <f t="shared" si="195"/>
        <v>0</v>
      </c>
      <c r="U327" s="10">
        <f t="shared" si="196"/>
        <v>0</v>
      </c>
      <c r="V327" s="10">
        <f t="shared" si="197"/>
        <v>0</v>
      </c>
      <c r="W327" s="10">
        <f t="shared" si="198"/>
        <v>0</v>
      </c>
      <c r="X327" s="10">
        <f t="shared" si="199"/>
        <v>0</v>
      </c>
      <c r="Y327" s="10">
        <f t="shared" ref="Y327:Y390" si="214">IF(AND(L327=1,L326=0),1,0)</f>
        <v>0</v>
      </c>
      <c r="Z327" s="10">
        <f t="shared" si="200"/>
        <v>0</v>
      </c>
      <c r="AB327" s="141">
        <f t="shared" si="201"/>
        <v>0</v>
      </c>
      <c r="AC327" s="141">
        <f t="shared" si="202"/>
        <v>0</v>
      </c>
      <c r="AD327" s="141">
        <f t="shared" si="203"/>
        <v>0</v>
      </c>
      <c r="AE327" s="141">
        <f t="shared" si="204"/>
        <v>0</v>
      </c>
      <c r="AL327" s="10" t="str">
        <f t="shared" si="205"/>
        <v/>
      </c>
      <c r="AM327" s="10" t="str">
        <f t="shared" si="206"/>
        <v/>
      </c>
      <c r="AN327" s="10" t="str">
        <f t="shared" si="207"/>
        <v/>
      </c>
      <c r="AO327" s="10" t="str">
        <f t="shared" si="208"/>
        <v/>
      </c>
      <c r="AP327" s="10" t="str">
        <f t="shared" si="209"/>
        <v/>
      </c>
      <c r="AQ327" s="10" t="str">
        <f t="shared" si="180"/>
        <v/>
      </c>
      <c r="AR327" s="10" t="str">
        <f t="shared" si="181"/>
        <v/>
      </c>
      <c r="AS327" s="10" t="str">
        <f t="shared" si="182"/>
        <v/>
      </c>
      <c r="AT327" s="10" t="str">
        <f t="shared" si="183"/>
        <v/>
      </c>
      <c r="AU327" s="10" t="str">
        <f t="shared" si="184"/>
        <v/>
      </c>
      <c r="AV327" s="10" t="str">
        <f t="shared" si="185"/>
        <v/>
      </c>
      <c r="AW327" s="10" t="str">
        <f t="shared" si="210"/>
        <v/>
      </c>
      <c r="AX327" s="10" t="str">
        <f t="shared" si="211"/>
        <v/>
      </c>
      <c r="AY327" s="10" t="str">
        <f t="shared" si="212"/>
        <v/>
      </c>
      <c r="AZ327" s="10" t="str">
        <f t="shared" si="213"/>
        <v/>
      </c>
    </row>
    <row r="328" spans="1:52" s="3" customFormat="1" ht="10.5" x14ac:dyDescent="0.35">
      <c r="A328" s="30"/>
      <c r="B328" s="31"/>
      <c r="C328" s="31"/>
      <c r="D328" s="31"/>
      <c r="E328" s="85"/>
      <c r="F328" s="85"/>
      <c r="G328" s="85"/>
      <c r="H328" s="85"/>
      <c r="I328" s="15">
        <f t="shared" si="186"/>
        <v>0</v>
      </c>
      <c r="J328" s="32">
        <f t="shared" si="187"/>
        <v>0</v>
      </c>
      <c r="K328" s="32"/>
      <c r="L328" s="10">
        <f t="shared" si="188"/>
        <v>0</v>
      </c>
      <c r="M328" s="10">
        <f t="shared" si="189"/>
        <v>0</v>
      </c>
      <c r="N328" s="10">
        <f t="shared" si="190"/>
        <v>0</v>
      </c>
      <c r="O328" s="10">
        <f t="shared" si="191"/>
        <v>0</v>
      </c>
      <c r="P328" s="10">
        <f t="shared" si="192"/>
        <v>0</v>
      </c>
      <c r="Q328" s="10">
        <f t="shared" si="193"/>
        <v>0</v>
      </c>
      <c r="R328" s="10">
        <f t="shared" si="194"/>
        <v>0</v>
      </c>
      <c r="S328" s="10">
        <f t="shared" si="195"/>
        <v>0</v>
      </c>
      <c r="U328" s="10">
        <f t="shared" si="196"/>
        <v>0</v>
      </c>
      <c r="V328" s="10">
        <f t="shared" si="197"/>
        <v>0</v>
      </c>
      <c r="W328" s="10">
        <f t="shared" si="198"/>
        <v>0</v>
      </c>
      <c r="X328" s="10">
        <f t="shared" si="199"/>
        <v>0</v>
      </c>
      <c r="Y328" s="10">
        <f t="shared" si="214"/>
        <v>0</v>
      </c>
      <c r="Z328" s="10">
        <f t="shared" si="200"/>
        <v>0</v>
      </c>
      <c r="AB328" s="141">
        <f t="shared" si="201"/>
        <v>0</v>
      </c>
      <c r="AC328" s="141">
        <f t="shared" si="202"/>
        <v>0</v>
      </c>
      <c r="AD328" s="141">
        <f t="shared" si="203"/>
        <v>0</v>
      </c>
      <c r="AE328" s="141">
        <f t="shared" si="204"/>
        <v>0</v>
      </c>
      <c r="AL328" s="10" t="str">
        <f t="shared" si="205"/>
        <v/>
      </c>
      <c r="AM328" s="10" t="str">
        <f t="shared" si="206"/>
        <v/>
      </c>
      <c r="AN328" s="10" t="str">
        <f t="shared" si="207"/>
        <v/>
      </c>
      <c r="AO328" s="10" t="str">
        <f t="shared" si="208"/>
        <v/>
      </c>
      <c r="AP328" s="10" t="str">
        <f t="shared" si="209"/>
        <v/>
      </c>
      <c r="AQ328" s="10" t="str">
        <f t="shared" si="180"/>
        <v/>
      </c>
      <c r="AR328" s="10" t="str">
        <f t="shared" si="181"/>
        <v/>
      </c>
      <c r="AS328" s="10" t="str">
        <f t="shared" si="182"/>
        <v/>
      </c>
      <c r="AT328" s="10" t="str">
        <f t="shared" si="183"/>
        <v/>
      </c>
      <c r="AU328" s="10" t="str">
        <f t="shared" si="184"/>
        <v/>
      </c>
      <c r="AV328" s="10" t="str">
        <f t="shared" si="185"/>
        <v/>
      </c>
      <c r="AW328" s="10" t="str">
        <f t="shared" si="210"/>
        <v/>
      </c>
      <c r="AX328" s="10" t="str">
        <f t="shared" si="211"/>
        <v/>
      </c>
      <c r="AY328" s="10" t="str">
        <f t="shared" si="212"/>
        <v/>
      </c>
      <c r="AZ328" s="10" t="str">
        <f t="shared" si="213"/>
        <v/>
      </c>
    </row>
    <row r="329" spans="1:52" s="3" customFormat="1" ht="10.5" x14ac:dyDescent="0.35">
      <c r="A329" s="30"/>
      <c r="B329" s="31"/>
      <c r="C329" s="31"/>
      <c r="D329" s="31"/>
      <c r="E329" s="85"/>
      <c r="F329" s="85"/>
      <c r="G329" s="85"/>
      <c r="H329" s="85"/>
      <c r="I329" s="15">
        <f t="shared" si="186"/>
        <v>0</v>
      </c>
      <c r="J329" s="32">
        <f t="shared" si="187"/>
        <v>0</v>
      </c>
      <c r="K329" s="32"/>
      <c r="L329" s="10">
        <f t="shared" si="188"/>
        <v>0</v>
      </c>
      <c r="M329" s="10">
        <f t="shared" si="189"/>
        <v>0</v>
      </c>
      <c r="N329" s="10">
        <f t="shared" si="190"/>
        <v>0</v>
      </c>
      <c r="O329" s="10">
        <f t="shared" si="191"/>
        <v>0</v>
      </c>
      <c r="P329" s="10">
        <f t="shared" si="192"/>
        <v>0</v>
      </c>
      <c r="Q329" s="10">
        <f t="shared" si="193"/>
        <v>0</v>
      </c>
      <c r="R329" s="10">
        <f t="shared" si="194"/>
        <v>0</v>
      </c>
      <c r="S329" s="10">
        <f t="shared" si="195"/>
        <v>0</v>
      </c>
      <c r="U329" s="10">
        <f t="shared" si="196"/>
        <v>0</v>
      </c>
      <c r="V329" s="10">
        <f t="shared" si="197"/>
        <v>0</v>
      </c>
      <c r="W329" s="10">
        <f t="shared" si="198"/>
        <v>0</v>
      </c>
      <c r="X329" s="10">
        <f t="shared" si="199"/>
        <v>0</v>
      </c>
      <c r="Y329" s="10">
        <f t="shared" si="214"/>
        <v>0</v>
      </c>
      <c r="Z329" s="10">
        <f t="shared" si="200"/>
        <v>0</v>
      </c>
      <c r="AB329" s="141">
        <f t="shared" si="201"/>
        <v>0</v>
      </c>
      <c r="AC329" s="141">
        <f t="shared" si="202"/>
        <v>0</v>
      </c>
      <c r="AD329" s="141">
        <f t="shared" si="203"/>
        <v>0</v>
      </c>
      <c r="AE329" s="141">
        <f t="shared" si="204"/>
        <v>0</v>
      </c>
      <c r="AL329" s="10" t="str">
        <f t="shared" si="205"/>
        <v/>
      </c>
      <c r="AM329" s="10" t="str">
        <f t="shared" si="206"/>
        <v/>
      </c>
      <c r="AN329" s="10" t="str">
        <f t="shared" si="207"/>
        <v/>
      </c>
      <c r="AO329" s="10" t="str">
        <f t="shared" si="208"/>
        <v/>
      </c>
      <c r="AP329" s="10" t="str">
        <f t="shared" si="209"/>
        <v/>
      </c>
      <c r="AQ329" s="10" t="str">
        <f t="shared" si="180"/>
        <v/>
      </c>
      <c r="AR329" s="10" t="str">
        <f t="shared" si="181"/>
        <v/>
      </c>
      <c r="AS329" s="10" t="str">
        <f t="shared" si="182"/>
        <v/>
      </c>
      <c r="AT329" s="10" t="str">
        <f t="shared" si="183"/>
        <v/>
      </c>
      <c r="AU329" s="10" t="str">
        <f t="shared" si="184"/>
        <v/>
      </c>
      <c r="AV329" s="10" t="str">
        <f t="shared" si="185"/>
        <v/>
      </c>
      <c r="AW329" s="10" t="str">
        <f t="shared" si="210"/>
        <v/>
      </c>
      <c r="AX329" s="10" t="str">
        <f t="shared" si="211"/>
        <v/>
      </c>
      <c r="AY329" s="10" t="str">
        <f t="shared" si="212"/>
        <v/>
      </c>
      <c r="AZ329" s="10" t="str">
        <f t="shared" si="213"/>
        <v/>
      </c>
    </row>
    <row r="330" spans="1:52" s="3" customFormat="1" ht="10.5" x14ac:dyDescent="0.35">
      <c r="A330" s="30"/>
      <c r="B330" s="31"/>
      <c r="C330" s="31"/>
      <c r="D330" s="31"/>
      <c r="E330" s="85"/>
      <c r="F330" s="85"/>
      <c r="G330" s="85"/>
      <c r="H330" s="85"/>
      <c r="I330" s="15">
        <f t="shared" si="186"/>
        <v>0</v>
      </c>
      <c r="J330" s="32">
        <f t="shared" si="187"/>
        <v>0</v>
      </c>
      <c r="K330" s="32"/>
      <c r="L330" s="10">
        <f t="shared" si="188"/>
        <v>0</v>
      </c>
      <c r="M330" s="10">
        <f t="shared" si="189"/>
        <v>0</v>
      </c>
      <c r="N330" s="10">
        <f t="shared" si="190"/>
        <v>0</v>
      </c>
      <c r="O330" s="10">
        <f t="shared" si="191"/>
        <v>0</v>
      </c>
      <c r="P330" s="10">
        <f t="shared" si="192"/>
        <v>0</v>
      </c>
      <c r="Q330" s="10">
        <f t="shared" si="193"/>
        <v>0</v>
      </c>
      <c r="R330" s="10">
        <f t="shared" si="194"/>
        <v>0</v>
      </c>
      <c r="S330" s="10">
        <f t="shared" si="195"/>
        <v>0</v>
      </c>
      <c r="U330" s="10">
        <f t="shared" si="196"/>
        <v>0</v>
      </c>
      <c r="V330" s="10">
        <f t="shared" si="197"/>
        <v>0</v>
      </c>
      <c r="W330" s="10">
        <f t="shared" si="198"/>
        <v>0</v>
      </c>
      <c r="X330" s="10">
        <f t="shared" si="199"/>
        <v>0</v>
      </c>
      <c r="Y330" s="10">
        <f t="shared" si="214"/>
        <v>0</v>
      </c>
      <c r="Z330" s="10">
        <f t="shared" si="200"/>
        <v>0</v>
      </c>
      <c r="AB330" s="141">
        <f t="shared" si="201"/>
        <v>0</v>
      </c>
      <c r="AC330" s="141">
        <f t="shared" si="202"/>
        <v>0</v>
      </c>
      <c r="AD330" s="141">
        <f t="shared" si="203"/>
        <v>0</v>
      </c>
      <c r="AE330" s="141">
        <f t="shared" si="204"/>
        <v>0</v>
      </c>
      <c r="AL330" s="10" t="str">
        <f t="shared" si="205"/>
        <v/>
      </c>
      <c r="AM330" s="10" t="str">
        <f t="shared" si="206"/>
        <v/>
      </c>
      <c r="AN330" s="10" t="str">
        <f t="shared" si="207"/>
        <v/>
      </c>
      <c r="AO330" s="10" t="str">
        <f t="shared" si="208"/>
        <v/>
      </c>
      <c r="AP330" s="10" t="str">
        <f t="shared" si="209"/>
        <v/>
      </c>
      <c r="AQ330" s="10" t="str">
        <f t="shared" si="180"/>
        <v/>
      </c>
      <c r="AR330" s="10" t="str">
        <f t="shared" si="181"/>
        <v/>
      </c>
      <c r="AS330" s="10" t="str">
        <f t="shared" si="182"/>
        <v/>
      </c>
      <c r="AT330" s="10" t="str">
        <f t="shared" si="183"/>
        <v/>
      </c>
      <c r="AU330" s="10" t="str">
        <f t="shared" si="184"/>
        <v/>
      </c>
      <c r="AV330" s="10" t="str">
        <f t="shared" si="185"/>
        <v/>
      </c>
      <c r="AW330" s="10" t="str">
        <f t="shared" si="210"/>
        <v/>
      </c>
      <c r="AX330" s="10" t="str">
        <f t="shared" si="211"/>
        <v/>
      </c>
      <c r="AY330" s="10" t="str">
        <f t="shared" si="212"/>
        <v/>
      </c>
      <c r="AZ330" s="10" t="str">
        <f t="shared" si="213"/>
        <v/>
      </c>
    </row>
    <row r="331" spans="1:52" s="3" customFormat="1" ht="10.5" x14ac:dyDescent="0.35">
      <c r="A331" s="30"/>
      <c r="B331" s="31"/>
      <c r="C331" s="31"/>
      <c r="D331" s="31"/>
      <c r="E331" s="85"/>
      <c r="F331" s="85"/>
      <c r="G331" s="85"/>
      <c r="H331" s="85"/>
      <c r="I331" s="15">
        <f t="shared" si="186"/>
        <v>0</v>
      </c>
      <c r="J331" s="32">
        <f t="shared" si="187"/>
        <v>0</v>
      </c>
      <c r="K331" s="32"/>
      <c r="L331" s="10">
        <f t="shared" si="188"/>
        <v>0</v>
      </c>
      <c r="M331" s="10">
        <f t="shared" si="189"/>
        <v>0</v>
      </c>
      <c r="N331" s="10">
        <f t="shared" si="190"/>
        <v>0</v>
      </c>
      <c r="O331" s="10">
        <f t="shared" si="191"/>
        <v>0</v>
      </c>
      <c r="P331" s="10">
        <f t="shared" si="192"/>
        <v>0</v>
      </c>
      <c r="Q331" s="10">
        <f t="shared" si="193"/>
        <v>0</v>
      </c>
      <c r="R331" s="10">
        <f t="shared" si="194"/>
        <v>0</v>
      </c>
      <c r="S331" s="10">
        <f t="shared" si="195"/>
        <v>0</v>
      </c>
      <c r="U331" s="10">
        <f t="shared" si="196"/>
        <v>0</v>
      </c>
      <c r="V331" s="10">
        <f t="shared" si="197"/>
        <v>0</v>
      </c>
      <c r="W331" s="10">
        <f t="shared" si="198"/>
        <v>0</v>
      </c>
      <c r="X331" s="10">
        <f t="shared" si="199"/>
        <v>0</v>
      </c>
      <c r="Y331" s="10">
        <f t="shared" si="214"/>
        <v>0</v>
      </c>
      <c r="Z331" s="10">
        <f t="shared" si="200"/>
        <v>0</v>
      </c>
      <c r="AB331" s="141">
        <f t="shared" si="201"/>
        <v>0</v>
      </c>
      <c r="AC331" s="141">
        <f t="shared" si="202"/>
        <v>0</v>
      </c>
      <c r="AD331" s="141">
        <f t="shared" si="203"/>
        <v>0</v>
      </c>
      <c r="AE331" s="141">
        <f t="shared" si="204"/>
        <v>0</v>
      </c>
      <c r="AL331" s="10" t="str">
        <f t="shared" si="205"/>
        <v/>
      </c>
      <c r="AM331" s="10" t="str">
        <f t="shared" si="206"/>
        <v/>
      </c>
      <c r="AN331" s="10" t="str">
        <f t="shared" si="207"/>
        <v/>
      </c>
      <c r="AO331" s="10" t="str">
        <f t="shared" si="208"/>
        <v/>
      </c>
      <c r="AP331" s="10" t="str">
        <f t="shared" si="209"/>
        <v/>
      </c>
      <c r="AQ331" s="10" t="str">
        <f t="shared" si="180"/>
        <v/>
      </c>
      <c r="AR331" s="10" t="str">
        <f t="shared" si="181"/>
        <v/>
      </c>
      <c r="AS331" s="10" t="str">
        <f t="shared" si="182"/>
        <v/>
      </c>
      <c r="AT331" s="10" t="str">
        <f t="shared" si="183"/>
        <v/>
      </c>
      <c r="AU331" s="10" t="str">
        <f t="shared" si="184"/>
        <v/>
      </c>
      <c r="AV331" s="10" t="str">
        <f t="shared" si="185"/>
        <v/>
      </c>
      <c r="AW331" s="10" t="str">
        <f t="shared" si="210"/>
        <v/>
      </c>
      <c r="AX331" s="10" t="str">
        <f t="shared" si="211"/>
        <v/>
      </c>
      <c r="AY331" s="10" t="str">
        <f t="shared" si="212"/>
        <v/>
      </c>
      <c r="AZ331" s="10" t="str">
        <f t="shared" si="213"/>
        <v/>
      </c>
    </row>
    <row r="332" spans="1:52" s="3" customFormat="1" ht="10.5" x14ac:dyDescent="0.35">
      <c r="A332" s="30"/>
      <c r="B332" s="31"/>
      <c r="C332" s="31"/>
      <c r="D332" s="31"/>
      <c r="E332" s="85"/>
      <c r="F332" s="85"/>
      <c r="G332" s="85"/>
      <c r="H332" s="85"/>
      <c r="I332" s="15">
        <f t="shared" si="186"/>
        <v>0</v>
      </c>
      <c r="J332" s="32">
        <f t="shared" si="187"/>
        <v>0</v>
      </c>
      <c r="K332" s="32"/>
      <c r="L332" s="10">
        <f t="shared" si="188"/>
        <v>0</v>
      </c>
      <c r="M332" s="10">
        <f t="shared" si="189"/>
        <v>0</v>
      </c>
      <c r="N332" s="10">
        <f t="shared" si="190"/>
        <v>0</v>
      </c>
      <c r="O332" s="10">
        <f t="shared" si="191"/>
        <v>0</v>
      </c>
      <c r="P332" s="10">
        <f t="shared" si="192"/>
        <v>0</v>
      </c>
      <c r="Q332" s="10">
        <f t="shared" si="193"/>
        <v>0</v>
      </c>
      <c r="R332" s="10">
        <f t="shared" si="194"/>
        <v>0</v>
      </c>
      <c r="S332" s="10">
        <f t="shared" si="195"/>
        <v>0</v>
      </c>
      <c r="U332" s="10">
        <f t="shared" si="196"/>
        <v>0</v>
      </c>
      <c r="V332" s="10">
        <f t="shared" si="197"/>
        <v>0</v>
      </c>
      <c r="W332" s="10">
        <f t="shared" si="198"/>
        <v>0</v>
      </c>
      <c r="X332" s="10">
        <f t="shared" si="199"/>
        <v>0</v>
      </c>
      <c r="Y332" s="10">
        <f t="shared" si="214"/>
        <v>0</v>
      </c>
      <c r="Z332" s="10">
        <f t="shared" si="200"/>
        <v>0</v>
      </c>
      <c r="AB332" s="141">
        <f t="shared" si="201"/>
        <v>0</v>
      </c>
      <c r="AC332" s="141">
        <f t="shared" si="202"/>
        <v>0</v>
      </c>
      <c r="AD332" s="141">
        <f t="shared" si="203"/>
        <v>0</v>
      </c>
      <c r="AE332" s="141">
        <f t="shared" si="204"/>
        <v>0</v>
      </c>
      <c r="AL332" s="10" t="str">
        <f t="shared" si="205"/>
        <v/>
      </c>
      <c r="AM332" s="10" t="str">
        <f t="shared" si="206"/>
        <v/>
      </c>
      <c r="AN332" s="10" t="str">
        <f t="shared" si="207"/>
        <v/>
      </c>
      <c r="AO332" s="10" t="str">
        <f t="shared" si="208"/>
        <v/>
      </c>
      <c r="AP332" s="10" t="str">
        <f t="shared" si="209"/>
        <v/>
      </c>
      <c r="AQ332" s="10" t="str">
        <f t="shared" si="180"/>
        <v/>
      </c>
      <c r="AR332" s="10" t="str">
        <f t="shared" si="181"/>
        <v/>
      </c>
      <c r="AS332" s="10" t="str">
        <f t="shared" si="182"/>
        <v/>
      </c>
      <c r="AT332" s="10" t="str">
        <f t="shared" si="183"/>
        <v/>
      </c>
      <c r="AU332" s="10" t="str">
        <f t="shared" si="184"/>
        <v/>
      </c>
      <c r="AV332" s="10" t="str">
        <f t="shared" si="185"/>
        <v/>
      </c>
      <c r="AW332" s="10" t="str">
        <f t="shared" si="210"/>
        <v/>
      </c>
      <c r="AX332" s="10" t="str">
        <f t="shared" si="211"/>
        <v/>
      </c>
      <c r="AY332" s="10" t="str">
        <f t="shared" si="212"/>
        <v/>
      </c>
      <c r="AZ332" s="10" t="str">
        <f t="shared" si="213"/>
        <v/>
      </c>
    </row>
    <row r="333" spans="1:52" s="3" customFormat="1" ht="10.5" x14ac:dyDescent="0.35">
      <c r="A333" s="30"/>
      <c r="B333" s="31"/>
      <c r="C333" s="31"/>
      <c r="D333" s="31"/>
      <c r="E333" s="85"/>
      <c r="F333" s="85"/>
      <c r="G333" s="85"/>
      <c r="H333" s="85"/>
      <c r="I333" s="15">
        <f t="shared" si="186"/>
        <v>0</v>
      </c>
      <c r="J333" s="32">
        <f t="shared" si="187"/>
        <v>0</v>
      </c>
      <c r="K333" s="32"/>
      <c r="L333" s="10">
        <f t="shared" si="188"/>
        <v>0</v>
      </c>
      <c r="M333" s="10">
        <f t="shared" si="189"/>
        <v>0</v>
      </c>
      <c r="N333" s="10">
        <f t="shared" si="190"/>
        <v>0</v>
      </c>
      <c r="O333" s="10">
        <f t="shared" si="191"/>
        <v>0</v>
      </c>
      <c r="P333" s="10">
        <f t="shared" si="192"/>
        <v>0</v>
      </c>
      <c r="Q333" s="10">
        <f t="shared" si="193"/>
        <v>0</v>
      </c>
      <c r="R333" s="10">
        <f t="shared" si="194"/>
        <v>0</v>
      </c>
      <c r="S333" s="10">
        <f t="shared" si="195"/>
        <v>0</v>
      </c>
      <c r="U333" s="10">
        <f t="shared" si="196"/>
        <v>0</v>
      </c>
      <c r="V333" s="10">
        <f t="shared" si="197"/>
        <v>0</v>
      </c>
      <c r="W333" s="10">
        <f t="shared" si="198"/>
        <v>0</v>
      </c>
      <c r="X333" s="10">
        <f t="shared" si="199"/>
        <v>0</v>
      </c>
      <c r="Y333" s="10">
        <f t="shared" si="214"/>
        <v>0</v>
      </c>
      <c r="Z333" s="10">
        <f t="shared" si="200"/>
        <v>0</v>
      </c>
      <c r="AB333" s="141">
        <f t="shared" si="201"/>
        <v>0</v>
      </c>
      <c r="AC333" s="141">
        <f t="shared" si="202"/>
        <v>0</v>
      </c>
      <c r="AD333" s="141">
        <f t="shared" si="203"/>
        <v>0</v>
      </c>
      <c r="AE333" s="141">
        <f t="shared" si="204"/>
        <v>0</v>
      </c>
      <c r="AL333" s="10" t="str">
        <f t="shared" si="205"/>
        <v/>
      </c>
      <c r="AM333" s="10" t="str">
        <f t="shared" si="206"/>
        <v/>
      </c>
      <c r="AN333" s="10" t="str">
        <f t="shared" si="207"/>
        <v/>
      </c>
      <c r="AO333" s="10" t="str">
        <f t="shared" si="208"/>
        <v/>
      </c>
      <c r="AP333" s="10" t="str">
        <f t="shared" si="209"/>
        <v/>
      </c>
      <c r="AQ333" s="10" t="str">
        <f t="shared" si="180"/>
        <v/>
      </c>
      <c r="AR333" s="10" t="str">
        <f t="shared" si="181"/>
        <v/>
      </c>
      <c r="AS333" s="10" t="str">
        <f t="shared" si="182"/>
        <v/>
      </c>
      <c r="AT333" s="10" t="str">
        <f t="shared" si="183"/>
        <v/>
      </c>
      <c r="AU333" s="10" t="str">
        <f t="shared" si="184"/>
        <v/>
      </c>
      <c r="AV333" s="10" t="str">
        <f t="shared" si="185"/>
        <v/>
      </c>
      <c r="AW333" s="10" t="str">
        <f t="shared" si="210"/>
        <v/>
      </c>
      <c r="AX333" s="10" t="str">
        <f t="shared" si="211"/>
        <v/>
      </c>
      <c r="AY333" s="10" t="str">
        <f t="shared" si="212"/>
        <v/>
      </c>
      <c r="AZ333" s="10" t="str">
        <f t="shared" si="213"/>
        <v/>
      </c>
    </row>
    <row r="334" spans="1:52" s="3" customFormat="1" ht="10.5" x14ac:dyDescent="0.35">
      <c r="A334" s="30"/>
      <c r="B334" s="31"/>
      <c r="C334" s="31"/>
      <c r="D334" s="31"/>
      <c r="E334" s="85"/>
      <c r="F334" s="85"/>
      <c r="G334" s="85"/>
      <c r="H334" s="85"/>
      <c r="I334" s="15">
        <f t="shared" si="186"/>
        <v>0</v>
      </c>
      <c r="J334" s="32">
        <f t="shared" si="187"/>
        <v>0</v>
      </c>
      <c r="K334" s="32"/>
      <c r="L334" s="10">
        <f t="shared" si="188"/>
        <v>0</v>
      </c>
      <c r="M334" s="10">
        <f t="shared" si="189"/>
        <v>0</v>
      </c>
      <c r="N334" s="10">
        <f t="shared" si="190"/>
        <v>0</v>
      </c>
      <c r="O334" s="10">
        <f t="shared" si="191"/>
        <v>0</v>
      </c>
      <c r="P334" s="10">
        <f t="shared" si="192"/>
        <v>0</v>
      </c>
      <c r="Q334" s="10">
        <f t="shared" si="193"/>
        <v>0</v>
      </c>
      <c r="R334" s="10">
        <f t="shared" si="194"/>
        <v>0</v>
      </c>
      <c r="S334" s="10">
        <f t="shared" si="195"/>
        <v>0</v>
      </c>
      <c r="U334" s="10">
        <f t="shared" si="196"/>
        <v>0</v>
      </c>
      <c r="V334" s="10">
        <f t="shared" si="197"/>
        <v>0</v>
      </c>
      <c r="W334" s="10">
        <f t="shared" si="198"/>
        <v>0</v>
      </c>
      <c r="X334" s="10">
        <f t="shared" si="199"/>
        <v>0</v>
      </c>
      <c r="Y334" s="10">
        <f t="shared" si="214"/>
        <v>0</v>
      </c>
      <c r="Z334" s="10">
        <f t="shared" si="200"/>
        <v>0</v>
      </c>
      <c r="AB334" s="141">
        <f t="shared" si="201"/>
        <v>0</v>
      </c>
      <c r="AC334" s="141">
        <f t="shared" si="202"/>
        <v>0</v>
      </c>
      <c r="AD334" s="141">
        <f t="shared" si="203"/>
        <v>0</v>
      </c>
      <c r="AE334" s="141">
        <f t="shared" si="204"/>
        <v>0</v>
      </c>
      <c r="AL334" s="10" t="str">
        <f t="shared" si="205"/>
        <v/>
      </c>
      <c r="AM334" s="10" t="str">
        <f t="shared" si="206"/>
        <v/>
      </c>
      <c r="AN334" s="10" t="str">
        <f t="shared" si="207"/>
        <v/>
      </c>
      <c r="AO334" s="10" t="str">
        <f t="shared" si="208"/>
        <v/>
      </c>
      <c r="AP334" s="10" t="str">
        <f t="shared" si="209"/>
        <v/>
      </c>
      <c r="AQ334" s="10" t="str">
        <f t="shared" si="180"/>
        <v/>
      </c>
      <c r="AR334" s="10" t="str">
        <f t="shared" si="181"/>
        <v/>
      </c>
      <c r="AS334" s="10" t="str">
        <f t="shared" si="182"/>
        <v/>
      </c>
      <c r="AT334" s="10" t="str">
        <f t="shared" si="183"/>
        <v/>
      </c>
      <c r="AU334" s="10" t="str">
        <f t="shared" si="184"/>
        <v/>
      </c>
      <c r="AV334" s="10" t="str">
        <f t="shared" si="185"/>
        <v/>
      </c>
      <c r="AW334" s="10" t="str">
        <f t="shared" si="210"/>
        <v/>
      </c>
      <c r="AX334" s="10" t="str">
        <f t="shared" si="211"/>
        <v/>
      </c>
      <c r="AY334" s="10" t="str">
        <f t="shared" si="212"/>
        <v/>
      </c>
      <c r="AZ334" s="10" t="str">
        <f t="shared" si="213"/>
        <v/>
      </c>
    </row>
    <row r="335" spans="1:52" s="3" customFormat="1" ht="10.5" x14ac:dyDescent="0.35">
      <c r="A335" s="30"/>
      <c r="B335" s="31"/>
      <c r="C335" s="31"/>
      <c r="D335" s="31"/>
      <c r="E335" s="85"/>
      <c r="F335" s="85"/>
      <c r="G335" s="85"/>
      <c r="H335" s="85"/>
      <c r="I335" s="15">
        <f t="shared" si="186"/>
        <v>0</v>
      </c>
      <c r="J335" s="32">
        <f t="shared" si="187"/>
        <v>0</v>
      </c>
      <c r="K335" s="32"/>
      <c r="L335" s="10">
        <f t="shared" si="188"/>
        <v>0</v>
      </c>
      <c r="M335" s="10">
        <f t="shared" si="189"/>
        <v>0</v>
      </c>
      <c r="N335" s="10">
        <f t="shared" si="190"/>
        <v>0</v>
      </c>
      <c r="O335" s="10">
        <f t="shared" si="191"/>
        <v>0</v>
      </c>
      <c r="P335" s="10">
        <f t="shared" si="192"/>
        <v>0</v>
      </c>
      <c r="Q335" s="10">
        <f t="shared" si="193"/>
        <v>0</v>
      </c>
      <c r="R335" s="10">
        <f t="shared" si="194"/>
        <v>0</v>
      </c>
      <c r="S335" s="10">
        <f t="shared" si="195"/>
        <v>0</v>
      </c>
      <c r="U335" s="10">
        <f t="shared" si="196"/>
        <v>0</v>
      </c>
      <c r="V335" s="10">
        <f t="shared" si="197"/>
        <v>0</v>
      </c>
      <c r="W335" s="10">
        <f t="shared" si="198"/>
        <v>0</v>
      </c>
      <c r="X335" s="10">
        <f t="shared" si="199"/>
        <v>0</v>
      </c>
      <c r="Y335" s="10">
        <f t="shared" si="214"/>
        <v>0</v>
      </c>
      <c r="Z335" s="10">
        <f t="shared" si="200"/>
        <v>0</v>
      </c>
      <c r="AB335" s="141">
        <f t="shared" si="201"/>
        <v>0</v>
      </c>
      <c r="AC335" s="141">
        <f t="shared" si="202"/>
        <v>0</v>
      </c>
      <c r="AD335" s="141">
        <f t="shared" si="203"/>
        <v>0</v>
      </c>
      <c r="AE335" s="141">
        <f t="shared" si="204"/>
        <v>0</v>
      </c>
      <c r="AL335" s="10" t="str">
        <f t="shared" si="205"/>
        <v/>
      </c>
      <c r="AM335" s="10" t="str">
        <f t="shared" si="206"/>
        <v/>
      </c>
      <c r="AN335" s="10" t="str">
        <f t="shared" si="207"/>
        <v/>
      </c>
      <c r="AO335" s="10" t="str">
        <f t="shared" si="208"/>
        <v/>
      </c>
      <c r="AP335" s="10" t="str">
        <f t="shared" si="209"/>
        <v/>
      </c>
      <c r="AQ335" s="10" t="str">
        <f t="shared" si="180"/>
        <v/>
      </c>
      <c r="AR335" s="10" t="str">
        <f t="shared" si="181"/>
        <v/>
      </c>
      <c r="AS335" s="10" t="str">
        <f t="shared" si="182"/>
        <v/>
      </c>
      <c r="AT335" s="10" t="str">
        <f t="shared" si="183"/>
        <v/>
      </c>
      <c r="AU335" s="10" t="str">
        <f t="shared" si="184"/>
        <v/>
      </c>
      <c r="AV335" s="10" t="str">
        <f t="shared" si="185"/>
        <v/>
      </c>
      <c r="AW335" s="10" t="str">
        <f t="shared" si="210"/>
        <v/>
      </c>
      <c r="AX335" s="10" t="str">
        <f t="shared" si="211"/>
        <v/>
      </c>
      <c r="AY335" s="10" t="str">
        <f t="shared" si="212"/>
        <v/>
      </c>
      <c r="AZ335" s="10" t="str">
        <f t="shared" si="213"/>
        <v/>
      </c>
    </row>
    <row r="336" spans="1:52" s="3" customFormat="1" ht="10.5" x14ac:dyDescent="0.35">
      <c r="A336" s="30"/>
      <c r="B336" s="31"/>
      <c r="C336" s="31"/>
      <c r="D336" s="31"/>
      <c r="E336" s="85"/>
      <c r="F336" s="85"/>
      <c r="G336" s="85"/>
      <c r="H336" s="85"/>
      <c r="I336" s="15">
        <f t="shared" si="186"/>
        <v>0</v>
      </c>
      <c r="J336" s="32">
        <f t="shared" si="187"/>
        <v>0</v>
      </c>
      <c r="K336" s="32"/>
      <c r="L336" s="10">
        <f t="shared" si="188"/>
        <v>0</v>
      </c>
      <c r="M336" s="10">
        <f t="shared" si="189"/>
        <v>0</v>
      </c>
      <c r="N336" s="10">
        <f t="shared" si="190"/>
        <v>0</v>
      </c>
      <c r="O336" s="10">
        <f t="shared" si="191"/>
        <v>0</v>
      </c>
      <c r="P336" s="10">
        <f t="shared" si="192"/>
        <v>0</v>
      </c>
      <c r="Q336" s="10">
        <f t="shared" si="193"/>
        <v>0</v>
      </c>
      <c r="R336" s="10">
        <f t="shared" si="194"/>
        <v>0</v>
      </c>
      <c r="S336" s="10">
        <f t="shared" si="195"/>
        <v>0</v>
      </c>
      <c r="U336" s="10">
        <f t="shared" si="196"/>
        <v>0</v>
      </c>
      <c r="V336" s="10">
        <f t="shared" si="197"/>
        <v>0</v>
      </c>
      <c r="W336" s="10">
        <f t="shared" si="198"/>
        <v>0</v>
      </c>
      <c r="X336" s="10">
        <f t="shared" si="199"/>
        <v>0</v>
      </c>
      <c r="Y336" s="10">
        <f t="shared" si="214"/>
        <v>0</v>
      </c>
      <c r="Z336" s="10">
        <f t="shared" si="200"/>
        <v>0</v>
      </c>
      <c r="AB336" s="141">
        <f t="shared" si="201"/>
        <v>0</v>
      </c>
      <c r="AC336" s="141">
        <f t="shared" si="202"/>
        <v>0</v>
      </c>
      <c r="AD336" s="141">
        <f t="shared" si="203"/>
        <v>0</v>
      </c>
      <c r="AE336" s="141">
        <f t="shared" si="204"/>
        <v>0</v>
      </c>
      <c r="AL336" s="10" t="str">
        <f t="shared" si="205"/>
        <v/>
      </c>
      <c r="AM336" s="10" t="str">
        <f t="shared" si="206"/>
        <v/>
      </c>
      <c r="AN336" s="10" t="str">
        <f t="shared" si="207"/>
        <v/>
      </c>
      <c r="AO336" s="10" t="str">
        <f t="shared" si="208"/>
        <v/>
      </c>
      <c r="AP336" s="10" t="str">
        <f t="shared" si="209"/>
        <v/>
      </c>
      <c r="AQ336" s="10" t="str">
        <f t="shared" ref="AQ336:AQ399" si="215">IF($A336="","",IF(AL336&lt;10,AL336,(LEFT(AL336)+RIGHT(AL336))))</f>
        <v/>
      </c>
      <c r="AR336" s="10" t="str">
        <f t="shared" ref="AR336:AR399" si="216">IF($A336="","",IF(AM336&lt;10,AM336,(LEFT(AM336)+RIGHT(AM336))))</f>
        <v/>
      </c>
      <c r="AS336" s="10" t="str">
        <f t="shared" ref="AS336:AS399" si="217">IF($A336="","",IF(AN336&lt;10,AN336,(LEFT(AN336)+RIGHT(AN336))))</f>
        <v/>
      </c>
      <c r="AT336" s="10" t="str">
        <f t="shared" ref="AT336:AT399" si="218">IF($A336="","",IF(AO336&lt;10,AO336,(LEFT(AO336)+RIGHT(AO336))))</f>
        <v/>
      </c>
      <c r="AU336" s="10" t="str">
        <f t="shared" ref="AU336:AU399" si="219">IF($A336="","",IF(AP336&lt;10,AP336,(LEFT(AP336)+RIGHT(AP336))))</f>
        <v/>
      </c>
      <c r="AV336" s="10" t="str">
        <f t="shared" ref="AV336:AV399" si="220">IF($A336="","",SUM(AQ336:AU336))</f>
        <v/>
      </c>
      <c r="AW336" s="10" t="str">
        <f t="shared" si="210"/>
        <v/>
      </c>
      <c r="AX336" s="10" t="str">
        <f t="shared" si="211"/>
        <v/>
      </c>
      <c r="AY336" s="10" t="str">
        <f t="shared" si="212"/>
        <v/>
      </c>
      <c r="AZ336" s="10" t="str">
        <f t="shared" si="213"/>
        <v/>
      </c>
    </row>
    <row r="337" spans="1:52" s="3" customFormat="1" ht="10.5" x14ac:dyDescent="0.35">
      <c r="A337" s="30"/>
      <c r="B337" s="31"/>
      <c r="C337" s="31"/>
      <c r="D337" s="31"/>
      <c r="E337" s="85"/>
      <c r="F337" s="85"/>
      <c r="G337" s="85"/>
      <c r="H337" s="85"/>
      <c r="I337" s="15">
        <f t="shared" si="186"/>
        <v>0</v>
      </c>
      <c r="J337" s="32">
        <f t="shared" si="187"/>
        <v>0</v>
      </c>
      <c r="K337" s="32"/>
      <c r="L337" s="10">
        <f t="shared" si="188"/>
        <v>0</v>
      </c>
      <c r="M337" s="10">
        <f t="shared" si="189"/>
        <v>0</v>
      </c>
      <c r="N337" s="10">
        <f t="shared" si="190"/>
        <v>0</v>
      </c>
      <c r="O337" s="10">
        <f t="shared" si="191"/>
        <v>0</v>
      </c>
      <c r="P337" s="10">
        <f t="shared" si="192"/>
        <v>0</v>
      </c>
      <c r="Q337" s="10">
        <f t="shared" si="193"/>
        <v>0</v>
      </c>
      <c r="R337" s="10">
        <f t="shared" si="194"/>
        <v>0</v>
      </c>
      <c r="S337" s="10">
        <f t="shared" si="195"/>
        <v>0</v>
      </c>
      <c r="U337" s="10">
        <f t="shared" si="196"/>
        <v>0</v>
      </c>
      <c r="V337" s="10">
        <f t="shared" si="197"/>
        <v>0</v>
      </c>
      <c r="W337" s="10">
        <f t="shared" si="198"/>
        <v>0</v>
      </c>
      <c r="X337" s="10">
        <f t="shared" si="199"/>
        <v>0</v>
      </c>
      <c r="Y337" s="10">
        <f t="shared" si="214"/>
        <v>0</v>
      </c>
      <c r="Z337" s="10">
        <f t="shared" si="200"/>
        <v>0</v>
      </c>
      <c r="AB337" s="141">
        <f t="shared" si="201"/>
        <v>0</v>
      </c>
      <c r="AC337" s="141">
        <f t="shared" si="202"/>
        <v>0</v>
      </c>
      <c r="AD337" s="141">
        <f t="shared" si="203"/>
        <v>0</v>
      </c>
      <c r="AE337" s="141">
        <f t="shared" si="204"/>
        <v>0</v>
      </c>
      <c r="AL337" s="10" t="str">
        <f t="shared" si="205"/>
        <v/>
      </c>
      <c r="AM337" s="10" t="str">
        <f t="shared" si="206"/>
        <v/>
      </c>
      <c r="AN337" s="10" t="str">
        <f t="shared" si="207"/>
        <v/>
      </c>
      <c r="AO337" s="10" t="str">
        <f t="shared" si="208"/>
        <v/>
      </c>
      <c r="AP337" s="10" t="str">
        <f t="shared" si="209"/>
        <v/>
      </c>
      <c r="AQ337" s="10" t="str">
        <f t="shared" si="215"/>
        <v/>
      </c>
      <c r="AR337" s="10" t="str">
        <f t="shared" si="216"/>
        <v/>
      </c>
      <c r="AS337" s="10" t="str">
        <f t="shared" si="217"/>
        <v/>
      </c>
      <c r="AT337" s="10" t="str">
        <f t="shared" si="218"/>
        <v/>
      </c>
      <c r="AU337" s="10" t="str">
        <f t="shared" si="219"/>
        <v/>
      </c>
      <c r="AV337" s="10" t="str">
        <f t="shared" si="220"/>
        <v/>
      </c>
      <c r="AW337" s="10" t="str">
        <f t="shared" si="210"/>
        <v/>
      </c>
      <c r="AX337" s="10" t="str">
        <f t="shared" si="211"/>
        <v/>
      </c>
      <c r="AY337" s="10" t="str">
        <f t="shared" si="212"/>
        <v/>
      </c>
      <c r="AZ337" s="10" t="str">
        <f t="shared" si="213"/>
        <v/>
      </c>
    </row>
    <row r="338" spans="1:52" s="3" customFormat="1" ht="10.5" x14ac:dyDescent="0.35">
      <c r="A338" s="30"/>
      <c r="B338" s="31"/>
      <c r="C338" s="31"/>
      <c r="D338" s="31"/>
      <c r="E338" s="85"/>
      <c r="F338" s="85"/>
      <c r="G338" s="85"/>
      <c r="H338" s="85"/>
      <c r="I338" s="15">
        <f t="shared" si="186"/>
        <v>0</v>
      </c>
      <c r="J338" s="32">
        <f t="shared" si="187"/>
        <v>0</v>
      </c>
      <c r="K338" s="32"/>
      <c r="L338" s="10">
        <f t="shared" si="188"/>
        <v>0</v>
      </c>
      <c r="M338" s="10">
        <f t="shared" si="189"/>
        <v>0</v>
      </c>
      <c r="N338" s="10">
        <f t="shared" si="190"/>
        <v>0</v>
      </c>
      <c r="O338" s="10">
        <f t="shared" si="191"/>
        <v>0</v>
      </c>
      <c r="P338" s="10">
        <f t="shared" si="192"/>
        <v>0</v>
      </c>
      <c r="Q338" s="10">
        <f t="shared" si="193"/>
        <v>0</v>
      </c>
      <c r="R338" s="10">
        <f t="shared" si="194"/>
        <v>0</v>
      </c>
      <c r="S338" s="10">
        <f t="shared" si="195"/>
        <v>0</v>
      </c>
      <c r="U338" s="10">
        <f t="shared" si="196"/>
        <v>0</v>
      </c>
      <c r="V338" s="10">
        <f t="shared" si="197"/>
        <v>0</v>
      </c>
      <c r="W338" s="10">
        <f t="shared" si="198"/>
        <v>0</v>
      </c>
      <c r="X338" s="10">
        <f t="shared" si="199"/>
        <v>0</v>
      </c>
      <c r="Y338" s="10">
        <f t="shared" si="214"/>
        <v>0</v>
      </c>
      <c r="Z338" s="10">
        <f t="shared" si="200"/>
        <v>0</v>
      </c>
      <c r="AB338" s="141">
        <f t="shared" si="201"/>
        <v>0</v>
      </c>
      <c r="AC338" s="141">
        <f t="shared" si="202"/>
        <v>0</v>
      </c>
      <c r="AD338" s="141">
        <f t="shared" si="203"/>
        <v>0</v>
      </c>
      <c r="AE338" s="141">
        <f t="shared" si="204"/>
        <v>0</v>
      </c>
      <c r="AL338" s="10" t="str">
        <f t="shared" si="205"/>
        <v/>
      </c>
      <c r="AM338" s="10" t="str">
        <f t="shared" si="206"/>
        <v/>
      </c>
      <c r="AN338" s="10" t="str">
        <f t="shared" si="207"/>
        <v/>
      </c>
      <c r="AO338" s="10" t="str">
        <f t="shared" si="208"/>
        <v/>
      </c>
      <c r="AP338" s="10" t="str">
        <f t="shared" si="209"/>
        <v/>
      </c>
      <c r="AQ338" s="10" t="str">
        <f t="shared" si="215"/>
        <v/>
      </c>
      <c r="AR338" s="10" t="str">
        <f t="shared" si="216"/>
        <v/>
      </c>
      <c r="AS338" s="10" t="str">
        <f t="shared" si="217"/>
        <v/>
      </c>
      <c r="AT338" s="10" t="str">
        <f t="shared" si="218"/>
        <v/>
      </c>
      <c r="AU338" s="10" t="str">
        <f t="shared" si="219"/>
        <v/>
      </c>
      <c r="AV338" s="10" t="str">
        <f t="shared" si="220"/>
        <v/>
      </c>
      <c r="AW338" s="10" t="str">
        <f t="shared" si="210"/>
        <v/>
      </c>
      <c r="AX338" s="10" t="str">
        <f t="shared" si="211"/>
        <v/>
      </c>
      <c r="AY338" s="10" t="str">
        <f t="shared" si="212"/>
        <v/>
      </c>
      <c r="AZ338" s="10" t="str">
        <f t="shared" si="213"/>
        <v/>
      </c>
    </row>
    <row r="339" spans="1:52" s="3" customFormat="1" ht="10.5" x14ac:dyDescent="0.35">
      <c r="A339" s="30"/>
      <c r="B339" s="31"/>
      <c r="C339" s="31"/>
      <c r="D339" s="31"/>
      <c r="E339" s="85"/>
      <c r="F339" s="85"/>
      <c r="G339" s="85"/>
      <c r="H339" s="85"/>
      <c r="I339" s="15">
        <f t="shared" si="186"/>
        <v>0</v>
      </c>
      <c r="J339" s="32">
        <f t="shared" si="187"/>
        <v>0</v>
      </c>
      <c r="K339" s="32"/>
      <c r="L339" s="10">
        <f t="shared" si="188"/>
        <v>0</v>
      </c>
      <c r="M339" s="10">
        <f t="shared" si="189"/>
        <v>0</v>
      </c>
      <c r="N339" s="10">
        <f t="shared" si="190"/>
        <v>0</v>
      </c>
      <c r="O339" s="10">
        <f t="shared" si="191"/>
        <v>0</v>
      </c>
      <c r="P339" s="10">
        <f t="shared" si="192"/>
        <v>0</v>
      </c>
      <c r="Q339" s="10">
        <f t="shared" si="193"/>
        <v>0</v>
      </c>
      <c r="R339" s="10">
        <f t="shared" si="194"/>
        <v>0</v>
      </c>
      <c r="S339" s="10">
        <f t="shared" si="195"/>
        <v>0</v>
      </c>
      <c r="U339" s="10">
        <f t="shared" si="196"/>
        <v>0</v>
      </c>
      <c r="V339" s="10">
        <f t="shared" si="197"/>
        <v>0</v>
      </c>
      <c r="W339" s="10">
        <f t="shared" si="198"/>
        <v>0</v>
      </c>
      <c r="X339" s="10">
        <f t="shared" si="199"/>
        <v>0</v>
      </c>
      <c r="Y339" s="10">
        <f t="shared" si="214"/>
        <v>0</v>
      </c>
      <c r="Z339" s="10">
        <f t="shared" si="200"/>
        <v>0</v>
      </c>
      <c r="AB339" s="141">
        <f t="shared" si="201"/>
        <v>0</v>
      </c>
      <c r="AC339" s="141">
        <f t="shared" si="202"/>
        <v>0</v>
      </c>
      <c r="AD339" s="141">
        <f t="shared" si="203"/>
        <v>0</v>
      </c>
      <c r="AE339" s="141">
        <f t="shared" si="204"/>
        <v>0</v>
      </c>
      <c r="AL339" s="10" t="str">
        <f t="shared" si="205"/>
        <v/>
      </c>
      <c r="AM339" s="10" t="str">
        <f t="shared" si="206"/>
        <v/>
      </c>
      <c r="AN339" s="10" t="str">
        <f t="shared" si="207"/>
        <v/>
      </c>
      <c r="AO339" s="10" t="str">
        <f t="shared" si="208"/>
        <v/>
      </c>
      <c r="AP339" s="10" t="str">
        <f t="shared" si="209"/>
        <v/>
      </c>
      <c r="AQ339" s="10" t="str">
        <f t="shared" si="215"/>
        <v/>
      </c>
      <c r="AR339" s="10" t="str">
        <f t="shared" si="216"/>
        <v/>
      </c>
      <c r="AS339" s="10" t="str">
        <f t="shared" si="217"/>
        <v/>
      </c>
      <c r="AT339" s="10" t="str">
        <f t="shared" si="218"/>
        <v/>
      </c>
      <c r="AU339" s="10" t="str">
        <f t="shared" si="219"/>
        <v/>
      </c>
      <c r="AV339" s="10" t="str">
        <f t="shared" si="220"/>
        <v/>
      </c>
      <c r="AW339" s="10" t="str">
        <f t="shared" si="210"/>
        <v/>
      </c>
      <c r="AX339" s="10" t="str">
        <f t="shared" si="211"/>
        <v/>
      </c>
      <c r="AY339" s="10" t="str">
        <f t="shared" si="212"/>
        <v/>
      </c>
      <c r="AZ339" s="10" t="str">
        <f t="shared" si="213"/>
        <v/>
      </c>
    </row>
    <row r="340" spans="1:52" s="3" customFormat="1" ht="10.5" x14ac:dyDescent="0.35">
      <c r="A340" s="30"/>
      <c r="B340" s="31"/>
      <c r="C340" s="31"/>
      <c r="D340" s="31"/>
      <c r="E340" s="85"/>
      <c r="F340" s="85"/>
      <c r="G340" s="85"/>
      <c r="H340" s="85"/>
      <c r="I340" s="15">
        <f t="shared" si="186"/>
        <v>0</v>
      </c>
      <c r="J340" s="32">
        <f t="shared" si="187"/>
        <v>0</v>
      </c>
      <c r="K340" s="32"/>
      <c r="L340" s="10">
        <f t="shared" si="188"/>
        <v>0</v>
      </c>
      <c r="M340" s="10">
        <f t="shared" si="189"/>
        <v>0</v>
      </c>
      <c r="N340" s="10">
        <f t="shared" si="190"/>
        <v>0</v>
      </c>
      <c r="O340" s="10">
        <f t="shared" si="191"/>
        <v>0</v>
      </c>
      <c r="P340" s="10">
        <f t="shared" si="192"/>
        <v>0</v>
      </c>
      <c r="Q340" s="10">
        <f t="shared" si="193"/>
        <v>0</v>
      </c>
      <c r="R340" s="10">
        <f t="shared" si="194"/>
        <v>0</v>
      </c>
      <c r="S340" s="10">
        <f t="shared" si="195"/>
        <v>0</v>
      </c>
      <c r="U340" s="10">
        <f t="shared" si="196"/>
        <v>0</v>
      </c>
      <c r="V340" s="10">
        <f t="shared" si="197"/>
        <v>0</v>
      </c>
      <c r="W340" s="10">
        <f t="shared" si="198"/>
        <v>0</v>
      </c>
      <c r="X340" s="10">
        <f t="shared" si="199"/>
        <v>0</v>
      </c>
      <c r="Y340" s="10">
        <f t="shared" si="214"/>
        <v>0</v>
      </c>
      <c r="Z340" s="10">
        <f t="shared" si="200"/>
        <v>0</v>
      </c>
      <c r="AB340" s="141">
        <f t="shared" si="201"/>
        <v>0</v>
      </c>
      <c r="AC340" s="141">
        <f t="shared" si="202"/>
        <v>0</v>
      </c>
      <c r="AD340" s="141">
        <f t="shared" si="203"/>
        <v>0</v>
      </c>
      <c r="AE340" s="141">
        <f t="shared" si="204"/>
        <v>0</v>
      </c>
      <c r="AL340" s="10" t="str">
        <f t="shared" si="205"/>
        <v/>
      </c>
      <c r="AM340" s="10" t="str">
        <f t="shared" si="206"/>
        <v/>
      </c>
      <c r="AN340" s="10" t="str">
        <f t="shared" si="207"/>
        <v/>
      </c>
      <c r="AO340" s="10" t="str">
        <f t="shared" si="208"/>
        <v/>
      </c>
      <c r="AP340" s="10" t="str">
        <f t="shared" si="209"/>
        <v/>
      </c>
      <c r="AQ340" s="10" t="str">
        <f t="shared" si="215"/>
        <v/>
      </c>
      <c r="AR340" s="10" t="str">
        <f t="shared" si="216"/>
        <v/>
      </c>
      <c r="AS340" s="10" t="str">
        <f t="shared" si="217"/>
        <v/>
      </c>
      <c r="AT340" s="10" t="str">
        <f t="shared" si="218"/>
        <v/>
      </c>
      <c r="AU340" s="10" t="str">
        <f t="shared" si="219"/>
        <v/>
      </c>
      <c r="AV340" s="10" t="str">
        <f t="shared" si="220"/>
        <v/>
      </c>
      <c r="AW340" s="10" t="str">
        <f t="shared" si="210"/>
        <v/>
      </c>
      <c r="AX340" s="10" t="str">
        <f t="shared" si="211"/>
        <v/>
      </c>
      <c r="AY340" s="10" t="str">
        <f t="shared" si="212"/>
        <v/>
      </c>
      <c r="AZ340" s="10" t="str">
        <f t="shared" si="213"/>
        <v/>
      </c>
    </row>
    <row r="341" spans="1:52" s="3" customFormat="1" ht="10.5" x14ac:dyDescent="0.35">
      <c r="A341" s="30"/>
      <c r="B341" s="31"/>
      <c r="C341" s="31"/>
      <c r="D341" s="31"/>
      <c r="E341" s="85"/>
      <c r="F341" s="85"/>
      <c r="G341" s="85"/>
      <c r="H341" s="85"/>
      <c r="I341" s="15">
        <f t="shared" si="186"/>
        <v>0</v>
      </c>
      <c r="J341" s="32">
        <f t="shared" si="187"/>
        <v>0</v>
      </c>
      <c r="K341" s="32"/>
      <c r="L341" s="10">
        <f t="shared" si="188"/>
        <v>0</v>
      </c>
      <c r="M341" s="10">
        <f t="shared" si="189"/>
        <v>0</v>
      </c>
      <c r="N341" s="10">
        <f t="shared" si="190"/>
        <v>0</v>
      </c>
      <c r="O341" s="10">
        <f t="shared" si="191"/>
        <v>0</v>
      </c>
      <c r="P341" s="10">
        <f t="shared" si="192"/>
        <v>0</v>
      </c>
      <c r="Q341" s="10">
        <f t="shared" si="193"/>
        <v>0</v>
      </c>
      <c r="R341" s="10">
        <f t="shared" si="194"/>
        <v>0</v>
      </c>
      <c r="S341" s="10">
        <f t="shared" si="195"/>
        <v>0</v>
      </c>
      <c r="U341" s="10">
        <f t="shared" si="196"/>
        <v>0</v>
      </c>
      <c r="V341" s="10">
        <f t="shared" si="197"/>
        <v>0</v>
      </c>
      <c r="W341" s="10">
        <f t="shared" si="198"/>
        <v>0</v>
      </c>
      <c r="X341" s="10">
        <f t="shared" si="199"/>
        <v>0</v>
      </c>
      <c r="Y341" s="10">
        <f t="shared" si="214"/>
        <v>0</v>
      </c>
      <c r="Z341" s="10">
        <f t="shared" si="200"/>
        <v>0</v>
      </c>
      <c r="AB341" s="141">
        <f t="shared" si="201"/>
        <v>0</v>
      </c>
      <c r="AC341" s="141">
        <f t="shared" si="202"/>
        <v>0</v>
      </c>
      <c r="AD341" s="141">
        <f t="shared" si="203"/>
        <v>0</v>
      </c>
      <c r="AE341" s="141">
        <f t="shared" si="204"/>
        <v>0</v>
      </c>
      <c r="AL341" s="10" t="str">
        <f t="shared" si="205"/>
        <v/>
      </c>
      <c r="AM341" s="10" t="str">
        <f t="shared" si="206"/>
        <v/>
      </c>
      <c r="AN341" s="10" t="str">
        <f t="shared" si="207"/>
        <v/>
      </c>
      <c r="AO341" s="10" t="str">
        <f t="shared" si="208"/>
        <v/>
      </c>
      <c r="AP341" s="10" t="str">
        <f t="shared" si="209"/>
        <v/>
      </c>
      <c r="AQ341" s="10" t="str">
        <f t="shared" si="215"/>
        <v/>
      </c>
      <c r="AR341" s="10" t="str">
        <f t="shared" si="216"/>
        <v/>
      </c>
      <c r="AS341" s="10" t="str">
        <f t="shared" si="217"/>
        <v/>
      </c>
      <c r="AT341" s="10" t="str">
        <f t="shared" si="218"/>
        <v/>
      </c>
      <c r="AU341" s="10" t="str">
        <f t="shared" si="219"/>
        <v/>
      </c>
      <c r="AV341" s="10" t="str">
        <f t="shared" si="220"/>
        <v/>
      </c>
      <c r="AW341" s="10" t="str">
        <f t="shared" si="210"/>
        <v/>
      </c>
      <c r="AX341" s="10" t="str">
        <f t="shared" si="211"/>
        <v/>
      </c>
      <c r="AY341" s="10" t="str">
        <f t="shared" si="212"/>
        <v/>
      </c>
      <c r="AZ341" s="10" t="str">
        <f t="shared" si="213"/>
        <v/>
      </c>
    </row>
    <row r="342" spans="1:52" s="3" customFormat="1" ht="10.5" x14ac:dyDescent="0.35">
      <c r="A342" s="30"/>
      <c r="B342" s="31"/>
      <c r="C342" s="31"/>
      <c r="D342" s="31"/>
      <c r="E342" s="85"/>
      <c r="F342" s="85"/>
      <c r="G342" s="85"/>
      <c r="H342" s="85"/>
      <c r="I342" s="15">
        <f t="shared" si="186"/>
        <v>0</v>
      </c>
      <c r="J342" s="32">
        <f t="shared" si="187"/>
        <v>0</v>
      </c>
      <c r="K342" s="32"/>
      <c r="L342" s="10">
        <f t="shared" si="188"/>
        <v>0</v>
      </c>
      <c r="M342" s="10">
        <f t="shared" si="189"/>
        <v>0</v>
      </c>
      <c r="N342" s="10">
        <f t="shared" si="190"/>
        <v>0</v>
      </c>
      <c r="O342" s="10">
        <f t="shared" si="191"/>
        <v>0</v>
      </c>
      <c r="P342" s="10">
        <f t="shared" si="192"/>
        <v>0</v>
      </c>
      <c r="Q342" s="10">
        <f t="shared" si="193"/>
        <v>0</v>
      </c>
      <c r="R342" s="10">
        <f t="shared" si="194"/>
        <v>0</v>
      </c>
      <c r="S342" s="10">
        <f t="shared" si="195"/>
        <v>0</v>
      </c>
      <c r="U342" s="10">
        <f t="shared" si="196"/>
        <v>0</v>
      </c>
      <c r="V342" s="10">
        <f t="shared" si="197"/>
        <v>0</v>
      </c>
      <c r="W342" s="10">
        <f t="shared" si="198"/>
        <v>0</v>
      </c>
      <c r="X342" s="10">
        <f t="shared" si="199"/>
        <v>0</v>
      </c>
      <c r="Y342" s="10">
        <f t="shared" si="214"/>
        <v>0</v>
      </c>
      <c r="Z342" s="10">
        <f t="shared" si="200"/>
        <v>0</v>
      </c>
      <c r="AB342" s="141">
        <f t="shared" si="201"/>
        <v>0</v>
      </c>
      <c r="AC342" s="141">
        <f t="shared" si="202"/>
        <v>0</v>
      </c>
      <c r="AD342" s="141">
        <f t="shared" si="203"/>
        <v>0</v>
      </c>
      <c r="AE342" s="141">
        <f t="shared" si="204"/>
        <v>0</v>
      </c>
      <c r="AL342" s="10" t="str">
        <f t="shared" si="205"/>
        <v/>
      </c>
      <c r="AM342" s="10" t="str">
        <f t="shared" si="206"/>
        <v/>
      </c>
      <c r="AN342" s="10" t="str">
        <f t="shared" si="207"/>
        <v/>
      </c>
      <c r="AO342" s="10" t="str">
        <f t="shared" si="208"/>
        <v/>
      </c>
      <c r="AP342" s="10" t="str">
        <f t="shared" si="209"/>
        <v/>
      </c>
      <c r="AQ342" s="10" t="str">
        <f t="shared" si="215"/>
        <v/>
      </c>
      <c r="AR342" s="10" t="str">
        <f t="shared" si="216"/>
        <v/>
      </c>
      <c r="AS342" s="10" t="str">
        <f t="shared" si="217"/>
        <v/>
      </c>
      <c r="AT342" s="10" t="str">
        <f t="shared" si="218"/>
        <v/>
      </c>
      <c r="AU342" s="10" t="str">
        <f t="shared" si="219"/>
        <v/>
      </c>
      <c r="AV342" s="10" t="str">
        <f t="shared" si="220"/>
        <v/>
      </c>
      <c r="AW342" s="10" t="str">
        <f t="shared" si="210"/>
        <v/>
      </c>
      <c r="AX342" s="10" t="str">
        <f t="shared" si="211"/>
        <v/>
      </c>
      <c r="AY342" s="10" t="str">
        <f t="shared" si="212"/>
        <v/>
      </c>
      <c r="AZ342" s="10" t="str">
        <f t="shared" si="213"/>
        <v/>
      </c>
    </row>
    <row r="343" spans="1:52" s="3" customFormat="1" ht="10.5" x14ac:dyDescent="0.35">
      <c r="A343" s="30"/>
      <c r="B343" s="31"/>
      <c r="C343" s="31"/>
      <c r="D343" s="31"/>
      <c r="E343" s="85"/>
      <c r="F343" s="85"/>
      <c r="G343" s="85"/>
      <c r="H343" s="85"/>
      <c r="I343" s="15">
        <f t="shared" si="186"/>
        <v>0</v>
      </c>
      <c r="J343" s="32">
        <f t="shared" si="187"/>
        <v>0</v>
      </c>
      <c r="K343" s="32"/>
      <c r="L343" s="10">
        <f t="shared" si="188"/>
        <v>0</v>
      </c>
      <c r="M343" s="10">
        <f t="shared" si="189"/>
        <v>0</v>
      </c>
      <c r="N343" s="10">
        <f t="shared" si="190"/>
        <v>0</v>
      </c>
      <c r="O343" s="10">
        <f t="shared" si="191"/>
        <v>0</v>
      </c>
      <c r="P343" s="10">
        <f t="shared" si="192"/>
        <v>0</v>
      </c>
      <c r="Q343" s="10">
        <f t="shared" si="193"/>
        <v>0</v>
      </c>
      <c r="R343" s="10">
        <f t="shared" si="194"/>
        <v>0</v>
      </c>
      <c r="S343" s="10">
        <f t="shared" si="195"/>
        <v>0</v>
      </c>
      <c r="U343" s="10">
        <f t="shared" si="196"/>
        <v>0</v>
      </c>
      <c r="V343" s="10">
        <f t="shared" si="197"/>
        <v>0</v>
      </c>
      <c r="W343" s="10">
        <f t="shared" si="198"/>
        <v>0</v>
      </c>
      <c r="X343" s="10">
        <f t="shared" si="199"/>
        <v>0</v>
      </c>
      <c r="Y343" s="10">
        <f t="shared" si="214"/>
        <v>0</v>
      </c>
      <c r="Z343" s="10">
        <f t="shared" si="200"/>
        <v>0</v>
      </c>
      <c r="AB343" s="141">
        <f t="shared" si="201"/>
        <v>0</v>
      </c>
      <c r="AC343" s="141">
        <f t="shared" si="202"/>
        <v>0</v>
      </c>
      <c r="AD343" s="141">
        <f t="shared" si="203"/>
        <v>0</v>
      </c>
      <c r="AE343" s="141">
        <f t="shared" si="204"/>
        <v>0</v>
      </c>
      <c r="AL343" s="10" t="str">
        <f t="shared" si="205"/>
        <v/>
      </c>
      <c r="AM343" s="10" t="str">
        <f t="shared" si="206"/>
        <v/>
      </c>
      <c r="AN343" s="10" t="str">
        <f t="shared" si="207"/>
        <v/>
      </c>
      <c r="AO343" s="10" t="str">
        <f t="shared" si="208"/>
        <v/>
      </c>
      <c r="AP343" s="10" t="str">
        <f t="shared" si="209"/>
        <v/>
      </c>
      <c r="AQ343" s="10" t="str">
        <f t="shared" si="215"/>
        <v/>
      </c>
      <c r="AR343" s="10" t="str">
        <f t="shared" si="216"/>
        <v/>
      </c>
      <c r="AS343" s="10" t="str">
        <f t="shared" si="217"/>
        <v/>
      </c>
      <c r="AT343" s="10" t="str">
        <f t="shared" si="218"/>
        <v/>
      </c>
      <c r="AU343" s="10" t="str">
        <f t="shared" si="219"/>
        <v/>
      </c>
      <c r="AV343" s="10" t="str">
        <f t="shared" si="220"/>
        <v/>
      </c>
      <c r="AW343" s="10" t="str">
        <f t="shared" si="210"/>
        <v/>
      </c>
      <c r="AX343" s="10" t="str">
        <f t="shared" si="211"/>
        <v/>
      </c>
      <c r="AY343" s="10" t="str">
        <f t="shared" si="212"/>
        <v/>
      </c>
      <c r="AZ343" s="10" t="str">
        <f t="shared" si="213"/>
        <v/>
      </c>
    </row>
    <row r="344" spans="1:52" s="3" customFormat="1" ht="10.5" x14ac:dyDescent="0.35">
      <c r="A344" s="30"/>
      <c r="B344" s="31"/>
      <c r="C344" s="31"/>
      <c r="D344" s="31"/>
      <c r="E344" s="85"/>
      <c r="F344" s="85"/>
      <c r="G344" s="85"/>
      <c r="H344" s="85"/>
      <c r="I344" s="15">
        <f t="shared" si="186"/>
        <v>0</v>
      </c>
      <c r="J344" s="32">
        <f t="shared" si="187"/>
        <v>0</v>
      </c>
      <c r="K344" s="32"/>
      <c r="L344" s="10">
        <f t="shared" si="188"/>
        <v>0</v>
      </c>
      <c r="M344" s="10">
        <f t="shared" si="189"/>
        <v>0</v>
      </c>
      <c r="N344" s="10">
        <f t="shared" si="190"/>
        <v>0</v>
      </c>
      <c r="O344" s="10">
        <f t="shared" si="191"/>
        <v>0</v>
      </c>
      <c r="P344" s="10">
        <f t="shared" si="192"/>
        <v>0</v>
      </c>
      <c r="Q344" s="10">
        <f t="shared" si="193"/>
        <v>0</v>
      </c>
      <c r="R344" s="10">
        <f t="shared" si="194"/>
        <v>0</v>
      </c>
      <c r="S344" s="10">
        <f t="shared" si="195"/>
        <v>0</v>
      </c>
      <c r="U344" s="10">
        <f t="shared" si="196"/>
        <v>0</v>
      </c>
      <c r="V344" s="10">
        <f t="shared" si="197"/>
        <v>0</v>
      </c>
      <c r="W344" s="10">
        <f t="shared" si="198"/>
        <v>0</v>
      </c>
      <c r="X344" s="10">
        <f t="shared" si="199"/>
        <v>0</v>
      </c>
      <c r="Y344" s="10">
        <f t="shared" si="214"/>
        <v>0</v>
      </c>
      <c r="Z344" s="10">
        <f t="shared" si="200"/>
        <v>0</v>
      </c>
      <c r="AB344" s="141">
        <f t="shared" si="201"/>
        <v>0</v>
      </c>
      <c r="AC344" s="141">
        <f t="shared" si="202"/>
        <v>0</v>
      </c>
      <c r="AD344" s="141">
        <f t="shared" si="203"/>
        <v>0</v>
      </c>
      <c r="AE344" s="141">
        <f t="shared" si="204"/>
        <v>0</v>
      </c>
      <c r="AL344" s="10" t="str">
        <f t="shared" si="205"/>
        <v/>
      </c>
      <c r="AM344" s="10" t="str">
        <f t="shared" si="206"/>
        <v/>
      </c>
      <c r="AN344" s="10" t="str">
        <f t="shared" si="207"/>
        <v/>
      </c>
      <c r="AO344" s="10" t="str">
        <f t="shared" si="208"/>
        <v/>
      </c>
      <c r="AP344" s="10" t="str">
        <f t="shared" si="209"/>
        <v/>
      </c>
      <c r="AQ344" s="10" t="str">
        <f t="shared" si="215"/>
        <v/>
      </c>
      <c r="AR344" s="10" t="str">
        <f t="shared" si="216"/>
        <v/>
      </c>
      <c r="AS344" s="10" t="str">
        <f t="shared" si="217"/>
        <v/>
      </c>
      <c r="AT344" s="10" t="str">
        <f t="shared" si="218"/>
        <v/>
      </c>
      <c r="AU344" s="10" t="str">
        <f t="shared" si="219"/>
        <v/>
      </c>
      <c r="AV344" s="10" t="str">
        <f t="shared" si="220"/>
        <v/>
      </c>
      <c r="AW344" s="10" t="str">
        <f t="shared" si="210"/>
        <v/>
      </c>
      <c r="AX344" s="10" t="str">
        <f t="shared" si="211"/>
        <v/>
      </c>
      <c r="AY344" s="10" t="str">
        <f t="shared" si="212"/>
        <v/>
      </c>
      <c r="AZ344" s="10" t="str">
        <f t="shared" si="213"/>
        <v/>
      </c>
    </row>
    <row r="345" spans="1:52" s="3" customFormat="1" ht="10.5" x14ac:dyDescent="0.35">
      <c r="A345" s="30"/>
      <c r="B345" s="31"/>
      <c r="C345" s="31"/>
      <c r="D345" s="31"/>
      <c r="E345" s="85"/>
      <c r="F345" s="85"/>
      <c r="G345" s="85"/>
      <c r="H345" s="85"/>
      <c r="I345" s="15">
        <f t="shared" si="186"/>
        <v>0</v>
      </c>
      <c r="J345" s="32">
        <f t="shared" si="187"/>
        <v>0</v>
      </c>
      <c r="K345" s="32"/>
      <c r="L345" s="10">
        <f t="shared" si="188"/>
        <v>0</v>
      </c>
      <c r="M345" s="10">
        <f t="shared" si="189"/>
        <v>0</v>
      </c>
      <c r="N345" s="10">
        <f t="shared" si="190"/>
        <v>0</v>
      </c>
      <c r="O345" s="10">
        <f t="shared" si="191"/>
        <v>0</v>
      </c>
      <c r="P345" s="10">
        <f t="shared" si="192"/>
        <v>0</v>
      </c>
      <c r="Q345" s="10">
        <f t="shared" si="193"/>
        <v>0</v>
      </c>
      <c r="R345" s="10">
        <f t="shared" si="194"/>
        <v>0</v>
      </c>
      <c r="S345" s="10">
        <f t="shared" si="195"/>
        <v>0</v>
      </c>
      <c r="U345" s="10">
        <f t="shared" si="196"/>
        <v>0</v>
      </c>
      <c r="V345" s="10">
        <f t="shared" si="197"/>
        <v>0</v>
      </c>
      <c r="W345" s="10">
        <f t="shared" si="198"/>
        <v>0</v>
      </c>
      <c r="X345" s="10">
        <f t="shared" si="199"/>
        <v>0</v>
      </c>
      <c r="Y345" s="10">
        <f t="shared" si="214"/>
        <v>0</v>
      </c>
      <c r="Z345" s="10">
        <f t="shared" si="200"/>
        <v>0</v>
      </c>
      <c r="AB345" s="141">
        <f t="shared" si="201"/>
        <v>0</v>
      </c>
      <c r="AC345" s="141">
        <f t="shared" si="202"/>
        <v>0</v>
      </c>
      <c r="AD345" s="141">
        <f t="shared" si="203"/>
        <v>0</v>
      </c>
      <c r="AE345" s="141">
        <f t="shared" si="204"/>
        <v>0</v>
      </c>
      <c r="AL345" s="10" t="str">
        <f t="shared" si="205"/>
        <v/>
      </c>
      <c r="AM345" s="10" t="str">
        <f t="shared" si="206"/>
        <v/>
      </c>
      <c r="AN345" s="10" t="str">
        <f t="shared" si="207"/>
        <v/>
      </c>
      <c r="AO345" s="10" t="str">
        <f t="shared" si="208"/>
        <v/>
      </c>
      <c r="AP345" s="10" t="str">
        <f t="shared" si="209"/>
        <v/>
      </c>
      <c r="AQ345" s="10" t="str">
        <f t="shared" si="215"/>
        <v/>
      </c>
      <c r="AR345" s="10" t="str">
        <f t="shared" si="216"/>
        <v/>
      </c>
      <c r="AS345" s="10" t="str">
        <f t="shared" si="217"/>
        <v/>
      </c>
      <c r="AT345" s="10" t="str">
        <f t="shared" si="218"/>
        <v/>
      </c>
      <c r="AU345" s="10" t="str">
        <f t="shared" si="219"/>
        <v/>
      </c>
      <c r="AV345" s="10" t="str">
        <f t="shared" si="220"/>
        <v/>
      </c>
      <c r="AW345" s="10" t="str">
        <f t="shared" si="210"/>
        <v/>
      </c>
      <c r="AX345" s="10" t="str">
        <f t="shared" si="211"/>
        <v/>
      </c>
      <c r="AY345" s="10" t="str">
        <f t="shared" si="212"/>
        <v/>
      </c>
      <c r="AZ345" s="10" t="str">
        <f t="shared" si="213"/>
        <v/>
      </c>
    </row>
    <row r="346" spans="1:52" s="3" customFormat="1" ht="10.5" x14ac:dyDescent="0.35">
      <c r="A346" s="30"/>
      <c r="B346" s="31"/>
      <c r="C346" s="31"/>
      <c r="D346" s="31"/>
      <c r="E346" s="85"/>
      <c r="F346" s="85"/>
      <c r="G346" s="85"/>
      <c r="H346" s="85"/>
      <c r="I346" s="15">
        <f t="shared" si="186"/>
        <v>0</v>
      </c>
      <c r="J346" s="32">
        <f t="shared" si="187"/>
        <v>0</v>
      </c>
      <c r="K346" s="32"/>
      <c r="L346" s="10">
        <f t="shared" si="188"/>
        <v>0</v>
      </c>
      <c r="M346" s="10">
        <f t="shared" si="189"/>
        <v>0</v>
      </c>
      <c r="N346" s="10">
        <f t="shared" si="190"/>
        <v>0</v>
      </c>
      <c r="O346" s="10">
        <f t="shared" si="191"/>
        <v>0</v>
      </c>
      <c r="P346" s="10">
        <f t="shared" si="192"/>
        <v>0</v>
      </c>
      <c r="Q346" s="10">
        <f t="shared" si="193"/>
        <v>0</v>
      </c>
      <c r="R346" s="10">
        <f t="shared" si="194"/>
        <v>0</v>
      </c>
      <c r="S346" s="10">
        <f t="shared" si="195"/>
        <v>0</v>
      </c>
      <c r="U346" s="10">
        <f t="shared" si="196"/>
        <v>0</v>
      </c>
      <c r="V346" s="10">
        <f t="shared" si="197"/>
        <v>0</v>
      </c>
      <c r="W346" s="10">
        <f t="shared" si="198"/>
        <v>0</v>
      </c>
      <c r="X346" s="10">
        <f t="shared" si="199"/>
        <v>0</v>
      </c>
      <c r="Y346" s="10">
        <f t="shared" si="214"/>
        <v>0</v>
      </c>
      <c r="Z346" s="10">
        <f t="shared" si="200"/>
        <v>0</v>
      </c>
      <c r="AB346" s="141">
        <f t="shared" si="201"/>
        <v>0</v>
      </c>
      <c r="AC346" s="141">
        <f t="shared" si="202"/>
        <v>0</v>
      </c>
      <c r="AD346" s="141">
        <f t="shared" si="203"/>
        <v>0</v>
      </c>
      <c r="AE346" s="141">
        <f t="shared" si="204"/>
        <v>0</v>
      </c>
      <c r="AL346" s="10" t="str">
        <f t="shared" si="205"/>
        <v/>
      </c>
      <c r="AM346" s="10" t="str">
        <f t="shared" si="206"/>
        <v/>
      </c>
      <c r="AN346" s="10" t="str">
        <f t="shared" si="207"/>
        <v/>
      </c>
      <c r="AO346" s="10" t="str">
        <f t="shared" si="208"/>
        <v/>
      </c>
      <c r="AP346" s="10" t="str">
        <f t="shared" si="209"/>
        <v/>
      </c>
      <c r="AQ346" s="10" t="str">
        <f t="shared" si="215"/>
        <v/>
      </c>
      <c r="AR346" s="10" t="str">
        <f t="shared" si="216"/>
        <v/>
      </c>
      <c r="AS346" s="10" t="str">
        <f t="shared" si="217"/>
        <v/>
      </c>
      <c r="AT346" s="10" t="str">
        <f t="shared" si="218"/>
        <v/>
      </c>
      <c r="AU346" s="10" t="str">
        <f t="shared" si="219"/>
        <v/>
      </c>
      <c r="AV346" s="10" t="str">
        <f t="shared" si="220"/>
        <v/>
      </c>
      <c r="AW346" s="10" t="str">
        <f t="shared" si="210"/>
        <v/>
      </c>
      <c r="AX346" s="10" t="str">
        <f t="shared" si="211"/>
        <v/>
      </c>
      <c r="AY346" s="10" t="str">
        <f t="shared" si="212"/>
        <v/>
      </c>
      <c r="AZ346" s="10" t="str">
        <f t="shared" si="213"/>
        <v/>
      </c>
    </row>
    <row r="347" spans="1:52" s="3" customFormat="1" ht="10.5" x14ac:dyDescent="0.35">
      <c r="A347" s="30"/>
      <c r="B347" s="31"/>
      <c r="C347" s="31"/>
      <c r="D347" s="31"/>
      <c r="E347" s="85"/>
      <c r="F347" s="85"/>
      <c r="G347" s="85"/>
      <c r="H347" s="85"/>
      <c r="I347" s="15">
        <f t="shared" si="186"/>
        <v>0</v>
      </c>
      <c r="J347" s="32">
        <f t="shared" si="187"/>
        <v>0</v>
      </c>
      <c r="K347" s="32"/>
      <c r="L347" s="10">
        <f t="shared" si="188"/>
        <v>0</v>
      </c>
      <c r="M347" s="10">
        <f t="shared" si="189"/>
        <v>0</v>
      </c>
      <c r="N347" s="10">
        <f t="shared" si="190"/>
        <v>0</v>
      </c>
      <c r="O347" s="10">
        <f t="shared" si="191"/>
        <v>0</v>
      </c>
      <c r="P347" s="10">
        <f t="shared" si="192"/>
        <v>0</v>
      </c>
      <c r="Q347" s="10">
        <f t="shared" si="193"/>
        <v>0</v>
      </c>
      <c r="R347" s="10">
        <f t="shared" si="194"/>
        <v>0</v>
      </c>
      <c r="S347" s="10">
        <f t="shared" si="195"/>
        <v>0</v>
      </c>
      <c r="U347" s="10">
        <f t="shared" si="196"/>
        <v>0</v>
      </c>
      <c r="V347" s="10">
        <f t="shared" si="197"/>
        <v>0</v>
      </c>
      <c r="W347" s="10">
        <f t="shared" si="198"/>
        <v>0</v>
      </c>
      <c r="X347" s="10">
        <f t="shared" si="199"/>
        <v>0</v>
      </c>
      <c r="Y347" s="10">
        <f t="shared" si="214"/>
        <v>0</v>
      </c>
      <c r="Z347" s="10">
        <f t="shared" si="200"/>
        <v>0</v>
      </c>
      <c r="AB347" s="141">
        <f t="shared" si="201"/>
        <v>0</v>
      </c>
      <c r="AC347" s="141">
        <f t="shared" si="202"/>
        <v>0</v>
      </c>
      <c r="AD347" s="141">
        <f t="shared" si="203"/>
        <v>0</v>
      </c>
      <c r="AE347" s="141">
        <f t="shared" si="204"/>
        <v>0</v>
      </c>
      <c r="AL347" s="10" t="str">
        <f t="shared" si="205"/>
        <v/>
      </c>
      <c r="AM347" s="10" t="str">
        <f t="shared" si="206"/>
        <v/>
      </c>
      <c r="AN347" s="10" t="str">
        <f t="shared" si="207"/>
        <v/>
      </c>
      <c r="AO347" s="10" t="str">
        <f t="shared" si="208"/>
        <v/>
      </c>
      <c r="AP347" s="10" t="str">
        <f t="shared" si="209"/>
        <v/>
      </c>
      <c r="AQ347" s="10" t="str">
        <f t="shared" si="215"/>
        <v/>
      </c>
      <c r="AR347" s="10" t="str">
        <f t="shared" si="216"/>
        <v/>
      </c>
      <c r="AS347" s="10" t="str">
        <f t="shared" si="217"/>
        <v/>
      </c>
      <c r="AT347" s="10" t="str">
        <f t="shared" si="218"/>
        <v/>
      </c>
      <c r="AU347" s="10" t="str">
        <f t="shared" si="219"/>
        <v/>
      </c>
      <c r="AV347" s="10" t="str">
        <f t="shared" si="220"/>
        <v/>
      </c>
      <c r="AW347" s="10" t="str">
        <f t="shared" si="210"/>
        <v/>
      </c>
      <c r="AX347" s="10" t="str">
        <f t="shared" si="211"/>
        <v/>
      </c>
      <c r="AY347" s="10" t="str">
        <f t="shared" si="212"/>
        <v/>
      </c>
      <c r="AZ347" s="10" t="str">
        <f t="shared" si="213"/>
        <v/>
      </c>
    </row>
    <row r="348" spans="1:52" s="3" customFormat="1" ht="10.5" x14ac:dyDescent="0.35">
      <c r="A348" s="30"/>
      <c r="B348" s="31"/>
      <c r="C348" s="31"/>
      <c r="D348" s="31"/>
      <c r="E348" s="85"/>
      <c r="F348" s="85"/>
      <c r="G348" s="85"/>
      <c r="H348" s="85"/>
      <c r="I348" s="15">
        <f t="shared" si="186"/>
        <v>0</v>
      </c>
      <c r="J348" s="32">
        <f t="shared" si="187"/>
        <v>0</v>
      </c>
      <c r="K348" s="32"/>
      <c r="L348" s="10">
        <f t="shared" si="188"/>
        <v>0</v>
      </c>
      <c r="M348" s="10">
        <f t="shared" si="189"/>
        <v>0</v>
      </c>
      <c r="N348" s="10">
        <f t="shared" si="190"/>
        <v>0</v>
      </c>
      <c r="O348" s="10">
        <f t="shared" si="191"/>
        <v>0</v>
      </c>
      <c r="P348" s="10">
        <f t="shared" si="192"/>
        <v>0</v>
      </c>
      <c r="Q348" s="10">
        <f t="shared" si="193"/>
        <v>0</v>
      </c>
      <c r="R348" s="10">
        <f t="shared" si="194"/>
        <v>0</v>
      </c>
      <c r="S348" s="10">
        <f t="shared" si="195"/>
        <v>0</v>
      </c>
      <c r="U348" s="10">
        <f t="shared" si="196"/>
        <v>0</v>
      </c>
      <c r="V348" s="10">
        <f t="shared" si="197"/>
        <v>0</v>
      </c>
      <c r="W348" s="10">
        <f t="shared" si="198"/>
        <v>0</v>
      </c>
      <c r="X348" s="10">
        <f t="shared" si="199"/>
        <v>0</v>
      </c>
      <c r="Y348" s="10">
        <f t="shared" si="214"/>
        <v>0</v>
      </c>
      <c r="Z348" s="10">
        <f t="shared" si="200"/>
        <v>0</v>
      </c>
      <c r="AB348" s="141">
        <f t="shared" si="201"/>
        <v>0</v>
      </c>
      <c r="AC348" s="141">
        <f t="shared" si="202"/>
        <v>0</v>
      </c>
      <c r="AD348" s="141">
        <f t="shared" si="203"/>
        <v>0</v>
      </c>
      <c r="AE348" s="141">
        <f t="shared" si="204"/>
        <v>0</v>
      </c>
      <c r="AL348" s="10" t="str">
        <f t="shared" si="205"/>
        <v/>
      </c>
      <c r="AM348" s="10" t="str">
        <f t="shared" si="206"/>
        <v/>
      </c>
      <c r="AN348" s="10" t="str">
        <f t="shared" si="207"/>
        <v/>
      </c>
      <c r="AO348" s="10" t="str">
        <f t="shared" si="208"/>
        <v/>
      </c>
      <c r="AP348" s="10" t="str">
        <f t="shared" si="209"/>
        <v/>
      </c>
      <c r="AQ348" s="10" t="str">
        <f t="shared" si="215"/>
        <v/>
      </c>
      <c r="AR348" s="10" t="str">
        <f t="shared" si="216"/>
        <v/>
      </c>
      <c r="AS348" s="10" t="str">
        <f t="shared" si="217"/>
        <v/>
      </c>
      <c r="AT348" s="10" t="str">
        <f t="shared" si="218"/>
        <v/>
      </c>
      <c r="AU348" s="10" t="str">
        <f t="shared" si="219"/>
        <v/>
      </c>
      <c r="AV348" s="10" t="str">
        <f t="shared" si="220"/>
        <v/>
      </c>
      <c r="AW348" s="10" t="str">
        <f t="shared" si="210"/>
        <v/>
      </c>
      <c r="AX348" s="10" t="str">
        <f t="shared" si="211"/>
        <v/>
      </c>
      <c r="AY348" s="10" t="str">
        <f t="shared" si="212"/>
        <v/>
      </c>
      <c r="AZ348" s="10" t="str">
        <f t="shared" si="213"/>
        <v/>
      </c>
    </row>
    <row r="349" spans="1:52" s="3" customFormat="1" ht="10.5" x14ac:dyDescent="0.35">
      <c r="A349" s="30"/>
      <c r="B349" s="31"/>
      <c r="C349" s="31"/>
      <c r="D349" s="31"/>
      <c r="E349" s="85"/>
      <c r="F349" s="85"/>
      <c r="G349" s="85"/>
      <c r="H349" s="85"/>
      <c r="I349" s="15">
        <f t="shared" si="186"/>
        <v>0</v>
      </c>
      <c r="J349" s="32">
        <f t="shared" si="187"/>
        <v>0</v>
      </c>
      <c r="K349" s="32"/>
      <c r="L349" s="10">
        <f t="shared" si="188"/>
        <v>0</v>
      </c>
      <c r="M349" s="10">
        <f t="shared" si="189"/>
        <v>0</v>
      </c>
      <c r="N349" s="10">
        <f t="shared" si="190"/>
        <v>0</v>
      </c>
      <c r="O349" s="10">
        <f t="shared" si="191"/>
        <v>0</v>
      </c>
      <c r="P349" s="10">
        <f t="shared" si="192"/>
        <v>0</v>
      </c>
      <c r="Q349" s="10">
        <f t="shared" si="193"/>
        <v>0</v>
      </c>
      <c r="R349" s="10">
        <f t="shared" si="194"/>
        <v>0</v>
      </c>
      <c r="S349" s="10">
        <f t="shared" si="195"/>
        <v>0</v>
      </c>
      <c r="U349" s="10">
        <f t="shared" si="196"/>
        <v>0</v>
      </c>
      <c r="V349" s="10">
        <f t="shared" si="197"/>
        <v>0</v>
      </c>
      <c r="W349" s="10">
        <f t="shared" si="198"/>
        <v>0</v>
      </c>
      <c r="X349" s="10">
        <f t="shared" si="199"/>
        <v>0</v>
      </c>
      <c r="Y349" s="10">
        <f t="shared" si="214"/>
        <v>0</v>
      </c>
      <c r="Z349" s="10">
        <f t="shared" si="200"/>
        <v>0</v>
      </c>
      <c r="AB349" s="141">
        <f t="shared" si="201"/>
        <v>0</v>
      </c>
      <c r="AC349" s="141">
        <f t="shared" si="202"/>
        <v>0</v>
      </c>
      <c r="AD349" s="141">
        <f t="shared" si="203"/>
        <v>0</v>
      </c>
      <c r="AE349" s="141">
        <f t="shared" si="204"/>
        <v>0</v>
      </c>
      <c r="AL349" s="10" t="str">
        <f t="shared" si="205"/>
        <v/>
      </c>
      <c r="AM349" s="10" t="str">
        <f t="shared" si="206"/>
        <v/>
      </c>
      <c r="AN349" s="10" t="str">
        <f t="shared" si="207"/>
        <v/>
      </c>
      <c r="AO349" s="10" t="str">
        <f t="shared" si="208"/>
        <v/>
      </c>
      <c r="AP349" s="10" t="str">
        <f t="shared" si="209"/>
        <v/>
      </c>
      <c r="AQ349" s="10" t="str">
        <f t="shared" si="215"/>
        <v/>
      </c>
      <c r="AR349" s="10" t="str">
        <f t="shared" si="216"/>
        <v/>
      </c>
      <c r="AS349" s="10" t="str">
        <f t="shared" si="217"/>
        <v/>
      </c>
      <c r="AT349" s="10" t="str">
        <f t="shared" si="218"/>
        <v/>
      </c>
      <c r="AU349" s="10" t="str">
        <f t="shared" si="219"/>
        <v/>
      </c>
      <c r="AV349" s="10" t="str">
        <f t="shared" si="220"/>
        <v/>
      </c>
      <c r="AW349" s="10" t="str">
        <f t="shared" si="210"/>
        <v/>
      </c>
      <c r="AX349" s="10" t="str">
        <f t="shared" si="211"/>
        <v/>
      </c>
      <c r="AY349" s="10" t="str">
        <f t="shared" si="212"/>
        <v/>
      </c>
      <c r="AZ349" s="10" t="str">
        <f t="shared" si="213"/>
        <v/>
      </c>
    </row>
    <row r="350" spans="1:52" s="3" customFormat="1" ht="10.5" x14ac:dyDescent="0.35">
      <c r="A350" s="30"/>
      <c r="B350" s="31"/>
      <c r="C350" s="31"/>
      <c r="D350" s="31"/>
      <c r="E350" s="85"/>
      <c r="F350" s="85"/>
      <c r="G350" s="85"/>
      <c r="H350" s="85"/>
      <c r="I350" s="15">
        <f t="shared" si="186"/>
        <v>0</v>
      </c>
      <c r="J350" s="32">
        <f t="shared" si="187"/>
        <v>0</v>
      </c>
      <c r="K350" s="32"/>
      <c r="L350" s="10">
        <f t="shared" si="188"/>
        <v>0</v>
      </c>
      <c r="M350" s="10">
        <f t="shared" si="189"/>
        <v>0</v>
      </c>
      <c r="N350" s="10">
        <f t="shared" si="190"/>
        <v>0</v>
      </c>
      <c r="O350" s="10">
        <f t="shared" si="191"/>
        <v>0</v>
      </c>
      <c r="P350" s="10">
        <f t="shared" si="192"/>
        <v>0</v>
      </c>
      <c r="Q350" s="10">
        <f t="shared" si="193"/>
        <v>0</v>
      </c>
      <c r="R350" s="10">
        <f t="shared" si="194"/>
        <v>0</v>
      </c>
      <c r="S350" s="10">
        <f t="shared" si="195"/>
        <v>0</v>
      </c>
      <c r="U350" s="10">
        <f t="shared" si="196"/>
        <v>0</v>
      </c>
      <c r="V350" s="10">
        <f t="shared" si="197"/>
        <v>0</v>
      </c>
      <c r="W350" s="10">
        <f t="shared" si="198"/>
        <v>0</v>
      </c>
      <c r="X350" s="10">
        <f t="shared" si="199"/>
        <v>0</v>
      </c>
      <c r="Y350" s="10">
        <f t="shared" si="214"/>
        <v>0</v>
      </c>
      <c r="Z350" s="10">
        <f t="shared" si="200"/>
        <v>0</v>
      </c>
      <c r="AB350" s="141">
        <f t="shared" si="201"/>
        <v>0</v>
      </c>
      <c r="AC350" s="141">
        <f t="shared" si="202"/>
        <v>0</v>
      </c>
      <c r="AD350" s="141">
        <f t="shared" si="203"/>
        <v>0</v>
      </c>
      <c r="AE350" s="141">
        <f t="shared" si="204"/>
        <v>0</v>
      </c>
      <c r="AL350" s="10" t="str">
        <f t="shared" si="205"/>
        <v/>
      </c>
      <c r="AM350" s="10" t="str">
        <f t="shared" si="206"/>
        <v/>
      </c>
      <c r="AN350" s="10" t="str">
        <f t="shared" si="207"/>
        <v/>
      </c>
      <c r="AO350" s="10" t="str">
        <f t="shared" si="208"/>
        <v/>
      </c>
      <c r="AP350" s="10" t="str">
        <f t="shared" si="209"/>
        <v/>
      </c>
      <c r="AQ350" s="10" t="str">
        <f t="shared" si="215"/>
        <v/>
      </c>
      <c r="AR350" s="10" t="str">
        <f t="shared" si="216"/>
        <v/>
      </c>
      <c r="AS350" s="10" t="str">
        <f t="shared" si="217"/>
        <v/>
      </c>
      <c r="AT350" s="10" t="str">
        <f t="shared" si="218"/>
        <v/>
      </c>
      <c r="AU350" s="10" t="str">
        <f t="shared" si="219"/>
        <v/>
      </c>
      <c r="AV350" s="10" t="str">
        <f t="shared" si="220"/>
        <v/>
      </c>
      <c r="AW350" s="10" t="str">
        <f t="shared" si="210"/>
        <v/>
      </c>
      <c r="AX350" s="10" t="str">
        <f t="shared" si="211"/>
        <v/>
      </c>
      <c r="AY350" s="10" t="str">
        <f t="shared" si="212"/>
        <v/>
      </c>
      <c r="AZ350" s="10" t="str">
        <f t="shared" si="213"/>
        <v/>
      </c>
    </row>
    <row r="351" spans="1:52" s="3" customFormat="1" ht="10.5" x14ac:dyDescent="0.35">
      <c r="A351" s="30"/>
      <c r="B351" s="31"/>
      <c r="C351" s="31"/>
      <c r="D351" s="31"/>
      <c r="E351" s="85"/>
      <c r="F351" s="85"/>
      <c r="G351" s="85"/>
      <c r="H351" s="85"/>
      <c r="I351" s="15">
        <f t="shared" si="186"/>
        <v>0</v>
      </c>
      <c r="J351" s="32">
        <f t="shared" si="187"/>
        <v>0</v>
      </c>
      <c r="K351" s="32"/>
      <c r="L351" s="10">
        <f t="shared" si="188"/>
        <v>0</v>
      </c>
      <c r="M351" s="10">
        <f t="shared" si="189"/>
        <v>0</v>
      </c>
      <c r="N351" s="10">
        <f t="shared" si="190"/>
        <v>0</v>
      </c>
      <c r="O351" s="10">
        <f t="shared" si="191"/>
        <v>0</v>
      </c>
      <c r="P351" s="10">
        <f t="shared" si="192"/>
        <v>0</v>
      </c>
      <c r="Q351" s="10">
        <f t="shared" si="193"/>
        <v>0</v>
      </c>
      <c r="R351" s="10">
        <f t="shared" si="194"/>
        <v>0</v>
      </c>
      <c r="S351" s="10">
        <f t="shared" si="195"/>
        <v>0</v>
      </c>
      <c r="U351" s="10">
        <f t="shared" si="196"/>
        <v>0</v>
      </c>
      <c r="V351" s="10">
        <f t="shared" si="197"/>
        <v>0</v>
      </c>
      <c r="W351" s="10">
        <f t="shared" si="198"/>
        <v>0</v>
      </c>
      <c r="X351" s="10">
        <f t="shared" si="199"/>
        <v>0</v>
      </c>
      <c r="Y351" s="10">
        <f t="shared" si="214"/>
        <v>0</v>
      </c>
      <c r="Z351" s="10">
        <f t="shared" si="200"/>
        <v>0</v>
      </c>
      <c r="AB351" s="141">
        <f t="shared" si="201"/>
        <v>0</v>
      </c>
      <c r="AC351" s="141">
        <f t="shared" si="202"/>
        <v>0</v>
      </c>
      <c r="AD351" s="141">
        <f t="shared" si="203"/>
        <v>0</v>
      </c>
      <c r="AE351" s="141">
        <f t="shared" si="204"/>
        <v>0</v>
      </c>
      <c r="AL351" s="10" t="str">
        <f t="shared" si="205"/>
        <v/>
      </c>
      <c r="AM351" s="10" t="str">
        <f t="shared" si="206"/>
        <v/>
      </c>
      <c r="AN351" s="10" t="str">
        <f t="shared" si="207"/>
        <v/>
      </c>
      <c r="AO351" s="10" t="str">
        <f t="shared" si="208"/>
        <v/>
      </c>
      <c r="AP351" s="10" t="str">
        <f t="shared" si="209"/>
        <v/>
      </c>
      <c r="AQ351" s="10" t="str">
        <f t="shared" si="215"/>
        <v/>
      </c>
      <c r="AR351" s="10" t="str">
        <f t="shared" si="216"/>
        <v/>
      </c>
      <c r="AS351" s="10" t="str">
        <f t="shared" si="217"/>
        <v/>
      </c>
      <c r="AT351" s="10" t="str">
        <f t="shared" si="218"/>
        <v/>
      </c>
      <c r="AU351" s="10" t="str">
        <f t="shared" si="219"/>
        <v/>
      </c>
      <c r="AV351" s="10" t="str">
        <f t="shared" si="220"/>
        <v/>
      </c>
      <c r="AW351" s="10" t="str">
        <f t="shared" si="210"/>
        <v/>
      </c>
      <c r="AX351" s="10" t="str">
        <f t="shared" si="211"/>
        <v/>
      </c>
      <c r="AY351" s="10" t="str">
        <f t="shared" si="212"/>
        <v/>
      </c>
      <c r="AZ351" s="10" t="str">
        <f t="shared" si="213"/>
        <v/>
      </c>
    </row>
    <row r="352" spans="1:52" s="3" customFormat="1" ht="10.5" x14ac:dyDescent="0.35">
      <c r="A352" s="30"/>
      <c r="B352" s="31"/>
      <c r="C352" s="31"/>
      <c r="D352" s="31"/>
      <c r="E352" s="85"/>
      <c r="F352" s="85"/>
      <c r="G352" s="85"/>
      <c r="H352" s="85"/>
      <c r="I352" s="15">
        <f t="shared" si="186"/>
        <v>0</v>
      </c>
      <c r="J352" s="32">
        <f t="shared" si="187"/>
        <v>0</v>
      </c>
      <c r="K352" s="32"/>
      <c r="L352" s="10">
        <f t="shared" si="188"/>
        <v>0</v>
      </c>
      <c r="M352" s="10">
        <f t="shared" si="189"/>
        <v>0</v>
      </c>
      <c r="N352" s="10">
        <f t="shared" si="190"/>
        <v>0</v>
      </c>
      <c r="O352" s="10">
        <f t="shared" si="191"/>
        <v>0</v>
      </c>
      <c r="P352" s="10">
        <f t="shared" si="192"/>
        <v>0</v>
      </c>
      <c r="Q352" s="10">
        <f t="shared" si="193"/>
        <v>0</v>
      </c>
      <c r="R352" s="10">
        <f t="shared" si="194"/>
        <v>0</v>
      </c>
      <c r="S352" s="10">
        <f t="shared" si="195"/>
        <v>0</v>
      </c>
      <c r="U352" s="10">
        <f t="shared" si="196"/>
        <v>0</v>
      </c>
      <c r="V352" s="10">
        <f t="shared" si="197"/>
        <v>0</v>
      </c>
      <c r="W352" s="10">
        <f t="shared" si="198"/>
        <v>0</v>
      </c>
      <c r="X352" s="10">
        <f t="shared" si="199"/>
        <v>0</v>
      </c>
      <c r="Y352" s="10">
        <f t="shared" si="214"/>
        <v>0</v>
      </c>
      <c r="Z352" s="10">
        <f t="shared" si="200"/>
        <v>0</v>
      </c>
      <c r="AB352" s="141">
        <f t="shared" si="201"/>
        <v>0</v>
      </c>
      <c r="AC352" s="141">
        <f t="shared" si="202"/>
        <v>0</v>
      </c>
      <c r="AD352" s="141">
        <f t="shared" si="203"/>
        <v>0</v>
      </c>
      <c r="AE352" s="141">
        <f t="shared" si="204"/>
        <v>0</v>
      </c>
      <c r="AL352" s="10" t="str">
        <f t="shared" si="205"/>
        <v/>
      </c>
      <c r="AM352" s="10" t="str">
        <f t="shared" si="206"/>
        <v/>
      </c>
      <c r="AN352" s="10" t="str">
        <f t="shared" si="207"/>
        <v/>
      </c>
      <c r="AO352" s="10" t="str">
        <f t="shared" si="208"/>
        <v/>
      </c>
      <c r="AP352" s="10" t="str">
        <f t="shared" si="209"/>
        <v/>
      </c>
      <c r="AQ352" s="10" t="str">
        <f t="shared" si="215"/>
        <v/>
      </c>
      <c r="AR352" s="10" t="str">
        <f t="shared" si="216"/>
        <v/>
      </c>
      <c r="AS352" s="10" t="str">
        <f t="shared" si="217"/>
        <v/>
      </c>
      <c r="AT352" s="10" t="str">
        <f t="shared" si="218"/>
        <v/>
      </c>
      <c r="AU352" s="10" t="str">
        <f t="shared" si="219"/>
        <v/>
      </c>
      <c r="AV352" s="10" t="str">
        <f t="shared" si="220"/>
        <v/>
      </c>
      <c r="AW352" s="10" t="str">
        <f t="shared" si="210"/>
        <v/>
      </c>
      <c r="AX352" s="10" t="str">
        <f t="shared" si="211"/>
        <v/>
      </c>
      <c r="AY352" s="10" t="str">
        <f t="shared" si="212"/>
        <v/>
      </c>
      <c r="AZ352" s="10" t="str">
        <f t="shared" si="213"/>
        <v/>
      </c>
    </row>
    <row r="353" spans="1:52" s="3" customFormat="1" ht="10.5" x14ac:dyDescent="0.35">
      <c r="A353" s="30"/>
      <c r="B353" s="31"/>
      <c r="C353" s="31"/>
      <c r="D353" s="31"/>
      <c r="E353" s="85"/>
      <c r="F353" s="85"/>
      <c r="G353" s="85"/>
      <c r="H353" s="85"/>
      <c r="I353" s="15">
        <f t="shared" si="186"/>
        <v>0</v>
      </c>
      <c r="J353" s="32">
        <f t="shared" si="187"/>
        <v>0</v>
      </c>
      <c r="K353" s="32"/>
      <c r="L353" s="10">
        <f t="shared" si="188"/>
        <v>0</v>
      </c>
      <c r="M353" s="10">
        <f t="shared" si="189"/>
        <v>0</v>
      </c>
      <c r="N353" s="10">
        <f t="shared" si="190"/>
        <v>0</v>
      </c>
      <c r="O353" s="10">
        <f t="shared" si="191"/>
        <v>0</v>
      </c>
      <c r="P353" s="10">
        <f t="shared" si="192"/>
        <v>0</v>
      </c>
      <c r="Q353" s="10">
        <f t="shared" si="193"/>
        <v>0</v>
      </c>
      <c r="R353" s="10">
        <f t="shared" si="194"/>
        <v>0</v>
      </c>
      <c r="S353" s="10">
        <f t="shared" si="195"/>
        <v>0</v>
      </c>
      <c r="U353" s="10">
        <f t="shared" si="196"/>
        <v>0</v>
      </c>
      <c r="V353" s="10">
        <f t="shared" si="197"/>
        <v>0</v>
      </c>
      <c r="W353" s="10">
        <f t="shared" si="198"/>
        <v>0</v>
      </c>
      <c r="X353" s="10">
        <f t="shared" si="199"/>
        <v>0</v>
      </c>
      <c r="Y353" s="10">
        <f t="shared" si="214"/>
        <v>0</v>
      </c>
      <c r="Z353" s="10">
        <f t="shared" si="200"/>
        <v>0</v>
      </c>
      <c r="AB353" s="141">
        <f t="shared" si="201"/>
        <v>0</v>
      </c>
      <c r="AC353" s="141">
        <f t="shared" si="202"/>
        <v>0</v>
      </c>
      <c r="AD353" s="141">
        <f t="shared" si="203"/>
        <v>0</v>
      </c>
      <c r="AE353" s="141">
        <f t="shared" si="204"/>
        <v>0</v>
      </c>
      <c r="AL353" s="10" t="str">
        <f t="shared" si="205"/>
        <v/>
      </c>
      <c r="AM353" s="10" t="str">
        <f t="shared" si="206"/>
        <v/>
      </c>
      <c r="AN353" s="10" t="str">
        <f t="shared" si="207"/>
        <v/>
      </c>
      <c r="AO353" s="10" t="str">
        <f t="shared" si="208"/>
        <v/>
      </c>
      <c r="AP353" s="10" t="str">
        <f t="shared" si="209"/>
        <v/>
      </c>
      <c r="AQ353" s="10" t="str">
        <f t="shared" si="215"/>
        <v/>
      </c>
      <c r="AR353" s="10" t="str">
        <f t="shared" si="216"/>
        <v/>
      </c>
      <c r="AS353" s="10" t="str">
        <f t="shared" si="217"/>
        <v/>
      </c>
      <c r="AT353" s="10" t="str">
        <f t="shared" si="218"/>
        <v/>
      </c>
      <c r="AU353" s="10" t="str">
        <f t="shared" si="219"/>
        <v/>
      </c>
      <c r="AV353" s="10" t="str">
        <f t="shared" si="220"/>
        <v/>
      </c>
      <c r="AW353" s="10" t="str">
        <f t="shared" si="210"/>
        <v/>
      </c>
      <c r="AX353" s="10" t="str">
        <f t="shared" si="211"/>
        <v/>
      </c>
      <c r="AY353" s="10" t="str">
        <f t="shared" si="212"/>
        <v/>
      </c>
      <c r="AZ353" s="10" t="str">
        <f t="shared" si="213"/>
        <v/>
      </c>
    </row>
    <row r="354" spans="1:52" s="3" customFormat="1" ht="10.5" x14ac:dyDescent="0.35">
      <c r="A354" s="30"/>
      <c r="B354" s="31"/>
      <c r="C354" s="31"/>
      <c r="D354" s="31"/>
      <c r="E354" s="85"/>
      <c r="F354" s="85"/>
      <c r="G354" s="85"/>
      <c r="H354" s="85"/>
      <c r="I354" s="15">
        <f t="shared" si="186"/>
        <v>0</v>
      </c>
      <c r="J354" s="32">
        <f t="shared" si="187"/>
        <v>0</v>
      </c>
      <c r="K354" s="32"/>
      <c r="L354" s="10">
        <f t="shared" si="188"/>
        <v>0</v>
      </c>
      <c r="M354" s="10">
        <f t="shared" si="189"/>
        <v>0</v>
      </c>
      <c r="N354" s="10">
        <f t="shared" si="190"/>
        <v>0</v>
      </c>
      <c r="O354" s="10">
        <f t="shared" si="191"/>
        <v>0</v>
      </c>
      <c r="P354" s="10">
        <f t="shared" si="192"/>
        <v>0</v>
      </c>
      <c r="Q354" s="10">
        <f t="shared" si="193"/>
        <v>0</v>
      </c>
      <c r="R354" s="10">
        <f t="shared" si="194"/>
        <v>0</v>
      </c>
      <c r="S354" s="10">
        <f t="shared" si="195"/>
        <v>0</v>
      </c>
      <c r="U354" s="10">
        <f t="shared" si="196"/>
        <v>0</v>
      </c>
      <c r="V354" s="10">
        <f t="shared" si="197"/>
        <v>0</v>
      </c>
      <c r="W354" s="10">
        <f t="shared" si="198"/>
        <v>0</v>
      </c>
      <c r="X354" s="10">
        <f t="shared" si="199"/>
        <v>0</v>
      </c>
      <c r="Y354" s="10">
        <f t="shared" si="214"/>
        <v>0</v>
      </c>
      <c r="Z354" s="10">
        <f t="shared" si="200"/>
        <v>0</v>
      </c>
      <c r="AB354" s="141">
        <f t="shared" si="201"/>
        <v>0</v>
      </c>
      <c r="AC354" s="141">
        <f t="shared" si="202"/>
        <v>0</v>
      </c>
      <c r="AD354" s="141">
        <f t="shared" si="203"/>
        <v>0</v>
      </c>
      <c r="AE354" s="141">
        <f t="shared" si="204"/>
        <v>0</v>
      </c>
      <c r="AL354" s="10" t="str">
        <f t="shared" si="205"/>
        <v/>
      </c>
      <c r="AM354" s="10" t="str">
        <f t="shared" si="206"/>
        <v/>
      </c>
      <c r="AN354" s="10" t="str">
        <f t="shared" si="207"/>
        <v/>
      </c>
      <c r="AO354" s="10" t="str">
        <f t="shared" si="208"/>
        <v/>
      </c>
      <c r="AP354" s="10" t="str">
        <f t="shared" si="209"/>
        <v/>
      </c>
      <c r="AQ354" s="10" t="str">
        <f t="shared" si="215"/>
        <v/>
      </c>
      <c r="AR354" s="10" t="str">
        <f t="shared" si="216"/>
        <v/>
      </c>
      <c r="AS354" s="10" t="str">
        <f t="shared" si="217"/>
        <v/>
      </c>
      <c r="AT354" s="10" t="str">
        <f t="shared" si="218"/>
        <v/>
      </c>
      <c r="AU354" s="10" t="str">
        <f t="shared" si="219"/>
        <v/>
      </c>
      <c r="AV354" s="10" t="str">
        <f t="shared" si="220"/>
        <v/>
      </c>
      <c r="AW354" s="10" t="str">
        <f t="shared" si="210"/>
        <v/>
      </c>
      <c r="AX354" s="10" t="str">
        <f t="shared" si="211"/>
        <v/>
      </c>
      <c r="AY354" s="10" t="str">
        <f t="shared" si="212"/>
        <v/>
      </c>
      <c r="AZ354" s="10" t="str">
        <f t="shared" si="213"/>
        <v/>
      </c>
    </row>
    <row r="355" spans="1:52" s="3" customFormat="1" ht="10.5" x14ac:dyDescent="0.35">
      <c r="A355" s="30"/>
      <c r="B355" s="31"/>
      <c r="C355" s="31"/>
      <c r="D355" s="31"/>
      <c r="E355" s="85"/>
      <c r="F355" s="85"/>
      <c r="G355" s="85"/>
      <c r="H355" s="85"/>
      <c r="I355" s="15">
        <f t="shared" si="186"/>
        <v>0</v>
      </c>
      <c r="J355" s="32">
        <f t="shared" si="187"/>
        <v>0</v>
      </c>
      <c r="K355" s="32"/>
      <c r="L355" s="10">
        <f t="shared" si="188"/>
        <v>0</v>
      </c>
      <c r="M355" s="10">
        <f t="shared" si="189"/>
        <v>0</v>
      </c>
      <c r="N355" s="10">
        <f t="shared" si="190"/>
        <v>0</v>
      </c>
      <c r="O355" s="10">
        <f t="shared" si="191"/>
        <v>0</v>
      </c>
      <c r="P355" s="10">
        <f t="shared" si="192"/>
        <v>0</v>
      </c>
      <c r="Q355" s="10">
        <f t="shared" si="193"/>
        <v>0</v>
      </c>
      <c r="R355" s="10">
        <f t="shared" si="194"/>
        <v>0</v>
      </c>
      <c r="S355" s="10">
        <f t="shared" si="195"/>
        <v>0</v>
      </c>
      <c r="U355" s="10">
        <f t="shared" si="196"/>
        <v>0</v>
      </c>
      <c r="V355" s="10">
        <f t="shared" si="197"/>
        <v>0</v>
      </c>
      <c r="W355" s="10">
        <f t="shared" si="198"/>
        <v>0</v>
      </c>
      <c r="X355" s="10">
        <f t="shared" si="199"/>
        <v>0</v>
      </c>
      <c r="Y355" s="10">
        <f t="shared" si="214"/>
        <v>0</v>
      </c>
      <c r="Z355" s="10">
        <f t="shared" si="200"/>
        <v>0</v>
      </c>
      <c r="AB355" s="141">
        <f t="shared" si="201"/>
        <v>0</v>
      </c>
      <c r="AC355" s="141">
        <f t="shared" si="202"/>
        <v>0</v>
      </c>
      <c r="AD355" s="141">
        <f t="shared" si="203"/>
        <v>0</v>
      </c>
      <c r="AE355" s="141">
        <f t="shared" si="204"/>
        <v>0</v>
      </c>
      <c r="AL355" s="10" t="str">
        <f t="shared" si="205"/>
        <v/>
      </c>
      <c r="AM355" s="10" t="str">
        <f t="shared" si="206"/>
        <v/>
      </c>
      <c r="AN355" s="10" t="str">
        <f t="shared" si="207"/>
        <v/>
      </c>
      <c r="AO355" s="10" t="str">
        <f t="shared" si="208"/>
        <v/>
      </c>
      <c r="AP355" s="10" t="str">
        <f t="shared" si="209"/>
        <v/>
      </c>
      <c r="AQ355" s="10" t="str">
        <f t="shared" si="215"/>
        <v/>
      </c>
      <c r="AR355" s="10" t="str">
        <f t="shared" si="216"/>
        <v/>
      </c>
      <c r="AS355" s="10" t="str">
        <f t="shared" si="217"/>
        <v/>
      </c>
      <c r="AT355" s="10" t="str">
        <f t="shared" si="218"/>
        <v/>
      </c>
      <c r="AU355" s="10" t="str">
        <f t="shared" si="219"/>
        <v/>
      </c>
      <c r="AV355" s="10" t="str">
        <f t="shared" si="220"/>
        <v/>
      </c>
      <c r="AW355" s="10" t="str">
        <f t="shared" si="210"/>
        <v/>
      </c>
      <c r="AX355" s="10" t="str">
        <f t="shared" si="211"/>
        <v/>
      </c>
      <c r="AY355" s="10" t="str">
        <f t="shared" si="212"/>
        <v/>
      </c>
      <c r="AZ355" s="10" t="str">
        <f t="shared" si="213"/>
        <v/>
      </c>
    </row>
    <row r="356" spans="1:52" s="3" customFormat="1" ht="10.5" x14ac:dyDescent="0.35">
      <c r="A356" s="30"/>
      <c r="B356" s="31"/>
      <c r="C356" s="31"/>
      <c r="D356" s="31"/>
      <c r="E356" s="85"/>
      <c r="F356" s="85"/>
      <c r="G356" s="85"/>
      <c r="H356" s="85"/>
      <c r="I356" s="15">
        <f t="shared" si="186"/>
        <v>0</v>
      </c>
      <c r="J356" s="32">
        <f t="shared" si="187"/>
        <v>0</v>
      </c>
      <c r="K356" s="32"/>
      <c r="L356" s="10">
        <f t="shared" si="188"/>
        <v>0</v>
      </c>
      <c r="M356" s="10">
        <f t="shared" si="189"/>
        <v>0</v>
      </c>
      <c r="N356" s="10">
        <f t="shared" si="190"/>
        <v>0</v>
      </c>
      <c r="O356" s="10">
        <f t="shared" si="191"/>
        <v>0</v>
      </c>
      <c r="P356" s="10">
        <f t="shared" si="192"/>
        <v>0</v>
      </c>
      <c r="Q356" s="10">
        <f t="shared" si="193"/>
        <v>0</v>
      </c>
      <c r="R356" s="10">
        <f t="shared" si="194"/>
        <v>0</v>
      </c>
      <c r="S356" s="10">
        <f t="shared" si="195"/>
        <v>0</v>
      </c>
      <c r="U356" s="10">
        <f t="shared" si="196"/>
        <v>0</v>
      </c>
      <c r="V356" s="10">
        <f t="shared" si="197"/>
        <v>0</v>
      </c>
      <c r="W356" s="10">
        <f t="shared" si="198"/>
        <v>0</v>
      </c>
      <c r="X356" s="10">
        <f t="shared" si="199"/>
        <v>0</v>
      </c>
      <c r="Y356" s="10">
        <f t="shared" si="214"/>
        <v>0</v>
      </c>
      <c r="Z356" s="10">
        <f t="shared" si="200"/>
        <v>0</v>
      </c>
      <c r="AB356" s="141">
        <f t="shared" si="201"/>
        <v>0</v>
      </c>
      <c r="AC356" s="141">
        <f t="shared" si="202"/>
        <v>0</v>
      </c>
      <c r="AD356" s="141">
        <f t="shared" si="203"/>
        <v>0</v>
      </c>
      <c r="AE356" s="141">
        <f t="shared" si="204"/>
        <v>0</v>
      </c>
      <c r="AL356" s="10" t="str">
        <f t="shared" si="205"/>
        <v/>
      </c>
      <c r="AM356" s="10" t="str">
        <f t="shared" si="206"/>
        <v/>
      </c>
      <c r="AN356" s="10" t="str">
        <f t="shared" si="207"/>
        <v/>
      </c>
      <c r="AO356" s="10" t="str">
        <f t="shared" si="208"/>
        <v/>
      </c>
      <c r="AP356" s="10" t="str">
        <f t="shared" si="209"/>
        <v/>
      </c>
      <c r="AQ356" s="10" t="str">
        <f t="shared" si="215"/>
        <v/>
      </c>
      <c r="AR356" s="10" t="str">
        <f t="shared" si="216"/>
        <v/>
      </c>
      <c r="AS356" s="10" t="str">
        <f t="shared" si="217"/>
        <v/>
      </c>
      <c r="AT356" s="10" t="str">
        <f t="shared" si="218"/>
        <v/>
      </c>
      <c r="AU356" s="10" t="str">
        <f t="shared" si="219"/>
        <v/>
      </c>
      <c r="AV356" s="10" t="str">
        <f t="shared" si="220"/>
        <v/>
      </c>
      <c r="AW356" s="10" t="str">
        <f t="shared" si="210"/>
        <v/>
      </c>
      <c r="AX356" s="10" t="str">
        <f t="shared" si="211"/>
        <v/>
      </c>
      <c r="AY356" s="10" t="str">
        <f t="shared" si="212"/>
        <v/>
      </c>
      <c r="AZ356" s="10" t="str">
        <f t="shared" si="213"/>
        <v/>
      </c>
    </row>
    <row r="357" spans="1:52" s="3" customFormat="1" ht="10.5" x14ac:dyDescent="0.35">
      <c r="A357" s="30"/>
      <c r="B357" s="31"/>
      <c r="C357" s="31"/>
      <c r="D357" s="31"/>
      <c r="E357" s="85"/>
      <c r="F357" s="85"/>
      <c r="G357" s="85"/>
      <c r="H357" s="85"/>
      <c r="I357" s="15">
        <f t="shared" si="186"/>
        <v>0</v>
      </c>
      <c r="J357" s="32">
        <f t="shared" si="187"/>
        <v>0</v>
      </c>
      <c r="K357" s="32"/>
      <c r="L357" s="10">
        <f t="shared" si="188"/>
        <v>0</v>
      </c>
      <c r="M357" s="10">
        <f t="shared" si="189"/>
        <v>0</v>
      </c>
      <c r="N357" s="10">
        <f t="shared" si="190"/>
        <v>0</v>
      </c>
      <c r="O357" s="10">
        <f t="shared" si="191"/>
        <v>0</v>
      </c>
      <c r="P357" s="10">
        <f t="shared" si="192"/>
        <v>0</v>
      </c>
      <c r="Q357" s="10">
        <f t="shared" si="193"/>
        <v>0</v>
      </c>
      <c r="R357" s="10">
        <f t="shared" si="194"/>
        <v>0</v>
      </c>
      <c r="S357" s="10">
        <f t="shared" si="195"/>
        <v>0</v>
      </c>
      <c r="U357" s="10">
        <f t="shared" si="196"/>
        <v>0</v>
      </c>
      <c r="V357" s="10">
        <f t="shared" si="197"/>
        <v>0</v>
      </c>
      <c r="W357" s="10">
        <f t="shared" si="198"/>
        <v>0</v>
      </c>
      <c r="X357" s="10">
        <f t="shared" si="199"/>
        <v>0</v>
      </c>
      <c r="Y357" s="10">
        <f t="shared" si="214"/>
        <v>0</v>
      </c>
      <c r="Z357" s="10">
        <f t="shared" si="200"/>
        <v>0</v>
      </c>
      <c r="AB357" s="141">
        <f t="shared" si="201"/>
        <v>0</v>
      </c>
      <c r="AC357" s="141">
        <f t="shared" si="202"/>
        <v>0</v>
      </c>
      <c r="AD357" s="141">
        <f t="shared" si="203"/>
        <v>0</v>
      </c>
      <c r="AE357" s="141">
        <f t="shared" si="204"/>
        <v>0</v>
      </c>
      <c r="AL357" s="10" t="str">
        <f t="shared" si="205"/>
        <v/>
      </c>
      <c r="AM357" s="10" t="str">
        <f t="shared" si="206"/>
        <v/>
      </c>
      <c r="AN357" s="10" t="str">
        <f t="shared" si="207"/>
        <v/>
      </c>
      <c r="AO357" s="10" t="str">
        <f t="shared" si="208"/>
        <v/>
      </c>
      <c r="AP357" s="10" t="str">
        <f t="shared" si="209"/>
        <v/>
      </c>
      <c r="AQ357" s="10" t="str">
        <f t="shared" si="215"/>
        <v/>
      </c>
      <c r="AR357" s="10" t="str">
        <f t="shared" si="216"/>
        <v/>
      </c>
      <c r="AS357" s="10" t="str">
        <f t="shared" si="217"/>
        <v/>
      </c>
      <c r="AT357" s="10" t="str">
        <f t="shared" si="218"/>
        <v/>
      </c>
      <c r="AU357" s="10" t="str">
        <f t="shared" si="219"/>
        <v/>
      </c>
      <c r="AV357" s="10" t="str">
        <f t="shared" si="220"/>
        <v/>
      </c>
      <c r="AW357" s="10" t="str">
        <f t="shared" si="210"/>
        <v/>
      </c>
      <c r="AX357" s="10" t="str">
        <f t="shared" si="211"/>
        <v/>
      </c>
      <c r="AY357" s="10" t="str">
        <f t="shared" si="212"/>
        <v/>
      </c>
      <c r="AZ357" s="10" t="str">
        <f t="shared" si="213"/>
        <v/>
      </c>
    </row>
    <row r="358" spans="1:52" s="3" customFormat="1" ht="10.5" x14ac:dyDescent="0.35">
      <c r="A358" s="30"/>
      <c r="B358" s="31"/>
      <c r="C358" s="31"/>
      <c r="D358" s="31"/>
      <c r="E358" s="85"/>
      <c r="F358" s="85"/>
      <c r="G358" s="85"/>
      <c r="H358" s="85"/>
      <c r="I358" s="15">
        <f t="shared" si="186"/>
        <v>0</v>
      </c>
      <c r="J358" s="32">
        <f t="shared" si="187"/>
        <v>0</v>
      </c>
      <c r="K358" s="32"/>
      <c r="L358" s="10">
        <f t="shared" si="188"/>
        <v>0</v>
      </c>
      <c r="M358" s="10">
        <f t="shared" si="189"/>
        <v>0</v>
      </c>
      <c r="N358" s="10">
        <f t="shared" si="190"/>
        <v>0</v>
      </c>
      <c r="O358" s="10">
        <f t="shared" si="191"/>
        <v>0</v>
      </c>
      <c r="P358" s="10">
        <f t="shared" si="192"/>
        <v>0</v>
      </c>
      <c r="Q358" s="10">
        <f t="shared" si="193"/>
        <v>0</v>
      </c>
      <c r="R358" s="10">
        <f t="shared" si="194"/>
        <v>0</v>
      </c>
      <c r="S358" s="10">
        <f t="shared" si="195"/>
        <v>0</v>
      </c>
      <c r="U358" s="10">
        <f t="shared" si="196"/>
        <v>0</v>
      </c>
      <c r="V358" s="10">
        <f t="shared" si="197"/>
        <v>0</v>
      </c>
      <c r="W358" s="10">
        <f t="shared" si="198"/>
        <v>0</v>
      </c>
      <c r="X358" s="10">
        <f t="shared" si="199"/>
        <v>0</v>
      </c>
      <c r="Y358" s="10">
        <f t="shared" si="214"/>
        <v>0</v>
      </c>
      <c r="Z358" s="10">
        <f t="shared" si="200"/>
        <v>0</v>
      </c>
      <c r="AB358" s="141">
        <f t="shared" si="201"/>
        <v>0</v>
      </c>
      <c r="AC358" s="141">
        <f t="shared" si="202"/>
        <v>0</v>
      </c>
      <c r="AD358" s="141">
        <f t="shared" si="203"/>
        <v>0</v>
      </c>
      <c r="AE358" s="141">
        <f t="shared" si="204"/>
        <v>0</v>
      </c>
      <c r="AL358" s="10" t="str">
        <f t="shared" si="205"/>
        <v/>
      </c>
      <c r="AM358" s="10" t="str">
        <f t="shared" si="206"/>
        <v/>
      </c>
      <c r="AN358" s="10" t="str">
        <f t="shared" si="207"/>
        <v/>
      </c>
      <c r="AO358" s="10" t="str">
        <f t="shared" si="208"/>
        <v/>
      </c>
      <c r="AP358" s="10" t="str">
        <f t="shared" si="209"/>
        <v/>
      </c>
      <c r="AQ358" s="10" t="str">
        <f t="shared" si="215"/>
        <v/>
      </c>
      <c r="AR358" s="10" t="str">
        <f t="shared" si="216"/>
        <v/>
      </c>
      <c r="AS358" s="10" t="str">
        <f t="shared" si="217"/>
        <v/>
      </c>
      <c r="AT358" s="10" t="str">
        <f t="shared" si="218"/>
        <v/>
      </c>
      <c r="AU358" s="10" t="str">
        <f t="shared" si="219"/>
        <v/>
      </c>
      <c r="AV358" s="10" t="str">
        <f t="shared" si="220"/>
        <v/>
      </c>
      <c r="AW358" s="10" t="str">
        <f t="shared" si="210"/>
        <v/>
      </c>
      <c r="AX358" s="10" t="str">
        <f t="shared" si="211"/>
        <v/>
      </c>
      <c r="AY358" s="10" t="str">
        <f t="shared" si="212"/>
        <v/>
      </c>
      <c r="AZ358" s="10" t="str">
        <f t="shared" si="213"/>
        <v/>
      </c>
    </row>
    <row r="359" spans="1:52" s="3" customFormat="1" ht="10.5" x14ac:dyDescent="0.35">
      <c r="A359" s="30"/>
      <c r="B359" s="31"/>
      <c r="C359" s="31"/>
      <c r="D359" s="31"/>
      <c r="E359" s="85"/>
      <c r="F359" s="85"/>
      <c r="G359" s="85"/>
      <c r="H359" s="85"/>
      <c r="I359" s="15">
        <f t="shared" si="186"/>
        <v>0</v>
      </c>
      <c r="J359" s="32">
        <f t="shared" si="187"/>
        <v>0</v>
      </c>
      <c r="K359" s="32"/>
      <c r="L359" s="10">
        <f t="shared" si="188"/>
        <v>0</v>
      </c>
      <c r="M359" s="10">
        <f t="shared" si="189"/>
        <v>0</v>
      </c>
      <c r="N359" s="10">
        <f t="shared" si="190"/>
        <v>0</v>
      </c>
      <c r="O359" s="10">
        <f t="shared" si="191"/>
        <v>0</v>
      </c>
      <c r="P359" s="10">
        <f t="shared" si="192"/>
        <v>0</v>
      </c>
      <c r="Q359" s="10">
        <f t="shared" si="193"/>
        <v>0</v>
      </c>
      <c r="R359" s="10">
        <f t="shared" si="194"/>
        <v>0</v>
      </c>
      <c r="S359" s="10">
        <f t="shared" si="195"/>
        <v>0</v>
      </c>
      <c r="U359" s="10">
        <f t="shared" si="196"/>
        <v>0</v>
      </c>
      <c r="V359" s="10">
        <f t="shared" si="197"/>
        <v>0</v>
      </c>
      <c r="W359" s="10">
        <f t="shared" si="198"/>
        <v>0</v>
      </c>
      <c r="X359" s="10">
        <f t="shared" si="199"/>
        <v>0</v>
      </c>
      <c r="Y359" s="10">
        <f t="shared" si="214"/>
        <v>0</v>
      </c>
      <c r="Z359" s="10">
        <f t="shared" si="200"/>
        <v>0</v>
      </c>
      <c r="AB359" s="141">
        <f t="shared" si="201"/>
        <v>0</v>
      </c>
      <c r="AC359" s="141">
        <f t="shared" si="202"/>
        <v>0</v>
      </c>
      <c r="AD359" s="141">
        <f t="shared" si="203"/>
        <v>0</v>
      </c>
      <c r="AE359" s="141">
        <f t="shared" si="204"/>
        <v>0</v>
      </c>
      <c r="AL359" s="10" t="str">
        <f t="shared" si="205"/>
        <v/>
      </c>
      <c r="AM359" s="10" t="str">
        <f t="shared" si="206"/>
        <v/>
      </c>
      <c r="AN359" s="10" t="str">
        <f t="shared" si="207"/>
        <v/>
      </c>
      <c r="AO359" s="10" t="str">
        <f t="shared" si="208"/>
        <v/>
      </c>
      <c r="AP359" s="10" t="str">
        <f t="shared" si="209"/>
        <v/>
      </c>
      <c r="AQ359" s="10" t="str">
        <f t="shared" si="215"/>
        <v/>
      </c>
      <c r="AR359" s="10" t="str">
        <f t="shared" si="216"/>
        <v/>
      </c>
      <c r="AS359" s="10" t="str">
        <f t="shared" si="217"/>
        <v/>
      </c>
      <c r="AT359" s="10" t="str">
        <f t="shared" si="218"/>
        <v/>
      </c>
      <c r="AU359" s="10" t="str">
        <f t="shared" si="219"/>
        <v/>
      </c>
      <c r="AV359" s="10" t="str">
        <f t="shared" si="220"/>
        <v/>
      </c>
      <c r="AW359" s="10" t="str">
        <f t="shared" si="210"/>
        <v/>
      </c>
      <c r="AX359" s="10" t="str">
        <f t="shared" si="211"/>
        <v/>
      </c>
      <c r="AY359" s="10" t="str">
        <f t="shared" si="212"/>
        <v/>
      </c>
      <c r="AZ359" s="10" t="str">
        <f t="shared" si="213"/>
        <v/>
      </c>
    </row>
    <row r="360" spans="1:52" s="3" customFormat="1" ht="10.5" x14ac:dyDescent="0.35">
      <c r="A360" s="30"/>
      <c r="B360" s="31"/>
      <c r="C360" s="31"/>
      <c r="D360" s="31"/>
      <c r="E360" s="85"/>
      <c r="F360" s="85"/>
      <c r="G360" s="85"/>
      <c r="H360" s="85"/>
      <c r="I360" s="15">
        <f t="shared" si="186"/>
        <v>0</v>
      </c>
      <c r="J360" s="32">
        <f t="shared" si="187"/>
        <v>0</v>
      </c>
      <c r="K360" s="32"/>
      <c r="L360" s="10">
        <f t="shared" si="188"/>
        <v>0</v>
      </c>
      <c r="M360" s="10">
        <f t="shared" si="189"/>
        <v>0</v>
      </c>
      <c r="N360" s="10">
        <f t="shared" si="190"/>
        <v>0</v>
      </c>
      <c r="O360" s="10">
        <f t="shared" si="191"/>
        <v>0</v>
      </c>
      <c r="P360" s="10">
        <f t="shared" si="192"/>
        <v>0</v>
      </c>
      <c r="Q360" s="10">
        <f t="shared" si="193"/>
        <v>0</v>
      </c>
      <c r="R360" s="10">
        <f t="shared" si="194"/>
        <v>0</v>
      </c>
      <c r="S360" s="10">
        <f t="shared" si="195"/>
        <v>0</v>
      </c>
      <c r="U360" s="10">
        <f t="shared" si="196"/>
        <v>0</v>
      </c>
      <c r="V360" s="10">
        <f t="shared" si="197"/>
        <v>0</v>
      </c>
      <c r="W360" s="10">
        <f t="shared" si="198"/>
        <v>0</v>
      </c>
      <c r="X360" s="10">
        <f t="shared" si="199"/>
        <v>0</v>
      </c>
      <c r="Y360" s="10">
        <f t="shared" si="214"/>
        <v>0</v>
      </c>
      <c r="Z360" s="10">
        <f t="shared" si="200"/>
        <v>0</v>
      </c>
      <c r="AB360" s="141">
        <f t="shared" si="201"/>
        <v>0</v>
      </c>
      <c r="AC360" s="141">
        <f t="shared" si="202"/>
        <v>0</v>
      </c>
      <c r="AD360" s="141">
        <f t="shared" si="203"/>
        <v>0</v>
      </c>
      <c r="AE360" s="141">
        <f t="shared" si="204"/>
        <v>0</v>
      </c>
      <c r="AL360" s="10" t="str">
        <f t="shared" si="205"/>
        <v/>
      </c>
      <c r="AM360" s="10" t="str">
        <f t="shared" si="206"/>
        <v/>
      </c>
      <c r="AN360" s="10" t="str">
        <f t="shared" si="207"/>
        <v/>
      </c>
      <c r="AO360" s="10" t="str">
        <f t="shared" si="208"/>
        <v/>
      </c>
      <c r="AP360" s="10" t="str">
        <f t="shared" si="209"/>
        <v/>
      </c>
      <c r="AQ360" s="10" t="str">
        <f t="shared" si="215"/>
        <v/>
      </c>
      <c r="AR360" s="10" t="str">
        <f t="shared" si="216"/>
        <v/>
      </c>
      <c r="AS360" s="10" t="str">
        <f t="shared" si="217"/>
        <v/>
      </c>
      <c r="AT360" s="10" t="str">
        <f t="shared" si="218"/>
        <v/>
      </c>
      <c r="AU360" s="10" t="str">
        <f t="shared" si="219"/>
        <v/>
      </c>
      <c r="AV360" s="10" t="str">
        <f t="shared" si="220"/>
        <v/>
      </c>
      <c r="AW360" s="10" t="str">
        <f t="shared" si="210"/>
        <v/>
      </c>
      <c r="AX360" s="10" t="str">
        <f t="shared" si="211"/>
        <v/>
      </c>
      <c r="AY360" s="10" t="str">
        <f t="shared" si="212"/>
        <v/>
      </c>
      <c r="AZ360" s="10" t="str">
        <f t="shared" si="213"/>
        <v/>
      </c>
    </row>
    <row r="361" spans="1:52" s="3" customFormat="1" ht="10.5" x14ac:dyDescent="0.35">
      <c r="A361" s="30"/>
      <c r="B361" s="31"/>
      <c r="C361" s="31"/>
      <c r="D361" s="31"/>
      <c r="E361" s="85"/>
      <c r="F361" s="85"/>
      <c r="G361" s="85"/>
      <c r="H361" s="85"/>
      <c r="I361" s="15">
        <f t="shared" si="186"/>
        <v>0</v>
      </c>
      <c r="J361" s="32">
        <f t="shared" si="187"/>
        <v>0</v>
      </c>
      <c r="K361" s="32"/>
      <c r="L361" s="10">
        <f t="shared" si="188"/>
        <v>0</v>
      </c>
      <c r="M361" s="10">
        <f t="shared" si="189"/>
        <v>0</v>
      </c>
      <c r="N361" s="10">
        <f t="shared" si="190"/>
        <v>0</v>
      </c>
      <c r="O361" s="10">
        <f t="shared" si="191"/>
        <v>0</v>
      </c>
      <c r="P361" s="10">
        <f t="shared" si="192"/>
        <v>0</v>
      </c>
      <c r="Q361" s="10">
        <f t="shared" si="193"/>
        <v>0</v>
      </c>
      <c r="R361" s="10">
        <f t="shared" si="194"/>
        <v>0</v>
      </c>
      <c r="S361" s="10">
        <f t="shared" si="195"/>
        <v>0</v>
      </c>
      <c r="U361" s="10">
        <f t="shared" si="196"/>
        <v>0</v>
      </c>
      <c r="V361" s="10">
        <f t="shared" si="197"/>
        <v>0</v>
      </c>
      <c r="W361" s="10">
        <f t="shared" si="198"/>
        <v>0</v>
      </c>
      <c r="X361" s="10">
        <f t="shared" si="199"/>
        <v>0</v>
      </c>
      <c r="Y361" s="10">
        <f t="shared" si="214"/>
        <v>0</v>
      </c>
      <c r="Z361" s="10">
        <f t="shared" si="200"/>
        <v>0</v>
      </c>
      <c r="AB361" s="141">
        <f t="shared" si="201"/>
        <v>0</v>
      </c>
      <c r="AC361" s="141">
        <f t="shared" si="202"/>
        <v>0</v>
      </c>
      <c r="AD361" s="141">
        <f t="shared" si="203"/>
        <v>0</v>
      </c>
      <c r="AE361" s="141">
        <f t="shared" si="204"/>
        <v>0</v>
      </c>
      <c r="AL361" s="10" t="str">
        <f t="shared" si="205"/>
        <v/>
      </c>
      <c r="AM361" s="10" t="str">
        <f t="shared" si="206"/>
        <v/>
      </c>
      <c r="AN361" s="10" t="str">
        <f t="shared" si="207"/>
        <v/>
      </c>
      <c r="AO361" s="10" t="str">
        <f t="shared" si="208"/>
        <v/>
      </c>
      <c r="AP361" s="10" t="str">
        <f t="shared" si="209"/>
        <v/>
      </c>
      <c r="AQ361" s="10" t="str">
        <f t="shared" si="215"/>
        <v/>
      </c>
      <c r="AR361" s="10" t="str">
        <f t="shared" si="216"/>
        <v/>
      </c>
      <c r="AS361" s="10" t="str">
        <f t="shared" si="217"/>
        <v/>
      </c>
      <c r="AT361" s="10" t="str">
        <f t="shared" si="218"/>
        <v/>
      </c>
      <c r="AU361" s="10" t="str">
        <f t="shared" si="219"/>
        <v/>
      </c>
      <c r="AV361" s="10" t="str">
        <f t="shared" si="220"/>
        <v/>
      </c>
      <c r="AW361" s="10" t="str">
        <f t="shared" si="210"/>
        <v/>
      </c>
      <c r="AX361" s="10" t="str">
        <f t="shared" si="211"/>
        <v/>
      </c>
      <c r="AY361" s="10" t="str">
        <f t="shared" si="212"/>
        <v/>
      </c>
      <c r="AZ361" s="10" t="str">
        <f t="shared" si="213"/>
        <v/>
      </c>
    </row>
    <row r="362" spans="1:52" s="3" customFormat="1" ht="10.5" x14ac:dyDescent="0.35">
      <c r="A362" s="30"/>
      <c r="B362" s="31"/>
      <c r="C362" s="31"/>
      <c r="D362" s="31"/>
      <c r="E362" s="85"/>
      <c r="F362" s="85"/>
      <c r="G362" s="85"/>
      <c r="H362" s="85"/>
      <c r="I362" s="15">
        <f t="shared" si="186"/>
        <v>0</v>
      </c>
      <c r="J362" s="32">
        <f t="shared" si="187"/>
        <v>0</v>
      </c>
      <c r="K362" s="32"/>
      <c r="L362" s="10">
        <f t="shared" si="188"/>
        <v>0</v>
      </c>
      <c r="M362" s="10">
        <f t="shared" si="189"/>
        <v>0</v>
      </c>
      <c r="N362" s="10">
        <f t="shared" si="190"/>
        <v>0</v>
      </c>
      <c r="O362" s="10">
        <f t="shared" si="191"/>
        <v>0</v>
      </c>
      <c r="P362" s="10">
        <f t="shared" si="192"/>
        <v>0</v>
      </c>
      <c r="Q362" s="10">
        <f t="shared" si="193"/>
        <v>0</v>
      </c>
      <c r="R362" s="10">
        <f t="shared" si="194"/>
        <v>0</v>
      </c>
      <c r="S362" s="10">
        <f t="shared" si="195"/>
        <v>0</v>
      </c>
      <c r="U362" s="10">
        <f t="shared" si="196"/>
        <v>0</v>
      </c>
      <c r="V362" s="10">
        <f t="shared" si="197"/>
        <v>0</v>
      </c>
      <c r="W362" s="10">
        <f t="shared" si="198"/>
        <v>0</v>
      </c>
      <c r="X362" s="10">
        <f t="shared" si="199"/>
        <v>0</v>
      </c>
      <c r="Y362" s="10">
        <f t="shared" si="214"/>
        <v>0</v>
      </c>
      <c r="Z362" s="10">
        <f t="shared" si="200"/>
        <v>0</v>
      </c>
      <c r="AB362" s="141">
        <f t="shared" si="201"/>
        <v>0</v>
      </c>
      <c r="AC362" s="141">
        <f t="shared" si="202"/>
        <v>0</v>
      </c>
      <c r="AD362" s="141">
        <f t="shared" si="203"/>
        <v>0</v>
      </c>
      <c r="AE362" s="141">
        <f t="shared" si="204"/>
        <v>0</v>
      </c>
      <c r="AL362" s="10" t="str">
        <f t="shared" si="205"/>
        <v/>
      </c>
      <c r="AM362" s="10" t="str">
        <f t="shared" si="206"/>
        <v/>
      </c>
      <c r="AN362" s="10" t="str">
        <f t="shared" si="207"/>
        <v/>
      </c>
      <c r="AO362" s="10" t="str">
        <f t="shared" si="208"/>
        <v/>
      </c>
      <c r="AP362" s="10" t="str">
        <f t="shared" si="209"/>
        <v/>
      </c>
      <c r="AQ362" s="10" t="str">
        <f t="shared" si="215"/>
        <v/>
      </c>
      <c r="AR362" s="10" t="str">
        <f t="shared" si="216"/>
        <v/>
      </c>
      <c r="AS362" s="10" t="str">
        <f t="shared" si="217"/>
        <v/>
      </c>
      <c r="AT362" s="10" t="str">
        <f t="shared" si="218"/>
        <v/>
      </c>
      <c r="AU362" s="10" t="str">
        <f t="shared" si="219"/>
        <v/>
      </c>
      <c r="AV362" s="10" t="str">
        <f t="shared" si="220"/>
        <v/>
      </c>
      <c r="AW362" s="10" t="str">
        <f t="shared" si="210"/>
        <v/>
      </c>
      <c r="AX362" s="10" t="str">
        <f t="shared" si="211"/>
        <v/>
      </c>
      <c r="AY362" s="10" t="str">
        <f t="shared" si="212"/>
        <v/>
      </c>
      <c r="AZ362" s="10" t="str">
        <f t="shared" si="213"/>
        <v/>
      </c>
    </row>
    <row r="363" spans="1:52" s="3" customFormat="1" ht="10.5" x14ac:dyDescent="0.35">
      <c r="A363" s="30"/>
      <c r="B363" s="31"/>
      <c r="C363" s="31"/>
      <c r="D363" s="31"/>
      <c r="E363" s="85"/>
      <c r="F363" s="85"/>
      <c r="G363" s="85"/>
      <c r="H363" s="85"/>
      <c r="I363" s="15">
        <f t="shared" si="186"/>
        <v>0</v>
      </c>
      <c r="J363" s="32">
        <f t="shared" si="187"/>
        <v>0</v>
      </c>
      <c r="K363" s="32"/>
      <c r="L363" s="10">
        <f t="shared" si="188"/>
        <v>0</v>
      </c>
      <c r="M363" s="10">
        <f t="shared" si="189"/>
        <v>0</v>
      </c>
      <c r="N363" s="10">
        <f t="shared" si="190"/>
        <v>0</v>
      </c>
      <c r="O363" s="10">
        <f t="shared" si="191"/>
        <v>0</v>
      </c>
      <c r="P363" s="10">
        <f t="shared" si="192"/>
        <v>0</v>
      </c>
      <c r="Q363" s="10">
        <f t="shared" si="193"/>
        <v>0</v>
      </c>
      <c r="R363" s="10">
        <f t="shared" si="194"/>
        <v>0</v>
      </c>
      <c r="S363" s="10">
        <f t="shared" si="195"/>
        <v>0</v>
      </c>
      <c r="U363" s="10">
        <f t="shared" si="196"/>
        <v>0</v>
      </c>
      <c r="V363" s="10">
        <f t="shared" si="197"/>
        <v>0</v>
      </c>
      <c r="W363" s="10">
        <f t="shared" si="198"/>
        <v>0</v>
      </c>
      <c r="X363" s="10">
        <f t="shared" si="199"/>
        <v>0</v>
      </c>
      <c r="Y363" s="10">
        <f t="shared" si="214"/>
        <v>0</v>
      </c>
      <c r="Z363" s="10">
        <f t="shared" si="200"/>
        <v>0</v>
      </c>
      <c r="AB363" s="141">
        <f t="shared" si="201"/>
        <v>0</v>
      </c>
      <c r="AC363" s="141">
        <f t="shared" si="202"/>
        <v>0</v>
      </c>
      <c r="AD363" s="141">
        <f t="shared" si="203"/>
        <v>0</v>
      </c>
      <c r="AE363" s="141">
        <f t="shared" si="204"/>
        <v>0</v>
      </c>
      <c r="AL363" s="10" t="str">
        <f t="shared" si="205"/>
        <v/>
      </c>
      <c r="AM363" s="10" t="str">
        <f t="shared" si="206"/>
        <v/>
      </c>
      <c r="AN363" s="10" t="str">
        <f t="shared" si="207"/>
        <v/>
      </c>
      <c r="AO363" s="10" t="str">
        <f t="shared" si="208"/>
        <v/>
      </c>
      <c r="AP363" s="10" t="str">
        <f t="shared" si="209"/>
        <v/>
      </c>
      <c r="AQ363" s="10" t="str">
        <f t="shared" si="215"/>
        <v/>
      </c>
      <c r="AR363" s="10" t="str">
        <f t="shared" si="216"/>
        <v/>
      </c>
      <c r="AS363" s="10" t="str">
        <f t="shared" si="217"/>
        <v/>
      </c>
      <c r="AT363" s="10" t="str">
        <f t="shared" si="218"/>
        <v/>
      </c>
      <c r="AU363" s="10" t="str">
        <f t="shared" si="219"/>
        <v/>
      </c>
      <c r="AV363" s="10" t="str">
        <f t="shared" si="220"/>
        <v/>
      </c>
      <c r="AW363" s="10" t="str">
        <f t="shared" si="210"/>
        <v/>
      </c>
      <c r="AX363" s="10" t="str">
        <f t="shared" si="211"/>
        <v/>
      </c>
      <c r="AY363" s="10" t="str">
        <f t="shared" si="212"/>
        <v/>
      </c>
      <c r="AZ363" s="10" t="str">
        <f t="shared" si="213"/>
        <v/>
      </c>
    </row>
    <row r="364" spans="1:52" s="3" customFormat="1" ht="10.5" x14ac:dyDescent="0.35">
      <c r="A364" s="30"/>
      <c r="B364" s="31"/>
      <c r="C364" s="31"/>
      <c r="D364" s="31"/>
      <c r="E364" s="85"/>
      <c r="F364" s="85"/>
      <c r="G364" s="85"/>
      <c r="H364" s="85"/>
      <c r="I364" s="15">
        <f t="shared" si="186"/>
        <v>0</v>
      </c>
      <c r="J364" s="32">
        <f t="shared" si="187"/>
        <v>0</v>
      </c>
      <c r="K364" s="32"/>
      <c r="L364" s="10">
        <f t="shared" si="188"/>
        <v>0</v>
      </c>
      <c r="M364" s="10">
        <f t="shared" si="189"/>
        <v>0</v>
      </c>
      <c r="N364" s="10">
        <f t="shared" si="190"/>
        <v>0</v>
      </c>
      <c r="O364" s="10">
        <f t="shared" si="191"/>
        <v>0</v>
      </c>
      <c r="P364" s="10">
        <f t="shared" si="192"/>
        <v>0</v>
      </c>
      <c r="Q364" s="10">
        <f t="shared" si="193"/>
        <v>0</v>
      </c>
      <c r="R364" s="10">
        <f t="shared" si="194"/>
        <v>0</v>
      </c>
      <c r="S364" s="10">
        <f t="shared" si="195"/>
        <v>0</v>
      </c>
      <c r="U364" s="10">
        <f t="shared" si="196"/>
        <v>0</v>
      </c>
      <c r="V364" s="10">
        <f t="shared" si="197"/>
        <v>0</v>
      </c>
      <c r="W364" s="10">
        <f t="shared" si="198"/>
        <v>0</v>
      </c>
      <c r="X364" s="10">
        <f t="shared" si="199"/>
        <v>0</v>
      </c>
      <c r="Y364" s="10">
        <f t="shared" si="214"/>
        <v>0</v>
      </c>
      <c r="Z364" s="10">
        <f t="shared" si="200"/>
        <v>0</v>
      </c>
      <c r="AB364" s="141">
        <f t="shared" si="201"/>
        <v>0</v>
      </c>
      <c r="AC364" s="141">
        <f t="shared" si="202"/>
        <v>0</v>
      </c>
      <c r="AD364" s="141">
        <f t="shared" si="203"/>
        <v>0</v>
      </c>
      <c r="AE364" s="141">
        <f t="shared" si="204"/>
        <v>0</v>
      </c>
      <c r="AL364" s="10" t="str">
        <f t="shared" si="205"/>
        <v/>
      </c>
      <c r="AM364" s="10" t="str">
        <f t="shared" si="206"/>
        <v/>
      </c>
      <c r="AN364" s="10" t="str">
        <f t="shared" si="207"/>
        <v/>
      </c>
      <c r="AO364" s="10" t="str">
        <f t="shared" si="208"/>
        <v/>
      </c>
      <c r="AP364" s="10" t="str">
        <f t="shared" si="209"/>
        <v/>
      </c>
      <c r="AQ364" s="10" t="str">
        <f t="shared" si="215"/>
        <v/>
      </c>
      <c r="AR364" s="10" t="str">
        <f t="shared" si="216"/>
        <v/>
      </c>
      <c r="AS364" s="10" t="str">
        <f t="shared" si="217"/>
        <v/>
      </c>
      <c r="AT364" s="10" t="str">
        <f t="shared" si="218"/>
        <v/>
      </c>
      <c r="AU364" s="10" t="str">
        <f t="shared" si="219"/>
        <v/>
      </c>
      <c r="AV364" s="10" t="str">
        <f t="shared" si="220"/>
        <v/>
      </c>
      <c r="AW364" s="10" t="str">
        <f t="shared" si="210"/>
        <v/>
      </c>
      <c r="AX364" s="10" t="str">
        <f t="shared" si="211"/>
        <v/>
      </c>
      <c r="AY364" s="10" t="str">
        <f t="shared" si="212"/>
        <v/>
      </c>
      <c r="AZ364" s="10" t="str">
        <f t="shared" si="213"/>
        <v/>
      </c>
    </row>
    <row r="365" spans="1:52" s="3" customFormat="1" ht="10.5" x14ac:dyDescent="0.35">
      <c r="A365" s="30"/>
      <c r="B365" s="31"/>
      <c r="C365" s="31"/>
      <c r="D365" s="31"/>
      <c r="E365" s="85"/>
      <c r="F365" s="85"/>
      <c r="G365" s="85"/>
      <c r="H365" s="85"/>
      <c r="I365" s="15">
        <f t="shared" si="186"/>
        <v>0</v>
      </c>
      <c r="J365" s="32">
        <f t="shared" si="187"/>
        <v>0</v>
      </c>
      <c r="K365" s="32"/>
      <c r="L365" s="10">
        <f t="shared" si="188"/>
        <v>0</v>
      </c>
      <c r="M365" s="10">
        <f t="shared" si="189"/>
        <v>0</v>
      </c>
      <c r="N365" s="10">
        <f t="shared" si="190"/>
        <v>0</v>
      </c>
      <c r="O365" s="10">
        <f t="shared" si="191"/>
        <v>0</v>
      </c>
      <c r="P365" s="10">
        <f t="shared" si="192"/>
        <v>0</v>
      </c>
      <c r="Q365" s="10">
        <f t="shared" si="193"/>
        <v>0</v>
      </c>
      <c r="R365" s="10">
        <f t="shared" si="194"/>
        <v>0</v>
      </c>
      <c r="S365" s="10">
        <f t="shared" si="195"/>
        <v>0</v>
      </c>
      <c r="U365" s="10">
        <f t="shared" si="196"/>
        <v>0</v>
      </c>
      <c r="V365" s="10">
        <f t="shared" si="197"/>
        <v>0</v>
      </c>
      <c r="W365" s="10">
        <f t="shared" si="198"/>
        <v>0</v>
      </c>
      <c r="X365" s="10">
        <f t="shared" si="199"/>
        <v>0</v>
      </c>
      <c r="Y365" s="10">
        <f t="shared" si="214"/>
        <v>0</v>
      </c>
      <c r="Z365" s="10">
        <f t="shared" si="200"/>
        <v>0</v>
      </c>
      <c r="AB365" s="141">
        <f t="shared" si="201"/>
        <v>0</v>
      </c>
      <c r="AC365" s="141">
        <f t="shared" si="202"/>
        <v>0</v>
      </c>
      <c r="AD365" s="141">
        <f t="shared" si="203"/>
        <v>0</v>
      </c>
      <c r="AE365" s="141">
        <f t="shared" si="204"/>
        <v>0</v>
      </c>
      <c r="AL365" s="10" t="str">
        <f t="shared" si="205"/>
        <v/>
      </c>
      <c r="AM365" s="10" t="str">
        <f t="shared" si="206"/>
        <v/>
      </c>
      <c r="AN365" s="10" t="str">
        <f t="shared" si="207"/>
        <v/>
      </c>
      <c r="AO365" s="10" t="str">
        <f t="shared" si="208"/>
        <v/>
      </c>
      <c r="AP365" s="10" t="str">
        <f t="shared" si="209"/>
        <v/>
      </c>
      <c r="AQ365" s="10" t="str">
        <f t="shared" si="215"/>
        <v/>
      </c>
      <c r="AR365" s="10" t="str">
        <f t="shared" si="216"/>
        <v/>
      </c>
      <c r="AS365" s="10" t="str">
        <f t="shared" si="217"/>
        <v/>
      </c>
      <c r="AT365" s="10" t="str">
        <f t="shared" si="218"/>
        <v/>
      </c>
      <c r="AU365" s="10" t="str">
        <f t="shared" si="219"/>
        <v/>
      </c>
      <c r="AV365" s="10" t="str">
        <f t="shared" si="220"/>
        <v/>
      </c>
      <c r="AW365" s="10" t="str">
        <f t="shared" si="210"/>
        <v/>
      </c>
      <c r="AX365" s="10" t="str">
        <f t="shared" si="211"/>
        <v/>
      </c>
      <c r="AY365" s="10" t="str">
        <f t="shared" si="212"/>
        <v/>
      </c>
      <c r="AZ365" s="10" t="str">
        <f t="shared" si="213"/>
        <v/>
      </c>
    </row>
    <row r="366" spans="1:52" s="3" customFormat="1" ht="10.5" x14ac:dyDescent="0.35">
      <c r="A366" s="30"/>
      <c r="B366" s="31"/>
      <c r="C366" s="31"/>
      <c r="D366" s="31"/>
      <c r="E366" s="85"/>
      <c r="F366" s="85"/>
      <c r="G366" s="85"/>
      <c r="H366" s="85"/>
      <c r="I366" s="15">
        <f t="shared" si="186"/>
        <v>0</v>
      </c>
      <c r="J366" s="32">
        <f t="shared" si="187"/>
        <v>0</v>
      </c>
      <c r="K366" s="32"/>
      <c r="L366" s="10">
        <f t="shared" si="188"/>
        <v>0</v>
      </c>
      <c r="M366" s="10">
        <f t="shared" si="189"/>
        <v>0</v>
      </c>
      <c r="N366" s="10">
        <f t="shared" si="190"/>
        <v>0</v>
      </c>
      <c r="O366" s="10">
        <f t="shared" si="191"/>
        <v>0</v>
      </c>
      <c r="P366" s="10">
        <f t="shared" si="192"/>
        <v>0</v>
      </c>
      <c r="Q366" s="10">
        <f t="shared" si="193"/>
        <v>0</v>
      </c>
      <c r="R366" s="10">
        <f t="shared" si="194"/>
        <v>0</v>
      </c>
      <c r="S366" s="10">
        <f t="shared" si="195"/>
        <v>0</v>
      </c>
      <c r="U366" s="10">
        <f t="shared" si="196"/>
        <v>0</v>
      </c>
      <c r="V366" s="10">
        <f t="shared" si="197"/>
        <v>0</v>
      </c>
      <c r="W366" s="10">
        <f t="shared" si="198"/>
        <v>0</v>
      </c>
      <c r="X366" s="10">
        <f t="shared" si="199"/>
        <v>0</v>
      </c>
      <c r="Y366" s="10">
        <f t="shared" si="214"/>
        <v>0</v>
      </c>
      <c r="Z366" s="10">
        <f t="shared" si="200"/>
        <v>0</v>
      </c>
      <c r="AB366" s="141">
        <f t="shared" si="201"/>
        <v>0</v>
      </c>
      <c r="AC366" s="141">
        <f t="shared" si="202"/>
        <v>0</v>
      </c>
      <c r="AD366" s="141">
        <f t="shared" si="203"/>
        <v>0</v>
      </c>
      <c r="AE366" s="141">
        <f t="shared" si="204"/>
        <v>0</v>
      </c>
      <c r="AL366" s="10" t="str">
        <f t="shared" si="205"/>
        <v/>
      </c>
      <c r="AM366" s="10" t="str">
        <f t="shared" si="206"/>
        <v/>
      </c>
      <c r="AN366" s="10" t="str">
        <f t="shared" si="207"/>
        <v/>
      </c>
      <c r="AO366" s="10" t="str">
        <f t="shared" si="208"/>
        <v/>
      </c>
      <c r="AP366" s="10" t="str">
        <f t="shared" si="209"/>
        <v/>
      </c>
      <c r="AQ366" s="10" t="str">
        <f t="shared" si="215"/>
        <v/>
      </c>
      <c r="AR366" s="10" t="str">
        <f t="shared" si="216"/>
        <v/>
      </c>
      <c r="AS366" s="10" t="str">
        <f t="shared" si="217"/>
        <v/>
      </c>
      <c r="AT366" s="10" t="str">
        <f t="shared" si="218"/>
        <v/>
      </c>
      <c r="AU366" s="10" t="str">
        <f t="shared" si="219"/>
        <v/>
      </c>
      <c r="AV366" s="10" t="str">
        <f t="shared" si="220"/>
        <v/>
      </c>
      <c r="AW366" s="10" t="str">
        <f t="shared" si="210"/>
        <v/>
      </c>
      <c r="AX366" s="10" t="str">
        <f t="shared" si="211"/>
        <v/>
      </c>
      <c r="AY366" s="10" t="str">
        <f t="shared" si="212"/>
        <v/>
      </c>
      <c r="AZ366" s="10" t="str">
        <f t="shared" si="213"/>
        <v/>
      </c>
    </row>
    <row r="367" spans="1:52" s="3" customFormat="1" ht="10.5" x14ac:dyDescent="0.35">
      <c r="A367" s="30"/>
      <c r="B367" s="31"/>
      <c r="C367" s="31"/>
      <c r="D367" s="31"/>
      <c r="E367" s="85"/>
      <c r="F367" s="85"/>
      <c r="G367" s="85"/>
      <c r="H367" s="85"/>
      <c r="I367" s="15">
        <f t="shared" si="186"/>
        <v>0</v>
      </c>
      <c r="J367" s="32">
        <f t="shared" si="187"/>
        <v>0</v>
      </c>
      <c r="K367" s="32"/>
      <c r="L367" s="10">
        <f t="shared" si="188"/>
        <v>0</v>
      </c>
      <c r="M367" s="10">
        <f t="shared" si="189"/>
        <v>0</v>
      </c>
      <c r="N367" s="10">
        <f t="shared" si="190"/>
        <v>0</v>
      </c>
      <c r="O367" s="10">
        <f t="shared" si="191"/>
        <v>0</v>
      </c>
      <c r="P367" s="10">
        <f t="shared" si="192"/>
        <v>0</v>
      </c>
      <c r="Q367" s="10">
        <f t="shared" si="193"/>
        <v>0</v>
      </c>
      <c r="R367" s="10">
        <f t="shared" si="194"/>
        <v>0</v>
      </c>
      <c r="S367" s="10">
        <f t="shared" si="195"/>
        <v>0</v>
      </c>
      <c r="U367" s="10">
        <f t="shared" si="196"/>
        <v>0</v>
      </c>
      <c r="V367" s="10">
        <f t="shared" si="197"/>
        <v>0</v>
      </c>
      <c r="W367" s="10">
        <f t="shared" si="198"/>
        <v>0</v>
      </c>
      <c r="X367" s="10">
        <f t="shared" si="199"/>
        <v>0</v>
      </c>
      <c r="Y367" s="10">
        <f t="shared" si="214"/>
        <v>0</v>
      </c>
      <c r="Z367" s="10">
        <f t="shared" si="200"/>
        <v>0</v>
      </c>
      <c r="AB367" s="141">
        <f t="shared" si="201"/>
        <v>0</v>
      </c>
      <c r="AC367" s="141">
        <f t="shared" si="202"/>
        <v>0</v>
      </c>
      <c r="AD367" s="141">
        <f t="shared" si="203"/>
        <v>0</v>
      </c>
      <c r="AE367" s="141">
        <f t="shared" si="204"/>
        <v>0</v>
      </c>
      <c r="AL367" s="10" t="str">
        <f t="shared" si="205"/>
        <v/>
      </c>
      <c r="AM367" s="10" t="str">
        <f t="shared" si="206"/>
        <v/>
      </c>
      <c r="AN367" s="10" t="str">
        <f t="shared" si="207"/>
        <v/>
      </c>
      <c r="AO367" s="10" t="str">
        <f t="shared" si="208"/>
        <v/>
      </c>
      <c r="AP367" s="10" t="str">
        <f t="shared" si="209"/>
        <v/>
      </c>
      <c r="AQ367" s="10" t="str">
        <f t="shared" si="215"/>
        <v/>
      </c>
      <c r="AR367" s="10" t="str">
        <f t="shared" si="216"/>
        <v/>
      </c>
      <c r="AS367" s="10" t="str">
        <f t="shared" si="217"/>
        <v/>
      </c>
      <c r="AT367" s="10" t="str">
        <f t="shared" si="218"/>
        <v/>
      </c>
      <c r="AU367" s="10" t="str">
        <f t="shared" si="219"/>
        <v/>
      </c>
      <c r="AV367" s="10" t="str">
        <f t="shared" si="220"/>
        <v/>
      </c>
      <c r="AW367" s="10" t="str">
        <f t="shared" si="210"/>
        <v/>
      </c>
      <c r="AX367" s="10" t="str">
        <f t="shared" si="211"/>
        <v/>
      </c>
      <c r="AY367" s="10" t="str">
        <f t="shared" si="212"/>
        <v/>
      </c>
      <c r="AZ367" s="10" t="str">
        <f t="shared" si="213"/>
        <v/>
      </c>
    </row>
    <row r="368" spans="1:52" s="3" customFormat="1" ht="10.5" x14ac:dyDescent="0.35">
      <c r="A368" s="30"/>
      <c r="B368" s="31"/>
      <c r="C368" s="31"/>
      <c r="D368" s="31"/>
      <c r="E368" s="85"/>
      <c r="F368" s="85"/>
      <c r="G368" s="85"/>
      <c r="H368" s="85"/>
      <c r="I368" s="15">
        <f t="shared" si="186"/>
        <v>0</v>
      </c>
      <c r="J368" s="32">
        <f t="shared" si="187"/>
        <v>0</v>
      </c>
      <c r="K368" s="32"/>
      <c r="L368" s="10">
        <f t="shared" si="188"/>
        <v>0</v>
      </c>
      <c r="M368" s="10">
        <f t="shared" si="189"/>
        <v>0</v>
      </c>
      <c r="N368" s="10">
        <f t="shared" si="190"/>
        <v>0</v>
      </c>
      <c r="O368" s="10">
        <f t="shared" si="191"/>
        <v>0</v>
      </c>
      <c r="P368" s="10">
        <f t="shared" si="192"/>
        <v>0</v>
      </c>
      <c r="Q368" s="10">
        <f t="shared" si="193"/>
        <v>0</v>
      </c>
      <c r="R368" s="10">
        <f t="shared" si="194"/>
        <v>0</v>
      </c>
      <c r="S368" s="10">
        <f t="shared" si="195"/>
        <v>0</v>
      </c>
      <c r="U368" s="10">
        <f t="shared" si="196"/>
        <v>0</v>
      </c>
      <c r="V368" s="10">
        <f t="shared" si="197"/>
        <v>0</v>
      </c>
      <c r="W368" s="10">
        <f t="shared" si="198"/>
        <v>0</v>
      </c>
      <c r="X368" s="10">
        <f t="shared" si="199"/>
        <v>0</v>
      </c>
      <c r="Y368" s="10">
        <f t="shared" si="214"/>
        <v>0</v>
      </c>
      <c r="Z368" s="10">
        <f t="shared" si="200"/>
        <v>0</v>
      </c>
      <c r="AB368" s="141">
        <f t="shared" si="201"/>
        <v>0</v>
      </c>
      <c r="AC368" s="141">
        <f t="shared" si="202"/>
        <v>0</v>
      </c>
      <c r="AD368" s="141">
        <f t="shared" si="203"/>
        <v>0</v>
      </c>
      <c r="AE368" s="141">
        <f t="shared" si="204"/>
        <v>0</v>
      </c>
      <c r="AL368" s="10" t="str">
        <f t="shared" si="205"/>
        <v/>
      </c>
      <c r="AM368" s="10" t="str">
        <f t="shared" si="206"/>
        <v/>
      </c>
      <c r="AN368" s="10" t="str">
        <f t="shared" si="207"/>
        <v/>
      </c>
      <c r="AO368" s="10" t="str">
        <f t="shared" si="208"/>
        <v/>
      </c>
      <c r="AP368" s="10" t="str">
        <f t="shared" si="209"/>
        <v/>
      </c>
      <c r="AQ368" s="10" t="str">
        <f t="shared" si="215"/>
        <v/>
      </c>
      <c r="AR368" s="10" t="str">
        <f t="shared" si="216"/>
        <v/>
      </c>
      <c r="AS368" s="10" t="str">
        <f t="shared" si="217"/>
        <v/>
      </c>
      <c r="AT368" s="10" t="str">
        <f t="shared" si="218"/>
        <v/>
      </c>
      <c r="AU368" s="10" t="str">
        <f t="shared" si="219"/>
        <v/>
      </c>
      <c r="AV368" s="10" t="str">
        <f t="shared" si="220"/>
        <v/>
      </c>
      <c r="AW368" s="10" t="str">
        <f t="shared" si="210"/>
        <v/>
      </c>
      <c r="AX368" s="10" t="str">
        <f t="shared" si="211"/>
        <v/>
      </c>
      <c r="AY368" s="10" t="str">
        <f t="shared" si="212"/>
        <v/>
      </c>
      <c r="AZ368" s="10" t="str">
        <f t="shared" si="213"/>
        <v/>
      </c>
    </row>
    <row r="369" spans="1:52" s="3" customFormat="1" ht="10.5" x14ac:dyDescent="0.35">
      <c r="A369" s="30"/>
      <c r="B369" s="31"/>
      <c r="C369" s="31"/>
      <c r="D369" s="31"/>
      <c r="E369" s="85"/>
      <c r="F369" s="85"/>
      <c r="G369" s="85"/>
      <c r="H369" s="85"/>
      <c r="I369" s="15">
        <f t="shared" si="186"/>
        <v>0</v>
      </c>
      <c r="J369" s="32">
        <f t="shared" si="187"/>
        <v>0</v>
      </c>
      <c r="K369" s="32"/>
      <c r="L369" s="10">
        <f t="shared" si="188"/>
        <v>0</v>
      </c>
      <c r="M369" s="10">
        <f t="shared" si="189"/>
        <v>0</v>
      </c>
      <c r="N369" s="10">
        <f t="shared" si="190"/>
        <v>0</v>
      </c>
      <c r="O369" s="10">
        <f t="shared" si="191"/>
        <v>0</v>
      </c>
      <c r="P369" s="10">
        <f t="shared" si="192"/>
        <v>0</v>
      </c>
      <c r="Q369" s="10">
        <f t="shared" si="193"/>
        <v>0</v>
      </c>
      <c r="R369" s="10">
        <f t="shared" si="194"/>
        <v>0</v>
      </c>
      <c r="S369" s="10">
        <f t="shared" si="195"/>
        <v>0</v>
      </c>
      <c r="U369" s="10">
        <f t="shared" si="196"/>
        <v>0</v>
      </c>
      <c r="V369" s="10">
        <f t="shared" si="197"/>
        <v>0</v>
      </c>
      <c r="W369" s="10">
        <f t="shared" si="198"/>
        <v>0</v>
      </c>
      <c r="X369" s="10">
        <f t="shared" si="199"/>
        <v>0</v>
      </c>
      <c r="Y369" s="10">
        <f t="shared" si="214"/>
        <v>0</v>
      </c>
      <c r="Z369" s="10">
        <f t="shared" si="200"/>
        <v>0</v>
      </c>
      <c r="AB369" s="141">
        <f t="shared" si="201"/>
        <v>0</v>
      </c>
      <c r="AC369" s="141">
        <f t="shared" si="202"/>
        <v>0</v>
      </c>
      <c r="AD369" s="141">
        <f t="shared" si="203"/>
        <v>0</v>
      </c>
      <c r="AE369" s="141">
        <f t="shared" si="204"/>
        <v>0</v>
      </c>
      <c r="AL369" s="10" t="str">
        <f t="shared" si="205"/>
        <v/>
      </c>
      <c r="AM369" s="10" t="str">
        <f t="shared" si="206"/>
        <v/>
      </c>
      <c r="AN369" s="10" t="str">
        <f t="shared" si="207"/>
        <v/>
      </c>
      <c r="AO369" s="10" t="str">
        <f t="shared" si="208"/>
        <v/>
      </c>
      <c r="AP369" s="10" t="str">
        <f t="shared" si="209"/>
        <v/>
      </c>
      <c r="AQ369" s="10" t="str">
        <f t="shared" si="215"/>
        <v/>
      </c>
      <c r="AR369" s="10" t="str">
        <f t="shared" si="216"/>
        <v/>
      </c>
      <c r="AS369" s="10" t="str">
        <f t="shared" si="217"/>
        <v/>
      </c>
      <c r="AT369" s="10" t="str">
        <f t="shared" si="218"/>
        <v/>
      </c>
      <c r="AU369" s="10" t="str">
        <f t="shared" si="219"/>
        <v/>
      </c>
      <c r="AV369" s="10" t="str">
        <f t="shared" si="220"/>
        <v/>
      </c>
      <c r="AW369" s="10" t="str">
        <f t="shared" si="210"/>
        <v/>
      </c>
      <c r="AX369" s="10" t="str">
        <f t="shared" si="211"/>
        <v/>
      </c>
      <c r="AY369" s="10" t="str">
        <f t="shared" si="212"/>
        <v/>
      </c>
      <c r="AZ369" s="10" t="str">
        <f t="shared" si="213"/>
        <v/>
      </c>
    </row>
    <row r="370" spans="1:52" s="3" customFormat="1" ht="10.5" x14ac:dyDescent="0.35">
      <c r="A370" s="30"/>
      <c r="B370" s="31"/>
      <c r="C370" s="31"/>
      <c r="D370" s="31"/>
      <c r="E370" s="85"/>
      <c r="F370" s="85"/>
      <c r="G370" s="85"/>
      <c r="H370" s="85"/>
      <c r="I370" s="15">
        <f t="shared" si="186"/>
        <v>0</v>
      </c>
      <c r="J370" s="32">
        <f t="shared" si="187"/>
        <v>0</v>
      </c>
      <c r="K370" s="32"/>
      <c r="L370" s="10">
        <f t="shared" si="188"/>
        <v>0</v>
      </c>
      <c r="M370" s="10">
        <f t="shared" si="189"/>
        <v>0</v>
      </c>
      <c r="N370" s="10">
        <f t="shared" si="190"/>
        <v>0</v>
      </c>
      <c r="O370" s="10">
        <f t="shared" si="191"/>
        <v>0</v>
      </c>
      <c r="P370" s="10">
        <f t="shared" si="192"/>
        <v>0</v>
      </c>
      <c r="Q370" s="10">
        <f t="shared" si="193"/>
        <v>0</v>
      </c>
      <c r="R370" s="10">
        <f t="shared" si="194"/>
        <v>0</v>
      </c>
      <c r="S370" s="10">
        <f t="shared" si="195"/>
        <v>0</v>
      </c>
      <c r="U370" s="10">
        <f t="shared" si="196"/>
        <v>0</v>
      </c>
      <c r="V370" s="10">
        <f t="shared" si="197"/>
        <v>0</v>
      </c>
      <c r="W370" s="10">
        <f t="shared" si="198"/>
        <v>0</v>
      </c>
      <c r="X370" s="10">
        <f t="shared" si="199"/>
        <v>0</v>
      </c>
      <c r="Y370" s="10">
        <f t="shared" si="214"/>
        <v>0</v>
      </c>
      <c r="Z370" s="10">
        <f t="shared" si="200"/>
        <v>0</v>
      </c>
      <c r="AB370" s="141">
        <f t="shared" si="201"/>
        <v>0</v>
      </c>
      <c r="AC370" s="141">
        <f t="shared" si="202"/>
        <v>0</v>
      </c>
      <c r="AD370" s="141">
        <f t="shared" si="203"/>
        <v>0</v>
      </c>
      <c r="AE370" s="141">
        <f t="shared" si="204"/>
        <v>0</v>
      </c>
      <c r="AL370" s="10" t="str">
        <f t="shared" si="205"/>
        <v/>
      </c>
      <c r="AM370" s="10" t="str">
        <f t="shared" si="206"/>
        <v/>
      </c>
      <c r="AN370" s="10" t="str">
        <f t="shared" si="207"/>
        <v/>
      </c>
      <c r="AO370" s="10" t="str">
        <f t="shared" si="208"/>
        <v/>
      </c>
      <c r="AP370" s="10" t="str">
        <f t="shared" si="209"/>
        <v/>
      </c>
      <c r="AQ370" s="10" t="str">
        <f t="shared" si="215"/>
        <v/>
      </c>
      <c r="AR370" s="10" t="str">
        <f t="shared" si="216"/>
        <v/>
      </c>
      <c r="AS370" s="10" t="str">
        <f t="shared" si="217"/>
        <v/>
      </c>
      <c r="AT370" s="10" t="str">
        <f t="shared" si="218"/>
        <v/>
      </c>
      <c r="AU370" s="10" t="str">
        <f t="shared" si="219"/>
        <v/>
      </c>
      <c r="AV370" s="10" t="str">
        <f t="shared" si="220"/>
        <v/>
      </c>
      <c r="AW370" s="10" t="str">
        <f t="shared" si="210"/>
        <v/>
      </c>
      <c r="AX370" s="10" t="str">
        <f t="shared" si="211"/>
        <v/>
      </c>
      <c r="AY370" s="10" t="str">
        <f t="shared" si="212"/>
        <v/>
      </c>
      <c r="AZ370" s="10" t="str">
        <f t="shared" si="213"/>
        <v/>
      </c>
    </row>
    <row r="371" spans="1:52" s="3" customFormat="1" ht="10.5" x14ac:dyDescent="0.35">
      <c r="A371" s="30"/>
      <c r="B371" s="31"/>
      <c r="C371" s="31"/>
      <c r="D371" s="31"/>
      <c r="E371" s="85"/>
      <c r="F371" s="85"/>
      <c r="G371" s="85"/>
      <c r="H371" s="85"/>
      <c r="I371" s="15">
        <f t="shared" si="186"/>
        <v>0</v>
      </c>
      <c r="J371" s="32">
        <f t="shared" si="187"/>
        <v>0</v>
      </c>
      <c r="K371" s="32"/>
      <c r="L371" s="10">
        <f t="shared" si="188"/>
        <v>0</v>
      </c>
      <c r="M371" s="10">
        <f t="shared" si="189"/>
        <v>0</v>
      </c>
      <c r="N371" s="10">
        <f t="shared" si="190"/>
        <v>0</v>
      </c>
      <c r="O371" s="10">
        <f t="shared" si="191"/>
        <v>0</v>
      </c>
      <c r="P371" s="10">
        <f t="shared" si="192"/>
        <v>0</v>
      </c>
      <c r="Q371" s="10">
        <f t="shared" si="193"/>
        <v>0</v>
      </c>
      <c r="R371" s="10">
        <f t="shared" si="194"/>
        <v>0</v>
      </c>
      <c r="S371" s="10">
        <f t="shared" si="195"/>
        <v>0</v>
      </c>
      <c r="U371" s="10">
        <f t="shared" si="196"/>
        <v>0</v>
      </c>
      <c r="V371" s="10">
        <f t="shared" si="197"/>
        <v>0</v>
      </c>
      <c r="W371" s="10">
        <f t="shared" si="198"/>
        <v>0</v>
      </c>
      <c r="X371" s="10">
        <f t="shared" si="199"/>
        <v>0</v>
      </c>
      <c r="Y371" s="10">
        <f t="shared" si="214"/>
        <v>0</v>
      </c>
      <c r="Z371" s="10">
        <f t="shared" si="200"/>
        <v>0</v>
      </c>
      <c r="AB371" s="141">
        <f t="shared" si="201"/>
        <v>0</v>
      </c>
      <c r="AC371" s="141">
        <f t="shared" si="202"/>
        <v>0</v>
      </c>
      <c r="AD371" s="141">
        <f t="shared" si="203"/>
        <v>0</v>
      </c>
      <c r="AE371" s="141">
        <f t="shared" si="204"/>
        <v>0</v>
      </c>
      <c r="AL371" s="10" t="str">
        <f t="shared" si="205"/>
        <v/>
      </c>
      <c r="AM371" s="10" t="str">
        <f t="shared" si="206"/>
        <v/>
      </c>
      <c r="AN371" s="10" t="str">
        <f t="shared" si="207"/>
        <v/>
      </c>
      <c r="AO371" s="10" t="str">
        <f t="shared" si="208"/>
        <v/>
      </c>
      <c r="AP371" s="10" t="str">
        <f t="shared" si="209"/>
        <v/>
      </c>
      <c r="AQ371" s="10" t="str">
        <f t="shared" si="215"/>
        <v/>
      </c>
      <c r="AR371" s="10" t="str">
        <f t="shared" si="216"/>
        <v/>
      </c>
      <c r="AS371" s="10" t="str">
        <f t="shared" si="217"/>
        <v/>
      </c>
      <c r="AT371" s="10" t="str">
        <f t="shared" si="218"/>
        <v/>
      </c>
      <c r="AU371" s="10" t="str">
        <f t="shared" si="219"/>
        <v/>
      </c>
      <c r="AV371" s="10" t="str">
        <f t="shared" si="220"/>
        <v/>
      </c>
      <c r="AW371" s="10" t="str">
        <f t="shared" si="210"/>
        <v/>
      </c>
      <c r="AX371" s="10" t="str">
        <f t="shared" si="211"/>
        <v/>
      </c>
      <c r="AY371" s="10" t="str">
        <f t="shared" si="212"/>
        <v/>
      </c>
      <c r="AZ371" s="10" t="str">
        <f t="shared" si="213"/>
        <v/>
      </c>
    </row>
    <row r="372" spans="1:52" s="3" customFormat="1" ht="10.5" x14ac:dyDescent="0.35">
      <c r="A372" s="30"/>
      <c r="B372" s="31"/>
      <c r="C372" s="31"/>
      <c r="D372" s="31"/>
      <c r="E372" s="85"/>
      <c r="F372" s="85"/>
      <c r="G372" s="85"/>
      <c r="H372" s="85"/>
      <c r="I372" s="15">
        <f t="shared" si="186"/>
        <v>0</v>
      </c>
      <c r="J372" s="32">
        <f t="shared" si="187"/>
        <v>0</v>
      </c>
      <c r="K372" s="32"/>
      <c r="L372" s="10">
        <f t="shared" si="188"/>
        <v>0</v>
      </c>
      <c r="M372" s="10">
        <f t="shared" si="189"/>
        <v>0</v>
      </c>
      <c r="N372" s="10">
        <f t="shared" si="190"/>
        <v>0</v>
      </c>
      <c r="O372" s="10">
        <f t="shared" si="191"/>
        <v>0</v>
      </c>
      <c r="P372" s="10">
        <f t="shared" si="192"/>
        <v>0</v>
      </c>
      <c r="Q372" s="10">
        <f t="shared" si="193"/>
        <v>0</v>
      </c>
      <c r="R372" s="10">
        <f t="shared" si="194"/>
        <v>0</v>
      </c>
      <c r="S372" s="10">
        <f t="shared" si="195"/>
        <v>0</v>
      </c>
      <c r="U372" s="10">
        <f t="shared" si="196"/>
        <v>0</v>
      </c>
      <c r="V372" s="10">
        <f t="shared" si="197"/>
        <v>0</v>
      </c>
      <c r="W372" s="10">
        <f t="shared" si="198"/>
        <v>0</v>
      </c>
      <c r="X372" s="10">
        <f t="shared" si="199"/>
        <v>0</v>
      </c>
      <c r="Y372" s="10">
        <f t="shared" si="214"/>
        <v>0</v>
      </c>
      <c r="Z372" s="10">
        <f t="shared" si="200"/>
        <v>0</v>
      </c>
      <c r="AB372" s="141">
        <f t="shared" si="201"/>
        <v>0</v>
      </c>
      <c r="AC372" s="141">
        <f t="shared" si="202"/>
        <v>0</v>
      </c>
      <c r="AD372" s="141">
        <f t="shared" si="203"/>
        <v>0</v>
      </c>
      <c r="AE372" s="141">
        <f t="shared" si="204"/>
        <v>0</v>
      </c>
      <c r="AL372" s="10" t="str">
        <f t="shared" si="205"/>
        <v/>
      </c>
      <c r="AM372" s="10" t="str">
        <f t="shared" si="206"/>
        <v/>
      </c>
      <c r="AN372" s="10" t="str">
        <f t="shared" si="207"/>
        <v/>
      </c>
      <c r="AO372" s="10" t="str">
        <f t="shared" si="208"/>
        <v/>
      </c>
      <c r="AP372" s="10" t="str">
        <f t="shared" si="209"/>
        <v/>
      </c>
      <c r="AQ372" s="10" t="str">
        <f t="shared" si="215"/>
        <v/>
      </c>
      <c r="AR372" s="10" t="str">
        <f t="shared" si="216"/>
        <v/>
      </c>
      <c r="AS372" s="10" t="str">
        <f t="shared" si="217"/>
        <v/>
      </c>
      <c r="AT372" s="10" t="str">
        <f t="shared" si="218"/>
        <v/>
      </c>
      <c r="AU372" s="10" t="str">
        <f t="shared" si="219"/>
        <v/>
      </c>
      <c r="AV372" s="10" t="str">
        <f t="shared" si="220"/>
        <v/>
      </c>
      <c r="AW372" s="10" t="str">
        <f t="shared" si="210"/>
        <v/>
      </c>
      <c r="AX372" s="10" t="str">
        <f t="shared" si="211"/>
        <v/>
      </c>
      <c r="AY372" s="10" t="str">
        <f t="shared" si="212"/>
        <v/>
      </c>
      <c r="AZ372" s="10" t="str">
        <f t="shared" si="213"/>
        <v/>
      </c>
    </row>
    <row r="373" spans="1:52" s="3" customFormat="1" ht="10.5" x14ac:dyDescent="0.35">
      <c r="A373" s="30"/>
      <c r="B373" s="31"/>
      <c r="C373" s="31"/>
      <c r="D373" s="31"/>
      <c r="E373" s="85"/>
      <c r="F373" s="85"/>
      <c r="G373" s="85"/>
      <c r="H373" s="85"/>
      <c r="I373" s="15">
        <f t="shared" si="186"/>
        <v>0</v>
      </c>
      <c r="J373" s="32">
        <f t="shared" si="187"/>
        <v>0</v>
      </c>
      <c r="K373" s="32"/>
      <c r="L373" s="10">
        <f t="shared" si="188"/>
        <v>0</v>
      </c>
      <c r="M373" s="10">
        <f t="shared" si="189"/>
        <v>0</v>
      </c>
      <c r="N373" s="10">
        <f t="shared" si="190"/>
        <v>0</v>
      </c>
      <c r="O373" s="10">
        <f t="shared" si="191"/>
        <v>0</v>
      </c>
      <c r="P373" s="10">
        <f t="shared" si="192"/>
        <v>0</v>
      </c>
      <c r="Q373" s="10">
        <f t="shared" si="193"/>
        <v>0</v>
      </c>
      <c r="R373" s="10">
        <f t="shared" si="194"/>
        <v>0</v>
      </c>
      <c r="S373" s="10">
        <f t="shared" si="195"/>
        <v>0</v>
      </c>
      <c r="U373" s="10">
        <f t="shared" si="196"/>
        <v>0</v>
      </c>
      <c r="V373" s="10">
        <f t="shared" si="197"/>
        <v>0</v>
      </c>
      <c r="W373" s="10">
        <f t="shared" si="198"/>
        <v>0</v>
      </c>
      <c r="X373" s="10">
        <f t="shared" si="199"/>
        <v>0</v>
      </c>
      <c r="Y373" s="10">
        <f t="shared" si="214"/>
        <v>0</v>
      </c>
      <c r="Z373" s="10">
        <f t="shared" si="200"/>
        <v>0</v>
      </c>
      <c r="AB373" s="141">
        <f t="shared" si="201"/>
        <v>0</v>
      </c>
      <c r="AC373" s="141">
        <f t="shared" si="202"/>
        <v>0</v>
      </c>
      <c r="AD373" s="141">
        <f t="shared" si="203"/>
        <v>0</v>
      </c>
      <c r="AE373" s="141">
        <f t="shared" si="204"/>
        <v>0</v>
      </c>
      <c r="AL373" s="10" t="str">
        <f t="shared" si="205"/>
        <v/>
      </c>
      <c r="AM373" s="10" t="str">
        <f t="shared" si="206"/>
        <v/>
      </c>
      <c r="AN373" s="10" t="str">
        <f t="shared" si="207"/>
        <v/>
      </c>
      <c r="AO373" s="10" t="str">
        <f t="shared" si="208"/>
        <v/>
      </c>
      <c r="AP373" s="10" t="str">
        <f t="shared" si="209"/>
        <v/>
      </c>
      <c r="AQ373" s="10" t="str">
        <f t="shared" si="215"/>
        <v/>
      </c>
      <c r="AR373" s="10" t="str">
        <f t="shared" si="216"/>
        <v/>
      </c>
      <c r="AS373" s="10" t="str">
        <f t="shared" si="217"/>
        <v/>
      </c>
      <c r="AT373" s="10" t="str">
        <f t="shared" si="218"/>
        <v/>
      </c>
      <c r="AU373" s="10" t="str">
        <f t="shared" si="219"/>
        <v/>
      </c>
      <c r="AV373" s="10" t="str">
        <f t="shared" si="220"/>
        <v/>
      </c>
      <c r="AW373" s="10" t="str">
        <f t="shared" si="210"/>
        <v/>
      </c>
      <c r="AX373" s="10" t="str">
        <f t="shared" si="211"/>
        <v/>
      </c>
      <c r="AY373" s="10" t="str">
        <f t="shared" si="212"/>
        <v/>
      </c>
      <c r="AZ373" s="10" t="str">
        <f t="shared" si="213"/>
        <v/>
      </c>
    </row>
    <row r="374" spans="1:52" s="3" customFormat="1" ht="10.5" x14ac:dyDescent="0.35">
      <c r="A374" s="30"/>
      <c r="B374" s="31"/>
      <c r="C374" s="31"/>
      <c r="D374" s="31"/>
      <c r="E374" s="85"/>
      <c r="F374" s="85"/>
      <c r="G374" s="85"/>
      <c r="H374" s="85"/>
      <c r="I374" s="15">
        <f t="shared" si="186"/>
        <v>0</v>
      </c>
      <c r="J374" s="32">
        <f t="shared" si="187"/>
        <v>0</v>
      </c>
      <c r="K374" s="32"/>
      <c r="L374" s="10">
        <f t="shared" si="188"/>
        <v>0</v>
      </c>
      <c r="M374" s="10">
        <f t="shared" si="189"/>
        <v>0</v>
      </c>
      <c r="N374" s="10">
        <f t="shared" si="190"/>
        <v>0</v>
      </c>
      <c r="O374" s="10">
        <f t="shared" si="191"/>
        <v>0</v>
      </c>
      <c r="P374" s="10">
        <f t="shared" si="192"/>
        <v>0</v>
      </c>
      <c r="Q374" s="10">
        <f t="shared" si="193"/>
        <v>0</v>
      </c>
      <c r="R374" s="10">
        <f t="shared" si="194"/>
        <v>0</v>
      </c>
      <c r="S374" s="10">
        <f t="shared" si="195"/>
        <v>0</v>
      </c>
      <c r="U374" s="10">
        <f t="shared" si="196"/>
        <v>0</v>
      </c>
      <c r="V374" s="10">
        <f t="shared" si="197"/>
        <v>0</v>
      </c>
      <c r="W374" s="10">
        <f t="shared" si="198"/>
        <v>0</v>
      </c>
      <c r="X374" s="10">
        <f t="shared" si="199"/>
        <v>0</v>
      </c>
      <c r="Y374" s="10">
        <f t="shared" si="214"/>
        <v>0</v>
      </c>
      <c r="Z374" s="10">
        <f t="shared" si="200"/>
        <v>0</v>
      </c>
      <c r="AB374" s="141">
        <f t="shared" si="201"/>
        <v>0</v>
      </c>
      <c r="AC374" s="141">
        <f t="shared" si="202"/>
        <v>0</v>
      </c>
      <c r="AD374" s="141">
        <f t="shared" si="203"/>
        <v>0</v>
      </c>
      <c r="AE374" s="141">
        <f t="shared" si="204"/>
        <v>0</v>
      </c>
      <c r="AL374" s="10" t="str">
        <f t="shared" si="205"/>
        <v/>
      </c>
      <c r="AM374" s="10" t="str">
        <f t="shared" si="206"/>
        <v/>
      </c>
      <c r="AN374" s="10" t="str">
        <f t="shared" si="207"/>
        <v/>
      </c>
      <c r="AO374" s="10" t="str">
        <f t="shared" si="208"/>
        <v/>
      </c>
      <c r="AP374" s="10" t="str">
        <f t="shared" si="209"/>
        <v/>
      </c>
      <c r="AQ374" s="10" t="str">
        <f t="shared" si="215"/>
        <v/>
      </c>
      <c r="AR374" s="10" t="str">
        <f t="shared" si="216"/>
        <v/>
      </c>
      <c r="AS374" s="10" t="str">
        <f t="shared" si="217"/>
        <v/>
      </c>
      <c r="AT374" s="10" t="str">
        <f t="shared" si="218"/>
        <v/>
      </c>
      <c r="AU374" s="10" t="str">
        <f t="shared" si="219"/>
        <v/>
      </c>
      <c r="AV374" s="10" t="str">
        <f t="shared" si="220"/>
        <v/>
      </c>
      <c r="AW374" s="10" t="str">
        <f t="shared" si="210"/>
        <v/>
      </c>
      <c r="AX374" s="10" t="str">
        <f t="shared" si="211"/>
        <v/>
      </c>
      <c r="AY374" s="10" t="str">
        <f t="shared" si="212"/>
        <v/>
      </c>
      <c r="AZ374" s="10" t="str">
        <f t="shared" si="213"/>
        <v/>
      </c>
    </row>
    <row r="375" spans="1:52" s="3" customFormat="1" ht="10.5" x14ac:dyDescent="0.35">
      <c r="A375" s="30"/>
      <c r="B375" s="31"/>
      <c r="C375" s="31"/>
      <c r="D375" s="31"/>
      <c r="E375" s="85"/>
      <c r="F375" s="85"/>
      <c r="G375" s="85"/>
      <c r="H375" s="85"/>
      <c r="I375" s="15">
        <f t="shared" si="186"/>
        <v>0</v>
      </c>
      <c r="J375" s="32">
        <f t="shared" si="187"/>
        <v>0</v>
      </c>
      <c r="K375" s="32"/>
      <c r="L375" s="10">
        <f t="shared" si="188"/>
        <v>0</v>
      </c>
      <c r="M375" s="10">
        <f t="shared" si="189"/>
        <v>0</v>
      </c>
      <c r="N375" s="10">
        <f t="shared" si="190"/>
        <v>0</v>
      </c>
      <c r="O375" s="10">
        <f t="shared" si="191"/>
        <v>0</v>
      </c>
      <c r="P375" s="10">
        <f t="shared" si="192"/>
        <v>0</v>
      </c>
      <c r="Q375" s="10">
        <f t="shared" si="193"/>
        <v>0</v>
      </c>
      <c r="R375" s="10">
        <f t="shared" si="194"/>
        <v>0</v>
      </c>
      <c r="S375" s="10">
        <f t="shared" si="195"/>
        <v>0</v>
      </c>
      <c r="U375" s="10">
        <f t="shared" si="196"/>
        <v>0</v>
      </c>
      <c r="V375" s="10">
        <f t="shared" si="197"/>
        <v>0</v>
      </c>
      <c r="W375" s="10">
        <f t="shared" si="198"/>
        <v>0</v>
      </c>
      <c r="X375" s="10">
        <f t="shared" si="199"/>
        <v>0</v>
      </c>
      <c r="Y375" s="10">
        <f t="shared" si="214"/>
        <v>0</v>
      </c>
      <c r="Z375" s="10">
        <f t="shared" si="200"/>
        <v>0</v>
      </c>
      <c r="AB375" s="141">
        <f t="shared" si="201"/>
        <v>0</v>
      </c>
      <c r="AC375" s="141">
        <f t="shared" si="202"/>
        <v>0</v>
      </c>
      <c r="AD375" s="141">
        <f t="shared" si="203"/>
        <v>0</v>
      </c>
      <c r="AE375" s="141">
        <f t="shared" si="204"/>
        <v>0</v>
      </c>
      <c r="AL375" s="10" t="str">
        <f t="shared" si="205"/>
        <v/>
      </c>
      <c r="AM375" s="10" t="str">
        <f t="shared" si="206"/>
        <v/>
      </c>
      <c r="AN375" s="10" t="str">
        <f t="shared" si="207"/>
        <v/>
      </c>
      <c r="AO375" s="10" t="str">
        <f t="shared" si="208"/>
        <v/>
      </c>
      <c r="AP375" s="10" t="str">
        <f t="shared" si="209"/>
        <v/>
      </c>
      <c r="AQ375" s="10" t="str">
        <f t="shared" si="215"/>
        <v/>
      </c>
      <c r="AR375" s="10" t="str">
        <f t="shared" si="216"/>
        <v/>
      </c>
      <c r="AS375" s="10" t="str">
        <f t="shared" si="217"/>
        <v/>
      </c>
      <c r="AT375" s="10" t="str">
        <f t="shared" si="218"/>
        <v/>
      </c>
      <c r="AU375" s="10" t="str">
        <f t="shared" si="219"/>
        <v/>
      </c>
      <c r="AV375" s="10" t="str">
        <f t="shared" si="220"/>
        <v/>
      </c>
      <c r="AW375" s="10" t="str">
        <f t="shared" si="210"/>
        <v/>
      </c>
      <c r="AX375" s="10" t="str">
        <f t="shared" si="211"/>
        <v/>
      </c>
      <c r="AY375" s="10" t="str">
        <f t="shared" si="212"/>
        <v/>
      </c>
      <c r="AZ375" s="10" t="str">
        <f t="shared" si="213"/>
        <v/>
      </c>
    </row>
    <row r="376" spans="1:52" s="3" customFormat="1" ht="10.5" x14ac:dyDescent="0.35">
      <c r="A376" s="30"/>
      <c r="B376" s="31"/>
      <c r="C376" s="31"/>
      <c r="D376" s="31"/>
      <c r="E376" s="85"/>
      <c r="F376" s="85"/>
      <c r="G376" s="85"/>
      <c r="H376" s="85"/>
      <c r="I376" s="15">
        <f t="shared" si="186"/>
        <v>0</v>
      </c>
      <c r="J376" s="32">
        <f t="shared" si="187"/>
        <v>0</v>
      </c>
      <c r="K376" s="32"/>
      <c r="L376" s="10">
        <f t="shared" si="188"/>
        <v>0</v>
      </c>
      <c r="M376" s="10">
        <f t="shared" si="189"/>
        <v>0</v>
      </c>
      <c r="N376" s="10">
        <f t="shared" si="190"/>
        <v>0</v>
      </c>
      <c r="O376" s="10">
        <f t="shared" si="191"/>
        <v>0</v>
      </c>
      <c r="P376" s="10">
        <f t="shared" si="192"/>
        <v>0</v>
      </c>
      <c r="Q376" s="10">
        <f t="shared" si="193"/>
        <v>0</v>
      </c>
      <c r="R376" s="10">
        <f t="shared" si="194"/>
        <v>0</v>
      </c>
      <c r="S376" s="10">
        <f t="shared" si="195"/>
        <v>0</v>
      </c>
      <c r="U376" s="10">
        <f t="shared" si="196"/>
        <v>0</v>
      </c>
      <c r="V376" s="10">
        <f t="shared" si="197"/>
        <v>0</v>
      </c>
      <c r="W376" s="10">
        <f t="shared" si="198"/>
        <v>0</v>
      </c>
      <c r="X376" s="10">
        <f t="shared" si="199"/>
        <v>0</v>
      </c>
      <c r="Y376" s="10">
        <f t="shared" si="214"/>
        <v>0</v>
      </c>
      <c r="Z376" s="10">
        <f t="shared" si="200"/>
        <v>0</v>
      </c>
      <c r="AB376" s="141">
        <f t="shared" si="201"/>
        <v>0</v>
      </c>
      <c r="AC376" s="141">
        <f t="shared" si="202"/>
        <v>0</v>
      </c>
      <c r="AD376" s="141">
        <f t="shared" si="203"/>
        <v>0</v>
      </c>
      <c r="AE376" s="141">
        <f t="shared" si="204"/>
        <v>0</v>
      </c>
      <c r="AL376" s="10" t="str">
        <f t="shared" si="205"/>
        <v/>
      </c>
      <c r="AM376" s="10" t="str">
        <f t="shared" si="206"/>
        <v/>
      </c>
      <c r="AN376" s="10" t="str">
        <f t="shared" si="207"/>
        <v/>
      </c>
      <c r="AO376" s="10" t="str">
        <f t="shared" si="208"/>
        <v/>
      </c>
      <c r="AP376" s="10" t="str">
        <f t="shared" si="209"/>
        <v/>
      </c>
      <c r="AQ376" s="10" t="str">
        <f t="shared" si="215"/>
        <v/>
      </c>
      <c r="AR376" s="10" t="str">
        <f t="shared" si="216"/>
        <v/>
      </c>
      <c r="AS376" s="10" t="str">
        <f t="shared" si="217"/>
        <v/>
      </c>
      <c r="AT376" s="10" t="str">
        <f t="shared" si="218"/>
        <v/>
      </c>
      <c r="AU376" s="10" t="str">
        <f t="shared" si="219"/>
        <v/>
      </c>
      <c r="AV376" s="10" t="str">
        <f t="shared" si="220"/>
        <v/>
      </c>
      <c r="AW376" s="10" t="str">
        <f t="shared" si="210"/>
        <v/>
      </c>
      <c r="AX376" s="10" t="str">
        <f t="shared" si="211"/>
        <v/>
      </c>
      <c r="AY376" s="10" t="str">
        <f t="shared" si="212"/>
        <v/>
      </c>
      <c r="AZ376" s="10" t="str">
        <f t="shared" si="213"/>
        <v/>
      </c>
    </row>
    <row r="377" spans="1:52" s="3" customFormat="1" ht="10.5" x14ac:dyDescent="0.35">
      <c r="A377" s="30"/>
      <c r="B377" s="31"/>
      <c r="C377" s="31"/>
      <c r="D377" s="31"/>
      <c r="E377" s="85"/>
      <c r="F377" s="85"/>
      <c r="G377" s="85"/>
      <c r="H377" s="85"/>
      <c r="I377" s="15">
        <f t="shared" si="186"/>
        <v>0</v>
      </c>
      <c r="J377" s="32">
        <f t="shared" si="187"/>
        <v>0</v>
      </c>
      <c r="K377" s="32"/>
      <c r="L377" s="10">
        <f t="shared" si="188"/>
        <v>0</v>
      </c>
      <c r="M377" s="10">
        <f t="shared" si="189"/>
        <v>0</v>
      </c>
      <c r="N377" s="10">
        <f t="shared" si="190"/>
        <v>0</v>
      </c>
      <c r="O377" s="10">
        <f t="shared" si="191"/>
        <v>0</v>
      </c>
      <c r="P377" s="10">
        <f t="shared" si="192"/>
        <v>0</v>
      </c>
      <c r="Q377" s="10">
        <f t="shared" si="193"/>
        <v>0</v>
      </c>
      <c r="R377" s="10">
        <f t="shared" si="194"/>
        <v>0</v>
      </c>
      <c r="S377" s="10">
        <f t="shared" si="195"/>
        <v>0</v>
      </c>
      <c r="U377" s="10">
        <f t="shared" si="196"/>
        <v>0</v>
      </c>
      <c r="V377" s="10">
        <f t="shared" si="197"/>
        <v>0</v>
      </c>
      <c r="W377" s="10">
        <f t="shared" si="198"/>
        <v>0</v>
      </c>
      <c r="X377" s="10">
        <f t="shared" si="199"/>
        <v>0</v>
      </c>
      <c r="Y377" s="10">
        <f t="shared" si="214"/>
        <v>0</v>
      </c>
      <c r="Z377" s="10">
        <f t="shared" si="200"/>
        <v>0</v>
      </c>
      <c r="AB377" s="141">
        <f t="shared" si="201"/>
        <v>0</v>
      </c>
      <c r="AC377" s="141">
        <f t="shared" si="202"/>
        <v>0</v>
      </c>
      <c r="AD377" s="141">
        <f t="shared" si="203"/>
        <v>0</v>
      </c>
      <c r="AE377" s="141">
        <f t="shared" si="204"/>
        <v>0</v>
      </c>
      <c r="AL377" s="10" t="str">
        <f t="shared" si="205"/>
        <v/>
      </c>
      <c r="AM377" s="10" t="str">
        <f t="shared" si="206"/>
        <v/>
      </c>
      <c r="AN377" s="10" t="str">
        <f t="shared" si="207"/>
        <v/>
      </c>
      <c r="AO377" s="10" t="str">
        <f t="shared" si="208"/>
        <v/>
      </c>
      <c r="AP377" s="10" t="str">
        <f t="shared" si="209"/>
        <v/>
      </c>
      <c r="AQ377" s="10" t="str">
        <f t="shared" si="215"/>
        <v/>
      </c>
      <c r="AR377" s="10" t="str">
        <f t="shared" si="216"/>
        <v/>
      </c>
      <c r="AS377" s="10" t="str">
        <f t="shared" si="217"/>
        <v/>
      </c>
      <c r="AT377" s="10" t="str">
        <f t="shared" si="218"/>
        <v/>
      </c>
      <c r="AU377" s="10" t="str">
        <f t="shared" si="219"/>
        <v/>
      </c>
      <c r="AV377" s="10" t="str">
        <f t="shared" si="220"/>
        <v/>
      </c>
      <c r="AW377" s="10" t="str">
        <f t="shared" si="210"/>
        <v/>
      </c>
      <c r="AX377" s="10" t="str">
        <f t="shared" si="211"/>
        <v/>
      </c>
      <c r="AY377" s="10" t="str">
        <f t="shared" si="212"/>
        <v/>
      </c>
      <c r="AZ377" s="10" t="str">
        <f t="shared" si="213"/>
        <v/>
      </c>
    </row>
    <row r="378" spans="1:52" s="3" customFormat="1" ht="10.5" x14ac:dyDescent="0.35">
      <c r="A378" s="30"/>
      <c r="B378" s="31"/>
      <c r="C378" s="31"/>
      <c r="D378" s="31"/>
      <c r="E378" s="85"/>
      <c r="F378" s="85"/>
      <c r="G378" s="85"/>
      <c r="H378" s="85"/>
      <c r="I378" s="15">
        <f t="shared" si="186"/>
        <v>0</v>
      </c>
      <c r="J378" s="32">
        <f t="shared" si="187"/>
        <v>0</v>
      </c>
      <c r="K378" s="32"/>
      <c r="L378" s="10">
        <f t="shared" si="188"/>
        <v>0</v>
      </c>
      <c r="M378" s="10">
        <f t="shared" si="189"/>
        <v>0</v>
      </c>
      <c r="N378" s="10">
        <f t="shared" si="190"/>
        <v>0</v>
      </c>
      <c r="O378" s="10">
        <f t="shared" si="191"/>
        <v>0</v>
      </c>
      <c r="P378" s="10">
        <f t="shared" si="192"/>
        <v>0</v>
      </c>
      <c r="Q378" s="10">
        <f t="shared" si="193"/>
        <v>0</v>
      </c>
      <c r="R378" s="10">
        <f t="shared" si="194"/>
        <v>0</v>
      </c>
      <c r="S378" s="10">
        <f t="shared" si="195"/>
        <v>0</v>
      </c>
      <c r="U378" s="10">
        <f t="shared" si="196"/>
        <v>0</v>
      </c>
      <c r="V378" s="10">
        <f t="shared" si="197"/>
        <v>0</v>
      </c>
      <c r="W378" s="10">
        <f t="shared" si="198"/>
        <v>0</v>
      </c>
      <c r="X378" s="10">
        <f t="shared" si="199"/>
        <v>0</v>
      </c>
      <c r="Y378" s="10">
        <f t="shared" si="214"/>
        <v>0</v>
      </c>
      <c r="Z378" s="10">
        <f t="shared" si="200"/>
        <v>0</v>
      </c>
      <c r="AB378" s="141">
        <f t="shared" si="201"/>
        <v>0</v>
      </c>
      <c r="AC378" s="141">
        <f t="shared" si="202"/>
        <v>0</v>
      </c>
      <c r="AD378" s="141">
        <f t="shared" si="203"/>
        <v>0</v>
      </c>
      <c r="AE378" s="141">
        <f t="shared" si="204"/>
        <v>0</v>
      </c>
      <c r="AL378" s="10" t="str">
        <f t="shared" si="205"/>
        <v/>
      </c>
      <c r="AM378" s="10" t="str">
        <f t="shared" si="206"/>
        <v/>
      </c>
      <c r="AN378" s="10" t="str">
        <f t="shared" si="207"/>
        <v/>
      </c>
      <c r="AO378" s="10" t="str">
        <f t="shared" si="208"/>
        <v/>
      </c>
      <c r="AP378" s="10" t="str">
        <f t="shared" si="209"/>
        <v/>
      </c>
      <c r="AQ378" s="10" t="str">
        <f t="shared" si="215"/>
        <v/>
      </c>
      <c r="AR378" s="10" t="str">
        <f t="shared" si="216"/>
        <v/>
      </c>
      <c r="AS378" s="10" t="str">
        <f t="shared" si="217"/>
        <v/>
      </c>
      <c r="AT378" s="10" t="str">
        <f t="shared" si="218"/>
        <v/>
      </c>
      <c r="AU378" s="10" t="str">
        <f t="shared" si="219"/>
        <v/>
      </c>
      <c r="AV378" s="10" t="str">
        <f t="shared" si="220"/>
        <v/>
      </c>
      <c r="AW378" s="10" t="str">
        <f t="shared" si="210"/>
        <v/>
      </c>
      <c r="AX378" s="10" t="str">
        <f t="shared" si="211"/>
        <v/>
      </c>
      <c r="AY378" s="10" t="str">
        <f t="shared" si="212"/>
        <v/>
      </c>
      <c r="AZ378" s="10" t="str">
        <f t="shared" si="213"/>
        <v/>
      </c>
    </row>
    <row r="379" spans="1:52" s="3" customFormat="1" ht="10.5" x14ac:dyDescent="0.35">
      <c r="A379" s="30"/>
      <c r="B379" s="31"/>
      <c r="C379" s="31"/>
      <c r="D379" s="31"/>
      <c r="E379" s="85"/>
      <c r="F379" s="85"/>
      <c r="G379" s="85"/>
      <c r="H379" s="85"/>
      <c r="I379" s="15">
        <f t="shared" si="186"/>
        <v>0</v>
      </c>
      <c r="J379" s="32">
        <f t="shared" si="187"/>
        <v>0</v>
      </c>
      <c r="K379" s="32"/>
      <c r="L379" s="10">
        <f t="shared" si="188"/>
        <v>0</v>
      </c>
      <c r="M379" s="10">
        <f t="shared" si="189"/>
        <v>0</v>
      </c>
      <c r="N379" s="10">
        <f t="shared" si="190"/>
        <v>0</v>
      </c>
      <c r="O379" s="10">
        <f t="shared" si="191"/>
        <v>0</v>
      </c>
      <c r="P379" s="10">
        <f t="shared" si="192"/>
        <v>0</v>
      </c>
      <c r="Q379" s="10">
        <f t="shared" si="193"/>
        <v>0</v>
      </c>
      <c r="R379" s="10">
        <f t="shared" si="194"/>
        <v>0</v>
      </c>
      <c r="S379" s="10">
        <f t="shared" si="195"/>
        <v>0</v>
      </c>
      <c r="U379" s="10">
        <f t="shared" si="196"/>
        <v>0</v>
      </c>
      <c r="V379" s="10">
        <f t="shared" si="197"/>
        <v>0</v>
      </c>
      <c r="W379" s="10">
        <f t="shared" si="198"/>
        <v>0</v>
      </c>
      <c r="X379" s="10">
        <f t="shared" si="199"/>
        <v>0</v>
      </c>
      <c r="Y379" s="10">
        <f t="shared" si="214"/>
        <v>0</v>
      </c>
      <c r="Z379" s="10">
        <f t="shared" si="200"/>
        <v>0</v>
      </c>
      <c r="AB379" s="141">
        <f t="shared" si="201"/>
        <v>0</v>
      </c>
      <c r="AC379" s="141">
        <f t="shared" si="202"/>
        <v>0</v>
      </c>
      <c r="AD379" s="141">
        <f t="shared" si="203"/>
        <v>0</v>
      </c>
      <c r="AE379" s="141">
        <f t="shared" si="204"/>
        <v>0</v>
      </c>
      <c r="AL379" s="10" t="str">
        <f t="shared" si="205"/>
        <v/>
      </c>
      <c r="AM379" s="10" t="str">
        <f t="shared" si="206"/>
        <v/>
      </c>
      <c r="AN379" s="10" t="str">
        <f t="shared" si="207"/>
        <v/>
      </c>
      <c r="AO379" s="10" t="str">
        <f t="shared" si="208"/>
        <v/>
      </c>
      <c r="AP379" s="10" t="str">
        <f t="shared" si="209"/>
        <v/>
      </c>
      <c r="AQ379" s="10" t="str">
        <f t="shared" si="215"/>
        <v/>
      </c>
      <c r="AR379" s="10" t="str">
        <f t="shared" si="216"/>
        <v/>
      </c>
      <c r="AS379" s="10" t="str">
        <f t="shared" si="217"/>
        <v/>
      </c>
      <c r="AT379" s="10" t="str">
        <f t="shared" si="218"/>
        <v/>
      </c>
      <c r="AU379" s="10" t="str">
        <f t="shared" si="219"/>
        <v/>
      </c>
      <c r="AV379" s="10" t="str">
        <f t="shared" si="220"/>
        <v/>
      </c>
      <c r="AW379" s="10" t="str">
        <f t="shared" si="210"/>
        <v/>
      </c>
      <c r="AX379" s="10" t="str">
        <f t="shared" si="211"/>
        <v/>
      </c>
      <c r="AY379" s="10" t="str">
        <f t="shared" si="212"/>
        <v/>
      </c>
      <c r="AZ379" s="10" t="str">
        <f t="shared" si="213"/>
        <v/>
      </c>
    </row>
    <row r="380" spans="1:52" s="3" customFormat="1" ht="10.5" x14ac:dyDescent="0.35">
      <c r="A380" s="30"/>
      <c r="B380" s="31"/>
      <c r="C380" s="31"/>
      <c r="D380" s="31"/>
      <c r="E380" s="85"/>
      <c r="F380" s="85"/>
      <c r="G380" s="85"/>
      <c r="H380" s="85"/>
      <c r="I380" s="15">
        <f t="shared" si="186"/>
        <v>0</v>
      </c>
      <c r="J380" s="32">
        <f t="shared" si="187"/>
        <v>0</v>
      </c>
      <c r="K380" s="32"/>
      <c r="L380" s="10">
        <f t="shared" si="188"/>
        <v>0</v>
      </c>
      <c r="M380" s="10">
        <f t="shared" si="189"/>
        <v>0</v>
      </c>
      <c r="N380" s="10">
        <f t="shared" si="190"/>
        <v>0</v>
      </c>
      <c r="O380" s="10">
        <f t="shared" si="191"/>
        <v>0</v>
      </c>
      <c r="P380" s="10">
        <f t="shared" si="192"/>
        <v>0</v>
      </c>
      <c r="Q380" s="10">
        <f t="shared" si="193"/>
        <v>0</v>
      </c>
      <c r="R380" s="10">
        <f t="shared" si="194"/>
        <v>0</v>
      </c>
      <c r="S380" s="10">
        <f t="shared" si="195"/>
        <v>0</v>
      </c>
      <c r="U380" s="10">
        <f t="shared" si="196"/>
        <v>0</v>
      </c>
      <c r="V380" s="10">
        <f t="shared" si="197"/>
        <v>0</v>
      </c>
      <c r="W380" s="10">
        <f t="shared" si="198"/>
        <v>0</v>
      </c>
      <c r="X380" s="10">
        <f t="shared" si="199"/>
        <v>0</v>
      </c>
      <c r="Y380" s="10">
        <f t="shared" si="214"/>
        <v>0</v>
      </c>
      <c r="Z380" s="10">
        <f t="shared" si="200"/>
        <v>0</v>
      </c>
      <c r="AB380" s="141">
        <f t="shared" si="201"/>
        <v>0</v>
      </c>
      <c r="AC380" s="141">
        <f t="shared" si="202"/>
        <v>0</v>
      </c>
      <c r="AD380" s="141">
        <f t="shared" si="203"/>
        <v>0</v>
      </c>
      <c r="AE380" s="141">
        <f t="shared" si="204"/>
        <v>0</v>
      </c>
      <c r="AL380" s="10" t="str">
        <f t="shared" si="205"/>
        <v/>
      </c>
      <c r="AM380" s="10" t="str">
        <f t="shared" si="206"/>
        <v/>
      </c>
      <c r="AN380" s="10" t="str">
        <f t="shared" si="207"/>
        <v/>
      </c>
      <c r="AO380" s="10" t="str">
        <f t="shared" si="208"/>
        <v/>
      </c>
      <c r="AP380" s="10" t="str">
        <f t="shared" si="209"/>
        <v/>
      </c>
      <c r="AQ380" s="10" t="str">
        <f t="shared" si="215"/>
        <v/>
      </c>
      <c r="AR380" s="10" t="str">
        <f t="shared" si="216"/>
        <v/>
      </c>
      <c r="AS380" s="10" t="str">
        <f t="shared" si="217"/>
        <v/>
      </c>
      <c r="AT380" s="10" t="str">
        <f t="shared" si="218"/>
        <v/>
      </c>
      <c r="AU380" s="10" t="str">
        <f t="shared" si="219"/>
        <v/>
      </c>
      <c r="AV380" s="10" t="str">
        <f t="shared" si="220"/>
        <v/>
      </c>
      <c r="AW380" s="10" t="str">
        <f t="shared" si="210"/>
        <v/>
      </c>
      <c r="AX380" s="10" t="str">
        <f t="shared" si="211"/>
        <v/>
      </c>
      <c r="AY380" s="10" t="str">
        <f t="shared" si="212"/>
        <v/>
      </c>
      <c r="AZ380" s="10" t="str">
        <f t="shared" si="213"/>
        <v/>
      </c>
    </row>
    <row r="381" spans="1:52" s="3" customFormat="1" ht="10.5" x14ac:dyDescent="0.35">
      <c r="A381" s="30"/>
      <c r="B381" s="31"/>
      <c r="C381" s="31"/>
      <c r="D381" s="31"/>
      <c r="E381" s="85"/>
      <c r="F381" s="85"/>
      <c r="G381" s="85"/>
      <c r="H381" s="85"/>
      <c r="I381" s="15">
        <f t="shared" si="186"/>
        <v>0</v>
      </c>
      <c r="J381" s="32">
        <f t="shared" si="187"/>
        <v>0</v>
      </c>
      <c r="K381" s="32"/>
      <c r="L381" s="10">
        <f t="shared" si="188"/>
        <v>0</v>
      </c>
      <c r="M381" s="10">
        <f t="shared" si="189"/>
        <v>0</v>
      </c>
      <c r="N381" s="10">
        <f t="shared" si="190"/>
        <v>0</v>
      </c>
      <c r="O381" s="10">
        <f t="shared" si="191"/>
        <v>0</v>
      </c>
      <c r="P381" s="10">
        <f t="shared" si="192"/>
        <v>0</v>
      </c>
      <c r="Q381" s="10">
        <f t="shared" si="193"/>
        <v>0</v>
      </c>
      <c r="R381" s="10">
        <f t="shared" si="194"/>
        <v>0</v>
      </c>
      <c r="S381" s="10">
        <f t="shared" si="195"/>
        <v>0</v>
      </c>
      <c r="U381" s="10">
        <f t="shared" si="196"/>
        <v>0</v>
      </c>
      <c r="V381" s="10">
        <f t="shared" si="197"/>
        <v>0</v>
      </c>
      <c r="W381" s="10">
        <f t="shared" si="198"/>
        <v>0</v>
      </c>
      <c r="X381" s="10">
        <f t="shared" si="199"/>
        <v>0</v>
      </c>
      <c r="Y381" s="10">
        <f t="shared" si="214"/>
        <v>0</v>
      </c>
      <c r="Z381" s="10">
        <f t="shared" si="200"/>
        <v>0</v>
      </c>
      <c r="AB381" s="141">
        <f t="shared" si="201"/>
        <v>0</v>
      </c>
      <c r="AC381" s="141">
        <f t="shared" si="202"/>
        <v>0</v>
      </c>
      <c r="AD381" s="141">
        <f t="shared" si="203"/>
        <v>0</v>
      </c>
      <c r="AE381" s="141">
        <f t="shared" si="204"/>
        <v>0</v>
      </c>
      <c r="AL381" s="10" t="str">
        <f t="shared" si="205"/>
        <v/>
      </c>
      <c r="AM381" s="10" t="str">
        <f t="shared" si="206"/>
        <v/>
      </c>
      <c r="AN381" s="10" t="str">
        <f t="shared" si="207"/>
        <v/>
      </c>
      <c r="AO381" s="10" t="str">
        <f t="shared" si="208"/>
        <v/>
      </c>
      <c r="AP381" s="10" t="str">
        <f t="shared" si="209"/>
        <v/>
      </c>
      <c r="AQ381" s="10" t="str">
        <f t="shared" si="215"/>
        <v/>
      </c>
      <c r="AR381" s="10" t="str">
        <f t="shared" si="216"/>
        <v/>
      </c>
      <c r="AS381" s="10" t="str">
        <f t="shared" si="217"/>
        <v/>
      </c>
      <c r="AT381" s="10" t="str">
        <f t="shared" si="218"/>
        <v/>
      </c>
      <c r="AU381" s="10" t="str">
        <f t="shared" si="219"/>
        <v/>
      </c>
      <c r="AV381" s="10" t="str">
        <f t="shared" si="220"/>
        <v/>
      </c>
      <c r="AW381" s="10" t="str">
        <f t="shared" si="210"/>
        <v/>
      </c>
      <c r="AX381" s="10" t="str">
        <f t="shared" si="211"/>
        <v/>
      </c>
      <c r="AY381" s="10" t="str">
        <f t="shared" si="212"/>
        <v/>
      </c>
      <c r="AZ381" s="10" t="str">
        <f t="shared" si="213"/>
        <v/>
      </c>
    </row>
    <row r="382" spans="1:52" s="3" customFormat="1" ht="10.5" x14ac:dyDescent="0.35">
      <c r="A382" s="30"/>
      <c r="B382" s="31"/>
      <c r="C382" s="31"/>
      <c r="D382" s="31"/>
      <c r="E382" s="85"/>
      <c r="F382" s="85"/>
      <c r="G382" s="85"/>
      <c r="H382" s="85"/>
      <c r="I382" s="15">
        <f t="shared" si="186"/>
        <v>0</v>
      </c>
      <c r="J382" s="32">
        <f t="shared" si="187"/>
        <v>0</v>
      </c>
      <c r="K382" s="32"/>
      <c r="L382" s="10">
        <f t="shared" si="188"/>
        <v>0</v>
      </c>
      <c r="M382" s="10">
        <f t="shared" si="189"/>
        <v>0</v>
      </c>
      <c r="N382" s="10">
        <f t="shared" si="190"/>
        <v>0</v>
      </c>
      <c r="O382" s="10">
        <f t="shared" si="191"/>
        <v>0</v>
      </c>
      <c r="P382" s="10">
        <f t="shared" si="192"/>
        <v>0</v>
      </c>
      <c r="Q382" s="10">
        <f t="shared" si="193"/>
        <v>0</v>
      </c>
      <c r="R382" s="10">
        <f t="shared" si="194"/>
        <v>0</v>
      </c>
      <c r="S382" s="10">
        <f t="shared" si="195"/>
        <v>0</v>
      </c>
      <c r="U382" s="10">
        <f t="shared" si="196"/>
        <v>0</v>
      </c>
      <c r="V382" s="10">
        <f t="shared" si="197"/>
        <v>0</v>
      </c>
      <c r="W382" s="10">
        <f t="shared" si="198"/>
        <v>0</v>
      </c>
      <c r="X382" s="10">
        <f t="shared" si="199"/>
        <v>0</v>
      </c>
      <c r="Y382" s="10">
        <f t="shared" si="214"/>
        <v>0</v>
      </c>
      <c r="Z382" s="10">
        <f t="shared" si="200"/>
        <v>0</v>
      </c>
      <c r="AB382" s="141">
        <f t="shared" si="201"/>
        <v>0</v>
      </c>
      <c r="AC382" s="141">
        <f t="shared" si="202"/>
        <v>0</v>
      </c>
      <c r="AD382" s="141">
        <f t="shared" si="203"/>
        <v>0</v>
      </c>
      <c r="AE382" s="141">
        <f t="shared" si="204"/>
        <v>0</v>
      </c>
      <c r="AL382" s="10" t="str">
        <f t="shared" si="205"/>
        <v/>
      </c>
      <c r="AM382" s="10" t="str">
        <f t="shared" si="206"/>
        <v/>
      </c>
      <c r="AN382" s="10" t="str">
        <f t="shared" si="207"/>
        <v/>
      </c>
      <c r="AO382" s="10" t="str">
        <f t="shared" si="208"/>
        <v/>
      </c>
      <c r="AP382" s="10" t="str">
        <f t="shared" si="209"/>
        <v/>
      </c>
      <c r="AQ382" s="10" t="str">
        <f t="shared" si="215"/>
        <v/>
      </c>
      <c r="AR382" s="10" t="str">
        <f t="shared" si="216"/>
        <v/>
      </c>
      <c r="AS382" s="10" t="str">
        <f t="shared" si="217"/>
        <v/>
      </c>
      <c r="AT382" s="10" t="str">
        <f t="shared" si="218"/>
        <v/>
      </c>
      <c r="AU382" s="10" t="str">
        <f t="shared" si="219"/>
        <v/>
      </c>
      <c r="AV382" s="10" t="str">
        <f t="shared" si="220"/>
        <v/>
      </c>
      <c r="AW382" s="10" t="str">
        <f t="shared" si="210"/>
        <v/>
      </c>
      <c r="AX382" s="10" t="str">
        <f t="shared" si="211"/>
        <v/>
      </c>
      <c r="AY382" s="10" t="str">
        <f t="shared" si="212"/>
        <v/>
      </c>
      <c r="AZ382" s="10" t="str">
        <f t="shared" si="213"/>
        <v/>
      </c>
    </row>
    <row r="383" spans="1:52" s="3" customFormat="1" ht="10.5" x14ac:dyDescent="0.35">
      <c r="A383" s="30"/>
      <c r="B383" s="31"/>
      <c r="C383" s="31"/>
      <c r="D383" s="31"/>
      <c r="E383" s="85"/>
      <c r="F383" s="85"/>
      <c r="G383" s="85"/>
      <c r="H383" s="85"/>
      <c r="I383" s="15">
        <f t="shared" si="186"/>
        <v>0</v>
      </c>
      <c r="J383" s="32">
        <f t="shared" si="187"/>
        <v>0</v>
      </c>
      <c r="K383" s="32"/>
      <c r="L383" s="10">
        <f t="shared" si="188"/>
        <v>0</v>
      </c>
      <c r="M383" s="10">
        <f t="shared" si="189"/>
        <v>0</v>
      </c>
      <c r="N383" s="10">
        <f t="shared" si="190"/>
        <v>0</v>
      </c>
      <c r="O383" s="10">
        <f t="shared" si="191"/>
        <v>0</v>
      </c>
      <c r="P383" s="10">
        <f t="shared" si="192"/>
        <v>0</v>
      </c>
      <c r="Q383" s="10">
        <f t="shared" si="193"/>
        <v>0</v>
      </c>
      <c r="R383" s="10">
        <f t="shared" si="194"/>
        <v>0</v>
      </c>
      <c r="S383" s="10">
        <f t="shared" si="195"/>
        <v>0</v>
      </c>
      <c r="U383" s="10">
        <f t="shared" si="196"/>
        <v>0</v>
      </c>
      <c r="V383" s="10">
        <f t="shared" si="197"/>
        <v>0</v>
      </c>
      <c r="W383" s="10">
        <f t="shared" si="198"/>
        <v>0</v>
      </c>
      <c r="X383" s="10">
        <f t="shared" si="199"/>
        <v>0</v>
      </c>
      <c r="Y383" s="10">
        <f t="shared" si="214"/>
        <v>0</v>
      </c>
      <c r="Z383" s="10">
        <f t="shared" si="200"/>
        <v>0</v>
      </c>
      <c r="AB383" s="141">
        <f t="shared" si="201"/>
        <v>0</v>
      </c>
      <c r="AC383" s="141">
        <f t="shared" si="202"/>
        <v>0</v>
      </c>
      <c r="AD383" s="141">
        <f t="shared" si="203"/>
        <v>0</v>
      </c>
      <c r="AE383" s="141">
        <f t="shared" si="204"/>
        <v>0</v>
      </c>
      <c r="AL383" s="10" t="str">
        <f t="shared" si="205"/>
        <v/>
      </c>
      <c r="AM383" s="10" t="str">
        <f t="shared" si="206"/>
        <v/>
      </c>
      <c r="AN383" s="10" t="str">
        <f t="shared" si="207"/>
        <v/>
      </c>
      <c r="AO383" s="10" t="str">
        <f t="shared" si="208"/>
        <v/>
      </c>
      <c r="AP383" s="10" t="str">
        <f t="shared" si="209"/>
        <v/>
      </c>
      <c r="AQ383" s="10" t="str">
        <f t="shared" si="215"/>
        <v/>
      </c>
      <c r="AR383" s="10" t="str">
        <f t="shared" si="216"/>
        <v/>
      </c>
      <c r="AS383" s="10" t="str">
        <f t="shared" si="217"/>
        <v/>
      </c>
      <c r="AT383" s="10" t="str">
        <f t="shared" si="218"/>
        <v/>
      </c>
      <c r="AU383" s="10" t="str">
        <f t="shared" si="219"/>
        <v/>
      </c>
      <c r="AV383" s="10" t="str">
        <f t="shared" si="220"/>
        <v/>
      </c>
      <c r="AW383" s="10" t="str">
        <f t="shared" si="210"/>
        <v/>
      </c>
      <c r="AX383" s="10" t="str">
        <f t="shared" si="211"/>
        <v/>
      </c>
      <c r="AY383" s="10" t="str">
        <f t="shared" si="212"/>
        <v/>
      </c>
      <c r="AZ383" s="10" t="str">
        <f t="shared" si="213"/>
        <v/>
      </c>
    </row>
    <row r="384" spans="1:52" s="3" customFormat="1" ht="10.5" x14ac:dyDescent="0.35">
      <c r="A384" s="30"/>
      <c r="B384" s="31"/>
      <c r="C384" s="31"/>
      <c r="D384" s="31"/>
      <c r="E384" s="85"/>
      <c r="F384" s="85"/>
      <c r="G384" s="85"/>
      <c r="H384" s="85"/>
      <c r="I384" s="15">
        <f t="shared" si="186"/>
        <v>0</v>
      </c>
      <c r="J384" s="32">
        <f t="shared" si="187"/>
        <v>0</v>
      </c>
      <c r="K384" s="32"/>
      <c r="L384" s="10">
        <f t="shared" si="188"/>
        <v>0</v>
      </c>
      <c r="M384" s="10">
        <f t="shared" si="189"/>
        <v>0</v>
      </c>
      <c r="N384" s="10">
        <f t="shared" si="190"/>
        <v>0</v>
      </c>
      <c r="O384" s="10">
        <f t="shared" si="191"/>
        <v>0</v>
      </c>
      <c r="P384" s="10">
        <f t="shared" si="192"/>
        <v>0</v>
      </c>
      <c r="Q384" s="10">
        <f t="shared" si="193"/>
        <v>0</v>
      </c>
      <c r="R384" s="10">
        <f t="shared" si="194"/>
        <v>0</v>
      </c>
      <c r="S384" s="10">
        <f t="shared" si="195"/>
        <v>0</v>
      </c>
      <c r="U384" s="10">
        <f t="shared" si="196"/>
        <v>0</v>
      </c>
      <c r="V384" s="10">
        <f t="shared" si="197"/>
        <v>0</v>
      </c>
      <c r="W384" s="10">
        <f t="shared" si="198"/>
        <v>0</v>
      </c>
      <c r="X384" s="10">
        <f t="shared" si="199"/>
        <v>0</v>
      </c>
      <c r="Y384" s="10">
        <f t="shared" si="214"/>
        <v>0</v>
      </c>
      <c r="Z384" s="10">
        <f t="shared" si="200"/>
        <v>0</v>
      </c>
      <c r="AB384" s="141">
        <f t="shared" si="201"/>
        <v>0</v>
      </c>
      <c r="AC384" s="141">
        <f t="shared" si="202"/>
        <v>0</v>
      </c>
      <c r="AD384" s="141">
        <f t="shared" si="203"/>
        <v>0</v>
      </c>
      <c r="AE384" s="141">
        <f t="shared" si="204"/>
        <v>0</v>
      </c>
      <c r="AL384" s="10" t="str">
        <f t="shared" si="205"/>
        <v/>
      </c>
      <c r="AM384" s="10" t="str">
        <f t="shared" si="206"/>
        <v/>
      </c>
      <c r="AN384" s="10" t="str">
        <f t="shared" si="207"/>
        <v/>
      </c>
      <c r="AO384" s="10" t="str">
        <f t="shared" si="208"/>
        <v/>
      </c>
      <c r="AP384" s="10" t="str">
        <f t="shared" si="209"/>
        <v/>
      </c>
      <c r="AQ384" s="10" t="str">
        <f t="shared" si="215"/>
        <v/>
      </c>
      <c r="AR384" s="10" t="str">
        <f t="shared" si="216"/>
        <v/>
      </c>
      <c r="AS384" s="10" t="str">
        <f t="shared" si="217"/>
        <v/>
      </c>
      <c r="AT384" s="10" t="str">
        <f t="shared" si="218"/>
        <v/>
      </c>
      <c r="AU384" s="10" t="str">
        <f t="shared" si="219"/>
        <v/>
      </c>
      <c r="AV384" s="10" t="str">
        <f t="shared" si="220"/>
        <v/>
      </c>
      <c r="AW384" s="10" t="str">
        <f t="shared" si="210"/>
        <v/>
      </c>
      <c r="AX384" s="10" t="str">
        <f t="shared" si="211"/>
        <v/>
      </c>
      <c r="AY384" s="10" t="str">
        <f t="shared" si="212"/>
        <v/>
      </c>
      <c r="AZ384" s="10" t="str">
        <f t="shared" si="213"/>
        <v/>
      </c>
    </row>
    <row r="385" spans="1:52" s="3" customFormat="1" ht="10.5" x14ac:dyDescent="0.35">
      <c r="A385" s="30"/>
      <c r="B385" s="31"/>
      <c r="C385" s="31"/>
      <c r="D385" s="31"/>
      <c r="E385" s="85"/>
      <c r="F385" s="85"/>
      <c r="G385" s="85"/>
      <c r="H385" s="85"/>
      <c r="I385" s="15">
        <f t="shared" si="186"/>
        <v>0</v>
      </c>
      <c r="J385" s="32">
        <f t="shared" si="187"/>
        <v>0</v>
      </c>
      <c r="K385" s="32"/>
      <c r="L385" s="10">
        <f t="shared" si="188"/>
        <v>0</v>
      </c>
      <c r="M385" s="10">
        <f t="shared" si="189"/>
        <v>0</v>
      </c>
      <c r="N385" s="10">
        <f t="shared" si="190"/>
        <v>0</v>
      </c>
      <c r="O385" s="10">
        <f t="shared" si="191"/>
        <v>0</v>
      </c>
      <c r="P385" s="10">
        <f t="shared" si="192"/>
        <v>0</v>
      </c>
      <c r="Q385" s="10">
        <f t="shared" si="193"/>
        <v>0</v>
      </c>
      <c r="R385" s="10">
        <f t="shared" si="194"/>
        <v>0</v>
      </c>
      <c r="S385" s="10">
        <f t="shared" si="195"/>
        <v>0</v>
      </c>
      <c r="U385" s="10">
        <f t="shared" si="196"/>
        <v>0</v>
      </c>
      <c r="V385" s="10">
        <f t="shared" si="197"/>
        <v>0</v>
      </c>
      <c r="W385" s="10">
        <f t="shared" si="198"/>
        <v>0</v>
      </c>
      <c r="X385" s="10">
        <f t="shared" si="199"/>
        <v>0</v>
      </c>
      <c r="Y385" s="10">
        <f t="shared" si="214"/>
        <v>0</v>
      </c>
      <c r="Z385" s="10">
        <f t="shared" si="200"/>
        <v>0</v>
      </c>
      <c r="AB385" s="141">
        <f t="shared" si="201"/>
        <v>0</v>
      </c>
      <c r="AC385" s="141">
        <f t="shared" si="202"/>
        <v>0</v>
      </c>
      <c r="AD385" s="141">
        <f t="shared" si="203"/>
        <v>0</v>
      </c>
      <c r="AE385" s="141">
        <f t="shared" si="204"/>
        <v>0</v>
      </c>
      <c r="AL385" s="10" t="str">
        <f t="shared" si="205"/>
        <v/>
      </c>
      <c r="AM385" s="10" t="str">
        <f t="shared" si="206"/>
        <v/>
      </c>
      <c r="AN385" s="10" t="str">
        <f t="shared" si="207"/>
        <v/>
      </c>
      <c r="AO385" s="10" t="str">
        <f t="shared" si="208"/>
        <v/>
      </c>
      <c r="AP385" s="10" t="str">
        <f t="shared" si="209"/>
        <v/>
      </c>
      <c r="AQ385" s="10" t="str">
        <f t="shared" si="215"/>
        <v/>
      </c>
      <c r="AR385" s="10" t="str">
        <f t="shared" si="216"/>
        <v/>
      </c>
      <c r="AS385" s="10" t="str">
        <f t="shared" si="217"/>
        <v/>
      </c>
      <c r="AT385" s="10" t="str">
        <f t="shared" si="218"/>
        <v/>
      </c>
      <c r="AU385" s="10" t="str">
        <f t="shared" si="219"/>
        <v/>
      </c>
      <c r="AV385" s="10" t="str">
        <f t="shared" si="220"/>
        <v/>
      </c>
      <c r="AW385" s="10" t="str">
        <f t="shared" si="210"/>
        <v/>
      </c>
      <c r="AX385" s="10" t="str">
        <f t="shared" si="211"/>
        <v/>
      </c>
      <c r="AY385" s="10" t="str">
        <f t="shared" si="212"/>
        <v/>
      </c>
      <c r="AZ385" s="10" t="str">
        <f t="shared" si="213"/>
        <v/>
      </c>
    </row>
    <row r="386" spans="1:52" s="3" customFormat="1" ht="10.5" x14ac:dyDescent="0.35">
      <c r="A386" s="30"/>
      <c r="B386" s="31"/>
      <c r="C386" s="31"/>
      <c r="D386" s="31"/>
      <c r="E386" s="85"/>
      <c r="F386" s="85"/>
      <c r="G386" s="85"/>
      <c r="H386" s="85"/>
      <c r="I386" s="15">
        <f t="shared" si="186"/>
        <v>0</v>
      </c>
      <c r="J386" s="32">
        <f t="shared" si="187"/>
        <v>0</v>
      </c>
      <c r="K386" s="32"/>
      <c r="L386" s="10">
        <f t="shared" si="188"/>
        <v>0</v>
      </c>
      <c r="M386" s="10">
        <f t="shared" si="189"/>
        <v>0</v>
      </c>
      <c r="N386" s="10">
        <f t="shared" si="190"/>
        <v>0</v>
      </c>
      <c r="O386" s="10">
        <f t="shared" si="191"/>
        <v>0</v>
      </c>
      <c r="P386" s="10">
        <f t="shared" si="192"/>
        <v>0</v>
      </c>
      <c r="Q386" s="10">
        <f t="shared" si="193"/>
        <v>0</v>
      </c>
      <c r="R386" s="10">
        <f t="shared" si="194"/>
        <v>0</v>
      </c>
      <c r="S386" s="10">
        <f t="shared" si="195"/>
        <v>0</v>
      </c>
      <c r="U386" s="10">
        <f t="shared" si="196"/>
        <v>0</v>
      </c>
      <c r="V386" s="10">
        <f t="shared" si="197"/>
        <v>0</v>
      </c>
      <c r="W386" s="10">
        <f t="shared" si="198"/>
        <v>0</v>
      </c>
      <c r="X386" s="10">
        <f t="shared" si="199"/>
        <v>0</v>
      </c>
      <c r="Y386" s="10">
        <f t="shared" si="214"/>
        <v>0</v>
      </c>
      <c r="Z386" s="10">
        <f t="shared" si="200"/>
        <v>0</v>
      </c>
      <c r="AB386" s="141">
        <f t="shared" si="201"/>
        <v>0</v>
      </c>
      <c r="AC386" s="141">
        <f t="shared" si="202"/>
        <v>0</v>
      </c>
      <c r="AD386" s="141">
        <f t="shared" si="203"/>
        <v>0</v>
      </c>
      <c r="AE386" s="141">
        <f t="shared" si="204"/>
        <v>0</v>
      </c>
      <c r="AL386" s="10" t="str">
        <f t="shared" si="205"/>
        <v/>
      </c>
      <c r="AM386" s="10" t="str">
        <f t="shared" si="206"/>
        <v/>
      </c>
      <c r="AN386" s="10" t="str">
        <f t="shared" si="207"/>
        <v/>
      </c>
      <c r="AO386" s="10" t="str">
        <f t="shared" si="208"/>
        <v/>
      </c>
      <c r="AP386" s="10" t="str">
        <f t="shared" si="209"/>
        <v/>
      </c>
      <c r="AQ386" s="10" t="str">
        <f t="shared" si="215"/>
        <v/>
      </c>
      <c r="AR386" s="10" t="str">
        <f t="shared" si="216"/>
        <v/>
      </c>
      <c r="AS386" s="10" t="str">
        <f t="shared" si="217"/>
        <v/>
      </c>
      <c r="AT386" s="10" t="str">
        <f t="shared" si="218"/>
        <v/>
      </c>
      <c r="AU386" s="10" t="str">
        <f t="shared" si="219"/>
        <v/>
      </c>
      <c r="AV386" s="10" t="str">
        <f t="shared" si="220"/>
        <v/>
      </c>
      <c r="AW386" s="10" t="str">
        <f t="shared" si="210"/>
        <v/>
      </c>
      <c r="AX386" s="10" t="str">
        <f t="shared" si="211"/>
        <v/>
      </c>
      <c r="AY386" s="10" t="str">
        <f t="shared" si="212"/>
        <v/>
      </c>
      <c r="AZ386" s="10" t="str">
        <f t="shared" si="213"/>
        <v/>
      </c>
    </row>
    <row r="387" spans="1:52" s="3" customFormat="1" ht="10.5" x14ac:dyDescent="0.35">
      <c r="A387" s="30"/>
      <c r="B387" s="31"/>
      <c r="C387" s="31"/>
      <c r="D387" s="31"/>
      <c r="E387" s="85"/>
      <c r="F387" s="85"/>
      <c r="G387" s="85"/>
      <c r="H387" s="85"/>
      <c r="I387" s="15">
        <f t="shared" si="186"/>
        <v>0</v>
      </c>
      <c r="J387" s="32">
        <f t="shared" si="187"/>
        <v>0</v>
      </c>
      <c r="K387" s="32"/>
      <c r="L387" s="10">
        <f t="shared" si="188"/>
        <v>0</v>
      </c>
      <c r="M387" s="10">
        <f t="shared" si="189"/>
        <v>0</v>
      </c>
      <c r="N387" s="10">
        <f t="shared" si="190"/>
        <v>0</v>
      </c>
      <c r="O387" s="10">
        <f t="shared" si="191"/>
        <v>0</v>
      </c>
      <c r="P387" s="10">
        <f t="shared" si="192"/>
        <v>0</v>
      </c>
      <c r="Q387" s="10">
        <f t="shared" si="193"/>
        <v>0</v>
      </c>
      <c r="R387" s="10">
        <f t="shared" si="194"/>
        <v>0</v>
      </c>
      <c r="S387" s="10">
        <f t="shared" si="195"/>
        <v>0</v>
      </c>
      <c r="U387" s="10">
        <f t="shared" si="196"/>
        <v>0</v>
      </c>
      <c r="V387" s="10">
        <f t="shared" si="197"/>
        <v>0</v>
      </c>
      <c r="W387" s="10">
        <f t="shared" si="198"/>
        <v>0</v>
      </c>
      <c r="X387" s="10">
        <f t="shared" si="199"/>
        <v>0</v>
      </c>
      <c r="Y387" s="10">
        <f t="shared" si="214"/>
        <v>0</v>
      </c>
      <c r="Z387" s="10">
        <f t="shared" si="200"/>
        <v>0</v>
      </c>
      <c r="AB387" s="141">
        <f t="shared" si="201"/>
        <v>0</v>
      </c>
      <c r="AC387" s="141">
        <f t="shared" si="202"/>
        <v>0</v>
      </c>
      <c r="AD387" s="141">
        <f t="shared" si="203"/>
        <v>0</v>
      </c>
      <c r="AE387" s="141">
        <f t="shared" si="204"/>
        <v>0</v>
      </c>
      <c r="AL387" s="10" t="str">
        <f t="shared" si="205"/>
        <v/>
      </c>
      <c r="AM387" s="10" t="str">
        <f t="shared" si="206"/>
        <v/>
      </c>
      <c r="AN387" s="10" t="str">
        <f t="shared" si="207"/>
        <v/>
      </c>
      <c r="AO387" s="10" t="str">
        <f t="shared" si="208"/>
        <v/>
      </c>
      <c r="AP387" s="10" t="str">
        <f t="shared" si="209"/>
        <v/>
      </c>
      <c r="AQ387" s="10" t="str">
        <f t="shared" si="215"/>
        <v/>
      </c>
      <c r="AR387" s="10" t="str">
        <f t="shared" si="216"/>
        <v/>
      </c>
      <c r="AS387" s="10" t="str">
        <f t="shared" si="217"/>
        <v/>
      </c>
      <c r="AT387" s="10" t="str">
        <f t="shared" si="218"/>
        <v/>
      </c>
      <c r="AU387" s="10" t="str">
        <f t="shared" si="219"/>
        <v/>
      </c>
      <c r="AV387" s="10" t="str">
        <f t="shared" si="220"/>
        <v/>
      </c>
      <c r="AW387" s="10" t="str">
        <f t="shared" si="210"/>
        <v/>
      </c>
      <c r="AX387" s="10" t="str">
        <f t="shared" si="211"/>
        <v/>
      </c>
      <c r="AY387" s="10" t="str">
        <f t="shared" si="212"/>
        <v/>
      </c>
      <c r="AZ387" s="10" t="str">
        <f t="shared" si="213"/>
        <v/>
      </c>
    </row>
    <row r="388" spans="1:52" s="3" customFormat="1" ht="10.5" x14ac:dyDescent="0.35">
      <c r="A388" s="30"/>
      <c r="B388" s="31"/>
      <c r="C388" s="31"/>
      <c r="D388" s="31"/>
      <c r="E388" s="85"/>
      <c r="F388" s="85"/>
      <c r="G388" s="85"/>
      <c r="H388" s="85"/>
      <c r="I388" s="15">
        <f t="shared" si="186"/>
        <v>0</v>
      </c>
      <c r="J388" s="32">
        <f t="shared" si="187"/>
        <v>0</v>
      </c>
      <c r="K388" s="32"/>
      <c r="L388" s="10">
        <f t="shared" si="188"/>
        <v>0</v>
      </c>
      <c r="M388" s="10">
        <f t="shared" si="189"/>
        <v>0</v>
      </c>
      <c r="N388" s="10">
        <f t="shared" si="190"/>
        <v>0</v>
      </c>
      <c r="O388" s="10">
        <f t="shared" si="191"/>
        <v>0</v>
      </c>
      <c r="P388" s="10">
        <f t="shared" si="192"/>
        <v>0</v>
      </c>
      <c r="Q388" s="10">
        <f t="shared" si="193"/>
        <v>0</v>
      </c>
      <c r="R388" s="10">
        <f t="shared" si="194"/>
        <v>0</v>
      </c>
      <c r="S388" s="10">
        <f t="shared" si="195"/>
        <v>0</v>
      </c>
      <c r="U388" s="10">
        <f t="shared" si="196"/>
        <v>0</v>
      </c>
      <c r="V388" s="10">
        <f t="shared" si="197"/>
        <v>0</v>
      </c>
      <c r="W388" s="10">
        <f t="shared" si="198"/>
        <v>0</v>
      </c>
      <c r="X388" s="10">
        <f t="shared" si="199"/>
        <v>0</v>
      </c>
      <c r="Y388" s="10">
        <f t="shared" si="214"/>
        <v>0</v>
      </c>
      <c r="Z388" s="10">
        <f t="shared" si="200"/>
        <v>0</v>
      </c>
      <c r="AB388" s="141">
        <f t="shared" si="201"/>
        <v>0</v>
      </c>
      <c r="AC388" s="141">
        <f t="shared" si="202"/>
        <v>0</v>
      </c>
      <c r="AD388" s="141">
        <f t="shared" si="203"/>
        <v>0</v>
      </c>
      <c r="AE388" s="141">
        <f t="shared" si="204"/>
        <v>0</v>
      </c>
      <c r="AL388" s="10" t="str">
        <f t="shared" si="205"/>
        <v/>
      </c>
      <c r="AM388" s="10" t="str">
        <f t="shared" si="206"/>
        <v/>
      </c>
      <c r="AN388" s="10" t="str">
        <f t="shared" si="207"/>
        <v/>
      </c>
      <c r="AO388" s="10" t="str">
        <f t="shared" si="208"/>
        <v/>
      </c>
      <c r="AP388" s="10" t="str">
        <f t="shared" si="209"/>
        <v/>
      </c>
      <c r="AQ388" s="10" t="str">
        <f t="shared" si="215"/>
        <v/>
      </c>
      <c r="AR388" s="10" t="str">
        <f t="shared" si="216"/>
        <v/>
      </c>
      <c r="AS388" s="10" t="str">
        <f t="shared" si="217"/>
        <v/>
      </c>
      <c r="AT388" s="10" t="str">
        <f t="shared" si="218"/>
        <v/>
      </c>
      <c r="AU388" s="10" t="str">
        <f t="shared" si="219"/>
        <v/>
      </c>
      <c r="AV388" s="10" t="str">
        <f t="shared" si="220"/>
        <v/>
      </c>
      <c r="AW388" s="10" t="str">
        <f t="shared" si="210"/>
        <v/>
      </c>
      <c r="AX388" s="10" t="str">
        <f t="shared" si="211"/>
        <v/>
      </c>
      <c r="AY388" s="10" t="str">
        <f t="shared" si="212"/>
        <v/>
      </c>
      <c r="AZ388" s="10" t="str">
        <f t="shared" si="213"/>
        <v/>
      </c>
    </row>
    <row r="389" spans="1:52" s="3" customFormat="1" ht="10.5" x14ac:dyDescent="0.35">
      <c r="A389" s="30"/>
      <c r="B389" s="31"/>
      <c r="C389" s="31"/>
      <c r="D389" s="31"/>
      <c r="E389" s="85"/>
      <c r="F389" s="85"/>
      <c r="G389" s="85"/>
      <c r="H389" s="85"/>
      <c r="I389" s="15">
        <f t="shared" si="186"/>
        <v>0</v>
      </c>
      <c r="J389" s="32">
        <f t="shared" si="187"/>
        <v>0</v>
      </c>
      <c r="K389" s="32"/>
      <c r="L389" s="10">
        <f t="shared" si="188"/>
        <v>0</v>
      </c>
      <c r="M389" s="10">
        <f t="shared" si="189"/>
        <v>0</v>
      </c>
      <c r="N389" s="10">
        <f t="shared" si="190"/>
        <v>0</v>
      </c>
      <c r="O389" s="10">
        <f t="shared" si="191"/>
        <v>0</v>
      </c>
      <c r="P389" s="10">
        <f t="shared" si="192"/>
        <v>0</v>
      </c>
      <c r="Q389" s="10">
        <f t="shared" si="193"/>
        <v>0</v>
      </c>
      <c r="R389" s="10">
        <f t="shared" si="194"/>
        <v>0</v>
      </c>
      <c r="S389" s="10">
        <f t="shared" si="195"/>
        <v>0</v>
      </c>
      <c r="U389" s="10">
        <f t="shared" si="196"/>
        <v>0</v>
      </c>
      <c r="V389" s="10">
        <f t="shared" si="197"/>
        <v>0</v>
      </c>
      <c r="W389" s="10">
        <f t="shared" si="198"/>
        <v>0</v>
      </c>
      <c r="X389" s="10">
        <f t="shared" si="199"/>
        <v>0</v>
      </c>
      <c r="Y389" s="10">
        <f t="shared" si="214"/>
        <v>0</v>
      </c>
      <c r="Z389" s="10">
        <f t="shared" si="200"/>
        <v>0</v>
      </c>
      <c r="AB389" s="141">
        <f t="shared" si="201"/>
        <v>0</v>
      </c>
      <c r="AC389" s="141">
        <f t="shared" si="202"/>
        <v>0</v>
      </c>
      <c r="AD389" s="141">
        <f t="shared" si="203"/>
        <v>0</v>
      </c>
      <c r="AE389" s="141">
        <f t="shared" si="204"/>
        <v>0</v>
      </c>
      <c r="AL389" s="10" t="str">
        <f t="shared" si="205"/>
        <v/>
      </c>
      <c r="AM389" s="10" t="str">
        <f t="shared" si="206"/>
        <v/>
      </c>
      <c r="AN389" s="10" t="str">
        <f t="shared" si="207"/>
        <v/>
      </c>
      <c r="AO389" s="10" t="str">
        <f t="shared" si="208"/>
        <v/>
      </c>
      <c r="AP389" s="10" t="str">
        <f t="shared" si="209"/>
        <v/>
      </c>
      <c r="AQ389" s="10" t="str">
        <f t="shared" si="215"/>
        <v/>
      </c>
      <c r="AR389" s="10" t="str">
        <f t="shared" si="216"/>
        <v/>
      </c>
      <c r="AS389" s="10" t="str">
        <f t="shared" si="217"/>
        <v/>
      </c>
      <c r="AT389" s="10" t="str">
        <f t="shared" si="218"/>
        <v/>
      </c>
      <c r="AU389" s="10" t="str">
        <f t="shared" si="219"/>
        <v/>
      </c>
      <c r="AV389" s="10" t="str">
        <f t="shared" si="220"/>
        <v/>
      </c>
      <c r="AW389" s="10" t="str">
        <f t="shared" si="210"/>
        <v/>
      </c>
      <c r="AX389" s="10" t="str">
        <f t="shared" si="211"/>
        <v/>
      </c>
      <c r="AY389" s="10" t="str">
        <f t="shared" si="212"/>
        <v/>
      </c>
      <c r="AZ389" s="10" t="str">
        <f t="shared" si="213"/>
        <v/>
      </c>
    </row>
    <row r="390" spans="1:52" s="3" customFormat="1" ht="10.5" x14ac:dyDescent="0.35">
      <c r="A390" s="30"/>
      <c r="B390" s="31"/>
      <c r="C390" s="31"/>
      <c r="D390" s="31"/>
      <c r="E390" s="85"/>
      <c r="F390" s="85"/>
      <c r="G390" s="85"/>
      <c r="H390" s="85"/>
      <c r="I390" s="15">
        <f t="shared" ref="I390:I453" si="221">AB390+AC390+AD390+AE390</f>
        <v>0</v>
      </c>
      <c r="J390" s="32">
        <f t="shared" ref="J390:J453" si="222">IF(U390=1,$AH$5,IF(V390=1,$AH$6,IF(W390=1,$AH$7,IF(X390=1,$AH$8,IF(Y390=1,$AH$9,0)))))</f>
        <v>0</v>
      </c>
      <c r="K390" s="32"/>
      <c r="L390" s="10">
        <f t="shared" ref="L390:L453" si="223">IF(A390&lt;&gt;"",1,0)</f>
        <v>0</v>
      </c>
      <c r="M390" s="10">
        <f t="shared" ref="M390:M453" si="224">IF(B390&lt;&gt;"",1,0)</f>
        <v>0</v>
      </c>
      <c r="N390" s="10">
        <f t="shared" ref="N390:N453" si="225">IF(C390&lt;&gt;"",1,0)</f>
        <v>0</v>
      </c>
      <c r="O390" s="10">
        <f t="shared" ref="O390:O453" si="226">IF(D390&lt;&gt;"",1,0)</f>
        <v>0</v>
      </c>
      <c r="P390" s="10">
        <f t="shared" ref="P390:P453" si="227">IF(E390&lt;&gt;"",1,0)</f>
        <v>0</v>
      </c>
      <c r="Q390" s="10">
        <f t="shared" ref="Q390:Q453" si="228">IF(F390&lt;&gt;"",1,0)</f>
        <v>0</v>
      </c>
      <c r="R390" s="10">
        <f t="shared" ref="R390:R453" si="229">IF(G390&lt;&gt;"",1,0)</f>
        <v>0</v>
      </c>
      <c r="S390" s="10">
        <f t="shared" ref="S390:S453" si="230">IF(H390&lt;&gt;"",1,0)</f>
        <v>0</v>
      </c>
      <c r="U390" s="10">
        <f t="shared" ref="U390:U453" si="231">IFERROR(IF(AY390=AZ390,0,1),1)</f>
        <v>0</v>
      </c>
      <c r="V390" s="10">
        <f t="shared" ref="V390:V453" si="232">IF((IF(B390&lt;&gt;"",1,0))+(IF(C390&lt;&gt;"",1,0))=2,IF(C390&gt;B390,0,1),0)</f>
        <v>0</v>
      </c>
      <c r="W390" s="10">
        <f t="shared" ref="W390:W453" si="233">IF(L390+M390+N390+O390+P390+Q390+R390+S390=0,0,IF(L390+M390+N390+O390=4,0,1))</f>
        <v>0</v>
      </c>
      <c r="X390" s="10">
        <f t="shared" ref="X390:X453" si="234">IF(COUNTIF($A$5:$A$1004,A390)&lt;=1,0,1)</f>
        <v>0</v>
      </c>
      <c r="Y390" s="10">
        <f t="shared" si="214"/>
        <v>0</v>
      </c>
      <c r="Z390" s="10">
        <f t="shared" ref="Z390:Z453" si="235">IF(U390+V390+W390+X390+Y390=0,0,1)</f>
        <v>0</v>
      </c>
      <c r="AB390" s="141">
        <f t="shared" ref="AB390:AB453" si="236">IF($Z390=0,E390,0)</f>
        <v>0</v>
      </c>
      <c r="AC390" s="141">
        <f t="shared" ref="AC390:AC453" si="237">IF($Z390=0,F390,0)</f>
        <v>0</v>
      </c>
      <c r="AD390" s="141">
        <f t="shared" ref="AD390:AD453" si="238">IF($Z390=0,G390,0)</f>
        <v>0</v>
      </c>
      <c r="AE390" s="141">
        <f t="shared" ref="AE390:AE453" si="239">IF($Z390=0,H390,0)</f>
        <v>0</v>
      </c>
      <c r="AL390" s="10" t="str">
        <f t="shared" ref="AL390:AL453" si="240">IF($A390="","",MID($A390,1,1)*2)</f>
        <v/>
      </c>
      <c r="AM390" s="10" t="str">
        <f t="shared" ref="AM390:AM453" si="241">IF($A390="","",MID($A390,2,1)*1)</f>
        <v/>
      </c>
      <c r="AN390" s="10" t="str">
        <f t="shared" ref="AN390:AN453" si="242">IF($A390="","",MID($A390,3,1)*2)</f>
        <v/>
      </c>
      <c r="AO390" s="10" t="str">
        <f t="shared" ref="AO390:AO453" si="243">IF($A390="","",MID($A390,4,1)*1)</f>
        <v/>
      </c>
      <c r="AP390" s="10" t="str">
        <f t="shared" ref="AP390:AP453" si="244">IF($A390="","",MID($A390,5,1)*2)</f>
        <v/>
      </c>
      <c r="AQ390" s="10" t="str">
        <f t="shared" si="215"/>
        <v/>
      </c>
      <c r="AR390" s="10" t="str">
        <f t="shared" si="216"/>
        <v/>
      </c>
      <c r="AS390" s="10" t="str">
        <f t="shared" si="217"/>
        <v/>
      </c>
      <c r="AT390" s="10" t="str">
        <f t="shared" si="218"/>
        <v/>
      </c>
      <c r="AU390" s="10" t="str">
        <f t="shared" si="219"/>
        <v/>
      </c>
      <c r="AV390" s="10" t="str">
        <f t="shared" si="220"/>
        <v/>
      </c>
      <c r="AW390" s="10" t="str">
        <f t="shared" ref="AW390:AW453" si="245">IF($A390="","",MOD(AV390,10))</f>
        <v/>
      </c>
      <c r="AX390" s="10" t="str">
        <f t="shared" ref="AX390:AX453" si="246">IF($A390="","",10-AW390)</f>
        <v/>
      </c>
      <c r="AY390" s="10" t="str">
        <f t="shared" ref="AY390:AY453" si="247">IF($A390="","",MOD(AX390,10))</f>
        <v/>
      </c>
      <c r="AZ390" s="10" t="str">
        <f t="shared" ref="AZ390:AZ453" si="248">IF($A390="","",MID($A390,7,1)*1)</f>
        <v/>
      </c>
    </row>
    <row r="391" spans="1:52" s="3" customFormat="1" ht="10.5" x14ac:dyDescent="0.35">
      <c r="A391" s="30"/>
      <c r="B391" s="31"/>
      <c r="C391" s="31"/>
      <c r="D391" s="31"/>
      <c r="E391" s="85"/>
      <c r="F391" s="85"/>
      <c r="G391" s="85"/>
      <c r="H391" s="85"/>
      <c r="I391" s="15">
        <f t="shared" si="221"/>
        <v>0</v>
      </c>
      <c r="J391" s="32">
        <f t="shared" si="222"/>
        <v>0</v>
      </c>
      <c r="K391" s="32"/>
      <c r="L391" s="10">
        <f t="shared" si="223"/>
        <v>0</v>
      </c>
      <c r="M391" s="10">
        <f t="shared" si="224"/>
        <v>0</v>
      </c>
      <c r="N391" s="10">
        <f t="shared" si="225"/>
        <v>0</v>
      </c>
      <c r="O391" s="10">
        <f t="shared" si="226"/>
        <v>0</v>
      </c>
      <c r="P391" s="10">
        <f t="shared" si="227"/>
        <v>0</v>
      </c>
      <c r="Q391" s="10">
        <f t="shared" si="228"/>
        <v>0</v>
      </c>
      <c r="R391" s="10">
        <f t="shared" si="229"/>
        <v>0</v>
      </c>
      <c r="S391" s="10">
        <f t="shared" si="230"/>
        <v>0</v>
      </c>
      <c r="U391" s="10">
        <f t="shared" si="231"/>
        <v>0</v>
      </c>
      <c r="V391" s="10">
        <f t="shared" si="232"/>
        <v>0</v>
      </c>
      <c r="W391" s="10">
        <f t="shared" si="233"/>
        <v>0</v>
      </c>
      <c r="X391" s="10">
        <f t="shared" si="234"/>
        <v>0</v>
      </c>
      <c r="Y391" s="10">
        <f t="shared" ref="Y391:Y454" si="249">IF(AND(L391=1,L390=0),1,0)</f>
        <v>0</v>
      </c>
      <c r="Z391" s="10">
        <f t="shared" si="235"/>
        <v>0</v>
      </c>
      <c r="AB391" s="141">
        <f t="shared" si="236"/>
        <v>0</v>
      </c>
      <c r="AC391" s="141">
        <f t="shared" si="237"/>
        <v>0</v>
      </c>
      <c r="AD391" s="141">
        <f t="shared" si="238"/>
        <v>0</v>
      </c>
      <c r="AE391" s="141">
        <f t="shared" si="239"/>
        <v>0</v>
      </c>
      <c r="AL391" s="10" t="str">
        <f t="shared" si="240"/>
        <v/>
      </c>
      <c r="AM391" s="10" t="str">
        <f t="shared" si="241"/>
        <v/>
      </c>
      <c r="AN391" s="10" t="str">
        <f t="shared" si="242"/>
        <v/>
      </c>
      <c r="AO391" s="10" t="str">
        <f t="shared" si="243"/>
        <v/>
      </c>
      <c r="AP391" s="10" t="str">
        <f t="shared" si="244"/>
        <v/>
      </c>
      <c r="AQ391" s="10" t="str">
        <f t="shared" si="215"/>
        <v/>
      </c>
      <c r="AR391" s="10" t="str">
        <f t="shared" si="216"/>
        <v/>
      </c>
      <c r="AS391" s="10" t="str">
        <f t="shared" si="217"/>
        <v/>
      </c>
      <c r="AT391" s="10" t="str">
        <f t="shared" si="218"/>
        <v/>
      </c>
      <c r="AU391" s="10" t="str">
        <f t="shared" si="219"/>
        <v/>
      </c>
      <c r="AV391" s="10" t="str">
        <f t="shared" si="220"/>
        <v/>
      </c>
      <c r="AW391" s="10" t="str">
        <f t="shared" si="245"/>
        <v/>
      </c>
      <c r="AX391" s="10" t="str">
        <f t="shared" si="246"/>
        <v/>
      </c>
      <c r="AY391" s="10" t="str">
        <f t="shared" si="247"/>
        <v/>
      </c>
      <c r="AZ391" s="10" t="str">
        <f t="shared" si="248"/>
        <v/>
      </c>
    </row>
    <row r="392" spans="1:52" s="3" customFormat="1" ht="10.5" x14ac:dyDescent="0.35">
      <c r="A392" s="30"/>
      <c r="B392" s="31"/>
      <c r="C392" s="31"/>
      <c r="D392" s="31"/>
      <c r="E392" s="85"/>
      <c r="F392" s="85"/>
      <c r="G392" s="85"/>
      <c r="H392" s="85"/>
      <c r="I392" s="15">
        <f t="shared" si="221"/>
        <v>0</v>
      </c>
      <c r="J392" s="32">
        <f t="shared" si="222"/>
        <v>0</v>
      </c>
      <c r="K392" s="32"/>
      <c r="L392" s="10">
        <f t="shared" si="223"/>
        <v>0</v>
      </c>
      <c r="M392" s="10">
        <f t="shared" si="224"/>
        <v>0</v>
      </c>
      <c r="N392" s="10">
        <f t="shared" si="225"/>
        <v>0</v>
      </c>
      <c r="O392" s="10">
        <f t="shared" si="226"/>
        <v>0</v>
      </c>
      <c r="P392" s="10">
        <f t="shared" si="227"/>
        <v>0</v>
      </c>
      <c r="Q392" s="10">
        <f t="shared" si="228"/>
        <v>0</v>
      </c>
      <c r="R392" s="10">
        <f t="shared" si="229"/>
        <v>0</v>
      </c>
      <c r="S392" s="10">
        <f t="shared" si="230"/>
        <v>0</v>
      </c>
      <c r="U392" s="10">
        <f t="shared" si="231"/>
        <v>0</v>
      </c>
      <c r="V392" s="10">
        <f t="shared" si="232"/>
        <v>0</v>
      </c>
      <c r="W392" s="10">
        <f t="shared" si="233"/>
        <v>0</v>
      </c>
      <c r="X392" s="10">
        <f t="shared" si="234"/>
        <v>0</v>
      </c>
      <c r="Y392" s="10">
        <f t="shared" si="249"/>
        <v>0</v>
      </c>
      <c r="Z392" s="10">
        <f t="shared" si="235"/>
        <v>0</v>
      </c>
      <c r="AB392" s="141">
        <f t="shared" si="236"/>
        <v>0</v>
      </c>
      <c r="AC392" s="141">
        <f t="shared" si="237"/>
        <v>0</v>
      </c>
      <c r="AD392" s="141">
        <f t="shared" si="238"/>
        <v>0</v>
      </c>
      <c r="AE392" s="141">
        <f t="shared" si="239"/>
        <v>0</v>
      </c>
      <c r="AL392" s="10" t="str">
        <f t="shared" si="240"/>
        <v/>
      </c>
      <c r="AM392" s="10" t="str">
        <f t="shared" si="241"/>
        <v/>
      </c>
      <c r="AN392" s="10" t="str">
        <f t="shared" si="242"/>
        <v/>
      </c>
      <c r="AO392" s="10" t="str">
        <f t="shared" si="243"/>
        <v/>
      </c>
      <c r="AP392" s="10" t="str">
        <f t="shared" si="244"/>
        <v/>
      </c>
      <c r="AQ392" s="10" t="str">
        <f t="shared" si="215"/>
        <v/>
      </c>
      <c r="AR392" s="10" t="str">
        <f t="shared" si="216"/>
        <v/>
      </c>
      <c r="AS392" s="10" t="str">
        <f t="shared" si="217"/>
        <v/>
      </c>
      <c r="AT392" s="10" t="str">
        <f t="shared" si="218"/>
        <v/>
      </c>
      <c r="AU392" s="10" t="str">
        <f t="shared" si="219"/>
        <v/>
      </c>
      <c r="AV392" s="10" t="str">
        <f t="shared" si="220"/>
        <v/>
      </c>
      <c r="AW392" s="10" t="str">
        <f t="shared" si="245"/>
        <v/>
      </c>
      <c r="AX392" s="10" t="str">
        <f t="shared" si="246"/>
        <v/>
      </c>
      <c r="AY392" s="10" t="str">
        <f t="shared" si="247"/>
        <v/>
      </c>
      <c r="AZ392" s="10" t="str">
        <f t="shared" si="248"/>
        <v/>
      </c>
    </row>
    <row r="393" spans="1:52" s="3" customFormat="1" ht="10.5" x14ac:dyDescent="0.35">
      <c r="A393" s="30"/>
      <c r="B393" s="31"/>
      <c r="C393" s="31"/>
      <c r="D393" s="31"/>
      <c r="E393" s="85"/>
      <c r="F393" s="85"/>
      <c r="G393" s="85"/>
      <c r="H393" s="85"/>
      <c r="I393" s="15">
        <f t="shared" si="221"/>
        <v>0</v>
      </c>
      <c r="J393" s="32">
        <f t="shared" si="222"/>
        <v>0</v>
      </c>
      <c r="K393" s="32"/>
      <c r="L393" s="10">
        <f t="shared" si="223"/>
        <v>0</v>
      </c>
      <c r="M393" s="10">
        <f t="shared" si="224"/>
        <v>0</v>
      </c>
      <c r="N393" s="10">
        <f t="shared" si="225"/>
        <v>0</v>
      </c>
      <c r="O393" s="10">
        <f t="shared" si="226"/>
        <v>0</v>
      </c>
      <c r="P393" s="10">
        <f t="shared" si="227"/>
        <v>0</v>
      </c>
      <c r="Q393" s="10">
        <f t="shared" si="228"/>
        <v>0</v>
      </c>
      <c r="R393" s="10">
        <f t="shared" si="229"/>
        <v>0</v>
      </c>
      <c r="S393" s="10">
        <f t="shared" si="230"/>
        <v>0</v>
      </c>
      <c r="U393" s="10">
        <f t="shared" si="231"/>
        <v>0</v>
      </c>
      <c r="V393" s="10">
        <f t="shared" si="232"/>
        <v>0</v>
      </c>
      <c r="W393" s="10">
        <f t="shared" si="233"/>
        <v>0</v>
      </c>
      <c r="X393" s="10">
        <f t="shared" si="234"/>
        <v>0</v>
      </c>
      <c r="Y393" s="10">
        <f t="shared" si="249"/>
        <v>0</v>
      </c>
      <c r="Z393" s="10">
        <f t="shared" si="235"/>
        <v>0</v>
      </c>
      <c r="AB393" s="141">
        <f t="shared" si="236"/>
        <v>0</v>
      </c>
      <c r="AC393" s="141">
        <f t="shared" si="237"/>
        <v>0</v>
      </c>
      <c r="AD393" s="141">
        <f t="shared" si="238"/>
        <v>0</v>
      </c>
      <c r="AE393" s="141">
        <f t="shared" si="239"/>
        <v>0</v>
      </c>
      <c r="AL393" s="10" t="str">
        <f t="shared" si="240"/>
        <v/>
      </c>
      <c r="AM393" s="10" t="str">
        <f t="shared" si="241"/>
        <v/>
      </c>
      <c r="AN393" s="10" t="str">
        <f t="shared" si="242"/>
        <v/>
      </c>
      <c r="AO393" s="10" t="str">
        <f t="shared" si="243"/>
        <v/>
      </c>
      <c r="AP393" s="10" t="str">
        <f t="shared" si="244"/>
        <v/>
      </c>
      <c r="AQ393" s="10" t="str">
        <f t="shared" si="215"/>
        <v/>
      </c>
      <c r="AR393" s="10" t="str">
        <f t="shared" si="216"/>
        <v/>
      </c>
      <c r="AS393" s="10" t="str">
        <f t="shared" si="217"/>
        <v/>
      </c>
      <c r="AT393" s="10" t="str">
        <f t="shared" si="218"/>
        <v/>
      </c>
      <c r="AU393" s="10" t="str">
        <f t="shared" si="219"/>
        <v/>
      </c>
      <c r="AV393" s="10" t="str">
        <f t="shared" si="220"/>
        <v/>
      </c>
      <c r="AW393" s="10" t="str">
        <f t="shared" si="245"/>
        <v/>
      </c>
      <c r="AX393" s="10" t="str">
        <f t="shared" si="246"/>
        <v/>
      </c>
      <c r="AY393" s="10" t="str">
        <f t="shared" si="247"/>
        <v/>
      </c>
      <c r="AZ393" s="10" t="str">
        <f t="shared" si="248"/>
        <v/>
      </c>
    </row>
    <row r="394" spans="1:52" s="3" customFormat="1" ht="10.5" x14ac:dyDescent="0.35">
      <c r="A394" s="30"/>
      <c r="B394" s="31"/>
      <c r="C394" s="31"/>
      <c r="D394" s="31"/>
      <c r="E394" s="85"/>
      <c r="F394" s="85"/>
      <c r="G394" s="85"/>
      <c r="H394" s="85"/>
      <c r="I394" s="15">
        <f t="shared" si="221"/>
        <v>0</v>
      </c>
      <c r="J394" s="32">
        <f t="shared" si="222"/>
        <v>0</v>
      </c>
      <c r="K394" s="32"/>
      <c r="L394" s="10">
        <f t="shared" si="223"/>
        <v>0</v>
      </c>
      <c r="M394" s="10">
        <f t="shared" si="224"/>
        <v>0</v>
      </c>
      <c r="N394" s="10">
        <f t="shared" si="225"/>
        <v>0</v>
      </c>
      <c r="O394" s="10">
        <f t="shared" si="226"/>
        <v>0</v>
      </c>
      <c r="P394" s="10">
        <f t="shared" si="227"/>
        <v>0</v>
      </c>
      <c r="Q394" s="10">
        <f t="shared" si="228"/>
        <v>0</v>
      </c>
      <c r="R394" s="10">
        <f t="shared" si="229"/>
        <v>0</v>
      </c>
      <c r="S394" s="10">
        <f t="shared" si="230"/>
        <v>0</v>
      </c>
      <c r="U394" s="10">
        <f t="shared" si="231"/>
        <v>0</v>
      </c>
      <c r="V394" s="10">
        <f t="shared" si="232"/>
        <v>0</v>
      </c>
      <c r="W394" s="10">
        <f t="shared" si="233"/>
        <v>0</v>
      </c>
      <c r="X394" s="10">
        <f t="shared" si="234"/>
        <v>0</v>
      </c>
      <c r="Y394" s="10">
        <f t="shared" si="249"/>
        <v>0</v>
      </c>
      <c r="Z394" s="10">
        <f t="shared" si="235"/>
        <v>0</v>
      </c>
      <c r="AB394" s="141">
        <f t="shared" si="236"/>
        <v>0</v>
      </c>
      <c r="AC394" s="141">
        <f t="shared" si="237"/>
        <v>0</v>
      </c>
      <c r="AD394" s="141">
        <f t="shared" si="238"/>
        <v>0</v>
      </c>
      <c r="AE394" s="141">
        <f t="shared" si="239"/>
        <v>0</v>
      </c>
      <c r="AL394" s="10" t="str">
        <f t="shared" si="240"/>
        <v/>
      </c>
      <c r="AM394" s="10" t="str">
        <f t="shared" si="241"/>
        <v/>
      </c>
      <c r="AN394" s="10" t="str">
        <f t="shared" si="242"/>
        <v/>
      </c>
      <c r="AO394" s="10" t="str">
        <f t="shared" si="243"/>
        <v/>
      </c>
      <c r="AP394" s="10" t="str">
        <f t="shared" si="244"/>
        <v/>
      </c>
      <c r="AQ394" s="10" t="str">
        <f t="shared" si="215"/>
        <v/>
      </c>
      <c r="AR394" s="10" t="str">
        <f t="shared" si="216"/>
        <v/>
      </c>
      <c r="AS394" s="10" t="str">
        <f t="shared" si="217"/>
        <v/>
      </c>
      <c r="AT394" s="10" t="str">
        <f t="shared" si="218"/>
        <v/>
      </c>
      <c r="AU394" s="10" t="str">
        <f t="shared" si="219"/>
        <v/>
      </c>
      <c r="AV394" s="10" t="str">
        <f t="shared" si="220"/>
        <v/>
      </c>
      <c r="AW394" s="10" t="str">
        <f t="shared" si="245"/>
        <v/>
      </c>
      <c r="AX394" s="10" t="str">
        <f t="shared" si="246"/>
        <v/>
      </c>
      <c r="AY394" s="10" t="str">
        <f t="shared" si="247"/>
        <v/>
      </c>
      <c r="AZ394" s="10" t="str">
        <f t="shared" si="248"/>
        <v/>
      </c>
    </row>
    <row r="395" spans="1:52" s="3" customFormat="1" ht="10.5" x14ac:dyDescent="0.35">
      <c r="A395" s="30"/>
      <c r="B395" s="31"/>
      <c r="C395" s="31"/>
      <c r="D395" s="31"/>
      <c r="E395" s="85"/>
      <c r="F395" s="85"/>
      <c r="G395" s="85"/>
      <c r="H395" s="85"/>
      <c r="I395" s="15">
        <f t="shared" si="221"/>
        <v>0</v>
      </c>
      <c r="J395" s="32">
        <f t="shared" si="222"/>
        <v>0</v>
      </c>
      <c r="K395" s="32"/>
      <c r="L395" s="10">
        <f t="shared" si="223"/>
        <v>0</v>
      </c>
      <c r="M395" s="10">
        <f t="shared" si="224"/>
        <v>0</v>
      </c>
      <c r="N395" s="10">
        <f t="shared" si="225"/>
        <v>0</v>
      </c>
      <c r="O395" s="10">
        <f t="shared" si="226"/>
        <v>0</v>
      </c>
      <c r="P395" s="10">
        <f t="shared" si="227"/>
        <v>0</v>
      </c>
      <c r="Q395" s="10">
        <f t="shared" si="228"/>
        <v>0</v>
      </c>
      <c r="R395" s="10">
        <f t="shared" si="229"/>
        <v>0</v>
      </c>
      <c r="S395" s="10">
        <f t="shared" si="230"/>
        <v>0</v>
      </c>
      <c r="U395" s="10">
        <f t="shared" si="231"/>
        <v>0</v>
      </c>
      <c r="V395" s="10">
        <f t="shared" si="232"/>
        <v>0</v>
      </c>
      <c r="W395" s="10">
        <f t="shared" si="233"/>
        <v>0</v>
      </c>
      <c r="X395" s="10">
        <f t="shared" si="234"/>
        <v>0</v>
      </c>
      <c r="Y395" s="10">
        <f t="shared" si="249"/>
        <v>0</v>
      </c>
      <c r="Z395" s="10">
        <f t="shared" si="235"/>
        <v>0</v>
      </c>
      <c r="AB395" s="141">
        <f t="shared" si="236"/>
        <v>0</v>
      </c>
      <c r="AC395" s="141">
        <f t="shared" si="237"/>
        <v>0</v>
      </c>
      <c r="AD395" s="141">
        <f t="shared" si="238"/>
        <v>0</v>
      </c>
      <c r="AE395" s="141">
        <f t="shared" si="239"/>
        <v>0</v>
      </c>
      <c r="AL395" s="10" t="str">
        <f t="shared" si="240"/>
        <v/>
      </c>
      <c r="AM395" s="10" t="str">
        <f t="shared" si="241"/>
        <v/>
      </c>
      <c r="AN395" s="10" t="str">
        <f t="shared" si="242"/>
        <v/>
      </c>
      <c r="AO395" s="10" t="str">
        <f t="shared" si="243"/>
        <v/>
      </c>
      <c r="AP395" s="10" t="str">
        <f t="shared" si="244"/>
        <v/>
      </c>
      <c r="AQ395" s="10" t="str">
        <f t="shared" si="215"/>
        <v/>
      </c>
      <c r="AR395" s="10" t="str">
        <f t="shared" si="216"/>
        <v/>
      </c>
      <c r="AS395" s="10" t="str">
        <f t="shared" si="217"/>
        <v/>
      </c>
      <c r="AT395" s="10" t="str">
        <f t="shared" si="218"/>
        <v/>
      </c>
      <c r="AU395" s="10" t="str">
        <f t="shared" si="219"/>
        <v/>
      </c>
      <c r="AV395" s="10" t="str">
        <f t="shared" si="220"/>
        <v/>
      </c>
      <c r="AW395" s="10" t="str">
        <f t="shared" si="245"/>
        <v/>
      </c>
      <c r="AX395" s="10" t="str">
        <f t="shared" si="246"/>
        <v/>
      </c>
      <c r="AY395" s="10" t="str">
        <f t="shared" si="247"/>
        <v/>
      </c>
      <c r="AZ395" s="10" t="str">
        <f t="shared" si="248"/>
        <v/>
      </c>
    </row>
    <row r="396" spans="1:52" s="3" customFormat="1" ht="10.5" x14ac:dyDescent="0.35">
      <c r="A396" s="30"/>
      <c r="B396" s="31"/>
      <c r="C396" s="31"/>
      <c r="D396" s="31"/>
      <c r="E396" s="85"/>
      <c r="F396" s="85"/>
      <c r="G396" s="85"/>
      <c r="H396" s="85"/>
      <c r="I396" s="15">
        <f t="shared" si="221"/>
        <v>0</v>
      </c>
      <c r="J396" s="32">
        <f t="shared" si="222"/>
        <v>0</v>
      </c>
      <c r="K396" s="32"/>
      <c r="L396" s="10">
        <f t="shared" si="223"/>
        <v>0</v>
      </c>
      <c r="M396" s="10">
        <f t="shared" si="224"/>
        <v>0</v>
      </c>
      <c r="N396" s="10">
        <f t="shared" si="225"/>
        <v>0</v>
      </c>
      <c r="O396" s="10">
        <f t="shared" si="226"/>
        <v>0</v>
      </c>
      <c r="P396" s="10">
        <f t="shared" si="227"/>
        <v>0</v>
      </c>
      <c r="Q396" s="10">
        <f t="shared" si="228"/>
        <v>0</v>
      </c>
      <c r="R396" s="10">
        <f t="shared" si="229"/>
        <v>0</v>
      </c>
      <c r="S396" s="10">
        <f t="shared" si="230"/>
        <v>0</v>
      </c>
      <c r="U396" s="10">
        <f t="shared" si="231"/>
        <v>0</v>
      </c>
      <c r="V396" s="10">
        <f t="shared" si="232"/>
        <v>0</v>
      </c>
      <c r="W396" s="10">
        <f t="shared" si="233"/>
        <v>0</v>
      </c>
      <c r="X396" s="10">
        <f t="shared" si="234"/>
        <v>0</v>
      </c>
      <c r="Y396" s="10">
        <f t="shared" si="249"/>
        <v>0</v>
      </c>
      <c r="Z396" s="10">
        <f t="shared" si="235"/>
        <v>0</v>
      </c>
      <c r="AB396" s="141">
        <f t="shared" si="236"/>
        <v>0</v>
      </c>
      <c r="AC396" s="141">
        <f t="shared" si="237"/>
        <v>0</v>
      </c>
      <c r="AD396" s="141">
        <f t="shared" si="238"/>
        <v>0</v>
      </c>
      <c r="AE396" s="141">
        <f t="shared" si="239"/>
        <v>0</v>
      </c>
      <c r="AL396" s="10" t="str">
        <f t="shared" si="240"/>
        <v/>
      </c>
      <c r="AM396" s="10" t="str">
        <f t="shared" si="241"/>
        <v/>
      </c>
      <c r="AN396" s="10" t="str">
        <f t="shared" si="242"/>
        <v/>
      </c>
      <c r="AO396" s="10" t="str">
        <f t="shared" si="243"/>
        <v/>
      </c>
      <c r="AP396" s="10" t="str">
        <f t="shared" si="244"/>
        <v/>
      </c>
      <c r="AQ396" s="10" t="str">
        <f t="shared" si="215"/>
        <v/>
      </c>
      <c r="AR396" s="10" t="str">
        <f t="shared" si="216"/>
        <v/>
      </c>
      <c r="AS396" s="10" t="str">
        <f t="shared" si="217"/>
        <v/>
      </c>
      <c r="AT396" s="10" t="str">
        <f t="shared" si="218"/>
        <v/>
      </c>
      <c r="AU396" s="10" t="str">
        <f t="shared" si="219"/>
        <v/>
      </c>
      <c r="AV396" s="10" t="str">
        <f t="shared" si="220"/>
        <v/>
      </c>
      <c r="AW396" s="10" t="str">
        <f t="shared" si="245"/>
        <v/>
      </c>
      <c r="AX396" s="10" t="str">
        <f t="shared" si="246"/>
        <v/>
      </c>
      <c r="AY396" s="10" t="str">
        <f t="shared" si="247"/>
        <v/>
      </c>
      <c r="AZ396" s="10" t="str">
        <f t="shared" si="248"/>
        <v/>
      </c>
    </row>
    <row r="397" spans="1:52" s="3" customFormat="1" ht="10.5" x14ac:dyDescent="0.35">
      <c r="A397" s="30"/>
      <c r="B397" s="31"/>
      <c r="C397" s="31"/>
      <c r="D397" s="31"/>
      <c r="E397" s="85"/>
      <c r="F397" s="85"/>
      <c r="G397" s="85"/>
      <c r="H397" s="85"/>
      <c r="I397" s="15">
        <f t="shared" si="221"/>
        <v>0</v>
      </c>
      <c r="J397" s="32">
        <f t="shared" si="222"/>
        <v>0</v>
      </c>
      <c r="K397" s="32"/>
      <c r="L397" s="10">
        <f t="shared" si="223"/>
        <v>0</v>
      </c>
      <c r="M397" s="10">
        <f t="shared" si="224"/>
        <v>0</v>
      </c>
      <c r="N397" s="10">
        <f t="shared" si="225"/>
        <v>0</v>
      </c>
      <c r="O397" s="10">
        <f t="shared" si="226"/>
        <v>0</v>
      </c>
      <c r="P397" s="10">
        <f t="shared" si="227"/>
        <v>0</v>
      </c>
      <c r="Q397" s="10">
        <f t="shared" si="228"/>
        <v>0</v>
      </c>
      <c r="R397" s="10">
        <f t="shared" si="229"/>
        <v>0</v>
      </c>
      <c r="S397" s="10">
        <f t="shared" si="230"/>
        <v>0</v>
      </c>
      <c r="U397" s="10">
        <f t="shared" si="231"/>
        <v>0</v>
      </c>
      <c r="V397" s="10">
        <f t="shared" si="232"/>
        <v>0</v>
      </c>
      <c r="W397" s="10">
        <f t="shared" si="233"/>
        <v>0</v>
      </c>
      <c r="X397" s="10">
        <f t="shared" si="234"/>
        <v>0</v>
      </c>
      <c r="Y397" s="10">
        <f t="shared" si="249"/>
        <v>0</v>
      </c>
      <c r="Z397" s="10">
        <f t="shared" si="235"/>
        <v>0</v>
      </c>
      <c r="AB397" s="141">
        <f t="shared" si="236"/>
        <v>0</v>
      </c>
      <c r="AC397" s="141">
        <f t="shared" si="237"/>
        <v>0</v>
      </c>
      <c r="AD397" s="141">
        <f t="shared" si="238"/>
        <v>0</v>
      </c>
      <c r="AE397" s="141">
        <f t="shared" si="239"/>
        <v>0</v>
      </c>
      <c r="AL397" s="10" t="str">
        <f t="shared" si="240"/>
        <v/>
      </c>
      <c r="AM397" s="10" t="str">
        <f t="shared" si="241"/>
        <v/>
      </c>
      <c r="AN397" s="10" t="str">
        <f t="shared" si="242"/>
        <v/>
      </c>
      <c r="AO397" s="10" t="str">
        <f t="shared" si="243"/>
        <v/>
      </c>
      <c r="AP397" s="10" t="str">
        <f t="shared" si="244"/>
        <v/>
      </c>
      <c r="AQ397" s="10" t="str">
        <f t="shared" si="215"/>
        <v/>
      </c>
      <c r="AR397" s="10" t="str">
        <f t="shared" si="216"/>
        <v/>
      </c>
      <c r="AS397" s="10" t="str">
        <f t="shared" si="217"/>
        <v/>
      </c>
      <c r="AT397" s="10" t="str">
        <f t="shared" si="218"/>
        <v/>
      </c>
      <c r="AU397" s="10" t="str">
        <f t="shared" si="219"/>
        <v/>
      </c>
      <c r="AV397" s="10" t="str">
        <f t="shared" si="220"/>
        <v/>
      </c>
      <c r="AW397" s="10" t="str">
        <f t="shared" si="245"/>
        <v/>
      </c>
      <c r="AX397" s="10" t="str">
        <f t="shared" si="246"/>
        <v/>
      </c>
      <c r="AY397" s="10" t="str">
        <f t="shared" si="247"/>
        <v/>
      </c>
      <c r="AZ397" s="10" t="str">
        <f t="shared" si="248"/>
        <v/>
      </c>
    </row>
    <row r="398" spans="1:52" s="3" customFormat="1" ht="10.5" x14ac:dyDescent="0.35">
      <c r="A398" s="30"/>
      <c r="B398" s="31"/>
      <c r="C398" s="31"/>
      <c r="D398" s="31"/>
      <c r="E398" s="85"/>
      <c r="F398" s="85"/>
      <c r="G398" s="85"/>
      <c r="H398" s="85"/>
      <c r="I398" s="15">
        <f t="shared" si="221"/>
        <v>0</v>
      </c>
      <c r="J398" s="32">
        <f t="shared" si="222"/>
        <v>0</v>
      </c>
      <c r="K398" s="32"/>
      <c r="L398" s="10">
        <f t="shared" si="223"/>
        <v>0</v>
      </c>
      <c r="M398" s="10">
        <f t="shared" si="224"/>
        <v>0</v>
      </c>
      <c r="N398" s="10">
        <f t="shared" si="225"/>
        <v>0</v>
      </c>
      <c r="O398" s="10">
        <f t="shared" si="226"/>
        <v>0</v>
      </c>
      <c r="P398" s="10">
        <f t="shared" si="227"/>
        <v>0</v>
      </c>
      <c r="Q398" s="10">
        <f t="shared" si="228"/>
        <v>0</v>
      </c>
      <c r="R398" s="10">
        <f t="shared" si="229"/>
        <v>0</v>
      </c>
      <c r="S398" s="10">
        <f t="shared" si="230"/>
        <v>0</v>
      </c>
      <c r="U398" s="10">
        <f t="shared" si="231"/>
        <v>0</v>
      </c>
      <c r="V398" s="10">
        <f t="shared" si="232"/>
        <v>0</v>
      </c>
      <c r="W398" s="10">
        <f t="shared" si="233"/>
        <v>0</v>
      </c>
      <c r="X398" s="10">
        <f t="shared" si="234"/>
        <v>0</v>
      </c>
      <c r="Y398" s="10">
        <f t="shared" si="249"/>
        <v>0</v>
      </c>
      <c r="Z398" s="10">
        <f t="shared" si="235"/>
        <v>0</v>
      </c>
      <c r="AB398" s="141">
        <f t="shared" si="236"/>
        <v>0</v>
      </c>
      <c r="AC398" s="141">
        <f t="shared" si="237"/>
        <v>0</v>
      </c>
      <c r="AD398" s="141">
        <f t="shared" si="238"/>
        <v>0</v>
      </c>
      <c r="AE398" s="141">
        <f t="shared" si="239"/>
        <v>0</v>
      </c>
      <c r="AL398" s="10" t="str">
        <f t="shared" si="240"/>
        <v/>
      </c>
      <c r="AM398" s="10" t="str">
        <f t="shared" si="241"/>
        <v/>
      </c>
      <c r="AN398" s="10" t="str">
        <f t="shared" si="242"/>
        <v/>
      </c>
      <c r="AO398" s="10" t="str">
        <f t="shared" si="243"/>
        <v/>
      </c>
      <c r="AP398" s="10" t="str">
        <f t="shared" si="244"/>
        <v/>
      </c>
      <c r="AQ398" s="10" t="str">
        <f t="shared" si="215"/>
        <v/>
      </c>
      <c r="AR398" s="10" t="str">
        <f t="shared" si="216"/>
        <v/>
      </c>
      <c r="AS398" s="10" t="str">
        <f t="shared" si="217"/>
        <v/>
      </c>
      <c r="AT398" s="10" t="str">
        <f t="shared" si="218"/>
        <v/>
      </c>
      <c r="AU398" s="10" t="str">
        <f t="shared" si="219"/>
        <v/>
      </c>
      <c r="AV398" s="10" t="str">
        <f t="shared" si="220"/>
        <v/>
      </c>
      <c r="AW398" s="10" t="str">
        <f t="shared" si="245"/>
        <v/>
      </c>
      <c r="AX398" s="10" t="str">
        <f t="shared" si="246"/>
        <v/>
      </c>
      <c r="AY398" s="10" t="str">
        <f t="shared" si="247"/>
        <v/>
      </c>
      <c r="AZ398" s="10" t="str">
        <f t="shared" si="248"/>
        <v/>
      </c>
    </row>
    <row r="399" spans="1:52" s="3" customFormat="1" ht="10.5" x14ac:dyDescent="0.35">
      <c r="A399" s="30"/>
      <c r="B399" s="31"/>
      <c r="C399" s="31"/>
      <c r="D399" s="31"/>
      <c r="E399" s="85"/>
      <c r="F399" s="85"/>
      <c r="G399" s="85"/>
      <c r="H399" s="85"/>
      <c r="I399" s="15">
        <f t="shared" si="221"/>
        <v>0</v>
      </c>
      <c r="J399" s="32">
        <f t="shared" si="222"/>
        <v>0</v>
      </c>
      <c r="K399" s="32"/>
      <c r="L399" s="10">
        <f t="shared" si="223"/>
        <v>0</v>
      </c>
      <c r="M399" s="10">
        <f t="shared" si="224"/>
        <v>0</v>
      </c>
      <c r="N399" s="10">
        <f t="shared" si="225"/>
        <v>0</v>
      </c>
      <c r="O399" s="10">
        <f t="shared" si="226"/>
        <v>0</v>
      </c>
      <c r="P399" s="10">
        <f t="shared" si="227"/>
        <v>0</v>
      </c>
      <c r="Q399" s="10">
        <f t="shared" si="228"/>
        <v>0</v>
      </c>
      <c r="R399" s="10">
        <f t="shared" si="229"/>
        <v>0</v>
      </c>
      <c r="S399" s="10">
        <f t="shared" si="230"/>
        <v>0</v>
      </c>
      <c r="U399" s="10">
        <f t="shared" si="231"/>
        <v>0</v>
      </c>
      <c r="V399" s="10">
        <f t="shared" si="232"/>
        <v>0</v>
      </c>
      <c r="W399" s="10">
        <f t="shared" si="233"/>
        <v>0</v>
      </c>
      <c r="X399" s="10">
        <f t="shared" si="234"/>
        <v>0</v>
      </c>
      <c r="Y399" s="10">
        <f t="shared" si="249"/>
        <v>0</v>
      </c>
      <c r="Z399" s="10">
        <f t="shared" si="235"/>
        <v>0</v>
      </c>
      <c r="AB399" s="141">
        <f t="shared" si="236"/>
        <v>0</v>
      </c>
      <c r="AC399" s="141">
        <f t="shared" si="237"/>
        <v>0</v>
      </c>
      <c r="AD399" s="141">
        <f t="shared" si="238"/>
        <v>0</v>
      </c>
      <c r="AE399" s="141">
        <f t="shared" si="239"/>
        <v>0</v>
      </c>
      <c r="AL399" s="10" t="str">
        <f t="shared" si="240"/>
        <v/>
      </c>
      <c r="AM399" s="10" t="str">
        <f t="shared" si="241"/>
        <v/>
      </c>
      <c r="AN399" s="10" t="str">
        <f t="shared" si="242"/>
        <v/>
      </c>
      <c r="AO399" s="10" t="str">
        <f t="shared" si="243"/>
        <v/>
      </c>
      <c r="AP399" s="10" t="str">
        <f t="shared" si="244"/>
        <v/>
      </c>
      <c r="AQ399" s="10" t="str">
        <f t="shared" si="215"/>
        <v/>
      </c>
      <c r="AR399" s="10" t="str">
        <f t="shared" si="216"/>
        <v/>
      </c>
      <c r="AS399" s="10" t="str">
        <f t="shared" si="217"/>
        <v/>
      </c>
      <c r="AT399" s="10" t="str">
        <f t="shared" si="218"/>
        <v/>
      </c>
      <c r="AU399" s="10" t="str">
        <f t="shared" si="219"/>
        <v/>
      </c>
      <c r="AV399" s="10" t="str">
        <f t="shared" si="220"/>
        <v/>
      </c>
      <c r="AW399" s="10" t="str">
        <f t="shared" si="245"/>
        <v/>
      </c>
      <c r="AX399" s="10" t="str">
        <f t="shared" si="246"/>
        <v/>
      </c>
      <c r="AY399" s="10" t="str">
        <f t="shared" si="247"/>
        <v/>
      </c>
      <c r="AZ399" s="10" t="str">
        <f t="shared" si="248"/>
        <v/>
      </c>
    </row>
    <row r="400" spans="1:52" s="3" customFormat="1" ht="10.5" x14ac:dyDescent="0.35">
      <c r="A400" s="30"/>
      <c r="B400" s="31"/>
      <c r="C400" s="31"/>
      <c r="D400" s="31"/>
      <c r="E400" s="85"/>
      <c r="F400" s="85"/>
      <c r="G400" s="85"/>
      <c r="H400" s="85"/>
      <c r="I400" s="15">
        <f t="shared" si="221"/>
        <v>0</v>
      </c>
      <c r="J400" s="32">
        <f t="shared" si="222"/>
        <v>0</v>
      </c>
      <c r="K400" s="32"/>
      <c r="L400" s="10">
        <f t="shared" si="223"/>
        <v>0</v>
      </c>
      <c r="M400" s="10">
        <f t="shared" si="224"/>
        <v>0</v>
      </c>
      <c r="N400" s="10">
        <f t="shared" si="225"/>
        <v>0</v>
      </c>
      <c r="O400" s="10">
        <f t="shared" si="226"/>
        <v>0</v>
      </c>
      <c r="P400" s="10">
        <f t="shared" si="227"/>
        <v>0</v>
      </c>
      <c r="Q400" s="10">
        <f t="shared" si="228"/>
        <v>0</v>
      </c>
      <c r="R400" s="10">
        <f t="shared" si="229"/>
        <v>0</v>
      </c>
      <c r="S400" s="10">
        <f t="shared" si="230"/>
        <v>0</v>
      </c>
      <c r="U400" s="10">
        <f t="shared" si="231"/>
        <v>0</v>
      </c>
      <c r="V400" s="10">
        <f t="shared" si="232"/>
        <v>0</v>
      </c>
      <c r="W400" s="10">
        <f t="shared" si="233"/>
        <v>0</v>
      </c>
      <c r="X400" s="10">
        <f t="shared" si="234"/>
        <v>0</v>
      </c>
      <c r="Y400" s="10">
        <f t="shared" si="249"/>
        <v>0</v>
      </c>
      <c r="Z400" s="10">
        <f t="shared" si="235"/>
        <v>0</v>
      </c>
      <c r="AB400" s="141">
        <f t="shared" si="236"/>
        <v>0</v>
      </c>
      <c r="AC400" s="141">
        <f t="shared" si="237"/>
        <v>0</v>
      </c>
      <c r="AD400" s="141">
        <f t="shared" si="238"/>
        <v>0</v>
      </c>
      <c r="AE400" s="141">
        <f t="shared" si="239"/>
        <v>0</v>
      </c>
      <c r="AL400" s="10" t="str">
        <f t="shared" si="240"/>
        <v/>
      </c>
      <c r="AM400" s="10" t="str">
        <f t="shared" si="241"/>
        <v/>
      </c>
      <c r="AN400" s="10" t="str">
        <f t="shared" si="242"/>
        <v/>
      </c>
      <c r="AO400" s="10" t="str">
        <f t="shared" si="243"/>
        <v/>
      </c>
      <c r="AP400" s="10" t="str">
        <f t="shared" si="244"/>
        <v/>
      </c>
      <c r="AQ400" s="10" t="str">
        <f t="shared" ref="AQ400:AQ463" si="250">IF($A400="","",IF(AL400&lt;10,AL400,(LEFT(AL400)+RIGHT(AL400))))</f>
        <v/>
      </c>
      <c r="AR400" s="10" t="str">
        <f t="shared" ref="AR400:AR463" si="251">IF($A400="","",IF(AM400&lt;10,AM400,(LEFT(AM400)+RIGHT(AM400))))</f>
        <v/>
      </c>
      <c r="AS400" s="10" t="str">
        <f t="shared" ref="AS400:AS463" si="252">IF($A400="","",IF(AN400&lt;10,AN400,(LEFT(AN400)+RIGHT(AN400))))</f>
        <v/>
      </c>
      <c r="AT400" s="10" t="str">
        <f t="shared" ref="AT400:AT463" si="253">IF($A400="","",IF(AO400&lt;10,AO400,(LEFT(AO400)+RIGHT(AO400))))</f>
        <v/>
      </c>
      <c r="AU400" s="10" t="str">
        <f t="shared" ref="AU400:AU463" si="254">IF($A400="","",IF(AP400&lt;10,AP400,(LEFT(AP400)+RIGHT(AP400))))</f>
        <v/>
      </c>
      <c r="AV400" s="10" t="str">
        <f t="shared" ref="AV400:AV463" si="255">IF($A400="","",SUM(AQ400:AU400))</f>
        <v/>
      </c>
      <c r="AW400" s="10" t="str">
        <f t="shared" si="245"/>
        <v/>
      </c>
      <c r="AX400" s="10" t="str">
        <f t="shared" si="246"/>
        <v/>
      </c>
      <c r="AY400" s="10" t="str">
        <f t="shared" si="247"/>
        <v/>
      </c>
      <c r="AZ400" s="10" t="str">
        <f t="shared" si="248"/>
        <v/>
      </c>
    </row>
    <row r="401" spans="1:52" s="3" customFormat="1" ht="10.5" x14ac:dyDescent="0.35">
      <c r="A401" s="30"/>
      <c r="B401" s="31"/>
      <c r="C401" s="31"/>
      <c r="D401" s="31"/>
      <c r="E401" s="85"/>
      <c r="F401" s="85"/>
      <c r="G401" s="85"/>
      <c r="H401" s="85"/>
      <c r="I401" s="15">
        <f t="shared" si="221"/>
        <v>0</v>
      </c>
      <c r="J401" s="32">
        <f t="shared" si="222"/>
        <v>0</v>
      </c>
      <c r="K401" s="32"/>
      <c r="L401" s="10">
        <f t="shared" si="223"/>
        <v>0</v>
      </c>
      <c r="M401" s="10">
        <f t="shared" si="224"/>
        <v>0</v>
      </c>
      <c r="N401" s="10">
        <f t="shared" si="225"/>
        <v>0</v>
      </c>
      <c r="O401" s="10">
        <f t="shared" si="226"/>
        <v>0</v>
      </c>
      <c r="P401" s="10">
        <f t="shared" si="227"/>
        <v>0</v>
      </c>
      <c r="Q401" s="10">
        <f t="shared" si="228"/>
        <v>0</v>
      </c>
      <c r="R401" s="10">
        <f t="shared" si="229"/>
        <v>0</v>
      </c>
      <c r="S401" s="10">
        <f t="shared" si="230"/>
        <v>0</v>
      </c>
      <c r="U401" s="10">
        <f t="shared" si="231"/>
        <v>0</v>
      </c>
      <c r="V401" s="10">
        <f t="shared" si="232"/>
        <v>0</v>
      </c>
      <c r="W401" s="10">
        <f t="shared" si="233"/>
        <v>0</v>
      </c>
      <c r="X401" s="10">
        <f t="shared" si="234"/>
        <v>0</v>
      </c>
      <c r="Y401" s="10">
        <f t="shared" si="249"/>
        <v>0</v>
      </c>
      <c r="Z401" s="10">
        <f t="shared" si="235"/>
        <v>0</v>
      </c>
      <c r="AB401" s="141">
        <f t="shared" si="236"/>
        <v>0</v>
      </c>
      <c r="AC401" s="141">
        <f t="shared" si="237"/>
        <v>0</v>
      </c>
      <c r="AD401" s="141">
        <f t="shared" si="238"/>
        <v>0</v>
      </c>
      <c r="AE401" s="141">
        <f t="shared" si="239"/>
        <v>0</v>
      </c>
      <c r="AL401" s="10" t="str">
        <f t="shared" si="240"/>
        <v/>
      </c>
      <c r="AM401" s="10" t="str">
        <f t="shared" si="241"/>
        <v/>
      </c>
      <c r="AN401" s="10" t="str">
        <f t="shared" si="242"/>
        <v/>
      </c>
      <c r="AO401" s="10" t="str">
        <f t="shared" si="243"/>
        <v/>
      </c>
      <c r="AP401" s="10" t="str">
        <f t="shared" si="244"/>
        <v/>
      </c>
      <c r="AQ401" s="10" t="str">
        <f t="shared" si="250"/>
        <v/>
      </c>
      <c r="AR401" s="10" t="str">
        <f t="shared" si="251"/>
        <v/>
      </c>
      <c r="AS401" s="10" t="str">
        <f t="shared" si="252"/>
        <v/>
      </c>
      <c r="AT401" s="10" t="str">
        <f t="shared" si="253"/>
        <v/>
      </c>
      <c r="AU401" s="10" t="str">
        <f t="shared" si="254"/>
        <v/>
      </c>
      <c r="AV401" s="10" t="str">
        <f t="shared" si="255"/>
        <v/>
      </c>
      <c r="AW401" s="10" t="str">
        <f t="shared" si="245"/>
        <v/>
      </c>
      <c r="AX401" s="10" t="str">
        <f t="shared" si="246"/>
        <v/>
      </c>
      <c r="AY401" s="10" t="str">
        <f t="shared" si="247"/>
        <v/>
      </c>
      <c r="AZ401" s="10" t="str">
        <f t="shared" si="248"/>
        <v/>
      </c>
    </row>
    <row r="402" spans="1:52" s="3" customFormat="1" ht="10.5" x14ac:dyDescent="0.35">
      <c r="A402" s="30"/>
      <c r="B402" s="31"/>
      <c r="C402" s="31"/>
      <c r="D402" s="31"/>
      <c r="E402" s="85"/>
      <c r="F402" s="85"/>
      <c r="G402" s="85"/>
      <c r="H402" s="85"/>
      <c r="I402" s="15">
        <f t="shared" si="221"/>
        <v>0</v>
      </c>
      <c r="J402" s="32">
        <f t="shared" si="222"/>
        <v>0</v>
      </c>
      <c r="K402" s="32"/>
      <c r="L402" s="10">
        <f t="shared" si="223"/>
        <v>0</v>
      </c>
      <c r="M402" s="10">
        <f t="shared" si="224"/>
        <v>0</v>
      </c>
      <c r="N402" s="10">
        <f t="shared" si="225"/>
        <v>0</v>
      </c>
      <c r="O402" s="10">
        <f t="shared" si="226"/>
        <v>0</v>
      </c>
      <c r="P402" s="10">
        <f t="shared" si="227"/>
        <v>0</v>
      </c>
      <c r="Q402" s="10">
        <f t="shared" si="228"/>
        <v>0</v>
      </c>
      <c r="R402" s="10">
        <f t="shared" si="229"/>
        <v>0</v>
      </c>
      <c r="S402" s="10">
        <f t="shared" si="230"/>
        <v>0</v>
      </c>
      <c r="U402" s="10">
        <f t="shared" si="231"/>
        <v>0</v>
      </c>
      <c r="V402" s="10">
        <f t="shared" si="232"/>
        <v>0</v>
      </c>
      <c r="W402" s="10">
        <f t="shared" si="233"/>
        <v>0</v>
      </c>
      <c r="X402" s="10">
        <f t="shared" si="234"/>
        <v>0</v>
      </c>
      <c r="Y402" s="10">
        <f t="shared" si="249"/>
        <v>0</v>
      </c>
      <c r="Z402" s="10">
        <f t="shared" si="235"/>
        <v>0</v>
      </c>
      <c r="AB402" s="141">
        <f t="shared" si="236"/>
        <v>0</v>
      </c>
      <c r="AC402" s="141">
        <f t="shared" si="237"/>
        <v>0</v>
      </c>
      <c r="AD402" s="141">
        <f t="shared" si="238"/>
        <v>0</v>
      </c>
      <c r="AE402" s="141">
        <f t="shared" si="239"/>
        <v>0</v>
      </c>
      <c r="AL402" s="10" t="str">
        <f t="shared" si="240"/>
        <v/>
      </c>
      <c r="AM402" s="10" t="str">
        <f t="shared" si="241"/>
        <v/>
      </c>
      <c r="AN402" s="10" t="str">
        <f t="shared" si="242"/>
        <v/>
      </c>
      <c r="AO402" s="10" t="str">
        <f t="shared" si="243"/>
        <v/>
      </c>
      <c r="AP402" s="10" t="str">
        <f t="shared" si="244"/>
        <v/>
      </c>
      <c r="AQ402" s="10" t="str">
        <f t="shared" si="250"/>
        <v/>
      </c>
      <c r="AR402" s="10" t="str">
        <f t="shared" si="251"/>
        <v/>
      </c>
      <c r="AS402" s="10" t="str">
        <f t="shared" si="252"/>
        <v/>
      </c>
      <c r="AT402" s="10" t="str">
        <f t="shared" si="253"/>
        <v/>
      </c>
      <c r="AU402" s="10" t="str">
        <f t="shared" si="254"/>
        <v/>
      </c>
      <c r="AV402" s="10" t="str">
        <f t="shared" si="255"/>
        <v/>
      </c>
      <c r="AW402" s="10" t="str">
        <f t="shared" si="245"/>
        <v/>
      </c>
      <c r="AX402" s="10" t="str">
        <f t="shared" si="246"/>
        <v/>
      </c>
      <c r="AY402" s="10" t="str">
        <f t="shared" si="247"/>
        <v/>
      </c>
      <c r="AZ402" s="10" t="str">
        <f t="shared" si="248"/>
        <v/>
      </c>
    </row>
    <row r="403" spans="1:52" s="3" customFormat="1" ht="10.5" x14ac:dyDescent="0.35">
      <c r="A403" s="30"/>
      <c r="B403" s="31"/>
      <c r="C403" s="31"/>
      <c r="D403" s="31"/>
      <c r="E403" s="85"/>
      <c r="F403" s="85"/>
      <c r="G403" s="85"/>
      <c r="H403" s="85"/>
      <c r="I403" s="15">
        <f t="shared" si="221"/>
        <v>0</v>
      </c>
      <c r="J403" s="32">
        <f t="shared" si="222"/>
        <v>0</v>
      </c>
      <c r="K403" s="32"/>
      <c r="L403" s="10">
        <f t="shared" si="223"/>
        <v>0</v>
      </c>
      <c r="M403" s="10">
        <f t="shared" si="224"/>
        <v>0</v>
      </c>
      <c r="N403" s="10">
        <f t="shared" si="225"/>
        <v>0</v>
      </c>
      <c r="O403" s="10">
        <f t="shared" si="226"/>
        <v>0</v>
      </c>
      <c r="P403" s="10">
        <f t="shared" si="227"/>
        <v>0</v>
      </c>
      <c r="Q403" s="10">
        <f t="shared" si="228"/>
        <v>0</v>
      </c>
      <c r="R403" s="10">
        <f t="shared" si="229"/>
        <v>0</v>
      </c>
      <c r="S403" s="10">
        <f t="shared" si="230"/>
        <v>0</v>
      </c>
      <c r="U403" s="10">
        <f t="shared" si="231"/>
        <v>0</v>
      </c>
      <c r="V403" s="10">
        <f t="shared" si="232"/>
        <v>0</v>
      </c>
      <c r="W403" s="10">
        <f t="shared" si="233"/>
        <v>0</v>
      </c>
      <c r="X403" s="10">
        <f t="shared" si="234"/>
        <v>0</v>
      </c>
      <c r="Y403" s="10">
        <f t="shared" si="249"/>
        <v>0</v>
      </c>
      <c r="Z403" s="10">
        <f t="shared" si="235"/>
        <v>0</v>
      </c>
      <c r="AB403" s="141">
        <f t="shared" si="236"/>
        <v>0</v>
      </c>
      <c r="AC403" s="141">
        <f t="shared" si="237"/>
        <v>0</v>
      </c>
      <c r="AD403" s="141">
        <f t="shared" si="238"/>
        <v>0</v>
      </c>
      <c r="AE403" s="141">
        <f t="shared" si="239"/>
        <v>0</v>
      </c>
      <c r="AL403" s="10" t="str">
        <f t="shared" si="240"/>
        <v/>
      </c>
      <c r="AM403" s="10" t="str">
        <f t="shared" si="241"/>
        <v/>
      </c>
      <c r="AN403" s="10" t="str">
        <f t="shared" si="242"/>
        <v/>
      </c>
      <c r="AO403" s="10" t="str">
        <f t="shared" si="243"/>
        <v/>
      </c>
      <c r="AP403" s="10" t="str">
        <f t="shared" si="244"/>
        <v/>
      </c>
      <c r="AQ403" s="10" t="str">
        <f t="shared" si="250"/>
        <v/>
      </c>
      <c r="AR403" s="10" t="str">
        <f t="shared" si="251"/>
        <v/>
      </c>
      <c r="AS403" s="10" t="str">
        <f t="shared" si="252"/>
        <v/>
      </c>
      <c r="AT403" s="10" t="str">
        <f t="shared" si="253"/>
        <v/>
      </c>
      <c r="AU403" s="10" t="str">
        <f t="shared" si="254"/>
        <v/>
      </c>
      <c r="AV403" s="10" t="str">
        <f t="shared" si="255"/>
        <v/>
      </c>
      <c r="AW403" s="10" t="str">
        <f t="shared" si="245"/>
        <v/>
      </c>
      <c r="AX403" s="10" t="str">
        <f t="shared" si="246"/>
        <v/>
      </c>
      <c r="AY403" s="10" t="str">
        <f t="shared" si="247"/>
        <v/>
      </c>
      <c r="AZ403" s="10" t="str">
        <f t="shared" si="248"/>
        <v/>
      </c>
    </row>
    <row r="404" spans="1:52" s="3" customFormat="1" ht="10.5" x14ac:dyDescent="0.35">
      <c r="A404" s="30"/>
      <c r="B404" s="31"/>
      <c r="C404" s="31"/>
      <c r="D404" s="31"/>
      <c r="E404" s="85"/>
      <c r="F404" s="85"/>
      <c r="G404" s="85"/>
      <c r="H404" s="85"/>
      <c r="I404" s="15">
        <f t="shared" si="221"/>
        <v>0</v>
      </c>
      <c r="J404" s="32">
        <f t="shared" si="222"/>
        <v>0</v>
      </c>
      <c r="K404" s="32"/>
      <c r="L404" s="10">
        <f t="shared" si="223"/>
        <v>0</v>
      </c>
      <c r="M404" s="10">
        <f t="shared" si="224"/>
        <v>0</v>
      </c>
      <c r="N404" s="10">
        <f t="shared" si="225"/>
        <v>0</v>
      </c>
      <c r="O404" s="10">
        <f t="shared" si="226"/>
        <v>0</v>
      </c>
      <c r="P404" s="10">
        <f t="shared" si="227"/>
        <v>0</v>
      </c>
      <c r="Q404" s="10">
        <f t="shared" si="228"/>
        <v>0</v>
      </c>
      <c r="R404" s="10">
        <f t="shared" si="229"/>
        <v>0</v>
      </c>
      <c r="S404" s="10">
        <f t="shared" si="230"/>
        <v>0</v>
      </c>
      <c r="U404" s="10">
        <f t="shared" si="231"/>
        <v>0</v>
      </c>
      <c r="V404" s="10">
        <f t="shared" si="232"/>
        <v>0</v>
      </c>
      <c r="W404" s="10">
        <f t="shared" si="233"/>
        <v>0</v>
      </c>
      <c r="X404" s="10">
        <f t="shared" si="234"/>
        <v>0</v>
      </c>
      <c r="Y404" s="10">
        <f t="shared" si="249"/>
        <v>0</v>
      </c>
      <c r="Z404" s="10">
        <f t="shared" si="235"/>
        <v>0</v>
      </c>
      <c r="AB404" s="141">
        <f t="shared" si="236"/>
        <v>0</v>
      </c>
      <c r="AC404" s="141">
        <f t="shared" si="237"/>
        <v>0</v>
      </c>
      <c r="AD404" s="141">
        <f t="shared" si="238"/>
        <v>0</v>
      </c>
      <c r="AE404" s="141">
        <f t="shared" si="239"/>
        <v>0</v>
      </c>
      <c r="AL404" s="10" t="str">
        <f t="shared" si="240"/>
        <v/>
      </c>
      <c r="AM404" s="10" t="str">
        <f t="shared" si="241"/>
        <v/>
      </c>
      <c r="AN404" s="10" t="str">
        <f t="shared" si="242"/>
        <v/>
      </c>
      <c r="AO404" s="10" t="str">
        <f t="shared" si="243"/>
        <v/>
      </c>
      <c r="AP404" s="10" t="str">
        <f t="shared" si="244"/>
        <v/>
      </c>
      <c r="AQ404" s="10" t="str">
        <f t="shared" si="250"/>
        <v/>
      </c>
      <c r="AR404" s="10" t="str">
        <f t="shared" si="251"/>
        <v/>
      </c>
      <c r="AS404" s="10" t="str">
        <f t="shared" si="252"/>
        <v/>
      </c>
      <c r="AT404" s="10" t="str">
        <f t="shared" si="253"/>
        <v/>
      </c>
      <c r="AU404" s="10" t="str">
        <f t="shared" si="254"/>
        <v/>
      </c>
      <c r="AV404" s="10" t="str">
        <f t="shared" si="255"/>
        <v/>
      </c>
      <c r="AW404" s="10" t="str">
        <f t="shared" si="245"/>
        <v/>
      </c>
      <c r="AX404" s="10" t="str">
        <f t="shared" si="246"/>
        <v/>
      </c>
      <c r="AY404" s="10" t="str">
        <f t="shared" si="247"/>
        <v/>
      </c>
      <c r="AZ404" s="10" t="str">
        <f t="shared" si="248"/>
        <v/>
      </c>
    </row>
    <row r="405" spans="1:52" s="3" customFormat="1" ht="10.5" x14ac:dyDescent="0.35">
      <c r="A405" s="30"/>
      <c r="B405" s="31"/>
      <c r="C405" s="31"/>
      <c r="D405" s="31"/>
      <c r="E405" s="85"/>
      <c r="F405" s="85"/>
      <c r="G405" s="85"/>
      <c r="H405" s="85"/>
      <c r="I405" s="15">
        <f t="shared" si="221"/>
        <v>0</v>
      </c>
      <c r="J405" s="32">
        <f t="shared" si="222"/>
        <v>0</v>
      </c>
      <c r="K405" s="32"/>
      <c r="L405" s="10">
        <f t="shared" si="223"/>
        <v>0</v>
      </c>
      <c r="M405" s="10">
        <f t="shared" si="224"/>
        <v>0</v>
      </c>
      <c r="N405" s="10">
        <f t="shared" si="225"/>
        <v>0</v>
      </c>
      <c r="O405" s="10">
        <f t="shared" si="226"/>
        <v>0</v>
      </c>
      <c r="P405" s="10">
        <f t="shared" si="227"/>
        <v>0</v>
      </c>
      <c r="Q405" s="10">
        <f t="shared" si="228"/>
        <v>0</v>
      </c>
      <c r="R405" s="10">
        <f t="shared" si="229"/>
        <v>0</v>
      </c>
      <c r="S405" s="10">
        <f t="shared" si="230"/>
        <v>0</v>
      </c>
      <c r="U405" s="10">
        <f t="shared" si="231"/>
        <v>0</v>
      </c>
      <c r="V405" s="10">
        <f t="shared" si="232"/>
        <v>0</v>
      </c>
      <c r="W405" s="10">
        <f t="shared" si="233"/>
        <v>0</v>
      </c>
      <c r="X405" s="10">
        <f t="shared" si="234"/>
        <v>0</v>
      </c>
      <c r="Y405" s="10">
        <f t="shared" si="249"/>
        <v>0</v>
      </c>
      <c r="Z405" s="10">
        <f t="shared" si="235"/>
        <v>0</v>
      </c>
      <c r="AB405" s="141">
        <f t="shared" si="236"/>
        <v>0</v>
      </c>
      <c r="AC405" s="141">
        <f t="shared" si="237"/>
        <v>0</v>
      </c>
      <c r="AD405" s="141">
        <f t="shared" si="238"/>
        <v>0</v>
      </c>
      <c r="AE405" s="141">
        <f t="shared" si="239"/>
        <v>0</v>
      </c>
      <c r="AL405" s="10" t="str">
        <f t="shared" si="240"/>
        <v/>
      </c>
      <c r="AM405" s="10" t="str">
        <f t="shared" si="241"/>
        <v/>
      </c>
      <c r="AN405" s="10" t="str">
        <f t="shared" si="242"/>
        <v/>
      </c>
      <c r="AO405" s="10" t="str">
        <f t="shared" si="243"/>
        <v/>
      </c>
      <c r="AP405" s="10" t="str">
        <f t="shared" si="244"/>
        <v/>
      </c>
      <c r="AQ405" s="10" t="str">
        <f t="shared" si="250"/>
        <v/>
      </c>
      <c r="AR405" s="10" t="str">
        <f t="shared" si="251"/>
        <v/>
      </c>
      <c r="AS405" s="10" t="str">
        <f t="shared" si="252"/>
        <v/>
      </c>
      <c r="AT405" s="10" t="str">
        <f t="shared" si="253"/>
        <v/>
      </c>
      <c r="AU405" s="10" t="str">
        <f t="shared" si="254"/>
        <v/>
      </c>
      <c r="AV405" s="10" t="str">
        <f t="shared" si="255"/>
        <v/>
      </c>
      <c r="AW405" s="10" t="str">
        <f t="shared" si="245"/>
        <v/>
      </c>
      <c r="AX405" s="10" t="str">
        <f t="shared" si="246"/>
        <v/>
      </c>
      <c r="AY405" s="10" t="str">
        <f t="shared" si="247"/>
        <v/>
      </c>
      <c r="AZ405" s="10" t="str">
        <f t="shared" si="248"/>
        <v/>
      </c>
    </row>
    <row r="406" spans="1:52" s="3" customFormat="1" ht="10.5" x14ac:dyDescent="0.35">
      <c r="A406" s="30"/>
      <c r="B406" s="31"/>
      <c r="C406" s="31"/>
      <c r="D406" s="31"/>
      <c r="E406" s="85"/>
      <c r="F406" s="85"/>
      <c r="G406" s="85"/>
      <c r="H406" s="85"/>
      <c r="I406" s="15">
        <f t="shared" si="221"/>
        <v>0</v>
      </c>
      <c r="J406" s="32">
        <f t="shared" si="222"/>
        <v>0</v>
      </c>
      <c r="K406" s="32"/>
      <c r="L406" s="10">
        <f t="shared" si="223"/>
        <v>0</v>
      </c>
      <c r="M406" s="10">
        <f t="shared" si="224"/>
        <v>0</v>
      </c>
      <c r="N406" s="10">
        <f t="shared" si="225"/>
        <v>0</v>
      </c>
      <c r="O406" s="10">
        <f t="shared" si="226"/>
        <v>0</v>
      </c>
      <c r="P406" s="10">
        <f t="shared" si="227"/>
        <v>0</v>
      </c>
      <c r="Q406" s="10">
        <f t="shared" si="228"/>
        <v>0</v>
      </c>
      <c r="R406" s="10">
        <f t="shared" si="229"/>
        <v>0</v>
      </c>
      <c r="S406" s="10">
        <f t="shared" si="230"/>
        <v>0</v>
      </c>
      <c r="U406" s="10">
        <f t="shared" si="231"/>
        <v>0</v>
      </c>
      <c r="V406" s="10">
        <f t="shared" si="232"/>
        <v>0</v>
      </c>
      <c r="W406" s="10">
        <f t="shared" si="233"/>
        <v>0</v>
      </c>
      <c r="X406" s="10">
        <f t="shared" si="234"/>
        <v>0</v>
      </c>
      <c r="Y406" s="10">
        <f t="shared" si="249"/>
        <v>0</v>
      </c>
      <c r="Z406" s="10">
        <f t="shared" si="235"/>
        <v>0</v>
      </c>
      <c r="AB406" s="141">
        <f t="shared" si="236"/>
        <v>0</v>
      </c>
      <c r="AC406" s="141">
        <f t="shared" si="237"/>
        <v>0</v>
      </c>
      <c r="AD406" s="141">
        <f t="shared" si="238"/>
        <v>0</v>
      </c>
      <c r="AE406" s="141">
        <f t="shared" si="239"/>
        <v>0</v>
      </c>
      <c r="AL406" s="10" t="str">
        <f t="shared" si="240"/>
        <v/>
      </c>
      <c r="AM406" s="10" t="str">
        <f t="shared" si="241"/>
        <v/>
      </c>
      <c r="AN406" s="10" t="str">
        <f t="shared" si="242"/>
        <v/>
      </c>
      <c r="AO406" s="10" t="str">
        <f t="shared" si="243"/>
        <v/>
      </c>
      <c r="AP406" s="10" t="str">
        <f t="shared" si="244"/>
        <v/>
      </c>
      <c r="AQ406" s="10" t="str">
        <f t="shared" si="250"/>
        <v/>
      </c>
      <c r="AR406" s="10" t="str">
        <f t="shared" si="251"/>
        <v/>
      </c>
      <c r="AS406" s="10" t="str">
        <f t="shared" si="252"/>
        <v/>
      </c>
      <c r="AT406" s="10" t="str">
        <f t="shared" si="253"/>
        <v/>
      </c>
      <c r="AU406" s="10" t="str">
        <f t="shared" si="254"/>
        <v/>
      </c>
      <c r="AV406" s="10" t="str">
        <f t="shared" si="255"/>
        <v/>
      </c>
      <c r="AW406" s="10" t="str">
        <f t="shared" si="245"/>
        <v/>
      </c>
      <c r="AX406" s="10" t="str">
        <f t="shared" si="246"/>
        <v/>
      </c>
      <c r="AY406" s="10" t="str">
        <f t="shared" si="247"/>
        <v/>
      </c>
      <c r="AZ406" s="10" t="str">
        <f t="shared" si="248"/>
        <v/>
      </c>
    </row>
    <row r="407" spans="1:52" s="3" customFormat="1" ht="10.5" x14ac:dyDescent="0.35">
      <c r="A407" s="30"/>
      <c r="B407" s="31"/>
      <c r="C407" s="31"/>
      <c r="D407" s="31"/>
      <c r="E407" s="85"/>
      <c r="F407" s="85"/>
      <c r="G407" s="85"/>
      <c r="H407" s="85"/>
      <c r="I407" s="15">
        <f t="shared" si="221"/>
        <v>0</v>
      </c>
      <c r="J407" s="32">
        <f t="shared" si="222"/>
        <v>0</v>
      </c>
      <c r="K407" s="32"/>
      <c r="L407" s="10">
        <f t="shared" si="223"/>
        <v>0</v>
      </c>
      <c r="M407" s="10">
        <f t="shared" si="224"/>
        <v>0</v>
      </c>
      <c r="N407" s="10">
        <f t="shared" si="225"/>
        <v>0</v>
      </c>
      <c r="O407" s="10">
        <f t="shared" si="226"/>
        <v>0</v>
      </c>
      <c r="P407" s="10">
        <f t="shared" si="227"/>
        <v>0</v>
      </c>
      <c r="Q407" s="10">
        <f t="shared" si="228"/>
        <v>0</v>
      </c>
      <c r="R407" s="10">
        <f t="shared" si="229"/>
        <v>0</v>
      </c>
      <c r="S407" s="10">
        <f t="shared" si="230"/>
        <v>0</v>
      </c>
      <c r="U407" s="10">
        <f t="shared" si="231"/>
        <v>0</v>
      </c>
      <c r="V407" s="10">
        <f t="shared" si="232"/>
        <v>0</v>
      </c>
      <c r="W407" s="10">
        <f t="shared" si="233"/>
        <v>0</v>
      </c>
      <c r="X407" s="10">
        <f t="shared" si="234"/>
        <v>0</v>
      </c>
      <c r="Y407" s="10">
        <f t="shared" si="249"/>
        <v>0</v>
      </c>
      <c r="Z407" s="10">
        <f t="shared" si="235"/>
        <v>0</v>
      </c>
      <c r="AB407" s="141">
        <f t="shared" si="236"/>
        <v>0</v>
      </c>
      <c r="AC407" s="141">
        <f t="shared" si="237"/>
        <v>0</v>
      </c>
      <c r="AD407" s="141">
        <f t="shared" si="238"/>
        <v>0</v>
      </c>
      <c r="AE407" s="141">
        <f t="shared" si="239"/>
        <v>0</v>
      </c>
      <c r="AL407" s="10" t="str">
        <f t="shared" si="240"/>
        <v/>
      </c>
      <c r="AM407" s="10" t="str">
        <f t="shared" si="241"/>
        <v/>
      </c>
      <c r="AN407" s="10" t="str">
        <f t="shared" si="242"/>
        <v/>
      </c>
      <c r="AO407" s="10" t="str">
        <f t="shared" si="243"/>
        <v/>
      </c>
      <c r="AP407" s="10" t="str">
        <f t="shared" si="244"/>
        <v/>
      </c>
      <c r="AQ407" s="10" t="str">
        <f t="shared" si="250"/>
        <v/>
      </c>
      <c r="AR407" s="10" t="str">
        <f t="shared" si="251"/>
        <v/>
      </c>
      <c r="AS407" s="10" t="str">
        <f t="shared" si="252"/>
        <v/>
      </c>
      <c r="AT407" s="10" t="str">
        <f t="shared" si="253"/>
        <v/>
      </c>
      <c r="AU407" s="10" t="str">
        <f t="shared" si="254"/>
        <v/>
      </c>
      <c r="AV407" s="10" t="str">
        <f t="shared" si="255"/>
        <v/>
      </c>
      <c r="AW407" s="10" t="str">
        <f t="shared" si="245"/>
        <v/>
      </c>
      <c r="AX407" s="10" t="str">
        <f t="shared" si="246"/>
        <v/>
      </c>
      <c r="AY407" s="10" t="str">
        <f t="shared" si="247"/>
        <v/>
      </c>
      <c r="AZ407" s="10" t="str">
        <f t="shared" si="248"/>
        <v/>
      </c>
    </row>
    <row r="408" spans="1:52" s="3" customFormat="1" ht="10.5" x14ac:dyDescent="0.35">
      <c r="A408" s="30"/>
      <c r="B408" s="31"/>
      <c r="C408" s="31"/>
      <c r="D408" s="31"/>
      <c r="E408" s="85"/>
      <c r="F408" s="85"/>
      <c r="G408" s="85"/>
      <c r="H408" s="85"/>
      <c r="I408" s="15">
        <f t="shared" si="221"/>
        <v>0</v>
      </c>
      <c r="J408" s="32">
        <f t="shared" si="222"/>
        <v>0</v>
      </c>
      <c r="K408" s="32"/>
      <c r="L408" s="10">
        <f t="shared" si="223"/>
        <v>0</v>
      </c>
      <c r="M408" s="10">
        <f t="shared" si="224"/>
        <v>0</v>
      </c>
      <c r="N408" s="10">
        <f t="shared" si="225"/>
        <v>0</v>
      </c>
      <c r="O408" s="10">
        <f t="shared" si="226"/>
        <v>0</v>
      </c>
      <c r="P408" s="10">
        <f t="shared" si="227"/>
        <v>0</v>
      </c>
      <c r="Q408" s="10">
        <f t="shared" si="228"/>
        <v>0</v>
      </c>
      <c r="R408" s="10">
        <f t="shared" si="229"/>
        <v>0</v>
      </c>
      <c r="S408" s="10">
        <f t="shared" si="230"/>
        <v>0</v>
      </c>
      <c r="U408" s="10">
        <f t="shared" si="231"/>
        <v>0</v>
      </c>
      <c r="V408" s="10">
        <f t="shared" si="232"/>
        <v>0</v>
      </c>
      <c r="W408" s="10">
        <f t="shared" si="233"/>
        <v>0</v>
      </c>
      <c r="X408" s="10">
        <f t="shared" si="234"/>
        <v>0</v>
      </c>
      <c r="Y408" s="10">
        <f t="shared" si="249"/>
        <v>0</v>
      </c>
      <c r="Z408" s="10">
        <f t="shared" si="235"/>
        <v>0</v>
      </c>
      <c r="AB408" s="141">
        <f t="shared" si="236"/>
        <v>0</v>
      </c>
      <c r="AC408" s="141">
        <f t="shared" si="237"/>
        <v>0</v>
      </c>
      <c r="AD408" s="141">
        <f t="shared" si="238"/>
        <v>0</v>
      </c>
      <c r="AE408" s="141">
        <f t="shared" si="239"/>
        <v>0</v>
      </c>
      <c r="AL408" s="10" t="str">
        <f t="shared" si="240"/>
        <v/>
      </c>
      <c r="AM408" s="10" t="str">
        <f t="shared" si="241"/>
        <v/>
      </c>
      <c r="AN408" s="10" t="str">
        <f t="shared" si="242"/>
        <v/>
      </c>
      <c r="AO408" s="10" t="str">
        <f t="shared" si="243"/>
        <v/>
      </c>
      <c r="AP408" s="10" t="str">
        <f t="shared" si="244"/>
        <v/>
      </c>
      <c r="AQ408" s="10" t="str">
        <f t="shared" si="250"/>
        <v/>
      </c>
      <c r="AR408" s="10" t="str">
        <f t="shared" si="251"/>
        <v/>
      </c>
      <c r="AS408" s="10" t="str">
        <f t="shared" si="252"/>
        <v/>
      </c>
      <c r="AT408" s="10" t="str">
        <f t="shared" si="253"/>
        <v/>
      </c>
      <c r="AU408" s="10" t="str">
        <f t="shared" si="254"/>
        <v/>
      </c>
      <c r="AV408" s="10" t="str">
        <f t="shared" si="255"/>
        <v/>
      </c>
      <c r="AW408" s="10" t="str">
        <f t="shared" si="245"/>
        <v/>
      </c>
      <c r="AX408" s="10" t="str">
        <f t="shared" si="246"/>
        <v/>
      </c>
      <c r="AY408" s="10" t="str">
        <f t="shared" si="247"/>
        <v/>
      </c>
      <c r="AZ408" s="10" t="str">
        <f t="shared" si="248"/>
        <v/>
      </c>
    </row>
    <row r="409" spans="1:52" s="3" customFormat="1" ht="10.5" x14ac:dyDescent="0.35">
      <c r="A409" s="30"/>
      <c r="B409" s="31"/>
      <c r="C409" s="31"/>
      <c r="D409" s="31"/>
      <c r="E409" s="85"/>
      <c r="F409" s="85"/>
      <c r="G409" s="85"/>
      <c r="H409" s="85"/>
      <c r="I409" s="15">
        <f t="shared" si="221"/>
        <v>0</v>
      </c>
      <c r="J409" s="32">
        <f t="shared" si="222"/>
        <v>0</v>
      </c>
      <c r="K409" s="32"/>
      <c r="L409" s="10">
        <f t="shared" si="223"/>
        <v>0</v>
      </c>
      <c r="M409" s="10">
        <f t="shared" si="224"/>
        <v>0</v>
      </c>
      <c r="N409" s="10">
        <f t="shared" si="225"/>
        <v>0</v>
      </c>
      <c r="O409" s="10">
        <f t="shared" si="226"/>
        <v>0</v>
      </c>
      <c r="P409" s="10">
        <f t="shared" si="227"/>
        <v>0</v>
      </c>
      <c r="Q409" s="10">
        <f t="shared" si="228"/>
        <v>0</v>
      </c>
      <c r="R409" s="10">
        <f t="shared" si="229"/>
        <v>0</v>
      </c>
      <c r="S409" s="10">
        <f t="shared" si="230"/>
        <v>0</v>
      </c>
      <c r="U409" s="10">
        <f t="shared" si="231"/>
        <v>0</v>
      </c>
      <c r="V409" s="10">
        <f t="shared" si="232"/>
        <v>0</v>
      </c>
      <c r="W409" s="10">
        <f t="shared" si="233"/>
        <v>0</v>
      </c>
      <c r="X409" s="10">
        <f t="shared" si="234"/>
        <v>0</v>
      </c>
      <c r="Y409" s="10">
        <f t="shared" si="249"/>
        <v>0</v>
      </c>
      <c r="Z409" s="10">
        <f t="shared" si="235"/>
        <v>0</v>
      </c>
      <c r="AB409" s="141">
        <f t="shared" si="236"/>
        <v>0</v>
      </c>
      <c r="AC409" s="141">
        <f t="shared" si="237"/>
        <v>0</v>
      </c>
      <c r="AD409" s="141">
        <f t="shared" si="238"/>
        <v>0</v>
      </c>
      <c r="AE409" s="141">
        <f t="shared" si="239"/>
        <v>0</v>
      </c>
      <c r="AL409" s="10" t="str">
        <f t="shared" si="240"/>
        <v/>
      </c>
      <c r="AM409" s="10" t="str">
        <f t="shared" si="241"/>
        <v/>
      </c>
      <c r="AN409" s="10" t="str">
        <f t="shared" si="242"/>
        <v/>
      </c>
      <c r="AO409" s="10" t="str">
        <f t="shared" si="243"/>
        <v/>
      </c>
      <c r="AP409" s="10" t="str">
        <f t="shared" si="244"/>
        <v/>
      </c>
      <c r="AQ409" s="10" t="str">
        <f t="shared" si="250"/>
        <v/>
      </c>
      <c r="AR409" s="10" t="str">
        <f t="shared" si="251"/>
        <v/>
      </c>
      <c r="AS409" s="10" t="str">
        <f t="shared" si="252"/>
        <v/>
      </c>
      <c r="AT409" s="10" t="str">
        <f t="shared" si="253"/>
        <v/>
      </c>
      <c r="AU409" s="10" t="str">
        <f t="shared" si="254"/>
        <v/>
      </c>
      <c r="AV409" s="10" t="str">
        <f t="shared" si="255"/>
        <v/>
      </c>
      <c r="AW409" s="10" t="str">
        <f t="shared" si="245"/>
        <v/>
      </c>
      <c r="AX409" s="10" t="str">
        <f t="shared" si="246"/>
        <v/>
      </c>
      <c r="AY409" s="10" t="str">
        <f t="shared" si="247"/>
        <v/>
      </c>
      <c r="AZ409" s="10" t="str">
        <f t="shared" si="248"/>
        <v/>
      </c>
    </row>
    <row r="410" spans="1:52" s="3" customFormat="1" ht="10.5" x14ac:dyDescent="0.35">
      <c r="A410" s="30"/>
      <c r="B410" s="31"/>
      <c r="C410" s="31"/>
      <c r="D410" s="31"/>
      <c r="E410" s="85"/>
      <c r="F410" s="85"/>
      <c r="G410" s="85"/>
      <c r="H410" s="85"/>
      <c r="I410" s="15">
        <f t="shared" si="221"/>
        <v>0</v>
      </c>
      <c r="J410" s="32">
        <f t="shared" si="222"/>
        <v>0</v>
      </c>
      <c r="K410" s="32"/>
      <c r="L410" s="10">
        <f t="shared" si="223"/>
        <v>0</v>
      </c>
      <c r="M410" s="10">
        <f t="shared" si="224"/>
        <v>0</v>
      </c>
      <c r="N410" s="10">
        <f t="shared" si="225"/>
        <v>0</v>
      </c>
      <c r="O410" s="10">
        <f t="shared" si="226"/>
        <v>0</v>
      </c>
      <c r="P410" s="10">
        <f t="shared" si="227"/>
        <v>0</v>
      </c>
      <c r="Q410" s="10">
        <f t="shared" si="228"/>
        <v>0</v>
      </c>
      <c r="R410" s="10">
        <f t="shared" si="229"/>
        <v>0</v>
      </c>
      <c r="S410" s="10">
        <f t="shared" si="230"/>
        <v>0</v>
      </c>
      <c r="U410" s="10">
        <f t="shared" si="231"/>
        <v>0</v>
      </c>
      <c r="V410" s="10">
        <f t="shared" si="232"/>
        <v>0</v>
      </c>
      <c r="W410" s="10">
        <f t="shared" si="233"/>
        <v>0</v>
      </c>
      <c r="X410" s="10">
        <f t="shared" si="234"/>
        <v>0</v>
      </c>
      <c r="Y410" s="10">
        <f t="shared" si="249"/>
        <v>0</v>
      </c>
      <c r="Z410" s="10">
        <f t="shared" si="235"/>
        <v>0</v>
      </c>
      <c r="AB410" s="141">
        <f t="shared" si="236"/>
        <v>0</v>
      </c>
      <c r="AC410" s="141">
        <f t="shared" si="237"/>
        <v>0</v>
      </c>
      <c r="AD410" s="141">
        <f t="shared" si="238"/>
        <v>0</v>
      </c>
      <c r="AE410" s="141">
        <f t="shared" si="239"/>
        <v>0</v>
      </c>
      <c r="AL410" s="10" t="str">
        <f t="shared" si="240"/>
        <v/>
      </c>
      <c r="AM410" s="10" t="str">
        <f t="shared" si="241"/>
        <v/>
      </c>
      <c r="AN410" s="10" t="str">
        <f t="shared" si="242"/>
        <v/>
      </c>
      <c r="AO410" s="10" t="str">
        <f t="shared" si="243"/>
        <v/>
      </c>
      <c r="AP410" s="10" t="str">
        <f t="shared" si="244"/>
        <v/>
      </c>
      <c r="AQ410" s="10" t="str">
        <f t="shared" si="250"/>
        <v/>
      </c>
      <c r="AR410" s="10" t="str">
        <f t="shared" si="251"/>
        <v/>
      </c>
      <c r="AS410" s="10" t="str">
        <f t="shared" si="252"/>
        <v/>
      </c>
      <c r="AT410" s="10" t="str">
        <f t="shared" si="253"/>
        <v/>
      </c>
      <c r="AU410" s="10" t="str">
        <f t="shared" si="254"/>
        <v/>
      </c>
      <c r="AV410" s="10" t="str">
        <f t="shared" si="255"/>
        <v/>
      </c>
      <c r="AW410" s="10" t="str">
        <f t="shared" si="245"/>
        <v/>
      </c>
      <c r="AX410" s="10" t="str">
        <f t="shared" si="246"/>
        <v/>
      </c>
      <c r="AY410" s="10" t="str">
        <f t="shared" si="247"/>
        <v/>
      </c>
      <c r="AZ410" s="10" t="str">
        <f t="shared" si="248"/>
        <v/>
      </c>
    </row>
    <row r="411" spans="1:52" s="3" customFormat="1" ht="10.5" x14ac:dyDescent="0.35">
      <c r="A411" s="30"/>
      <c r="B411" s="31"/>
      <c r="C411" s="31"/>
      <c r="D411" s="31"/>
      <c r="E411" s="85"/>
      <c r="F411" s="85"/>
      <c r="G411" s="85"/>
      <c r="H411" s="85"/>
      <c r="I411" s="15">
        <f t="shared" si="221"/>
        <v>0</v>
      </c>
      <c r="J411" s="32">
        <f t="shared" si="222"/>
        <v>0</v>
      </c>
      <c r="K411" s="32"/>
      <c r="L411" s="10">
        <f t="shared" si="223"/>
        <v>0</v>
      </c>
      <c r="M411" s="10">
        <f t="shared" si="224"/>
        <v>0</v>
      </c>
      <c r="N411" s="10">
        <f t="shared" si="225"/>
        <v>0</v>
      </c>
      <c r="O411" s="10">
        <f t="shared" si="226"/>
        <v>0</v>
      </c>
      <c r="P411" s="10">
        <f t="shared" si="227"/>
        <v>0</v>
      </c>
      <c r="Q411" s="10">
        <f t="shared" si="228"/>
        <v>0</v>
      </c>
      <c r="R411" s="10">
        <f t="shared" si="229"/>
        <v>0</v>
      </c>
      <c r="S411" s="10">
        <f t="shared" si="230"/>
        <v>0</v>
      </c>
      <c r="U411" s="10">
        <f t="shared" si="231"/>
        <v>0</v>
      </c>
      <c r="V411" s="10">
        <f t="shared" si="232"/>
        <v>0</v>
      </c>
      <c r="W411" s="10">
        <f t="shared" si="233"/>
        <v>0</v>
      </c>
      <c r="X411" s="10">
        <f t="shared" si="234"/>
        <v>0</v>
      </c>
      <c r="Y411" s="10">
        <f t="shared" si="249"/>
        <v>0</v>
      </c>
      <c r="Z411" s="10">
        <f t="shared" si="235"/>
        <v>0</v>
      </c>
      <c r="AB411" s="141">
        <f t="shared" si="236"/>
        <v>0</v>
      </c>
      <c r="AC411" s="141">
        <f t="shared" si="237"/>
        <v>0</v>
      </c>
      <c r="AD411" s="141">
        <f t="shared" si="238"/>
        <v>0</v>
      </c>
      <c r="AE411" s="141">
        <f t="shared" si="239"/>
        <v>0</v>
      </c>
      <c r="AL411" s="10" t="str">
        <f t="shared" si="240"/>
        <v/>
      </c>
      <c r="AM411" s="10" t="str">
        <f t="shared" si="241"/>
        <v/>
      </c>
      <c r="AN411" s="10" t="str">
        <f t="shared" si="242"/>
        <v/>
      </c>
      <c r="AO411" s="10" t="str">
        <f t="shared" si="243"/>
        <v/>
      </c>
      <c r="AP411" s="10" t="str">
        <f t="shared" si="244"/>
        <v/>
      </c>
      <c r="AQ411" s="10" t="str">
        <f t="shared" si="250"/>
        <v/>
      </c>
      <c r="AR411" s="10" t="str">
        <f t="shared" si="251"/>
        <v/>
      </c>
      <c r="AS411" s="10" t="str">
        <f t="shared" si="252"/>
        <v/>
      </c>
      <c r="AT411" s="10" t="str">
        <f t="shared" si="253"/>
        <v/>
      </c>
      <c r="AU411" s="10" t="str">
        <f t="shared" si="254"/>
        <v/>
      </c>
      <c r="AV411" s="10" t="str">
        <f t="shared" si="255"/>
        <v/>
      </c>
      <c r="AW411" s="10" t="str">
        <f t="shared" si="245"/>
        <v/>
      </c>
      <c r="AX411" s="10" t="str">
        <f t="shared" si="246"/>
        <v/>
      </c>
      <c r="AY411" s="10" t="str">
        <f t="shared" si="247"/>
        <v/>
      </c>
      <c r="AZ411" s="10" t="str">
        <f t="shared" si="248"/>
        <v/>
      </c>
    </row>
    <row r="412" spans="1:52" s="3" customFormat="1" ht="10.5" x14ac:dyDescent="0.35">
      <c r="A412" s="30"/>
      <c r="B412" s="31"/>
      <c r="C412" s="31"/>
      <c r="D412" s="31"/>
      <c r="E412" s="85"/>
      <c r="F412" s="85"/>
      <c r="G412" s="85"/>
      <c r="H412" s="85"/>
      <c r="I412" s="15">
        <f t="shared" si="221"/>
        <v>0</v>
      </c>
      <c r="J412" s="32">
        <f t="shared" si="222"/>
        <v>0</v>
      </c>
      <c r="K412" s="32"/>
      <c r="L412" s="10">
        <f t="shared" si="223"/>
        <v>0</v>
      </c>
      <c r="M412" s="10">
        <f t="shared" si="224"/>
        <v>0</v>
      </c>
      <c r="N412" s="10">
        <f t="shared" si="225"/>
        <v>0</v>
      </c>
      <c r="O412" s="10">
        <f t="shared" si="226"/>
        <v>0</v>
      </c>
      <c r="P412" s="10">
        <f t="shared" si="227"/>
        <v>0</v>
      </c>
      <c r="Q412" s="10">
        <f t="shared" si="228"/>
        <v>0</v>
      </c>
      <c r="R412" s="10">
        <f t="shared" si="229"/>
        <v>0</v>
      </c>
      <c r="S412" s="10">
        <f t="shared" si="230"/>
        <v>0</v>
      </c>
      <c r="U412" s="10">
        <f t="shared" si="231"/>
        <v>0</v>
      </c>
      <c r="V412" s="10">
        <f t="shared" si="232"/>
        <v>0</v>
      </c>
      <c r="W412" s="10">
        <f t="shared" si="233"/>
        <v>0</v>
      </c>
      <c r="X412" s="10">
        <f t="shared" si="234"/>
        <v>0</v>
      </c>
      <c r="Y412" s="10">
        <f t="shared" si="249"/>
        <v>0</v>
      </c>
      <c r="Z412" s="10">
        <f t="shared" si="235"/>
        <v>0</v>
      </c>
      <c r="AB412" s="141">
        <f t="shared" si="236"/>
        <v>0</v>
      </c>
      <c r="AC412" s="141">
        <f t="shared" si="237"/>
        <v>0</v>
      </c>
      <c r="AD412" s="141">
        <f t="shared" si="238"/>
        <v>0</v>
      </c>
      <c r="AE412" s="141">
        <f t="shared" si="239"/>
        <v>0</v>
      </c>
      <c r="AL412" s="10" t="str">
        <f t="shared" si="240"/>
        <v/>
      </c>
      <c r="AM412" s="10" t="str">
        <f t="shared" si="241"/>
        <v/>
      </c>
      <c r="AN412" s="10" t="str">
        <f t="shared" si="242"/>
        <v/>
      </c>
      <c r="AO412" s="10" t="str">
        <f t="shared" si="243"/>
        <v/>
      </c>
      <c r="AP412" s="10" t="str">
        <f t="shared" si="244"/>
        <v/>
      </c>
      <c r="AQ412" s="10" t="str">
        <f t="shared" si="250"/>
        <v/>
      </c>
      <c r="AR412" s="10" t="str">
        <f t="shared" si="251"/>
        <v/>
      </c>
      <c r="AS412" s="10" t="str">
        <f t="shared" si="252"/>
        <v/>
      </c>
      <c r="AT412" s="10" t="str">
        <f t="shared" si="253"/>
        <v/>
      </c>
      <c r="AU412" s="10" t="str">
        <f t="shared" si="254"/>
        <v/>
      </c>
      <c r="AV412" s="10" t="str">
        <f t="shared" si="255"/>
        <v/>
      </c>
      <c r="AW412" s="10" t="str">
        <f t="shared" si="245"/>
        <v/>
      </c>
      <c r="AX412" s="10" t="str">
        <f t="shared" si="246"/>
        <v/>
      </c>
      <c r="AY412" s="10" t="str">
        <f t="shared" si="247"/>
        <v/>
      </c>
      <c r="AZ412" s="10" t="str">
        <f t="shared" si="248"/>
        <v/>
      </c>
    </row>
    <row r="413" spans="1:52" s="3" customFormat="1" ht="10.5" x14ac:dyDescent="0.35">
      <c r="A413" s="30"/>
      <c r="B413" s="31"/>
      <c r="C413" s="31"/>
      <c r="D413" s="31"/>
      <c r="E413" s="85"/>
      <c r="F413" s="85"/>
      <c r="G413" s="85"/>
      <c r="H413" s="85"/>
      <c r="I413" s="15">
        <f t="shared" si="221"/>
        <v>0</v>
      </c>
      <c r="J413" s="32">
        <f t="shared" si="222"/>
        <v>0</v>
      </c>
      <c r="K413" s="32"/>
      <c r="L413" s="10">
        <f t="shared" si="223"/>
        <v>0</v>
      </c>
      <c r="M413" s="10">
        <f t="shared" si="224"/>
        <v>0</v>
      </c>
      <c r="N413" s="10">
        <f t="shared" si="225"/>
        <v>0</v>
      </c>
      <c r="O413" s="10">
        <f t="shared" si="226"/>
        <v>0</v>
      </c>
      <c r="P413" s="10">
        <f t="shared" si="227"/>
        <v>0</v>
      </c>
      <c r="Q413" s="10">
        <f t="shared" si="228"/>
        <v>0</v>
      </c>
      <c r="R413" s="10">
        <f t="shared" si="229"/>
        <v>0</v>
      </c>
      <c r="S413" s="10">
        <f t="shared" si="230"/>
        <v>0</v>
      </c>
      <c r="U413" s="10">
        <f t="shared" si="231"/>
        <v>0</v>
      </c>
      <c r="V413" s="10">
        <f t="shared" si="232"/>
        <v>0</v>
      </c>
      <c r="W413" s="10">
        <f t="shared" si="233"/>
        <v>0</v>
      </c>
      <c r="X413" s="10">
        <f t="shared" si="234"/>
        <v>0</v>
      </c>
      <c r="Y413" s="10">
        <f t="shared" si="249"/>
        <v>0</v>
      </c>
      <c r="Z413" s="10">
        <f t="shared" si="235"/>
        <v>0</v>
      </c>
      <c r="AB413" s="141">
        <f t="shared" si="236"/>
        <v>0</v>
      </c>
      <c r="AC413" s="141">
        <f t="shared" si="237"/>
        <v>0</v>
      </c>
      <c r="AD413" s="141">
        <f t="shared" si="238"/>
        <v>0</v>
      </c>
      <c r="AE413" s="141">
        <f t="shared" si="239"/>
        <v>0</v>
      </c>
      <c r="AL413" s="10" t="str">
        <f t="shared" si="240"/>
        <v/>
      </c>
      <c r="AM413" s="10" t="str">
        <f t="shared" si="241"/>
        <v/>
      </c>
      <c r="AN413" s="10" t="str">
        <f t="shared" si="242"/>
        <v/>
      </c>
      <c r="AO413" s="10" t="str">
        <f t="shared" si="243"/>
        <v/>
      </c>
      <c r="AP413" s="10" t="str">
        <f t="shared" si="244"/>
        <v/>
      </c>
      <c r="AQ413" s="10" t="str">
        <f t="shared" si="250"/>
        <v/>
      </c>
      <c r="AR413" s="10" t="str">
        <f t="shared" si="251"/>
        <v/>
      </c>
      <c r="AS413" s="10" t="str">
        <f t="shared" si="252"/>
        <v/>
      </c>
      <c r="AT413" s="10" t="str">
        <f t="shared" si="253"/>
        <v/>
      </c>
      <c r="AU413" s="10" t="str">
        <f t="shared" si="254"/>
        <v/>
      </c>
      <c r="AV413" s="10" t="str">
        <f t="shared" si="255"/>
        <v/>
      </c>
      <c r="AW413" s="10" t="str">
        <f t="shared" si="245"/>
        <v/>
      </c>
      <c r="AX413" s="10" t="str">
        <f t="shared" si="246"/>
        <v/>
      </c>
      <c r="AY413" s="10" t="str">
        <f t="shared" si="247"/>
        <v/>
      </c>
      <c r="AZ413" s="10" t="str">
        <f t="shared" si="248"/>
        <v/>
      </c>
    </row>
    <row r="414" spans="1:52" s="3" customFormat="1" ht="10.5" x14ac:dyDescent="0.35">
      <c r="A414" s="30"/>
      <c r="B414" s="31"/>
      <c r="C414" s="31"/>
      <c r="D414" s="31"/>
      <c r="E414" s="85"/>
      <c r="F414" s="85"/>
      <c r="G414" s="85"/>
      <c r="H414" s="85"/>
      <c r="I414" s="15">
        <f t="shared" si="221"/>
        <v>0</v>
      </c>
      <c r="J414" s="32">
        <f t="shared" si="222"/>
        <v>0</v>
      </c>
      <c r="K414" s="32"/>
      <c r="L414" s="10">
        <f t="shared" si="223"/>
        <v>0</v>
      </c>
      <c r="M414" s="10">
        <f t="shared" si="224"/>
        <v>0</v>
      </c>
      <c r="N414" s="10">
        <f t="shared" si="225"/>
        <v>0</v>
      </c>
      <c r="O414" s="10">
        <f t="shared" si="226"/>
        <v>0</v>
      </c>
      <c r="P414" s="10">
        <f t="shared" si="227"/>
        <v>0</v>
      </c>
      <c r="Q414" s="10">
        <f t="shared" si="228"/>
        <v>0</v>
      </c>
      <c r="R414" s="10">
        <f t="shared" si="229"/>
        <v>0</v>
      </c>
      <c r="S414" s="10">
        <f t="shared" si="230"/>
        <v>0</v>
      </c>
      <c r="U414" s="10">
        <f t="shared" si="231"/>
        <v>0</v>
      </c>
      <c r="V414" s="10">
        <f t="shared" si="232"/>
        <v>0</v>
      </c>
      <c r="W414" s="10">
        <f t="shared" si="233"/>
        <v>0</v>
      </c>
      <c r="X414" s="10">
        <f t="shared" si="234"/>
        <v>0</v>
      </c>
      <c r="Y414" s="10">
        <f t="shared" si="249"/>
        <v>0</v>
      </c>
      <c r="Z414" s="10">
        <f t="shared" si="235"/>
        <v>0</v>
      </c>
      <c r="AB414" s="141">
        <f t="shared" si="236"/>
        <v>0</v>
      </c>
      <c r="AC414" s="141">
        <f t="shared" si="237"/>
        <v>0</v>
      </c>
      <c r="AD414" s="141">
        <f t="shared" si="238"/>
        <v>0</v>
      </c>
      <c r="AE414" s="141">
        <f t="shared" si="239"/>
        <v>0</v>
      </c>
      <c r="AL414" s="10" t="str">
        <f t="shared" si="240"/>
        <v/>
      </c>
      <c r="AM414" s="10" t="str">
        <f t="shared" si="241"/>
        <v/>
      </c>
      <c r="AN414" s="10" t="str">
        <f t="shared" si="242"/>
        <v/>
      </c>
      <c r="AO414" s="10" t="str">
        <f t="shared" si="243"/>
        <v/>
      </c>
      <c r="AP414" s="10" t="str">
        <f t="shared" si="244"/>
        <v/>
      </c>
      <c r="AQ414" s="10" t="str">
        <f t="shared" si="250"/>
        <v/>
      </c>
      <c r="AR414" s="10" t="str">
        <f t="shared" si="251"/>
        <v/>
      </c>
      <c r="AS414" s="10" t="str">
        <f t="shared" si="252"/>
        <v/>
      </c>
      <c r="AT414" s="10" t="str">
        <f t="shared" si="253"/>
        <v/>
      </c>
      <c r="AU414" s="10" t="str">
        <f t="shared" si="254"/>
        <v/>
      </c>
      <c r="AV414" s="10" t="str">
        <f t="shared" si="255"/>
        <v/>
      </c>
      <c r="AW414" s="10" t="str">
        <f t="shared" si="245"/>
        <v/>
      </c>
      <c r="AX414" s="10" t="str">
        <f t="shared" si="246"/>
        <v/>
      </c>
      <c r="AY414" s="10" t="str">
        <f t="shared" si="247"/>
        <v/>
      </c>
      <c r="AZ414" s="10" t="str">
        <f t="shared" si="248"/>
        <v/>
      </c>
    </row>
    <row r="415" spans="1:52" s="3" customFormat="1" ht="10.5" x14ac:dyDescent="0.35">
      <c r="A415" s="30"/>
      <c r="B415" s="31"/>
      <c r="C415" s="31"/>
      <c r="D415" s="31"/>
      <c r="E415" s="85"/>
      <c r="F415" s="85"/>
      <c r="G415" s="85"/>
      <c r="H415" s="85"/>
      <c r="I415" s="15">
        <f t="shared" si="221"/>
        <v>0</v>
      </c>
      <c r="J415" s="32">
        <f t="shared" si="222"/>
        <v>0</v>
      </c>
      <c r="K415" s="32"/>
      <c r="L415" s="10">
        <f t="shared" si="223"/>
        <v>0</v>
      </c>
      <c r="M415" s="10">
        <f t="shared" si="224"/>
        <v>0</v>
      </c>
      <c r="N415" s="10">
        <f t="shared" si="225"/>
        <v>0</v>
      </c>
      <c r="O415" s="10">
        <f t="shared" si="226"/>
        <v>0</v>
      </c>
      <c r="P415" s="10">
        <f t="shared" si="227"/>
        <v>0</v>
      </c>
      <c r="Q415" s="10">
        <f t="shared" si="228"/>
        <v>0</v>
      </c>
      <c r="R415" s="10">
        <f t="shared" si="229"/>
        <v>0</v>
      </c>
      <c r="S415" s="10">
        <f t="shared" si="230"/>
        <v>0</v>
      </c>
      <c r="U415" s="10">
        <f t="shared" si="231"/>
        <v>0</v>
      </c>
      <c r="V415" s="10">
        <f t="shared" si="232"/>
        <v>0</v>
      </c>
      <c r="W415" s="10">
        <f t="shared" si="233"/>
        <v>0</v>
      </c>
      <c r="X415" s="10">
        <f t="shared" si="234"/>
        <v>0</v>
      </c>
      <c r="Y415" s="10">
        <f t="shared" si="249"/>
        <v>0</v>
      </c>
      <c r="Z415" s="10">
        <f t="shared" si="235"/>
        <v>0</v>
      </c>
      <c r="AB415" s="141">
        <f t="shared" si="236"/>
        <v>0</v>
      </c>
      <c r="AC415" s="141">
        <f t="shared" si="237"/>
        <v>0</v>
      </c>
      <c r="AD415" s="141">
        <f t="shared" si="238"/>
        <v>0</v>
      </c>
      <c r="AE415" s="141">
        <f t="shared" si="239"/>
        <v>0</v>
      </c>
      <c r="AL415" s="10" t="str">
        <f t="shared" si="240"/>
        <v/>
      </c>
      <c r="AM415" s="10" t="str">
        <f t="shared" si="241"/>
        <v/>
      </c>
      <c r="AN415" s="10" t="str">
        <f t="shared" si="242"/>
        <v/>
      </c>
      <c r="AO415" s="10" t="str">
        <f t="shared" si="243"/>
        <v/>
      </c>
      <c r="AP415" s="10" t="str">
        <f t="shared" si="244"/>
        <v/>
      </c>
      <c r="AQ415" s="10" t="str">
        <f t="shared" si="250"/>
        <v/>
      </c>
      <c r="AR415" s="10" t="str">
        <f t="shared" si="251"/>
        <v/>
      </c>
      <c r="AS415" s="10" t="str">
        <f t="shared" si="252"/>
        <v/>
      </c>
      <c r="AT415" s="10" t="str">
        <f t="shared" si="253"/>
        <v/>
      </c>
      <c r="AU415" s="10" t="str">
        <f t="shared" si="254"/>
        <v/>
      </c>
      <c r="AV415" s="10" t="str">
        <f t="shared" si="255"/>
        <v/>
      </c>
      <c r="AW415" s="10" t="str">
        <f t="shared" si="245"/>
        <v/>
      </c>
      <c r="AX415" s="10" t="str">
        <f t="shared" si="246"/>
        <v/>
      </c>
      <c r="AY415" s="10" t="str">
        <f t="shared" si="247"/>
        <v/>
      </c>
      <c r="AZ415" s="10" t="str">
        <f t="shared" si="248"/>
        <v/>
      </c>
    </row>
    <row r="416" spans="1:52" s="3" customFormat="1" ht="10.5" x14ac:dyDescent="0.35">
      <c r="A416" s="30"/>
      <c r="B416" s="31"/>
      <c r="C416" s="31"/>
      <c r="D416" s="31"/>
      <c r="E416" s="85"/>
      <c r="F416" s="85"/>
      <c r="G416" s="85"/>
      <c r="H416" s="85"/>
      <c r="I416" s="15">
        <f t="shared" si="221"/>
        <v>0</v>
      </c>
      <c r="J416" s="32">
        <f t="shared" si="222"/>
        <v>0</v>
      </c>
      <c r="K416" s="32"/>
      <c r="L416" s="10">
        <f t="shared" si="223"/>
        <v>0</v>
      </c>
      <c r="M416" s="10">
        <f t="shared" si="224"/>
        <v>0</v>
      </c>
      <c r="N416" s="10">
        <f t="shared" si="225"/>
        <v>0</v>
      </c>
      <c r="O416" s="10">
        <f t="shared" si="226"/>
        <v>0</v>
      </c>
      <c r="P416" s="10">
        <f t="shared" si="227"/>
        <v>0</v>
      </c>
      <c r="Q416" s="10">
        <f t="shared" si="228"/>
        <v>0</v>
      </c>
      <c r="R416" s="10">
        <f t="shared" si="229"/>
        <v>0</v>
      </c>
      <c r="S416" s="10">
        <f t="shared" si="230"/>
        <v>0</v>
      </c>
      <c r="U416" s="10">
        <f t="shared" si="231"/>
        <v>0</v>
      </c>
      <c r="V416" s="10">
        <f t="shared" si="232"/>
        <v>0</v>
      </c>
      <c r="W416" s="10">
        <f t="shared" si="233"/>
        <v>0</v>
      </c>
      <c r="X416" s="10">
        <f t="shared" si="234"/>
        <v>0</v>
      </c>
      <c r="Y416" s="10">
        <f t="shared" si="249"/>
        <v>0</v>
      </c>
      <c r="Z416" s="10">
        <f t="shared" si="235"/>
        <v>0</v>
      </c>
      <c r="AB416" s="141">
        <f t="shared" si="236"/>
        <v>0</v>
      </c>
      <c r="AC416" s="141">
        <f t="shared" si="237"/>
        <v>0</v>
      </c>
      <c r="AD416" s="141">
        <f t="shared" si="238"/>
        <v>0</v>
      </c>
      <c r="AE416" s="141">
        <f t="shared" si="239"/>
        <v>0</v>
      </c>
      <c r="AL416" s="10" t="str">
        <f t="shared" si="240"/>
        <v/>
      </c>
      <c r="AM416" s="10" t="str">
        <f t="shared" si="241"/>
        <v/>
      </c>
      <c r="AN416" s="10" t="str">
        <f t="shared" si="242"/>
        <v/>
      </c>
      <c r="AO416" s="10" t="str">
        <f t="shared" si="243"/>
        <v/>
      </c>
      <c r="AP416" s="10" t="str">
        <f t="shared" si="244"/>
        <v/>
      </c>
      <c r="AQ416" s="10" t="str">
        <f t="shared" si="250"/>
        <v/>
      </c>
      <c r="AR416" s="10" t="str">
        <f t="shared" si="251"/>
        <v/>
      </c>
      <c r="AS416" s="10" t="str">
        <f t="shared" si="252"/>
        <v/>
      </c>
      <c r="AT416" s="10" t="str">
        <f t="shared" si="253"/>
        <v/>
      </c>
      <c r="AU416" s="10" t="str">
        <f t="shared" si="254"/>
        <v/>
      </c>
      <c r="AV416" s="10" t="str">
        <f t="shared" si="255"/>
        <v/>
      </c>
      <c r="AW416" s="10" t="str">
        <f t="shared" si="245"/>
        <v/>
      </c>
      <c r="AX416" s="10" t="str">
        <f t="shared" si="246"/>
        <v/>
      </c>
      <c r="AY416" s="10" t="str">
        <f t="shared" si="247"/>
        <v/>
      </c>
      <c r="AZ416" s="10" t="str">
        <f t="shared" si="248"/>
        <v/>
      </c>
    </row>
    <row r="417" spans="1:52" s="3" customFormat="1" ht="10.5" x14ac:dyDescent="0.35">
      <c r="A417" s="30"/>
      <c r="B417" s="31"/>
      <c r="C417" s="31"/>
      <c r="D417" s="31"/>
      <c r="E417" s="85"/>
      <c r="F417" s="85"/>
      <c r="G417" s="85"/>
      <c r="H417" s="85"/>
      <c r="I417" s="15">
        <f t="shared" si="221"/>
        <v>0</v>
      </c>
      <c r="J417" s="32">
        <f t="shared" si="222"/>
        <v>0</v>
      </c>
      <c r="K417" s="32"/>
      <c r="L417" s="10">
        <f t="shared" si="223"/>
        <v>0</v>
      </c>
      <c r="M417" s="10">
        <f t="shared" si="224"/>
        <v>0</v>
      </c>
      <c r="N417" s="10">
        <f t="shared" si="225"/>
        <v>0</v>
      </c>
      <c r="O417" s="10">
        <f t="shared" si="226"/>
        <v>0</v>
      </c>
      <c r="P417" s="10">
        <f t="shared" si="227"/>
        <v>0</v>
      </c>
      <c r="Q417" s="10">
        <f t="shared" si="228"/>
        <v>0</v>
      </c>
      <c r="R417" s="10">
        <f t="shared" si="229"/>
        <v>0</v>
      </c>
      <c r="S417" s="10">
        <f t="shared" si="230"/>
        <v>0</v>
      </c>
      <c r="U417" s="10">
        <f t="shared" si="231"/>
        <v>0</v>
      </c>
      <c r="V417" s="10">
        <f t="shared" si="232"/>
        <v>0</v>
      </c>
      <c r="W417" s="10">
        <f t="shared" si="233"/>
        <v>0</v>
      </c>
      <c r="X417" s="10">
        <f t="shared" si="234"/>
        <v>0</v>
      </c>
      <c r="Y417" s="10">
        <f t="shared" si="249"/>
        <v>0</v>
      </c>
      <c r="Z417" s="10">
        <f t="shared" si="235"/>
        <v>0</v>
      </c>
      <c r="AB417" s="141">
        <f t="shared" si="236"/>
        <v>0</v>
      </c>
      <c r="AC417" s="141">
        <f t="shared" si="237"/>
        <v>0</v>
      </c>
      <c r="AD417" s="141">
        <f t="shared" si="238"/>
        <v>0</v>
      </c>
      <c r="AE417" s="141">
        <f t="shared" si="239"/>
        <v>0</v>
      </c>
      <c r="AL417" s="10" t="str">
        <f t="shared" si="240"/>
        <v/>
      </c>
      <c r="AM417" s="10" t="str">
        <f t="shared" si="241"/>
        <v/>
      </c>
      <c r="AN417" s="10" t="str">
        <f t="shared" si="242"/>
        <v/>
      </c>
      <c r="AO417" s="10" t="str">
        <f t="shared" si="243"/>
        <v/>
      </c>
      <c r="AP417" s="10" t="str">
        <f t="shared" si="244"/>
        <v/>
      </c>
      <c r="AQ417" s="10" t="str">
        <f t="shared" si="250"/>
        <v/>
      </c>
      <c r="AR417" s="10" t="str">
        <f t="shared" si="251"/>
        <v/>
      </c>
      <c r="AS417" s="10" t="str">
        <f t="shared" si="252"/>
        <v/>
      </c>
      <c r="AT417" s="10" t="str">
        <f t="shared" si="253"/>
        <v/>
      </c>
      <c r="AU417" s="10" t="str">
        <f t="shared" si="254"/>
        <v/>
      </c>
      <c r="AV417" s="10" t="str">
        <f t="shared" si="255"/>
        <v/>
      </c>
      <c r="AW417" s="10" t="str">
        <f t="shared" si="245"/>
        <v/>
      </c>
      <c r="AX417" s="10" t="str">
        <f t="shared" si="246"/>
        <v/>
      </c>
      <c r="AY417" s="10" t="str">
        <f t="shared" si="247"/>
        <v/>
      </c>
      <c r="AZ417" s="10" t="str">
        <f t="shared" si="248"/>
        <v/>
      </c>
    </row>
    <row r="418" spans="1:52" s="3" customFormat="1" ht="10.5" x14ac:dyDescent="0.35">
      <c r="A418" s="30"/>
      <c r="B418" s="31"/>
      <c r="C418" s="31"/>
      <c r="D418" s="31"/>
      <c r="E418" s="85"/>
      <c r="F418" s="85"/>
      <c r="G418" s="85"/>
      <c r="H418" s="85"/>
      <c r="I418" s="15">
        <f t="shared" si="221"/>
        <v>0</v>
      </c>
      <c r="J418" s="32">
        <f t="shared" si="222"/>
        <v>0</v>
      </c>
      <c r="K418" s="32"/>
      <c r="L418" s="10">
        <f t="shared" si="223"/>
        <v>0</v>
      </c>
      <c r="M418" s="10">
        <f t="shared" si="224"/>
        <v>0</v>
      </c>
      <c r="N418" s="10">
        <f t="shared" si="225"/>
        <v>0</v>
      </c>
      <c r="O418" s="10">
        <f t="shared" si="226"/>
        <v>0</v>
      </c>
      <c r="P418" s="10">
        <f t="shared" si="227"/>
        <v>0</v>
      </c>
      <c r="Q418" s="10">
        <f t="shared" si="228"/>
        <v>0</v>
      </c>
      <c r="R418" s="10">
        <f t="shared" si="229"/>
        <v>0</v>
      </c>
      <c r="S418" s="10">
        <f t="shared" si="230"/>
        <v>0</v>
      </c>
      <c r="U418" s="10">
        <f t="shared" si="231"/>
        <v>0</v>
      </c>
      <c r="V418" s="10">
        <f t="shared" si="232"/>
        <v>0</v>
      </c>
      <c r="W418" s="10">
        <f t="shared" si="233"/>
        <v>0</v>
      </c>
      <c r="X418" s="10">
        <f t="shared" si="234"/>
        <v>0</v>
      </c>
      <c r="Y418" s="10">
        <f t="shared" si="249"/>
        <v>0</v>
      </c>
      <c r="Z418" s="10">
        <f t="shared" si="235"/>
        <v>0</v>
      </c>
      <c r="AB418" s="141">
        <f t="shared" si="236"/>
        <v>0</v>
      </c>
      <c r="AC418" s="141">
        <f t="shared" si="237"/>
        <v>0</v>
      </c>
      <c r="AD418" s="141">
        <f t="shared" si="238"/>
        <v>0</v>
      </c>
      <c r="AE418" s="141">
        <f t="shared" si="239"/>
        <v>0</v>
      </c>
      <c r="AL418" s="10" t="str">
        <f t="shared" si="240"/>
        <v/>
      </c>
      <c r="AM418" s="10" t="str">
        <f t="shared" si="241"/>
        <v/>
      </c>
      <c r="AN418" s="10" t="str">
        <f t="shared" si="242"/>
        <v/>
      </c>
      <c r="AO418" s="10" t="str">
        <f t="shared" si="243"/>
        <v/>
      </c>
      <c r="AP418" s="10" t="str">
        <f t="shared" si="244"/>
        <v/>
      </c>
      <c r="AQ418" s="10" t="str">
        <f t="shared" si="250"/>
        <v/>
      </c>
      <c r="AR418" s="10" t="str">
        <f t="shared" si="251"/>
        <v/>
      </c>
      <c r="AS418" s="10" t="str">
        <f t="shared" si="252"/>
        <v/>
      </c>
      <c r="AT418" s="10" t="str">
        <f t="shared" si="253"/>
        <v/>
      </c>
      <c r="AU418" s="10" t="str">
        <f t="shared" si="254"/>
        <v/>
      </c>
      <c r="AV418" s="10" t="str">
        <f t="shared" si="255"/>
        <v/>
      </c>
      <c r="AW418" s="10" t="str">
        <f t="shared" si="245"/>
        <v/>
      </c>
      <c r="AX418" s="10" t="str">
        <f t="shared" si="246"/>
        <v/>
      </c>
      <c r="AY418" s="10" t="str">
        <f t="shared" si="247"/>
        <v/>
      </c>
      <c r="AZ418" s="10" t="str">
        <f t="shared" si="248"/>
        <v/>
      </c>
    </row>
    <row r="419" spans="1:52" s="3" customFormat="1" ht="10.5" x14ac:dyDescent="0.35">
      <c r="A419" s="30"/>
      <c r="B419" s="31"/>
      <c r="C419" s="31"/>
      <c r="D419" s="31"/>
      <c r="E419" s="85"/>
      <c r="F419" s="85"/>
      <c r="G419" s="85"/>
      <c r="H419" s="85"/>
      <c r="I419" s="15">
        <f t="shared" si="221"/>
        <v>0</v>
      </c>
      <c r="J419" s="32">
        <f t="shared" si="222"/>
        <v>0</v>
      </c>
      <c r="K419" s="32"/>
      <c r="L419" s="10">
        <f t="shared" si="223"/>
        <v>0</v>
      </c>
      <c r="M419" s="10">
        <f t="shared" si="224"/>
        <v>0</v>
      </c>
      <c r="N419" s="10">
        <f t="shared" si="225"/>
        <v>0</v>
      </c>
      <c r="O419" s="10">
        <f t="shared" si="226"/>
        <v>0</v>
      </c>
      <c r="P419" s="10">
        <f t="shared" si="227"/>
        <v>0</v>
      </c>
      <c r="Q419" s="10">
        <f t="shared" si="228"/>
        <v>0</v>
      </c>
      <c r="R419" s="10">
        <f t="shared" si="229"/>
        <v>0</v>
      </c>
      <c r="S419" s="10">
        <f t="shared" si="230"/>
        <v>0</v>
      </c>
      <c r="U419" s="10">
        <f t="shared" si="231"/>
        <v>0</v>
      </c>
      <c r="V419" s="10">
        <f t="shared" si="232"/>
        <v>0</v>
      </c>
      <c r="W419" s="10">
        <f t="shared" si="233"/>
        <v>0</v>
      </c>
      <c r="X419" s="10">
        <f t="shared" si="234"/>
        <v>0</v>
      </c>
      <c r="Y419" s="10">
        <f t="shared" si="249"/>
        <v>0</v>
      </c>
      <c r="Z419" s="10">
        <f t="shared" si="235"/>
        <v>0</v>
      </c>
      <c r="AB419" s="141">
        <f t="shared" si="236"/>
        <v>0</v>
      </c>
      <c r="AC419" s="141">
        <f t="shared" si="237"/>
        <v>0</v>
      </c>
      <c r="AD419" s="141">
        <f t="shared" si="238"/>
        <v>0</v>
      </c>
      <c r="AE419" s="141">
        <f t="shared" si="239"/>
        <v>0</v>
      </c>
      <c r="AL419" s="10" t="str">
        <f t="shared" si="240"/>
        <v/>
      </c>
      <c r="AM419" s="10" t="str">
        <f t="shared" si="241"/>
        <v/>
      </c>
      <c r="AN419" s="10" t="str">
        <f t="shared" si="242"/>
        <v/>
      </c>
      <c r="AO419" s="10" t="str">
        <f t="shared" si="243"/>
        <v/>
      </c>
      <c r="AP419" s="10" t="str">
        <f t="shared" si="244"/>
        <v/>
      </c>
      <c r="AQ419" s="10" t="str">
        <f t="shared" si="250"/>
        <v/>
      </c>
      <c r="AR419" s="10" t="str">
        <f t="shared" si="251"/>
        <v/>
      </c>
      <c r="AS419" s="10" t="str">
        <f t="shared" si="252"/>
        <v/>
      </c>
      <c r="AT419" s="10" t="str">
        <f t="shared" si="253"/>
        <v/>
      </c>
      <c r="AU419" s="10" t="str">
        <f t="shared" si="254"/>
        <v/>
      </c>
      <c r="AV419" s="10" t="str">
        <f t="shared" si="255"/>
        <v/>
      </c>
      <c r="AW419" s="10" t="str">
        <f t="shared" si="245"/>
        <v/>
      </c>
      <c r="AX419" s="10" t="str">
        <f t="shared" si="246"/>
        <v/>
      </c>
      <c r="AY419" s="10" t="str">
        <f t="shared" si="247"/>
        <v/>
      </c>
      <c r="AZ419" s="10" t="str">
        <f t="shared" si="248"/>
        <v/>
      </c>
    </row>
    <row r="420" spans="1:52" s="3" customFormat="1" ht="10.5" x14ac:dyDescent="0.35">
      <c r="A420" s="30"/>
      <c r="B420" s="31"/>
      <c r="C420" s="31"/>
      <c r="D420" s="31"/>
      <c r="E420" s="85"/>
      <c r="F420" s="85"/>
      <c r="G420" s="85"/>
      <c r="H420" s="85"/>
      <c r="I420" s="15">
        <f t="shared" si="221"/>
        <v>0</v>
      </c>
      <c r="J420" s="32">
        <f t="shared" si="222"/>
        <v>0</v>
      </c>
      <c r="K420" s="32"/>
      <c r="L420" s="10">
        <f t="shared" si="223"/>
        <v>0</v>
      </c>
      <c r="M420" s="10">
        <f t="shared" si="224"/>
        <v>0</v>
      </c>
      <c r="N420" s="10">
        <f t="shared" si="225"/>
        <v>0</v>
      </c>
      <c r="O420" s="10">
        <f t="shared" si="226"/>
        <v>0</v>
      </c>
      <c r="P420" s="10">
        <f t="shared" si="227"/>
        <v>0</v>
      </c>
      <c r="Q420" s="10">
        <f t="shared" si="228"/>
        <v>0</v>
      </c>
      <c r="R420" s="10">
        <f t="shared" si="229"/>
        <v>0</v>
      </c>
      <c r="S420" s="10">
        <f t="shared" si="230"/>
        <v>0</v>
      </c>
      <c r="U420" s="10">
        <f t="shared" si="231"/>
        <v>0</v>
      </c>
      <c r="V420" s="10">
        <f t="shared" si="232"/>
        <v>0</v>
      </c>
      <c r="W420" s="10">
        <f t="shared" si="233"/>
        <v>0</v>
      </c>
      <c r="X420" s="10">
        <f t="shared" si="234"/>
        <v>0</v>
      </c>
      <c r="Y420" s="10">
        <f t="shared" si="249"/>
        <v>0</v>
      </c>
      <c r="Z420" s="10">
        <f t="shared" si="235"/>
        <v>0</v>
      </c>
      <c r="AB420" s="141">
        <f t="shared" si="236"/>
        <v>0</v>
      </c>
      <c r="AC420" s="141">
        <f t="shared" si="237"/>
        <v>0</v>
      </c>
      <c r="AD420" s="141">
        <f t="shared" si="238"/>
        <v>0</v>
      </c>
      <c r="AE420" s="141">
        <f t="shared" si="239"/>
        <v>0</v>
      </c>
      <c r="AL420" s="10" t="str">
        <f t="shared" si="240"/>
        <v/>
      </c>
      <c r="AM420" s="10" t="str">
        <f t="shared" si="241"/>
        <v/>
      </c>
      <c r="AN420" s="10" t="str">
        <f t="shared" si="242"/>
        <v/>
      </c>
      <c r="AO420" s="10" t="str">
        <f t="shared" si="243"/>
        <v/>
      </c>
      <c r="AP420" s="10" t="str">
        <f t="shared" si="244"/>
        <v/>
      </c>
      <c r="AQ420" s="10" t="str">
        <f t="shared" si="250"/>
        <v/>
      </c>
      <c r="AR420" s="10" t="str">
        <f t="shared" si="251"/>
        <v/>
      </c>
      <c r="AS420" s="10" t="str">
        <f t="shared" si="252"/>
        <v/>
      </c>
      <c r="AT420" s="10" t="str">
        <f t="shared" si="253"/>
        <v/>
      </c>
      <c r="AU420" s="10" t="str">
        <f t="shared" si="254"/>
        <v/>
      </c>
      <c r="AV420" s="10" t="str">
        <f t="shared" si="255"/>
        <v/>
      </c>
      <c r="AW420" s="10" t="str">
        <f t="shared" si="245"/>
        <v/>
      </c>
      <c r="AX420" s="10" t="str">
        <f t="shared" si="246"/>
        <v/>
      </c>
      <c r="AY420" s="10" t="str">
        <f t="shared" si="247"/>
        <v/>
      </c>
      <c r="AZ420" s="10" t="str">
        <f t="shared" si="248"/>
        <v/>
      </c>
    </row>
    <row r="421" spans="1:52" s="3" customFormat="1" ht="10.5" x14ac:dyDescent="0.35">
      <c r="A421" s="30"/>
      <c r="B421" s="31"/>
      <c r="C421" s="31"/>
      <c r="D421" s="31"/>
      <c r="E421" s="85"/>
      <c r="F421" s="85"/>
      <c r="G421" s="85"/>
      <c r="H421" s="85"/>
      <c r="I421" s="15">
        <f t="shared" si="221"/>
        <v>0</v>
      </c>
      <c r="J421" s="32">
        <f t="shared" si="222"/>
        <v>0</v>
      </c>
      <c r="K421" s="32"/>
      <c r="L421" s="10">
        <f t="shared" si="223"/>
        <v>0</v>
      </c>
      <c r="M421" s="10">
        <f t="shared" si="224"/>
        <v>0</v>
      </c>
      <c r="N421" s="10">
        <f t="shared" si="225"/>
        <v>0</v>
      </c>
      <c r="O421" s="10">
        <f t="shared" si="226"/>
        <v>0</v>
      </c>
      <c r="P421" s="10">
        <f t="shared" si="227"/>
        <v>0</v>
      </c>
      <c r="Q421" s="10">
        <f t="shared" si="228"/>
        <v>0</v>
      </c>
      <c r="R421" s="10">
        <f t="shared" si="229"/>
        <v>0</v>
      </c>
      <c r="S421" s="10">
        <f t="shared" si="230"/>
        <v>0</v>
      </c>
      <c r="U421" s="10">
        <f t="shared" si="231"/>
        <v>0</v>
      </c>
      <c r="V421" s="10">
        <f t="shared" si="232"/>
        <v>0</v>
      </c>
      <c r="W421" s="10">
        <f t="shared" si="233"/>
        <v>0</v>
      </c>
      <c r="X421" s="10">
        <f t="shared" si="234"/>
        <v>0</v>
      </c>
      <c r="Y421" s="10">
        <f t="shared" si="249"/>
        <v>0</v>
      </c>
      <c r="Z421" s="10">
        <f t="shared" si="235"/>
        <v>0</v>
      </c>
      <c r="AB421" s="141">
        <f t="shared" si="236"/>
        <v>0</v>
      </c>
      <c r="AC421" s="141">
        <f t="shared" si="237"/>
        <v>0</v>
      </c>
      <c r="AD421" s="141">
        <f t="shared" si="238"/>
        <v>0</v>
      </c>
      <c r="AE421" s="141">
        <f t="shared" si="239"/>
        <v>0</v>
      </c>
      <c r="AL421" s="10" t="str">
        <f t="shared" si="240"/>
        <v/>
      </c>
      <c r="AM421" s="10" t="str">
        <f t="shared" si="241"/>
        <v/>
      </c>
      <c r="AN421" s="10" t="str">
        <f t="shared" si="242"/>
        <v/>
      </c>
      <c r="AO421" s="10" t="str">
        <f t="shared" si="243"/>
        <v/>
      </c>
      <c r="AP421" s="10" t="str">
        <f t="shared" si="244"/>
        <v/>
      </c>
      <c r="AQ421" s="10" t="str">
        <f t="shared" si="250"/>
        <v/>
      </c>
      <c r="AR421" s="10" t="str">
        <f t="shared" si="251"/>
        <v/>
      </c>
      <c r="AS421" s="10" t="str">
        <f t="shared" si="252"/>
        <v/>
      </c>
      <c r="AT421" s="10" t="str">
        <f t="shared" si="253"/>
        <v/>
      </c>
      <c r="AU421" s="10" t="str">
        <f t="shared" si="254"/>
        <v/>
      </c>
      <c r="AV421" s="10" t="str">
        <f t="shared" si="255"/>
        <v/>
      </c>
      <c r="AW421" s="10" t="str">
        <f t="shared" si="245"/>
        <v/>
      </c>
      <c r="AX421" s="10" t="str">
        <f t="shared" si="246"/>
        <v/>
      </c>
      <c r="AY421" s="10" t="str">
        <f t="shared" si="247"/>
        <v/>
      </c>
      <c r="AZ421" s="10" t="str">
        <f t="shared" si="248"/>
        <v/>
      </c>
    </row>
    <row r="422" spans="1:52" s="3" customFormat="1" ht="10.5" x14ac:dyDescent="0.35">
      <c r="A422" s="30"/>
      <c r="B422" s="31"/>
      <c r="C422" s="31"/>
      <c r="D422" s="31"/>
      <c r="E422" s="85"/>
      <c r="F422" s="85"/>
      <c r="G422" s="85"/>
      <c r="H422" s="85"/>
      <c r="I422" s="15">
        <f t="shared" si="221"/>
        <v>0</v>
      </c>
      <c r="J422" s="32">
        <f t="shared" si="222"/>
        <v>0</v>
      </c>
      <c r="K422" s="32"/>
      <c r="L422" s="10">
        <f t="shared" si="223"/>
        <v>0</v>
      </c>
      <c r="M422" s="10">
        <f t="shared" si="224"/>
        <v>0</v>
      </c>
      <c r="N422" s="10">
        <f t="shared" si="225"/>
        <v>0</v>
      </c>
      <c r="O422" s="10">
        <f t="shared" si="226"/>
        <v>0</v>
      </c>
      <c r="P422" s="10">
        <f t="shared" si="227"/>
        <v>0</v>
      </c>
      <c r="Q422" s="10">
        <f t="shared" si="228"/>
        <v>0</v>
      </c>
      <c r="R422" s="10">
        <f t="shared" si="229"/>
        <v>0</v>
      </c>
      <c r="S422" s="10">
        <f t="shared" si="230"/>
        <v>0</v>
      </c>
      <c r="U422" s="10">
        <f t="shared" si="231"/>
        <v>0</v>
      </c>
      <c r="V422" s="10">
        <f t="shared" si="232"/>
        <v>0</v>
      </c>
      <c r="W422" s="10">
        <f t="shared" si="233"/>
        <v>0</v>
      </c>
      <c r="X422" s="10">
        <f t="shared" si="234"/>
        <v>0</v>
      </c>
      <c r="Y422" s="10">
        <f t="shared" si="249"/>
        <v>0</v>
      </c>
      <c r="Z422" s="10">
        <f t="shared" si="235"/>
        <v>0</v>
      </c>
      <c r="AB422" s="141">
        <f t="shared" si="236"/>
        <v>0</v>
      </c>
      <c r="AC422" s="141">
        <f t="shared" si="237"/>
        <v>0</v>
      </c>
      <c r="AD422" s="141">
        <f t="shared" si="238"/>
        <v>0</v>
      </c>
      <c r="AE422" s="141">
        <f t="shared" si="239"/>
        <v>0</v>
      </c>
      <c r="AL422" s="10" t="str">
        <f t="shared" si="240"/>
        <v/>
      </c>
      <c r="AM422" s="10" t="str">
        <f t="shared" si="241"/>
        <v/>
      </c>
      <c r="AN422" s="10" t="str">
        <f t="shared" si="242"/>
        <v/>
      </c>
      <c r="AO422" s="10" t="str">
        <f t="shared" si="243"/>
        <v/>
      </c>
      <c r="AP422" s="10" t="str">
        <f t="shared" si="244"/>
        <v/>
      </c>
      <c r="AQ422" s="10" t="str">
        <f t="shared" si="250"/>
        <v/>
      </c>
      <c r="AR422" s="10" t="str">
        <f t="shared" si="251"/>
        <v/>
      </c>
      <c r="AS422" s="10" t="str">
        <f t="shared" si="252"/>
        <v/>
      </c>
      <c r="AT422" s="10" t="str">
        <f t="shared" si="253"/>
        <v/>
      </c>
      <c r="AU422" s="10" t="str">
        <f t="shared" si="254"/>
        <v/>
      </c>
      <c r="AV422" s="10" t="str">
        <f t="shared" si="255"/>
        <v/>
      </c>
      <c r="AW422" s="10" t="str">
        <f t="shared" si="245"/>
        <v/>
      </c>
      <c r="AX422" s="10" t="str">
        <f t="shared" si="246"/>
        <v/>
      </c>
      <c r="AY422" s="10" t="str">
        <f t="shared" si="247"/>
        <v/>
      </c>
      <c r="AZ422" s="10" t="str">
        <f t="shared" si="248"/>
        <v/>
      </c>
    </row>
    <row r="423" spans="1:52" s="3" customFormat="1" ht="10.5" x14ac:dyDescent="0.35">
      <c r="A423" s="30"/>
      <c r="B423" s="31"/>
      <c r="C423" s="31"/>
      <c r="D423" s="31"/>
      <c r="E423" s="85"/>
      <c r="F423" s="85"/>
      <c r="G423" s="85"/>
      <c r="H423" s="85"/>
      <c r="I423" s="15">
        <f t="shared" si="221"/>
        <v>0</v>
      </c>
      <c r="J423" s="32">
        <f t="shared" si="222"/>
        <v>0</v>
      </c>
      <c r="K423" s="32"/>
      <c r="L423" s="10">
        <f t="shared" si="223"/>
        <v>0</v>
      </c>
      <c r="M423" s="10">
        <f t="shared" si="224"/>
        <v>0</v>
      </c>
      <c r="N423" s="10">
        <f t="shared" si="225"/>
        <v>0</v>
      </c>
      <c r="O423" s="10">
        <f t="shared" si="226"/>
        <v>0</v>
      </c>
      <c r="P423" s="10">
        <f t="shared" si="227"/>
        <v>0</v>
      </c>
      <c r="Q423" s="10">
        <f t="shared" si="228"/>
        <v>0</v>
      </c>
      <c r="R423" s="10">
        <f t="shared" si="229"/>
        <v>0</v>
      </c>
      <c r="S423" s="10">
        <f t="shared" si="230"/>
        <v>0</v>
      </c>
      <c r="U423" s="10">
        <f t="shared" si="231"/>
        <v>0</v>
      </c>
      <c r="V423" s="10">
        <f t="shared" si="232"/>
        <v>0</v>
      </c>
      <c r="W423" s="10">
        <f t="shared" si="233"/>
        <v>0</v>
      </c>
      <c r="X423" s="10">
        <f t="shared" si="234"/>
        <v>0</v>
      </c>
      <c r="Y423" s="10">
        <f t="shared" si="249"/>
        <v>0</v>
      </c>
      <c r="Z423" s="10">
        <f t="shared" si="235"/>
        <v>0</v>
      </c>
      <c r="AB423" s="141">
        <f t="shared" si="236"/>
        <v>0</v>
      </c>
      <c r="AC423" s="141">
        <f t="shared" si="237"/>
        <v>0</v>
      </c>
      <c r="AD423" s="141">
        <f t="shared" si="238"/>
        <v>0</v>
      </c>
      <c r="AE423" s="141">
        <f t="shared" si="239"/>
        <v>0</v>
      </c>
      <c r="AL423" s="10" t="str">
        <f t="shared" si="240"/>
        <v/>
      </c>
      <c r="AM423" s="10" t="str">
        <f t="shared" si="241"/>
        <v/>
      </c>
      <c r="AN423" s="10" t="str">
        <f t="shared" si="242"/>
        <v/>
      </c>
      <c r="AO423" s="10" t="str">
        <f t="shared" si="243"/>
        <v/>
      </c>
      <c r="AP423" s="10" t="str">
        <f t="shared" si="244"/>
        <v/>
      </c>
      <c r="AQ423" s="10" t="str">
        <f t="shared" si="250"/>
        <v/>
      </c>
      <c r="AR423" s="10" t="str">
        <f t="shared" si="251"/>
        <v/>
      </c>
      <c r="AS423" s="10" t="str">
        <f t="shared" si="252"/>
        <v/>
      </c>
      <c r="AT423" s="10" t="str">
        <f t="shared" si="253"/>
        <v/>
      </c>
      <c r="AU423" s="10" t="str">
        <f t="shared" si="254"/>
        <v/>
      </c>
      <c r="AV423" s="10" t="str">
        <f t="shared" si="255"/>
        <v/>
      </c>
      <c r="AW423" s="10" t="str">
        <f t="shared" si="245"/>
        <v/>
      </c>
      <c r="AX423" s="10" t="str">
        <f t="shared" si="246"/>
        <v/>
      </c>
      <c r="AY423" s="10" t="str">
        <f t="shared" si="247"/>
        <v/>
      </c>
      <c r="AZ423" s="10" t="str">
        <f t="shared" si="248"/>
        <v/>
      </c>
    </row>
    <row r="424" spans="1:52" s="3" customFormat="1" ht="10.5" x14ac:dyDescent="0.35">
      <c r="A424" s="30"/>
      <c r="B424" s="31"/>
      <c r="C424" s="31"/>
      <c r="D424" s="31"/>
      <c r="E424" s="85"/>
      <c r="F424" s="85"/>
      <c r="G424" s="85"/>
      <c r="H424" s="85"/>
      <c r="I424" s="15">
        <f t="shared" si="221"/>
        <v>0</v>
      </c>
      <c r="J424" s="32">
        <f t="shared" si="222"/>
        <v>0</v>
      </c>
      <c r="K424" s="32"/>
      <c r="L424" s="10">
        <f t="shared" si="223"/>
        <v>0</v>
      </c>
      <c r="M424" s="10">
        <f t="shared" si="224"/>
        <v>0</v>
      </c>
      <c r="N424" s="10">
        <f t="shared" si="225"/>
        <v>0</v>
      </c>
      <c r="O424" s="10">
        <f t="shared" si="226"/>
        <v>0</v>
      </c>
      <c r="P424" s="10">
        <f t="shared" si="227"/>
        <v>0</v>
      </c>
      <c r="Q424" s="10">
        <f t="shared" si="228"/>
        <v>0</v>
      </c>
      <c r="R424" s="10">
        <f t="shared" si="229"/>
        <v>0</v>
      </c>
      <c r="S424" s="10">
        <f t="shared" si="230"/>
        <v>0</v>
      </c>
      <c r="U424" s="10">
        <f t="shared" si="231"/>
        <v>0</v>
      </c>
      <c r="V424" s="10">
        <f t="shared" si="232"/>
        <v>0</v>
      </c>
      <c r="W424" s="10">
        <f t="shared" si="233"/>
        <v>0</v>
      </c>
      <c r="X424" s="10">
        <f t="shared" si="234"/>
        <v>0</v>
      </c>
      <c r="Y424" s="10">
        <f t="shared" si="249"/>
        <v>0</v>
      </c>
      <c r="Z424" s="10">
        <f t="shared" si="235"/>
        <v>0</v>
      </c>
      <c r="AB424" s="141">
        <f t="shared" si="236"/>
        <v>0</v>
      </c>
      <c r="AC424" s="141">
        <f t="shared" si="237"/>
        <v>0</v>
      </c>
      <c r="AD424" s="141">
        <f t="shared" si="238"/>
        <v>0</v>
      </c>
      <c r="AE424" s="141">
        <f t="shared" si="239"/>
        <v>0</v>
      </c>
      <c r="AL424" s="10" t="str">
        <f t="shared" si="240"/>
        <v/>
      </c>
      <c r="AM424" s="10" t="str">
        <f t="shared" si="241"/>
        <v/>
      </c>
      <c r="AN424" s="10" t="str">
        <f t="shared" si="242"/>
        <v/>
      </c>
      <c r="AO424" s="10" t="str">
        <f t="shared" si="243"/>
        <v/>
      </c>
      <c r="AP424" s="10" t="str">
        <f t="shared" si="244"/>
        <v/>
      </c>
      <c r="AQ424" s="10" t="str">
        <f t="shared" si="250"/>
        <v/>
      </c>
      <c r="AR424" s="10" t="str">
        <f t="shared" si="251"/>
        <v/>
      </c>
      <c r="AS424" s="10" t="str">
        <f t="shared" si="252"/>
        <v/>
      </c>
      <c r="AT424" s="10" t="str">
        <f t="shared" si="253"/>
        <v/>
      </c>
      <c r="AU424" s="10" t="str">
        <f t="shared" si="254"/>
        <v/>
      </c>
      <c r="AV424" s="10" t="str">
        <f t="shared" si="255"/>
        <v/>
      </c>
      <c r="AW424" s="10" t="str">
        <f t="shared" si="245"/>
        <v/>
      </c>
      <c r="AX424" s="10" t="str">
        <f t="shared" si="246"/>
        <v/>
      </c>
      <c r="AY424" s="10" t="str">
        <f t="shared" si="247"/>
        <v/>
      </c>
      <c r="AZ424" s="10" t="str">
        <f t="shared" si="248"/>
        <v/>
      </c>
    </row>
    <row r="425" spans="1:52" s="3" customFormat="1" ht="10.5" x14ac:dyDescent="0.35">
      <c r="A425" s="30"/>
      <c r="B425" s="31"/>
      <c r="C425" s="31"/>
      <c r="D425" s="31"/>
      <c r="E425" s="85"/>
      <c r="F425" s="85"/>
      <c r="G425" s="85"/>
      <c r="H425" s="85"/>
      <c r="I425" s="15">
        <f t="shared" si="221"/>
        <v>0</v>
      </c>
      <c r="J425" s="32">
        <f t="shared" si="222"/>
        <v>0</v>
      </c>
      <c r="K425" s="32"/>
      <c r="L425" s="10">
        <f t="shared" si="223"/>
        <v>0</v>
      </c>
      <c r="M425" s="10">
        <f t="shared" si="224"/>
        <v>0</v>
      </c>
      <c r="N425" s="10">
        <f t="shared" si="225"/>
        <v>0</v>
      </c>
      <c r="O425" s="10">
        <f t="shared" si="226"/>
        <v>0</v>
      </c>
      <c r="P425" s="10">
        <f t="shared" si="227"/>
        <v>0</v>
      </c>
      <c r="Q425" s="10">
        <f t="shared" si="228"/>
        <v>0</v>
      </c>
      <c r="R425" s="10">
        <f t="shared" si="229"/>
        <v>0</v>
      </c>
      <c r="S425" s="10">
        <f t="shared" si="230"/>
        <v>0</v>
      </c>
      <c r="U425" s="10">
        <f t="shared" si="231"/>
        <v>0</v>
      </c>
      <c r="V425" s="10">
        <f t="shared" si="232"/>
        <v>0</v>
      </c>
      <c r="W425" s="10">
        <f t="shared" si="233"/>
        <v>0</v>
      </c>
      <c r="X425" s="10">
        <f t="shared" si="234"/>
        <v>0</v>
      </c>
      <c r="Y425" s="10">
        <f t="shared" si="249"/>
        <v>0</v>
      </c>
      <c r="Z425" s="10">
        <f t="shared" si="235"/>
        <v>0</v>
      </c>
      <c r="AB425" s="141">
        <f t="shared" si="236"/>
        <v>0</v>
      </c>
      <c r="AC425" s="141">
        <f t="shared" si="237"/>
        <v>0</v>
      </c>
      <c r="AD425" s="141">
        <f t="shared" si="238"/>
        <v>0</v>
      </c>
      <c r="AE425" s="141">
        <f t="shared" si="239"/>
        <v>0</v>
      </c>
      <c r="AL425" s="10" t="str">
        <f t="shared" si="240"/>
        <v/>
      </c>
      <c r="AM425" s="10" t="str">
        <f t="shared" si="241"/>
        <v/>
      </c>
      <c r="AN425" s="10" t="str">
        <f t="shared" si="242"/>
        <v/>
      </c>
      <c r="AO425" s="10" t="str">
        <f t="shared" si="243"/>
        <v/>
      </c>
      <c r="AP425" s="10" t="str">
        <f t="shared" si="244"/>
        <v/>
      </c>
      <c r="AQ425" s="10" t="str">
        <f t="shared" si="250"/>
        <v/>
      </c>
      <c r="AR425" s="10" t="str">
        <f t="shared" si="251"/>
        <v/>
      </c>
      <c r="AS425" s="10" t="str">
        <f t="shared" si="252"/>
        <v/>
      </c>
      <c r="AT425" s="10" t="str">
        <f t="shared" si="253"/>
        <v/>
      </c>
      <c r="AU425" s="10" t="str">
        <f t="shared" si="254"/>
        <v/>
      </c>
      <c r="AV425" s="10" t="str">
        <f t="shared" si="255"/>
        <v/>
      </c>
      <c r="AW425" s="10" t="str">
        <f t="shared" si="245"/>
        <v/>
      </c>
      <c r="AX425" s="10" t="str">
        <f t="shared" si="246"/>
        <v/>
      </c>
      <c r="AY425" s="10" t="str">
        <f t="shared" si="247"/>
        <v/>
      </c>
      <c r="AZ425" s="10" t="str">
        <f t="shared" si="248"/>
        <v/>
      </c>
    </row>
    <row r="426" spans="1:52" s="3" customFormat="1" ht="10.5" x14ac:dyDescent="0.35">
      <c r="A426" s="30"/>
      <c r="B426" s="31"/>
      <c r="C426" s="31"/>
      <c r="D426" s="31"/>
      <c r="E426" s="85"/>
      <c r="F426" s="85"/>
      <c r="G426" s="85"/>
      <c r="H426" s="85"/>
      <c r="I426" s="15">
        <f t="shared" si="221"/>
        <v>0</v>
      </c>
      <c r="J426" s="32">
        <f t="shared" si="222"/>
        <v>0</v>
      </c>
      <c r="K426" s="32"/>
      <c r="L426" s="10">
        <f t="shared" si="223"/>
        <v>0</v>
      </c>
      <c r="M426" s="10">
        <f t="shared" si="224"/>
        <v>0</v>
      </c>
      <c r="N426" s="10">
        <f t="shared" si="225"/>
        <v>0</v>
      </c>
      <c r="O426" s="10">
        <f t="shared" si="226"/>
        <v>0</v>
      </c>
      <c r="P426" s="10">
        <f t="shared" si="227"/>
        <v>0</v>
      </c>
      <c r="Q426" s="10">
        <f t="shared" si="228"/>
        <v>0</v>
      </c>
      <c r="R426" s="10">
        <f t="shared" si="229"/>
        <v>0</v>
      </c>
      <c r="S426" s="10">
        <f t="shared" si="230"/>
        <v>0</v>
      </c>
      <c r="U426" s="10">
        <f t="shared" si="231"/>
        <v>0</v>
      </c>
      <c r="V426" s="10">
        <f t="shared" si="232"/>
        <v>0</v>
      </c>
      <c r="W426" s="10">
        <f t="shared" si="233"/>
        <v>0</v>
      </c>
      <c r="X426" s="10">
        <f t="shared" si="234"/>
        <v>0</v>
      </c>
      <c r="Y426" s="10">
        <f t="shared" si="249"/>
        <v>0</v>
      </c>
      <c r="Z426" s="10">
        <f t="shared" si="235"/>
        <v>0</v>
      </c>
      <c r="AB426" s="141">
        <f t="shared" si="236"/>
        <v>0</v>
      </c>
      <c r="AC426" s="141">
        <f t="shared" si="237"/>
        <v>0</v>
      </c>
      <c r="AD426" s="141">
        <f t="shared" si="238"/>
        <v>0</v>
      </c>
      <c r="AE426" s="141">
        <f t="shared" si="239"/>
        <v>0</v>
      </c>
      <c r="AL426" s="10" t="str">
        <f t="shared" si="240"/>
        <v/>
      </c>
      <c r="AM426" s="10" t="str">
        <f t="shared" si="241"/>
        <v/>
      </c>
      <c r="AN426" s="10" t="str">
        <f t="shared" si="242"/>
        <v/>
      </c>
      <c r="AO426" s="10" t="str">
        <f t="shared" si="243"/>
        <v/>
      </c>
      <c r="AP426" s="10" t="str">
        <f t="shared" si="244"/>
        <v/>
      </c>
      <c r="AQ426" s="10" t="str">
        <f t="shared" si="250"/>
        <v/>
      </c>
      <c r="AR426" s="10" t="str">
        <f t="shared" si="251"/>
        <v/>
      </c>
      <c r="AS426" s="10" t="str">
        <f t="shared" si="252"/>
        <v/>
      </c>
      <c r="AT426" s="10" t="str">
        <f t="shared" si="253"/>
        <v/>
      </c>
      <c r="AU426" s="10" t="str">
        <f t="shared" si="254"/>
        <v/>
      </c>
      <c r="AV426" s="10" t="str">
        <f t="shared" si="255"/>
        <v/>
      </c>
      <c r="AW426" s="10" t="str">
        <f t="shared" si="245"/>
        <v/>
      </c>
      <c r="AX426" s="10" t="str">
        <f t="shared" si="246"/>
        <v/>
      </c>
      <c r="AY426" s="10" t="str">
        <f t="shared" si="247"/>
        <v/>
      </c>
      <c r="AZ426" s="10" t="str">
        <f t="shared" si="248"/>
        <v/>
      </c>
    </row>
    <row r="427" spans="1:52" s="3" customFormat="1" ht="10.5" x14ac:dyDescent="0.35">
      <c r="A427" s="30"/>
      <c r="B427" s="31"/>
      <c r="C427" s="31"/>
      <c r="D427" s="31"/>
      <c r="E427" s="85"/>
      <c r="F427" s="85"/>
      <c r="G427" s="85"/>
      <c r="H427" s="85"/>
      <c r="I427" s="15">
        <f t="shared" si="221"/>
        <v>0</v>
      </c>
      <c r="J427" s="32">
        <f t="shared" si="222"/>
        <v>0</v>
      </c>
      <c r="K427" s="32"/>
      <c r="L427" s="10">
        <f t="shared" si="223"/>
        <v>0</v>
      </c>
      <c r="M427" s="10">
        <f t="shared" si="224"/>
        <v>0</v>
      </c>
      <c r="N427" s="10">
        <f t="shared" si="225"/>
        <v>0</v>
      </c>
      <c r="O427" s="10">
        <f t="shared" si="226"/>
        <v>0</v>
      </c>
      <c r="P427" s="10">
        <f t="shared" si="227"/>
        <v>0</v>
      </c>
      <c r="Q427" s="10">
        <f t="shared" si="228"/>
        <v>0</v>
      </c>
      <c r="R427" s="10">
        <f t="shared" si="229"/>
        <v>0</v>
      </c>
      <c r="S427" s="10">
        <f t="shared" si="230"/>
        <v>0</v>
      </c>
      <c r="U427" s="10">
        <f t="shared" si="231"/>
        <v>0</v>
      </c>
      <c r="V427" s="10">
        <f t="shared" si="232"/>
        <v>0</v>
      </c>
      <c r="W427" s="10">
        <f t="shared" si="233"/>
        <v>0</v>
      </c>
      <c r="X427" s="10">
        <f t="shared" si="234"/>
        <v>0</v>
      </c>
      <c r="Y427" s="10">
        <f t="shared" si="249"/>
        <v>0</v>
      </c>
      <c r="Z427" s="10">
        <f t="shared" si="235"/>
        <v>0</v>
      </c>
      <c r="AB427" s="141">
        <f t="shared" si="236"/>
        <v>0</v>
      </c>
      <c r="AC427" s="141">
        <f t="shared" si="237"/>
        <v>0</v>
      </c>
      <c r="AD427" s="141">
        <f t="shared" si="238"/>
        <v>0</v>
      </c>
      <c r="AE427" s="141">
        <f t="shared" si="239"/>
        <v>0</v>
      </c>
      <c r="AL427" s="10" t="str">
        <f t="shared" si="240"/>
        <v/>
      </c>
      <c r="AM427" s="10" t="str">
        <f t="shared" si="241"/>
        <v/>
      </c>
      <c r="AN427" s="10" t="str">
        <f t="shared" si="242"/>
        <v/>
      </c>
      <c r="AO427" s="10" t="str">
        <f t="shared" si="243"/>
        <v/>
      </c>
      <c r="AP427" s="10" t="str">
        <f t="shared" si="244"/>
        <v/>
      </c>
      <c r="AQ427" s="10" t="str">
        <f t="shared" si="250"/>
        <v/>
      </c>
      <c r="AR427" s="10" t="str">
        <f t="shared" si="251"/>
        <v/>
      </c>
      <c r="AS427" s="10" t="str">
        <f t="shared" si="252"/>
        <v/>
      </c>
      <c r="AT427" s="10" t="str">
        <f t="shared" si="253"/>
        <v/>
      </c>
      <c r="AU427" s="10" t="str">
        <f t="shared" si="254"/>
        <v/>
      </c>
      <c r="AV427" s="10" t="str">
        <f t="shared" si="255"/>
        <v/>
      </c>
      <c r="AW427" s="10" t="str">
        <f t="shared" si="245"/>
        <v/>
      </c>
      <c r="AX427" s="10" t="str">
        <f t="shared" si="246"/>
        <v/>
      </c>
      <c r="AY427" s="10" t="str">
        <f t="shared" si="247"/>
        <v/>
      </c>
      <c r="AZ427" s="10" t="str">
        <f t="shared" si="248"/>
        <v/>
      </c>
    </row>
    <row r="428" spans="1:52" s="3" customFormat="1" ht="10.5" x14ac:dyDescent="0.35">
      <c r="A428" s="30"/>
      <c r="B428" s="31"/>
      <c r="C428" s="31"/>
      <c r="D428" s="31"/>
      <c r="E428" s="85"/>
      <c r="F428" s="85"/>
      <c r="G428" s="85"/>
      <c r="H428" s="85"/>
      <c r="I428" s="15">
        <f t="shared" si="221"/>
        <v>0</v>
      </c>
      <c r="J428" s="32">
        <f t="shared" si="222"/>
        <v>0</v>
      </c>
      <c r="K428" s="32"/>
      <c r="L428" s="10">
        <f t="shared" si="223"/>
        <v>0</v>
      </c>
      <c r="M428" s="10">
        <f t="shared" si="224"/>
        <v>0</v>
      </c>
      <c r="N428" s="10">
        <f t="shared" si="225"/>
        <v>0</v>
      </c>
      <c r="O428" s="10">
        <f t="shared" si="226"/>
        <v>0</v>
      </c>
      <c r="P428" s="10">
        <f t="shared" si="227"/>
        <v>0</v>
      </c>
      <c r="Q428" s="10">
        <f t="shared" si="228"/>
        <v>0</v>
      </c>
      <c r="R428" s="10">
        <f t="shared" si="229"/>
        <v>0</v>
      </c>
      <c r="S428" s="10">
        <f t="shared" si="230"/>
        <v>0</v>
      </c>
      <c r="U428" s="10">
        <f t="shared" si="231"/>
        <v>0</v>
      </c>
      <c r="V428" s="10">
        <f t="shared" si="232"/>
        <v>0</v>
      </c>
      <c r="W428" s="10">
        <f t="shared" si="233"/>
        <v>0</v>
      </c>
      <c r="X428" s="10">
        <f t="shared" si="234"/>
        <v>0</v>
      </c>
      <c r="Y428" s="10">
        <f t="shared" si="249"/>
        <v>0</v>
      </c>
      <c r="Z428" s="10">
        <f t="shared" si="235"/>
        <v>0</v>
      </c>
      <c r="AB428" s="141">
        <f t="shared" si="236"/>
        <v>0</v>
      </c>
      <c r="AC428" s="141">
        <f t="shared" si="237"/>
        <v>0</v>
      </c>
      <c r="AD428" s="141">
        <f t="shared" si="238"/>
        <v>0</v>
      </c>
      <c r="AE428" s="141">
        <f t="shared" si="239"/>
        <v>0</v>
      </c>
      <c r="AL428" s="10" t="str">
        <f t="shared" si="240"/>
        <v/>
      </c>
      <c r="AM428" s="10" t="str">
        <f t="shared" si="241"/>
        <v/>
      </c>
      <c r="AN428" s="10" t="str">
        <f t="shared" si="242"/>
        <v/>
      </c>
      <c r="AO428" s="10" t="str">
        <f t="shared" si="243"/>
        <v/>
      </c>
      <c r="AP428" s="10" t="str">
        <f t="shared" si="244"/>
        <v/>
      </c>
      <c r="AQ428" s="10" t="str">
        <f t="shared" si="250"/>
        <v/>
      </c>
      <c r="AR428" s="10" t="str">
        <f t="shared" si="251"/>
        <v/>
      </c>
      <c r="AS428" s="10" t="str">
        <f t="shared" si="252"/>
        <v/>
      </c>
      <c r="AT428" s="10" t="str">
        <f t="shared" si="253"/>
        <v/>
      </c>
      <c r="AU428" s="10" t="str">
        <f t="shared" si="254"/>
        <v/>
      </c>
      <c r="AV428" s="10" t="str">
        <f t="shared" si="255"/>
        <v/>
      </c>
      <c r="AW428" s="10" t="str">
        <f t="shared" si="245"/>
        <v/>
      </c>
      <c r="AX428" s="10" t="str">
        <f t="shared" si="246"/>
        <v/>
      </c>
      <c r="AY428" s="10" t="str">
        <f t="shared" si="247"/>
        <v/>
      </c>
      <c r="AZ428" s="10" t="str">
        <f t="shared" si="248"/>
        <v/>
      </c>
    </row>
    <row r="429" spans="1:52" s="3" customFormat="1" ht="10.5" x14ac:dyDescent="0.35">
      <c r="A429" s="30"/>
      <c r="B429" s="31"/>
      <c r="C429" s="31"/>
      <c r="D429" s="31"/>
      <c r="E429" s="85"/>
      <c r="F429" s="85"/>
      <c r="G429" s="85"/>
      <c r="H429" s="85"/>
      <c r="I429" s="15">
        <f t="shared" si="221"/>
        <v>0</v>
      </c>
      <c r="J429" s="32">
        <f t="shared" si="222"/>
        <v>0</v>
      </c>
      <c r="K429" s="32"/>
      <c r="L429" s="10">
        <f t="shared" si="223"/>
        <v>0</v>
      </c>
      <c r="M429" s="10">
        <f t="shared" si="224"/>
        <v>0</v>
      </c>
      <c r="N429" s="10">
        <f t="shared" si="225"/>
        <v>0</v>
      </c>
      <c r="O429" s="10">
        <f t="shared" si="226"/>
        <v>0</v>
      </c>
      <c r="P429" s="10">
        <f t="shared" si="227"/>
        <v>0</v>
      </c>
      <c r="Q429" s="10">
        <f t="shared" si="228"/>
        <v>0</v>
      </c>
      <c r="R429" s="10">
        <f t="shared" si="229"/>
        <v>0</v>
      </c>
      <c r="S429" s="10">
        <f t="shared" si="230"/>
        <v>0</v>
      </c>
      <c r="U429" s="10">
        <f t="shared" si="231"/>
        <v>0</v>
      </c>
      <c r="V429" s="10">
        <f t="shared" si="232"/>
        <v>0</v>
      </c>
      <c r="W429" s="10">
        <f t="shared" si="233"/>
        <v>0</v>
      </c>
      <c r="X429" s="10">
        <f t="shared" si="234"/>
        <v>0</v>
      </c>
      <c r="Y429" s="10">
        <f t="shared" si="249"/>
        <v>0</v>
      </c>
      <c r="Z429" s="10">
        <f t="shared" si="235"/>
        <v>0</v>
      </c>
      <c r="AB429" s="141">
        <f t="shared" si="236"/>
        <v>0</v>
      </c>
      <c r="AC429" s="141">
        <f t="shared" si="237"/>
        <v>0</v>
      </c>
      <c r="AD429" s="141">
        <f t="shared" si="238"/>
        <v>0</v>
      </c>
      <c r="AE429" s="141">
        <f t="shared" si="239"/>
        <v>0</v>
      </c>
      <c r="AL429" s="10" t="str">
        <f t="shared" si="240"/>
        <v/>
      </c>
      <c r="AM429" s="10" t="str">
        <f t="shared" si="241"/>
        <v/>
      </c>
      <c r="AN429" s="10" t="str">
        <f t="shared" si="242"/>
        <v/>
      </c>
      <c r="AO429" s="10" t="str">
        <f t="shared" si="243"/>
        <v/>
      </c>
      <c r="AP429" s="10" t="str">
        <f t="shared" si="244"/>
        <v/>
      </c>
      <c r="AQ429" s="10" t="str">
        <f t="shared" si="250"/>
        <v/>
      </c>
      <c r="AR429" s="10" t="str">
        <f t="shared" si="251"/>
        <v/>
      </c>
      <c r="AS429" s="10" t="str">
        <f t="shared" si="252"/>
        <v/>
      </c>
      <c r="AT429" s="10" t="str">
        <f t="shared" si="253"/>
        <v/>
      </c>
      <c r="AU429" s="10" t="str">
        <f t="shared" si="254"/>
        <v/>
      </c>
      <c r="AV429" s="10" t="str">
        <f t="shared" si="255"/>
        <v/>
      </c>
      <c r="AW429" s="10" t="str">
        <f t="shared" si="245"/>
        <v/>
      </c>
      <c r="AX429" s="10" t="str">
        <f t="shared" si="246"/>
        <v/>
      </c>
      <c r="AY429" s="10" t="str">
        <f t="shared" si="247"/>
        <v/>
      </c>
      <c r="AZ429" s="10" t="str">
        <f t="shared" si="248"/>
        <v/>
      </c>
    </row>
    <row r="430" spans="1:52" s="3" customFormat="1" ht="10.5" x14ac:dyDescent="0.35">
      <c r="A430" s="30"/>
      <c r="B430" s="31"/>
      <c r="C430" s="31"/>
      <c r="D430" s="31"/>
      <c r="E430" s="85"/>
      <c r="F430" s="85"/>
      <c r="G430" s="85"/>
      <c r="H430" s="85"/>
      <c r="I430" s="15">
        <f t="shared" si="221"/>
        <v>0</v>
      </c>
      <c r="J430" s="32">
        <f t="shared" si="222"/>
        <v>0</v>
      </c>
      <c r="K430" s="32"/>
      <c r="L430" s="10">
        <f t="shared" si="223"/>
        <v>0</v>
      </c>
      <c r="M430" s="10">
        <f t="shared" si="224"/>
        <v>0</v>
      </c>
      <c r="N430" s="10">
        <f t="shared" si="225"/>
        <v>0</v>
      </c>
      <c r="O430" s="10">
        <f t="shared" si="226"/>
        <v>0</v>
      </c>
      <c r="P430" s="10">
        <f t="shared" si="227"/>
        <v>0</v>
      </c>
      <c r="Q430" s="10">
        <f t="shared" si="228"/>
        <v>0</v>
      </c>
      <c r="R430" s="10">
        <f t="shared" si="229"/>
        <v>0</v>
      </c>
      <c r="S430" s="10">
        <f t="shared" si="230"/>
        <v>0</v>
      </c>
      <c r="U430" s="10">
        <f t="shared" si="231"/>
        <v>0</v>
      </c>
      <c r="V430" s="10">
        <f t="shared" si="232"/>
        <v>0</v>
      </c>
      <c r="W430" s="10">
        <f t="shared" si="233"/>
        <v>0</v>
      </c>
      <c r="X430" s="10">
        <f t="shared" si="234"/>
        <v>0</v>
      </c>
      <c r="Y430" s="10">
        <f t="shared" si="249"/>
        <v>0</v>
      </c>
      <c r="Z430" s="10">
        <f t="shared" si="235"/>
        <v>0</v>
      </c>
      <c r="AB430" s="141">
        <f t="shared" si="236"/>
        <v>0</v>
      </c>
      <c r="AC430" s="141">
        <f t="shared" si="237"/>
        <v>0</v>
      </c>
      <c r="AD430" s="141">
        <f t="shared" si="238"/>
        <v>0</v>
      </c>
      <c r="AE430" s="141">
        <f t="shared" si="239"/>
        <v>0</v>
      </c>
      <c r="AL430" s="10" t="str">
        <f t="shared" si="240"/>
        <v/>
      </c>
      <c r="AM430" s="10" t="str">
        <f t="shared" si="241"/>
        <v/>
      </c>
      <c r="AN430" s="10" t="str">
        <f t="shared" si="242"/>
        <v/>
      </c>
      <c r="AO430" s="10" t="str">
        <f t="shared" si="243"/>
        <v/>
      </c>
      <c r="AP430" s="10" t="str">
        <f t="shared" si="244"/>
        <v/>
      </c>
      <c r="AQ430" s="10" t="str">
        <f t="shared" si="250"/>
        <v/>
      </c>
      <c r="AR430" s="10" t="str">
        <f t="shared" si="251"/>
        <v/>
      </c>
      <c r="AS430" s="10" t="str">
        <f t="shared" si="252"/>
        <v/>
      </c>
      <c r="AT430" s="10" t="str">
        <f t="shared" si="253"/>
        <v/>
      </c>
      <c r="AU430" s="10" t="str">
        <f t="shared" si="254"/>
        <v/>
      </c>
      <c r="AV430" s="10" t="str">
        <f t="shared" si="255"/>
        <v/>
      </c>
      <c r="AW430" s="10" t="str">
        <f t="shared" si="245"/>
        <v/>
      </c>
      <c r="AX430" s="10" t="str">
        <f t="shared" si="246"/>
        <v/>
      </c>
      <c r="AY430" s="10" t="str">
        <f t="shared" si="247"/>
        <v/>
      </c>
      <c r="AZ430" s="10" t="str">
        <f t="shared" si="248"/>
        <v/>
      </c>
    </row>
    <row r="431" spans="1:52" s="3" customFormat="1" ht="10.5" x14ac:dyDescent="0.35">
      <c r="A431" s="30"/>
      <c r="B431" s="31"/>
      <c r="C431" s="31"/>
      <c r="D431" s="31"/>
      <c r="E431" s="85"/>
      <c r="F431" s="85"/>
      <c r="G431" s="85"/>
      <c r="H431" s="85"/>
      <c r="I431" s="15">
        <f t="shared" si="221"/>
        <v>0</v>
      </c>
      <c r="J431" s="32">
        <f t="shared" si="222"/>
        <v>0</v>
      </c>
      <c r="K431" s="32"/>
      <c r="L431" s="10">
        <f t="shared" si="223"/>
        <v>0</v>
      </c>
      <c r="M431" s="10">
        <f t="shared" si="224"/>
        <v>0</v>
      </c>
      <c r="N431" s="10">
        <f t="shared" si="225"/>
        <v>0</v>
      </c>
      <c r="O431" s="10">
        <f t="shared" si="226"/>
        <v>0</v>
      </c>
      <c r="P431" s="10">
        <f t="shared" si="227"/>
        <v>0</v>
      </c>
      <c r="Q431" s="10">
        <f t="shared" si="228"/>
        <v>0</v>
      </c>
      <c r="R431" s="10">
        <f t="shared" si="229"/>
        <v>0</v>
      </c>
      <c r="S431" s="10">
        <f t="shared" si="230"/>
        <v>0</v>
      </c>
      <c r="U431" s="10">
        <f t="shared" si="231"/>
        <v>0</v>
      </c>
      <c r="V431" s="10">
        <f t="shared" si="232"/>
        <v>0</v>
      </c>
      <c r="W431" s="10">
        <f t="shared" si="233"/>
        <v>0</v>
      </c>
      <c r="X431" s="10">
        <f t="shared" si="234"/>
        <v>0</v>
      </c>
      <c r="Y431" s="10">
        <f t="shared" si="249"/>
        <v>0</v>
      </c>
      <c r="Z431" s="10">
        <f t="shared" si="235"/>
        <v>0</v>
      </c>
      <c r="AB431" s="141">
        <f t="shared" si="236"/>
        <v>0</v>
      </c>
      <c r="AC431" s="141">
        <f t="shared" si="237"/>
        <v>0</v>
      </c>
      <c r="AD431" s="141">
        <f t="shared" si="238"/>
        <v>0</v>
      </c>
      <c r="AE431" s="141">
        <f t="shared" si="239"/>
        <v>0</v>
      </c>
      <c r="AL431" s="10" t="str">
        <f t="shared" si="240"/>
        <v/>
      </c>
      <c r="AM431" s="10" t="str">
        <f t="shared" si="241"/>
        <v/>
      </c>
      <c r="AN431" s="10" t="str">
        <f t="shared" si="242"/>
        <v/>
      </c>
      <c r="AO431" s="10" t="str">
        <f t="shared" si="243"/>
        <v/>
      </c>
      <c r="AP431" s="10" t="str">
        <f t="shared" si="244"/>
        <v/>
      </c>
      <c r="AQ431" s="10" t="str">
        <f t="shared" si="250"/>
        <v/>
      </c>
      <c r="AR431" s="10" t="str">
        <f t="shared" si="251"/>
        <v/>
      </c>
      <c r="AS431" s="10" t="str">
        <f t="shared" si="252"/>
        <v/>
      </c>
      <c r="AT431" s="10" t="str">
        <f t="shared" si="253"/>
        <v/>
      </c>
      <c r="AU431" s="10" t="str">
        <f t="shared" si="254"/>
        <v/>
      </c>
      <c r="AV431" s="10" t="str">
        <f t="shared" si="255"/>
        <v/>
      </c>
      <c r="AW431" s="10" t="str">
        <f t="shared" si="245"/>
        <v/>
      </c>
      <c r="AX431" s="10" t="str">
        <f t="shared" si="246"/>
        <v/>
      </c>
      <c r="AY431" s="10" t="str">
        <f t="shared" si="247"/>
        <v/>
      </c>
      <c r="AZ431" s="10" t="str">
        <f t="shared" si="248"/>
        <v/>
      </c>
    </row>
    <row r="432" spans="1:52" s="3" customFormat="1" ht="10.5" x14ac:dyDescent="0.35">
      <c r="A432" s="30"/>
      <c r="B432" s="31"/>
      <c r="C432" s="31"/>
      <c r="D432" s="31"/>
      <c r="E432" s="85"/>
      <c r="F432" s="85"/>
      <c r="G432" s="85"/>
      <c r="H432" s="85"/>
      <c r="I432" s="15">
        <f t="shared" si="221"/>
        <v>0</v>
      </c>
      <c r="J432" s="32">
        <f t="shared" si="222"/>
        <v>0</v>
      </c>
      <c r="K432" s="32"/>
      <c r="L432" s="10">
        <f t="shared" si="223"/>
        <v>0</v>
      </c>
      <c r="M432" s="10">
        <f t="shared" si="224"/>
        <v>0</v>
      </c>
      <c r="N432" s="10">
        <f t="shared" si="225"/>
        <v>0</v>
      </c>
      <c r="O432" s="10">
        <f t="shared" si="226"/>
        <v>0</v>
      </c>
      <c r="P432" s="10">
        <f t="shared" si="227"/>
        <v>0</v>
      </c>
      <c r="Q432" s="10">
        <f t="shared" si="228"/>
        <v>0</v>
      </c>
      <c r="R432" s="10">
        <f t="shared" si="229"/>
        <v>0</v>
      </c>
      <c r="S432" s="10">
        <f t="shared" si="230"/>
        <v>0</v>
      </c>
      <c r="U432" s="10">
        <f t="shared" si="231"/>
        <v>0</v>
      </c>
      <c r="V432" s="10">
        <f t="shared" si="232"/>
        <v>0</v>
      </c>
      <c r="W432" s="10">
        <f t="shared" si="233"/>
        <v>0</v>
      </c>
      <c r="X432" s="10">
        <f t="shared" si="234"/>
        <v>0</v>
      </c>
      <c r="Y432" s="10">
        <f t="shared" si="249"/>
        <v>0</v>
      </c>
      <c r="Z432" s="10">
        <f t="shared" si="235"/>
        <v>0</v>
      </c>
      <c r="AB432" s="141">
        <f t="shared" si="236"/>
        <v>0</v>
      </c>
      <c r="AC432" s="141">
        <f t="shared" si="237"/>
        <v>0</v>
      </c>
      <c r="AD432" s="141">
        <f t="shared" si="238"/>
        <v>0</v>
      </c>
      <c r="AE432" s="141">
        <f t="shared" si="239"/>
        <v>0</v>
      </c>
      <c r="AL432" s="10" t="str">
        <f t="shared" si="240"/>
        <v/>
      </c>
      <c r="AM432" s="10" t="str">
        <f t="shared" si="241"/>
        <v/>
      </c>
      <c r="AN432" s="10" t="str">
        <f t="shared" si="242"/>
        <v/>
      </c>
      <c r="AO432" s="10" t="str">
        <f t="shared" si="243"/>
        <v/>
      </c>
      <c r="AP432" s="10" t="str">
        <f t="shared" si="244"/>
        <v/>
      </c>
      <c r="AQ432" s="10" t="str">
        <f t="shared" si="250"/>
        <v/>
      </c>
      <c r="AR432" s="10" t="str">
        <f t="shared" si="251"/>
        <v/>
      </c>
      <c r="AS432" s="10" t="str">
        <f t="shared" si="252"/>
        <v/>
      </c>
      <c r="AT432" s="10" t="str">
        <f t="shared" si="253"/>
        <v/>
      </c>
      <c r="AU432" s="10" t="str">
        <f t="shared" si="254"/>
        <v/>
      </c>
      <c r="AV432" s="10" t="str">
        <f t="shared" si="255"/>
        <v/>
      </c>
      <c r="AW432" s="10" t="str">
        <f t="shared" si="245"/>
        <v/>
      </c>
      <c r="AX432" s="10" t="str">
        <f t="shared" si="246"/>
        <v/>
      </c>
      <c r="AY432" s="10" t="str">
        <f t="shared" si="247"/>
        <v/>
      </c>
      <c r="AZ432" s="10" t="str">
        <f t="shared" si="248"/>
        <v/>
      </c>
    </row>
    <row r="433" spans="1:52" s="3" customFormat="1" ht="10.5" x14ac:dyDescent="0.35">
      <c r="A433" s="30"/>
      <c r="B433" s="31"/>
      <c r="C433" s="31"/>
      <c r="D433" s="31"/>
      <c r="E433" s="85"/>
      <c r="F433" s="85"/>
      <c r="G433" s="85"/>
      <c r="H433" s="85"/>
      <c r="I433" s="15">
        <f t="shared" si="221"/>
        <v>0</v>
      </c>
      <c r="J433" s="32">
        <f t="shared" si="222"/>
        <v>0</v>
      </c>
      <c r="K433" s="32"/>
      <c r="L433" s="10">
        <f t="shared" si="223"/>
        <v>0</v>
      </c>
      <c r="M433" s="10">
        <f t="shared" si="224"/>
        <v>0</v>
      </c>
      <c r="N433" s="10">
        <f t="shared" si="225"/>
        <v>0</v>
      </c>
      <c r="O433" s="10">
        <f t="shared" si="226"/>
        <v>0</v>
      </c>
      <c r="P433" s="10">
        <f t="shared" si="227"/>
        <v>0</v>
      </c>
      <c r="Q433" s="10">
        <f t="shared" si="228"/>
        <v>0</v>
      </c>
      <c r="R433" s="10">
        <f t="shared" si="229"/>
        <v>0</v>
      </c>
      <c r="S433" s="10">
        <f t="shared" si="230"/>
        <v>0</v>
      </c>
      <c r="U433" s="10">
        <f t="shared" si="231"/>
        <v>0</v>
      </c>
      <c r="V433" s="10">
        <f t="shared" si="232"/>
        <v>0</v>
      </c>
      <c r="W433" s="10">
        <f t="shared" si="233"/>
        <v>0</v>
      </c>
      <c r="X433" s="10">
        <f t="shared" si="234"/>
        <v>0</v>
      </c>
      <c r="Y433" s="10">
        <f t="shared" si="249"/>
        <v>0</v>
      </c>
      <c r="Z433" s="10">
        <f t="shared" si="235"/>
        <v>0</v>
      </c>
      <c r="AB433" s="141">
        <f t="shared" si="236"/>
        <v>0</v>
      </c>
      <c r="AC433" s="141">
        <f t="shared" si="237"/>
        <v>0</v>
      </c>
      <c r="AD433" s="141">
        <f t="shared" si="238"/>
        <v>0</v>
      </c>
      <c r="AE433" s="141">
        <f t="shared" si="239"/>
        <v>0</v>
      </c>
      <c r="AL433" s="10" t="str">
        <f t="shared" si="240"/>
        <v/>
      </c>
      <c r="AM433" s="10" t="str">
        <f t="shared" si="241"/>
        <v/>
      </c>
      <c r="AN433" s="10" t="str">
        <f t="shared" si="242"/>
        <v/>
      </c>
      <c r="AO433" s="10" t="str">
        <f t="shared" si="243"/>
        <v/>
      </c>
      <c r="AP433" s="10" t="str">
        <f t="shared" si="244"/>
        <v/>
      </c>
      <c r="AQ433" s="10" t="str">
        <f t="shared" si="250"/>
        <v/>
      </c>
      <c r="AR433" s="10" t="str">
        <f t="shared" si="251"/>
        <v/>
      </c>
      <c r="AS433" s="10" t="str">
        <f t="shared" si="252"/>
        <v/>
      </c>
      <c r="AT433" s="10" t="str">
        <f t="shared" si="253"/>
        <v/>
      </c>
      <c r="AU433" s="10" t="str">
        <f t="shared" si="254"/>
        <v/>
      </c>
      <c r="AV433" s="10" t="str">
        <f t="shared" si="255"/>
        <v/>
      </c>
      <c r="AW433" s="10" t="str">
        <f t="shared" si="245"/>
        <v/>
      </c>
      <c r="AX433" s="10" t="str">
        <f t="shared" si="246"/>
        <v/>
      </c>
      <c r="AY433" s="10" t="str">
        <f t="shared" si="247"/>
        <v/>
      </c>
      <c r="AZ433" s="10" t="str">
        <f t="shared" si="248"/>
        <v/>
      </c>
    </row>
    <row r="434" spans="1:52" s="3" customFormat="1" ht="10.5" x14ac:dyDescent="0.35">
      <c r="A434" s="30"/>
      <c r="B434" s="31"/>
      <c r="C434" s="31"/>
      <c r="D434" s="31"/>
      <c r="E434" s="85"/>
      <c r="F434" s="85"/>
      <c r="G434" s="85"/>
      <c r="H434" s="85"/>
      <c r="I434" s="15">
        <f t="shared" si="221"/>
        <v>0</v>
      </c>
      <c r="J434" s="32">
        <f t="shared" si="222"/>
        <v>0</v>
      </c>
      <c r="K434" s="32"/>
      <c r="L434" s="10">
        <f t="shared" si="223"/>
        <v>0</v>
      </c>
      <c r="M434" s="10">
        <f t="shared" si="224"/>
        <v>0</v>
      </c>
      <c r="N434" s="10">
        <f t="shared" si="225"/>
        <v>0</v>
      </c>
      <c r="O434" s="10">
        <f t="shared" si="226"/>
        <v>0</v>
      </c>
      <c r="P434" s="10">
        <f t="shared" si="227"/>
        <v>0</v>
      </c>
      <c r="Q434" s="10">
        <f t="shared" si="228"/>
        <v>0</v>
      </c>
      <c r="R434" s="10">
        <f t="shared" si="229"/>
        <v>0</v>
      </c>
      <c r="S434" s="10">
        <f t="shared" si="230"/>
        <v>0</v>
      </c>
      <c r="U434" s="10">
        <f t="shared" si="231"/>
        <v>0</v>
      </c>
      <c r="V434" s="10">
        <f t="shared" si="232"/>
        <v>0</v>
      </c>
      <c r="W434" s="10">
        <f t="shared" si="233"/>
        <v>0</v>
      </c>
      <c r="X434" s="10">
        <f t="shared" si="234"/>
        <v>0</v>
      </c>
      <c r="Y434" s="10">
        <f t="shared" si="249"/>
        <v>0</v>
      </c>
      <c r="Z434" s="10">
        <f t="shared" si="235"/>
        <v>0</v>
      </c>
      <c r="AB434" s="141">
        <f t="shared" si="236"/>
        <v>0</v>
      </c>
      <c r="AC434" s="141">
        <f t="shared" si="237"/>
        <v>0</v>
      </c>
      <c r="AD434" s="141">
        <f t="shared" si="238"/>
        <v>0</v>
      </c>
      <c r="AE434" s="141">
        <f t="shared" si="239"/>
        <v>0</v>
      </c>
      <c r="AL434" s="10" t="str">
        <f t="shared" si="240"/>
        <v/>
      </c>
      <c r="AM434" s="10" t="str">
        <f t="shared" si="241"/>
        <v/>
      </c>
      <c r="AN434" s="10" t="str">
        <f t="shared" si="242"/>
        <v/>
      </c>
      <c r="AO434" s="10" t="str">
        <f t="shared" si="243"/>
        <v/>
      </c>
      <c r="AP434" s="10" t="str">
        <f t="shared" si="244"/>
        <v/>
      </c>
      <c r="AQ434" s="10" t="str">
        <f t="shared" si="250"/>
        <v/>
      </c>
      <c r="AR434" s="10" t="str">
        <f t="shared" si="251"/>
        <v/>
      </c>
      <c r="AS434" s="10" t="str">
        <f t="shared" si="252"/>
        <v/>
      </c>
      <c r="AT434" s="10" t="str">
        <f t="shared" si="253"/>
        <v/>
      </c>
      <c r="AU434" s="10" t="str">
        <f t="shared" si="254"/>
        <v/>
      </c>
      <c r="AV434" s="10" t="str">
        <f t="shared" si="255"/>
        <v/>
      </c>
      <c r="AW434" s="10" t="str">
        <f t="shared" si="245"/>
        <v/>
      </c>
      <c r="AX434" s="10" t="str">
        <f t="shared" si="246"/>
        <v/>
      </c>
      <c r="AY434" s="10" t="str">
        <f t="shared" si="247"/>
        <v/>
      </c>
      <c r="AZ434" s="10" t="str">
        <f t="shared" si="248"/>
        <v/>
      </c>
    </row>
    <row r="435" spans="1:52" s="3" customFormat="1" ht="10.5" x14ac:dyDescent="0.35">
      <c r="A435" s="30"/>
      <c r="B435" s="31"/>
      <c r="C435" s="31"/>
      <c r="D435" s="31"/>
      <c r="E435" s="85"/>
      <c r="F435" s="85"/>
      <c r="G435" s="85"/>
      <c r="H435" s="85"/>
      <c r="I435" s="15">
        <f t="shared" si="221"/>
        <v>0</v>
      </c>
      <c r="J435" s="32">
        <f t="shared" si="222"/>
        <v>0</v>
      </c>
      <c r="K435" s="32"/>
      <c r="L435" s="10">
        <f t="shared" si="223"/>
        <v>0</v>
      </c>
      <c r="M435" s="10">
        <f t="shared" si="224"/>
        <v>0</v>
      </c>
      <c r="N435" s="10">
        <f t="shared" si="225"/>
        <v>0</v>
      </c>
      <c r="O435" s="10">
        <f t="shared" si="226"/>
        <v>0</v>
      </c>
      <c r="P435" s="10">
        <f t="shared" si="227"/>
        <v>0</v>
      </c>
      <c r="Q435" s="10">
        <f t="shared" si="228"/>
        <v>0</v>
      </c>
      <c r="R435" s="10">
        <f t="shared" si="229"/>
        <v>0</v>
      </c>
      <c r="S435" s="10">
        <f t="shared" si="230"/>
        <v>0</v>
      </c>
      <c r="U435" s="10">
        <f t="shared" si="231"/>
        <v>0</v>
      </c>
      <c r="V435" s="10">
        <f t="shared" si="232"/>
        <v>0</v>
      </c>
      <c r="W435" s="10">
        <f t="shared" si="233"/>
        <v>0</v>
      </c>
      <c r="X435" s="10">
        <f t="shared" si="234"/>
        <v>0</v>
      </c>
      <c r="Y435" s="10">
        <f t="shared" si="249"/>
        <v>0</v>
      </c>
      <c r="Z435" s="10">
        <f t="shared" si="235"/>
        <v>0</v>
      </c>
      <c r="AB435" s="141">
        <f t="shared" si="236"/>
        <v>0</v>
      </c>
      <c r="AC435" s="141">
        <f t="shared" si="237"/>
        <v>0</v>
      </c>
      <c r="AD435" s="141">
        <f t="shared" si="238"/>
        <v>0</v>
      </c>
      <c r="AE435" s="141">
        <f t="shared" si="239"/>
        <v>0</v>
      </c>
      <c r="AL435" s="10" t="str">
        <f t="shared" si="240"/>
        <v/>
      </c>
      <c r="AM435" s="10" t="str">
        <f t="shared" si="241"/>
        <v/>
      </c>
      <c r="AN435" s="10" t="str">
        <f t="shared" si="242"/>
        <v/>
      </c>
      <c r="AO435" s="10" t="str">
        <f t="shared" si="243"/>
        <v/>
      </c>
      <c r="AP435" s="10" t="str">
        <f t="shared" si="244"/>
        <v/>
      </c>
      <c r="AQ435" s="10" t="str">
        <f t="shared" si="250"/>
        <v/>
      </c>
      <c r="AR435" s="10" t="str">
        <f t="shared" si="251"/>
        <v/>
      </c>
      <c r="AS435" s="10" t="str">
        <f t="shared" si="252"/>
        <v/>
      </c>
      <c r="AT435" s="10" t="str">
        <f t="shared" si="253"/>
        <v/>
      </c>
      <c r="AU435" s="10" t="str">
        <f t="shared" si="254"/>
        <v/>
      </c>
      <c r="AV435" s="10" t="str">
        <f t="shared" si="255"/>
        <v/>
      </c>
      <c r="AW435" s="10" t="str">
        <f t="shared" si="245"/>
        <v/>
      </c>
      <c r="AX435" s="10" t="str">
        <f t="shared" si="246"/>
        <v/>
      </c>
      <c r="AY435" s="10" t="str">
        <f t="shared" si="247"/>
        <v/>
      </c>
      <c r="AZ435" s="10" t="str">
        <f t="shared" si="248"/>
        <v/>
      </c>
    </row>
    <row r="436" spans="1:52" s="3" customFormat="1" ht="10.5" x14ac:dyDescent="0.35">
      <c r="A436" s="30"/>
      <c r="B436" s="31"/>
      <c r="C436" s="31"/>
      <c r="D436" s="31"/>
      <c r="E436" s="85"/>
      <c r="F436" s="85"/>
      <c r="G436" s="85"/>
      <c r="H436" s="85"/>
      <c r="I436" s="15">
        <f t="shared" si="221"/>
        <v>0</v>
      </c>
      <c r="J436" s="32">
        <f t="shared" si="222"/>
        <v>0</v>
      </c>
      <c r="K436" s="32"/>
      <c r="L436" s="10">
        <f t="shared" si="223"/>
        <v>0</v>
      </c>
      <c r="M436" s="10">
        <f t="shared" si="224"/>
        <v>0</v>
      </c>
      <c r="N436" s="10">
        <f t="shared" si="225"/>
        <v>0</v>
      </c>
      <c r="O436" s="10">
        <f t="shared" si="226"/>
        <v>0</v>
      </c>
      <c r="P436" s="10">
        <f t="shared" si="227"/>
        <v>0</v>
      </c>
      <c r="Q436" s="10">
        <f t="shared" si="228"/>
        <v>0</v>
      </c>
      <c r="R436" s="10">
        <f t="shared" si="229"/>
        <v>0</v>
      </c>
      <c r="S436" s="10">
        <f t="shared" si="230"/>
        <v>0</v>
      </c>
      <c r="U436" s="10">
        <f t="shared" si="231"/>
        <v>0</v>
      </c>
      <c r="V436" s="10">
        <f t="shared" si="232"/>
        <v>0</v>
      </c>
      <c r="W436" s="10">
        <f t="shared" si="233"/>
        <v>0</v>
      </c>
      <c r="X436" s="10">
        <f t="shared" si="234"/>
        <v>0</v>
      </c>
      <c r="Y436" s="10">
        <f t="shared" si="249"/>
        <v>0</v>
      </c>
      <c r="Z436" s="10">
        <f t="shared" si="235"/>
        <v>0</v>
      </c>
      <c r="AB436" s="141">
        <f t="shared" si="236"/>
        <v>0</v>
      </c>
      <c r="AC436" s="141">
        <f t="shared" si="237"/>
        <v>0</v>
      </c>
      <c r="AD436" s="141">
        <f t="shared" si="238"/>
        <v>0</v>
      </c>
      <c r="AE436" s="141">
        <f t="shared" si="239"/>
        <v>0</v>
      </c>
      <c r="AL436" s="10" t="str">
        <f t="shared" si="240"/>
        <v/>
      </c>
      <c r="AM436" s="10" t="str">
        <f t="shared" si="241"/>
        <v/>
      </c>
      <c r="AN436" s="10" t="str">
        <f t="shared" si="242"/>
        <v/>
      </c>
      <c r="AO436" s="10" t="str">
        <f t="shared" si="243"/>
        <v/>
      </c>
      <c r="AP436" s="10" t="str">
        <f t="shared" si="244"/>
        <v/>
      </c>
      <c r="AQ436" s="10" t="str">
        <f t="shared" si="250"/>
        <v/>
      </c>
      <c r="AR436" s="10" t="str">
        <f t="shared" si="251"/>
        <v/>
      </c>
      <c r="AS436" s="10" t="str">
        <f t="shared" si="252"/>
        <v/>
      </c>
      <c r="AT436" s="10" t="str">
        <f t="shared" si="253"/>
        <v/>
      </c>
      <c r="AU436" s="10" t="str">
        <f t="shared" si="254"/>
        <v/>
      </c>
      <c r="AV436" s="10" t="str">
        <f t="shared" si="255"/>
        <v/>
      </c>
      <c r="AW436" s="10" t="str">
        <f t="shared" si="245"/>
        <v/>
      </c>
      <c r="AX436" s="10" t="str">
        <f t="shared" si="246"/>
        <v/>
      </c>
      <c r="AY436" s="10" t="str">
        <f t="shared" si="247"/>
        <v/>
      </c>
      <c r="AZ436" s="10" t="str">
        <f t="shared" si="248"/>
        <v/>
      </c>
    </row>
    <row r="437" spans="1:52" s="3" customFormat="1" ht="10.5" x14ac:dyDescent="0.35">
      <c r="A437" s="30"/>
      <c r="B437" s="31"/>
      <c r="C437" s="31"/>
      <c r="D437" s="31"/>
      <c r="E437" s="85"/>
      <c r="F437" s="85"/>
      <c r="G437" s="85"/>
      <c r="H437" s="85"/>
      <c r="I437" s="15">
        <f t="shared" si="221"/>
        <v>0</v>
      </c>
      <c r="J437" s="32">
        <f t="shared" si="222"/>
        <v>0</v>
      </c>
      <c r="K437" s="32"/>
      <c r="L437" s="10">
        <f t="shared" si="223"/>
        <v>0</v>
      </c>
      <c r="M437" s="10">
        <f t="shared" si="224"/>
        <v>0</v>
      </c>
      <c r="N437" s="10">
        <f t="shared" si="225"/>
        <v>0</v>
      </c>
      <c r="O437" s="10">
        <f t="shared" si="226"/>
        <v>0</v>
      </c>
      <c r="P437" s="10">
        <f t="shared" si="227"/>
        <v>0</v>
      </c>
      <c r="Q437" s="10">
        <f t="shared" si="228"/>
        <v>0</v>
      </c>
      <c r="R437" s="10">
        <f t="shared" si="229"/>
        <v>0</v>
      </c>
      <c r="S437" s="10">
        <f t="shared" si="230"/>
        <v>0</v>
      </c>
      <c r="U437" s="10">
        <f t="shared" si="231"/>
        <v>0</v>
      </c>
      <c r="V437" s="10">
        <f t="shared" si="232"/>
        <v>0</v>
      </c>
      <c r="W437" s="10">
        <f t="shared" si="233"/>
        <v>0</v>
      </c>
      <c r="X437" s="10">
        <f t="shared" si="234"/>
        <v>0</v>
      </c>
      <c r="Y437" s="10">
        <f t="shared" si="249"/>
        <v>0</v>
      </c>
      <c r="Z437" s="10">
        <f t="shared" si="235"/>
        <v>0</v>
      </c>
      <c r="AB437" s="141">
        <f t="shared" si="236"/>
        <v>0</v>
      </c>
      <c r="AC437" s="141">
        <f t="shared" si="237"/>
        <v>0</v>
      </c>
      <c r="AD437" s="141">
        <f t="shared" si="238"/>
        <v>0</v>
      </c>
      <c r="AE437" s="141">
        <f t="shared" si="239"/>
        <v>0</v>
      </c>
      <c r="AL437" s="10" t="str">
        <f t="shared" si="240"/>
        <v/>
      </c>
      <c r="AM437" s="10" t="str">
        <f t="shared" si="241"/>
        <v/>
      </c>
      <c r="AN437" s="10" t="str">
        <f t="shared" si="242"/>
        <v/>
      </c>
      <c r="AO437" s="10" t="str">
        <f t="shared" si="243"/>
        <v/>
      </c>
      <c r="AP437" s="10" t="str">
        <f t="shared" si="244"/>
        <v/>
      </c>
      <c r="AQ437" s="10" t="str">
        <f t="shared" si="250"/>
        <v/>
      </c>
      <c r="AR437" s="10" t="str">
        <f t="shared" si="251"/>
        <v/>
      </c>
      <c r="AS437" s="10" t="str">
        <f t="shared" si="252"/>
        <v/>
      </c>
      <c r="AT437" s="10" t="str">
        <f t="shared" si="253"/>
        <v/>
      </c>
      <c r="AU437" s="10" t="str">
        <f t="shared" si="254"/>
        <v/>
      </c>
      <c r="AV437" s="10" t="str">
        <f t="shared" si="255"/>
        <v/>
      </c>
      <c r="AW437" s="10" t="str">
        <f t="shared" si="245"/>
        <v/>
      </c>
      <c r="AX437" s="10" t="str">
        <f t="shared" si="246"/>
        <v/>
      </c>
      <c r="AY437" s="10" t="str">
        <f t="shared" si="247"/>
        <v/>
      </c>
      <c r="AZ437" s="10" t="str">
        <f t="shared" si="248"/>
        <v/>
      </c>
    </row>
    <row r="438" spans="1:52" s="3" customFormat="1" ht="10.5" x14ac:dyDescent="0.35">
      <c r="A438" s="30"/>
      <c r="B438" s="31"/>
      <c r="C438" s="31"/>
      <c r="D438" s="31"/>
      <c r="E438" s="85"/>
      <c r="F438" s="85"/>
      <c r="G438" s="85"/>
      <c r="H438" s="85"/>
      <c r="I438" s="15">
        <f t="shared" si="221"/>
        <v>0</v>
      </c>
      <c r="J438" s="32">
        <f t="shared" si="222"/>
        <v>0</v>
      </c>
      <c r="K438" s="32"/>
      <c r="L438" s="10">
        <f t="shared" si="223"/>
        <v>0</v>
      </c>
      <c r="M438" s="10">
        <f t="shared" si="224"/>
        <v>0</v>
      </c>
      <c r="N438" s="10">
        <f t="shared" si="225"/>
        <v>0</v>
      </c>
      <c r="O438" s="10">
        <f t="shared" si="226"/>
        <v>0</v>
      </c>
      <c r="P438" s="10">
        <f t="shared" si="227"/>
        <v>0</v>
      </c>
      <c r="Q438" s="10">
        <f t="shared" si="228"/>
        <v>0</v>
      </c>
      <c r="R438" s="10">
        <f t="shared" si="229"/>
        <v>0</v>
      </c>
      <c r="S438" s="10">
        <f t="shared" si="230"/>
        <v>0</v>
      </c>
      <c r="U438" s="10">
        <f t="shared" si="231"/>
        <v>0</v>
      </c>
      <c r="V438" s="10">
        <f t="shared" si="232"/>
        <v>0</v>
      </c>
      <c r="W438" s="10">
        <f t="shared" si="233"/>
        <v>0</v>
      </c>
      <c r="X438" s="10">
        <f t="shared" si="234"/>
        <v>0</v>
      </c>
      <c r="Y438" s="10">
        <f t="shared" si="249"/>
        <v>0</v>
      </c>
      <c r="Z438" s="10">
        <f t="shared" si="235"/>
        <v>0</v>
      </c>
      <c r="AB438" s="141">
        <f t="shared" si="236"/>
        <v>0</v>
      </c>
      <c r="AC438" s="141">
        <f t="shared" si="237"/>
        <v>0</v>
      </c>
      <c r="AD438" s="141">
        <f t="shared" si="238"/>
        <v>0</v>
      </c>
      <c r="AE438" s="141">
        <f t="shared" si="239"/>
        <v>0</v>
      </c>
      <c r="AL438" s="10" t="str">
        <f t="shared" si="240"/>
        <v/>
      </c>
      <c r="AM438" s="10" t="str">
        <f t="shared" si="241"/>
        <v/>
      </c>
      <c r="AN438" s="10" t="str">
        <f t="shared" si="242"/>
        <v/>
      </c>
      <c r="AO438" s="10" t="str">
        <f t="shared" si="243"/>
        <v/>
      </c>
      <c r="AP438" s="10" t="str">
        <f t="shared" si="244"/>
        <v/>
      </c>
      <c r="AQ438" s="10" t="str">
        <f t="shared" si="250"/>
        <v/>
      </c>
      <c r="AR438" s="10" t="str">
        <f t="shared" si="251"/>
        <v/>
      </c>
      <c r="AS438" s="10" t="str">
        <f t="shared" si="252"/>
        <v/>
      </c>
      <c r="AT438" s="10" t="str">
        <f t="shared" si="253"/>
        <v/>
      </c>
      <c r="AU438" s="10" t="str">
        <f t="shared" si="254"/>
        <v/>
      </c>
      <c r="AV438" s="10" t="str">
        <f t="shared" si="255"/>
        <v/>
      </c>
      <c r="AW438" s="10" t="str">
        <f t="shared" si="245"/>
        <v/>
      </c>
      <c r="AX438" s="10" t="str">
        <f t="shared" si="246"/>
        <v/>
      </c>
      <c r="AY438" s="10" t="str">
        <f t="shared" si="247"/>
        <v/>
      </c>
      <c r="AZ438" s="10" t="str">
        <f t="shared" si="248"/>
        <v/>
      </c>
    </row>
    <row r="439" spans="1:52" s="3" customFormat="1" ht="10.5" x14ac:dyDescent="0.35">
      <c r="A439" s="30"/>
      <c r="B439" s="31"/>
      <c r="C439" s="31"/>
      <c r="D439" s="31"/>
      <c r="E439" s="85"/>
      <c r="F439" s="85"/>
      <c r="G439" s="85"/>
      <c r="H439" s="85"/>
      <c r="I439" s="15">
        <f t="shared" si="221"/>
        <v>0</v>
      </c>
      <c r="J439" s="32">
        <f t="shared" si="222"/>
        <v>0</v>
      </c>
      <c r="K439" s="32"/>
      <c r="L439" s="10">
        <f t="shared" si="223"/>
        <v>0</v>
      </c>
      <c r="M439" s="10">
        <f t="shared" si="224"/>
        <v>0</v>
      </c>
      <c r="N439" s="10">
        <f t="shared" si="225"/>
        <v>0</v>
      </c>
      <c r="O439" s="10">
        <f t="shared" si="226"/>
        <v>0</v>
      </c>
      <c r="P439" s="10">
        <f t="shared" si="227"/>
        <v>0</v>
      </c>
      <c r="Q439" s="10">
        <f t="shared" si="228"/>
        <v>0</v>
      </c>
      <c r="R439" s="10">
        <f t="shared" si="229"/>
        <v>0</v>
      </c>
      <c r="S439" s="10">
        <f t="shared" si="230"/>
        <v>0</v>
      </c>
      <c r="U439" s="10">
        <f t="shared" si="231"/>
        <v>0</v>
      </c>
      <c r="V439" s="10">
        <f t="shared" si="232"/>
        <v>0</v>
      </c>
      <c r="W439" s="10">
        <f t="shared" si="233"/>
        <v>0</v>
      </c>
      <c r="X439" s="10">
        <f t="shared" si="234"/>
        <v>0</v>
      </c>
      <c r="Y439" s="10">
        <f t="shared" si="249"/>
        <v>0</v>
      </c>
      <c r="Z439" s="10">
        <f t="shared" si="235"/>
        <v>0</v>
      </c>
      <c r="AB439" s="141">
        <f t="shared" si="236"/>
        <v>0</v>
      </c>
      <c r="AC439" s="141">
        <f t="shared" si="237"/>
        <v>0</v>
      </c>
      <c r="AD439" s="141">
        <f t="shared" si="238"/>
        <v>0</v>
      </c>
      <c r="AE439" s="141">
        <f t="shared" si="239"/>
        <v>0</v>
      </c>
      <c r="AL439" s="10" t="str">
        <f t="shared" si="240"/>
        <v/>
      </c>
      <c r="AM439" s="10" t="str">
        <f t="shared" si="241"/>
        <v/>
      </c>
      <c r="AN439" s="10" t="str">
        <f t="shared" si="242"/>
        <v/>
      </c>
      <c r="AO439" s="10" t="str">
        <f t="shared" si="243"/>
        <v/>
      </c>
      <c r="AP439" s="10" t="str">
        <f t="shared" si="244"/>
        <v/>
      </c>
      <c r="AQ439" s="10" t="str">
        <f t="shared" si="250"/>
        <v/>
      </c>
      <c r="AR439" s="10" t="str">
        <f t="shared" si="251"/>
        <v/>
      </c>
      <c r="AS439" s="10" t="str">
        <f t="shared" si="252"/>
        <v/>
      </c>
      <c r="AT439" s="10" t="str">
        <f t="shared" si="253"/>
        <v/>
      </c>
      <c r="AU439" s="10" t="str">
        <f t="shared" si="254"/>
        <v/>
      </c>
      <c r="AV439" s="10" t="str">
        <f t="shared" si="255"/>
        <v/>
      </c>
      <c r="AW439" s="10" t="str">
        <f t="shared" si="245"/>
        <v/>
      </c>
      <c r="AX439" s="10" t="str">
        <f t="shared" si="246"/>
        <v/>
      </c>
      <c r="AY439" s="10" t="str">
        <f t="shared" si="247"/>
        <v/>
      </c>
      <c r="AZ439" s="10" t="str">
        <f t="shared" si="248"/>
        <v/>
      </c>
    </row>
    <row r="440" spans="1:52" s="3" customFormat="1" ht="10.5" x14ac:dyDescent="0.35">
      <c r="A440" s="30"/>
      <c r="B440" s="31"/>
      <c r="C440" s="31"/>
      <c r="D440" s="31"/>
      <c r="E440" s="85"/>
      <c r="F440" s="85"/>
      <c r="G440" s="85"/>
      <c r="H440" s="85"/>
      <c r="I440" s="15">
        <f t="shared" si="221"/>
        <v>0</v>
      </c>
      <c r="J440" s="32">
        <f t="shared" si="222"/>
        <v>0</v>
      </c>
      <c r="K440" s="32"/>
      <c r="L440" s="10">
        <f t="shared" si="223"/>
        <v>0</v>
      </c>
      <c r="M440" s="10">
        <f t="shared" si="224"/>
        <v>0</v>
      </c>
      <c r="N440" s="10">
        <f t="shared" si="225"/>
        <v>0</v>
      </c>
      <c r="O440" s="10">
        <f t="shared" si="226"/>
        <v>0</v>
      </c>
      <c r="P440" s="10">
        <f t="shared" si="227"/>
        <v>0</v>
      </c>
      <c r="Q440" s="10">
        <f t="shared" si="228"/>
        <v>0</v>
      </c>
      <c r="R440" s="10">
        <f t="shared" si="229"/>
        <v>0</v>
      </c>
      <c r="S440" s="10">
        <f t="shared" si="230"/>
        <v>0</v>
      </c>
      <c r="U440" s="10">
        <f t="shared" si="231"/>
        <v>0</v>
      </c>
      <c r="V440" s="10">
        <f t="shared" si="232"/>
        <v>0</v>
      </c>
      <c r="W440" s="10">
        <f t="shared" si="233"/>
        <v>0</v>
      </c>
      <c r="X440" s="10">
        <f t="shared" si="234"/>
        <v>0</v>
      </c>
      <c r="Y440" s="10">
        <f t="shared" si="249"/>
        <v>0</v>
      </c>
      <c r="Z440" s="10">
        <f t="shared" si="235"/>
        <v>0</v>
      </c>
      <c r="AB440" s="141">
        <f t="shared" si="236"/>
        <v>0</v>
      </c>
      <c r="AC440" s="141">
        <f t="shared" si="237"/>
        <v>0</v>
      </c>
      <c r="AD440" s="141">
        <f t="shared" si="238"/>
        <v>0</v>
      </c>
      <c r="AE440" s="141">
        <f t="shared" si="239"/>
        <v>0</v>
      </c>
      <c r="AL440" s="10" t="str">
        <f t="shared" si="240"/>
        <v/>
      </c>
      <c r="AM440" s="10" t="str">
        <f t="shared" si="241"/>
        <v/>
      </c>
      <c r="AN440" s="10" t="str">
        <f t="shared" si="242"/>
        <v/>
      </c>
      <c r="AO440" s="10" t="str">
        <f t="shared" si="243"/>
        <v/>
      </c>
      <c r="AP440" s="10" t="str">
        <f t="shared" si="244"/>
        <v/>
      </c>
      <c r="AQ440" s="10" t="str">
        <f t="shared" si="250"/>
        <v/>
      </c>
      <c r="AR440" s="10" t="str">
        <f t="shared" si="251"/>
        <v/>
      </c>
      <c r="AS440" s="10" t="str">
        <f t="shared" si="252"/>
        <v/>
      </c>
      <c r="AT440" s="10" t="str">
        <f t="shared" si="253"/>
        <v/>
      </c>
      <c r="AU440" s="10" t="str">
        <f t="shared" si="254"/>
        <v/>
      </c>
      <c r="AV440" s="10" t="str">
        <f t="shared" si="255"/>
        <v/>
      </c>
      <c r="AW440" s="10" t="str">
        <f t="shared" si="245"/>
        <v/>
      </c>
      <c r="AX440" s="10" t="str">
        <f t="shared" si="246"/>
        <v/>
      </c>
      <c r="AY440" s="10" t="str">
        <f t="shared" si="247"/>
        <v/>
      </c>
      <c r="AZ440" s="10" t="str">
        <f t="shared" si="248"/>
        <v/>
      </c>
    </row>
    <row r="441" spans="1:52" s="3" customFormat="1" ht="10.5" x14ac:dyDescent="0.35">
      <c r="A441" s="30"/>
      <c r="B441" s="31"/>
      <c r="C441" s="31"/>
      <c r="D441" s="31"/>
      <c r="E441" s="85"/>
      <c r="F441" s="85"/>
      <c r="G441" s="85"/>
      <c r="H441" s="85"/>
      <c r="I441" s="15">
        <f t="shared" si="221"/>
        <v>0</v>
      </c>
      <c r="J441" s="32">
        <f t="shared" si="222"/>
        <v>0</v>
      </c>
      <c r="K441" s="32"/>
      <c r="L441" s="10">
        <f t="shared" si="223"/>
        <v>0</v>
      </c>
      <c r="M441" s="10">
        <f t="shared" si="224"/>
        <v>0</v>
      </c>
      <c r="N441" s="10">
        <f t="shared" si="225"/>
        <v>0</v>
      </c>
      <c r="O441" s="10">
        <f t="shared" si="226"/>
        <v>0</v>
      </c>
      <c r="P441" s="10">
        <f t="shared" si="227"/>
        <v>0</v>
      </c>
      <c r="Q441" s="10">
        <f t="shared" si="228"/>
        <v>0</v>
      </c>
      <c r="R441" s="10">
        <f t="shared" si="229"/>
        <v>0</v>
      </c>
      <c r="S441" s="10">
        <f t="shared" si="230"/>
        <v>0</v>
      </c>
      <c r="U441" s="10">
        <f t="shared" si="231"/>
        <v>0</v>
      </c>
      <c r="V441" s="10">
        <f t="shared" si="232"/>
        <v>0</v>
      </c>
      <c r="W441" s="10">
        <f t="shared" si="233"/>
        <v>0</v>
      </c>
      <c r="X441" s="10">
        <f t="shared" si="234"/>
        <v>0</v>
      </c>
      <c r="Y441" s="10">
        <f t="shared" si="249"/>
        <v>0</v>
      </c>
      <c r="Z441" s="10">
        <f t="shared" si="235"/>
        <v>0</v>
      </c>
      <c r="AB441" s="141">
        <f t="shared" si="236"/>
        <v>0</v>
      </c>
      <c r="AC441" s="141">
        <f t="shared" si="237"/>
        <v>0</v>
      </c>
      <c r="AD441" s="141">
        <f t="shared" si="238"/>
        <v>0</v>
      </c>
      <c r="AE441" s="141">
        <f t="shared" si="239"/>
        <v>0</v>
      </c>
      <c r="AL441" s="10" t="str">
        <f t="shared" si="240"/>
        <v/>
      </c>
      <c r="AM441" s="10" t="str">
        <f t="shared" si="241"/>
        <v/>
      </c>
      <c r="AN441" s="10" t="str">
        <f t="shared" si="242"/>
        <v/>
      </c>
      <c r="AO441" s="10" t="str">
        <f t="shared" si="243"/>
        <v/>
      </c>
      <c r="AP441" s="10" t="str">
        <f t="shared" si="244"/>
        <v/>
      </c>
      <c r="AQ441" s="10" t="str">
        <f t="shared" si="250"/>
        <v/>
      </c>
      <c r="AR441" s="10" t="str">
        <f t="shared" si="251"/>
        <v/>
      </c>
      <c r="AS441" s="10" t="str">
        <f t="shared" si="252"/>
        <v/>
      </c>
      <c r="AT441" s="10" t="str">
        <f t="shared" si="253"/>
        <v/>
      </c>
      <c r="AU441" s="10" t="str">
        <f t="shared" si="254"/>
        <v/>
      </c>
      <c r="AV441" s="10" t="str">
        <f t="shared" si="255"/>
        <v/>
      </c>
      <c r="AW441" s="10" t="str">
        <f t="shared" si="245"/>
        <v/>
      </c>
      <c r="AX441" s="10" t="str">
        <f t="shared" si="246"/>
        <v/>
      </c>
      <c r="AY441" s="10" t="str">
        <f t="shared" si="247"/>
        <v/>
      </c>
      <c r="AZ441" s="10" t="str">
        <f t="shared" si="248"/>
        <v/>
      </c>
    </row>
    <row r="442" spans="1:52" s="3" customFormat="1" ht="10.5" x14ac:dyDescent="0.35">
      <c r="A442" s="30"/>
      <c r="B442" s="31"/>
      <c r="C442" s="31"/>
      <c r="D442" s="31"/>
      <c r="E442" s="85"/>
      <c r="F442" s="85"/>
      <c r="G442" s="85"/>
      <c r="H442" s="85"/>
      <c r="I442" s="15">
        <f t="shared" si="221"/>
        <v>0</v>
      </c>
      <c r="J442" s="32">
        <f t="shared" si="222"/>
        <v>0</v>
      </c>
      <c r="K442" s="32"/>
      <c r="L442" s="10">
        <f t="shared" si="223"/>
        <v>0</v>
      </c>
      <c r="M442" s="10">
        <f t="shared" si="224"/>
        <v>0</v>
      </c>
      <c r="N442" s="10">
        <f t="shared" si="225"/>
        <v>0</v>
      </c>
      <c r="O442" s="10">
        <f t="shared" si="226"/>
        <v>0</v>
      </c>
      <c r="P442" s="10">
        <f t="shared" si="227"/>
        <v>0</v>
      </c>
      <c r="Q442" s="10">
        <f t="shared" si="228"/>
        <v>0</v>
      </c>
      <c r="R442" s="10">
        <f t="shared" si="229"/>
        <v>0</v>
      </c>
      <c r="S442" s="10">
        <f t="shared" si="230"/>
        <v>0</v>
      </c>
      <c r="U442" s="10">
        <f t="shared" si="231"/>
        <v>0</v>
      </c>
      <c r="V442" s="10">
        <f t="shared" si="232"/>
        <v>0</v>
      </c>
      <c r="W442" s="10">
        <f t="shared" si="233"/>
        <v>0</v>
      </c>
      <c r="X442" s="10">
        <f t="shared" si="234"/>
        <v>0</v>
      </c>
      <c r="Y442" s="10">
        <f t="shared" si="249"/>
        <v>0</v>
      </c>
      <c r="Z442" s="10">
        <f t="shared" si="235"/>
        <v>0</v>
      </c>
      <c r="AB442" s="141">
        <f t="shared" si="236"/>
        <v>0</v>
      </c>
      <c r="AC442" s="141">
        <f t="shared" si="237"/>
        <v>0</v>
      </c>
      <c r="AD442" s="141">
        <f t="shared" si="238"/>
        <v>0</v>
      </c>
      <c r="AE442" s="141">
        <f t="shared" si="239"/>
        <v>0</v>
      </c>
      <c r="AL442" s="10" t="str">
        <f t="shared" si="240"/>
        <v/>
      </c>
      <c r="AM442" s="10" t="str">
        <f t="shared" si="241"/>
        <v/>
      </c>
      <c r="AN442" s="10" t="str">
        <f t="shared" si="242"/>
        <v/>
      </c>
      <c r="AO442" s="10" t="str">
        <f t="shared" si="243"/>
        <v/>
      </c>
      <c r="AP442" s="10" t="str">
        <f t="shared" si="244"/>
        <v/>
      </c>
      <c r="AQ442" s="10" t="str">
        <f t="shared" si="250"/>
        <v/>
      </c>
      <c r="AR442" s="10" t="str">
        <f t="shared" si="251"/>
        <v/>
      </c>
      <c r="AS442" s="10" t="str">
        <f t="shared" si="252"/>
        <v/>
      </c>
      <c r="AT442" s="10" t="str">
        <f t="shared" si="253"/>
        <v/>
      </c>
      <c r="AU442" s="10" t="str">
        <f t="shared" si="254"/>
        <v/>
      </c>
      <c r="AV442" s="10" t="str">
        <f t="shared" si="255"/>
        <v/>
      </c>
      <c r="AW442" s="10" t="str">
        <f t="shared" si="245"/>
        <v/>
      </c>
      <c r="AX442" s="10" t="str">
        <f t="shared" si="246"/>
        <v/>
      </c>
      <c r="AY442" s="10" t="str">
        <f t="shared" si="247"/>
        <v/>
      </c>
      <c r="AZ442" s="10" t="str">
        <f t="shared" si="248"/>
        <v/>
      </c>
    </row>
    <row r="443" spans="1:52" s="3" customFormat="1" ht="10.5" x14ac:dyDescent="0.35">
      <c r="A443" s="30"/>
      <c r="B443" s="31"/>
      <c r="C443" s="31"/>
      <c r="D443" s="31"/>
      <c r="E443" s="85"/>
      <c r="F443" s="85"/>
      <c r="G443" s="85"/>
      <c r="H443" s="85"/>
      <c r="I443" s="15">
        <f t="shared" si="221"/>
        <v>0</v>
      </c>
      <c r="J443" s="32">
        <f t="shared" si="222"/>
        <v>0</v>
      </c>
      <c r="K443" s="32"/>
      <c r="L443" s="10">
        <f t="shared" si="223"/>
        <v>0</v>
      </c>
      <c r="M443" s="10">
        <f t="shared" si="224"/>
        <v>0</v>
      </c>
      <c r="N443" s="10">
        <f t="shared" si="225"/>
        <v>0</v>
      </c>
      <c r="O443" s="10">
        <f t="shared" si="226"/>
        <v>0</v>
      </c>
      <c r="P443" s="10">
        <f t="shared" si="227"/>
        <v>0</v>
      </c>
      <c r="Q443" s="10">
        <f t="shared" si="228"/>
        <v>0</v>
      </c>
      <c r="R443" s="10">
        <f t="shared" si="229"/>
        <v>0</v>
      </c>
      <c r="S443" s="10">
        <f t="shared" si="230"/>
        <v>0</v>
      </c>
      <c r="U443" s="10">
        <f t="shared" si="231"/>
        <v>0</v>
      </c>
      <c r="V443" s="10">
        <f t="shared" si="232"/>
        <v>0</v>
      </c>
      <c r="W443" s="10">
        <f t="shared" si="233"/>
        <v>0</v>
      </c>
      <c r="X443" s="10">
        <f t="shared" si="234"/>
        <v>0</v>
      </c>
      <c r="Y443" s="10">
        <f t="shared" si="249"/>
        <v>0</v>
      </c>
      <c r="Z443" s="10">
        <f t="shared" si="235"/>
        <v>0</v>
      </c>
      <c r="AB443" s="141">
        <f t="shared" si="236"/>
        <v>0</v>
      </c>
      <c r="AC443" s="141">
        <f t="shared" si="237"/>
        <v>0</v>
      </c>
      <c r="AD443" s="141">
        <f t="shared" si="238"/>
        <v>0</v>
      </c>
      <c r="AE443" s="141">
        <f t="shared" si="239"/>
        <v>0</v>
      </c>
      <c r="AL443" s="10" t="str">
        <f t="shared" si="240"/>
        <v/>
      </c>
      <c r="AM443" s="10" t="str">
        <f t="shared" si="241"/>
        <v/>
      </c>
      <c r="AN443" s="10" t="str">
        <f t="shared" si="242"/>
        <v/>
      </c>
      <c r="AO443" s="10" t="str">
        <f t="shared" si="243"/>
        <v/>
      </c>
      <c r="AP443" s="10" t="str">
        <f t="shared" si="244"/>
        <v/>
      </c>
      <c r="AQ443" s="10" t="str">
        <f t="shared" si="250"/>
        <v/>
      </c>
      <c r="AR443" s="10" t="str">
        <f t="shared" si="251"/>
        <v/>
      </c>
      <c r="AS443" s="10" t="str">
        <f t="shared" si="252"/>
        <v/>
      </c>
      <c r="AT443" s="10" t="str">
        <f t="shared" si="253"/>
        <v/>
      </c>
      <c r="AU443" s="10" t="str">
        <f t="shared" si="254"/>
        <v/>
      </c>
      <c r="AV443" s="10" t="str">
        <f t="shared" si="255"/>
        <v/>
      </c>
      <c r="AW443" s="10" t="str">
        <f t="shared" si="245"/>
        <v/>
      </c>
      <c r="AX443" s="10" t="str">
        <f t="shared" si="246"/>
        <v/>
      </c>
      <c r="AY443" s="10" t="str">
        <f t="shared" si="247"/>
        <v/>
      </c>
      <c r="AZ443" s="10" t="str">
        <f t="shared" si="248"/>
        <v/>
      </c>
    </row>
    <row r="444" spans="1:52" s="3" customFormat="1" ht="10.5" x14ac:dyDescent="0.35">
      <c r="A444" s="30"/>
      <c r="B444" s="31"/>
      <c r="C444" s="31"/>
      <c r="D444" s="31"/>
      <c r="E444" s="85"/>
      <c r="F444" s="85"/>
      <c r="G444" s="85"/>
      <c r="H444" s="85"/>
      <c r="I444" s="15">
        <f t="shared" si="221"/>
        <v>0</v>
      </c>
      <c r="J444" s="32">
        <f t="shared" si="222"/>
        <v>0</v>
      </c>
      <c r="K444" s="32"/>
      <c r="L444" s="10">
        <f t="shared" si="223"/>
        <v>0</v>
      </c>
      <c r="M444" s="10">
        <f t="shared" si="224"/>
        <v>0</v>
      </c>
      <c r="N444" s="10">
        <f t="shared" si="225"/>
        <v>0</v>
      </c>
      <c r="O444" s="10">
        <f t="shared" si="226"/>
        <v>0</v>
      </c>
      <c r="P444" s="10">
        <f t="shared" si="227"/>
        <v>0</v>
      </c>
      <c r="Q444" s="10">
        <f t="shared" si="228"/>
        <v>0</v>
      </c>
      <c r="R444" s="10">
        <f t="shared" si="229"/>
        <v>0</v>
      </c>
      <c r="S444" s="10">
        <f t="shared" si="230"/>
        <v>0</v>
      </c>
      <c r="U444" s="10">
        <f t="shared" si="231"/>
        <v>0</v>
      </c>
      <c r="V444" s="10">
        <f t="shared" si="232"/>
        <v>0</v>
      </c>
      <c r="W444" s="10">
        <f t="shared" si="233"/>
        <v>0</v>
      </c>
      <c r="X444" s="10">
        <f t="shared" si="234"/>
        <v>0</v>
      </c>
      <c r="Y444" s="10">
        <f t="shared" si="249"/>
        <v>0</v>
      </c>
      <c r="Z444" s="10">
        <f t="shared" si="235"/>
        <v>0</v>
      </c>
      <c r="AB444" s="141">
        <f t="shared" si="236"/>
        <v>0</v>
      </c>
      <c r="AC444" s="141">
        <f t="shared" si="237"/>
        <v>0</v>
      </c>
      <c r="AD444" s="141">
        <f t="shared" si="238"/>
        <v>0</v>
      </c>
      <c r="AE444" s="141">
        <f t="shared" si="239"/>
        <v>0</v>
      </c>
      <c r="AL444" s="10" t="str">
        <f t="shared" si="240"/>
        <v/>
      </c>
      <c r="AM444" s="10" t="str">
        <f t="shared" si="241"/>
        <v/>
      </c>
      <c r="AN444" s="10" t="str">
        <f t="shared" si="242"/>
        <v/>
      </c>
      <c r="AO444" s="10" t="str">
        <f t="shared" si="243"/>
        <v/>
      </c>
      <c r="AP444" s="10" t="str">
        <f t="shared" si="244"/>
        <v/>
      </c>
      <c r="AQ444" s="10" t="str">
        <f t="shared" si="250"/>
        <v/>
      </c>
      <c r="AR444" s="10" t="str">
        <f t="shared" si="251"/>
        <v/>
      </c>
      <c r="AS444" s="10" t="str">
        <f t="shared" si="252"/>
        <v/>
      </c>
      <c r="AT444" s="10" t="str">
        <f t="shared" si="253"/>
        <v/>
      </c>
      <c r="AU444" s="10" t="str">
        <f t="shared" si="254"/>
        <v/>
      </c>
      <c r="AV444" s="10" t="str">
        <f t="shared" si="255"/>
        <v/>
      </c>
      <c r="AW444" s="10" t="str">
        <f t="shared" si="245"/>
        <v/>
      </c>
      <c r="AX444" s="10" t="str">
        <f t="shared" si="246"/>
        <v/>
      </c>
      <c r="AY444" s="10" t="str">
        <f t="shared" si="247"/>
        <v/>
      </c>
      <c r="AZ444" s="10" t="str">
        <f t="shared" si="248"/>
        <v/>
      </c>
    </row>
    <row r="445" spans="1:52" s="3" customFormat="1" ht="10.5" x14ac:dyDescent="0.35">
      <c r="A445" s="30"/>
      <c r="B445" s="31"/>
      <c r="C445" s="31"/>
      <c r="D445" s="31"/>
      <c r="E445" s="85"/>
      <c r="F445" s="85"/>
      <c r="G445" s="85"/>
      <c r="H445" s="85"/>
      <c r="I445" s="15">
        <f t="shared" si="221"/>
        <v>0</v>
      </c>
      <c r="J445" s="32">
        <f t="shared" si="222"/>
        <v>0</v>
      </c>
      <c r="K445" s="32"/>
      <c r="L445" s="10">
        <f t="shared" si="223"/>
        <v>0</v>
      </c>
      <c r="M445" s="10">
        <f t="shared" si="224"/>
        <v>0</v>
      </c>
      <c r="N445" s="10">
        <f t="shared" si="225"/>
        <v>0</v>
      </c>
      <c r="O445" s="10">
        <f t="shared" si="226"/>
        <v>0</v>
      </c>
      <c r="P445" s="10">
        <f t="shared" si="227"/>
        <v>0</v>
      </c>
      <c r="Q445" s="10">
        <f t="shared" si="228"/>
        <v>0</v>
      </c>
      <c r="R445" s="10">
        <f t="shared" si="229"/>
        <v>0</v>
      </c>
      <c r="S445" s="10">
        <f t="shared" si="230"/>
        <v>0</v>
      </c>
      <c r="U445" s="10">
        <f t="shared" si="231"/>
        <v>0</v>
      </c>
      <c r="V445" s="10">
        <f t="shared" si="232"/>
        <v>0</v>
      </c>
      <c r="W445" s="10">
        <f t="shared" si="233"/>
        <v>0</v>
      </c>
      <c r="X445" s="10">
        <f t="shared" si="234"/>
        <v>0</v>
      </c>
      <c r="Y445" s="10">
        <f t="shared" si="249"/>
        <v>0</v>
      </c>
      <c r="Z445" s="10">
        <f t="shared" si="235"/>
        <v>0</v>
      </c>
      <c r="AB445" s="141">
        <f t="shared" si="236"/>
        <v>0</v>
      </c>
      <c r="AC445" s="141">
        <f t="shared" si="237"/>
        <v>0</v>
      </c>
      <c r="AD445" s="141">
        <f t="shared" si="238"/>
        <v>0</v>
      </c>
      <c r="AE445" s="141">
        <f t="shared" si="239"/>
        <v>0</v>
      </c>
      <c r="AL445" s="10" t="str">
        <f t="shared" si="240"/>
        <v/>
      </c>
      <c r="AM445" s="10" t="str">
        <f t="shared" si="241"/>
        <v/>
      </c>
      <c r="AN445" s="10" t="str">
        <f t="shared" si="242"/>
        <v/>
      </c>
      <c r="AO445" s="10" t="str">
        <f t="shared" si="243"/>
        <v/>
      </c>
      <c r="AP445" s="10" t="str">
        <f t="shared" si="244"/>
        <v/>
      </c>
      <c r="AQ445" s="10" t="str">
        <f t="shared" si="250"/>
        <v/>
      </c>
      <c r="AR445" s="10" t="str">
        <f t="shared" si="251"/>
        <v/>
      </c>
      <c r="AS445" s="10" t="str">
        <f t="shared" si="252"/>
        <v/>
      </c>
      <c r="AT445" s="10" t="str">
        <f t="shared" si="253"/>
        <v/>
      </c>
      <c r="AU445" s="10" t="str">
        <f t="shared" si="254"/>
        <v/>
      </c>
      <c r="AV445" s="10" t="str">
        <f t="shared" si="255"/>
        <v/>
      </c>
      <c r="AW445" s="10" t="str">
        <f t="shared" si="245"/>
        <v/>
      </c>
      <c r="AX445" s="10" t="str">
        <f t="shared" si="246"/>
        <v/>
      </c>
      <c r="AY445" s="10" t="str">
        <f t="shared" si="247"/>
        <v/>
      </c>
      <c r="AZ445" s="10" t="str">
        <f t="shared" si="248"/>
        <v/>
      </c>
    </row>
    <row r="446" spans="1:52" s="3" customFormat="1" ht="10.5" x14ac:dyDescent="0.35">
      <c r="A446" s="30"/>
      <c r="B446" s="31"/>
      <c r="C446" s="31"/>
      <c r="D446" s="31"/>
      <c r="E446" s="85"/>
      <c r="F446" s="85"/>
      <c r="G446" s="85"/>
      <c r="H446" s="85"/>
      <c r="I446" s="15">
        <f t="shared" si="221"/>
        <v>0</v>
      </c>
      <c r="J446" s="32">
        <f t="shared" si="222"/>
        <v>0</v>
      </c>
      <c r="K446" s="32"/>
      <c r="L446" s="10">
        <f t="shared" si="223"/>
        <v>0</v>
      </c>
      <c r="M446" s="10">
        <f t="shared" si="224"/>
        <v>0</v>
      </c>
      <c r="N446" s="10">
        <f t="shared" si="225"/>
        <v>0</v>
      </c>
      <c r="O446" s="10">
        <f t="shared" si="226"/>
        <v>0</v>
      </c>
      <c r="P446" s="10">
        <f t="shared" si="227"/>
        <v>0</v>
      </c>
      <c r="Q446" s="10">
        <f t="shared" si="228"/>
        <v>0</v>
      </c>
      <c r="R446" s="10">
        <f t="shared" si="229"/>
        <v>0</v>
      </c>
      <c r="S446" s="10">
        <f t="shared" si="230"/>
        <v>0</v>
      </c>
      <c r="U446" s="10">
        <f t="shared" si="231"/>
        <v>0</v>
      </c>
      <c r="V446" s="10">
        <f t="shared" si="232"/>
        <v>0</v>
      </c>
      <c r="W446" s="10">
        <f t="shared" si="233"/>
        <v>0</v>
      </c>
      <c r="X446" s="10">
        <f t="shared" si="234"/>
        <v>0</v>
      </c>
      <c r="Y446" s="10">
        <f t="shared" si="249"/>
        <v>0</v>
      </c>
      <c r="Z446" s="10">
        <f t="shared" si="235"/>
        <v>0</v>
      </c>
      <c r="AB446" s="141">
        <f t="shared" si="236"/>
        <v>0</v>
      </c>
      <c r="AC446" s="141">
        <f t="shared" si="237"/>
        <v>0</v>
      </c>
      <c r="AD446" s="141">
        <f t="shared" si="238"/>
        <v>0</v>
      </c>
      <c r="AE446" s="141">
        <f t="shared" si="239"/>
        <v>0</v>
      </c>
      <c r="AL446" s="10" t="str">
        <f t="shared" si="240"/>
        <v/>
      </c>
      <c r="AM446" s="10" t="str">
        <f t="shared" si="241"/>
        <v/>
      </c>
      <c r="AN446" s="10" t="str">
        <f t="shared" si="242"/>
        <v/>
      </c>
      <c r="AO446" s="10" t="str">
        <f t="shared" si="243"/>
        <v/>
      </c>
      <c r="AP446" s="10" t="str">
        <f t="shared" si="244"/>
        <v/>
      </c>
      <c r="AQ446" s="10" t="str">
        <f t="shared" si="250"/>
        <v/>
      </c>
      <c r="AR446" s="10" t="str">
        <f t="shared" si="251"/>
        <v/>
      </c>
      <c r="AS446" s="10" t="str">
        <f t="shared" si="252"/>
        <v/>
      </c>
      <c r="AT446" s="10" t="str">
        <f t="shared" si="253"/>
        <v/>
      </c>
      <c r="AU446" s="10" t="str">
        <f t="shared" si="254"/>
        <v/>
      </c>
      <c r="AV446" s="10" t="str">
        <f t="shared" si="255"/>
        <v/>
      </c>
      <c r="AW446" s="10" t="str">
        <f t="shared" si="245"/>
        <v/>
      </c>
      <c r="AX446" s="10" t="str">
        <f t="shared" si="246"/>
        <v/>
      </c>
      <c r="AY446" s="10" t="str">
        <f t="shared" si="247"/>
        <v/>
      </c>
      <c r="AZ446" s="10" t="str">
        <f t="shared" si="248"/>
        <v/>
      </c>
    </row>
    <row r="447" spans="1:52" s="3" customFormat="1" ht="10.5" x14ac:dyDescent="0.35">
      <c r="A447" s="30"/>
      <c r="B447" s="31"/>
      <c r="C447" s="31"/>
      <c r="D447" s="31"/>
      <c r="E447" s="85"/>
      <c r="F447" s="85"/>
      <c r="G447" s="85"/>
      <c r="H447" s="85"/>
      <c r="I447" s="15">
        <f t="shared" si="221"/>
        <v>0</v>
      </c>
      <c r="J447" s="32">
        <f t="shared" si="222"/>
        <v>0</v>
      </c>
      <c r="K447" s="32"/>
      <c r="L447" s="10">
        <f t="shared" si="223"/>
        <v>0</v>
      </c>
      <c r="M447" s="10">
        <f t="shared" si="224"/>
        <v>0</v>
      </c>
      <c r="N447" s="10">
        <f t="shared" si="225"/>
        <v>0</v>
      </c>
      <c r="O447" s="10">
        <f t="shared" si="226"/>
        <v>0</v>
      </c>
      <c r="P447" s="10">
        <f t="shared" si="227"/>
        <v>0</v>
      </c>
      <c r="Q447" s="10">
        <f t="shared" si="228"/>
        <v>0</v>
      </c>
      <c r="R447" s="10">
        <f t="shared" si="229"/>
        <v>0</v>
      </c>
      <c r="S447" s="10">
        <f t="shared" si="230"/>
        <v>0</v>
      </c>
      <c r="U447" s="10">
        <f t="shared" si="231"/>
        <v>0</v>
      </c>
      <c r="V447" s="10">
        <f t="shared" si="232"/>
        <v>0</v>
      </c>
      <c r="W447" s="10">
        <f t="shared" si="233"/>
        <v>0</v>
      </c>
      <c r="X447" s="10">
        <f t="shared" si="234"/>
        <v>0</v>
      </c>
      <c r="Y447" s="10">
        <f t="shared" si="249"/>
        <v>0</v>
      </c>
      <c r="Z447" s="10">
        <f t="shared" si="235"/>
        <v>0</v>
      </c>
      <c r="AB447" s="141">
        <f t="shared" si="236"/>
        <v>0</v>
      </c>
      <c r="AC447" s="141">
        <f t="shared" si="237"/>
        <v>0</v>
      </c>
      <c r="AD447" s="141">
        <f t="shared" si="238"/>
        <v>0</v>
      </c>
      <c r="AE447" s="141">
        <f t="shared" si="239"/>
        <v>0</v>
      </c>
      <c r="AL447" s="10" t="str">
        <f t="shared" si="240"/>
        <v/>
      </c>
      <c r="AM447" s="10" t="str">
        <f t="shared" si="241"/>
        <v/>
      </c>
      <c r="AN447" s="10" t="str">
        <f t="shared" si="242"/>
        <v/>
      </c>
      <c r="AO447" s="10" t="str">
        <f t="shared" si="243"/>
        <v/>
      </c>
      <c r="AP447" s="10" t="str">
        <f t="shared" si="244"/>
        <v/>
      </c>
      <c r="AQ447" s="10" t="str">
        <f t="shared" si="250"/>
        <v/>
      </c>
      <c r="AR447" s="10" t="str">
        <f t="shared" si="251"/>
        <v/>
      </c>
      <c r="AS447" s="10" t="str">
        <f t="shared" si="252"/>
        <v/>
      </c>
      <c r="AT447" s="10" t="str">
        <f t="shared" si="253"/>
        <v/>
      </c>
      <c r="AU447" s="10" t="str">
        <f t="shared" si="254"/>
        <v/>
      </c>
      <c r="AV447" s="10" t="str">
        <f t="shared" si="255"/>
        <v/>
      </c>
      <c r="AW447" s="10" t="str">
        <f t="shared" si="245"/>
        <v/>
      </c>
      <c r="AX447" s="10" t="str">
        <f t="shared" si="246"/>
        <v/>
      </c>
      <c r="AY447" s="10" t="str">
        <f t="shared" si="247"/>
        <v/>
      </c>
      <c r="AZ447" s="10" t="str">
        <f t="shared" si="248"/>
        <v/>
      </c>
    </row>
    <row r="448" spans="1:52" s="3" customFormat="1" ht="10.5" x14ac:dyDescent="0.35">
      <c r="A448" s="30"/>
      <c r="B448" s="31"/>
      <c r="C448" s="31"/>
      <c r="D448" s="31"/>
      <c r="E448" s="85"/>
      <c r="F448" s="85"/>
      <c r="G448" s="85"/>
      <c r="H448" s="85"/>
      <c r="I448" s="15">
        <f t="shared" si="221"/>
        <v>0</v>
      </c>
      <c r="J448" s="32">
        <f t="shared" si="222"/>
        <v>0</v>
      </c>
      <c r="K448" s="32"/>
      <c r="L448" s="10">
        <f t="shared" si="223"/>
        <v>0</v>
      </c>
      <c r="M448" s="10">
        <f t="shared" si="224"/>
        <v>0</v>
      </c>
      <c r="N448" s="10">
        <f t="shared" si="225"/>
        <v>0</v>
      </c>
      <c r="O448" s="10">
        <f t="shared" si="226"/>
        <v>0</v>
      </c>
      <c r="P448" s="10">
        <f t="shared" si="227"/>
        <v>0</v>
      </c>
      <c r="Q448" s="10">
        <f t="shared" si="228"/>
        <v>0</v>
      </c>
      <c r="R448" s="10">
        <f t="shared" si="229"/>
        <v>0</v>
      </c>
      <c r="S448" s="10">
        <f t="shared" si="230"/>
        <v>0</v>
      </c>
      <c r="U448" s="10">
        <f t="shared" si="231"/>
        <v>0</v>
      </c>
      <c r="V448" s="10">
        <f t="shared" si="232"/>
        <v>0</v>
      </c>
      <c r="W448" s="10">
        <f t="shared" si="233"/>
        <v>0</v>
      </c>
      <c r="X448" s="10">
        <f t="shared" si="234"/>
        <v>0</v>
      </c>
      <c r="Y448" s="10">
        <f t="shared" si="249"/>
        <v>0</v>
      </c>
      <c r="Z448" s="10">
        <f t="shared" si="235"/>
        <v>0</v>
      </c>
      <c r="AB448" s="141">
        <f t="shared" si="236"/>
        <v>0</v>
      </c>
      <c r="AC448" s="141">
        <f t="shared" si="237"/>
        <v>0</v>
      </c>
      <c r="AD448" s="141">
        <f t="shared" si="238"/>
        <v>0</v>
      </c>
      <c r="AE448" s="141">
        <f t="shared" si="239"/>
        <v>0</v>
      </c>
      <c r="AL448" s="10" t="str">
        <f t="shared" si="240"/>
        <v/>
      </c>
      <c r="AM448" s="10" t="str">
        <f t="shared" si="241"/>
        <v/>
      </c>
      <c r="AN448" s="10" t="str">
        <f t="shared" si="242"/>
        <v/>
      </c>
      <c r="AO448" s="10" t="str">
        <f t="shared" si="243"/>
        <v/>
      </c>
      <c r="AP448" s="10" t="str">
        <f t="shared" si="244"/>
        <v/>
      </c>
      <c r="AQ448" s="10" t="str">
        <f t="shared" si="250"/>
        <v/>
      </c>
      <c r="AR448" s="10" t="str">
        <f t="shared" si="251"/>
        <v/>
      </c>
      <c r="AS448" s="10" t="str">
        <f t="shared" si="252"/>
        <v/>
      </c>
      <c r="AT448" s="10" t="str">
        <f t="shared" si="253"/>
        <v/>
      </c>
      <c r="AU448" s="10" t="str">
        <f t="shared" si="254"/>
        <v/>
      </c>
      <c r="AV448" s="10" t="str">
        <f t="shared" si="255"/>
        <v/>
      </c>
      <c r="AW448" s="10" t="str">
        <f t="shared" si="245"/>
        <v/>
      </c>
      <c r="AX448" s="10" t="str">
        <f t="shared" si="246"/>
        <v/>
      </c>
      <c r="AY448" s="10" t="str">
        <f t="shared" si="247"/>
        <v/>
      </c>
      <c r="AZ448" s="10" t="str">
        <f t="shared" si="248"/>
        <v/>
      </c>
    </row>
    <row r="449" spans="1:52" s="3" customFormat="1" ht="10.5" x14ac:dyDescent="0.35">
      <c r="A449" s="30"/>
      <c r="B449" s="31"/>
      <c r="C449" s="31"/>
      <c r="D449" s="31"/>
      <c r="E449" s="85"/>
      <c r="F449" s="85"/>
      <c r="G449" s="85"/>
      <c r="H449" s="85"/>
      <c r="I449" s="15">
        <f t="shared" si="221"/>
        <v>0</v>
      </c>
      <c r="J449" s="32">
        <f t="shared" si="222"/>
        <v>0</v>
      </c>
      <c r="K449" s="32"/>
      <c r="L449" s="10">
        <f t="shared" si="223"/>
        <v>0</v>
      </c>
      <c r="M449" s="10">
        <f t="shared" si="224"/>
        <v>0</v>
      </c>
      <c r="N449" s="10">
        <f t="shared" si="225"/>
        <v>0</v>
      </c>
      <c r="O449" s="10">
        <f t="shared" si="226"/>
        <v>0</v>
      </c>
      <c r="P449" s="10">
        <f t="shared" si="227"/>
        <v>0</v>
      </c>
      <c r="Q449" s="10">
        <f t="shared" si="228"/>
        <v>0</v>
      </c>
      <c r="R449" s="10">
        <f t="shared" si="229"/>
        <v>0</v>
      </c>
      <c r="S449" s="10">
        <f t="shared" si="230"/>
        <v>0</v>
      </c>
      <c r="U449" s="10">
        <f t="shared" si="231"/>
        <v>0</v>
      </c>
      <c r="V449" s="10">
        <f t="shared" si="232"/>
        <v>0</v>
      </c>
      <c r="W449" s="10">
        <f t="shared" si="233"/>
        <v>0</v>
      </c>
      <c r="X449" s="10">
        <f t="shared" si="234"/>
        <v>0</v>
      </c>
      <c r="Y449" s="10">
        <f t="shared" si="249"/>
        <v>0</v>
      </c>
      <c r="Z449" s="10">
        <f t="shared" si="235"/>
        <v>0</v>
      </c>
      <c r="AB449" s="141">
        <f t="shared" si="236"/>
        <v>0</v>
      </c>
      <c r="AC449" s="141">
        <f t="shared" si="237"/>
        <v>0</v>
      </c>
      <c r="AD449" s="141">
        <f t="shared" si="238"/>
        <v>0</v>
      </c>
      <c r="AE449" s="141">
        <f t="shared" si="239"/>
        <v>0</v>
      </c>
      <c r="AL449" s="10" t="str">
        <f t="shared" si="240"/>
        <v/>
      </c>
      <c r="AM449" s="10" t="str">
        <f t="shared" si="241"/>
        <v/>
      </c>
      <c r="AN449" s="10" t="str">
        <f t="shared" si="242"/>
        <v/>
      </c>
      <c r="AO449" s="10" t="str">
        <f t="shared" si="243"/>
        <v/>
      </c>
      <c r="AP449" s="10" t="str">
        <f t="shared" si="244"/>
        <v/>
      </c>
      <c r="AQ449" s="10" t="str">
        <f t="shared" si="250"/>
        <v/>
      </c>
      <c r="AR449" s="10" t="str">
        <f t="shared" si="251"/>
        <v/>
      </c>
      <c r="AS449" s="10" t="str">
        <f t="shared" si="252"/>
        <v/>
      </c>
      <c r="AT449" s="10" t="str">
        <f t="shared" si="253"/>
        <v/>
      </c>
      <c r="AU449" s="10" t="str">
        <f t="shared" si="254"/>
        <v/>
      </c>
      <c r="AV449" s="10" t="str">
        <f t="shared" si="255"/>
        <v/>
      </c>
      <c r="AW449" s="10" t="str">
        <f t="shared" si="245"/>
        <v/>
      </c>
      <c r="AX449" s="10" t="str">
        <f t="shared" si="246"/>
        <v/>
      </c>
      <c r="AY449" s="10" t="str">
        <f t="shared" si="247"/>
        <v/>
      </c>
      <c r="AZ449" s="10" t="str">
        <f t="shared" si="248"/>
        <v/>
      </c>
    </row>
    <row r="450" spans="1:52" s="3" customFormat="1" ht="10.5" x14ac:dyDescent="0.35">
      <c r="A450" s="30"/>
      <c r="B450" s="31"/>
      <c r="C450" s="31"/>
      <c r="D450" s="31"/>
      <c r="E450" s="85"/>
      <c r="F450" s="85"/>
      <c r="G450" s="85"/>
      <c r="H450" s="85"/>
      <c r="I450" s="15">
        <f t="shared" si="221"/>
        <v>0</v>
      </c>
      <c r="J450" s="32">
        <f t="shared" si="222"/>
        <v>0</v>
      </c>
      <c r="K450" s="32"/>
      <c r="L450" s="10">
        <f t="shared" si="223"/>
        <v>0</v>
      </c>
      <c r="M450" s="10">
        <f t="shared" si="224"/>
        <v>0</v>
      </c>
      <c r="N450" s="10">
        <f t="shared" si="225"/>
        <v>0</v>
      </c>
      <c r="O450" s="10">
        <f t="shared" si="226"/>
        <v>0</v>
      </c>
      <c r="P450" s="10">
        <f t="shared" si="227"/>
        <v>0</v>
      </c>
      <c r="Q450" s="10">
        <f t="shared" si="228"/>
        <v>0</v>
      </c>
      <c r="R450" s="10">
        <f t="shared" si="229"/>
        <v>0</v>
      </c>
      <c r="S450" s="10">
        <f t="shared" si="230"/>
        <v>0</v>
      </c>
      <c r="U450" s="10">
        <f t="shared" si="231"/>
        <v>0</v>
      </c>
      <c r="V450" s="10">
        <f t="shared" si="232"/>
        <v>0</v>
      </c>
      <c r="W450" s="10">
        <f t="shared" si="233"/>
        <v>0</v>
      </c>
      <c r="X450" s="10">
        <f t="shared" si="234"/>
        <v>0</v>
      </c>
      <c r="Y450" s="10">
        <f t="shared" si="249"/>
        <v>0</v>
      </c>
      <c r="Z450" s="10">
        <f t="shared" si="235"/>
        <v>0</v>
      </c>
      <c r="AB450" s="141">
        <f t="shared" si="236"/>
        <v>0</v>
      </c>
      <c r="AC450" s="141">
        <f t="shared" si="237"/>
        <v>0</v>
      </c>
      <c r="AD450" s="141">
        <f t="shared" si="238"/>
        <v>0</v>
      </c>
      <c r="AE450" s="141">
        <f t="shared" si="239"/>
        <v>0</v>
      </c>
      <c r="AL450" s="10" t="str">
        <f t="shared" si="240"/>
        <v/>
      </c>
      <c r="AM450" s="10" t="str">
        <f t="shared" si="241"/>
        <v/>
      </c>
      <c r="AN450" s="10" t="str">
        <f t="shared" si="242"/>
        <v/>
      </c>
      <c r="AO450" s="10" t="str">
        <f t="shared" si="243"/>
        <v/>
      </c>
      <c r="AP450" s="10" t="str">
        <f t="shared" si="244"/>
        <v/>
      </c>
      <c r="AQ450" s="10" t="str">
        <f t="shared" si="250"/>
        <v/>
      </c>
      <c r="AR450" s="10" t="str">
        <f t="shared" si="251"/>
        <v/>
      </c>
      <c r="AS450" s="10" t="str">
        <f t="shared" si="252"/>
        <v/>
      </c>
      <c r="AT450" s="10" t="str">
        <f t="shared" si="253"/>
        <v/>
      </c>
      <c r="AU450" s="10" t="str">
        <f t="shared" si="254"/>
        <v/>
      </c>
      <c r="AV450" s="10" t="str">
        <f t="shared" si="255"/>
        <v/>
      </c>
      <c r="AW450" s="10" t="str">
        <f t="shared" si="245"/>
        <v/>
      </c>
      <c r="AX450" s="10" t="str">
        <f t="shared" si="246"/>
        <v/>
      </c>
      <c r="AY450" s="10" t="str">
        <f t="shared" si="247"/>
        <v/>
      </c>
      <c r="AZ450" s="10" t="str">
        <f t="shared" si="248"/>
        <v/>
      </c>
    </row>
    <row r="451" spans="1:52" s="3" customFormat="1" ht="10.5" x14ac:dyDescent="0.35">
      <c r="A451" s="30"/>
      <c r="B451" s="31"/>
      <c r="C451" s="31"/>
      <c r="D451" s="31"/>
      <c r="E451" s="85"/>
      <c r="F451" s="85"/>
      <c r="G451" s="85"/>
      <c r="H451" s="85"/>
      <c r="I451" s="15">
        <f t="shared" si="221"/>
        <v>0</v>
      </c>
      <c r="J451" s="32">
        <f t="shared" si="222"/>
        <v>0</v>
      </c>
      <c r="K451" s="32"/>
      <c r="L451" s="10">
        <f t="shared" si="223"/>
        <v>0</v>
      </c>
      <c r="M451" s="10">
        <f t="shared" si="224"/>
        <v>0</v>
      </c>
      <c r="N451" s="10">
        <f t="shared" si="225"/>
        <v>0</v>
      </c>
      <c r="O451" s="10">
        <f t="shared" si="226"/>
        <v>0</v>
      </c>
      <c r="P451" s="10">
        <f t="shared" si="227"/>
        <v>0</v>
      </c>
      <c r="Q451" s="10">
        <f t="shared" si="228"/>
        <v>0</v>
      </c>
      <c r="R451" s="10">
        <f t="shared" si="229"/>
        <v>0</v>
      </c>
      <c r="S451" s="10">
        <f t="shared" si="230"/>
        <v>0</v>
      </c>
      <c r="U451" s="10">
        <f t="shared" si="231"/>
        <v>0</v>
      </c>
      <c r="V451" s="10">
        <f t="shared" si="232"/>
        <v>0</v>
      </c>
      <c r="W451" s="10">
        <f t="shared" si="233"/>
        <v>0</v>
      </c>
      <c r="X451" s="10">
        <f t="shared" si="234"/>
        <v>0</v>
      </c>
      <c r="Y451" s="10">
        <f t="shared" si="249"/>
        <v>0</v>
      </c>
      <c r="Z451" s="10">
        <f t="shared" si="235"/>
        <v>0</v>
      </c>
      <c r="AB451" s="141">
        <f t="shared" si="236"/>
        <v>0</v>
      </c>
      <c r="AC451" s="141">
        <f t="shared" si="237"/>
        <v>0</v>
      </c>
      <c r="AD451" s="141">
        <f t="shared" si="238"/>
        <v>0</v>
      </c>
      <c r="AE451" s="141">
        <f t="shared" si="239"/>
        <v>0</v>
      </c>
      <c r="AL451" s="10" t="str">
        <f t="shared" si="240"/>
        <v/>
      </c>
      <c r="AM451" s="10" t="str">
        <f t="shared" si="241"/>
        <v/>
      </c>
      <c r="AN451" s="10" t="str">
        <f t="shared" si="242"/>
        <v/>
      </c>
      <c r="AO451" s="10" t="str">
        <f t="shared" si="243"/>
        <v/>
      </c>
      <c r="AP451" s="10" t="str">
        <f t="shared" si="244"/>
        <v/>
      </c>
      <c r="AQ451" s="10" t="str">
        <f t="shared" si="250"/>
        <v/>
      </c>
      <c r="AR451" s="10" t="str">
        <f t="shared" si="251"/>
        <v/>
      </c>
      <c r="AS451" s="10" t="str">
        <f t="shared" si="252"/>
        <v/>
      </c>
      <c r="AT451" s="10" t="str">
        <f t="shared" si="253"/>
        <v/>
      </c>
      <c r="AU451" s="10" t="str">
        <f t="shared" si="254"/>
        <v/>
      </c>
      <c r="AV451" s="10" t="str">
        <f t="shared" si="255"/>
        <v/>
      </c>
      <c r="AW451" s="10" t="str">
        <f t="shared" si="245"/>
        <v/>
      </c>
      <c r="AX451" s="10" t="str">
        <f t="shared" si="246"/>
        <v/>
      </c>
      <c r="AY451" s="10" t="str">
        <f t="shared" si="247"/>
        <v/>
      </c>
      <c r="AZ451" s="10" t="str">
        <f t="shared" si="248"/>
        <v/>
      </c>
    </row>
    <row r="452" spans="1:52" s="3" customFormat="1" ht="10.5" x14ac:dyDescent="0.35">
      <c r="A452" s="30"/>
      <c r="B452" s="31"/>
      <c r="C452" s="31"/>
      <c r="D452" s="31"/>
      <c r="E452" s="85"/>
      <c r="F452" s="85"/>
      <c r="G452" s="85"/>
      <c r="H452" s="85"/>
      <c r="I452" s="15">
        <f t="shared" si="221"/>
        <v>0</v>
      </c>
      <c r="J452" s="32">
        <f t="shared" si="222"/>
        <v>0</v>
      </c>
      <c r="K452" s="32"/>
      <c r="L452" s="10">
        <f t="shared" si="223"/>
        <v>0</v>
      </c>
      <c r="M452" s="10">
        <f t="shared" si="224"/>
        <v>0</v>
      </c>
      <c r="N452" s="10">
        <f t="shared" si="225"/>
        <v>0</v>
      </c>
      <c r="O452" s="10">
        <f t="shared" si="226"/>
        <v>0</v>
      </c>
      <c r="P452" s="10">
        <f t="shared" si="227"/>
        <v>0</v>
      </c>
      <c r="Q452" s="10">
        <f t="shared" si="228"/>
        <v>0</v>
      </c>
      <c r="R452" s="10">
        <f t="shared" si="229"/>
        <v>0</v>
      </c>
      <c r="S452" s="10">
        <f t="shared" si="230"/>
        <v>0</v>
      </c>
      <c r="U452" s="10">
        <f t="shared" si="231"/>
        <v>0</v>
      </c>
      <c r="V452" s="10">
        <f t="shared" si="232"/>
        <v>0</v>
      </c>
      <c r="W452" s="10">
        <f t="shared" si="233"/>
        <v>0</v>
      </c>
      <c r="X452" s="10">
        <f t="shared" si="234"/>
        <v>0</v>
      </c>
      <c r="Y452" s="10">
        <f t="shared" si="249"/>
        <v>0</v>
      </c>
      <c r="Z452" s="10">
        <f t="shared" si="235"/>
        <v>0</v>
      </c>
      <c r="AB452" s="141">
        <f t="shared" si="236"/>
        <v>0</v>
      </c>
      <c r="AC452" s="141">
        <f t="shared" si="237"/>
        <v>0</v>
      </c>
      <c r="AD452" s="141">
        <f t="shared" si="238"/>
        <v>0</v>
      </c>
      <c r="AE452" s="141">
        <f t="shared" si="239"/>
        <v>0</v>
      </c>
      <c r="AL452" s="10" t="str">
        <f t="shared" si="240"/>
        <v/>
      </c>
      <c r="AM452" s="10" t="str">
        <f t="shared" si="241"/>
        <v/>
      </c>
      <c r="AN452" s="10" t="str">
        <f t="shared" si="242"/>
        <v/>
      </c>
      <c r="AO452" s="10" t="str">
        <f t="shared" si="243"/>
        <v/>
      </c>
      <c r="AP452" s="10" t="str">
        <f t="shared" si="244"/>
        <v/>
      </c>
      <c r="AQ452" s="10" t="str">
        <f t="shared" si="250"/>
        <v/>
      </c>
      <c r="AR452" s="10" t="str">
        <f t="shared" si="251"/>
        <v/>
      </c>
      <c r="AS452" s="10" t="str">
        <f t="shared" si="252"/>
        <v/>
      </c>
      <c r="AT452" s="10" t="str">
        <f t="shared" si="253"/>
        <v/>
      </c>
      <c r="AU452" s="10" t="str">
        <f t="shared" si="254"/>
        <v/>
      </c>
      <c r="AV452" s="10" t="str">
        <f t="shared" si="255"/>
        <v/>
      </c>
      <c r="AW452" s="10" t="str">
        <f t="shared" si="245"/>
        <v/>
      </c>
      <c r="AX452" s="10" t="str">
        <f t="shared" si="246"/>
        <v/>
      </c>
      <c r="AY452" s="10" t="str">
        <f t="shared" si="247"/>
        <v/>
      </c>
      <c r="AZ452" s="10" t="str">
        <f t="shared" si="248"/>
        <v/>
      </c>
    </row>
    <row r="453" spans="1:52" s="3" customFormat="1" ht="10.5" x14ac:dyDescent="0.35">
      <c r="A453" s="30"/>
      <c r="B453" s="31"/>
      <c r="C453" s="31"/>
      <c r="D453" s="31"/>
      <c r="E453" s="85"/>
      <c r="F453" s="85"/>
      <c r="G453" s="85"/>
      <c r="H453" s="85"/>
      <c r="I453" s="15">
        <f t="shared" si="221"/>
        <v>0</v>
      </c>
      <c r="J453" s="32">
        <f t="shared" si="222"/>
        <v>0</v>
      </c>
      <c r="K453" s="32"/>
      <c r="L453" s="10">
        <f t="shared" si="223"/>
        <v>0</v>
      </c>
      <c r="M453" s="10">
        <f t="shared" si="224"/>
        <v>0</v>
      </c>
      <c r="N453" s="10">
        <f t="shared" si="225"/>
        <v>0</v>
      </c>
      <c r="O453" s="10">
        <f t="shared" si="226"/>
        <v>0</v>
      </c>
      <c r="P453" s="10">
        <f t="shared" si="227"/>
        <v>0</v>
      </c>
      <c r="Q453" s="10">
        <f t="shared" si="228"/>
        <v>0</v>
      </c>
      <c r="R453" s="10">
        <f t="shared" si="229"/>
        <v>0</v>
      </c>
      <c r="S453" s="10">
        <f t="shared" si="230"/>
        <v>0</v>
      </c>
      <c r="U453" s="10">
        <f t="shared" si="231"/>
        <v>0</v>
      </c>
      <c r="V453" s="10">
        <f t="shared" si="232"/>
        <v>0</v>
      </c>
      <c r="W453" s="10">
        <f t="shared" si="233"/>
        <v>0</v>
      </c>
      <c r="X453" s="10">
        <f t="shared" si="234"/>
        <v>0</v>
      </c>
      <c r="Y453" s="10">
        <f t="shared" si="249"/>
        <v>0</v>
      </c>
      <c r="Z453" s="10">
        <f t="shared" si="235"/>
        <v>0</v>
      </c>
      <c r="AB453" s="141">
        <f t="shared" si="236"/>
        <v>0</v>
      </c>
      <c r="AC453" s="141">
        <f t="shared" si="237"/>
        <v>0</v>
      </c>
      <c r="AD453" s="141">
        <f t="shared" si="238"/>
        <v>0</v>
      </c>
      <c r="AE453" s="141">
        <f t="shared" si="239"/>
        <v>0</v>
      </c>
      <c r="AL453" s="10" t="str">
        <f t="shared" si="240"/>
        <v/>
      </c>
      <c r="AM453" s="10" t="str">
        <f t="shared" si="241"/>
        <v/>
      </c>
      <c r="AN453" s="10" t="str">
        <f t="shared" si="242"/>
        <v/>
      </c>
      <c r="AO453" s="10" t="str">
        <f t="shared" si="243"/>
        <v/>
      </c>
      <c r="AP453" s="10" t="str">
        <f t="shared" si="244"/>
        <v/>
      </c>
      <c r="AQ453" s="10" t="str">
        <f t="shared" si="250"/>
        <v/>
      </c>
      <c r="AR453" s="10" t="str">
        <f t="shared" si="251"/>
        <v/>
      </c>
      <c r="AS453" s="10" t="str">
        <f t="shared" si="252"/>
        <v/>
      </c>
      <c r="AT453" s="10" t="str">
        <f t="shared" si="253"/>
        <v/>
      </c>
      <c r="AU453" s="10" t="str">
        <f t="shared" si="254"/>
        <v/>
      </c>
      <c r="AV453" s="10" t="str">
        <f t="shared" si="255"/>
        <v/>
      </c>
      <c r="AW453" s="10" t="str">
        <f t="shared" si="245"/>
        <v/>
      </c>
      <c r="AX453" s="10" t="str">
        <f t="shared" si="246"/>
        <v/>
      </c>
      <c r="AY453" s="10" t="str">
        <f t="shared" si="247"/>
        <v/>
      </c>
      <c r="AZ453" s="10" t="str">
        <f t="shared" si="248"/>
        <v/>
      </c>
    </row>
    <row r="454" spans="1:52" s="3" customFormat="1" ht="10.5" x14ac:dyDescent="0.35">
      <c r="A454" s="30"/>
      <c r="B454" s="31"/>
      <c r="C454" s="31"/>
      <c r="D454" s="31"/>
      <c r="E454" s="85"/>
      <c r="F454" s="85"/>
      <c r="G454" s="85"/>
      <c r="H454" s="85"/>
      <c r="I454" s="15">
        <f t="shared" ref="I454:I503" si="256">AB454+AC454+AD454+AE454</f>
        <v>0</v>
      </c>
      <c r="J454" s="32">
        <f t="shared" ref="J454:J502" si="257">IF(U454=1,$AH$5,IF(V454=1,$AH$6,IF(W454=1,$AH$7,IF(X454=1,$AH$8,IF(Y454=1,$AH$9,0)))))</f>
        <v>0</v>
      </c>
      <c r="K454" s="32"/>
      <c r="L454" s="10">
        <f t="shared" ref="L454:L503" si="258">IF(A454&lt;&gt;"",1,0)</f>
        <v>0</v>
      </c>
      <c r="M454" s="10">
        <f t="shared" ref="M454:M503" si="259">IF(B454&lt;&gt;"",1,0)</f>
        <v>0</v>
      </c>
      <c r="N454" s="10">
        <f t="shared" ref="N454:N503" si="260">IF(C454&lt;&gt;"",1,0)</f>
        <v>0</v>
      </c>
      <c r="O454" s="10">
        <f t="shared" ref="O454:O503" si="261">IF(D454&lt;&gt;"",1,0)</f>
        <v>0</v>
      </c>
      <c r="P454" s="10">
        <f t="shared" ref="P454:P503" si="262">IF(E454&lt;&gt;"",1,0)</f>
        <v>0</v>
      </c>
      <c r="Q454" s="10">
        <f t="shared" ref="Q454:Q503" si="263">IF(F454&lt;&gt;"",1,0)</f>
        <v>0</v>
      </c>
      <c r="R454" s="10">
        <f t="shared" ref="R454:R503" si="264">IF(G454&lt;&gt;"",1,0)</f>
        <v>0</v>
      </c>
      <c r="S454" s="10">
        <f t="shared" ref="S454:S503" si="265">IF(H454&lt;&gt;"",1,0)</f>
        <v>0</v>
      </c>
      <c r="U454" s="10">
        <f t="shared" ref="U454:U503" si="266">IFERROR(IF(AY454=AZ454,0,1),1)</f>
        <v>0</v>
      </c>
      <c r="V454" s="10">
        <f t="shared" ref="V454:V503" si="267">IF((IF(B454&lt;&gt;"",1,0))+(IF(C454&lt;&gt;"",1,0))=2,IF(C454&gt;B454,0,1),0)</f>
        <v>0</v>
      </c>
      <c r="W454" s="10">
        <f t="shared" ref="W454:W503" si="268">IF(L454+M454+N454+O454+P454+Q454+R454+S454=0,0,IF(L454+M454+N454+O454=4,0,1))</f>
        <v>0</v>
      </c>
      <c r="X454" s="10">
        <f t="shared" ref="X454:X503" si="269">IF(COUNTIF($A$5:$A$1004,A454)&lt;=1,0,1)</f>
        <v>0</v>
      </c>
      <c r="Y454" s="10">
        <f t="shared" si="249"/>
        <v>0</v>
      </c>
      <c r="Z454" s="10">
        <f t="shared" ref="Z454:Z503" si="270">IF(U454+V454+W454+X454+Y454=0,0,1)</f>
        <v>0</v>
      </c>
      <c r="AB454" s="141">
        <f t="shared" ref="AB454:AB503" si="271">IF($Z454=0,E454,0)</f>
        <v>0</v>
      </c>
      <c r="AC454" s="141">
        <f t="shared" ref="AC454:AC503" si="272">IF($Z454=0,F454,0)</f>
        <v>0</v>
      </c>
      <c r="AD454" s="141">
        <f t="shared" ref="AD454:AD503" si="273">IF($Z454=0,G454,0)</f>
        <v>0</v>
      </c>
      <c r="AE454" s="141">
        <f t="shared" ref="AE454:AE503" si="274">IF($Z454=0,H454,0)</f>
        <v>0</v>
      </c>
      <c r="AL454" s="10" t="str">
        <f t="shared" ref="AL454:AL503" si="275">IF($A454="","",MID($A454,1,1)*2)</f>
        <v/>
      </c>
      <c r="AM454" s="10" t="str">
        <f t="shared" ref="AM454:AM503" si="276">IF($A454="","",MID($A454,2,1)*1)</f>
        <v/>
      </c>
      <c r="AN454" s="10" t="str">
        <f t="shared" ref="AN454:AN503" si="277">IF($A454="","",MID($A454,3,1)*2)</f>
        <v/>
      </c>
      <c r="AO454" s="10" t="str">
        <f t="shared" ref="AO454:AO503" si="278">IF($A454="","",MID($A454,4,1)*1)</f>
        <v/>
      </c>
      <c r="AP454" s="10" t="str">
        <f t="shared" ref="AP454:AP503" si="279">IF($A454="","",MID($A454,5,1)*2)</f>
        <v/>
      </c>
      <c r="AQ454" s="10" t="str">
        <f t="shared" si="250"/>
        <v/>
      </c>
      <c r="AR454" s="10" t="str">
        <f t="shared" si="251"/>
        <v/>
      </c>
      <c r="AS454" s="10" t="str">
        <f t="shared" si="252"/>
        <v/>
      </c>
      <c r="AT454" s="10" t="str">
        <f t="shared" si="253"/>
        <v/>
      </c>
      <c r="AU454" s="10" t="str">
        <f t="shared" si="254"/>
        <v/>
      </c>
      <c r="AV454" s="10" t="str">
        <f t="shared" si="255"/>
        <v/>
      </c>
      <c r="AW454" s="10" t="str">
        <f t="shared" ref="AW454:AW503" si="280">IF($A454="","",MOD(AV454,10))</f>
        <v/>
      </c>
      <c r="AX454" s="10" t="str">
        <f t="shared" ref="AX454:AX503" si="281">IF($A454="","",10-AW454)</f>
        <v/>
      </c>
      <c r="AY454" s="10" t="str">
        <f t="shared" ref="AY454:AY503" si="282">IF($A454="","",MOD(AX454,10))</f>
        <v/>
      </c>
      <c r="AZ454" s="10" t="str">
        <f t="shared" ref="AZ454:AZ503" si="283">IF($A454="","",MID($A454,7,1)*1)</f>
        <v/>
      </c>
    </row>
    <row r="455" spans="1:52" s="3" customFormat="1" ht="10.5" x14ac:dyDescent="0.35">
      <c r="A455" s="30"/>
      <c r="B455" s="31"/>
      <c r="C455" s="31"/>
      <c r="D455" s="31"/>
      <c r="E455" s="85"/>
      <c r="F455" s="85"/>
      <c r="G455" s="85"/>
      <c r="H455" s="85"/>
      <c r="I455" s="15">
        <f t="shared" si="256"/>
        <v>0</v>
      </c>
      <c r="J455" s="32">
        <f t="shared" si="257"/>
        <v>0</v>
      </c>
      <c r="K455" s="32"/>
      <c r="L455" s="10">
        <f t="shared" si="258"/>
        <v>0</v>
      </c>
      <c r="M455" s="10">
        <f t="shared" si="259"/>
        <v>0</v>
      </c>
      <c r="N455" s="10">
        <f t="shared" si="260"/>
        <v>0</v>
      </c>
      <c r="O455" s="10">
        <f t="shared" si="261"/>
        <v>0</v>
      </c>
      <c r="P455" s="10">
        <f t="shared" si="262"/>
        <v>0</v>
      </c>
      <c r="Q455" s="10">
        <f t="shared" si="263"/>
        <v>0</v>
      </c>
      <c r="R455" s="10">
        <f t="shared" si="264"/>
        <v>0</v>
      </c>
      <c r="S455" s="10">
        <f t="shared" si="265"/>
        <v>0</v>
      </c>
      <c r="U455" s="10">
        <f t="shared" si="266"/>
        <v>0</v>
      </c>
      <c r="V455" s="10">
        <f t="shared" si="267"/>
        <v>0</v>
      </c>
      <c r="W455" s="10">
        <f t="shared" si="268"/>
        <v>0</v>
      </c>
      <c r="X455" s="10">
        <f t="shared" si="269"/>
        <v>0</v>
      </c>
      <c r="Y455" s="10">
        <f t="shared" ref="Y455:Y518" si="284">IF(AND(L455=1,L454=0),1,0)</f>
        <v>0</v>
      </c>
      <c r="Z455" s="10">
        <f t="shared" si="270"/>
        <v>0</v>
      </c>
      <c r="AB455" s="141">
        <f t="shared" si="271"/>
        <v>0</v>
      </c>
      <c r="AC455" s="141">
        <f t="shared" si="272"/>
        <v>0</v>
      </c>
      <c r="AD455" s="141">
        <f t="shared" si="273"/>
        <v>0</v>
      </c>
      <c r="AE455" s="141">
        <f t="shared" si="274"/>
        <v>0</v>
      </c>
      <c r="AL455" s="10" t="str">
        <f t="shared" si="275"/>
        <v/>
      </c>
      <c r="AM455" s="10" t="str">
        <f t="shared" si="276"/>
        <v/>
      </c>
      <c r="AN455" s="10" t="str">
        <f t="shared" si="277"/>
        <v/>
      </c>
      <c r="AO455" s="10" t="str">
        <f t="shared" si="278"/>
        <v/>
      </c>
      <c r="AP455" s="10" t="str">
        <f t="shared" si="279"/>
        <v/>
      </c>
      <c r="AQ455" s="10" t="str">
        <f t="shared" si="250"/>
        <v/>
      </c>
      <c r="AR455" s="10" t="str">
        <f t="shared" si="251"/>
        <v/>
      </c>
      <c r="AS455" s="10" t="str">
        <f t="shared" si="252"/>
        <v/>
      </c>
      <c r="AT455" s="10" t="str">
        <f t="shared" si="253"/>
        <v/>
      </c>
      <c r="AU455" s="10" t="str">
        <f t="shared" si="254"/>
        <v/>
      </c>
      <c r="AV455" s="10" t="str">
        <f t="shared" si="255"/>
        <v/>
      </c>
      <c r="AW455" s="10" t="str">
        <f t="shared" si="280"/>
        <v/>
      </c>
      <c r="AX455" s="10" t="str">
        <f t="shared" si="281"/>
        <v/>
      </c>
      <c r="AY455" s="10" t="str">
        <f t="shared" si="282"/>
        <v/>
      </c>
      <c r="AZ455" s="10" t="str">
        <f t="shared" si="283"/>
        <v/>
      </c>
    </row>
    <row r="456" spans="1:52" s="3" customFormat="1" ht="10.5" x14ac:dyDescent="0.35">
      <c r="A456" s="30"/>
      <c r="B456" s="31"/>
      <c r="C456" s="31"/>
      <c r="D456" s="31"/>
      <c r="E456" s="85"/>
      <c r="F456" s="85"/>
      <c r="G456" s="85"/>
      <c r="H456" s="85"/>
      <c r="I456" s="15">
        <f t="shared" si="256"/>
        <v>0</v>
      </c>
      <c r="J456" s="32">
        <f t="shared" si="257"/>
        <v>0</v>
      </c>
      <c r="K456" s="32"/>
      <c r="L456" s="10">
        <f t="shared" si="258"/>
        <v>0</v>
      </c>
      <c r="M456" s="10">
        <f t="shared" si="259"/>
        <v>0</v>
      </c>
      <c r="N456" s="10">
        <f t="shared" si="260"/>
        <v>0</v>
      </c>
      <c r="O456" s="10">
        <f t="shared" si="261"/>
        <v>0</v>
      </c>
      <c r="P456" s="10">
        <f t="shared" si="262"/>
        <v>0</v>
      </c>
      <c r="Q456" s="10">
        <f t="shared" si="263"/>
        <v>0</v>
      </c>
      <c r="R456" s="10">
        <f t="shared" si="264"/>
        <v>0</v>
      </c>
      <c r="S456" s="10">
        <f t="shared" si="265"/>
        <v>0</v>
      </c>
      <c r="U456" s="10">
        <f t="shared" si="266"/>
        <v>0</v>
      </c>
      <c r="V456" s="10">
        <f t="shared" si="267"/>
        <v>0</v>
      </c>
      <c r="W456" s="10">
        <f t="shared" si="268"/>
        <v>0</v>
      </c>
      <c r="X456" s="10">
        <f t="shared" si="269"/>
        <v>0</v>
      </c>
      <c r="Y456" s="10">
        <f t="shared" si="284"/>
        <v>0</v>
      </c>
      <c r="Z456" s="10">
        <f t="shared" si="270"/>
        <v>0</v>
      </c>
      <c r="AB456" s="141">
        <f t="shared" si="271"/>
        <v>0</v>
      </c>
      <c r="AC456" s="141">
        <f t="shared" si="272"/>
        <v>0</v>
      </c>
      <c r="AD456" s="141">
        <f t="shared" si="273"/>
        <v>0</v>
      </c>
      <c r="AE456" s="141">
        <f t="shared" si="274"/>
        <v>0</v>
      </c>
      <c r="AL456" s="10" t="str">
        <f t="shared" si="275"/>
        <v/>
      </c>
      <c r="AM456" s="10" t="str">
        <f t="shared" si="276"/>
        <v/>
      </c>
      <c r="AN456" s="10" t="str">
        <f t="shared" si="277"/>
        <v/>
      </c>
      <c r="AO456" s="10" t="str">
        <f t="shared" si="278"/>
        <v/>
      </c>
      <c r="AP456" s="10" t="str">
        <f t="shared" si="279"/>
        <v/>
      </c>
      <c r="AQ456" s="10" t="str">
        <f t="shared" si="250"/>
        <v/>
      </c>
      <c r="AR456" s="10" t="str">
        <f t="shared" si="251"/>
        <v/>
      </c>
      <c r="AS456" s="10" t="str">
        <f t="shared" si="252"/>
        <v/>
      </c>
      <c r="AT456" s="10" t="str">
        <f t="shared" si="253"/>
        <v/>
      </c>
      <c r="AU456" s="10" t="str">
        <f t="shared" si="254"/>
        <v/>
      </c>
      <c r="AV456" s="10" t="str">
        <f t="shared" si="255"/>
        <v/>
      </c>
      <c r="AW456" s="10" t="str">
        <f t="shared" si="280"/>
        <v/>
      </c>
      <c r="AX456" s="10" t="str">
        <f t="shared" si="281"/>
        <v/>
      </c>
      <c r="AY456" s="10" t="str">
        <f t="shared" si="282"/>
        <v/>
      </c>
      <c r="AZ456" s="10" t="str">
        <f t="shared" si="283"/>
        <v/>
      </c>
    </row>
    <row r="457" spans="1:52" s="3" customFormat="1" ht="10.5" x14ac:dyDescent="0.35">
      <c r="A457" s="30"/>
      <c r="B457" s="31"/>
      <c r="C457" s="31"/>
      <c r="D457" s="31"/>
      <c r="E457" s="85"/>
      <c r="F457" s="85"/>
      <c r="G457" s="85"/>
      <c r="H457" s="85"/>
      <c r="I457" s="15">
        <f t="shared" si="256"/>
        <v>0</v>
      </c>
      <c r="J457" s="32">
        <f t="shared" si="257"/>
        <v>0</v>
      </c>
      <c r="K457" s="32"/>
      <c r="L457" s="10">
        <f t="shared" si="258"/>
        <v>0</v>
      </c>
      <c r="M457" s="10">
        <f t="shared" si="259"/>
        <v>0</v>
      </c>
      <c r="N457" s="10">
        <f t="shared" si="260"/>
        <v>0</v>
      </c>
      <c r="O457" s="10">
        <f t="shared" si="261"/>
        <v>0</v>
      </c>
      <c r="P457" s="10">
        <f t="shared" si="262"/>
        <v>0</v>
      </c>
      <c r="Q457" s="10">
        <f t="shared" si="263"/>
        <v>0</v>
      </c>
      <c r="R457" s="10">
        <f t="shared" si="264"/>
        <v>0</v>
      </c>
      <c r="S457" s="10">
        <f t="shared" si="265"/>
        <v>0</v>
      </c>
      <c r="U457" s="10">
        <f t="shared" si="266"/>
        <v>0</v>
      </c>
      <c r="V457" s="10">
        <f t="shared" si="267"/>
        <v>0</v>
      </c>
      <c r="W457" s="10">
        <f t="shared" si="268"/>
        <v>0</v>
      </c>
      <c r="X457" s="10">
        <f t="shared" si="269"/>
        <v>0</v>
      </c>
      <c r="Y457" s="10">
        <f t="shared" si="284"/>
        <v>0</v>
      </c>
      <c r="Z457" s="10">
        <f t="shared" si="270"/>
        <v>0</v>
      </c>
      <c r="AB457" s="141">
        <f t="shared" si="271"/>
        <v>0</v>
      </c>
      <c r="AC457" s="141">
        <f t="shared" si="272"/>
        <v>0</v>
      </c>
      <c r="AD457" s="141">
        <f t="shared" si="273"/>
        <v>0</v>
      </c>
      <c r="AE457" s="141">
        <f t="shared" si="274"/>
        <v>0</v>
      </c>
      <c r="AL457" s="10" t="str">
        <f t="shared" si="275"/>
        <v/>
      </c>
      <c r="AM457" s="10" t="str">
        <f t="shared" si="276"/>
        <v/>
      </c>
      <c r="AN457" s="10" t="str">
        <f t="shared" si="277"/>
        <v/>
      </c>
      <c r="AO457" s="10" t="str">
        <f t="shared" si="278"/>
        <v/>
      </c>
      <c r="AP457" s="10" t="str">
        <f t="shared" si="279"/>
        <v/>
      </c>
      <c r="AQ457" s="10" t="str">
        <f t="shared" si="250"/>
        <v/>
      </c>
      <c r="AR457" s="10" t="str">
        <f t="shared" si="251"/>
        <v/>
      </c>
      <c r="AS457" s="10" t="str">
        <f t="shared" si="252"/>
        <v/>
      </c>
      <c r="AT457" s="10" t="str">
        <f t="shared" si="253"/>
        <v/>
      </c>
      <c r="AU457" s="10" t="str">
        <f t="shared" si="254"/>
        <v/>
      </c>
      <c r="AV457" s="10" t="str">
        <f t="shared" si="255"/>
        <v/>
      </c>
      <c r="AW457" s="10" t="str">
        <f t="shared" si="280"/>
        <v/>
      </c>
      <c r="AX457" s="10" t="str">
        <f t="shared" si="281"/>
        <v/>
      </c>
      <c r="AY457" s="10" t="str">
        <f t="shared" si="282"/>
        <v/>
      </c>
      <c r="AZ457" s="10" t="str">
        <f t="shared" si="283"/>
        <v/>
      </c>
    </row>
    <row r="458" spans="1:52" s="3" customFormat="1" ht="10.5" x14ac:dyDescent="0.35">
      <c r="A458" s="30"/>
      <c r="B458" s="31"/>
      <c r="C458" s="31"/>
      <c r="D458" s="31"/>
      <c r="E458" s="85"/>
      <c r="F458" s="85"/>
      <c r="G458" s="85"/>
      <c r="H458" s="85"/>
      <c r="I458" s="15">
        <f t="shared" si="256"/>
        <v>0</v>
      </c>
      <c r="J458" s="32">
        <f t="shared" si="257"/>
        <v>0</v>
      </c>
      <c r="K458" s="32"/>
      <c r="L458" s="10">
        <f t="shared" si="258"/>
        <v>0</v>
      </c>
      <c r="M458" s="10">
        <f t="shared" si="259"/>
        <v>0</v>
      </c>
      <c r="N458" s="10">
        <f t="shared" si="260"/>
        <v>0</v>
      </c>
      <c r="O458" s="10">
        <f t="shared" si="261"/>
        <v>0</v>
      </c>
      <c r="P458" s="10">
        <f t="shared" si="262"/>
        <v>0</v>
      </c>
      <c r="Q458" s="10">
        <f t="shared" si="263"/>
        <v>0</v>
      </c>
      <c r="R458" s="10">
        <f t="shared" si="264"/>
        <v>0</v>
      </c>
      <c r="S458" s="10">
        <f t="shared" si="265"/>
        <v>0</v>
      </c>
      <c r="U458" s="10">
        <f t="shared" si="266"/>
        <v>0</v>
      </c>
      <c r="V458" s="10">
        <f t="shared" si="267"/>
        <v>0</v>
      </c>
      <c r="W458" s="10">
        <f t="shared" si="268"/>
        <v>0</v>
      </c>
      <c r="X458" s="10">
        <f t="shared" si="269"/>
        <v>0</v>
      </c>
      <c r="Y458" s="10">
        <f t="shared" si="284"/>
        <v>0</v>
      </c>
      <c r="Z458" s="10">
        <f t="shared" si="270"/>
        <v>0</v>
      </c>
      <c r="AB458" s="141">
        <f t="shared" si="271"/>
        <v>0</v>
      </c>
      <c r="AC458" s="141">
        <f t="shared" si="272"/>
        <v>0</v>
      </c>
      <c r="AD458" s="141">
        <f t="shared" si="273"/>
        <v>0</v>
      </c>
      <c r="AE458" s="141">
        <f t="shared" si="274"/>
        <v>0</v>
      </c>
      <c r="AL458" s="10" t="str">
        <f t="shared" si="275"/>
        <v/>
      </c>
      <c r="AM458" s="10" t="str">
        <f t="shared" si="276"/>
        <v/>
      </c>
      <c r="AN458" s="10" t="str">
        <f t="shared" si="277"/>
        <v/>
      </c>
      <c r="AO458" s="10" t="str">
        <f t="shared" si="278"/>
        <v/>
      </c>
      <c r="AP458" s="10" t="str">
        <f t="shared" si="279"/>
        <v/>
      </c>
      <c r="AQ458" s="10" t="str">
        <f t="shared" si="250"/>
        <v/>
      </c>
      <c r="AR458" s="10" t="str">
        <f t="shared" si="251"/>
        <v/>
      </c>
      <c r="AS458" s="10" t="str">
        <f t="shared" si="252"/>
        <v/>
      </c>
      <c r="AT458" s="10" t="str">
        <f t="shared" si="253"/>
        <v/>
      </c>
      <c r="AU458" s="10" t="str">
        <f t="shared" si="254"/>
        <v/>
      </c>
      <c r="AV458" s="10" t="str">
        <f t="shared" si="255"/>
        <v/>
      </c>
      <c r="AW458" s="10" t="str">
        <f t="shared" si="280"/>
        <v/>
      </c>
      <c r="AX458" s="10" t="str">
        <f t="shared" si="281"/>
        <v/>
      </c>
      <c r="AY458" s="10" t="str">
        <f t="shared" si="282"/>
        <v/>
      </c>
      <c r="AZ458" s="10" t="str">
        <f t="shared" si="283"/>
        <v/>
      </c>
    </row>
    <row r="459" spans="1:52" s="3" customFormat="1" ht="10.5" x14ac:dyDescent="0.35">
      <c r="A459" s="30"/>
      <c r="B459" s="31"/>
      <c r="C459" s="31"/>
      <c r="D459" s="31"/>
      <c r="E459" s="85"/>
      <c r="F459" s="85"/>
      <c r="G459" s="85"/>
      <c r="H459" s="85"/>
      <c r="I459" s="15">
        <f t="shared" si="256"/>
        <v>0</v>
      </c>
      <c r="J459" s="32">
        <f t="shared" si="257"/>
        <v>0</v>
      </c>
      <c r="K459" s="32"/>
      <c r="L459" s="10">
        <f t="shared" si="258"/>
        <v>0</v>
      </c>
      <c r="M459" s="10">
        <f t="shared" si="259"/>
        <v>0</v>
      </c>
      <c r="N459" s="10">
        <f t="shared" si="260"/>
        <v>0</v>
      </c>
      <c r="O459" s="10">
        <f t="shared" si="261"/>
        <v>0</v>
      </c>
      <c r="P459" s="10">
        <f t="shared" si="262"/>
        <v>0</v>
      </c>
      <c r="Q459" s="10">
        <f t="shared" si="263"/>
        <v>0</v>
      </c>
      <c r="R459" s="10">
        <f t="shared" si="264"/>
        <v>0</v>
      </c>
      <c r="S459" s="10">
        <f t="shared" si="265"/>
        <v>0</v>
      </c>
      <c r="U459" s="10">
        <f t="shared" si="266"/>
        <v>0</v>
      </c>
      <c r="V459" s="10">
        <f t="shared" si="267"/>
        <v>0</v>
      </c>
      <c r="W459" s="10">
        <f t="shared" si="268"/>
        <v>0</v>
      </c>
      <c r="X459" s="10">
        <f t="shared" si="269"/>
        <v>0</v>
      </c>
      <c r="Y459" s="10">
        <f t="shared" si="284"/>
        <v>0</v>
      </c>
      <c r="Z459" s="10">
        <f t="shared" si="270"/>
        <v>0</v>
      </c>
      <c r="AB459" s="141">
        <f t="shared" si="271"/>
        <v>0</v>
      </c>
      <c r="AC459" s="141">
        <f t="shared" si="272"/>
        <v>0</v>
      </c>
      <c r="AD459" s="141">
        <f t="shared" si="273"/>
        <v>0</v>
      </c>
      <c r="AE459" s="141">
        <f t="shared" si="274"/>
        <v>0</v>
      </c>
      <c r="AL459" s="10" t="str">
        <f t="shared" si="275"/>
        <v/>
      </c>
      <c r="AM459" s="10" t="str">
        <f t="shared" si="276"/>
        <v/>
      </c>
      <c r="AN459" s="10" t="str">
        <f t="shared" si="277"/>
        <v/>
      </c>
      <c r="AO459" s="10" t="str">
        <f t="shared" si="278"/>
        <v/>
      </c>
      <c r="AP459" s="10" t="str">
        <f t="shared" si="279"/>
        <v/>
      </c>
      <c r="AQ459" s="10" t="str">
        <f t="shared" si="250"/>
        <v/>
      </c>
      <c r="AR459" s="10" t="str">
        <f t="shared" si="251"/>
        <v/>
      </c>
      <c r="AS459" s="10" t="str">
        <f t="shared" si="252"/>
        <v/>
      </c>
      <c r="AT459" s="10" t="str">
        <f t="shared" si="253"/>
        <v/>
      </c>
      <c r="AU459" s="10" t="str">
        <f t="shared" si="254"/>
        <v/>
      </c>
      <c r="AV459" s="10" t="str">
        <f t="shared" si="255"/>
        <v/>
      </c>
      <c r="AW459" s="10" t="str">
        <f t="shared" si="280"/>
        <v/>
      </c>
      <c r="AX459" s="10" t="str">
        <f t="shared" si="281"/>
        <v/>
      </c>
      <c r="AY459" s="10" t="str">
        <f t="shared" si="282"/>
        <v/>
      </c>
      <c r="AZ459" s="10" t="str">
        <f t="shared" si="283"/>
        <v/>
      </c>
    </row>
    <row r="460" spans="1:52" s="3" customFormat="1" ht="10.5" x14ac:dyDescent="0.35">
      <c r="A460" s="30"/>
      <c r="B460" s="31"/>
      <c r="C460" s="31"/>
      <c r="D460" s="31"/>
      <c r="E460" s="85"/>
      <c r="F460" s="85"/>
      <c r="G460" s="85"/>
      <c r="H460" s="85"/>
      <c r="I460" s="15">
        <f t="shared" si="256"/>
        <v>0</v>
      </c>
      <c r="J460" s="32">
        <f t="shared" si="257"/>
        <v>0</v>
      </c>
      <c r="K460" s="32"/>
      <c r="L460" s="10">
        <f t="shared" si="258"/>
        <v>0</v>
      </c>
      <c r="M460" s="10">
        <f t="shared" si="259"/>
        <v>0</v>
      </c>
      <c r="N460" s="10">
        <f t="shared" si="260"/>
        <v>0</v>
      </c>
      <c r="O460" s="10">
        <f t="shared" si="261"/>
        <v>0</v>
      </c>
      <c r="P460" s="10">
        <f t="shared" si="262"/>
        <v>0</v>
      </c>
      <c r="Q460" s="10">
        <f t="shared" si="263"/>
        <v>0</v>
      </c>
      <c r="R460" s="10">
        <f t="shared" si="264"/>
        <v>0</v>
      </c>
      <c r="S460" s="10">
        <f t="shared" si="265"/>
        <v>0</v>
      </c>
      <c r="U460" s="10">
        <f t="shared" si="266"/>
        <v>0</v>
      </c>
      <c r="V460" s="10">
        <f t="shared" si="267"/>
        <v>0</v>
      </c>
      <c r="W460" s="10">
        <f t="shared" si="268"/>
        <v>0</v>
      </c>
      <c r="X460" s="10">
        <f t="shared" si="269"/>
        <v>0</v>
      </c>
      <c r="Y460" s="10">
        <f t="shared" si="284"/>
        <v>0</v>
      </c>
      <c r="Z460" s="10">
        <f t="shared" si="270"/>
        <v>0</v>
      </c>
      <c r="AB460" s="141">
        <f t="shared" si="271"/>
        <v>0</v>
      </c>
      <c r="AC460" s="141">
        <f t="shared" si="272"/>
        <v>0</v>
      </c>
      <c r="AD460" s="141">
        <f t="shared" si="273"/>
        <v>0</v>
      </c>
      <c r="AE460" s="141">
        <f t="shared" si="274"/>
        <v>0</v>
      </c>
      <c r="AL460" s="10" t="str">
        <f t="shared" si="275"/>
        <v/>
      </c>
      <c r="AM460" s="10" t="str">
        <f t="shared" si="276"/>
        <v/>
      </c>
      <c r="AN460" s="10" t="str">
        <f t="shared" si="277"/>
        <v/>
      </c>
      <c r="AO460" s="10" t="str">
        <f t="shared" si="278"/>
        <v/>
      </c>
      <c r="AP460" s="10" t="str">
        <f t="shared" si="279"/>
        <v/>
      </c>
      <c r="AQ460" s="10" t="str">
        <f t="shared" si="250"/>
        <v/>
      </c>
      <c r="AR460" s="10" t="str">
        <f t="shared" si="251"/>
        <v/>
      </c>
      <c r="AS460" s="10" t="str">
        <f t="shared" si="252"/>
        <v/>
      </c>
      <c r="AT460" s="10" t="str">
        <f t="shared" si="253"/>
        <v/>
      </c>
      <c r="AU460" s="10" t="str">
        <f t="shared" si="254"/>
        <v/>
      </c>
      <c r="AV460" s="10" t="str">
        <f t="shared" si="255"/>
        <v/>
      </c>
      <c r="AW460" s="10" t="str">
        <f t="shared" si="280"/>
        <v/>
      </c>
      <c r="AX460" s="10" t="str">
        <f t="shared" si="281"/>
        <v/>
      </c>
      <c r="AY460" s="10" t="str">
        <f t="shared" si="282"/>
        <v/>
      </c>
      <c r="AZ460" s="10" t="str">
        <f t="shared" si="283"/>
        <v/>
      </c>
    </row>
    <row r="461" spans="1:52" s="3" customFormat="1" ht="10.5" x14ac:dyDescent="0.35">
      <c r="A461" s="30"/>
      <c r="B461" s="31"/>
      <c r="C461" s="31"/>
      <c r="D461" s="31"/>
      <c r="E461" s="85"/>
      <c r="F461" s="85"/>
      <c r="G461" s="85"/>
      <c r="H461" s="85"/>
      <c r="I461" s="15">
        <f t="shared" si="256"/>
        <v>0</v>
      </c>
      <c r="J461" s="32">
        <f t="shared" si="257"/>
        <v>0</v>
      </c>
      <c r="K461" s="32"/>
      <c r="L461" s="10">
        <f t="shared" si="258"/>
        <v>0</v>
      </c>
      <c r="M461" s="10">
        <f t="shared" si="259"/>
        <v>0</v>
      </c>
      <c r="N461" s="10">
        <f t="shared" si="260"/>
        <v>0</v>
      </c>
      <c r="O461" s="10">
        <f t="shared" si="261"/>
        <v>0</v>
      </c>
      <c r="P461" s="10">
        <f t="shared" si="262"/>
        <v>0</v>
      </c>
      <c r="Q461" s="10">
        <f t="shared" si="263"/>
        <v>0</v>
      </c>
      <c r="R461" s="10">
        <f t="shared" si="264"/>
        <v>0</v>
      </c>
      <c r="S461" s="10">
        <f t="shared" si="265"/>
        <v>0</v>
      </c>
      <c r="U461" s="10">
        <f t="shared" si="266"/>
        <v>0</v>
      </c>
      <c r="V461" s="10">
        <f t="shared" si="267"/>
        <v>0</v>
      </c>
      <c r="W461" s="10">
        <f t="shared" si="268"/>
        <v>0</v>
      </c>
      <c r="X461" s="10">
        <f t="shared" si="269"/>
        <v>0</v>
      </c>
      <c r="Y461" s="10">
        <f t="shared" si="284"/>
        <v>0</v>
      </c>
      <c r="Z461" s="10">
        <f t="shared" si="270"/>
        <v>0</v>
      </c>
      <c r="AB461" s="141">
        <f t="shared" si="271"/>
        <v>0</v>
      </c>
      <c r="AC461" s="141">
        <f t="shared" si="272"/>
        <v>0</v>
      </c>
      <c r="AD461" s="141">
        <f t="shared" si="273"/>
        <v>0</v>
      </c>
      <c r="AE461" s="141">
        <f t="shared" si="274"/>
        <v>0</v>
      </c>
      <c r="AL461" s="10" t="str">
        <f t="shared" si="275"/>
        <v/>
      </c>
      <c r="AM461" s="10" t="str">
        <f t="shared" si="276"/>
        <v/>
      </c>
      <c r="AN461" s="10" t="str">
        <f t="shared" si="277"/>
        <v/>
      </c>
      <c r="AO461" s="10" t="str">
        <f t="shared" si="278"/>
        <v/>
      </c>
      <c r="AP461" s="10" t="str">
        <f t="shared" si="279"/>
        <v/>
      </c>
      <c r="AQ461" s="10" t="str">
        <f t="shared" si="250"/>
        <v/>
      </c>
      <c r="AR461" s="10" t="str">
        <f t="shared" si="251"/>
        <v/>
      </c>
      <c r="AS461" s="10" t="str">
        <f t="shared" si="252"/>
        <v/>
      </c>
      <c r="AT461" s="10" t="str">
        <f t="shared" si="253"/>
        <v/>
      </c>
      <c r="AU461" s="10" t="str">
        <f t="shared" si="254"/>
        <v/>
      </c>
      <c r="AV461" s="10" t="str">
        <f t="shared" si="255"/>
        <v/>
      </c>
      <c r="AW461" s="10" t="str">
        <f t="shared" si="280"/>
        <v/>
      </c>
      <c r="AX461" s="10" t="str">
        <f t="shared" si="281"/>
        <v/>
      </c>
      <c r="AY461" s="10" t="str">
        <f t="shared" si="282"/>
        <v/>
      </c>
      <c r="AZ461" s="10" t="str">
        <f t="shared" si="283"/>
        <v/>
      </c>
    </row>
    <row r="462" spans="1:52" s="3" customFormat="1" ht="10.5" x14ac:dyDescent="0.35">
      <c r="A462" s="30"/>
      <c r="B462" s="31"/>
      <c r="C462" s="31"/>
      <c r="D462" s="31"/>
      <c r="E462" s="85"/>
      <c r="F462" s="85"/>
      <c r="G462" s="85"/>
      <c r="H462" s="85"/>
      <c r="I462" s="15">
        <f t="shared" si="256"/>
        <v>0</v>
      </c>
      <c r="J462" s="32">
        <f t="shared" si="257"/>
        <v>0</v>
      </c>
      <c r="K462" s="32"/>
      <c r="L462" s="10">
        <f t="shared" si="258"/>
        <v>0</v>
      </c>
      <c r="M462" s="10">
        <f t="shared" si="259"/>
        <v>0</v>
      </c>
      <c r="N462" s="10">
        <f t="shared" si="260"/>
        <v>0</v>
      </c>
      <c r="O462" s="10">
        <f t="shared" si="261"/>
        <v>0</v>
      </c>
      <c r="P462" s="10">
        <f t="shared" si="262"/>
        <v>0</v>
      </c>
      <c r="Q462" s="10">
        <f t="shared" si="263"/>
        <v>0</v>
      </c>
      <c r="R462" s="10">
        <f t="shared" si="264"/>
        <v>0</v>
      </c>
      <c r="S462" s="10">
        <f t="shared" si="265"/>
        <v>0</v>
      </c>
      <c r="U462" s="10">
        <f t="shared" si="266"/>
        <v>0</v>
      </c>
      <c r="V462" s="10">
        <f t="shared" si="267"/>
        <v>0</v>
      </c>
      <c r="W462" s="10">
        <f t="shared" si="268"/>
        <v>0</v>
      </c>
      <c r="X462" s="10">
        <f t="shared" si="269"/>
        <v>0</v>
      </c>
      <c r="Y462" s="10">
        <f t="shared" si="284"/>
        <v>0</v>
      </c>
      <c r="Z462" s="10">
        <f t="shared" si="270"/>
        <v>0</v>
      </c>
      <c r="AB462" s="141">
        <f t="shared" si="271"/>
        <v>0</v>
      </c>
      <c r="AC462" s="141">
        <f t="shared" si="272"/>
        <v>0</v>
      </c>
      <c r="AD462" s="141">
        <f t="shared" si="273"/>
        <v>0</v>
      </c>
      <c r="AE462" s="141">
        <f t="shared" si="274"/>
        <v>0</v>
      </c>
      <c r="AL462" s="10" t="str">
        <f t="shared" si="275"/>
        <v/>
      </c>
      <c r="AM462" s="10" t="str">
        <f t="shared" si="276"/>
        <v/>
      </c>
      <c r="AN462" s="10" t="str">
        <f t="shared" si="277"/>
        <v/>
      </c>
      <c r="AO462" s="10" t="str">
        <f t="shared" si="278"/>
        <v/>
      </c>
      <c r="AP462" s="10" t="str">
        <f t="shared" si="279"/>
        <v/>
      </c>
      <c r="AQ462" s="10" t="str">
        <f t="shared" si="250"/>
        <v/>
      </c>
      <c r="AR462" s="10" t="str">
        <f t="shared" si="251"/>
        <v/>
      </c>
      <c r="AS462" s="10" t="str">
        <f t="shared" si="252"/>
        <v/>
      </c>
      <c r="AT462" s="10" t="str">
        <f t="shared" si="253"/>
        <v/>
      </c>
      <c r="AU462" s="10" t="str">
        <f t="shared" si="254"/>
        <v/>
      </c>
      <c r="AV462" s="10" t="str">
        <f t="shared" si="255"/>
        <v/>
      </c>
      <c r="AW462" s="10" t="str">
        <f t="shared" si="280"/>
        <v/>
      </c>
      <c r="AX462" s="10" t="str">
        <f t="shared" si="281"/>
        <v/>
      </c>
      <c r="AY462" s="10" t="str">
        <f t="shared" si="282"/>
        <v/>
      </c>
      <c r="AZ462" s="10" t="str">
        <f t="shared" si="283"/>
        <v/>
      </c>
    </row>
    <row r="463" spans="1:52" s="3" customFormat="1" ht="10.5" x14ac:dyDescent="0.35">
      <c r="A463" s="30"/>
      <c r="B463" s="31"/>
      <c r="C463" s="31"/>
      <c r="D463" s="31"/>
      <c r="E463" s="85"/>
      <c r="F463" s="85"/>
      <c r="G463" s="85"/>
      <c r="H463" s="85"/>
      <c r="I463" s="15">
        <f t="shared" si="256"/>
        <v>0</v>
      </c>
      <c r="J463" s="32">
        <f t="shared" si="257"/>
        <v>0</v>
      </c>
      <c r="K463" s="32"/>
      <c r="L463" s="10">
        <f t="shared" si="258"/>
        <v>0</v>
      </c>
      <c r="M463" s="10">
        <f t="shared" si="259"/>
        <v>0</v>
      </c>
      <c r="N463" s="10">
        <f t="shared" si="260"/>
        <v>0</v>
      </c>
      <c r="O463" s="10">
        <f t="shared" si="261"/>
        <v>0</v>
      </c>
      <c r="P463" s="10">
        <f t="shared" si="262"/>
        <v>0</v>
      </c>
      <c r="Q463" s="10">
        <f t="shared" si="263"/>
        <v>0</v>
      </c>
      <c r="R463" s="10">
        <f t="shared" si="264"/>
        <v>0</v>
      </c>
      <c r="S463" s="10">
        <f t="shared" si="265"/>
        <v>0</v>
      </c>
      <c r="U463" s="10">
        <f t="shared" si="266"/>
        <v>0</v>
      </c>
      <c r="V463" s="10">
        <f t="shared" si="267"/>
        <v>0</v>
      </c>
      <c r="W463" s="10">
        <f t="shared" si="268"/>
        <v>0</v>
      </c>
      <c r="X463" s="10">
        <f t="shared" si="269"/>
        <v>0</v>
      </c>
      <c r="Y463" s="10">
        <f t="shared" si="284"/>
        <v>0</v>
      </c>
      <c r="Z463" s="10">
        <f t="shared" si="270"/>
        <v>0</v>
      </c>
      <c r="AB463" s="141">
        <f t="shared" si="271"/>
        <v>0</v>
      </c>
      <c r="AC463" s="141">
        <f t="shared" si="272"/>
        <v>0</v>
      </c>
      <c r="AD463" s="141">
        <f t="shared" si="273"/>
        <v>0</v>
      </c>
      <c r="AE463" s="141">
        <f t="shared" si="274"/>
        <v>0</v>
      </c>
      <c r="AL463" s="10" t="str">
        <f t="shared" si="275"/>
        <v/>
      </c>
      <c r="AM463" s="10" t="str">
        <f t="shared" si="276"/>
        <v/>
      </c>
      <c r="AN463" s="10" t="str">
        <f t="shared" si="277"/>
        <v/>
      </c>
      <c r="AO463" s="10" t="str">
        <f t="shared" si="278"/>
        <v/>
      </c>
      <c r="AP463" s="10" t="str">
        <f t="shared" si="279"/>
        <v/>
      </c>
      <c r="AQ463" s="10" t="str">
        <f t="shared" si="250"/>
        <v/>
      </c>
      <c r="AR463" s="10" t="str">
        <f t="shared" si="251"/>
        <v/>
      </c>
      <c r="AS463" s="10" t="str">
        <f t="shared" si="252"/>
        <v/>
      </c>
      <c r="AT463" s="10" t="str">
        <f t="shared" si="253"/>
        <v/>
      </c>
      <c r="AU463" s="10" t="str">
        <f t="shared" si="254"/>
        <v/>
      </c>
      <c r="AV463" s="10" t="str">
        <f t="shared" si="255"/>
        <v/>
      </c>
      <c r="AW463" s="10" t="str">
        <f t="shared" si="280"/>
        <v/>
      </c>
      <c r="AX463" s="10" t="str">
        <f t="shared" si="281"/>
        <v/>
      </c>
      <c r="AY463" s="10" t="str">
        <f t="shared" si="282"/>
        <v/>
      </c>
      <c r="AZ463" s="10" t="str">
        <f t="shared" si="283"/>
        <v/>
      </c>
    </row>
    <row r="464" spans="1:52" s="3" customFormat="1" ht="10.5" x14ac:dyDescent="0.35">
      <c r="A464" s="30"/>
      <c r="B464" s="31"/>
      <c r="C464" s="31"/>
      <c r="D464" s="31"/>
      <c r="E464" s="85"/>
      <c r="F464" s="85"/>
      <c r="G464" s="85"/>
      <c r="H464" s="85"/>
      <c r="I464" s="15">
        <f t="shared" si="256"/>
        <v>0</v>
      </c>
      <c r="J464" s="32">
        <f t="shared" si="257"/>
        <v>0</v>
      </c>
      <c r="K464" s="32"/>
      <c r="L464" s="10">
        <f t="shared" si="258"/>
        <v>0</v>
      </c>
      <c r="M464" s="10">
        <f t="shared" si="259"/>
        <v>0</v>
      </c>
      <c r="N464" s="10">
        <f t="shared" si="260"/>
        <v>0</v>
      </c>
      <c r="O464" s="10">
        <f t="shared" si="261"/>
        <v>0</v>
      </c>
      <c r="P464" s="10">
        <f t="shared" si="262"/>
        <v>0</v>
      </c>
      <c r="Q464" s="10">
        <f t="shared" si="263"/>
        <v>0</v>
      </c>
      <c r="R464" s="10">
        <f t="shared" si="264"/>
        <v>0</v>
      </c>
      <c r="S464" s="10">
        <f t="shared" si="265"/>
        <v>0</v>
      </c>
      <c r="U464" s="10">
        <f t="shared" si="266"/>
        <v>0</v>
      </c>
      <c r="V464" s="10">
        <f t="shared" si="267"/>
        <v>0</v>
      </c>
      <c r="W464" s="10">
        <f t="shared" si="268"/>
        <v>0</v>
      </c>
      <c r="X464" s="10">
        <f t="shared" si="269"/>
        <v>0</v>
      </c>
      <c r="Y464" s="10">
        <f t="shared" si="284"/>
        <v>0</v>
      </c>
      <c r="Z464" s="10">
        <f t="shared" si="270"/>
        <v>0</v>
      </c>
      <c r="AB464" s="141">
        <f t="shared" si="271"/>
        <v>0</v>
      </c>
      <c r="AC464" s="141">
        <f t="shared" si="272"/>
        <v>0</v>
      </c>
      <c r="AD464" s="141">
        <f t="shared" si="273"/>
        <v>0</v>
      </c>
      <c r="AE464" s="141">
        <f t="shared" si="274"/>
        <v>0</v>
      </c>
      <c r="AL464" s="10" t="str">
        <f t="shared" si="275"/>
        <v/>
      </c>
      <c r="AM464" s="10" t="str">
        <f t="shared" si="276"/>
        <v/>
      </c>
      <c r="AN464" s="10" t="str">
        <f t="shared" si="277"/>
        <v/>
      </c>
      <c r="AO464" s="10" t="str">
        <f t="shared" si="278"/>
        <v/>
      </c>
      <c r="AP464" s="10" t="str">
        <f t="shared" si="279"/>
        <v/>
      </c>
      <c r="AQ464" s="10" t="str">
        <f t="shared" ref="AQ464:AQ503" si="285">IF($A464="","",IF(AL464&lt;10,AL464,(LEFT(AL464)+RIGHT(AL464))))</f>
        <v/>
      </c>
      <c r="AR464" s="10" t="str">
        <f t="shared" ref="AR464:AR503" si="286">IF($A464="","",IF(AM464&lt;10,AM464,(LEFT(AM464)+RIGHT(AM464))))</f>
        <v/>
      </c>
      <c r="AS464" s="10" t="str">
        <f t="shared" ref="AS464:AS503" si="287">IF($A464="","",IF(AN464&lt;10,AN464,(LEFT(AN464)+RIGHT(AN464))))</f>
        <v/>
      </c>
      <c r="AT464" s="10" t="str">
        <f t="shared" ref="AT464:AT503" si="288">IF($A464="","",IF(AO464&lt;10,AO464,(LEFT(AO464)+RIGHT(AO464))))</f>
        <v/>
      </c>
      <c r="AU464" s="10" t="str">
        <f t="shared" ref="AU464:AU503" si="289">IF($A464="","",IF(AP464&lt;10,AP464,(LEFT(AP464)+RIGHT(AP464))))</f>
        <v/>
      </c>
      <c r="AV464" s="10" t="str">
        <f t="shared" ref="AV464:AV503" si="290">IF($A464="","",SUM(AQ464:AU464))</f>
        <v/>
      </c>
      <c r="AW464" s="10" t="str">
        <f t="shared" si="280"/>
        <v/>
      </c>
      <c r="AX464" s="10" t="str">
        <f t="shared" si="281"/>
        <v/>
      </c>
      <c r="AY464" s="10" t="str">
        <f t="shared" si="282"/>
        <v/>
      </c>
      <c r="AZ464" s="10" t="str">
        <f t="shared" si="283"/>
        <v/>
      </c>
    </row>
    <row r="465" spans="1:52" s="3" customFormat="1" ht="10.5" x14ac:dyDescent="0.35">
      <c r="A465" s="30"/>
      <c r="B465" s="31"/>
      <c r="C465" s="31"/>
      <c r="D465" s="31"/>
      <c r="E465" s="85"/>
      <c r="F465" s="85"/>
      <c r="G465" s="85"/>
      <c r="H465" s="85"/>
      <c r="I465" s="15">
        <f t="shared" si="256"/>
        <v>0</v>
      </c>
      <c r="J465" s="32">
        <f t="shared" si="257"/>
        <v>0</v>
      </c>
      <c r="K465" s="32"/>
      <c r="L465" s="10">
        <f t="shared" si="258"/>
        <v>0</v>
      </c>
      <c r="M465" s="10">
        <f t="shared" si="259"/>
        <v>0</v>
      </c>
      <c r="N465" s="10">
        <f t="shared" si="260"/>
        <v>0</v>
      </c>
      <c r="O465" s="10">
        <f t="shared" si="261"/>
        <v>0</v>
      </c>
      <c r="P465" s="10">
        <f t="shared" si="262"/>
        <v>0</v>
      </c>
      <c r="Q465" s="10">
        <f t="shared" si="263"/>
        <v>0</v>
      </c>
      <c r="R465" s="10">
        <f t="shared" si="264"/>
        <v>0</v>
      </c>
      <c r="S465" s="10">
        <f t="shared" si="265"/>
        <v>0</v>
      </c>
      <c r="U465" s="10">
        <f t="shared" si="266"/>
        <v>0</v>
      </c>
      <c r="V465" s="10">
        <f t="shared" si="267"/>
        <v>0</v>
      </c>
      <c r="W465" s="10">
        <f t="shared" si="268"/>
        <v>0</v>
      </c>
      <c r="X465" s="10">
        <f t="shared" si="269"/>
        <v>0</v>
      </c>
      <c r="Y465" s="10">
        <f t="shared" si="284"/>
        <v>0</v>
      </c>
      <c r="Z465" s="10">
        <f t="shared" si="270"/>
        <v>0</v>
      </c>
      <c r="AB465" s="141">
        <f t="shared" si="271"/>
        <v>0</v>
      </c>
      <c r="AC465" s="141">
        <f t="shared" si="272"/>
        <v>0</v>
      </c>
      <c r="AD465" s="141">
        <f t="shared" si="273"/>
        <v>0</v>
      </c>
      <c r="AE465" s="141">
        <f t="shared" si="274"/>
        <v>0</v>
      </c>
      <c r="AL465" s="10" t="str">
        <f t="shared" si="275"/>
        <v/>
      </c>
      <c r="AM465" s="10" t="str">
        <f t="shared" si="276"/>
        <v/>
      </c>
      <c r="AN465" s="10" t="str">
        <f t="shared" si="277"/>
        <v/>
      </c>
      <c r="AO465" s="10" t="str">
        <f t="shared" si="278"/>
        <v/>
      </c>
      <c r="AP465" s="10" t="str">
        <f t="shared" si="279"/>
        <v/>
      </c>
      <c r="AQ465" s="10" t="str">
        <f t="shared" si="285"/>
        <v/>
      </c>
      <c r="AR465" s="10" t="str">
        <f t="shared" si="286"/>
        <v/>
      </c>
      <c r="AS465" s="10" t="str">
        <f t="shared" si="287"/>
        <v/>
      </c>
      <c r="AT465" s="10" t="str">
        <f t="shared" si="288"/>
        <v/>
      </c>
      <c r="AU465" s="10" t="str">
        <f t="shared" si="289"/>
        <v/>
      </c>
      <c r="AV465" s="10" t="str">
        <f t="shared" si="290"/>
        <v/>
      </c>
      <c r="AW465" s="10" t="str">
        <f t="shared" si="280"/>
        <v/>
      </c>
      <c r="AX465" s="10" t="str">
        <f t="shared" si="281"/>
        <v/>
      </c>
      <c r="AY465" s="10" t="str">
        <f t="shared" si="282"/>
        <v/>
      </c>
      <c r="AZ465" s="10" t="str">
        <f t="shared" si="283"/>
        <v/>
      </c>
    </row>
    <row r="466" spans="1:52" s="3" customFormat="1" ht="10.5" x14ac:dyDescent="0.35">
      <c r="A466" s="30"/>
      <c r="B466" s="31"/>
      <c r="C466" s="31"/>
      <c r="D466" s="31"/>
      <c r="E466" s="85"/>
      <c r="F466" s="85"/>
      <c r="G466" s="85"/>
      <c r="H466" s="85"/>
      <c r="I466" s="15">
        <f t="shared" si="256"/>
        <v>0</v>
      </c>
      <c r="J466" s="32">
        <f t="shared" si="257"/>
        <v>0</v>
      </c>
      <c r="K466" s="32"/>
      <c r="L466" s="10">
        <f t="shared" si="258"/>
        <v>0</v>
      </c>
      <c r="M466" s="10">
        <f t="shared" si="259"/>
        <v>0</v>
      </c>
      <c r="N466" s="10">
        <f t="shared" si="260"/>
        <v>0</v>
      </c>
      <c r="O466" s="10">
        <f t="shared" si="261"/>
        <v>0</v>
      </c>
      <c r="P466" s="10">
        <f t="shared" si="262"/>
        <v>0</v>
      </c>
      <c r="Q466" s="10">
        <f t="shared" si="263"/>
        <v>0</v>
      </c>
      <c r="R466" s="10">
        <f t="shared" si="264"/>
        <v>0</v>
      </c>
      <c r="S466" s="10">
        <f t="shared" si="265"/>
        <v>0</v>
      </c>
      <c r="U466" s="10">
        <f t="shared" si="266"/>
        <v>0</v>
      </c>
      <c r="V466" s="10">
        <f t="shared" si="267"/>
        <v>0</v>
      </c>
      <c r="W466" s="10">
        <f t="shared" si="268"/>
        <v>0</v>
      </c>
      <c r="X466" s="10">
        <f t="shared" si="269"/>
        <v>0</v>
      </c>
      <c r="Y466" s="10">
        <f t="shared" si="284"/>
        <v>0</v>
      </c>
      <c r="Z466" s="10">
        <f t="shared" si="270"/>
        <v>0</v>
      </c>
      <c r="AB466" s="141">
        <f t="shared" si="271"/>
        <v>0</v>
      </c>
      <c r="AC466" s="141">
        <f t="shared" si="272"/>
        <v>0</v>
      </c>
      <c r="AD466" s="141">
        <f t="shared" si="273"/>
        <v>0</v>
      </c>
      <c r="AE466" s="141">
        <f t="shared" si="274"/>
        <v>0</v>
      </c>
      <c r="AL466" s="10" t="str">
        <f t="shared" si="275"/>
        <v/>
      </c>
      <c r="AM466" s="10" t="str">
        <f t="shared" si="276"/>
        <v/>
      </c>
      <c r="AN466" s="10" t="str">
        <f t="shared" si="277"/>
        <v/>
      </c>
      <c r="AO466" s="10" t="str">
        <f t="shared" si="278"/>
        <v/>
      </c>
      <c r="AP466" s="10" t="str">
        <f t="shared" si="279"/>
        <v/>
      </c>
      <c r="AQ466" s="10" t="str">
        <f t="shared" si="285"/>
        <v/>
      </c>
      <c r="AR466" s="10" t="str">
        <f t="shared" si="286"/>
        <v/>
      </c>
      <c r="AS466" s="10" t="str">
        <f t="shared" si="287"/>
        <v/>
      </c>
      <c r="AT466" s="10" t="str">
        <f t="shared" si="288"/>
        <v/>
      </c>
      <c r="AU466" s="10" t="str">
        <f t="shared" si="289"/>
        <v/>
      </c>
      <c r="AV466" s="10" t="str">
        <f t="shared" si="290"/>
        <v/>
      </c>
      <c r="AW466" s="10" t="str">
        <f t="shared" si="280"/>
        <v/>
      </c>
      <c r="AX466" s="10" t="str">
        <f t="shared" si="281"/>
        <v/>
      </c>
      <c r="AY466" s="10" t="str">
        <f t="shared" si="282"/>
        <v/>
      </c>
      <c r="AZ466" s="10" t="str">
        <f t="shared" si="283"/>
        <v/>
      </c>
    </row>
    <row r="467" spans="1:52" s="3" customFormat="1" ht="10.5" x14ac:dyDescent="0.35">
      <c r="A467" s="30"/>
      <c r="B467" s="31"/>
      <c r="C467" s="31"/>
      <c r="D467" s="31"/>
      <c r="E467" s="85"/>
      <c r="F467" s="85"/>
      <c r="G467" s="85"/>
      <c r="H467" s="85"/>
      <c r="I467" s="15">
        <f t="shared" si="256"/>
        <v>0</v>
      </c>
      <c r="J467" s="32">
        <f t="shared" si="257"/>
        <v>0</v>
      </c>
      <c r="K467" s="32"/>
      <c r="L467" s="10">
        <f t="shared" si="258"/>
        <v>0</v>
      </c>
      <c r="M467" s="10">
        <f t="shared" si="259"/>
        <v>0</v>
      </c>
      <c r="N467" s="10">
        <f t="shared" si="260"/>
        <v>0</v>
      </c>
      <c r="O467" s="10">
        <f t="shared" si="261"/>
        <v>0</v>
      </c>
      <c r="P467" s="10">
        <f t="shared" si="262"/>
        <v>0</v>
      </c>
      <c r="Q467" s="10">
        <f t="shared" si="263"/>
        <v>0</v>
      </c>
      <c r="R467" s="10">
        <f t="shared" si="264"/>
        <v>0</v>
      </c>
      <c r="S467" s="10">
        <f t="shared" si="265"/>
        <v>0</v>
      </c>
      <c r="U467" s="10">
        <f t="shared" si="266"/>
        <v>0</v>
      </c>
      <c r="V467" s="10">
        <f t="shared" si="267"/>
        <v>0</v>
      </c>
      <c r="W467" s="10">
        <f t="shared" si="268"/>
        <v>0</v>
      </c>
      <c r="X467" s="10">
        <f t="shared" si="269"/>
        <v>0</v>
      </c>
      <c r="Y467" s="10">
        <f t="shared" si="284"/>
        <v>0</v>
      </c>
      <c r="Z467" s="10">
        <f t="shared" si="270"/>
        <v>0</v>
      </c>
      <c r="AB467" s="141">
        <f t="shared" si="271"/>
        <v>0</v>
      </c>
      <c r="AC467" s="141">
        <f t="shared" si="272"/>
        <v>0</v>
      </c>
      <c r="AD467" s="141">
        <f t="shared" si="273"/>
        <v>0</v>
      </c>
      <c r="AE467" s="141">
        <f t="shared" si="274"/>
        <v>0</v>
      </c>
      <c r="AL467" s="10" t="str">
        <f t="shared" si="275"/>
        <v/>
      </c>
      <c r="AM467" s="10" t="str">
        <f t="shared" si="276"/>
        <v/>
      </c>
      <c r="AN467" s="10" t="str">
        <f t="shared" si="277"/>
        <v/>
      </c>
      <c r="AO467" s="10" t="str">
        <f t="shared" si="278"/>
        <v/>
      </c>
      <c r="AP467" s="10" t="str">
        <f t="shared" si="279"/>
        <v/>
      </c>
      <c r="AQ467" s="10" t="str">
        <f t="shared" si="285"/>
        <v/>
      </c>
      <c r="AR467" s="10" t="str">
        <f t="shared" si="286"/>
        <v/>
      </c>
      <c r="AS467" s="10" t="str">
        <f t="shared" si="287"/>
        <v/>
      </c>
      <c r="AT467" s="10" t="str">
        <f t="shared" si="288"/>
        <v/>
      </c>
      <c r="AU467" s="10" t="str">
        <f t="shared" si="289"/>
        <v/>
      </c>
      <c r="AV467" s="10" t="str">
        <f t="shared" si="290"/>
        <v/>
      </c>
      <c r="AW467" s="10" t="str">
        <f t="shared" si="280"/>
        <v/>
      </c>
      <c r="AX467" s="10" t="str">
        <f t="shared" si="281"/>
        <v/>
      </c>
      <c r="AY467" s="10" t="str">
        <f t="shared" si="282"/>
        <v/>
      </c>
      <c r="AZ467" s="10" t="str">
        <f t="shared" si="283"/>
        <v/>
      </c>
    </row>
    <row r="468" spans="1:52" s="3" customFormat="1" ht="10.5" x14ac:dyDescent="0.35">
      <c r="A468" s="30"/>
      <c r="B468" s="31"/>
      <c r="C468" s="31"/>
      <c r="D468" s="31"/>
      <c r="E468" s="85"/>
      <c r="F468" s="85"/>
      <c r="G468" s="85"/>
      <c r="H468" s="85"/>
      <c r="I468" s="15">
        <f t="shared" si="256"/>
        <v>0</v>
      </c>
      <c r="J468" s="32">
        <f t="shared" si="257"/>
        <v>0</v>
      </c>
      <c r="K468" s="32"/>
      <c r="L468" s="10">
        <f t="shared" si="258"/>
        <v>0</v>
      </c>
      <c r="M468" s="10">
        <f t="shared" si="259"/>
        <v>0</v>
      </c>
      <c r="N468" s="10">
        <f t="shared" si="260"/>
        <v>0</v>
      </c>
      <c r="O468" s="10">
        <f t="shared" si="261"/>
        <v>0</v>
      </c>
      <c r="P468" s="10">
        <f t="shared" si="262"/>
        <v>0</v>
      </c>
      <c r="Q468" s="10">
        <f t="shared" si="263"/>
        <v>0</v>
      </c>
      <c r="R468" s="10">
        <f t="shared" si="264"/>
        <v>0</v>
      </c>
      <c r="S468" s="10">
        <f t="shared" si="265"/>
        <v>0</v>
      </c>
      <c r="U468" s="10">
        <f t="shared" si="266"/>
        <v>0</v>
      </c>
      <c r="V468" s="10">
        <f t="shared" si="267"/>
        <v>0</v>
      </c>
      <c r="W468" s="10">
        <f t="shared" si="268"/>
        <v>0</v>
      </c>
      <c r="X468" s="10">
        <f t="shared" si="269"/>
        <v>0</v>
      </c>
      <c r="Y468" s="10">
        <f t="shared" si="284"/>
        <v>0</v>
      </c>
      <c r="Z468" s="10">
        <f t="shared" si="270"/>
        <v>0</v>
      </c>
      <c r="AB468" s="141">
        <f t="shared" si="271"/>
        <v>0</v>
      </c>
      <c r="AC468" s="141">
        <f t="shared" si="272"/>
        <v>0</v>
      </c>
      <c r="AD468" s="141">
        <f t="shared" si="273"/>
        <v>0</v>
      </c>
      <c r="AE468" s="141">
        <f t="shared" si="274"/>
        <v>0</v>
      </c>
      <c r="AL468" s="10" t="str">
        <f t="shared" si="275"/>
        <v/>
      </c>
      <c r="AM468" s="10" t="str">
        <f t="shared" si="276"/>
        <v/>
      </c>
      <c r="AN468" s="10" t="str">
        <f t="shared" si="277"/>
        <v/>
      </c>
      <c r="AO468" s="10" t="str">
        <f t="shared" si="278"/>
        <v/>
      </c>
      <c r="AP468" s="10" t="str">
        <f t="shared" si="279"/>
        <v/>
      </c>
      <c r="AQ468" s="10" t="str">
        <f t="shared" si="285"/>
        <v/>
      </c>
      <c r="AR468" s="10" t="str">
        <f t="shared" si="286"/>
        <v/>
      </c>
      <c r="AS468" s="10" t="str">
        <f t="shared" si="287"/>
        <v/>
      </c>
      <c r="AT468" s="10" t="str">
        <f t="shared" si="288"/>
        <v/>
      </c>
      <c r="AU468" s="10" t="str">
        <f t="shared" si="289"/>
        <v/>
      </c>
      <c r="AV468" s="10" t="str">
        <f t="shared" si="290"/>
        <v/>
      </c>
      <c r="AW468" s="10" t="str">
        <f t="shared" si="280"/>
        <v/>
      </c>
      <c r="AX468" s="10" t="str">
        <f t="shared" si="281"/>
        <v/>
      </c>
      <c r="AY468" s="10" t="str">
        <f t="shared" si="282"/>
        <v/>
      </c>
      <c r="AZ468" s="10" t="str">
        <f t="shared" si="283"/>
        <v/>
      </c>
    </row>
    <row r="469" spans="1:52" s="3" customFormat="1" ht="10.5" x14ac:dyDescent="0.35">
      <c r="A469" s="30"/>
      <c r="B469" s="31"/>
      <c r="C469" s="31"/>
      <c r="D469" s="31"/>
      <c r="E469" s="85"/>
      <c r="F469" s="85"/>
      <c r="G469" s="85"/>
      <c r="H469" s="85"/>
      <c r="I469" s="15">
        <f t="shared" si="256"/>
        <v>0</v>
      </c>
      <c r="J469" s="32">
        <f t="shared" si="257"/>
        <v>0</v>
      </c>
      <c r="K469" s="32"/>
      <c r="L469" s="10">
        <f t="shared" si="258"/>
        <v>0</v>
      </c>
      <c r="M469" s="10">
        <f t="shared" si="259"/>
        <v>0</v>
      </c>
      <c r="N469" s="10">
        <f t="shared" si="260"/>
        <v>0</v>
      </c>
      <c r="O469" s="10">
        <f t="shared" si="261"/>
        <v>0</v>
      </c>
      <c r="P469" s="10">
        <f t="shared" si="262"/>
        <v>0</v>
      </c>
      <c r="Q469" s="10">
        <f t="shared" si="263"/>
        <v>0</v>
      </c>
      <c r="R469" s="10">
        <f t="shared" si="264"/>
        <v>0</v>
      </c>
      <c r="S469" s="10">
        <f t="shared" si="265"/>
        <v>0</v>
      </c>
      <c r="U469" s="10">
        <f t="shared" si="266"/>
        <v>0</v>
      </c>
      <c r="V469" s="10">
        <f t="shared" si="267"/>
        <v>0</v>
      </c>
      <c r="W469" s="10">
        <f t="shared" si="268"/>
        <v>0</v>
      </c>
      <c r="X469" s="10">
        <f t="shared" si="269"/>
        <v>0</v>
      </c>
      <c r="Y469" s="10">
        <f t="shared" si="284"/>
        <v>0</v>
      </c>
      <c r="Z469" s="10">
        <f t="shared" si="270"/>
        <v>0</v>
      </c>
      <c r="AB469" s="141">
        <f t="shared" si="271"/>
        <v>0</v>
      </c>
      <c r="AC469" s="141">
        <f t="shared" si="272"/>
        <v>0</v>
      </c>
      <c r="AD469" s="141">
        <f t="shared" si="273"/>
        <v>0</v>
      </c>
      <c r="AE469" s="141">
        <f t="shared" si="274"/>
        <v>0</v>
      </c>
      <c r="AL469" s="10" t="str">
        <f t="shared" si="275"/>
        <v/>
      </c>
      <c r="AM469" s="10" t="str">
        <f t="shared" si="276"/>
        <v/>
      </c>
      <c r="AN469" s="10" t="str">
        <f t="shared" si="277"/>
        <v/>
      </c>
      <c r="AO469" s="10" t="str">
        <f t="shared" si="278"/>
        <v/>
      </c>
      <c r="AP469" s="10" t="str">
        <f t="shared" si="279"/>
        <v/>
      </c>
      <c r="AQ469" s="10" t="str">
        <f t="shared" si="285"/>
        <v/>
      </c>
      <c r="AR469" s="10" t="str">
        <f t="shared" si="286"/>
        <v/>
      </c>
      <c r="AS469" s="10" t="str">
        <f t="shared" si="287"/>
        <v/>
      </c>
      <c r="AT469" s="10" t="str">
        <f t="shared" si="288"/>
        <v/>
      </c>
      <c r="AU469" s="10" t="str">
        <f t="shared" si="289"/>
        <v/>
      </c>
      <c r="AV469" s="10" t="str">
        <f t="shared" si="290"/>
        <v/>
      </c>
      <c r="AW469" s="10" t="str">
        <f t="shared" si="280"/>
        <v/>
      </c>
      <c r="AX469" s="10" t="str">
        <f t="shared" si="281"/>
        <v/>
      </c>
      <c r="AY469" s="10" t="str">
        <f t="shared" si="282"/>
        <v/>
      </c>
      <c r="AZ469" s="10" t="str">
        <f t="shared" si="283"/>
        <v/>
      </c>
    </row>
    <row r="470" spans="1:52" s="3" customFormat="1" ht="10.5" x14ac:dyDescent="0.35">
      <c r="A470" s="30"/>
      <c r="B470" s="31"/>
      <c r="C470" s="31"/>
      <c r="D470" s="31"/>
      <c r="E470" s="85"/>
      <c r="F470" s="85"/>
      <c r="G470" s="85"/>
      <c r="H470" s="85"/>
      <c r="I470" s="15">
        <f t="shared" si="256"/>
        <v>0</v>
      </c>
      <c r="J470" s="32">
        <f t="shared" si="257"/>
        <v>0</v>
      </c>
      <c r="K470" s="32"/>
      <c r="L470" s="10">
        <f t="shared" si="258"/>
        <v>0</v>
      </c>
      <c r="M470" s="10">
        <f t="shared" si="259"/>
        <v>0</v>
      </c>
      <c r="N470" s="10">
        <f t="shared" si="260"/>
        <v>0</v>
      </c>
      <c r="O470" s="10">
        <f t="shared" si="261"/>
        <v>0</v>
      </c>
      <c r="P470" s="10">
        <f t="shared" si="262"/>
        <v>0</v>
      </c>
      <c r="Q470" s="10">
        <f t="shared" si="263"/>
        <v>0</v>
      </c>
      <c r="R470" s="10">
        <f t="shared" si="264"/>
        <v>0</v>
      </c>
      <c r="S470" s="10">
        <f t="shared" si="265"/>
        <v>0</v>
      </c>
      <c r="U470" s="10">
        <f t="shared" si="266"/>
        <v>0</v>
      </c>
      <c r="V470" s="10">
        <f t="shared" si="267"/>
        <v>0</v>
      </c>
      <c r="W470" s="10">
        <f t="shared" si="268"/>
        <v>0</v>
      </c>
      <c r="X470" s="10">
        <f t="shared" si="269"/>
        <v>0</v>
      </c>
      <c r="Y470" s="10">
        <f t="shared" si="284"/>
        <v>0</v>
      </c>
      <c r="Z470" s="10">
        <f t="shared" si="270"/>
        <v>0</v>
      </c>
      <c r="AB470" s="141">
        <f t="shared" si="271"/>
        <v>0</v>
      </c>
      <c r="AC470" s="141">
        <f t="shared" si="272"/>
        <v>0</v>
      </c>
      <c r="AD470" s="141">
        <f t="shared" si="273"/>
        <v>0</v>
      </c>
      <c r="AE470" s="141">
        <f t="shared" si="274"/>
        <v>0</v>
      </c>
      <c r="AL470" s="10" t="str">
        <f t="shared" si="275"/>
        <v/>
      </c>
      <c r="AM470" s="10" t="str">
        <f t="shared" si="276"/>
        <v/>
      </c>
      <c r="AN470" s="10" t="str">
        <f t="shared" si="277"/>
        <v/>
      </c>
      <c r="AO470" s="10" t="str">
        <f t="shared" si="278"/>
        <v/>
      </c>
      <c r="AP470" s="10" t="str">
        <f t="shared" si="279"/>
        <v/>
      </c>
      <c r="AQ470" s="10" t="str">
        <f t="shared" si="285"/>
        <v/>
      </c>
      <c r="AR470" s="10" t="str">
        <f t="shared" si="286"/>
        <v/>
      </c>
      <c r="AS470" s="10" t="str">
        <f t="shared" si="287"/>
        <v/>
      </c>
      <c r="AT470" s="10" t="str">
        <f t="shared" si="288"/>
        <v/>
      </c>
      <c r="AU470" s="10" t="str">
        <f t="shared" si="289"/>
        <v/>
      </c>
      <c r="AV470" s="10" t="str">
        <f t="shared" si="290"/>
        <v/>
      </c>
      <c r="AW470" s="10" t="str">
        <f t="shared" si="280"/>
        <v/>
      </c>
      <c r="AX470" s="10" t="str">
        <f t="shared" si="281"/>
        <v/>
      </c>
      <c r="AY470" s="10" t="str">
        <f t="shared" si="282"/>
        <v/>
      </c>
      <c r="AZ470" s="10" t="str">
        <f t="shared" si="283"/>
        <v/>
      </c>
    </row>
    <row r="471" spans="1:52" s="3" customFormat="1" ht="10.5" x14ac:dyDescent="0.35">
      <c r="A471" s="30"/>
      <c r="B471" s="31"/>
      <c r="C471" s="31"/>
      <c r="D471" s="31"/>
      <c r="E471" s="85"/>
      <c r="F471" s="85"/>
      <c r="G471" s="85"/>
      <c r="H471" s="85"/>
      <c r="I471" s="15">
        <f t="shared" si="256"/>
        <v>0</v>
      </c>
      <c r="J471" s="32">
        <f t="shared" si="257"/>
        <v>0</v>
      </c>
      <c r="K471" s="32"/>
      <c r="L471" s="10">
        <f t="shared" si="258"/>
        <v>0</v>
      </c>
      <c r="M471" s="10">
        <f t="shared" si="259"/>
        <v>0</v>
      </c>
      <c r="N471" s="10">
        <f t="shared" si="260"/>
        <v>0</v>
      </c>
      <c r="O471" s="10">
        <f t="shared" si="261"/>
        <v>0</v>
      </c>
      <c r="P471" s="10">
        <f t="shared" si="262"/>
        <v>0</v>
      </c>
      <c r="Q471" s="10">
        <f t="shared" si="263"/>
        <v>0</v>
      </c>
      <c r="R471" s="10">
        <f t="shared" si="264"/>
        <v>0</v>
      </c>
      <c r="S471" s="10">
        <f t="shared" si="265"/>
        <v>0</v>
      </c>
      <c r="U471" s="10">
        <f t="shared" si="266"/>
        <v>0</v>
      </c>
      <c r="V471" s="10">
        <f t="shared" si="267"/>
        <v>0</v>
      </c>
      <c r="W471" s="10">
        <f t="shared" si="268"/>
        <v>0</v>
      </c>
      <c r="X471" s="10">
        <f t="shared" si="269"/>
        <v>0</v>
      </c>
      <c r="Y471" s="10">
        <f t="shared" si="284"/>
        <v>0</v>
      </c>
      <c r="Z471" s="10">
        <f t="shared" si="270"/>
        <v>0</v>
      </c>
      <c r="AB471" s="141">
        <f t="shared" si="271"/>
        <v>0</v>
      </c>
      <c r="AC471" s="141">
        <f t="shared" si="272"/>
        <v>0</v>
      </c>
      <c r="AD471" s="141">
        <f t="shared" si="273"/>
        <v>0</v>
      </c>
      <c r="AE471" s="141">
        <f t="shared" si="274"/>
        <v>0</v>
      </c>
      <c r="AL471" s="10" t="str">
        <f t="shared" si="275"/>
        <v/>
      </c>
      <c r="AM471" s="10" t="str">
        <f t="shared" si="276"/>
        <v/>
      </c>
      <c r="AN471" s="10" t="str">
        <f t="shared" si="277"/>
        <v/>
      </c>
      <c r="AO471" s="10" t="str">
        <f t="shared" si="278"/>
        <v/>
      </c>
      <c r="AP471" s="10" t="str">
        <f t="shared" si="279"/>
        <v/>
      </c>
      <c r="AQ471" s="10" t="str">
        <f t="shared" si="285"/>
        <v/>
      </c>
      <c r="AR471" s="10" t="str">
        <f t="shared" si="286"/>
        <v/>
      </c>
      <c r="AS471" s="10" t="str">
        <f t="shared" si="287"/>
        <v/>
      </c>
      <c r="AT471" s="10" t="str">
        <f t="shared" si="288"/>
        <v/>
      </c>
      <c r="AU471" s="10" t="str">
        <f t="shared" si="289"/>
        <v/>
      </c>
      <c r="AV471" s="10" t="str">
        <f t="shared" si="290"/>
        <v/>
      </c>
      <c r="AW471" s="10" t="str">
        <f t="shared" si="280"/>
        <v/>
      </c>
      <c r="AX471" s="10" t="str">
        <f t="shared" si="281"/>
        <v/>
      </c>
      <c r="AY471" s="10" t="str">
        <f t="shared" si="282"/>
        <v/>
      </c>
      <c r="AZ471" s="10" t="str">
        <f t="shared" si="283"/>
        <v/>
      </c>
    </row>
    <row r="472" spans="1:52" s="3" customFormat="1" ht="10.5" x14ac:dyDescent="0.35">
      <c r="A472" s="30"/>
      <c r="B472" s="31"/>
      <c r="C472" s="31"/>
      <c r="D472" s="31"/>
      <c r="E472" s="85"/>
      <c r="F472" s="85"/>
      <c r="G472" s="85"/>
      <c r="H472" s="85"/>
      <c r="I472" s="15">
        <f t="shared" si="256"/>
        <v>0</v>
      </c>
      <c r="J472" s="32">
        <f t="shared" si="257"/>
        <v>0</v>
      </c>
      <c r="K472" s="32"/>
      <c r="L472" s="10">
        <f t="shared" si="258"/>
        <v>0</v>
      </c>
      <c r="M472" s="10">
        <f t="shared" si="259"/>
        <v>0</v>
      </c>
      <c r="N472" s="10">
        <f t="shared" si="260"/>
        <v>0</v>
      </c>
      <c r="O472" s="10">
        <f t="shared" si="261"/>
        <v>0</v>
      </c>
      <c r="P472" s="10">
        <f t="shared" si="262"/>
        <v>0</v>
      </c>
      <c r="Q472" s="10">
        <f t="shared" si="263"/>
        <v>0</v>
      </c>
      <c r="R472" s="10">
        <f t="shared" si="264"/>
        <v>0</v>
      </c>
      <c r="S472" s="10">
        <f t="shared" si="265"/>
        <v>0</v>
      </c>
      <c r="U472" s="10">
        <f t="shared" si="266"/>
        <v>0</v>
      </c>
      <c r="V472" s="10">
        <f t="shared" si="267"/>
        <v>0</v>
      </c>
      <c r="W472" s="10">
        <f t="shared" si="268"/>
        <v>0</v>
      </c>
      <c r="X472" s="10">
        <f t="shared" si="269"/>
        <v>0</v>
      </c>
      <c r="Y472" s="10">
        <f t="shared" si="284"/>
        <v>0</v>
      </c>
      <c r="Z472" s="10">
        <f t="shared" si="270"/>
        <v>0</v>
      </c>
      <c r="AB472" s="141">
        <f t="shared" si="271"/>
        <v>0</v>
      </c>
      <c r="AC472" s="141">
        <f t="shared" si="272"/>
        <v>0</v>
      </c>
      <c r="AD472" s="141">
        <f t="shared" si="273"/>
        <v>0</v>
      </c>
      <c r="AE472" s="141">
        <f t="shared" si="274"/>
        <v>0</v>
      </c>
      <c r="AL472" s="10" t="str">
        <f t="shared" si="275"/>
        <v/>
      </c>
      <c r="AM472" s="10" t="str">
        <f t="shared" si="276"/>
        <v/>
      </c>
      <c r="AN472" s="10" t="str">
        <f t="shared" si="277"/>
        <v/>
      </c>
      <c r="AO472" s="10" t="str">
        <f t="shared" si="278"/>
        <v/>
      </c>
      <c r="AP472" s="10" t="str">
        <f t="shared" si="279"/>
        <v/>
      </c>
      <c r="AQ472" s="10" t="str">
        <f t="shared" si="285"/>
        <v/>
      </c>
      <c r="AR472" s="10" t="str">
        <f t="shared" si="286"/>
        <v/>
      </c>
      <c r="AS472" s="10" t="str">
        <f t="shared" si="287"/>
        <v/>
      </c>
      <c r="AT472" s="10" t="str">
        <f t="shared" si="288"/>
        <v/>
      </c>
      <c r="AU472" s="10" t="str">
        <f t="shared" si="289"/>
        <v/>
      </c>
      <c r="AV472" s="10" t="str">
        <f t="shared" si="290"/>
        <v/>
      </c>
      <c r="AW472" s="10" t="str">
        <f t="shared" si="280"/>
        <v/>
      </c>
      <c r="AX472" s="10" t="str">
        <f t="shared" si="281"/>
        <v/>
      </c>
      <c r="AY472" s="10" t="str">
        <f t="shared" si="282"/>
        <v/>
      </c>
      <c r="AZ472" s="10" t="str">
        <f t="shared" si="283"/>
        <v/>
      </c>
    </row>
    <row r="473" spans="1:52" s="3" customFormat="1" ht="10.5" x14ac:dyDescent="0.35">
      <c r="A473" s="30"/>
      <c r="B473" s="31"/>
      <c r="C473" s="31"/>
      <c r="D473" s="31"/>
      <c r="E473" s="85"/>
      <c r="F473" s="85"/>
      <c r="G473" s="85"/>
      <c r="H473" s="85"/>
      <c r="I473" s="15">
        <f t="shared" si="256"/>
        <v>0</v>
      </c>
      <c r="J473" s="32">
        <f t="shared" si="257"/>
        <v>0</v>
      </c>
      <c r="K473" s="32"/>
      <c r="L473" s="10">
        <f t="shared" si="258"/>
        <v>0</v>
      </c>
      <c r="M473" s="10">
        <f t="shared" si="259"/>
        <v>0</v>
      </c>
      <c r="N473" s="10">
        <f t="shared" si="260"/>
        <v>0</v>
      </c>
      <c r="O473" s="10">
        <f t="shared" si="261"/>
        <v>0</v>
      </c>
      <c r="P473" s="10">
        <f t="shared" si="262"/>
        <v>0</v>
      </c>
      <c r="Q473" s="10">
        <f t="shared" si="263"/>
        <v>0</v>
      </c>
      <c r="R473" s="10">
        <f t="shared" si="264"/>
        <v>0</v>
      </c>
      <c r="S473" s="10">
        <f t="shared" si="265"/>
        <v>0</v>
      </c>
      <c r="U473" s="10">
        <f t="shared" si="266"/>
        <v>0</v>
      </c>
      <c r="V473" s="10">
        <f t="shared" si="267"/>
        <v>0</v>
      </c>
      <c r="W473" s="10">
        <f t="shared" si="268"/>
        <v>0</v>
      </c>
      <c r="X473" s="10">
        <f t="shared" si="269"/>
        <v>0</v>
      </c>
      <c r="Y473" s="10">
        <f t="shared" si="284"/>
        <v>0</v>
      </c>
      <c r="Z473" s="10">
        <f t="shared" si="270"/>
        <v>0</v>
      </c>
      <c r="AB473" s="141">
        <f t="shared" si="271"/>
        <v>0</v>
      </c>
      <c r="AC473" s="141">
        <f t="shared" si="272"/>
        <v>0</v>
      </c>
      <c r="AD473" s="141">
        <f t="shared" si="273"/>
        <v>0</v>
      </c>
      <c r="AE473" s="141">
        <f t="shared" si="274"/>
        <v>0</v>
      </c>
      <c r="AL473" s="10" t="str">
        <f t="shared" si="275"/>
        <v/>
      </c>
      <c r="AM473" s="10" t="str">
        <f t="shared" si="276"/>
        <v/>
      </c>
      <c r="AN473" s="10" t="str">
        <f t="shared" si="277"/>
        <v/>
      </c>
      <c r="AO473" s="10" t="str">
        <f t="shared" si="278"/>
        <v/>
      </c>
      <c r="AP473" s="10" t="str">
        <f t="shared" si="279"/>
        <v/>
      </c>
      <c r="AQ473" s="10" t="str">
        <f t="shared" si="285"/>
        <v/>
      </c>
      <c r="AR473" s="10" t="str">
        <f t="shared" si="286"/>
        <v/>
      </c>
      <c r="AS473" s="10" t="str">
        <f t="shared" si="287"/>
        <v/>
      </c>
      <c r="AT473" s="10" t="str">
        <f t="shared" si="288"/>
        <v/>
      </c>
      <c r="AU473" s="10" t="str">
        <f t="shared" si="289"/>
        <v/>
      </c>
      <c r="AV473" s="10" t="str">
        <f t="shared" si="290"/>
        <v/>
      </c>
      <c r="AW473" s="10" t="str">
        <f t="shared" si="280"/>
        <v/>
      </c>
      <c r="AX473" s="10" t="str">
        <f t="shared" si="281"/>
        <v/>
      </c>
      <c r="AY473" s="10" t="str">
        <f t="shared" si="282"/>
        <v/>
      </c>
      <c r="AZ473" s="10" t="str">
        <f t="shared" si="283"/>
        <v/>
      </c>
    </row>
    <row r="474" spans="1:52" s="3" customFormat="1" ht="10.5" x14ac:dyDescent="0.35">
      <c r="A474" s="30"/>
      <c r="B474" s="31"/>
      <c r="C474" s="31"/>
      <c r="D474" s="31"/>
      <c r="E474" s="85"/>
      <c r="F474" s="85"/>
      <c r="G474" s="85"/>
      <c r="H474" s="85"/>
      <c r="I474" s="15">
        <f t="shared" si="256"/>
        <v>0</v>
      </c>
      <c r="J474" s="32">
        <f t="shared" si="257"/>
        <v>0</v>
      </c>
      <c r="K474" s="32"/>
      <c r="L474" s="10">
        <f t="shared" si="258"/>
        <v>0</v>
      </c>
      <c r="M474" s="10">
        <f t="shared" si="259"/>
        <v>0</v>
      </c>
      <c r="N474" s="10">
        <f t="shared" si="260"/>
        <v>0</v>
      </c>
      <c r="O474" s="10">
        <f t="shared" si="261"/>
        <v>0</v>
      </c>
      <c r="P474" s="10">
        <f t="shared" si="262"/>
        <v>0</v>
      </c>
      <c r="Q474" s="10">
        <f t="shared" si="263"/>
        <v>0</v>
      </c>
      <c r="R474" s="10">
        <f t="shared" si="264"/>
        <v>0</v>
      </c>
      <c r="S474" s="10">
        <f t="shared" si="265"/>
        <v>0</v>
      </c>
      <c r="U474" s="10">
        <f t="shared" si="266"/>
        <v>0</v>
      </c>
      <c r="V474" s="10">
        <f t="shared" si="267"/>
        <v>0</v>
      </c>
      <c r="W474" s="10">
        <f t="shared" si="268"/>
        <v>0</v>
      </c>
      <c r="X474" s="10">
        <f t="shared" si="269"/>
        <v>0</v>
      </c>
      <c r="Y474" s="10">
        <f t="shared" si="284"/>
        <v>0</v>
      </c>
      <c r="Z474" s="10">
        <f t="shared" si="270"/>
        <v>0</v>
      </c>
      <c r="AB474" s="141">
        <f t="shared" si="271"/>
        <v>0</v>
      </c>
      <c r="AC474" s="141">
        <f t="shared" si="272"/>
        <v>0</v>
      </c>
      <c r="AD474" s="141">
        <f t="shared" si="273"/>
        <v>0</v>
      </c>
      <c r="AE474" s="141">
        <f t="shared" si="274"/>
        <v>0</v>
      </c>
      <c r="AL474" s="10" t="str">
        <f t="shared" si="275"/>
        <v/>
      </c>
      <c r="AM474" s="10" t="str">
        <f t="shared" si="276"/>
        <v/>
      </c>
      <c r="AN474" s="10" t="str">
        <f t="shared" si="277"/>
        <v/>
      </c>
      <c r="AO474" s="10" t="str">
        <f t="shared" si="278"/>
        <v/>
      </c>
      <c r="AP474" s="10" t="str">
        <f t="shared" si="279"/>
        <v/>
      </c>
      <c r="AQ474" s="10" t="str">
        <f t="shared" si="285"/>
        <v/>
      </c>
      <c r="AR474" s="10" t="str">
        <f t="shared" si="286"/>
        <v/>
      </c>
      <c r="AS474" s="10" t="str">
        <f t="shared" si="287"/>
        <v/>
      </c>
      <c r="AT474" s="10" t="str">
        <f t="shared" si="288"/>
        <v/>
      </c>
      <c r="AU474" s="10" t="str">
        <f t="shared" si="289"/>
        <v/>
      </c>
      <c r="AV474" s="10" t="str">
        <f t="shared" si="290"/>
        <v/>
      </c>
      <c r="AW474" s="10" t="str">
        <f t="shared" si="280"/>
        <v/>
      </c>
      <c r="AX474" s="10" t="str">
        <f t="shared" si="281"/>
        <v/>
      </c>
      <c r="AY474" s="10" t="str">
        <f t="shared" si="282"/>
        <v/>
      </c>
      <c r="AZ474" s="10" t="str">
        <f t="shared" si="283"/>
        <v/>
      </c>
    </row>
    <row r="475" spans="1:52" s="3" customFormat="1" ht="10.5" x14ac:dyDescent="0.35">
      <c r="A475" s="30"/>
      <c r="B475" s="31"/>
      <c r="C475" s="31"/>
      <c r="D475" s="31"/>
      <c r="E475" s="85"/>
      <c r="F475" s="85"/>
      <c r="G475" s="85"/>
      <c r="H475" s="85"/>
      <c r="I475" s="15">
        <f t="shared" si="256"/>
        <v>0</v>
      </c>
      <c r="J475" s="32">
        <f t="shared" si="257"/>
        <v>0</v>
      </c>
      <c r="K475" s="32"/>
      <c r="L475" s="10">
        <f t="shared" si="258"/>
        <v>0</v>
      </c>
      <c r="M475" s="10">
        <f t="shared" si="259"/>
        <v>0</v>
      </c>
      <c r="N475" s="10">
        <f t="shared" si="260"/>
        <v>0</v>
      </c>
      <c r="O475" s="10">
        <f t="shared" si="261"/>
        <v>0</v>
      </c>
      <c r="P475" s="10">
        <f t="shared" si="262"/>
        <v>0</v>
      </c>
      <c r="Q475" s="10">
        <f t="shared" si="263"/>
        <v>0</v>
      </c>
      <c r="R475" s="10">
        <f t="shared" si="264"/>
        <v>0</v>
      </c>
      <c r="S475" s="10">
        <f t="shared" si="265"/>
        <v>0</v>
      </c>
      <c r="U475" s="10">
        <f t="shared" si="266"/>
        <v>0</v>
      </c>
      <c r="V475" s="10">
        <f t="shared" si="267"/>
        <v>0</v>
      </c>
      <c r="W475" s="10">
        <f t="shared" si="268"/>
        <v>0</v>
      </c>
      <c r="X475" s="10">
        <f t="shared" si="269"/>
        <v>0</v>
      </c>
      <c r="Y475" s="10">
        <f t="shared" si="284"/>
        <v>0</v>
      </c>
      <c r="Z475" s="10">
        <f t="shared" si="270"/>
        <v>0</v>
      </c>
      <c r="AB475" s="141">
        <f t="shared" si="271"/>
        <v>0</v>
      </c>
      <c r="AC475" s="141">
        <f t="shared" si="272"/>
        <v>0</v>
      </c>
      <c r="AD475" s="141">
        <f t="shared" si="273"/>
        <v>0</v>
      </c>
      <c r="AE475" s="141">
        <f t="shared" si="274"/>
        <v>0</v>
      </c>
      <c r="AL475" s="10" t="str">
        <f t="shared" si="275"/>
        <v/>
      </c>
      <c r="AM475" s="10" t="str">
        <f t="shared" si="276"/>
        <v/>
      </c>
      <c r="AN475" s="10" t="str">
        <f t="shared" si="277"/>
        <v/>
      </c>
      <c r="AO475" s="10" t="str">
        <f t="shared" si="278"/>
        <v/>
      </c>
      <c r="AP475" s="10" t="str">
        <f t="shared" si="279"/>
        <v/>
      </c>
      <c r="AQ475" s="10" t="str">
        <f t="shared" si="285"/>
        <v/>
      </c>
      <c r="AR475" s="10" t="str">
        <f t="shared" si="286"/>
        <v/>
      </c>
      <c r="AS475" s="10" t="str">
        <f t="shared" si="287"/>
        <v/>
      </c>
      <c r="AT475" s="10" t="str">
        <f t="shared" si="288"/>
        <v/>
      </c>
      <c r="AU475" s="10" t="str">
        <f t="shared" si="289"/>
        <v/>
      </c>
      <c r="AV475" s="10" t="str">
        <f t="shared" si="290"/>
        <v/>
      </c>
      <c r="AW475" s="10" t="str">
        <f t="shared" si="280"/>
        <v/>
      </c>
      <c r="AX475" s="10" t="str">
        <f t="shared" si="281"/>
        <v/>
      </c>
      <c r="AY475" s="10" t="str">
        <f t="shared" si="282"/>
        <v/>
      </c>
      <c r="AZ475" s="10" t="str">
        <f t="shared" si="283"/>
        <v/>
      </c>
    </row>
    <row r="476" spans="1:52" s="3" customFormat="1" ht="10.5" x14ac:dyDescent="0.35">
      <c r="A476" s="30"/>
      <c r="B476" s="31"/>
      <c r="C476" s="31"/>
      <c r="D476" s="31"/>
      <c r="E476" s="85"/>
      <c r="F476" s="85"/>
      <c r="G476" s="85"/>
      <c r="H476" s="85"/>
      <c r="I476" s="15">
        <f t="shared" si="256"/>
        <v>0</v>
      </c>
      <c r="J476" s="32">
        <f t="shared" si="257"/>
        <v>0</v>
      </c>
      <c r="K476" s="32"/>
      <c r="L476" s="10">
        <f t="shared" si="258"/>
        <v>0</v>
      </c>
      <c r="M476" s="10">
        <f t="shared" si="259"/>
        <v>0</v>
      </c>
      <c r="N476" s="10">
        <f t="shared" si="260"/>
        <v>0</v>
      </c>
      <c r="O476" s="10">
        <f t="shared" si="261"/>
        <v>0</v>
      </c>
      <c r="P476" s="10">
        <f t="shared" si="262"/>
        <v>0</v>
      </c>
      <c r="Q476" s="10">
        <f t="shared" si="263"/>
        <v>0</v>
      </c>
      <c r="R476" s="10">
        <f t="shared" si="264"/>
        <v>0</v>
      </c>
      <c r="S476" s="10">
        <f t="shared" si="265"/>
        <v>0</v>
      </c>
      <c r="U476" s="10">
        <f t="shared" si="266"/>
        <v>0</v>
      </c>
      <c r="V476" s="10">
        <f t="shared" si="267"/>
        <v>0</v>
      </c>
      <c r="W476" s="10">
        <f t="shared" si="268"/>
        <v>0</v>
      </c>
      <c r="X476" s="10">
        <f t="shared" si="269"/>
        <v>0</v>
      </c>
      <c r="Y476" s="10">
        <f t="shared" si="284"/>
        <v>0</v>
      </c>
      <c r="Z476" s="10">
        <f t="shared" si="270"/>
        <v>0</v>
      </c>
      <c r="AB476" s="141">
        <f t="shared" si="271"/>
        <v>0</v>
      </c>
      <c r="AC476" s="141">
        <f t="shared" si="272"/>
        <v>0</v>
      </c>
      <c r="AD476" s="141">
        <f t="shared" si="273"/>
        <v>0</v>
      </c>
      <c r="AE476" s="141">
        <f t="shared" si="274"/>
        <v>0</v>
      </c>
      <c r="AL476" s="10" t="str">
        <f t="shared" si="275"/>
        <v/>
      </c>
      <c r="AM476" s="10" t="str">
        <f t="shared" si="276"/>
        <v/>
      </c>
      <c r="AN476" s="10" t="str">
        <f t="shared" si="277"/>
        <v/>
      </c>
      <c r="AO476" s="10" t="str">
        <f t="shared" si="278"/>
        <v/>
      </c>
      <c r="AP476" s="10" t="str">
        <f t="shared" si="279"/>
        <v/>
      </c>
      <c r="AQ476" s="10" t="str">
        <f t="shared" si="285"/>
        <v/>
      </c>
      <c r="AR476" s="10" t="str">
        <f t="shared" si="286"/>
        <v/>
      </c>
      <c r="AS476" s="10" t="str">
        <f t="shared" si="287"/>
        <v/>
      </c>
      <c r="AT476" s="10" t="str">
        <f t="shared" si="288"/>
        <v/>
      </c>
      <c r="AU476" s="10" t="str">
        <f t="shared" si="289"/>
        <v/>
      </c>
      <c r="AV476" s="10" t="str">
        <f t="shared" si="290"/>
        <v/>
      </c>
      <c r="AW476" s="10" t="str">
        <f t="shared" si="280"/>
        <v/>
      </c>
      <c r="AX476" s="10" t="str">
        <f t="shared" si="281"/>
        <v/>
      </c>
      <c r="AY476" s="10" t="str">
        <f t="shared" si="282"/>
        <v/>
      </c>
      <c r="AZ476" s="10" t="str">
        <f t="shared" si="283"/>
        <v/>
      </c>
    </row>
    <row r="477" spans="1:52" s="3" customFormat="1" ht="10.5" x14ac:dyDescent="0.35">
      <c r="A477" s="30"/>
      <c r="B477" s="31"/>
      <c r="C477" s="31"/>
      <c r="D477" s="31"/>
      <c r="E477" s="85"/>
      <c r="F477" s="85"/>
      <c r="G477" s="85"/>
      <c r="H477" s="85"/>
      <c r="I477" s="15">
        <f t="shared" si="256"/>
        <v>0</v>
      </c>
      <c r="J477" s="32">
        <f t="shared" si="257"/>
        <v>0</v>
      </c>
      <c r="K477" s="32"/>
      <c r="L477" s="10">
        <f t="shared" si="258"/>
        <v>0</v>
      </c>
      <c r="M477" s="10">
        <f t="shared" si="259"/>
        <v>0</v>
      </c>
      <c r="N477" s="10">
        <f t="shared" si="260"/>
        <v>0</v>
      </c>
      <c r="O477" s="10">
        <f t="shared" si="261"/>
        <v>0</v>
      </c>
      <c r="P477" s="10">
        <f t="shared" si="262"/>
        <v>0</v>
      </c>
      <c r="Q477" s="10">
        <f t="shared" si="263"/>
        <v>0</v>
      </c>
      <c r="R477" s="10">
        <f t="shared" si="264"/>
        <v>0</v>
      </c>
      <c r="S477" s="10">
        <f t="shared" si="265"/>
        <v>0</v>
      </c>
      <c r="U477" s="10">
        <f t="shared" si="266"/>
        <v>0</v>
      </c>
      <c r="V477" s="10">
        <f t="shared" si="267"/>
        <v>0</v>
      </c>
      <c r="W477" s="10">
        <f t="shared" si="268"/>
        <v>0</v>
      </c>
      <c r="X477" s="10">
        <f t="shared" si="269"/>
        <v>0</v>
      </c>
      <c r="Y477" s="10">
        <f t="shared" si="284"/>
        <v>0</v>
      </c>
      <c r="Z477" s="10">
        <f t="shared" si="270"/>
        <v>0</v>
      </c>
      <c r="AB477" s="141">
        <f t="shared" si="271"/>
        <v>0</v>
      </c>
      <c r="AC477" s="141">
        <f t="shared" si="272"/>
        <v>0</v>
      </c>
      <c r="AD477" s="141">
        <f t="shared" si="273"/>
        <v>0</v>
      </c>
      <c r="AE477" s="141">
        <f t="shared" si="274"/>
        <v>0</v>
      </c>
      <c r="AL477" s="10" t="str">
        <f t="shared" si="275"/>
        <v/>
      </c>
      <c r="AM477" s="10" t="str">
        <f t="shared" si="276"/>
        <v/>
      </c>
      <c r="AN477" s="10" t="str">
        <f t="shared" si="277"/>
        <v/>
      </c>
      <c r="AO477" s="10" t="str">
        <f t="shared" si="278"/>
        <v/>
      </c>
      <c r="AP477" s="10" t="str">
        <f t="shared" si="279"/>
        <v/>
      </c>
      <c r="AQ477" s="10" t="str">
        <f t="shared" si="285"/>
        <v/>
      </c>
      <c r="AR477" s="10" t="str">
        <f t="shared" si="286"/>
        <v/>
      </c>
      <c r="AS477" s="10" t="str">
        <f t="shared" si="287"/>
        <v/>
      </c>
      <c r="AT477" s="10" t="str">
        <f t="shared" si="288"/>
        <v/>
      </c>
      <c r="AU477" s="10" t="str">
        <f t="shared" si="289"/>
        <v/>
      </c>
      <c r="AV477" s="10" t="str">
        <f t="shared" si="290"/>
        <v/>
      </c>
      <c r="AW477" s="10" t="str">
        <f t="shared" si="280"/>
        <v/>
      </c>
      <c r="AX477" s="10" t="str">
        <f t="shared" si="281"/>
        <v/>
      </c>
      <c r="AY477" s="10" t="str">
        <f t="shared" si="282"/>
        <v/>
      </c>
      <c r="AZ477" s="10" t="str">
        <f t="shared" si="283"/>
        <v/>
      </c>
    </row>
    <row r="478" spans="1:52" s="3" customFormat="1" ht="10.5" x14ac:dyDescent="0.35">
      <c r="A478" s="30"/>
      <c r="B478" s="31"/>
      <c r="C478" s="31"/>
      <c r="D478" s="31"/>
      <c r="E478" s="85"/>
      <c r="F478" s="85"/>
      <c r="G478" s="85"/>
      <c r="H478" s="85"/>
      <c r="I478" s="15">
        <f t="shared" si="256"/>
        <v>0</v>
      </c>
      <c r="J478" s="32">
        <f t="shared" si="257"/>
        <v>0</v>
      </c>
      <c r="K478" s="32"/>
      <c r="L478" s="10">
        <f t="shared" si="258"/>
        <v>0</v>
      </c>
      <c r="M478" s="10">
        <f t="shared" si="259"/>
        <v>0</v>
      </c>
      <c r="N478" s="10">
        <f t="shared" si="260"/>
        <v>0</v>
      </c>
      <c r="O478" s="10">
        <f t="shared" si="261"/>
        <v>0</v>
      </c>
      <c r="P478" s="10">
        <f t="shared" si="262"/>
        <v>0</v>
      </c>
      <c r="Q478" s="10">
        <f t="shared" si="263"/>
        <v>0</v>
      </c>
      <c r="R478" s="10">
        <f t="shared" si="264"/>
        <v>0</v>
      </c>
      <c r="S478" s="10">
        <f t="shared" si="265"/>
        <v>0</v>
      </c>
      <c r="U478" s="10">
        <f t="shared" si="266"/>
        <v>0</v>
      </c>
      <c r="V478" s="10">
        <f t="shared" si="267"/>
        <v>0</v>
      </c>
      <c r="W478" s="10">
        <f t="shared" si="268"/>
        <v>0</v>
      </c>
      <c r="X478" s="10">
        <f t="shared" si="269"/>
        <v>0</v>
      </c>
      <c r="Y478" s="10">
        <f t="shared" si="284"/>
        <v>0</v>
      </c>
      <c r="Z478" s="10">
        <f t="shared" si="270"/>
        <v>0</v>
      </c>
      <c r="AB478" s="141">
        <f t="shared" si="271"/>
        <v>0</v>
      </c>
      <c r="AC478" s="141">
        <f t="shared" si="272"/>
        <v>0</v>
      </c>
      <c r="AD478" s="141">
        <f t="shared" si="273"/>
        <v>0</v>
      </c>
      <c r="AE478" s="141">
        <f t="shared" si="274"/>
        <v>0</v>
      </c>
      <c r="AL478" s="10" t="str">
        <f t="shared" si="275"/>
        <v/>
      </c>
      <c r="AM478" s="10" t="str">
        <f t="shared" si="276"/>
        <v/>
      </c>
      <c r="AN478" s="10" t="str">
        <f t="shared" si="277"/>
        <v/>
      </c>
      <c r="AO478" s="10" t="str">
        <f t="shared" si="278"/>
        <v/>
      </c>
      <c r="AP478" s="10" t="str">
        <f t="shared" si="279"/>
        <v/>
      </c>
      <c r="AQ478" s="10" t="str">
        <f t="shared" si="285"/>
        <v/>
      </c>
      <c r="AR478" s="10" t="str">
        <f t="shared" si="286"/>
        <v/>
      </c>
      <c r="AS478" s="10" t="str">
        <f t="shared" si="287"/>
        <v/>
      </c>
      <c r="AT478" s="10" t="str">
        <f t="shared" si="288"/>
        <v/>
      </c>
      <c r="AU478" s="10" t="str">
        <f t="shared" si="289"/>
        <v/>
      </c>
      <c r="AV478" s="10" t="str">
        <f t="shared" si="290"/>
        <v/>
      </c>
      <c r="AW478" s="10" t="str">
        <f t="shared" si="280"/>
        <v/>
      </c>
      <c r="AX478" s="10" t="str">
        <f t="shared" si="281"/>
        <v/>
      </c>
      <c r="AY478" s="10" t="str">
        <f t="shared" si="282"/>
        <v/>
      </c>
      <c r="AZ478" s="10" t="str">
        <f t="shared" si="283"/>
        <v/>
      </c>
    </row>
    <row r="479" spans="1:52" s="3" customFormat="1" ht="10.5" x14ac:dyDescent="0.35">
      <c r="A479" s="30"/>
      <c r="B479" s="31"/>
      <c r="C479" s="31"/>
      <c r="D479" s="31"/>
      <c r="E479" s="85"/>
      <c r="F479" s="85"/>
      <c r="G479" s="85"/>
      <c r="H479" s="85"/>
      <c r="I479" s="15">
        <f t="shared" si="256"/>
        <v>0</v>
      </c>
      <c r="J479" s="32">
        <f t="shared" si="257"/>
        <v>0</v>
      </c>
      <c r="K479" s="32"/>
      <c r="L479" s="10">
        <f t="shared" si="258"/>
        <v>0</v>
      </c>
      <c r="M479" s="10">
        <f t="shared" si="259"/>
        <v>0</v>
      </c>
      <c r="N479" s="10">
        <f t="shared" si="260"/>
        <v>0</v>
      </c>
      <c r="O479" s="10">
        <f t="shared" si="261"/>
        <v>0</v>
      </c>
      <c r="P479" s="10">
        <f t="shared" si="262"/>
        <v>0</v>
      </c>
      <c r="Q479" s="10">
        <f t="shared" si="263"/>
        <v>0</v>
      </c>
      <c r="R479" s="10">
        <f t="shared" si="264"/>
        <v>0</v>
      </c>
      <c r="S479" s="10">
        <f t="shared" si="265"/>
        <v>0</v>
      </c>
      <c r="U479" s="10">
        <f t="shared" si="266"/>
        <v>0</v>
      </c>
      <c r="V479" s="10">
        <f t="shared" si="267"/>
        <v>0</v>
      </c>
      <c r="W479" s="10">
        <f t="shared" si="268"/>
        <v>0</v>
      </c>
      <c r="X479" s="10">
        <f t="shared" si="269"/>
        <v>0</v>
      </c>
      <c r="Y479" s="10">
        <f t="shared" si="284"/>
        <v>0</v>
      </c>
      <c r="Z479" s="10">
        <f t="shared" si="270"/>
        <v>0</v>
      </c>
      <c r="AB479" s="141">
        <f t="shared" si="271"/>
        <v>0</v>
      </c>
      <c r="AC479" s="141">
        <f t="shared" si="272"/>
        <v>0</v>
      </c>
      <c r="AD479" s="141">
        <f t="shared" si="273"/>
        <v>0</v>
      </c>
      <c r="AE479" s="141">
        <f t="shared" si="274"/>
        <v>0</v>
      </c>
      <c r="AL479" s="10" t="str">
        <f t="shared" si="275"/>
        <v/>
      </c>
      <c r="AM479" s="10" t="str">
        <f t="shared" si="276"/>
        <v/>
      </c>
      <c r="AN479" s="10" t="str">
        <f t="shared" si="277"/>
        <v/>
      </c>
      <c r="AO479" s="10" t="str">
        <f t="shared" si="278"/>
        <v/>
      </c>
      <c r="AP479" s="10" t="str">
        <f t="shared" si="279"/>
        <v/>
      </c>
      <c r="AQ479" s="10" t="str">
        <f t="shared" si="285"/>
        <v/>
      </c>
      <c r="AR479" s="10" t="str">
        <f t="shared" si="286"/>
        <v/>
      </c>
      <c r="AS479" s="10" t="str">
        <f t="shared" si="287"/>
        <v/>
      </c>
      <c r="AT479" s="10" t="str">
        <f t="shared" si="288"/>
        <v/>
      </c>
      <c r="AU479" s="10" t="str">
        <f t="shared" si="289"/>
        <v/>
      </c>
      <c r="AV479" s="10" t="str">
        <f t="shared" si="290"/>
        <v/>
      </c>
      <c r="AW479" s="10" t="str">
        <f t="shared" si="280"/>
        <v/>
      </c>
      <c r="AX479" s="10" t="str">
        <f t="shared" si="281"/>
        <v/>
      </c>
      <c r="AY479" s="10" t="str">
        <f t="shared" si="282"/>
        <v/>
      </c>
      <c r="AZ479" s="10" t="str">
        <f t="shared" si="283"/>
        <v/>
      </c>
    </row>
    <row r="480" spans="1:52" s="3" customFormat="1" ht="10.5" x14ac:dyDescent="0.35">
      <c r="A480" s="30"/>
      <c r="B480" s="31"/>
      <c r="C480" s="31"/>
      <c r="D480" s="31"/>
      <c r="E480" s="85"/>
      <c r="F480" s="85"/>
      <c r="G480" s="85"/>
      <c r="H480" s="85"/>
      <c r="I480" s="15">
        <f t="shared" si="256"/>
        <v>0</v>
      </c>
      <c r="J480" s="32">
        <f t="shared" si="257"/>
        <v>0</v>
      </c>
      <c r="K480" s="32"/>
      <c r="L480" s="10">
        <f t="shared" si="258"/>
        <v>0</v>
      </c>
      <c r="M480" s="10">
        <f t="shared" si="259"/>
        <v>0</v>
      </c>
      <c r="N480" s="10">
        <f t="shared" si="260"/>
        <v>0</v>
      </c>
      <c r="O480" s="10">
        <f t="shared" si="261"/>
        <v>0</v>
      </c>
      <c r="P480" s="10">
        <f t="shared" si="262"/>
        <v>0</v>
      </c>
      <c r="Q480" s="10">
        <f t="shared" si="263"/>
        <v>0</v>
      </c>
      <c r="R480" s="10">
        <f t="shared" si="264"/>
        <v>0</v>
      </c>
      <c r="S480" s="10">
        <f t="shared" si="265"/>
        <v>0</v>
      </c>
      <c r="U480" s="10">
        <f t="shared" si="266"/>
        <v>0</v>
      </c>
      <c r="V480" s="10">
        <f t="shared" si="267"/>
        <v>0</v>
      </c>
      <c r="W480" s="10">
        <f t="shared" si="268"/>
        <v>0</v>
      </c>
      <c r="X480" s="10">
        <f t="shared" si="269"/>
        <v>0</v>
      </c>
      <c r="Y480" s="10">
        <f t="shared" si="284"/>
        <v>0</v>
      </c>
      <c r="Z480" s="10">
        <f t="shared" si="270"/>
        <v>0</v>
      </c>
      <c r="AB480" s="141">
        <f t="shared" si="271"/>
        <v>0</v>
      </c>
      <c r="AC480" s="141">
        <f t="shared" si="272"/>
        <v>0</v>
      </c>
      <c r="AD480" s="141">
        <f t="shared" si="273"/>
        <v>0</v>
      </c>
      <c r="AE480" s="141">
        <f t="shared" si="274"/>
        <v>0</v>
      </c>
      <c r="AL480" s="10" t="str">
        <f t="shared" si="275"/>
        <v/>
      </c>
      <c r="AM480" s="10" t="str">
        <f t="shared" si="276"/>
        <v/>
      </c>
      <c r="AN480" s="10" t="str">
        <f t="shared" si="277"/>
        <v/>
      </c>
      <c r="AO480" s="10" t="str">
        <f t="shared" si="278"/>
        <v/>
      </c>
      <c r="AP480" s="10" t="str">
        <f t="shared" si="279"/>
        <v/>
      </c>
      <c r="AQ480" s="10" t="str">
        <f t="shared" si="285"/>
        <v/>
      </c>
      <c r="AR480" s="10" t="str">
        <f t="shared" si="286"/>
        <v/>
      </c>
      <c r="AS480" s="10" t="str">
        <f t="shared" si="287"/>
        <v/>
      </c>
      <c r="AT480" s="10" t="str">
        <f t="shared" si="288"/>
        <v/>
      </c>
      <c r="AU480" s="10" t="str">
        <f t="shared" si="289"/>
        <v/>
      </c>
      <c r="AV480" s="10" t="str">
        <f t="shared" si="290"/>
        <v/>
      </c>
      <c r="AW480" s="10" t="str">
        <f t="shared" si="280"/>
        <v/>
      </c>
      <c r="AX480" s="10" t="str">
        <f t="shared" si="281"/>
        <v/>
      </c>
      <c r="AY480" s="10" t="str">
        <f t="shared" si="282"/>
        <v/>
      </c>
      <c r="AZ480" s="10" t="str">
        <f t="shared" si="283"/>
        <v/>
      </c>
    </row>
    <row r="481" spans="1:52" s="3" customFormat="1" ht="10.5" x14ac:dyDescent="0.35">
      <c r="A481" s="30"/>
      <c r="B481" s="31"/>
      <c r="C481" s="31"/>
      <c r="D481" s="31"/>
      <c r="E481" s="85"/>
      <c r="F481" s="85"/>
      <c r="G481" s="85"/>
      <c r="H481" s="85"/>
      <c r="I481" s="15">
        <f t="shared" si="256"/>
        <v>0</v>
      </c>
      <c r="J481" s="32">
        <f t="shared" si="257"/>
        <v>0</v>
      </c>
      <c r="K481" s="32"/>
      <c r="L481" s="10">
        <f t="shared" si="258"/>
        <v>0</v>
      </c>
      <c r="M481" s="10">
        <f t="shared" si="259"/>
        <v>0</v>
      </c>
      <c r="N481" s="10">
        <f t="shared" si="260"/>
        <v>0</v>
      </c>
      <c r="O481" s="10">
        <f t="shared" si="261"/>
        <v>0</v>
      </c>
      <c r="P481" s="10">
        <f t="shared" si="262"/>
        <v>0</v>
      </c>
      <c r="Q481" s="10">
        <f t="shared" si="263"/>
        <v>0</v>
      </c>
      <c r="R481" s="10">
        <f t="shared" si="264"/>
        <v>0</v>
      </c>
      <c r="S481" s="10">
        <f t="shared" si="265"/>
        <v>0</v>
      </c>
      <c r="U481" s="10">
        <f t="shared" si="266"/>
        <v>0</v>
      </c>
      <c r="V481" s="10">
        <f t="shared" si="267"/>
        <v>0</v>
      </c>
      <c r="W481" s="10">
        <f t="shared" si="268"/>
        <v>0</v>
      </c>
      <c r="X481" s="10">
        <f t="shared" si="269"/>
        <v>0</v>
      </c>
      <c r="Y481" s="10">
        <f t="shared" si="284"/>
        <v>0</v>
      </c>
      <c r="Z481" s="10">
        <f t="shared" si="270"/>
        <v>0</v>
      </c>
      <c r="AB481" s="141">
        <f t="shared" si="271"/>
        <v>0</v>
      </c>
      <c r="AC481" s="141">
        <f t="shared" si="272"/>
        <v>0</v>
      </c>
      <c r="AD481" s="141">
        <f t="shared" si="273"/>
        <v>0</v>
      </c>
      <c r="AE481" s="141">
        <f t="shared" si="274"/>
        <v>0</v>
      </c>
      <c r="AL481" s="10" t="str">
        <f t="shared" si="275"/>
        <v/>
      </c>
      <c r="AM481" s="10" t="str">
        <f t="shared" si="276"/>
        <v/>
      </c>
      <c r="AN481" s="10" t="str">
        <f t="shared" si="277"/>
        <v/>
      </c>
      <c r="AO481" s="10" t="str">
        <f t="shared" si="278"/>
        <v/>
      </c>
      <c r="AP481" s="10" t="str">
        <f t="shared" si="279"/>
        <v/>
      </c>
      <c r="AQ481" s="10" t="str">
        <f t="shared" si="285"/>
        <v/>
      </c>
      <c r="AR481" s="10" t="str">
        <f t="shared" si="286"/>
        <v/>
      </c>
      <c r="AS481" s="10" t="str">
        <f t="shared" si="287"/>
        <v/>
      </c>
      <c r="AT481" s="10" t="str">
        <f t="shared" si="288"/>
        <v/>
      </c>
      <c r="AU481" s="10" t="str">
        <f t="shared" si="289"/>
        <v/>
      </c>
      <c r="AV481" s="10" t="str">
        <f t="shared" si="290"/>
        <v/>
      </c>
      <c r="AW481" s="10" t="str">
        <f t="shared" si="280"/>
        <v/>
      </c>
      <c r="AX481" s="10" t="str">
        <f t="shared" si="281"/>
        <v/>
      </c>
      <c r="AY481" s="10" t="str">
        <f t="shared" si="282"/>
        <v/>
      </c>
      <c r="AZ481" s="10" t="str">
        <f t="shared" si="283"/>
        <v/>
      </c>
    </row>
    <row r="482" spans="1:52" s="3" customFormat="1" ht="10.5" x14ac:dyDescent="0.35">
      <c r="A482" s="30"/>
      <c r="B482" s="31"/>
      <c r="C482" s="31"/>
      <c r="D482" s="31"/>
      <c r="E482" s="85"/>
      <c r="F482" s="85"/>
      <c r="G482" s="85"/>
      <c r="H482" s="85"/>
      <c r="I482" s="15">
        <f t="shared" si="256"/>
        <v>0</v>
      </c>
      <c r="J482" s="32">
        <f t="shared" si="257"/>
        <v>0</v>
      </c>
      <c r="K482" s="32"/>
      <c r="L482" s="10">
        <f t="shared" si="258"/>
        <v>0</v>
      </c>
      <c r="M482" s="10">
        <f t="shared" si="259"/>
        <v>0</v>
      </c>
      <c r="N482" s="10">
        <f t="shared" si="260"/>
        <v>0</v>
      </c>
      <c r="O482" s="10">
        <f t="shared" si="261"/>
        <v>0</v>
      </c>
      <c r="P482" s="10">
        <f t="shared" si="262"/>
        <v>0</v>
      </c>
      <c r="Q482" s="10">
        <f t="shared" si="263"/>
        <v>0</v>
      </c>
      <c r="R482" s="10">
        <f t="shared" si="264"/>
        <v>0</v>
      </c>
      <c r="S482" s="10">
        <f t="shared" si="265"/>
        <v>0</v>
      </c>
      <c r="U482" s="10">
        <f t="shared" si="266"/>
        <v>0</v>
      </c>
      <c r="V482" s="10">
        <f t="shared" si="267"/>
        <v>0</v>
      </c>
      <c r="W482" s="10">
        <f t="shared" si="268"/>
        <v>0</v>
      </c>
      <c r="X482" s="10">
        <f t="shared" si="269"/>
        <v>0</v>
      </c>
      <c r="Y482" s="10">
        <f t="shared" si="284"/>
        <v>0</v>
      </c>
      <c r="Z482" s="10">
        <f t="shared" si="270"/>
        <v>0</v>
      </c>
      <c r="AB482" s="141">
        <f t="shared" si="271"/>
        <v>0</v>
      </c>
      <c r="AC482" s="141">
        <f t="shared" si="272"/>
        <v>0</v>
      </c>
      <c r="AD482" s="141">
        <f t="shared" si="273"/>
        <v>0</v>
      </c>
      <c r="AE482" s="141">
        <f t="shared" si="274"/>
        <v>0</v>
      </c>
      <c r="AL482" s="10" t="str">
        <f t="shared" si="275"/>
        <v/>
      </c>
      <c r="AM482" s="10" t="str">
        <f t="shared" si="276"/>
        <v/>
      </c>
      <c r="AN482" s="10" t="str">
        <f t="shared" si="277"/>
        <v/>
      </c>
      <c r="AO482" s="10" t="str">
        <f t="shared" si="278"/>
        <v/>
      </c>
      <c r="AP482" s="10" t="str">
        <f t="shared" si="279"/>
        <v/>
      </c>
      <c r="AQ482" s="10" t="str">
        <f t="shared" si="285"/>
        <v/>
      </c>
      <c r="AR482" s="10" t="str">
        <f t="shared" si="286"/>
        <v/>
      </c>
      <c r="AS482" s="10" t="str">
        <f t="shared" si="287"/>
        <v/>
      </c>
      <c r="AT482" s="10" t="str">
        <f t="shared" si="288"/>
        <v/>
      </c>
      <c r="AU482" s="10" t="str">
        <f t="shared" si="289"/>
        <v/>
      </c>
      <c r="AV482" s="10" t="str">
        <f t="shared" si="290"/>
        <v/>
      </c>
      <c r="AW482" s="10" t="str">
        <f t="shared" si="280"/>
        <v/>
      </c>
      <c r="AX482" s="10" t="str">
        <f t="shared" si="281"/>
        <v/>
      </c>
      <c r="AY482" s="10" t="str">
        <f t="shared" si="282"/>
        <v/>
      </c>
      <c r="AZ482" s="10" t="str">
        <f t="shared" si="283"/>
        <v/>
      </c>
    </row>
    <row r="483" spans="1:52" s="3" customFormat="1" ht="10.5" x14ac:dyDescent="0.35">
      <c r="A483" s="30"/>
      <c r="B483" s="31"/>
      <c r="C483" s="31"/>
      <c r="D483" s="31"/>
      <c r="E483" s="85"/>
      <c r="F483" s="85"/>
      <c r="G483" s="85"/>
      <c r="H483" s="85"/>
      <c r="I483" s="15">
        <f t="shared" si="256"/>
        <v>0</v>
      </c>
      <c r="J483" s="32">
        <f t="shared" si="257"/>
        <v>0</v>
      </c>
      <c r="K483" s="32"/>
      <c r="L483" s="10">
        <f t="shared" si="258"/>
        <v>0</v>
      </c>
      <c r="M483" s="10">
        <f t="shared" si="259"/>
        <v>0</v>
      </c>
      <c r="N483" s="10">
        <f t="shared" si="260"/>
        <v>0</v>
      </c>
      <c r="O483" s="10">
        <f t="shared" si="261"/>
        <v>0</v>
      </c>
      <c r="P483" s="10">
        <f t="shared" si="262"/>
        <v>0</v>
      </c>
      <c r="Q483" s="10">
        <f t="shared" si="263"/>
        <v>0</v>
      </c>
      <c r="R483" s="10">
        <f t="shared" si="264"/>
        <v>0</v>
      </c>
      <c r="S483" s="10">
        <f t="shared" si="265"/>
        <v>0</v>
      </c>
      <c r="U483" s="10">
        <f t="shared" si="266"/>
        <v>0</v>
      </c>
      <c r="V483" s="10">
        <f t="shared" si="267"/>
        <v>0</v>
      </c>
      <c r="W483" s="10">
        <f t="shared" si="268"/>
        <v>0</v>
      </c>
      <c r="X483" s="10">
        <f t="shared" si="269"/>
        <v>0</v>
      </c>
      <c r="Y483" s="10">
        <f t="shared" si="284"/>
        <v>0</v>
      </c>
      <c r="Z483" s="10">
        <f t="shared" si="270"/>
        <v>0</v>
      </c>
      <c r="AB483" s="141">
        <f t="shared" si="271"/>
        <v>0</v>
      </c>
      <c r="AC483" s="141">
        <f t="shared" si="272"/>
        <v>0</v>
      </c>
      <c r="AD483" s="141">
        <f t="shared" si="273"/>
        <v>0</v>
      </c>
      <c r="AE483" s="141">
        <f t="shared" si="274"/>
        <v>0</v>
      </c>
      <c r="AL483" s="10" t="str">
        <f t="shared" si="275"/>
        <v/>
      </c>
      <c r="AM483" s="10" t="str">
        <f t="shared" si="276"/>
        <v/>
      </c>
      <c r="AN483" s="10" t="str">
        <f t="shared" si="277"/>
        <v/>
      </c>
      <c r="AO483" s="10" t="str">
        <f t="shared" si="278"/>
        <v/>
      </c>
      <c r="AP483" s="10" t="str">
        <f t="shared" si="279"/>
        <v/>
      </c>
      <c r="AQ483" s="10" t="str">
        <f t="shared" si="285"/>
        <v/>
      </c>
      <c r="AR483" s="10" t="str">
        <f t="shared" si="286"/>
        <v/>
      </c>
      <c r="AS483" s="10" t="str">
        <f t="shared" si="287"/>
        <v/>
      </c>
      <c r="AT483" s="10" t="str">
        <f t="shared" si="288"/>
        <v/>
      </c>
      <c r="AU483" s="10" t="str">
        <f t="shared" si="289"/>
        <v/>
      </c>
      <c r="AV483" s="10" t="str">
        <f t="shared" si="290"/>
        <v/>
      </c>
      <c r="AW483" s="10" t="str">
        <f t="shared" si="280"/>
        <v/>
      </c>
      <c r="AX483" s="10" t="str">
        <f t="shared" si="281"/>
        <v/>
      </c>
      <c r="AY483" s="10" t="str">
        <f t="shared" si="282"/>
        <v/>
      </c>
      <c r="AZ483" s="10" t="str">
        <f t="shared" si="283"/>
        <v/>
      </c>
    </row>
    <row r="484" spans="1:52" s="3" customFormat="1" ht="10.5" x14ac:dyDescent="0.35">
      <c r="A484" s="30"/>
      <c r="B484" s="31"/>
      <c r="C484" s="31"/>
      <c r="D484" s="31"/>
      <c r="E484" s="85"/>
      <c r="F484" s="85"/>
      <c r="G484" s="85"/>
      <c r="H484" s="85"/>
      <c r="I484" s="15">
        <f t="shared" si="256"/>
        <v>0</v>
      </c>
      <c r="J484" s="32">
        <f t="shared" si="257"/>
        <v>0</v>
      </c>
      <c r="K484" s="32"/>
      <c r="L484" s="10">
        <f t="shared" si="258"/>
        <v>0</v>
      </c>
      <c r="M484" s="10">
        <f t="shared" si="259"/>
        <v>0</v>
      </c>
      <c r="N484" s="10">
        <f t="shared" si="260"/>
        <v>0</v>
      </c>
      <c r="O484" s="10">
        <f t="shared" si="261"/>
        <v>0</v>
      </c>
      <c r="P484" s="10">
        <f t="shared" si="262"/>
        <v>0</v>
      </c>
      <c r="Q484" s="10">
        <f t="shared" si="263"/>
        <v>0</v>
      </c>
      <c r="R484" s="10">
        <f t="shared" si="264"/>
        <v>0</v>
      </c>
      <c r="S484" s="10">
        <f t="shared" si="265"/>
        <v>0</v>
      </c>
      <c r="U484" s="10">
        <f t="shared" si="266"/>
        <v>0</v>
      </c>
      <c r="V484" s="10">
        <f t="shared" si="267"/>
        <v>0</v>
      </c>
      <c r="W484" s="10">
        <f t="shared" si="268"/>
        <v>0</v>
      </c>
      <c r="X484" s="10">
        <f t="shared" si="269"/>
        <v>0</v>
      </c>
      <c r="Y484" s="10">
        <f t="shared" si="284"/>
        <v>0</v>
      </c>
      <c r="Z484" s="10">
        <f t="shared" si="270"/>
        <v>0</v>
      </c>
      <c r="AB484" s="141">
        <f t="shared" si="271"/>
        <v>0</v>
      </c>
      <c r="AC484" s="141">
        <f t="shared" si="272"/>
        <v>0</v>
      </c>
      <c r="AD484" s="141">
        <f t="shared" si="273"/>
        <v>0</v>
      </c>
      <c r="AE484" s="141">
        <f t="shared" si="274"/>
        <v>0</v>
      </c>
      <c r="AL484" s="10" t="str">
        <f t="shared" si="275"/>
        <v/>
      </c>
      <c r="AM484" s="10" t="str">
        <f t="shared" si="276"/>
        <v/>
      </c>
      <c r="AN484" s="10" t="str">
        <f t="shared" si="277"/>
        <v/>
      </c>
      <c r="AO484" s="10" t="str">
        <f t="shared" si="278"/>
        <v/>
      </c>
      <c r="AP484" s="10" t="str">
        <f t="shared" si="279"/>
        <v/>
      </c>
      <c r="AQ484" s="10" t="str">
        <f t="shared" si="285"/>
        <v/>
      </c>
      <c r="AR484" s="10" t="str">
        <f t="shared" si="286"/>
        <v/>
      </c>
      <c r="AS484" s="10" t="str">
        <f t="shared" si="287"/>
        <v/>
      </c>
      <c r="AT484" s="10" t="str">
        <f t="shared" si="288"/>
        <v/>
      </c>
      <c r="AU484" s="10" t="str">
        <f t="shared" si="289"/>
        <v/>
      </c>
      <c r="AV484" s="10" t="str">
        <f t="shared" si="290"/>
        <v/>
      </c>
      <c r="AW484" s="10" t="str">
        <f t="shared" si="280"/>
        <v/>
      </c>
      <c r="AX484" s="10" t="str">
        <f t="shared" si="281"/>
        <v/>
      </c>
      <c r="AY484" s="10" t="str">
        <f t="shared" si="282"/>
        <v/>
      </c>
      <c r="AZ484" s="10" t="str">
        <f t="shared" si="283"/>
        <v/>
      </c>
    </row>
    <row r="485" spans="1:52" s="3" customFormat="1" ht="10.5" x14ac:dyDescent="0.35">
      <c r="A485" s="30"/>
      <c r="B485" s="31"/>
      <c r="C485" s="31"/>
      <c r="D485" s="31"/>
      <c r="E485" s="85"/>
      <c r="F485" s="85"/>
      <c r="G485" s="85"/>
      <c r="H485" s="85"/>
      <c r="I485" s="15">
        <f t="shared" si="256"/>
        <v>0</v>
      </c>
      <c r="J485" s="32">
        <f t="shared" si="257"/>
        <v>0</v>
      </c>
      <c r="K485" s="32"/>
      <c r="L485" s="10">
        <f t="shared" si="258"/>
        <v>0</v>
      </c>
      <c r="M485" s="10">
        <f t="shared" si="259"/>
        <v>0</v>
      </c>
      <c r="N485" s="10">
        <f t="shared" si="260"/>
        <v>0</v>
      </c>
      <c r="O485" s="10">
        <f t="shared" si="261"/>
        <v>0</v>
      </c>
      <c r="P485" s="10">
        <f t="shared" si="262"/>
        <v>0</v>
      </c>
      <c r="Q485" s="10">
        <f t="shared" si="263"/>
        <v>0</v>
      </c>
      <c r="R485" s="10">
        <f t="shared" si="264"/>
        <v>0</v>
      </c>
      <c r="S485" s="10">
        <f t="shared" si="265"/>
        <v>0</v>
      </c>
      <c r="U485" s="10">
        <f t="shared" si="266"/>
        <v>0</v>
      </c>
      <c r="V485" s="10">
        <f t="shared" si="267"/>
        <v>0</v>
      </c>
      <c r="W485" s="10">
        <f t="shared" si="268"/>
        <v>0</v>
      </c>
      <c r="X485" s="10">
        <f t="shared" si="269"/>
        <v>0</v>
      </c>
      <c r="Y485" s="10">
        <f t="shared" si="284"/>
        <v>0</v>
      </c>
      <c r="Z485" s="10">
        <f t="shared" si="270"/>
        <v>0</v>
      </c>
      <c r="AB485" s="141">
        <f t="shared" si="271"/>
        <v>0</v>
      </c>
      <c r="AC485" s="141">
        <f t="shared" si="272"/>
        <v>0</v>
      </c>
      <c r="AD485" s="141">
        <f t="shared" si="273"/>
        <v>0</v>
      </c>
      <c r="AE485" s="141">
        <f t="shared" si="274"/>
        <v>0</v>
      </c>
      <c r="AL485" s="10" t="str">
        <f t="shared" si="275"/>
        <v/>
      </c>
      <c r="AM485" s="10" t="str">
        <f t="shared" si="276"/>
        <v/>
      </c>
      <c r="AN485" s="10" t="str">
        <f t="shared" si="277"/>
        <v/>
      </c>
      <c r="AO485" s="10" t="str">
        <f t="shared" si="278"/>
        <v/>
      </c>
      <c r="AP485" s="10" t="str">
        <f t="shared" si="279"/>
        <v/>
      </c>
      <c r="AQ485" s="10" t="str">
        <f t="shared" si="285"/>
        <v/>
      </c>
      <c r="AR485" s="10" t="str">
        <f t="shared" si="286"/>
        <v/>
      </c>
      <c r="AS485" s="10" t="str">
        <f t="shared" si="287"/>
        <v/>
      </c>
      <c r="AT485" s="10" t="str">
        <f t="shared" si="288"/>
        <v/>
      </c>
      <c r="AU485" s="10" t="str">
        <f t="shared" si="289"/>
        <v/>
      </c>
      <c r="AV485" s="10" t="str">
        <f t="shared" si="290"/>
        <v/>
      </c>
      <c r="AW485" s="10" t="str">
        <f t="shared" si="280"/>
        <v/>
      </c>
      <c r="AX485" s="10" t="str">
        <f t="shared" si="281"/>
        <v/>
      </c>
      <c r="AY485" s="10" t="str">
        <f t="shared" si="282"/>
        <v/>
      </c>
      <c r="AZ485" s="10" t="str">
        <f t="shared" si="283"/>
        <v/>
      </c>
    </row>
    <row r="486" spans="1:52" s="3" customFormat="1" ht="10.5" x14ac:dyDescent="0.35">
      <c r="A486" s="30"/>
      <c r="B486" s="31"/>
      <c r="C486" s="31"/>
      <c r="D486" s="31"/>
      <c r="E486" s="85"/>
      <c r="F486" s="85"/>
      <c r="G486" s="85"/>
      <c r="H486" s="85"/>
      <c r="I486" s="15">
        <f t="shared" si="256"/>
        <v>0</v>
      </c>
      <c r="J486" s="32">
        <f t="shared" si="257"/>
        <v>0</v>
      </c>
      <c r="K486" s="32"/>
      <c r="L486" s="10">
        <f t="shared" si="258"/>
        <v>0</v>
      </c>
      <c r="M486" s="10">
        <f t="shared" si="259"/>
        <v>0</v>
      </c>
      <c r="N486" s="10">
        <f t="shared" si="260"/>
        <v>0</v>
      </c>
      <c r="O486" s="10">
        <f t="shared" si="261"/>
        <v>0</v>
      </c>
      <c r="P486" s="10">
        <f t="shared" si="262"/>
        <v>0</v>
      </c>
      <c r="Q486" s="10">
        <f t="shared" si="263"/>
        <v>0</v>
      </c>
      <c r="R486" s="10">
        <f t="shared" si="264"/>
        <v>0</v>
      </c>
      <c r="S486" s="10">
        <f t="shared" si="265"/>
        <v>0</v>
      </c>
      <c r="U486" s="10">
        <f t="shared" si="266"/>
        <v>0</v>
      </c>
      <c r="V486" s="10">
        <f t="shared" si="267"/>
        <v>0</v>
      </c>
      <c r="W486" s="10">
        <f t="shared" si="268"/>
        <v>0</v>
      </c>
      <c r="X486" s="10">
        <f t="shared" si="269"/>
        <v>0</v>
      </c>
      <c r="Y486" s="10">
        <f t="shared" si="284"/>
        <v>0</v>
      </c>
      <c r="Z486" s="10">
        <f t="shared" si="270"/>
        <v>0</v>
      </c>
      <c r="AB486" s="141">
        <f t="shared" si="271"/>
        <v>0</v>
      </c>
      <c r="AC486" s="141">
        <f t="shared" si="272"/>
        <v>0</v>
      </c>
      <c r="AD486" s="141">
        <f t="shared" si="273"/>
        <v>0</v>
      </c>
      <c r="AE486" s="141">
        <f t="shared" si="274"/>
        <v>0</v>
      </c>
      <c r="AL486" s="10" t="str">
        <f t="shared" si="275"/>
        <v/>
      </c>
      <c r="AM486" s="10" t="str">
        <f t="shared" si="276"/>
        <v/>
      </c>
      <c r="AN486" s="10" t="str">
        <f t="shared" si="277"/>
        <v/>
      </c>
      <c r="AO486" s="10" t="str">
        <f t="shared" si="278"/>
        <v/>
      </c>
      <c r="AP486" s="10" t="str">
        <f t="shared" si="279"/>
        <v/>
      </c>
      <c r="AQ486" s="10" t="str">
        <f t="shared" si="285"/>
        <v/>
      </c>
      <c r="AR486" s="10" t="str">
        <f t="shared" si="286"/>
        <v/>
      </c>
      <c r="AS486" s="10" t="str">
        <f t="shared" si="287"/>
        <v/>
      </c>
      <c r="AT486" s="10" t="str">
        <f t="shared" si="288"/>
        <v/>
      </c>
      <c r="AU486" s="10" t="str">
        <f t="shared" si="289"/>
        <v/>
      </c>
      <c r="AV486" s="10" t="str">
        <f t="shared" si="290"/>
        <v/>
      </c>
      <c r="AW486" s="10" t="str">
        <f t="shared" si="280"/>
        <v/>
      </c>
      <c r="AX486" s="10" t="str">
        <f t="shared" si="281"/>
        <v/>
      </c>
      <c r="AY486" s="10" t="str">
        <f t="shared" si="282"/>
        <v/>
      </c>
      <c r="AZ486" s="10" t="str">
        <f t="shared" si="283"/>
        <v/>
      </c>
    </row>
    <row r="487" spans="1:52" s="3" customFormat="1" ht="10.5" x14ac:dyDescent="0.35">
      <c r="A487" s="30"/>
      <c r="B487" s="31"/>
      <c r="C487" s="31"/>
      <c r="D487" s="31"/>
      <c r="E487" s="85"/>
      <c r="F487" s="85"/>
      <c r="G487" s="85"/>
      <c r="H487" s="85"/>
      <c r="I487" s="15">
        <f t="shared" si="256"/>
        <v>0</v>
      </c>
      <c r="J487" s="32">
        <f t="shared" si="257"/>
        <v>0</v>
      </c>
      <c r="K487" s="32"/>
      <c r="L487" s="10">
        <f t="shared" si="258"/>
        <v>0</v>
      </c>
      <c r="M487" s="10">
        <f t="shared" si="259"/>
        <v>0</v>
      </c>
      <c r="N487" s="10">
        <f t="shared" si="260"/>
        <v>0</v>
      </c>
      <c r="O487" s="10">
        <f t="shared" si="261"/>
        <v>0</v>
      </c>
      <c r="P487" s="10">
        <f t="shared" si="262"/>
        <v>0</v>
      </c>
      <c r="Q487" s="10">
        <f t="shared" si="263"/>
        <v>0</v>
      </c>
      <c r="R487" s="10">
        <f t="shared" si="264"/>
        <v>0</v>
      </c>
      <c r="S487" s="10">
        <f t="shared" si="265"/>
        <v>0</v>
      </c>
      <c r="U487" s="10">
        <f t="shared" si="266"/>
        <v>0</v>
      </c>
      <c r="V487" s="10">
        <f t="shared" si="267"/>
        <v>0</v>
      </c>
      <c r="W487" s="10">
        <f t="shared" si="268"/>
        <v>0</v>
      </c>
      <c r="X487" s="10">
        <f t="shared" si="269"/>
        <v>0</v>
      </c>
      <c r="Y487" s="10">
        <f t="shared" si="284"/>
        <v>0</v>
      </c>
      <c r="Z487" s="10">
        <f t="shared" si="270"/>
        <v>0</v>
      </c>
      <c r="AB487" s="141">
        <f t="shared" si="271"/>
        <v>0</v>
      </c>
      <c r="AC487" s="141">
        <f t="shared" si="272"/>
        <v>0</v>
      </c>
      <c r="AD487" s="141">
        <f t="shared" si="273"/>
        <v>0</v>
      </c>
      <c r="AE487" s="141">
        <f t="shared" si="274"/>
        <v>0</v>
      </c>
      <c r="AL487" s="10" t="str">
        <f t="shared" si="275"/>
        <v/>
      </c>
      <c r="AM487" s="10" t="str">
        <f t="shared" si="276"/>
        <v/>
      </c>
      <c r="AN487" s="10" t="str">
        <f t="shared" si="277"/>
        <v/>
      </c>
      <c r="AO487" s="10" t="str">
        <f t="shared" si="278"/>
        <v/>
      </c>
      <c r="AP487" s="10" t="str">
        <f t="shared" si="279"/>
        <v/>
      </c>
      <c r="AQ487" s="10" t="str">
        <f t="shared" si="285"/>
        <v/>
      </c>
      <c r="AR487" s="10" t="str">
        <f t="shared" si="286"/>
        <v/>
      </c>
      <c r="AS487" s="10" t="str">
        <f t="shared" si="287"/>
        <v/>
      </c>
      <c r="AT487" s="10" t="str">
        <f t="shared" si="288"/>
        <v/>
      </c>
      <c r="AU487" s="10" t="str">
        <f t="shared" si="289"/>
        <v/>
      </c>
      <c r="AV487" s="10" t="str">
        <f t="shared" si="290"/>
        <v/>
      </c>
      <c r="AW487" s="10" t="str">
        <f t="shared" si="280"/>
        <v/>
      </c>
      <c r="AX487" s="10" t="str">
        <f t="shared" si="281"/>
        <v/>
      </c>
      <c r="AY487" s="10" t="str">
        <f t="shared" si="282"/>
        <v/>
      </c>
      <c r="AZ487" s="10" t="str">
        <f t="shared" si="283"/>
        <v/>
      </c>
    </row>
    <row r="488" spans="1:52" s="3" customFormat="1" ht="10.5" x14ac:dyDescent="0.35">
      <c r="A488" s="30"/>
      <c r="B488" s="31"/>
      <c r="C488" s="31"/>
      <c r="D488" s="31"/>
      <c r="E488" s="85"/>
      <c r="F488" s="85"/>
      <c r="G488" s="85"/>
      <c r="H488" s="85"/>
      <c r="I488" s="15">
        <f t="shared" si="256"/>
        <v>0</v>
      </c>
      <c r="J488" s="32">
        <f t="shared" si="257"/>
        <v>0</v>
      </c>
      <c r="K488" s="32"/>
      <c r="L488" s="10">
        <f t="shared" si="258"/>
        <v>0</v>
      </c>
      <c r="M488" s="10">
        <f t="shared" si="259"/>
        <v>0</v>
      </c>
      <c r="N488" s="10">
        <f t="shared" si="260"/>
        <v>0</v>
      </c>
      <c r="O488" s="10">
        <f t="shared" si="261"/>
        <v>0</v>
      </c>
      <c r="P488" s="10">
        <f t="shared" si="262"/>
        <v>0</v>
      </c>
      <c r="Q488" s="10">
        <f t="shared" si="263"/>
        <v>0</v>
      </c>
      <c r="R488" s="10">
        <f t="shared" si="264"/>
        <v>0</v>
      </c>
      <c r="S488" s="10">
        <f t="shared" si="265"/>
        <v>0</v>
      </c>
      <c r="U488" s="10">
        <f t="shared" si="266"/>
        <v>0</v>
      </c>
      <c r="V488" s="10">
        <f t="shared" si="267"/>
        <v>0</v>
      </c>
      <c r="W488" s="10">
        <f t="shared" si="268"/>
        <v>0</v>
      </c>
      <c r="X488" s="10">
        <f t="shared" si="269"/>
        <v>0</v>
      </c>
      <c r="Y488" s="10">
        <f t="shared" si="284"/>
        <v>0</v>
      </c>
      <c r="Z488" s="10">
        <f t="shared" si="270"/>
        <v>0</v>
      </c>
      <c r="AB488" s="141">
        <f t="shared" si="271"/>
        <v>0</v>
      </c>
      <c r="AC488" s="141">
        <f t="shared" si="272"/>
        <v>0</v>
      </c>
      <c r="AD488" s="141">
        <f t="shared" si="273"/>
        <v>0</v>
      </c>
      <c r="AE488" s="141">
        <f t="shared" si="274"/>
        <v>0</v>
      </c>
      <c r="AL488" s="10" t="str">
        <f t="shared" si="275"/>
        <v/>
      </c>
      <c r="AM488" s="10" t="str">
        <f t="shared" si="276"/>
        <v/>
      </c>
      <c r="AN488" s="10" t="str">
        <f t="shared" si="277"/>
        <v/>
      </c>
      <c r="AO488" s="10" t="str">
        <f t="shared" si="278"/>
        <v/>
      </c>
      <c r="AP488" s="10" t="str">
        <f t="shared" si="279"/>
        <v/>
      </c>
      <c r="AQ488" s="10" t="str">
        <f t="shared" si="285"/>
        <v/>
      </c>
      <c r="AR488" s="10" t="str">
        <f t="shared" si="286"/>
        <v/>
      </c>
      <c r="AS488" s="10" t="str">
        <f t="shared" si="287"/>
        <v/>
      </c>
      <c r="AT488" s="10" t="str">
        <f t="shared" si="288"/>
        <v/>
      </c>
      <c r="AU488" s="10" t="str">
        <f t="shared" si="289"/>
        <v/>
      </c>
      <c r="AV488" s="10" t="str">
        <f t="shared" si="290"/>
        <v/>
      </c>
      <c r="AW488" s="10" t="str">
        <f t="shared" si="280"/>
        <v/>
      </c>
      <c r="AX488" s="10" t="str">
        <f t="shared" si="281"/>
        <v/>
      </c>
      <c r="AY488" s="10" t="str">
        <f t="shared" si="282"/>
        <v/>
      </c>
      <c r="AZ488" s="10" t="str">
        <f t="shared" si="283"/>
        <v/>
      </c>
    </row>
    <row r="489" spans="1:52" s="3" customFormat="1" ht="10.5" x14ac:dyDescent="0.35">
      <c r="A489" s="30"/>
      <c r="B489" s="31"/>
      <c r="C489" s="31"/>
      <c r="D489" s="31"/>
      <c r="E489" s="85"/>
      <c r="F489" s="85"/>
      <c r="G489" s="85"/>
      <c r="H489" s="85"/>
      <c r="I489" s="15">
        <f t="shared" si="256"/>
        <v>0</v>
      </c>
      <c r="J489" s="32">
        <f t="shared" si="257"/>
        <v>0</v>
      </c>
      <c r="K489" s="32"/>
      <c r="L489" s="10">
        <f t="shared" si="258"/>
        <v>0</v>
      </c>
      <c r="M489" s="10">
        <f t="shared" si="259"/>
        <v>0</v>
      </c>
      <c r="N489" s="10">
        <f t="shared" si="260"/>
        <v>0</v>
      </c>
      <c r="O489" s="10">
        <f t="shared" si="261"/>
        <v>0</v>
      </c>
      <c r="P489" s="10">
        <f t="shared" si="262"/>
        <v>0</v>
      </c>
      <c r="Q489" s="10">
        <f t="shared" si="263"/>
        <v>0</v>
      </c>
      <c r="R489" s="10">
        <f t="shared" si="264"/>
        <v>0</v>
      </c>
      <c r="S489" s="10">
        <f t="shared" si="265"/>
        <v>0</v>
      </c>
      <c r="U489" s="10">
        <f t="shared" si="266"/>
        <v>0</v>
      </c>
      <c r="V489" s="10">
        <f t="shared" si="267"/>
        <v>0</v>
      </c>
      <c r="W489" s="10">
        <f t="shared" si="268"/>
        <v>0</v>
      </c>
      <c r="X489" s="10">
        <f t="shared" si="269"/>
        <v>0</v>
      </c>
      <c r="Y489" s="10">
        <f t="shared" si="284"/>
        <v>0</v>
      </c>
      <c r="Z489" s="10">
        <f t="shared" si="270"/>
        <v>0</v>
      </c>
      <c r="AB489" s="141">
        <f t="shared" si="271"/>
        <v>0</v>
      </c>
      <c r="AC489" s="141">
        <f t="shared" si="272"/>
        <v>0</v>
      </c>
      <c r="AD489" s="141">
        <f t="shared" si="273"/>
        <v>0</v>
      </c>
      <c r="AE489" s="141">
        <f t="shared" si="274"/>
        <v>0</v>
      </c>
      <c r="AL489" s="10" t="str">
        <f t="shared" si="275"/>
        <v/>
      </c>
      <c r="AM489" s="10" t="str">
        <f t="shared" si="276"/>
        <v/>
      </c>
      <c r="AN489" s="10" t="str">
        <f t="shared" si="277"/>
        <v/>
      </c>
      <c r="AO489" s="10" t="str">
        <f t="shared" si="278"/>
        <v/>
      </c>
      <c r="AP489" s="10" t="str">
        <f t="shared" si="279"/>
        <v/>
      </c>
      <c r="AQ489" s="10" t="str">
        <f t="shared" si="285"/>
        <v/>
      </c>
      <c r="AR489" s="10" t="str">
        <f t="shared" si="286"/>
        <v/>
      </c>
      <c r="AS489" s="10" t="str">
        <f t="shared" si="287"/>
        <v/>
      </c>
      <c r="AT489" s="10" t="str">
        <f t="shared" si="288"/>
        <v/>
      </c>
      <c r="AU489" s="10" t="str">
        <f t="shared" si="289"/>
        <v/>
      </c>
      <c r="AV489" s="10" t="str">
        <f t="shared" si="290"/>
        <v/>
      </c>
      <c r="AW489" s="10" t="str">
        <f t="shared" si="280"/>
        <v/>
      </c>
      <c r="AX489" s="10" t="str">
        <f t="shared" si="281"/>
        <v/>
      </c>
      <c r="AY489" s="10" t="str">
        <f t="shared" si="282"/>
        <v/>
      </c>
      <c r="AZ489" s="10" t="str">
        <f t="shared" si="283"/>
        <v/>
      </c>
    </row>
    <row r="490" spans="1:52" s="3" customFormat="1" ht="10.5" x14ac:dyDescent="0.35">
      <c r="A490" s="30"/>
      <c r="B490" s="31"/>
      <c r="C490" s="31"/>
      <c r="D490" s="31"/>
      <c r="E490" s="85"/>
      <c r="F490" s="85"/>
      <c r="G490" s="85"/>
      <c r="H490" s="85"/>
      <c r="I490" s="15">
        <f t="shared" si="256"/>
        <v>0</v>
      </c>
      <c r="J490" s="32">
        <f t="shared" si="257"/>
        <v>0</v>
      </c>
      <c r="K490" s="32"/>
      <c r="L490" s="10">
        <f t="shared" si="258"/>
        <v>0</v>
      </c>
      <c r="M490" s="10">
        <f t="shared" si="259"/>
        <v>0</v>
      </c>
      <c r="N490" s="10">
        <f t="shared" si="260"/>
        <v>0</v>
      </c>
      <c r="O490" s="10">
        <f t="shared" si="261"/>
        <v>0</v>
      </c>
      <c r="P490" s="10">
        <f t="shared" si="262"/>
        <v>0</v>
      </c>
      <c r="Q490" s="10">
        <f t="shared" si="263"/>
        <v>0</v>
      </c>
      <c r="R490" s="10">
        <f t="shared" si="264"/>
        <v>0</v>
      </c>
      <c r="S490" s="10">
        <f t="shared" si="265"/>
        <v>0</v>
      </c>
      <c r="U490" s="10">
        <f t="shared" si="266"/>
        <v>0</v>
      </c>
      <c r="V490" s="10">
        <f t="shared" si="267"/>
        <v>0</v>
      </c>
      <c r="W490" s="10">
        <f t="shared" si="268"/>
        <v>0</v>
      </c>
      <c r="X490" s="10">
        <f t="shared" si="269"/>
        <v>0</v>
      </c>
      <c r="Y490" s="10">
        <f t="shared" si="284"/>
        <v>0</v>
      </c>
      <c r="Z490" s="10">
        <f t="shared" si="270"/>
        <v>0</v>
      </c>
      <c r="AB490" s="141">
        <f t="shared" si="271"/>
        <v>0</v>
      </c>
      <c r="AC490" s="141">
        <f t="shared" si="272"/>
        <v>0</v>
      </c>
      <c r="AD490" s="141">
        <f t="shared" si="273"/>
        <v>0</v>
      </c>
      <c r="AE490" s="141">
        <f t="shared" si="274"/>
        <v>0</v>
      </c>
      <c r="AL490" s="10" t="str">
        <f t="shared" si="275"/>
        <v/>
      </c>
      <c r="AM490" s="10" t="str">
        <f t="shared" si="276"/>
        <v/>
      </c>
      <c r="AN490" s="10" t="str">
        <f t="shared" si="277"/>
        <v/>
      </c>
      <c r="AO490" s="10" t="str">
        <f t="shared" si="278"/>
        <v/>
      </c>
      <c r="AP490" s="10" t="str">
        <f t="shared" si="279"/>
        <v/>
      </c>
      <c r="AQ490" s="10" t="str">
        <f t="shared" si="285"/>
        <v/>
      </c>
      <c r="AR490" s="10" t="str">
        <f t="shared" si="286"/>
        <v/>
      </c>
      <c r="AS490" s="10" t="str">
        <f t="shared" si="287"/>
        <v/>
      </c>
      <c r="AT490" s="10" t="str">
        <f t="shared" si="288"/>
        <v/>
      </c>
      <c r="AU490" s="10" t="str">
        <f t="shared" si="289"/>
        <v/>
      </c>
      <c r="AV490" s="10" t="str">
        <f t="shared" si="290"/>
        <v/>
      </c>
      <c r="AW490" s="10" t="str">
        <f t="shared" si="280"/>
        <v/>
      </c>
      <c r="AX490" s="10" t="str">
        <f t="shared" si="281"/>
        <v/>
      </c>
      <c r="AY490" s="10" t="str">
        <f t="shared" si="282"/>
        <v/>
      </c>
      <c r="AZ490" s="10" t="str">
        <f t="shared" si="283"/>
        <v/>
      </c>
    </row>
    <row r="491" spans="1:52" s="3" customFormat="1" ht="10.5" x14ac:dyDescent="0.35">
      <c r="A491" s="30"/>
      <c r="B491" s="31"/>
      <c r="C491" s="31"/>
      <c r="D491" s="31"/>
      <c r="E491" s="85"/>
      <c r="F491" s="85"/>
      <c r="G491" s="85"/>
      <c r="H491" s="85"/>
      <c r="I491" s="15">
        <f t="shared" si="256"/>
        <v>0</v>
      </c>
      <c r="J491" s="32">
        <f t="shared" si="257"/>
        <v>0</v>
      </c>
      <c r="K491" s="32"/>
      <c r="L491" s="10">
        <f t="shared" si="258"/>
        <v>0</v>
      </c>
      <c r="M491" s="10">
        <f t="shared" si="259"/>
        <v>0</v>
      </c>
      <c r="N491" s="10">
        <f t="shared" si="260"/>
        <v>0</v>
      </c>
      <c r="O491" s="10">
        <f t="shared" si="261"/>
        <v>0</v>
      </c>
      <c r="P491" s="10">
        <f t="shared" si="262"/>
        <v>0</v>
      </c>
      <c r="Q491" s="10">
        <f t="shared" si="263"/>
        <v>0</v>
      </c>
      <c r="R491" s="10">
        <f t="shared" si="264"/>
        <v>0</v>
      </c>
      <c r="S491" s="10">
        <f t="shared" si="265"/>
        <v>0</v>
      </c>
      <c r="U491" s="10">
        <f t="shared" si="266"/>
        <v>0</v>
      </c>
      <c r="V491" s="10">
        <f t="shared" si="267"/>
        <v>0</v>
      </c>
      <c r="W491" s="10">
        <f t="shared" si="268"/>
        <v>0</v>
      </c>
      <c r="X491" s="10">
        <f t="shared" si="269"/>
        <v>0</v>
      </c>
      <c r="Y491" s="10">
        <f t="shared" si="284"/>
        <v>0</v>
      </c>
      <c r="Z491" s="10">
        <f t="shared" si="270"/>
        <v>0</v>
      </c>
      <c r="AB491" s="141">
        <f t="shared" si="271"/>
        <v>0</v>
      </c>
      <c r="AC491" s="141">
        <f t="shared" si="272"/>
        <v>0</v>
      </c>
      <c r="AD491" s="141">
        <f t="shared" si="273"/>
        <v>0</v>
      </c>
      <c r="AE491" s="141">
        <f t="shared" si="274"/>
        <v>0</v>
      </c>
      <c r="AL491" s="10" t="str">
        <f t="shared" si="275"/>
        <v/>
      </c>
      <c r="AM491" s="10" t="str">
        <f t="shared" si="276"/>
        <v/>
      </c>
      <c r="AN491" s="10" t="str">
        <f t="shared" si="277"/>
        <v/>
      </c>
      <c r="AO491" s="10" t="str">
        <f t="shared" si="278"/>
        <v/>
      </c>
      <c r="AP491" s="10" t="str">
        <f t="shared" si="279"/>
        <v/>
      </c>
      <c r="AQ491" s="10" t="str">
        <f t="shared" si="285"/>
        <v/>
      </c>
      <c r="AR491" s="10" t="str">
        <f t="shared" si="286"/>
        <v/>
      </c>
      <c r="AS491" s="10" t="str">
        <f t="shared" si="287"/>
        <v/>
      </c>
      <c r="AT491" s="10" t="str">
        <f t="shared" si="288"/>
        <v/>
      </c>
      <c r="AU491" s="10" t="str">
        <f t="shared" si="289"/>
        <v/>
      </c>
      <c r="AV491" s="10" t="str">
        <f t="shared" si="290"/>
        <v/>
      </c>
      <c r="AW491" s="10" t="str">
        <f t="shared" si="280"/>
        <v/>
      </c>
      <c r="AX491" s="10" t="str">
        <f t="shared" si="281"/>
        <v/>
      </c>
      <c r="AY491" s="10" t="str">
        <f t="shared" si="282"/>
        <v/>
      </c>
      <c r="AZ491" s="10" t="str">
        <f t="shared" si="283"/>
        <v/>
      </c>
    </row>
    <row r="492" spans="1:52" s="3" customFormat="1" ht="10.5" x14ac:dyDescent="0.35">
      <c r="A492" s="30"/>
      <c r="B492" s="31"/>
      <c r="C492" s="31"/>
      <c r="D492" s="31"/>
      <c r="E492" s="85"/>
      <c r="F492" s="85"/>
      <c r="G492" s="85"/>
      <c r="H492" s="85"/>
      <c r="I492" s="15">
        <f t="shared" si="256"/>
        <v>0</v>
      </c>
      <c r="J492" s="32">
        <f t="shared" si="257"/>
        <v>0</v>
      </c>
      <c r="K492" s="32"/>
      <c r="L492" s="10">
        <f t="shared" si="258"/>
        <v>0</v>
      </c>
      <c r="M492" s="10">
        <f t="shared" si="259"/>
        <v>0</v>
      </c>
      <c r="N492" s="10">
        <f t="shared" si="260"/>
        <v>0</v>
      </c>
      <c r="O492" s="10">
        <f t="shared" si="261"/>
        <v>0</v>
      </c>
      <c r="P492" s="10">
        <f t="shared" si="262"/>
        <v>0</v>
      </c>
      <c r="Q492" s="10">
        <f t="shared" si="263"/>
        <v>0</v>
      </c>
      <c r="R492" s="10">
        <f t="shared" si="264"/>
        <v>0</v>
      </c>
      <c r="S492" s="10">
        <f t="shared" si="265"/>
        <v>0</v>
      </c>
      <c r="U492" s="10">
        <f t="shared" si="266"/>
        <v>0</v>
      </c>
      <c r="V492" s="10">
        <f t="shared" si="267"/>
        <v>0</v>
      </c>
      <c r="W492" s="10">
        <f t="shared" si="268"/>
        <v>0</v>
      </c>
      <c r="X492" s="10">
        <f t="shared" si="269"/>
        <v>0</v>
      </c>
      <c r="Y492" s="10">
        <f t="shared" si="284"/>
        <v>0</v>
      </c>
      <c r="Z492" s="10">
        <f t="shared" si="270"/>
        <v>0</v>
      </c>
      <c r="AB492" s="141">
        <f t="shared" si="271"/>
        <v>0</v>
      </c>
      <c r="AC492" s="141">
        <f t="shared" si="272"/>
        <v>0</v>
      </c>
      <c r="AD492" s="141">
        <f t="shared" si="273"/>
        <v>0</v>
      </c>
      <c r="AE492" s="141">
        <f t="shared" si="274"/>
        <v>0</v>
      </c>
      <c r="AL492" s="10" t="str">
        <f t="shared" si="275"/>
        <v/>
      </c>
      <c r="AM492" s="10" t="str">
        <f t="shared" si="276"/>
        <v/>
      </c>
      <c r="AN492" s="10" t="str">
        <f t="shared" si="277"/>
        <v/>
      </c>
      <c r="AO492" s="10" t="str">
        <f t="shared" si="278"/>
        <v/>
      </c>
      <c r="AP492" s="10" t="str">
        <f t="shared" si="279"/>
        <v/>
      </c>
      <c r="AQ492" s="10" t="str">
        <f t="shared" si="285"/>
        <v/>
      </c>
      <c r="AR492" s="10" t="str">
        <f t="shared" si="286"/>
        <v/>
      </c>
      <c r="AS492" s="10" t="str">
        <f t="shared" si="287"/>
        <v/>
      </c>
      <c r="AT492" s="10" t="str">
        <f t="shared" si="288"/>
        <v/>
      </c>
      <c r="AU492" s="10" t="str">
        <f t="shared" si="289"/>
        <v/>
      </c>
      <c r="AV492" s="10" t="str">
        <f t="shared" si="290"/>
        <v/>
      </c>
      <c r="AW492" s="10" t="str">
        <f t="shared" si="280"/>
        <v/>
      </c>
      <c r="AX492" s="10" t="str">
        <f t="shared" si="281"/>
        <v/>
      </c>
      <c r="AY492" s="10" t="str">
        <f t="shared" si="282"/>
        <v/>
      </c>
      <c r="AZ492" s="10" t="str">
        <f t="shared" si="283"/>
        <v/>
      </c>
    </row>
    <row r="493" spans="1:52" s="3" customFormat="1" ht="10.5" x14ac:dyDescent="0.35">
      <c r="A493" s="30"/>
      <c r="B493" s="31"/>
      <c r="C493" s="31"/>
      <c r="D493" s="31"/>
      <c r="E493" s="85"/>
      <c r="F493" s="85"/>
      <c r="G493" s="85"/>
      <c r="H493" s="85"/>
      <c r="I493" s="15">
        <f t="shared" si="256"/>
        <v>0</v>
      </c>
      <c r="J493" s="32">
        <f t="shared" si="257"/>
        <v>0</v>
      </c>
      <c r="K493" s="32"/>
      <c r="L493" s="10">
        <f t="shared" si="258"/>
        <v>0</v>
      </c>
      <c r="M493" s="10">
        <f t="shared" si="259"/>
        <v>0</v>
      </c>
      <c r="N493" s="10">
        <f t="shared" si="260"/>
        <v>0</v>
      </c>
      <c r="O493" s="10">
        <f t="shared" si="261"/>
        <v>0</v>
      </c>
      <c r="P493" s="10">
        <f t="shared" si="262"/>
        <v>0</v>
      </c>
      <c r="Q493" s="10">
        <f t="shared" si="263"/>
        <v>0</v>
      </c>
      <c r="R493" s="10">
        <f t="shared" si="264"/>
        <v>0</v>
      </c>
      <c r="S493" s="10">
        <f t="shared" si="265"/>
        <v>0</v>
      </c>
      <c r="U493" s="10">
        <f t="shared" si="266"/>
        <v>0</v>
      </c>
      <c r="V493" s="10">
        <f t="shared" si="267"/>
        <v>0</v>
      </c>
      <c r="W493" s="10">
        <f t="shared" si="268"/>
        <v>0</v>
      </c>
      <c r="X493" s="10">
        <f t="shared" si="269"/>
        <v>0</v>
      </c>
      <c r="Y493" s="10">
        <f t="shared" si="284"/>
        <v>0</v>
      </c>
      <c r="Z493" s="10">
        <f t="shared" si="270"/>
        <v>0</v>
      </c>
      <c r="AB493" s="141">
        <f t="shared" si="271"/>
        <v>0</v>
      </c>
      <c r="AC493" s="141">
        <f t="shared" si="272"/>
        <v>0</v>
      </c>
      <c r="AD493" s="141">
        <f t="shared" si="273"/>
        <v>0</v>
      </c>
      <c r="AE493" s="141">
        <f t="shared" si="274"/>
        <v>0</v>
      </c>
      <c r="AL493" s="10" t="str">
        <f t="shared" si="275"/>
        <v/>
      </c>
      <c r="AM493" s="10" t="str">
        <f t="shared" si="276"/>
        <v/>
      </c>
      <c r="AN493" s="10" t="str">
        <f t="shared" si="277"/>
        <v/>
      </c>
      <c r="AO493" s="10" t="str">
        <f t="shared" si="278"/>
        <v/>
      </c>
      <c r="AP493" s="10" t="str">
        <f t="shared" si="279"/>
        <v/>
      </c>
      <c r="AQ493" s="10" t="str">
        <f t="shared" si="285"/>
        <v/>
      </c>
      <c r="AR493" s="10" t="str">
        <f t="shared" si="286"/>
        <v/>
      </c>
      <c r="AS493" s="10" t="str">
        <f t="shared" si="287"/>
        <v/>
      </c>
      <c r="AT493" s="10" t="str">
        <f t="shared" si="288"/>
        <v/>
      </c>
      <c r="AU493" s="10" t="str">
        <f t="shared" si="289"/>
        <v/>
      </c>
      <c r="AV493" s="10" t="str">
        <f t="shared" si="290"/>
        <v/>
      </c>
      <c r="AW493" s="10" t="str">
        <f t="shared" si="280"/>
        <v/>
      </c>
      <c r="AX493" s="10" t="str">
        <f t="shared" si="281"/>
        <v/>
      </c>
      <c r="AY493" s="10" t="str">
        <f t="shared" si="282"/>
        <v/>
      </c>
      <c r="AZ493" s="10" t="str">
        <f t="shared" si="283"/>
        <v/>
      </c>
    </row>
    <row r="494" spans="1:52" s="3" customFormat="1" ht="10.5" x14ac:dyDescent="0.35">
      <c r="A494" s="30"/>
      <c r="B494" s="31"/>
      <c r="C494" s="31"/>
      <c r="D494" s="31"/>
      <c r="E494" s="85"/>
      <c r="F494" s="85"/>
      <c r="G494" s="85"/>
      <c r="H494" s="85"/>
      <c r="I494" s="15">
        <f t="shared" si="256"/>
        <v>0</v>
      </c>
      <c r="J494" s="32">
        <f t="shared" si="257"/>
        <v>0</v>
      </c>
      <c r="K494" s="32"/>
      <c r="L494" s="10">
        <f t="shared" si="258"/>
        <v>0</v>
      </c>
      <c r="M494" s="10">
        <f t="shared" si="259"/>
        <v>0</v>
      </c>
      <c r="N494" s="10">
        <f t="shared" si="260"/>
        <v>0</v>
      </c>
      <c r="O494" s="10">
        <f t="shared" si="261"/>
        <v>0</v>
      </c>
      <c r="P494" s="10">
        <f t="shared" si="262"/>
        <v>0</v>
      </c>
      <c r="Q494" s="10">
        <f t="shared" si="263"/>
        <v>0</v>
      </c>
      <c r="R494" s="10">
        <f t="shared" si="264"/>
        <v>0</v>
      </c>
      <c r="S494" s="10">
        <f t="shared" si="265"/>
        <v>0</v>
      </c>
      <c r="U494" s="10">
        <f t="shared" si="266"/>
        <v>0</v>
      </c>
      <c r="V494" s="10">
        <f t="shared" si="267"/>
        <v>0</v>
      </c>
      <c r="W494" s="10">
        <f t="shared" si="268"/>
        <v>0</v>
      </c>
      <c r="X494" s="10">
        <f t="shared" si="269"/>
        <v>0</v>
      </c>
      <c r="Y494" s="10">
        <f t="shared" si="284"/>
        <v>0</v>
      </c>
      <c r="Z494" s="10">
        <f t="shared" si="270"/>
        <v>0</v>
      </c>
      <c r="AB494" s="141">
        <f t="shared" si="271"/>
        <v>0</v>
      </c>
      <c r="AC494" s="141">
        <f t="shared" si="272"/>
        <v>0</v>
      </c>
      <c r="AD494" s="141">
        <f t="shared" si="273"/>
        <v>0</v>
      </c>
      <c r="AE494" s="141">
        <f t="shared" si="274"/>
        <v>0</v>
      </c>
      <c r="AL494" s="10" t="str">
        <f t="shared" si="275"/>
        <v/>
      </c>
      <c r="AM494" s="10" t="str">
        <f t="shared" si="276"/>
        <v/>
      </c>
      <c r="AN494" s="10" t="str">
        <f t="shared" si="277"/>
        <v/>
      </c>
      <c r="AO494" s="10" t="str">
        <f t="shared" si="278"/>
        <v/>
      </c>
      <c r="AP494" s="10" t="str">
        <f t="shared" si="279"/>
        <v/>
      </c>
      <c r="AQ494" s="10" t="str">
        <f t="shared" si="285"/>
        <v/>
      </c>
      <c r="AR494" s="10" t="str">
        <f t="shared" si="286"/>
        <v/>
      </c>
      <c r="AS494" s="10" t="str">
        <f t="shared" si="287"/>
        <v/>
      </c>
      <c r="AT494" s="10" t="str">
        <f t="shared" si="288"/>
        <v/>
      </c>
      <c r="AU494" s="10" t="str">
        <f t="shared" si="289"/>
        <v/>
      </c>
      <c r="AV494" s="10" t="str">
        <f t="shared" si="290"/>
        <v/>
      </c>
      <c r="AW494" s="10" t="str">
        <f t="shared" si="280"/>
        <v/>
      </c>
      <c r="AX494" s="10" t="str">
        <f t="shared" si="281"/>
        <v/>
      </c>
      <c r="AY494" s="10" t="str">
        <f t="shared" si="282"/>
        <v/>
      </c>
      <c r="AZ494" s="10" t="str">
        <f t="shared" si="283"/>
        <v/>
      </c>
    </row>
    <row r="495" spans="1:52" s="3" customFormat="1" ht="10.5" x14ac:dyDescent="0.35">
      <c r="A495" s="30"/>
      <c r="B495" s="31"/>
      <c r="C495" s="31"/>
      <c r="D495" s="31"/>
      <c r="E495" s="85"/>
      <c r="F495" s="85"/>
      <c r="G495" s="85"/>
      <c r="H495" s="85"/>
      <c r="I495" s="15">
        <f t="shared" si="256"/>
        <v>0</v>
      </c>
      <c r="J495" s="32">
        <f t="shared" si="257"/>
        <v>0</v>
      </c>
      <c r="K495" s="32"/>
      <c r="L495" s="10">
        <f t="shared" si="258"/>
        <v>0</v>
      </c>
      <c r="M495" s="10">
        <f t="shared" si="259"/>
        <v>0</v>
      </c>
      <c r="N495" s="10">
        <f t="shared" si="260"/>
        <v>0</v>
      </c>
      <c r="O495" s="10">
        <f t="shared" si="261"/>
        <v>0</v>
      </c>
      <c r="P495" s="10">
        <f t="shared" si="262"/>
        <v>0</v>
      </c>
      <c r="Q495" s="10">
        <f t="shared" si="263"/>
        <v>0</v>
      </c>
      <c r="R495" s="10">
        <f t="shared" si="264"/>
        <v>0</v>
      </c>
      <c r="S495" s="10">
        <f t="shared" si="265"/>
        <v>0</v>
      </c>
      <c r="U495" s="10">
        <f t="shared" si="266"/>
        <v>0</v>
      </c>
      <c r="V495" s="10">
        <f t="shared" si="267"/>
        <v>0</v>
      </c>
      <c r="W495" s="10">
        <f t="shared" si="268"/>
        <v>0</v>
      </c>
      <c r="X495" s="10">
        <f t="shared" si="269"/>
        <v>0</v>
      </c>
      <c r="Y495" s="10">
        <f t="shared" si="284"/>
        <v>0</v>
      </c>
      <c r="Z495" s="10">
        <f t="shared" si="270"/>
        <v>0</v>
      </c>
      <c r="AB495" s="141">
        <f t="shared" si="271"/>
        <v>0</v>
      </c>
      <c r="AC495" s="141">
        <f t="shared" si="272"/>
        <v>0</v>
      </c>
      <c r="AD495" s="141">
        <f t="shared" si="273"/>
        <v>0</v>
      </c>
      <c r="AE495" s="141">
        <f t="shared" si="274"/>
        <v>0</v>
      </c>
      <c r="AL495" s="10" t="str">
        <f t="shared" si="275"/>
        <v/>
      </c>
      <c r="AM495" s="10" t="str">
        <f t="shared" si="276"/>
        <v/>
      </c>
      <c r="AN495" s="10" t="str">
        <f t="shared" si="277"/>
        <v/>
      </c>
      <c r="AO495" s="10" t="str">
        <f t="shared" si="278"/>
        <v/>
      </c>
      <c r="AP495" s="10" t="str">
        <f t="shared" si="279"/>
        <v/>
      </c>
      <c r="AQ495" s="10" t="str">
        <f t="shared" si="285"/>
        <v/>
      </c>
      <c r="AR495" s="10" t="str">
        <f t="shared" si="286"/>
        <v/>
      </c>
      <c r="AS495" s="10" t="str">
        <f t="shared" si="287"/>
        <v/>
      </c>
      <c r="AT495" s="10" t="str">
        <f t="shared" si="288"/>
        <v/>
      </c>
      <c r="AU495" s="10" t="str">
        <f t="shared" si="289"/>
        <v/>
      </c>
      <c r="AV495" s="10" t="str">
        <f t="shared" si="290"/>
        <v/>
      </c>
      <c r="AW495" s="10" t="str">
        <f t="shared" si="280"/>
        <v/>
      </c>
      <c r="AX495" s="10" t="str">
        <f t="shared" si="281"/>
        <v/>
      </c>
      <c r="AY495" s="10" t="str">
        <f t="shared" si="282"/>
        <v/>
      </c>
      <c r="AZ495" s="10" t="str">
        <f t="shared" si="283"/>
        <v/>
      </c>
    </row>
    <row r="496" spans="1:52" s="3" customFormat="1" ht="10.5" x14ac:dyDescent="0.35">
      <c r="A496" s="30"/>
      <c r="B496" s="31"/>
      <c r="C496" s="31"/>
      <c r="D496" s="31"/>
      <c r="E496" s="85"/>
      <c r="F496" s="85"/>
      <c r="G496" s="85"/>
      <c r="H496" s="85"/>
      <c r="I496" s="15">
        <f t="shared" si="256"/>
        <v>0</v>
      </c>
      <c r="J496" s="32">
        <f t="shared" si="257"/>
        <v>0</v>
      </c>
      <c r="K496" s="32"/>
      <c r="L496" s="10">
        <f t="shared" si="258"/>
        <v>0</v>
      </c>
      <c r="M496" s="10">
        <f t="shared" si="259"/>
        <v>0</v>
      </c>
      <c r="N496" s="10">
        <f t="shared" si="260"/>
        <v>0</v>
      </c>
      <c r="O496" s="10">
        <f t="shared" si="261"/>
        <v>0</v>
      </c>
      <c r="P496" s="10">
        <f t="shared" si="262"/>
        <v>0</v>
      </c>
      <c r="Q496" s="10">
        <f t="shared" si="263"/>
        <v>0</v>
      </c>
      <c r="R496" s="10">
        <f t="shared" si="264"/>
        <v>0</v>
      </c>
      <c r="S496" s="10">
        <f t="shared" si="265"/>
        <v>0</v>
      </c>
      <c r="U496" s="10">
        <f t="shared" si="266"/>
        <v>0</v>
      </c>
      <c r="V496" s="10">
        <f t="shared" si="267"/>
        <v>0</v>
      </c>
      <c r="W496" s="10">
        <f t="shared" si="268"/>
        <v>0</v>
      </c>
      <c r="X496" s="10">
        <f t="shared" si="269"/>
        <v>0</v>
      </c>
      <c r="Y496" s="10">
        <f t="shared" si="284"/>
        <v>0</v>
      </c>
      <c r="Z496" s="10">
        <f t="shared" si="270"/>
        <v>0</v>
      </c>
      <c r="AB496" s="141">
        <f t="shared" si="271"/>
        <v>0</v>
      </c>
      <c r="AC496" s="141">
        <f t="shared" si="272"/>
        <v>0</v>
      </c>
      <c r="AD496" s="141">
        <f t="shared" si="273"/>
        <v>0</v>
      </c>
      <c r="AE496" s="141">
        <f t="shared" si="274"/>
        <v>0</v>
      </c>
      <c r="AL496" s="10" t="str">
        <f t="shared" si="275"/>
        <v/>
      </c>
      <c r="AM496" s="10" t="str">
        <f t="shared" si="276"/>
        <v/>
      </c>
      <c r="AN496" s="10" t="str">
        <f t="shared" si="277"/>
        <v/>
      </c>
      <c r="AO496" s="10" t="str">
        <f t="shared" si="278"/>
        <v/>
      </c>
      <c r="AP496" s="10" t="str">
        <f t="shared" si="279"/>
        <v/>
      </c>
      <c r="AQ496" s="10" t="str">
        <f t="shared" si="285"/>
        <v/>
      </c>
      <c r="AR496" s="10" t="str">
        <f t="shared" si="286"/>
        <v/>
      </c>
      <c r="AS496" s="10" t="str">
        <f t="shared" si="287"/>
        <v/>
      </c>
      <c r="AT496" s="10" t="str">
        <f t="shared" si="288"/>
        <v/>
      </c>
      <c r="AU496" s="10" t="str">
        <f t="shared" si="289"/>
        <v/>
      </c>
      <c r="AV496" s="10" t="str">
        <f t="shared" si="290"/>
        <v/>
      </c>
      <c r="AW496" s="10" t="str">
        <f t="shared" si="280"/>
        <v/>
      </c>
      <c r="AX496" s="10" t="str">
        <f t="shared" si="281"/>
        <v/>
      </c>
      <c r="AY496" s="10" t="str">
        <f t="shared" si="282"/>
        <v/>
      </c>
      <c r="AZ496" s="10" t="str">
        <f t="shared" si="283"/>
        <v/>
      </c>
    </row>
    <row r="497" spans="1:52" s="3" customFormat="1" ht="10.5" x14ac:dyDescent="0.35">
      <c r="A497" s="30"/>
      <c r="B497" s="31"/>
      <c r="C497" s="31"/>
      <c r="D497" s="31"/>
      <c r="E497" s="85"/>
      <c r="F497" s="85"/>
      <c r="G497" s="85"/>
      <c r="H497" s="85"/>
      <c r="I497" s="15">
        <f t="shared" si="256"/>
        <v>0</v>
      </c>
      <c r="J497" s="32">
        <f t="shared" si="257"/>
        <v>0</v>
      </c>
      <c r="K497" s="32"/>
      <c r="L497" s="10">
        <f t="shared" si="258"/>
        <v>0</v>
      </c>
      <c r="M497" s="10">
        <f t="shared" si="259"/>
        <v>0</v>
      </c>
      <c r="N497" s="10">
        <f t="shared" si="260"/>
        <v>0</v>
      </c>
      <c r="O497" s="10">
        <f t="shared" si="261"/>
        <v>0</v>
      </c>
      <c r="P497" s="10">
        <f t="shared" si="262"/>
        <v>0</v>
      </c>
      <c r="Q497" s="10">
        <f t="shared" si="263"/>
        <v>0</v>
      </c>
      <c r="R497" s="10">
        <f t="shared" si="264"/>
        <v>0</v>
      </c>
      <c r="S497" s="10">
        <f t="shared" si="265"/>
        <v>0</v>
      </c>
      <c r="U497" s="10">
        <f t="shared" si="266"/>
        <v>0</v>
      </c>
      <c r="V497" s="10">
        <f t="shared" si="267"/>
        <v>0</v>
      </c>
      <c r="W497" s="10">
        <f t="shared" si="268"/>
        <v>0</v>
      </c>
      <c r="X497" s="10">
        <f t="shared" si="269"/>
        <v>0</v>
      </c>
      <c r="Y497" s="10">
        <f t="shared" si="284"/>
        <v>0</v>
      </c>
      <c r="Z497" s="10">
        <f t="shared" si="270"/>
        <v>0</v>
      </c>
      <c r="AB497" s="141">
        <f t="shared" si="271"/>
        <v>0</v>
      </c>
      <c r="AC497" s="141">
        <f t="shared" si="272"/>
        <v>0</v>
      </c>
      <c r="AD497" s="141">
        <f t="shared" si="273"/>
        <v>0</v>
      </c>
      <c r="AE497" s="141">
        <f t="shared" si="274"/>
        <v>0</v>
      </c>
      <c r="AL497" s="10" t="str">
        <f t="shared" si="275"/>
        <v/>
      </c>
      <c r="AM497" s="10" t="str">
        <f t="shared" si="276"/>
        <v/>
      </c>
      <c r="AN497" s="10" t="str">
        <f t="shared" si="277"/>
        <v/>
      </c>
      <c r="AO497" s="10" t="str">
        <f t="shared" si="278"/>
        <v/>
      </c>
      <c r="AP497" s="10" t="str">
        <f t="shared" si="279"/>
        <v/>
      </c>
      <c r="AQ497" s="10" t="str">
        <f t="shared" si="285"/>
        <v/>
      </c>
      <c r="AR497" s="10" t="str">
        <f t="shared" si="286"/>
        <v/>
      </c>
      <c r="AS497" s="10" t="str">
        <f t="shared" si="287"/>
        <v/>
      </c>
      <c r="AT497" s="10" t="str">
        <f t="shared" si="288"/>
        <v/>
      </c>
      <c r="AU497" s="10" t="str">
        <f t="shared" si="289"/>
        <v/>
      </c>
      <c r="AV497" s="10" t="str">
        <f t="shared" si="290"/>
        <v/>
      </c>
      <c r="AW497" s="10" t="str">
        <f t="shared" si="280"/>
        <v/>
      </c>
      <c r="AX497" s="10" t="str">
        <f t="shared" si="281"/>
        <v/>
      </c>
      <c r="AY497" s="10" t="str">
        <f t="shared" si="282"/>
        <v/>
      </c>
      <c r="AZ497" s="10" t="str">
        <f t="shared" si="283"/>
        <v/>
      </c>
    </row>
    <row r="498" spans="1:52" s="3" customFormat="1" ht="10.5" x14ac:dyDescent="0.35">
      <c r="A498" s="30"/>
      <c r="B498" s="31"/>
      <c r="C498" s="31"/>
      <c r="D498" s="31"/>
      <c r="E498" s="85"/>
      <c r="F498" s="85"/>
      <c r="G498" s="85"/>
      <c r="H498" s="85"/>
      <c r="I498" s="15">
        <f t="shared" si="256"/>
        <v>0</v>
      </c>
      <c r="J498" s="32">
        <f t="shared" si="257"/>
        <v>0</v>
      </c>
      <c r="K498" s="32"/>
      <c r="L498" s="10">
        <f t="shared" si="258"/>
        <v>0</v>
      </c>
      <c r="M498" s="10">
        <f t="shared" si="259"/>
        <v>0</v>
      </c>
      <c r="N498" s="10">
        <f t="shared" si="260"/>
        <v>0</v>
      </c>
      <c r="O498" s="10">
        <f t="shared" si="261"/>
        <v>0</v>
      </c>
      <c r="P498" s="10">
        <f t="shared" si="262"/>
        <v>0</v>
      </c>
      <c r="Q498" s="10">
        <f t="shared" si="263"/>
        <v>0</v>
      </c>
      <c r="R498" s="10">
        <f t="shared" si="264"/>
        <v>0</v>
      </c>
      <c r="S498" s="10">
        <f t="shared" si="265"/>
        <v>0</v>
      </c>
      <c r="U498" s="10">
        <f t="shared" si="266"/>
        <v>0</v>
      </c>
      <c r="V498" s="10">
        <f t="shared" si="267"/>
        <v>0</v>
      </c>
      <c r="W498" s="10">
        <f t="shared" si="268"/>
        <v>0</v>
      </c>
      <c r="X498" s="10">
        <f t="shared" si="269"/>
        <v>0</v>
      </c>
      <c r="Y498" s="10">
        <f t="shared" si="284"/>
        <v>0</v>
      </c>
      <c r="Z498" s="10">
        <f t="shared" si="270"/>
        <v>0</v>
      </c>
      <c r="AB498" s="141">
        <f t="shared" si="271"/>
        <v>0</v>
      </c>
      <c r="AC498" s="141">
        <f t="shared" si="272"/>
        <v>0</v>
      </c>
      <c r="AD498" s="141">
        <f t="shared" si="273"/>
        <v>0</v>
      </c>
      <c r="AE498" s="141">
        <f t="shared" si="274"/>
        <v>0</v>
      </c>
      <c r="AL498" s="10" t="str">
        <f t="shared" si="275"/>
        <v/>
      </c>
      <c r="AM498" s="10" t="str">
        <f t="shared" si="276"/>
        <v/>
      </c>
      <c r="AN498" s="10" t="str">
        <f t="shared" si="277"/>
        <v/>
      </c>
      <c r="AO498" s="10" t="str">
        <f t="shared" si="278"/>
        <v/>
      </c>
      <c r="AP498" s="10" t="str">
        <f t="shared" si="279"/>
        <v/>
      </c>
      <c r="AQ498" s="10" t="str">
        <f t="shared" si="285"/>
        <v/>
      </c>
      <c r="AR498" s="10" t="str">
        <f t="shared" si="286"/>
        <v/>
      </c>
      <c r="AS498" s="10" t="str">
        <f t="shared" si="287"/>
        <v/>
      </c>
      <c r="AT498" s="10" t="str">
        <f t="shared" si="288"/>
        <v/>
      </c>
      <c r="AU498" s="10" t="str">
        <f t="shared" si="289"/>
        <v/>
      </c>
      <c r="AV498" s="10" t="str">
        <f t="shared" si="290"/>
        <v/>
      </c>
      <c r="AW498" s="10" t="str">
        <f t="shared" si="280"/>
        <v/>
      </c>
      <c r="AX498" s="10" t="str">
        <f t="shared" si="281"/>
        <v/>
      </c>
      <c r="AY498" s="10" t="str">
        <f t="shared" si="282"/>
        <v/>
      </c>
      <c r="AZ498" s="10" t="str">
        <f t="shared" si="283"/>
        <v/>
      </c>
    </row>
    <row r="499" spans="1:52" s="3" customFormat="1" ht="10.5" x14ac:dyDescent="0.35">
      <c r="A499" s="30"/>
      <c r="B499" s="31"/>
      <c r="C499" s="31"/>
      <c r="D499" s="31"/>
      <c r="E499" s="85"/>
      <c r="F499" s="85"/>
      <c r="G499" s="85"/>
      <c r="H499" s="85"/>
      <c r="I499" s="15">
        <f t="shared" si="256"/>
        <v>0</v>
      </c>
      <c r="J499" s="32">
        <f t="shared" si="257"/>
        <v>0</v>
      </c>
      <c r="K499" s="32"/>
      <c r="L499" s="10">
        <f t="shared" si="258"/>
        <v>0</v>
      </c>
      <c r="M499" s="10">
        <f t="shared" si="259"/>
        <v>0</v>
      </c>
      <c r="N499" s="10">
        <f t="shared" si="260"/>
        <v>0</v>
      </c>
      <c r="O499" s="10">
        <f t="shared" si="261"/>
        <v>0</v>
      </c>
      <c r="P499" s="10">
        <f t="shared" si="262"/>
        <v>0</v>
      </c>
      <c r="Q499" s="10">
        <f t="shared" si="263"/>
        <v>0</v>
      </c>
      <c r="R499" s="10">
        <f t="shared" si="264"/>
        <v>0</v>
      </c>
      <c r="S499" s="10">
        <f t="shared" si="265"/>
        <v>0</v>
      </c>
      <c r="U499" s="10">
        <f t="shared" si="266"/>
        <v>0</v>
      </c>
      <c r="V499" s="10">
        <f t="shared" si="267"/>
        <v>0</v>
      </c>
      <c r="W499" s="10">
        <f t="shared" si="268"/>
        <v>0</v>
      </c>
      <c r="X499" s="10">
        <f t="shared" si="269"/>
        <v>0</v>
      </c>
      <c r="Y499" s="10">
        <f t="shared" si="284"/>
        <v>0</v>
      </c>
      <c r="Z499" s="10">
        <f t="shared" si="270"/>
        <v>0</v>
      </c>
      <c r="AB499" s="141">
        <f t="shared" si="271"/>
        <v>0</v>
      </c>
      <c r="AC499" s="141">
        <f t="shared" si="272"/>
        <v>0</v>
      </c>
      <c r="AD499" s="141">
        <f t="shared" si="273"/>
        <v>0</v>
      </c>
      <c r="AE499" s="141">
        <f t="shared" si="274"/>
        <v>0</v>
      </c>
      <c r="AL499" s="10" t="str">
        <f t="shared" si="275"/>
        <v/>
      </c>
      <c r="AM499" s="10" t="str">
        <f t="shared" si="276"/>
        <v/>
      </c>
      <c r="AN499" s="10" t="str">
        <f t="shared" si="277"/>
        <v/>
      </c>
      <c r="AO499" s="10" t="str">
        <f t="shared" si="278"/>
        <v/>
      </c>
      <c r="AP499" s="10" t="str">
        <f t="shared" si="279"/>
        <v/>
      </c>
      <c r="AQ499" s="10" t="str">
        <f t="shared" si="285"/>
        <v/>
      </c>
      <c r="AR499" s="10" t="str">
        <f t="shared" si="286"/>
        <v/>
      </c>
      <c r="AS499" s="10" t="str">
        <f t="shared" si="287"/>
        <v/>
      </c>
      <c r="AT499" s="10" t="str">
        <f t="shared" si="288"/>
        <v/>
      </c>
      <c r="AU499" s="10" t="str">
        <f t="shared" si="289"/>
        <v/>
      </c>
      <c r="AV499" s="10" t="str">
        <f t="shared" si="290"/>
        <v/>
      </c>
      <c r="AW499" s="10" t="str">
        <f t="shared" si="280"/>
        <v/>
      </c>
      <c r="AX499" s="10" t="str">
        <f t="shared" si="281"/>
        <v/>
      </c>
      <c r="AY499" s="10" t="str">
        <f t="shared" si="282"/>
        <v/>
      </c>
      <c r="AZ499" s="10" t="str">
        <f t="shared" si="283"/>
        <v/>
      </c>
    </row>
    <row r="500" spans="1:52" s="3" customFormat="1" ht="10.5" x14ac:dyDescent="0.35">
      <c r="A500" s="30"/>
      <c r="B500" s="31"/>
      <c r="C500" s="31"/>
      <c r="D500" s="31"/>
      <c r="E500" s="85"/>
      <c r="F500" s="85"/>
      <c r="G500" s="85"/>
      <c r="H500" s="85"/>
      <c r="I500" s="15">
        <f t="shared" si="256"/>
        <v>0</v>
      </c>
      <c r="J500" s="32">
        <f t="shared" si="257"/>
        <v>0</v>
      </c>
      <c r="K500" s="32"/>
      <c r="L500" s="10">
        <f t="shared" si="258"/>
        <v>0</v>
      </c>
      <c r="M500" s="10">
        <f t="shared" si="259"/>
        <v>0</v>
      </c>
      <c r="N500" s="10">
        <f t="shared" si="260"/>
        <v>0</v>
      </c>
      <c r="O500" s="10">
        <f t="shared" si="261"/>
        <v>0</v>
      </c>
      <c r="P500" s="10">
        <f t="shared" si="262"/>
        <v>0</v>
      </c>
      <c r="Q500" s="10">
        <f t="shared" si="263"/>
        <v>0</v>
      </c>
      <c r="R500" s="10">
        <f t="shared" si="264"/>
        <v>0</v>
      </c>
      <c r="S500" s="10">
        <f t="shared" si="265"/>
        <v>0</v>
      </c>
      <c r="U500" s="10">
        <f t="shared" si="266"/>
        <v>0</v>
      </c>
      <c r="V500" s="10">
        <f t="shared" si="267"/>
        <v>0</v>
      </c>
      <c r="W500" s="10">
        <f t="shared" si="268"/>
        <v>0</v>
      </c>
      <c r="X500" s="10">
        <f t="shared" si="269"/>
        <v>0</v>
      </c>
      <c r="Y500" s="10">
        <f t="shared" si="284"/>
        <v>0</v>
      </c>
      <c r="Z500" s="10">
        <f t="shared" si="270"/>
        <v>0</v>
      </c>
      <c r="AB500" s="141">
        <f t="shared" si="271"/>
        <v>0</v>
      </c>
      <c r="AC500" s="141">
        <f t="shared" si="272"/>
        <v>0</v>
      </c>
      <c r="AD500" s="141">
        <f t="shared" si="273"/>
        <v>0</v>
      </c>
      <c r="AE500" s="141">
        <f t="shared" si="274"/>
        <v>0</v>
      </c>
      <c r="AL500" s="10" t="str">
        <f t="shared" si="275"/>
        <v/>
      </c>
      <c r="AM500" s="10" t="str">
        <f t="shared" si="276"/>
        <v/>
      </c>
      <c r="AN500" s="10" t="str">
        <f t="shared" si="277"/>
        <v/>
      </c>
      <c r="AO500" s="10" t="str">
        <f t="shared" si="278"/>
        <v/>
      </c>
      <c r="AP500" s="10" t="str">
        <f t="shared" si="279"/>
        <v/>
      </c>
      <c r="AQ500" s="10" t="str">
        <f t="shared" si="285"/>
        <v/>
      </c>
      <c r="AR500" s="10" t="str">
        <f t="shared" si="286"/>
        <v/>
      </c>
      <c r="AS500" s="10" t="str">
        <f t="shared" si="287"/>
        <v/>
      </c>
      <c r="AT500" s="10" t="str">
        <f t="shared" si="288"/>
        <v/>
      </c>
      <c r="AU500" s="10" t="str">
        <f t="shared" si="289"/>
        <v/>
      </c>
      <c r="AV500" s="10" t="str">
        <f t="shared" si="290"/>
        <v/>
      </c>
      <c r="AW500" s="10" t="str">
        <f t="shared" si="280"/>
        <v/>
      </c>
      <c r="AX500" s="10" t="str">
        <f t="shared" si="281"/>
        <v/>
      </c>
      <c r="AY500" s="10" t="str">
        <f t="shared" si="282"/>
        <v/>
      </c>
      <c r="AZ500" s="10" t="str">
        <f t="shared" si="283"/>
        <v/>
      </c>
    </row>
    <row r="501" spans="1:52" s="3" customFormat="1" ht="10.5" x14ac:dyDescent="0.35">
      <c r="A501" s="30"/>
      <c r="B501" s="31"/>
      <c r="C501" s="31"/>
      <c r="D501" s="31"/>
      <c r="E501" s="85"/>
      <c r="F501" s="85"/>
      <c r="G501" s="85"/>
      <c r="H501" s="85"/>
      <c r="I501" s="15">
        <f t="shared" si="256"/>
        <v>0</v>
      </c>
      <c r="J501" s="32">
        <f t="shared" si="257"/>
        <v>0</v>
      </c>
      <c r="K501" s="32"/>
      <c r="L501" s="10">
        <f t="shared" si="258"/>
        <v>0</v>
      </c>
      <c r="M501" s="10">
        <f t="shared" si="259"/>
        <v>0</v>
      </c>
      <c r="N501" s="10">
        <f t="shared" si="260"/>
        <v>0</v>
      </c>
      <c r="O501" s="10">
        <f t="shared" si="261"/>
        <v>0</v>
      </c>
      <c r="P501" s="10">
        <f t="shared" si="262"/>
        <v>0</v>
      </c>
      <c r="Q501" s="10">
        <f t="shared" si="263"/>
        <v>0</v>
      </c>
      <c r="R501" s="10">
        <f t="shared" si="264"/>
        <v>0</v>
      </c>
      <c r="S501" s="10">
        <f t="shared" si="265"/>
        <v>0</v>
      </c>
      <c r="U501" s="10">
        <f t="shared" si="266"/>
        <v>0</v>
      </c>
      <c r="V501" s="10">
        <f t="shared" si="267"/>
        <v>0</v>
      </c>
      <c r="W501" s="10">
        <f t="shared" si="268"/>
        <v>0</v>
      </c>
      <c r="X501" s="10">
        <f t="shared" si="269"/>
        <v>0</v>
      </c>
      <c r="Y501" s="10">
        <f t="shared" si="284"/>
        <v>0</v>
      </c>
      <c r="Z501" s="10">
        <f t="shared" si="270"/>
        <v>0</v>
      </c>
      <c r="AB501" s="141">
        <f t="shared" si="271"/>
        <v>0</v>
      </c>
      <c r="AC501" s="141">
        <f t="shared" si="272"/>
        <v>0</v>
      </c>
      <c r="AD501" s="141">
        <f t="shared" si="273"/>
        <v>0</v>
      </c>
      <c r="AE501" s="141">
        <f t="shared" si="274"/>
        <v>0</v>
      </c>
      <c r="AL501" s="10" t="str">
        <f t="shared" si="275"/>
        <v/>
      </c>
      <c r="AM501" s="10" t="str">
        <f t="shared" si="276"/>
        <v/>
      </c>
      <c r="AN501" s="10" t="str">
        <f t="shared" si="277"/>
        <v/>
      </c>
      <c r="AO501" s="10" t="str">
        <f t="shared" si="278"/>
        <v/>
      </c>
      <c r="AP501" s="10" t="str">
        <f t="shared" si="279"/>
        <v/>
      </c>
      <c r="AQ501" s="10" t="str">
        <f t="shared" si="285"/>
        <v/>
      </c>
      <c r="AR501" s="10" t="str">
        <f t="shared" si="286"/>
        <v/>
      </c>
      <c r="AS501" s="10" t="str">
        <f t="shared" si="287"/>
        <v/>
      </c>
      <c r="AT501" s="10" t="str">
        <f t="shared" si="288"/>
        <v/>
      </c>
      <c r="AU501" s="10" t="str">
        <f t="shared" si="289"/>
        <v/>
      </c>
      <c r="AV501" s="10" t="str">
        <f t="shared" si="290"/>
        <v/>
      </c>
      <c r="AW501" s="10" t="str">
        <f t="shared" si="280"/>
        <v/>
      </c>
      <c r="AX501" s="10" t="str">
        <f t="shared" si="281"/>
        <v/>
      </c>
      <c r="AY501" s="10" t="str">
        <f t="shared" si="282"/>
        <v/>
      </c>
      <c r="AZ501" s="10" t="str">
        <f t="shared" si="283"/>
        <v/>
      </c>
    </row>
    <row r="502" spans="1:52" s="3" customFormat="1" ht="10.5" x14ac:dyDescent="0.35">
      <c r="A502" s="30"/>
      <c r="B502" s="31"/>
      <c r="C502" s="31"/>
      <c r="D502" s="31"/>
      <c r="E502" s="85"/>
      <c r="F502" s="85"/>
      <c r="G502" s="85"/>
      <c r="H502" s="85"/>
      <c r="I502" s="15">
        <f t="shared" si="256"/>
        <v>0</v>
      </c>
      <c r="J502" s="32">
        <f t="shared" si="257"/>
        <v>0</v>
      </c>
      <c r="K502" s="32"/>
      <c r="L502" s="10">
        <f t="shared" si="258"/>
        <v>0</v>
      </c>
      <c r="M502" s="10">
        <f t="shared" si="259"/>
        <v>0</v>
      </c>
      <c r="N502" s="10">
        <f t="shared" si="260"/>
        <v>0</v>
      </c>
      <c r="O502" s="10">
        <f t="shared" si="261"/>
        <v>0</v>
      </c>
      <c r="P502" s="10">
        <f t="shared" si="262"/>
        <v>0</v>
      </c>
      <c r="Q502" s="10">
        <f t="shared" si="263"/>
        <v>0</v>
      </c>
      <c r="R502" s="10">
        <f t="shared" si="264"/>
        <v>0</v>
      </c>
      <c r="S502" s="10">
        <f t="shared" si="265"/>
        <v>0</v>
      </c>
      <c r="U502" s="10">
        <f t="shared" si="266"/>
        <v>0</v>
      </c>
      <c r="V502" s="10">
        <f t="shared" si="267"/>
        <v>0</v>
      </c>
      <c r="W502" s="10">
        <f t="shared" si="268"/>
        <v>0</v>
      </c>
      <c r="X502" s="10">
        <f t="shared" si="269"/>
        <v>0</v>
      </c>
      <c r="Y502" s="10">
        <f t="shared" si="284"/>
        <v>0</v>
      </c>
      <c r="Z502" s="10">
        <f t="shared" si="270"/>
        <v>0</v>
      </c>
      <c r="AB502" s="141">
        <f t="shared" si="271"/>
        <v>0</v>
      </c>
      <c r="AC502" s="141">
        <f t="shared" si="272"/>
        <v>0</v>
      </c>
      <c r="AD502" s="141">
        <f t="shared" si="273"/>
        <v>0</v>
      </c>
      <c r="AE502" s="141">
        <f t="shared" si="274"/>
        <v>0</v>
      </c>
      <c r="AL502" s="10" t="str">
        <f t="shared" si="275"/>
        <v/>
      </c>
      <c r="AM502" s="10" t="str">
        <f t="shared" si="276"/>
        <v/>
      </c>
      <c r="AN502" s="10" t="str">
        <f t="shared" si="277"/>
        <v/>
      </c>
      <c r="AO502" s="10" t="str">
        <f t="shared" si="278"/>
        <v/>
      </c>
      <c r="AP502" s="10" t="str">
        <f t="shared" si="279"/>
        <v/>
      </c>
      <c r="AQ502" s="10" t="str">
        <f t="shared" si="285"/>
        <v/>
      </c>
      <c r="AR502" s="10" t="str">
        <f t="shared" si="286"/>
        <v/>
      </c>
      <c r="AS502" s="10" t="str">
        <f t="shared" si="287"/>
        <v/>
      </c>
      <c r="AT502" s="10" t="str">
        <f t="shared" si="288"/>
        <v/>
      </c>
      <c r="AU502" s="10" t="str">
        <f t="shared" si="289"/>
        <v/>
      </c>
      <c r="AV502" s="10" t="str">
        <f t="shared" si="290"/>
        <v/>
      </c>
      <c r="AW502" s="10" t="str">
        <f t="shared" si="280"/>
        <v/>
      </c>
      <c r="AX502" s="10" t="str">
        <f t="shared" si="281"/>
        <v/>
      </c>
      <c r="AY502" s="10" t="str">
        <f t="shared" si="282"/>
        <v/>
      </c>
      <c r="AZ502" s="10" t="str">
        <f t="shared" si="283"/>
        <v/>
      </c>
    </row>
    <row r="503" spans="1:52" s="3" customFormat="1" ht="10.4" customHeight="1" x14ac:dyDescent="0.35">
      <c r="A503" s="30"/>
      <c r="B503" s="31"/>
      <c r="C503" s="31"/>
      <c r="D503" s="31"/>
      <c r="E503" s="85"/>
      <c r="F503" s="85"/>
      <c r="G503" s="85"/>
      <c r="H503" s="85"/>
      <c r="I503" s="15">
        <f t="shared" si="256"/>
        <v>0</v>
      </c>
      <c r="J503" s="32">
        <f t="shared" ref="J503:J566" si="291">IF(U503=1,$AH$5,IF(V503=1,$AH$6,IF(W503=1,$AH$7,IF(X503=1,$AH$8,IF(Y503=1,$AH$9,0)))))</f>
        <v>0</v>
      </c>
      <c r="K503" s="32"/>
      <c r="L503" s="10">
        <f t="shared" si="258"/>
        <v>0</v>
      </c>
      <c r="M503" s="10">
        <f t="shared" si="259"/>
        <v>0</v>
      </c>
      <c r="N503" s="10">
        <f t="shared" si="260"/>
        <v>0</v>
      </c>
      <c r="O503" s="10">
        <f t="shared" si="261"/>
        <v>0</v>
      </c>
      <c r="P503" s="10">
        <f t="shared" si="262"/>
        <v>0</v>
      </c>
      <c r="Q503" s="10">
        <f t="shared" si="263"/>
        <v>0</v>
      </c>
      <c r="R503" s="10">
        <f t="shared" si="264"/>
        <v>0</v>
      </c>
      <c r="S503" s="10">
        <f t="shared" si="265"/>
        <v>0</v>
      </c>
      <c r="U503" s="10">
        <f t="shared" si="266"/>
        <v>0</v>
      </c>
      <c r="V503" s="10">
        <f t="shared" si="267"/>
        <v>0</v>
      </c>
      <c r="W503" s="10">
        <f t="shared" si="268"/>
        <v>0</v>
      </c>
      <c r="X503" s="10">
        <f t="shared" si="269"/>
        <v>0</v>
      </c>
      <c r="Y503" s="10">
        <f t="shared" si="284"/>
        <v>0</v>
      </c>
      <c r="Z503" s="10">
        <f t="shared" si="270"/>
        <v>0</v>
      </c>
      <c r="AB503" s="141">
        <f t="shared" si="271"/>
        <v>0</v>
      </c>
      <c r="AC503" s="141">
        <f t="shared" si="272"/>
        <v>0</v>
      </c>
      <c r="AD503" s="141">
        <f t="shared" si="273"/>
        <v>0</v>
      </c>
      <c r="AE503" s="141">
        <f t="shared" si="274"/>
        <v>0</v>
      </c>
      <c r="AI503" s="3" t="s">
        <v>99</v>
      </c>
      <c r="AL503" s="10" t="str">
        <f t="shared" si="275"/>
        <v/>
      </c>
      <c r="AM503" s="10" t="str">
        <f t="shared" si="276"/>
        <v/>
      </c>
      <c r="AN503" s="10" t="str">
        <f t="shared" si="277"/>
        <v/>
      </c>
      <c r="AO503" s="10" t="str">
        <f t="shared" si="278"/>
        <v/>
      </c>
      <c r="AP503" s="10" t="str">
        <f t="shared" si="279"/>
        <v/>
      </c>
      <c r="AQ503" s="10" t="str">
        <f t="shared" si="285"/>
        <v/>
      </c>
      <c r="AR503" s="10" t="str">
        <f t="shared" si="286"/>
        <v/>
      </c>
      <c r="AS503" s="10" t="str">
        <f t="shared" si="287"/>
        <v/>
      </c>
      <c r="AT503" s="10" t="str">
        <f t="shared" si="288"/>
        <v/>
      </c>
      <c r="AU503" s="10" t="str">
        <f t="shared" si="289"/>
        <v/>
      </c>
      <c r="AV503" s="10" t="str">
        <f t="shared" si="290"/>
        <v/>
      </c>
      <c r="AW503" s="10" t="str">
        <f t="shared" si="280"/>
        <v/>
      </c>
      <c r="AX503" s="10" t="str">
        <f t="shared" si="281"/>
        <v/>
      </c>
      <c r="AY503" s="10" t="str">
        <f t="shared" si="282"/>
        <v/>
      </c>
      <c r="AZ503" s="10" t="str">
        <f t="shared" si="283"/>
        <v/>
      </c>
    </row>
    <row r="504" spans="1:52" s="3" customFormat="1" ht="10.5" x14ac:dyDescent="0.35">
      <c r="A504" s="30"/>
      <c r="B504" s="31"/>
      <c r="C504" s="31"/>
      <c r="D504" s="31"/>
      <c r="E504" s="85"/>
      <c r="F504" s="85"/>
      <c r="G504" s="85"/>
      <c r="H504" s="85"/>
      <c r="I504" s="15">
        <f t="shared" ref="I504:I566" si="292">AB504+AC504+AD504+AE504</f>
        <v>0</v>
      </c>
      <c r="J504" s="32">
        <f t="shared" si="291"/>
        <v>0</v>
      </c>
      <c r="K504" s="32"/>
      <c r="L504" s="10">
        <f t="shared" ref="L504:L566" si="293">IF(A504&lt;&gt;"",1,0)</f>
        <v>0</v>
      </c>
      <c r="M504" s="10">
        <f t="shared" ref="M504:M566" si="294">IF(B504&lt;&gt;"",1,0)</f>
        <v>0</v>
      </c>
      <c r="N504" s="10">
        <f t="shared" ref="N504:N566" si="295">IF(C504&lt;&gt;"",1,0)</f>
        <v>0</v>
      </c>
      <c r="O504" s="10">
        <f t="shared" ref="O504:O566" si="296">IF(D504&lt;&gt;"",1,0)</f>
        <v>0</v>
      </c>
      <c r="P504" s="10">
        <f t="shared" ref="P504:P566" si="297">IF(E504&lt;&gt;"",1,0)</f>
        <v>0</v>
      </c>
      <c r="Q504" s="10">
        <f t="shared" ref="Q504:Q566" si="298">IF(F504&lt;&gt;"",1,0)</f>
        <v>0</v>
      </c>
      <c r="R504" s="10">
        <f t="shared" ref="R504:R566" si="299">IF(G504&lt;&gt;"",1,0)</f>
        <v>0</v>
      </c>
      <c r="S504" s="10">
        <f t="shared" ref="S504:S566" si="300">IF(H504&lt;&gt;"",1,0)</f>
        <v>0</v>
      </c>
      <c r="U504" s="10">
        <f t="shared" ref="U504:U566" si="301">IFERROR(IF(AY504=AZ504,0,1),1)</f>
        <v>0</v>
      </c>
      <c r="V504" s="10">
        <f t="shared" ref="V504:V566" si="302">IF((IF(B504&lt;&gt;"",1,0))+(IF(C504&lt;&gt;"",1,0))=2,IF(C504&gt;B504,0,1),0)</f>
        <v>0</v>
      </c>
      <c r="W504" s="10">
        <f t="shared" ref="W504:W566" si="303">IF(L504+M504+N504+O504+P504+Q504+R504+S504=0,0,IF(L504+M504+N504+O504=4,0,1))</f>
        <v>0</v>
      </c>
      <c r="X504" s="10">
        <f t="shared" ref="X504:X567" si="304">IF(COUNTIF($A$5:$A$1004,A504)&lt;=1,0,1)</f>
        <v>0</v>
      </c>
      <c r="Y504" s="10">
        <f t="shared" si="284"/>
        <v>0</v>
      </c>
      <c r="Z504" s="10">
        <f t="shared" ref="Z504:Z566" si="305">IF(U504+V504+W504+X504+Y504=0,0,1)</f>
        <v>0</v>
      </c>
      <c r="AB504" s="141">
        <f t="shared" ref="AB504:AB566" si="306">IF($Z504=0,E504,0)</f>
        <v>0</v>
      </c>
      <c r="AC504" s="141">
        <f t="shared" ref="AC504:AC566" si="307">IF($Z504=0,F504,0)</f>
        <v>0</v>
      </c>
      <c r="AD504" s="141">
        <f t="shared" ref="AD504:AD566" si="308">IF($Z504=0,G504,0)</f>
        <v>0</v>
      </c>
      <c r="AE504" s="141">
        <f t="shared" ref="AE504:AE566" si="309">IF($Z504=0,H504,0)</f>
        <v>0</v>
      </c>
      <c r="AI504" s="3" t="s">
        <v>99</v>
      </c>
      <c r="AL504" s="10" t="str">
        <f t="shared" ref="AL504:AL566" si="310">IF($A504="","",MID($A504,1,1)*2)</f>
        <v/>
      </c>
      <c r="AM504" s="10" t="str">
        <f t="shared" ref="AM504:AM566" si="311">IF($A504="","",MID($A504,2,1)*1)</f>
        <v/>
      </c>
      <c r="AN504" s="10" t="str">
        <f t="shared" ref="AN504:AN566" si="312">IF($A504="","",MID($A504,3,1)*2)</f>
        <v/>
      </c>
      <c r="AO504" s="10" t="str">
        <f t="shared" ref="AO504:AO566" si="313">IF($A504="","",MID($A504,4,1)*1)</f>
        <v/>
      </c>
      <c r="AP504" s="10" t="str">
        <f t="shared" ref="AP504:AP566" si="314">IF($A504="","",MID($A504,5,1)*2)</f>
        <v/>
      </c>
      <c r="AQ504" s="10" t="str">
        <f t="shared" ref="AQ504:AQ566" si="315">IF($A504="","",IF(AL504&lt;10,AL504,(LEFT(AL504)+RIGHT(AL504))))</f>
        <v/>
      </c>
      <c r="AR504" s="10" t="str">
        <f t="shared" ref="AR504:AR566" si="316">IF($A504="","",IF(AM504&lt;10,AM504,(LEFT(AM504)+RIGHT(AM504))))</f>
        <v/>
      </c>
      <c r="AS504" s="10" t="str">
        <f t="shared" ref="AS504:AS566" si="317">IF($A504="","",IF(AN504&lt;10,AN504,(LEFT(AN504)+RIGHT(AN504))))</f>
        <v/>
      </c>
      <c r="AT504" s="10" t="str">
        <f t="shared" ref="AT504:AT566" si="318">IF($A504="","",IF(AO504&lt;10,AO504,(LEFT(AO504)+RIGHT(AO504))))</f>
        <v/>
      </c>
      <c r="AU504" s="10" t="str">
        <f t="shared" ref="AU504:AU566" si="319">IF($A504="","",IF(AP504&lt;10,AP504,(LEFT(AP504)+RIGHT(AP504))))</f>
        <v/>
      </c>
      <c r="AV504" s="10" t="str">
        <f t="shared" ref="AV504:AV566" si="320">IF($A504="","",SUM(AQ504:AU504))</f>
        <v/>
      </c>
      <c r="AW504" s="10" t="str">
        <f t="shared" ref="AW504:AW566" si="321">IF($A504="","",MOD(AV504,10))</f>
        <v/>
      </c>
      <c r="AX504" s="10" t="str">
        <f t="shared" ref="AX504:AX566" si="322">IF($A504="","",10-AW504)</f>
        <v/>
      </c>
      <c r="AY504" s="10" t="str">
        <f t="shared" ref="AY504:AY566" si="323">IF($A504="","",MOD(AX504,10))</f>
        <v/>
      </c>
      <c r="AZ504" s="10" t="str">
        <f t="shared" ref="AZ504:AZ566" si="324">IF($A504="","",MID($A504,7,1)*1)</f>
        <v/>
      </c>
    </row>
    <row r="505" spans="1:52" s="3" customFormat="1" ht="10.4" customHeight="1" x14ac:dyDescent="0.35">
      <c r="A505" s="30"/>
      <c r="B505" s="31"/>
      <c r="C505" s="31"/>
      <c r="D505" s="31"/>
      <c r="E505" s="85"/>
      <c r="F505" s="85"/>
      <c r="G505" s="85"/>
      <c r="H505" s="85"/>
      <c r="I505" s="15">
        <f t="shared" si="292"/>
        <v>0</v>
      </c>
      <c r="J505" s="32">
        <f t="shared" si="291"/>
        <v>0</v>
      </c>
      <c r="K505" s="32"/>
      <c r="L505" s="10">
        <f t="shared" si="293"/>
        <v>0</v>
      </c>
      <c r="M505" s="10">
        <f t="shared" si="294"/>
        <v>0</v>
      </c>
      <c r="N505" s="10">
        <f t="shared" si="295"/>
        <v>0</v>
      </c>
      <c r="O505" s="10">
        <f t="shared" si="296"/>
        <v>0</v>
      </c>
      <c r="P505" s="10">
        <f t="shared" si="297"/>
        <v>0</v>
      </c>
      <c r="Q505" s="10">
        <f t="shared" si="298"/>
        <v>0</v>
      </c>
      <c r="R505" s="10">
        <f t="shared" si="299"/>
        <v>0</v>
      </c>
      <c r="S505" s="10">
        <f t="shared" si="300"/>
        <v>0</v>
      </c>
      <c r="U505" s="10">
        <f t="shared" si="301"/>
        <v>0</v>
      </c>
      <c r="V505" s="10">
        <f t="shared" si="302"/>
        <v>0</v>
      </c>
      <c r="W505" s="10">
        <f t="shared" si="303"/>
        <v>0</v>
      </c>
      <c r="X505" s="10">
        <f t="shared" si="304"/>
        <v>0</v>
      </c>
      <c r="Y505" s="10">
        <f t="shared" si="284"/>
        <v>0</v>
      </c>
      <c r="Z505" s="10">
        <f t="shared" si="305"/>
        <v>0</v>
      </c>
      <c r="AB505" s="141">
        <f t="shared" si="306"/>
        <v>0</v>
      </c>
      <c r="AC505" s="141">
        <f t="shared" si="307"/>
        <v>0</v>
      </c>
      <c r="AD505" s="141">
        <f t="shared" si="308"/>
        <v>0</v>
      </c>
      <c r="AE505" s="141">
        <f t="shared" si="309"/>
        <v>0</v>
      </c>
      <c r="AI505" s="3" t="s">
        <v>99</v>
      </c>
      <c r="AL505" s="10" t="str">
        <f t="shared" si="310"/>
        <v/>
      </c>
      <c r="AM505" s="10" t="str">
        <f t="shared" si="311"/>
        <v/>
      </c>
      <c r="AN505" s="10" t="str">
        <f t="shared" si="312"/>
        <v/>
      </c>
      <c r="AO505" s="10" t="str">
        <f t="shared" si="313"/>
        <v/>
      </c>
      <c r="AP505" s="10" t="str">
        <f t="shared" si="314"/>
        <v/>
      </c>
      <c r="AQ505" s="10" t="str">
        <f t="shared" si="315"/>
        <v/>
      </c>
      <c r="AR505" s="10" t="str">
        <f t="shared" si="316"/>
        <v/>
      </c>
      <c r="AS505" s="10" t="str">
        <f t="shared" si="317"/>
        <v/>
      </c>
      <c r="AT505" s="10" t="str">
        <f t="shared" si="318"/>
        <v/>
      </c>
      <c r="AU505" s="10" t="str">
        <f t="shared" si="319"/>
        <v/>
      </c>
      <c r="AV505" s="10" t="str">
        <f t="shared" si="320"/>
        <v/>
      </c>
      <c r="AW505" s="10" t="str">
        <f t="shared" si="321"/>
        <v/>
      </c>
      <c r="AX505" s="10" t="str">
        <f t="shared" si="322"/>
        <v/>
      </c>
      <c r="AY505" s="10" t="str">
        <f t="shared" si="323"/>
        <v/>
      </c>
      <c r="AZ505" s="10" t="str">
        <f t="shared" si="324"/>
        <v/>
      </c>
    </row>
    <row r="506" spans="1:52" s="3" customFormat="1" ht="10.5" x14ac:dyDescent="0.35">
      <c r="A506" s="30"/>
      <c r="B506" s="31"/>
      <c r="C506" s="31"/>
      <c r="D506" s="31"/>
      <c r="E506" s="85"/>
      <c r="F506" s="85"/>
      <c r="G506" s="85"/>
      <c r="H506" s="85"/>
      <c r="I506" s="15">
        <f t="shared" si="292"/>
        <v>0</v>
      </c>
      <c r="J506" s="32">
        <f t="shared" si="291"/>
        <v>0</v>
      </c>
      <c r="K506" s="32"/>
      <c r="L506" s="10">
        <f t="shared" si="293"/>
        <v>0</v>
      </c>
      <c r="M506" s="10">
        <f t="shared" si="294"/>
        <v>0</v>
      </c>
      <c r="N506" s="10">
        <f t="shared" si="295"/>
        <v>0</v>
      </c>
      <c r="O506" s="10">
        <f t="shared" si="296"/>
        <v>0</v>
      </c>
      <c r="P506" s="10">
        <f t="shared" si="297"/>
        <v>0</v>
      </c>
      <c r="Q506" s="10">
        <f t="shared" si="298"/>
        <v>0</v>
      </c>
      <c r="R506" s="10">
        <f t="shared" si="299"/>
        <v>0</v>
      </c>
      <c r="S506" s="10">
        <f t="shared" si="300"/>
        <v>0</v>
      </c>
      <c r="U506" s="10">
        <f t="shared" si="301"/>
        <v>0</v>
      </c>
      <c r="V506" s="10">
        <f t="shared" si="302"/>
        <v>0</v>
      </c>
      <c r="W506" s="10">
        <f t="shared" si="303"/>
        <v>0</v>
      </c>
      <c r="X506" s="10">
        <f t="shared" si="304"/>
        <v>0</v>
      </c>
      <c r="Y506" s="10">
        <f t="shared" si="284"/>
        <v>0</v>
      </c>
      <c r="Z506" s="10">
        <f t="shared" si="305"/>
        <v>0</v>
      </c>
      <c r="AB506" s="141">
        <f t="shared" si="306"/>
        <v>0</v>
      </c>
      <c r="AC506" s="141">
        <f t="shared" si="307"/>
        <v>0</v>
      </c>
      <c r="AD506" s="141">
        <f t="shared" si="308"/>
        <v>0</v>
      </c>
      <c r="AE506" s="141">
        <f t="shared" si="309"/>
        <v>0</v>
      </c>
      <c r="AI506" s="3" t="s">
        <v>99</v>
      </c>
      <c r="AL506" s="10" t="str">
        <f t="shared" si="310"/>
        <v/>
      </c>
      <c r="AM506" s="10" t="str">
        <f t="shared" si="311"/>
        <v/>
      </c>
      <c r="AN506" s="10" t="str">
        <f t="shared" si="312"/>
        <v/>
      </c>
      <c r="AO506" s="10" t="str">
        <f t="shared" si="313"/>
        <v/>
      </c>
      <c r="AP506" s="10" t="str">
        <f t="shared" si="314"/>
        <v/>
      </c>
      <c r="AQ506" s="10" t="str">
        <f t="shared" si="315"/>
        <v/>
      </c>
      <c r="AR506" s="10" t="str">
        <f t="shared" si="316"/>
        <v/>
      </c>
      <c r="AS506" s="10" t="str">
        <f t="shared" si="317"/>
        <v/>
      </c>
      <c r="AT506" s="10" t="str">
        <f t="shared" si="318"/>
        <v/>
      </c>
      <c r="AU506" s="10" t="str">
        <f t="shared" si="319"/>
        <v/>
      </c>
      <c r="AV506" s="10" t="str">
        <f t="shared" si="320"/>
        <v/>
      </c>
      <c r="AW506" s="10" t="str">
        <f t="shared" si="321"/>
        <v/>
      </c>
      <c r="AX506" s="10" t="str">
        <f t="shared" si="322"/>
        <v/>
      </c>
      <c r="AY506" s="10" t="str">
        <f t="shared" si="323"/>
        <v/>
      </c>
      <c r="AZ506" s="10" t="str">
        <f t="shared" si="324"/>
        <v/>
      </c>
    </row>
    <row r="507" spans="1:52" s="3" customFormat="1" ht="10.5" x14ac:dyDescent="0.35">
      <c r="A507" s="30"/>
      <c r="B507" s="31"/>
      <c r="C507" s="31"/>
      <c r="D507" s="31"/>
      <c r="E507" s="85"/>
      <c r="F507" s="85"/>
      <c r="G507" s="85"/>
      <c r="H507" s="85"/>
      <c r="I507" s="15">
        <f t="shared" si="292"/>
        <v>0</v>
      </c>
      <c r="J507" s="32">
        <f t="shared" si="291"/>
        <v>0</v>
      </c>
      <c r="K507" s="32"/>
      <c r="L507" s="10">
        <f t="shared" si="293"/>
        <v>0</v>
      </c>
      <c r="M507" s="10">
        <f t="shared" si="294"/>
        <v>0</v>
      </c>
      <c r="N507" s="10">
        <f t="shared" si="295"/>
        <v>0</v>
      </c>
      <c r="O507" s="10">
        <f t="shared" si="296"/>
        <v>0</v>
      </c>
      <c r="P507" s="10">
        <f t="shared" si="297"/>
        <v>0</v>
      </c>
      <c r="Q507" s="10">
        <f t="shared" si="298"/>
        <v>0</v>
      </c>
      <c r="R507" s="10">
        <f t="shared" si="299"/>
        <v>0</v>
      </c>
      <c r="S507" s="10">
        <f t="shared" si="300"/>
        <v>0</v>
      </c>
      <c r="U507" s="10">
        <f t="shared" si="301"/>
        <v>0</v>
      </c>
      <c r="V507" s="10">
        <f t="shared" si="302"/>
        <v>0</v>
      </c>
      <c r="W507" s="10">
        <f t="shared" si="303"/>
        <v>0</v>
      </c>
      <c r="X507" s="10">
        <f t="shared" si="304"/>
        <v>0</v>
      </c>
      <c r="Y507" s="10">
        <f t="shared" si="284"/>
        <v>0</v>
      </c>
      <c r="Z507" s="10">
        <f t="shared" si="305"/>
        <v>0</v>
      </c>
      <c r="AB507" s="141">
        <f t="shared" si="306"/>
        <v>0</v>
      </c>
      <c r="AC507" s="141">
        <f t="shared" si="307"/>
        <v>0</v>
      </c>
      <c r="AD507" s="141">
        <f t="shared" si="308"/>
        <v>0</v>
      </c>
      <c r="AE507" s="141">
        <f t="shared" si="309"/>
        <v>0</v>
      </c>
      <c r="AG507" s="87"/>
      <c r="AI507" s="3" t="s">
        <v>99</v>
      </c>
      <c r="AJ507" s="87"/>
      <c r="AL507" s="10" t="str">
        <f t="shared" si="310"/>
        <v/>
      </c>
      <c r="AM507" s="10" t="str">
        <f t="shared" si="311"/>
        <v/>
      </c>
      <c r="AN507" s="10" t="str">
        <f t="shared" si="312"/>
        <v/>
      </c>
      <c r="AO507" s="10" t="str">
        <f t="shared" si="313"/>
        <v/>
      </c>
      <c r="AP507" s="10" t="str">
        <f t="shared" si="314"/>
        <v/>
      </c>
      <c r="AQ507" s="10" t="str">
        <f t="shared" si="315"/>
        <v/>
      </c>
      <c r="AR507" s="10" t="str">
        <f t="shared" si="316"/>
        <v/>
      </c>
      <c r="AS507" s="10" t="str">
        <f t="shared" si="317"/>
        <v/>
      </c>
      <c r="AT507" s="10" t="str">
        <f t="shared" si="318"/>
        <v/>
      </c>
      <c r="AU507" s="10" t="str">
        <f t="shared" si="319"/>
        <v/>
      </c>
      <c r="AV507" s="10" t="str">
        <f t="shared" si="320"/>
        <v/>
      </c>
      <c r="AW507" s="10" t="str">
        <f t="shared" si="321"/>
        <v/>
      </c>
      <c r="AX507" s="10" t="str">
        <f t="shared" si="322"/>
        <v/>
      </c>
      <c r="AY507" s="10" t="str">
        <f t="shared" si="323"/>
        <v/>
      </c>
      <c r="AZ507" s="10" t="str">
        <f t="shared" si="324"/>
        <v/>
      </c>
    </row>
    <row r="508" spans="1:52" s="3" customFormat="1" ht="10.5" x14ac:dyDescent="0.35">
      <c r="A508" s="30"/>
      <c r="B508" s="31"/>
      <c r="C508" s="31"/>
      <c r="D508" s="31"/>
      <c r="E508" s="85"/>
      <c r="F508" s="85"/>
      <c r="G508" s="85"/>
      <c r="H508" s="85"/>
      <c r="I508" s="15">
        <f t="shared" si="292"/>
        <v>0</v>
      </c>
      <c r="J508" s="32">
        <f t="shared" si="291"/>
        <v>0</v>
      </c>
      <c r="K508" s="32"/>
      <c r="L508" s="10">
        <f t="shared" si="293"/>
        <v>0</v>
      </c>
      <c r="M508" s="10">
        <f t="shared" si="294"/>
        <v>0</v>
      </c>
      <c r="N508" s="10">
        <f t="shared" si="295"/>
        <v>0</v>
      </c>
      <c r="O508" s="10">
        <f t="shared" si="296"/>
        <v>0</v>
      </c>
      <c r="P508" s="10">
        <f t="shared" si="297"/>
        <v>0</v>
      </c>
      <c r="Q508" s="10">
        <f t="shared" si="298"/>
        <v>0</v>
      </c>
      <c r="R508" s="10">
        <f t="shared" si="299"/>
        <v>0</v>
      </c>
      <c r="S508" s="10">
        <f t="shared" si="300"/>
        <v>0</v>
      </c>
      <c r="U508" s="10">
        <f t="shared" si="301"/>
        <v>0</v>
      </c>
      <c r="V508" s="10">
        <f t="shared" si="302"/>
        <v>0</v>
      </c>
      <c r="W508" s="10">
        <f t="shared" si="303"/>
        <v>0</v>
      </c>
      <c r="X508" s="10">
        <f t="shared" si="304"/>
        <v>0</v>
      </c>
      <c r="Y508" s="10">
        <f t="shared" si="284"/>
        <v>0</v>
      </c>
      <c r="Z508" s="10">
        <f t="shared" si="305"/>
        <v>0</v>
      </c>
      <c r="AB508" s="141">
        <f t="shared" si="306"/>
        <v>0</v>
      </c>
      <c r="AC508" s="141">
        <f t="shared" si="307"/>
        <v>0</v>
      </c>
      <c r="AD508" s="141">
        <f t="shared" si="308"/>
        <v>0</v>
      </c>
      <c r="AE508" s="141">
        <f t="shared" si="309"/>
        <v>0</v>
      </c>
      <c r="AI508" s="3" t="s">
        <v>99</v>
      </c>
      <c r="AL508" s="10" t="str">
        <f t="shared" si="310"/>
        <v/>
      </c>
      <c r="AM508" s="10" t="str">
        <f t="shared" si="311"/>
        <v/>
      </c>
      <c r="AN508" s="10" t="str">
        <f t="shared" si="312"/>
        <v/>
      </c>
      <c r="AO508" s="10" t="str">
        <f t="shared" si="313"/>
        <v/>
      </c>
      <c r="AP508" s="10" t="str">
        <f t="shared" si="314"/>
        <v/>
      </c>
      <c r="AQ508" s="10" t="str">
        <f t="shared" si="315"/>
        <v/>
      </c>
      <c r="AR508" s="10" t="str">
        <f t="shared" si="316"/>
        <v/>
      </c>
      <c r="AS508" s="10" t="str">
        <f t="shared" si="317"/>
        <v/>
      </c>
      <c r="AT508" s="10" t="str">
        <f t="shared" si="318"/>
        <v/>
      </c>
      <c r="AU508" s="10" t="str">
        <f t="shared" si="319"/>
        <v/>
      </c>
      <c r="AV508" s="10" t="str">
        <f t="shared" si="320"/>
        <v/>
      </c>
      <c r="AW508" s="10" t="str">
        <f t="shared" si="321"/>
        <v/>
      </c>
      <c r="AX508" s="10" t="str">
        <f t="shared" si="322"/>
        <v/>
      </c>
      <c r="AY508" s="10" t="str">
        <f t="shared" si="323"/>
        <v/>
      </c>
      <c r="AZ508" s="10" t="str">
        <f t="shared" si="324"/>
        <v/>
      </c>
    </row>
    <row r="509" spans="1:52" s="3" customFormat="1" ht="10.5" x14ac:dyDescent="0.35">
      <c r="A509" s="30"/>
      <c r="B509" s="31"/>
      <c r="C509" s="31"/>
      <c r="D509" s="31"/>
      <c r="E509" s="85"/>
      <c r="F509" s="85"/>
      <c r="G509" s="85"/>
      <c r="H509" s="85"/>
      <c r="I509" s="15">
        <f t="shared" si="292"/>
        <v>0</v>
      </c>
      <c r="J509" s="32">
        <f t="shared" si="291"/>
        <v>0</v>
      </c>
      <c r="K509" s="32"/>
      <c r="L509" s="10">
        <f t="shared" si="293"/>
        <v>0</v>
      </c>
      <c r="M509" s="10">
        <f t="shared" si="294"/>
        <v>0</v>
      </c>
      <c r="N509" s="10">
        <f t="shared" si="295"/>
        <v>0</v>
      </c>
      <c r="O509" s="10">
        <f t="shared" si="296"/>
        <v>0</v>
      </c>
      <c r="P509" s="10">
        <f t="shared" si="297"/>
        <v>0</v>
      </c>
      <c r="Q509" s="10">
        <f t="shared" si="298"/>
        <v>0</v>
      </c>
      <c r="R509" s="10">
        <f t="shared" si="299"/>
        <v>0</v>
      </c>
      <c r="S509" s="10">
        <f t="shared" si="300"/>
        <v>0</v>
      </c>
      <c r="U509" s="10">
        <f t="shared" si="301"/>
        <v>0</v>
      </c>
      <c r="V509" s="10">
        <f t="shared" si="302"/>
        <v>0</v>
      </c>
      <c r="W509" s="10">
        <f t="shared" si="303"/>
        <v>0</v>
      </c>
      <c r="X509" s="10">
        <f t="shared" si="304"/>
        <v>0</v>
      </c>
      <c r="Y509" s="10">
        <f t="shared" si="284"/>
        <v>0</v>
      </c>
      <c r="Z509" s="10">
        <f t="shared" si="305"/>
        <v>0</v>
      </c>
      <c r="AB509" s="141">
        <f t="shared" si="306"/>
        <v>0</v>
      </c>
      <c r="AC509" s="141">
        <f t="shared" si="307"/>
        <v>0</v>
      </c>
      <c r="AD509" s="141">
        <f t="shared" si="308"/>
        <v>0</v>
      </c>
      <c r="AE509" s="141">
        <f t="shared" si="309"/>
        <v>0</v>
      </c>
      <c r="AI509" s="3" t="s">
        <v>99</v>
      </c>
      <c r="AL509" s="10" t="str">
        <f t="shared" si="310"/>
        <v/>
      </c>
      <c r="AM509" s="10" t="str">
        <f t="shared" si="311"/>
        <v/>
      </c>
      <c r="AN509" s="10" t="str">
        <f t="shared" si="312"/>
        <v/>
      </c>
      <c r="AO509" s="10" t="str">
        <f t="shared" si="313"/>
        <v/>
      </c>
      <c r="AP509" s="10" t="str">
        <f t="shared" si="314"/>
        <v/>
      </c>
      <c r="AQ509" s="10" t="str">
        <f t="shared" si="315"/>
        <v/>
      </c>
      <c r="AR509" s="10" t="str">
        <f t="shared" si="316"/>
        <v/>
      </c>
      <c r="AS509" s="10" t="str">
        <f t="shared" si="317"/>
        <v/>
      </c>
      <c r="AT509" s="10" t="str">
        <f t="shared" si="318"/>
        <v/>
      </c>
      <c r="AU509" s="10" t="str">
        <f t="shared" si="319"/>
        <v/>
      </c>
      <c r="AV509" s="10" t="str">
        <f t="shared" si="320"/>
        <v/>
      </c>
      <c r="AW509" s="10" t="str">
        <f t="shared" si="321"/>
        <v/>
      </c>
      <c r="AX509" s="10" t="str">
        <f t="shared" si="322"/>
        <v/>
      </c>
      <c r="AY509" s="10" t="str">
        <f t="shared" si="323"/>
        <v/>
      </c>
      <c r="AZ509" s="10" t="str">
        <f t="shared" si="324"/>
        <v/>
      </c>
    </row>
    <row r="510" spans="1:52" s="3" customFormat="1" ht="10.5" x14ac:dyDescent="0.35">
      <c r="A510" s="30"/>
      <c r="B510" s="31"/>
      <c r="C510" s="31"/>
      <c r="D510" s="31"/>
      <c r="E510" s="85"/>
      <c r="F510" s="85"/>
      <c r="G510" s="85"/>
      <c r="H510" s="85"/>
      <c r="I510" s="15">
        <f t="shared" si="292"/>
        <v>0</v>
      </c>
      <c r="J510" s="32">
        <f t="shared" si="291"/>
        <v>0</v>
      </c>
      <c r="K510" s="32"/>
      <c r="L510" s="10">
        <f t="shared" si="293"/>
        <v>0</v>
      </c>
      <c r="M510" s="10">
        <f t="shared" si="294"/>
        <v>0</v>
      </c>
      <c r="N510" s="10">
        <f t="shared" si="295"/>
        <v>0</v>
      </c>
      <c r="O510" s="10">
        <f t="shared" si="296"/>
        <v>0</v>
      </c>
      <c r="P510" s="10">
        <f t="shared" si="297"/>
        <v>0</v>
      </c>
      <c r="Q510" s="10">
        <f t="shared" si="298"/>
        <v>0</v>
      </c>
      <c r="R510" s="10">
        <f t="shared" si="299"/>
        <v>0</v>
      </c>
      <c r="S510" s="10">
        <f t="shared" si="300"/>
        <v>0</v>
      </c>
      <c r="U510" s="10">
        <f t="shared" si="301"/>
        <v>0</v>
      </c>
      <c r="V510" s="10">
        <f t="shared" si="302"/>
        <v>0</v>
      </c>
      <c r="W510" s="10">
        <f t="shared" si="303"/>
        <v>0</v>
      </c>
      <c r="X510" s="10">
        <f t="shared" si="304"/>
        <v>0</v>
      </c>
      <c r="Y510" s="10">
        <f t="shared" si="284"/>
        <v>0</v>
      </c>
      <c r="Z510" s="10">
        <f t="shared" si="305"/>
        <v>0</v>
      </c>
      <c r="AB510" s="141">
        <f t="shared" si="306"/>
        <v>0</v>
      </c>
      <c r="AC510" s="141">
        <f t="shared" si="307"/>
        <v>0</v>
      </c>
      <c r="AD510" s="141">
        <f t="shared" si="308"/>
        <v>0</v>
      </c>
      <c r="AE510" s="141">
        <f t="shared" si="309"/>
        <v>0</v>
      </c>
      <c r="AI510" s="3" t="s">
        <v>99</v>
      </c>
      <c r="AL510" s="10" t="str">
        <f t="shared" si="310"/>
        <v/>
      </c>
      <c r="AM510" s="10" t="str">
        <f t="shared" si="311"/>
        <v/>
      </c>
      <c r="AN510" s="10" t="str">
        <f t="shared" si="312"/>
        <v/>
      </c>
      <c r="AO510" s="10" t="str">
        <f t="shared" si="313"/>
        <v/>
      </c>
      <c r="AP510" s="10" t="str">
        <f t="shared" si="314"/>
        <v/>
      </c>
      <c r="AQ510" s="10" t="str">
        <f t="shared" si="315"/>
        <v/>
      </c>
      <c r="AR510" s="10" t="str">
        <f t="shared" si="316"/>
        <v/>
      </c>
      <c r="AS510" s="10" t="str">
        <f t="shared" si="317"/>
        <v/>
      </c>
      <c r="AT510" s="10" t="str">
        <f t="shared" si="318"/>
        <v/>
      </c>
      <c r="AU510" s="10" t="str">
        <f t="shared" si="319"/>
        <v/>
      </c>
      <c r="AV510" s="10" t="str">
        <f t="shared" si="320"/>
        <v/>
      </c>
      <c r="AW510" s="10" t="str">
        <f t="shared" si="321"/>
        <v/>
      </c>
      <c r="AX510" s="10" t="str">
        <f t="shared" si="322"/>
        <v/>
      </c>
      <c r="AY510" s="10" t="str">
        <f t="shared" si="323"/>
        <v/>
      </c>
      <c r="AZ510" s="10" t="str">
        <f t="shared" si="324"/>
        <v/>
      </c>
    </row>
    <row r="511" spans="1:52" s="3" customFormat="1" ht="10.4" customHeight="1" x14ac:dyDescent="0.35">
      <c r="A511" s="30"/>
      <c r="B511" s="31"/>
      <c r="C511" s="31"/>
      <c r="D511" s="31"/>
      <c r="E511" s="85"/>
      <c r="F511" s="85"/>
      <c r="G511" s="85"/>
      <c r="H511" s="85"/>
      <c r="I511" s="15">
        <f t="shared" si="292"/>
        <v>0</v>
      </c>
      <c r="J511" s="32">
        <f t="shared" si="291"/>
        <v>0</v>
      </c>
      <c r="K511" s="32"/>
      <c r="L511" s="10">
        <f t="shared" si="293"/>
        <v>0</v>
      </c>
      <c r="M511" s="10">
        <f t="shared" si="294"/>
        <v>0</v>
      </c>
      <c r="N511" s="10">
        <f t="shared" si="295"/>
        <v>0</v>
      </c>
      <c r="O511" s="10">
        <f t="shared" si="296"/>
        <v>0</v>
      </c>
      <c r="P511" s="10">
        <f t="shared" si="297"/>
        <v>0</v>
      </c>
      <c r="Q511" s="10">
        <f t="shared" si="298"/>
        <v>0</v>
      </c>
      <c r="R511" s="10">
        <f t="shared" si="299"/>
        <v>0</v>
      </c>
      <c r="S511" s="10">
        <f t="shared" si="300"/>
        <v>0</v>
      </c>
      <c r="U511" s="10">
        <f t="shared" si="301"/>
        <v>0</v>
      </c>
      <c r="V511" s="10">
        <f t="shared" si="302"/>
        <v>0</v>
      </c>
      <c r="W511" s="10">
        <f t="shared" si="303"/>
        <v>0</v>
      </c>
      <c r="X511" s="10">
        <f t="shared" si="304"/>
        <v>0</v>
      </c>
      <c r="Y511" s="10">
        <f t="shared" si="284"/>
        <v>0</v>
      </c>
      <c r="Z511" s="10">
        <f t="shared" si="305"/>
        <v>0</v>
      </c>
      <c r="AB511" s="141">
        <f t="shared" si="306"/>
        <v>0</v>
      </c>
      <c r="AC511" s="141">
        <f t="shared" si="307"/>
        <v>0</v>
      </c>
      <c r="AD511" s="141">
        <f t="shared" si="308"/>
        <v>0</v>
      </c>
      <c r="AE511" s="141">
        <f t="shared" si="309"/>
        <v>0</v>
      </c>
      <c r="AL511" s="10" t="str">
        <f t="shared" si="310"/>
        <v/>
      </c>
      <c r="AM511" s="10" t="str">
        <f t="shared" si="311"/>
        <v/>
      </c>
      <c r="AN511" s="10" t="str">
        <f t="shared" si="312"/>
        <v/>
      </c>
      <c r="AO511" s="10" t="str">
        <f t="shared" si="313"/>
        <v/>
      </c>
      <c r="AP511" s="10" t="str">
        <f t="shared" si="314"/>
        <v/>
      </c>
      <c r="AQ511" s="10" t="str">
        <f t="shared" si="315"/>
        <v/>
      </c>
      <c r="AR511" s="10" t="str">
        <f t="shared" si="316"/>
        <v/>
      </c>
      <c r="AS511" s="10" t="str">
        <f t="shared" si="317"/>
        <v/>
      </c>
      <c r="AT511" s="10" t="str">
        <f t="shared" si="318"/>
        <v/>
      </c>
      <c r="AU511" s="10" t="str">
        <f t="shared" si="319"/>
        <v/>
      </c>
      <c r="AV511" s="10" t="str">
        <f t="shared" si="320"/>
        <v/>
      </c>
      <c r="AW511" s="10" t="str">
        <f t="shared" si="321"/>
        <v/>
      </c>
      <c r="AX511" s="10" t="str">
        <f t="shared" si="322"/>
        <v/>
      </c>
      <c r="AY511" s="10" t="str">
        <f t="shared" si="323"/>
        <v/>
      </c>
      <c r="AZ511" s="10" t="str">
        <f t="shared" si="324"/>
        <v/>
      </c>
    </row>
    <row r="512" spans="1:52" s="3" customFormat="1" ht="10.5" x14ac:dyDescent="0.35">
      <c r="A512" s="30"/>
      <c r="B512" s="31"/>
      <c r="C512" s="31"/>
      <c r="D512" s="31"/>
      <c r="E512" s="85"/>
      <c r="F512" s="85"/>
      <c r="G512" s="85"/>
      <c r="H512" s="85"/>
      <c r="I512" s="15">
        <f t="shared" si="292"/>
        <v>0</v>
      </c>
      <c r="J512" s="32">
        <f t="shared" si="291"/>
        <v>0</v>
      </c>
      <c r="K512" s="32"/>
      <c r="L512" s="10">
        <f t="shared" si="293"/>
        <v>0</v>
      </c>
      <c r="M512" s="10">
        <f t="shared" si="294"/>
        <v>0</v>
      </c>
      <c r="N512" s="10">
        <f t="shared" si="295"/>
        <v>0</v>
      </c>
      <c r="O512" s="10">
        <f t="shared" si="296"/>
        <v>0</v>
      </c>
      <c r="P512" s="10">
        <f t="shared" si="297"/>
        <v>0</v>
      </c>
      <c r="Q512" s="10">
        <f t="shared" si="298"/>
        <v>0</v>
      </c>
      <c r="R512" s="10">
        <f t="shared" si="299"/>
        <v>0</v>
      </c>
      <c r="S512" s="10">
        <f t="shared" si="300"/>
        <v>0</v>
      </c>
      <c r="U512" s="10">
        <f t="shared" si="301"/>
        <v>0</v>
      </c>
      <c r="V512" s="10">
        <f t="shared" si="302"/>
        <v>0</v>
      </c>
      <c r="W512" s="10">
        <f t="shared" si="303"/>
        <v>0</v>
      </c>
      <c r="X512" s="10">
        <f t="shared" si="304"/>
        <v>0</v>
      </c>
      <c r="Y512" s="10">
        <f t="shared" si="284"/>
        <v>0</v>
      </c>
      <c r="Z512" s="10">
        <f t="shared" si="305"/>
        <v>0</v>
      </c>
      <c r="AB512" s="141">
        <f t="shared" si="306"/>
        <v>0</v>
      </c>
      <c r="AC512" s="141">
        <f t="shared" si="307"/>
        <v>0</v>
      </c>
      <c r="AD512" s="141">
        <f t="shared" si="308"/>
        <v>0</v>
      </c>
      <c r="AE512" s="141">
        <f t="shared" si="309"/>
        <v>0</v>
      </c>
      <c r="AL512" s="10" t="str">
        <f t="shared" si="310"/>
        <v/>
      </c>
      <c r="AM512" s="10" t="str">
        <f t="shared" si="311"/>
        <v/>
      </c>
      <c r="AN512" s="10" t="str">
        <f t="shared" si="312"/>
        <v/>
      </c>
      <c r="AO512" s="10" t="str">
        <f t="shared" si="313"/>
        <v/>
      </c>
      <c r="AP512" s="10" t="str">
        <f t="shared" si="314"/>
        <v/>
      </c>
      <c r="AQ512" s="10" t="str">
        <f t="shared" si="315"/>
        <v/>
      </c>
      <c r="AR512" s="10" t="str">
        <f t="shared" si="316"/>
        <v/>
      </c>
      <c r="AS512" s="10" t="str">
        <f t="shared" si="317"/>
        <v/>
      </c>
      <c r="AT512" s="10" t="str">
        <f t="shared" si="318"/>
        <v/>
      </c>
      <c r="AU512" s="10" t="str">
        <f t="shared" si="319"/>
        <v/>
      </c>
      <c r="AV512" s="10" t="str">
        <f t="shared" si="320"/>
        <v/>
      </c>
      <c r="AW512" s="10" t="str">
        <f t="shared" si="321"/>
        <v/>
      </c>
      <c r="AX512" s="10" t="str">
        <f t="shared" si="322"/>
        <v/>
      </c>
      <c r="AY512" s="10" t="str">
        <f t="shared" si="323"/>
        <v/>
      </c>
      <c r="AZ512" s="10" t="str">
        <f t="shared" si="324"/>
        <v/>
      </c>
    </row>
    <row r="513" spans="1:52" s="3" customFormat="1" ht="10.5" x14ac:dyDescent="0.35">
      <c r="A513" s="30"/>
      <c r="B513" s="31"/>
      <c r="C513" s="31"/>
      <c r="D513" s="31"/>
      <c r="E513" s="85"/>
      <c r="F513" s="85"/>
      <c r="G513" s="85"/>
      <c r="H513" s="85"/>
      <c r="I513" s="15">
        <f t="shared" si="292"/>
        <v>0</v>
      </c>
      <c r="J513" s="32">
        <f t="shared" si="291"/>
        <v>0</v>
      </c>
      <c r="K513" s="32"/>
      <c r="L513" s="10">
        <f t="shared" si="293"/>
        <v>0</v>
      </c>
      <c r="M513" s="10">
        <f t="shared" si="294"/>
        <v>0</v>
      </c>
      <c r="N513" s="10">
        <f t="shared" si="295"/>
        <v>0</v>
      </c>
      <c r="O513" s="10">
        <f t="shared" si="296"/>
        <v>0</v>
      </c>
      <c r="P513" s="10">
        <f t="shared" si="297"/>
        <v>0</v>
      </c>
      <c r="Q513" s="10">
        <f t="shared" si="298"/>
        <v>0</v>
      </c>
      <c r="R513" s="10">
        <f t="shared" si="299"/>
        <v>0</v>
      </c>
      <c r="S513" s="10">
        <f t="shared" si="300"/>
        <v>0</v>
      </c>
      <c r="U513" s="10">
        <f t="shared" si="301"/>
        <v>0</v>
      </c>
      <c r="V513" s="10">
        <f t="shared" si="302"/>
        <v>0</v>
      </c>
      <c r="W513" s="10">
        <f t="shared" si="303"/>
        <v>0</v>
      </c>
      <c r="X513" s="10">
        <f t="shared" si="304"/>
        <v>0</v>
      </c>
      <c r="Y513" s="10">
        <f t="shared" si="284"/>
        <v>0</v>
      </c>
      <c r="Z513" s="10">
        <f t="shared" si="305"/>
        <v>0</v>
      </c>
      <c r="AB513" s="141">
        <f t="shared" si="306"/>
        <v>0</v>
      </c>
      <c r="AC513" s="141">
        <f t="shared" si="307"/>
        <v>0</v>
      </c>
      <c r="AD513" s="141">
        <f t="shared" si="308"/>
        <v>0</v>
      </c>
      <c r="AE513" s="141">
        <f t="shared" si="309"/>
        <v>0</v>
      </c>
      <c r="AL513" s="10" t="str">
        <f t="shared" si="310"/>
        <v/>
      </c>
      <c r="AM513" s="10" t="str">
        <f t="shared" si="311"/>
        <v/>
      </c>
      <c r="AN513" s="10" t="str">
        <f t="shared" si="312"/>
        <v/>
      </c>
      <c r="AO513" s="10" t="str">
        <f t="shared" si="313"/>
        <v/>
      </c>
      <c r="AP513" s="10" t="str">
        <f t="shared" si="314"/>
        <v/>
      </c>
      <c r="AQ513" s="10" t="str">
        <f t="shared" si="315"/>
        <v/>
      </c>
      <c r="AR513" s="10" t="str">
        <f t="shared" si="316"/>
        <v/>
      </c>
      <c r="AS513" s="10" t="str">
        <f t="shared" si="317"/>
        <v/>
      </c>
      <c r="AT513" s="10" t="str">
        <f t="shared" si="318"/>
        <v/>
      </c>
      <c r="AU513" s="10" t="str">
        <f t="shared" si="319"/>
        <v/>
      </c>
      <c r="AV513" s="10" t="str">
        <f t="shared" si="320"/>
        <v/>
      </c>
      <c r="AW513" s="10" t="str">
        <f t="shared" si="321"/>
        <v/>
      </c>
      <c r="AX513" s="10" t="str">
        <f t="shared" si="322"/>
        <v/>
      </c>
      <c r="AY513" s="10" t="str">
        <f t="shared" si="323"/>
        <v/>
      </c>
      <c r="AZ513" s="10" t="str">
        <f t="shared" si="324"/>
        <v/>
      </c>
    </row>
    <row r="514" spans="1:52" s="3" customFormat="1" ht="10.5" x14ac:dyDescent="0.35">
      <c r="A514" s="30"/>
      <c r="B514" s="31"/>
      <c r="C514" s="31"/>
      <c r="D514" s="31"/>
      <c r="E514" s="85"/>
      <c r="F514" s="85"/>
      <c r="G514" s="85"/>
      <c r="H514" s="85"/>
      <c r="I514" s="15">
        <f t="shared" si="292"/>
        <v>0</v>
      </c>
      <c r="J514" s="32">
        <f t="shared" si="291"/>
        <v>0</v>
      </c>
      <c r="K514" s="32"/>
      <c r="L514" s="10">
        <f t="shared" si="293"/>
        <v>0</v>
      </c>
      <c r="M514" s="10">
        <f t="shared" si="294"/>
        <v>0</v>
      </c>
      <c r="N514" s="10">
        <f t="shared" si="295"/>
        <v>0</v>
      </c>
      <c r="O514" s="10">
        <f t="shared" si="296"/>
        <v>0</v>
      </c>
      <c r="P514" s="10">
        <f t="shared" si="297"/>
        <v>0</v>
      </c>
      <c r="Q514" s="10">
        <f t="shared" si="298"/>
        <v>0</v>
      </c>
      <c r="R514" s="10">
        <f t="shared" si="299"/>
        <v>0</v>
      </c>
      <c r="S514" s="10">
        <f t="shared" si="300"/>
        <v>0</v>
      </c>
      <c r="U514" s="10">
        <f t="shared" si="301"/>
        <v>0</v>
      </c>
      <c r="V514" s="10">
        <f t="shared" si="302"/>
        <v>0</v>
      </c>
      <c r="W514" s="10">
        <f t="shared" si="303"/>
        <v>0</v>
      </c>
      <c r="X514" s="10">
        <f t="shared" si="304"/>
        <v>0</v>
      </c>
      <c r="Y514" s="10">
        <f t="shared" si="284"/>
        <v>0</v>
      </c>
      <c r="Z514" s="10">
        <f t="shared" si="305"/>
        <v>0</v>
      </c>
      <c r="AB514" s="141">
        <f t="shared" si="306"/>
        <v>0</v>
      </c>
      <c r="AC514" s="141">
        <f t="shared" si="307"/>
        <v>0</v>
      </c>
      <c r="AD514" s="141">
        <f t="shared" si="308"/>
        <v>0</v>
      </c>
      <c r="AE514" s="141">
        <f t="shared" si="309"/>
        <v>0</v>
      </c>
      <c r="AL514" s="10" t="str">
        <f t="shared" si="310"/>
        <v/>
      </c>
      <c r="AM514" s="10" t="str">
        <f t="shared" si="311"/>
        <v/>
      </c>
      <c r="AN514" s="10" t="str">
        <f t="shared" si="312"/>
        <v/>
      </c>
      <c r="AO514" s="10" t="str">
        <f t="shared" si="313"/>
        <v/>
      </c>
      <c r="AP514" s="10" t="str">
        <f t="shared" si="314"/>
        <v/>
      </c>
      <c r="AQ514" s="10" t="str">
        <f t="shared" si="315"/>
        <v/>
      </c>
      <c r="AR514" s="10" t="str">
        <f t="shared" si="316"/>
        <v/>
      </c>
      <c r="AS514" s="10" t="str">
        <f t="shared" si="317"/>
        <v/>
      </c>
      <c r="AT514" s="10" t="str">
        <f t="shared" si="318"/>
        <v/>
      </c>
      <c r="AU514" s="10" t="str">
        <f t="shared" si="319"/>
        <v/>
      </c>
      <c r="AV514" s="10" t="str">
        <f t="shared" si="320"/>
        <v/>
      </c>
      <c r="AW514" s="10" t="str">
        <f t="shared" si="321"/>
        <v/>
      </c>
      <c r="AX514" s="10" t="str">
        <f t="shared" si="322"/>
        <v/>
      </c>
      <c r="AY514" s="10" t="str">
        <f t="shared" si="323"/>
        <v/>
      </c>
      <c r="AZ514" s="10" t="str">
        <f t="shared" si="324"/>
        <v/>
      </c>
    </row>
    <row r="515" spans="1:52" s="3" customFormat="1" ht="10.5" x14ac:dyDescent="0.35">
      <c r="A515" s="30"/>
      <c r="B515" s="31"/>
      <c r="C515" s="31"/>
      <c r="D515" s="31"/>
      <c r="E515" s="85"/>
      <c r="F515" s="85"/>
      <c r="G515" s="85"/>
      <c r="H515" s="85"/>
      <c r="I515" s="15">
        <f t="shared" si="292"/>
        <v>0</v>
      </c>
      <c r="J515" s="32">
        <f t="shared" si="291"/>
        <v>0</v>
      </c>
      <c r="K515" s="32"/>
      <c r="L515" s="10">
        <f t="shared" si="293"/>
        <v>0</v>
      </c>
      <c r="M515" s="10">
        <f t="shared" si="294"/>
        <v>0</v>
      </c>
      <c r="N515" s="10">
        <f t="shared" si="295"/>
        <v>0</v>
      </c>
      <c r="O515" s="10">
        <f t="shared" si="296"/>
        <v>0</v>
      </c>
      <c r="P515" s="10">
        <f t="shared" si="297"/>
        <v>0</v>
      </c>
      <c r="Q515" s="10">
        <f t="shared" si="298"/>
        <v>0</v>
      </c>
      <c r="R515" s="10">
        <f t="shared" si="299"/>
        <v>0</v>
      </c>
      <c r="S515" s="10">
        <f t="shared" si="300"/>
        <v>0</v>
      </c>
      <c r="U515" s="10">
        <f t="shared" si="301"/>
        <v>0</v>
      </c>
      <c r="V515" s="10">
        <f t="shared" si="302"/>
        <v>0</v>
      </c>
      <c r="W515" s="10">
        <f t="shared" si="303"/>
        <v>0</v>
      </c>
      <c r="X515" s="10">
        <f t="shared" si="304"/>
        <v>0</v>
      </c>
      <c r="Y515" s="10">
        <f t="shared" si="284"/>
        <v>0</v>
      </c>
      <c r="Z515" s="10">
        <f t="shared" si="305"/>
        <v>0</v>
      </c>
      <c r="AB515" s="141">
        <f t="shared" si="306"/>
        <v>0</v>
      </c>
      <c r="AC515" s="141">
        <f t="shared" si="307"/>
        <v>0</v>
      </c>
      <c r="AD515" s="141">
        <f t="shared" si="308"/>
        <v>0</v>
      </c>
      <c r="AE515" s="141">
        <f t="shared" si="309"/>
        <v>0</v>
      </c>
      <c r="AL515" s="10" t="str">
        <f t="shared" si="310"/>
        <v/>
      </c>
      <c r="AM515" s="10" t="str">
        <f t="shared" si="311"/>
        <v/>
      </c>
      <c r="AN515" s="10" t="str">
        <f t="shared" si="312"/>
        <v/>
      </c>
      <c r="AO515" s="10" t="str">
        <f t="shared" si="313"/>
        <v/>
      </c>
      <c r="AP515" s="10" t="str">
        <f t="shared" si="314"/>
        <v/>
      </c>
      <c r="AQ515" s="10" t="str">
        <f t="shared" si="315"/>
        <v/>
      </c>
      <c r="AR515" s="10" t="str">
        <f t="shared" si="316"/>
        <v/>
      </c>
      <c r="AS515" s="10" t="str">
        <f t="shared" si="317"/>
        <v/>
      </c>
      <c r="AT515" s="10" t="str">
        <f t="shared" si="318"/>
        <v/>
      </c>
      <c r="AU515" s="10" t="str">
        <f t="shared" si="319"/>
        <v/>
      </c>
      <c r="AV515" s="10" t="str">
        <f t="shared" si="320"/>
        <v/>
      </c>
      <c r="AW515" s="10" t="str">
        <f t="shared" si="321"/>
        <v/>
      </c>
      <c r="AX515" s="10" t="str">
        <f t="shared" si="322"/>
        <v/>
      </c>
      <c r="AY515" s="10" t="str">
        <f t="shared" si="323"/>
        <v/>
      </c>
      <c r="AZ515" s="10" t="str">
        <f t="shared" si="324"/>
        <v/>
      </c>
    </row>
    <row r="516" spans="1:52" s="3" customFormat="1" ht="10.5" x14ac:dyDescent="0.35">
      <c r="A516" s="30"/>
      <c r="B516" s="31"/>
      <c r="C516" s="31"/>
      <c r="D516" s="31"/>
      <c r="E516" s="85"/>
      <c r="F516" s="85"/>
      <c r="G516" s="85"/>
      <c r="H516" s="85"/>
      <c r="I516" s="15">
        <f t="shared" si="292"/>
        <v>0</v>
      </c>
      <c r="J516" s="32">
        <f t="shared" si="291"/>
        <v>0</v>
      </c>
      <c r="K516" s="32"/>
      <c r="L516" s="10">
        <f t="shared" si="293"/>
        <v>0</v>
      </c>
      <c r="M516" s="10">
        <f t="shared" si="294"/>
        <v>0</v>
      </c>
      <c r="N516" s="10">
        <f t="shared" si="295"/>
        <v>0</v>
      </c>
      <c r="O516" s="10">
        <f t="shared" si="296"/>
        <v>0</v>
      </c>
      <c r="P516" s="10">
        <f t="shared" si="297"/>
        <v>0</v>
      </c>
      <c r="Q516" s="10">
        <f t="shared" si="298"/>
        <v>0</v>
      </c>
      <c r="R516" s="10">
        <f t="shared" si="299"/>
        <v>0</v>
      </c>
      <c r="S516" s="10">
        <f t="shared" si="300"/>
        <v>0</v>
      </c>
      <c r="U516" s="10">
        <f t="shared" si="301"/>
        <v>0</v>
      </c>
      <c r="V516" s="10">
        <f t="shared" si="302"/>
        <v>0</v>
      </c>
      <c r="W516" s="10">
        <f t="shared" si="303"/>
        <v>0</v>
      </c>
      <c r="X516" s="10">
        <f t="shared" si="304"/>
        <v>0</v>
      </c>
      <c r="Y516" s="10">
        <f t="shared" si="284"/>
        <v>0</v>
      </c>
      <c r="Z516" s="10">
        <f t="shared" si="305"/>
        <v>0</v>
      </c>
      <c r="AB516" s="141">
        <f t="shared" si="306"/>
        <v>0</v>
      </c>
      <c r="AC516" s="141">
        <f t="shared" si="307"/>
        <v>0</v>
      </c>
      <c r="AD516" s="141">
        <f t="shared" si="308"/>
        <v>0</v>
      </c>
      <c r="AE516" s="141">
        <f t="shared" si="309"/>
        <v>0</v>
      </c>
      <c r="AL516" s="10" t="str">
        <f t="shared" si="310"/>
        <v/>
      </c>
      <c r="AM516" s="10" t="str">
        <f t="shared" si="311"/>
        <v/>
      </c>
      <c r="AN516" s="10" t="str">
        <f t="shared" si="312"/>
        <v/>
      </c>
      <c r="AO516" s="10" t="str">
        <f t="shared" si="313"/>
        <v/>
      </c>
      <c r="AP516" s="10" t="str">
        <f t="shared" si="314"/>
        <v/>
      </c>
      <c r="AQ516" s="10" t="str">
        <f t="shared" si="315"/>
        <v/>
      </c>
      <c r="AR516" s="10" t="str">
        <f t="shared" si="316"/>
        <v/>
      </c>
      <c r="AS516" s="10" t="str">
        <f t="shared" si="317"/>
        <v/>
      </c>
      <c r="AT516" s="10" t="str">
        <f t="shared" si="318"/>
        <v/>
      </c>
      <c r="AU516" s="10" t="str">
        <f t="shared" si="319"/>
        <v/>
      </c>
      <c r="AV516" s="10" t="str">
        <f t="shared" si="320"/>
        <v/>
      </c>
      <c r="AW516" s="10" t="str">
        <f t="shared" si="321"/>
        <v/>
      </c>
      <c r="AX516" s="10" t="str">
        <f t="shared" si="322"/>
        <v/>
      </c>
      <c r="AY516" s="10" t="str">
        <f t="shared" si="323"/>
        <v/>
      </c>
      <c r="AZ516" s="10" t="str">
        <f t="shared" si="324"/>
        <v/>
      </c>
    </row>
    <row r="517" spans="1:52" s="3" customFormat="1" ht="10.5" x14ac:dyDescent="0.35">
      <c r="A517" s="30"/>
      <c r="B517" s="31"/>
      <c r="C517" s="31"/>
      <c r="D517" s="31"/>
      <c r="E517" s="85"/>
      <c r="F517" s="85"/>
      <c r="G517" s="85"/>
      <c r="H517" s="85"/>
      <c r="I517" s="15">
        <f t="shared" si="292"/>
        <v>0</v>
      </c>
      <c r="J517" s="32">
        <f t="shared" si="291"/>
        <v>0</v>
      </c>
      <c r="K517" s="32"/>
      <c r="L517" s="10">
        <f t="shared" si="293"/>
        <v>0</v>
      </c>
      <c r="M517" s="10">
        <f t="shared" si="294"/>
        <v>0</v>
      </c>
      <c r="N517" s="10">
        <f t="shared" si="295"/>
        <v>0</v>
      </c>
      <c r="O517" s="10">
        <f t="shared" si="296"/>
        <v>0</v>
      </c>
      <c r="P517" s="10">
        <f t="shared" si="297"/>
        <v>0</v>
      </c>
      <c r="Q517" s="10">
        <f t="shared" si="298"/>
        <v>0</v>
      </c>
      <c r="R517" s="10">
        <f t="shared" si="299"/>
        <v>0</v>
      </c>
      <c r="S517" s="10">
        <f t="shared" si="300"/>
        <v>0</v>
      </c>
      <c r="U517" s="10">
        <f t="shared" si="301"/>
        <v>0</v>
      </c>
      <c r="V517" s="10">
        <f t="shared" si="302"/>
        <v>0</v>
      </c>
      <c r="W517" s="10">
        <f t="shared" si="303"/>
        <v>0</v>
      </c>
      <c r="X517" s="10">
        <f t="shared" si="304"/>
        <v>0</v>
      </c>
      <c r="Y517" s="10">
        <f t="shared" si="284"/>
        <v>0</v>
      </c>
      <c r="Z517" s="10">
        <f t="shared" si="305"/>
        <v>0</v>
      </c>
      <c r="AB517" s="141">
        <f t="shared" si="306"/>
        <v>0</v>
      </c>
      <c r="AC517" s="141">
        <f t="shared" si="307"/>
        <v>0</v>
      </c>
      <c r="AD517" s="141">
        <f t="shared" si="308"/>
        <v>0</v>
      </c>
      <c r="AE517" s="141">
        <f t="shared" si="309"/>
        <v>0</v>
      </c>
      <c r="AL517" s="10" t="str">
        <f t="shared" si="310"/>
        <v/>
      </c>
      <c r="AM517" s="10" t="str">
        <f t="shared" si="311"/>
        <v/>
      </c>
      <c r="AN517" s="10" t="str">
        <f t="shared" si="312"/>
        <v/>
      </c>
      <c r="AO517" s="10" t="str">
        <f t="shared" si="313"/>
        <v/>
      </c>
      <c r="AP517" s="10" t="str">
        <f t="shared" si="314"/>
        <v/>
      </c>
      <c r="AQ517" s="10" t="str">
        <f t="shared" si="315"/>
        <v/>
      </c>
      <c r="AR517" s="10" t="str">
        <f t="shared" si="316"/>
        <v/>
      </c>
      <c r="AS517" s="10" t="str">
        <f t="shared" si="317"/>
        <v/>
      </c>
      <c r="AT517" s="10" t="str">
        <f t="shared" si="318"/>
        <v/>
      </c>
      <c r="AU517" s="10" t="str">
        <f t="shared" si="319"/>
        <v/>
      </c>
      <c r="AV517" s="10" t="str">
        <f t="shared" si="320"/>
        <v/>
      </c>
      <c r="AW517" s="10" t="str">
        <f t="shared" si="321"/>
        <v/>
      </c>
      <c r="AX517" s="10" t="str">
        <f t="shared" si="322"/>
        <v/>
      </c>
      <c r="AY517" s="10" t="str">
        <f t="shared" si="323"/>
        <v/>
      </c>
      <c r="AZ517" s="10" t="str">
        <f t="shared" si="324"/>
        <v/>
      </c>
    </row>
    <row r="518" spans="1:52" s="3" customFormat="1" ht="10.5" x14ac:dyDescent="0.35">
      <c r="A518" s="30"/>
      <c r="B518" s="31"/>
      <c r="C518" s="31"/>
      <c r="D518" s="31"/>
      <c r="E518" s="85"/>
      <c r="F518" s="85"/>
      <c r="G518" s="85"/>
      <c r="H518" s="85"/>
      <c r="I518" s="15">
        <f t="shared" si="292"/>
        <v>0</v>
      </c>
      <c r="J518" s="32">
        <f t="shared" si="291"/>
        <v>0</v>
      </c>
      <c r="K518" s="32"/>
      <c r="L518" s="10">
        <f t="shared" si="293"/>
        <v>0</v>
      </c>
      <c r="M518" s="10">
        <f t="shared" si="294"/>
        <v>0</v>
      </c>
      <c r="N518" s="10">
        <f t="shared" si="295"/>
        <v>0</v>
      </c>
      <c r="O518" s="10">
        <f t="shared" si="296"/>
        <v>0</v>
      </c>
      <c r="P518" s="10">
        <f t="shared" si="297"/>
        <v>0</v>
      </c>
      <c r="Q518" s="10">
        <f t="shared" si="298"/>
        <v>0</v>
      </c>
      <c r="R518" s="10">
        <f t="shared" si="299"/>
        <v>0</v>
      </c>
      <c r="S518" s="10">
        <f t="shared" si="300"/>
        <v>0</v>
      </c>
      <c r="U518" s="10">
        <f t="shared" si="301"/>
        <v>0</v>
      </c>
      <c r="V518" s="10">
        <f t="shared" si="302"/>
        <v>0</v>
      </c>
      <c r="W518" s="10">
        <f t="shared" si="303"/>
        <v>0</v>
      </c>
      <c r="X518" s="10">
        <f t="shared" si="304"/>
        <v>0</v>
      </c>
      <c r="Y518" s="10">
        <f t="shared" si="284"/>
        <v>0</v>
      </c>
      <c r="Z518" s="10">
        <f t="shared" si="305"/>
        <v>0</v>
      </c>
      <c r="AB518" s="141">
        <f t="shared" si="306"/>
        <v>0</v>
      </c>
      <c r="AC518" s="141">
        <f t="shared" si="307"/>
        <v>0</v>
      </c>
      <c r="AD518" s="141">
        <f t="shared" si="308"/>
        <v>0</v>
      </c>
      <c r="AE518" s="141">
        <f t="shared" si="309"/>
        <v>0</v>
      </c>
      <c r="AL518" s="10" t="str">
        <f t="shared" si="310"/>
        <v/>
      </c>
      <c r="AM518" s="10" t="str">
        <f t="shared" si="311"/>
        <v/>
      </c>
      <c r="AN518" s="10" t="str">
        <f t="shared" si="312"/>
        <v/>
      </c>
      <c r="AO518" s="10" t="str">
        <f t="shared" si="313"/>
        <v/>
      </c>
      <c r="AP518" s="10" t="str">
        <f t="shared" si="314"/>
        <v/>
      </c>
      <c r="AQ518" s="10" t="str">
        <f t="shared" si="315"/>
        <v/>
      </c>
      <c r="AR518" s="10" t="str">
        <f t="shared" si="316"/>
        <v/>
      </c>
      <c r="AS518" s="10" t="str">
        <f t="shared" si="317"/>
        <v/>
      </c>
      <c r="AT518" s="10" t="str">
        <f t="shared" si="318"/>
        <v/>
      </c>
      <c r="AU518" s="10" t="str">
        <f t="shared" si="319"/>
        <v/>
      </c>
      <c r="AV518" s="10" t="str">
        <f t="shared" si="320"/>
        <v/>
      </c>
      <c r="AW518" s="10" t="str">
        <f t="shared" si="321"/>
        <v/>
      </c>
      <c r="AX518" s="10" t="str">
        <f t="shared" si="322"/>
        <v/>
      </c>
      <c r="AY518" s="10" t="str">
        <f t="shared" si="323"/>
        <v/>
      </c>
      <c r="AZ518" s="10" t="str">
        <f t="shared" si="324"/>
        <v/>
      </c>
    </row>
    <row r="519" spans="1:52" s="3" customFormat="1" ht="10.5" x14ac:dyDescent="0.35">
      <c r="A519" s="30"/>
      <c r="B519" s="31"/>
      <c r="C519" s="31"/>
      <c r="D519" s="31"/>
      <c r="E519" s="85"/>
      <c r="F519" s="85"/>
      <c r="G519" s="85"/>
      <c r="H519" s="85"/>
      <c r="I519" s="15">
        <f t="shared" si="292"/>
        <v>0</v>
      </c>
      <c r="J519" s="32">
        <f t="shared" si="291"/>
        <v>0</v>
      </c>
      <c r="K519" s="32"/>
      <c r="L519" s="10">
        <f t="shared" si="293"/>
        <v>0</v>
      </c>
      <c r="M519" s="10">
        <f t="shared" si="294"/>
        <v>0</v>
      </c>
      <c r="N519" s="10">
        <f t="shared" si="295"/>
        <v>0</v>
      </c>
      <c r="O519" s="10">
        <f t="shared" si="296"/>
        <v>0</v>
      </c>
      <c r="P519" s="10">
        <f t="shared" si="297"/>
        <v>0</v>
      </c>
      <c r="Q519" s="10">
        <f t="shared" si="298"/>
        <v>0</v>
      </c>
      <c r="R519" s="10">
        <f t="shared" si="299"/>
        <v>0</v>
      </c>
      <c r="S519" s="10">
        <f t="shared" si="300"/>
        <v>0</v>
      </c>
      <c r="U519" s="10">
        <f t="shared" si="301"/>
        <v>0</v>
      </c>
      <c r="V519" s="10">
        <f t="shared" si="302"/>
        <v>0</v>
      </c>
      <c r="W519" s="10">
        <f t="shared" si="303"/>
        <v>0</v>
      </c>
      <c r="X519" s="10">
        <f t="shared" si="304"/>
        <v>0</v>
      </c>
      <c r="Y519" s="10">
        <f t="shared" ref="Y519:Y582" si="325">IF(AND(L519=1,L518=0),1,0)</f>
        <v>0</v>
      </c>
      <c r="Z519" s="10">
        <f t="shared" si="305"/>
        <v>0</v>
      </c>
      <c r="AB519" s="141">
        <f t="shared" si="306"/>
        <v>0</v>
      </c>
      <c r="AC519" s="141">
        <f t="shared" si="307"/>
        <v>0</v>
      </c>
      <c r="AD519" s="141">
        <f t="shared" si="308"/>
        <v>0</v>
      </c>
      <c r="AE519" s="141">
        <f t="shared" si="309"/>
        <v>0</v>
      </c>
      <c r="AL519" s="10" t="str">
        <f t="shared" si="310"/>
        <v/>
      </c>
      <c r="AM519" s="10" t="str">
        <f t="shared" si="311"/>
        <v/>
      </c>
      <c r="AN519" s="10" t="str">
        <f t="shared" si="312"/>
        <v/>
      </c>
      <c r="AO519" s="10" t="str">
        <f t="shared" si="313"/>
        <v/>
      </c>
      <c r="AP519" s="10" t="str">
        <f t="shared" si="314"/>
        <v/>
      </c>
      <c r="AQ519" s="10" t="str">
        <f t="shared" si="315"/>
        <v/>
      </c>
      <c r="AR519" s="10" t="str">
        <f t="shared" si="316"/>
        <v/>
      </c>
      <c r="AS519" s="10" t="str">
        <f t="shared" si="317"/>
        <v/>
      </c>
      <c r="AT519" s="10" t="str">
        <f t="shared" si="318"/>
        <v/>
      </c>
      <c r="AU519" s="10" t="str">
        <f t="shared" si="319"/>
        <v/>
      </c>
      <c r="AV519" s="10" t="str">
        <f t="shared" si="320"/>
        <v/>
      </c>
      <c r="AW519" s="10" t="str">
        <f t="shared" si="321"/>
        <v/>
      </c>
      <c r="AX519" s="10" t="str">
        <f t="shared" si="322"/>
        <v/>
      </c>
      <c r="AY519" s="10" t="str">
        <f t="shared" si="323"/>
        <v/>
      </c>
      <c r="AZ519" s="10" t="str">
        <f t="shared" si="324"/>
        <v/>
      </c>
    </row>
    <row r="520" spans="1:52" s="3" customFormat="1" ht="10.5" x14ac:dyDescent="0.35">
      <c r="A520" s="30"/>
      <c r="B520" s="31"/>
      <c r="C520" s="31"/>
      <c r="D520" s="31"/>
      <c r="E520" s="85"/>
      <c r="F520" s="85"/>
      <c r="G520" s="85"/>
      <c r="H520" s="85"/>
      <c r="I520" s="15">
        <f t="shared" si="292"/>
        <v>0</v>
      </c>
      <c r="J520" s="32">
        <f t="shared" si="291"/>
        <v>0</v>
      </c>
      <c r="K520" s="32"/>
      <c r="L520" s="10">
        <f t="shared" si="293"/>
        <v>0</v>
      </c>
      <c r="M520" s="10">
        <f t="shared" si="294"/>
        <v>0</v>
      </c>
      <c r="N520" s="10">
        <f t="shared" si="295"/>
        <v>0</v>
      </c>
      <c r="O520" s="10">
        <f t="shared" si="296"/>
        <v>0</v>
      </c>
      <c r="P520" s="10">
        <f t="shared" si="297"/>
        <v>0</v>
      </c>
      <c r="Q520" s="10">
        <f t="shared" si="298"/>
        <v>0</v>
      </c>
      <c r="R520" s="10">
        <f t="shared" si="299"/>
        <v>0</v>
      </c>
      <c r="S520" s="10">
        <f t="shared" si="300"/>
        <v>0</v>
      </c>
      <c r="U520" s="10">
        <f t="shared" si="301"/>
        <v>0</v>
      </c>
      <c r="V520" s="10">
        <f t="shared" si="302"/>
        <v>0</v>
      </c>
      <c r="W520" s="10">
        <f t="shared" si="303"/>
        <v>0</v>
      </c>
      <c r="X520" s="10">
        <f t="shared" si="304"/>
        <v>0</v>
      </c>
      <c r="Y520" s="10">
        <f t="shared" si="325"/>
        <v>0</v>
      </c>
      <c r="Z520" s="10">
        <f t="shared" si="305"/>
        <v>0</v>
      </c>
      <c r="AB520" s="141">
        <f t="shared" si="306"/>
        <v>0</v>
      </c>
      <c r="AC520" s="141">
        <f t="shared" si="307"/>
        <v>0</v>
      </c>
      <c r="AD520" s="141">
        <f t="shared" si="308"/>
        <v>0</v>
      </c>
      <c r="AE520" s="141">
        <f t="shared" si="309"/>
        <v>0</v>
      </c>
      <c r="AL520" s="10" t="str">
        <f t="shared" si="310"/>
        <v/>
      </c>
      <c r="AM520" s="10" t="str">
        <f t="shared" si="311"/>
        <v/>
      </c>
      <c r="AN520" s="10" t="str">
        <f t="shared" si="312"/>
        <v/>
      </c>
      <c r="AO520" s="10" t="str">
        <f t="shared" si="313"/>
        <v/>
      </c>
      <c r="AP520" s="10" t="str">
        <f t="shared" si="314"/>
        <v/>
      </c>
      <c r="AQ520" s="10" t="str">
        <f t="shared" si="315"/>
        <v/>
      </c>
      <c r="AR520" s="10" t="str">
        <f t="shared" si="316"/>
        <v/>
      </c>
      <c r="AS520" s="10" t="str">
        <f t="shared" si="317"/>
        <v/>
      </c>
      <c r="AT520" s="10" t="str">
        <f t="shared" si="318"/>
        <v/>
      </c>
      <c r="AU520" s="10" t="str">
        <f t="shared" si="319"/>
        <v/>
      </c>
      <c r="AV520" s="10" t="str">
        <f t="shared" si="320"/>
        <v/>
      </c>
      <c r="AW520" s="10" t="str">
        <f t="shared" si="321"/>
        <v/>
      </c>
      <c r="AX520" s="10" t="str">
        <f t="shared" si="322"/>
        <v/>
      </c>
      <c r="AY520" s="10" t="str">
        <f t="shared" si="323"/>
        <v/>
      </c>
      <c r="AZ520" s="10" t="str">
        <f t="shared" si="324"/>
        <v/>
      </c>
    </row>
    <row r="521" spans="1:52" s="3" customFormat="1" ht="10.5" x14ac:dyDescent="0.35">
      <c r="A521" s="30"/>
      <c r="B521" s="31"/>
      <c r="C521" s="31"/>
      <c r="D521" s="31"/>
      <c r="E521" s="85"/>
      <c r="F521" s="85"/>
      <c r="G521" s="85"/>
      <c r="H521" s="85"/>
      <c r="I521" s="15">
        <f t="shared" si="292"/>
        <v>0</v>
      </c>
      <c r="J521" s="32">
        <f t="shared" si="291"/>
        <v>0</v>
      </c>
      <c r="K521" s="32"/>
      <c r="L521" s="10">
        <f t="shared" si="293"/>
        <v>0</v>
      </c>
      <c r="M521" s="10">
        <f t="shared" si="294"/>
        <v>0</v>
      </c>
      <c r="N521" s="10">
        <f t="shared" si="295"/>
        <v>0</v>
      </c>
      <c r="O521" s="10">
        <f t="shared" si="296"/>
        <v>0</v>
      </c>
      <c r="P521" s="10">
        <f t="shared" si="297"/>
        <v>0</v>
      </c>
      <c r="Q521" s="10">
        <f t="shared" si="298"/>
        <v>0</v>
      </c>
      <c r="R521" s="10">
        <f t="shared" si="299"/>
        <v>0</v>
      </c>
      <c r="S521" s="10">
        <f t="shared" si="300"/>
        <v>0</v>
      </c>
      <c r="U521" s="10">
        <f t="shared" si="301"/>
        <v>0</v>
      </c>
      <c r="V521" s="10">
        <f t="shared" si="302"/>
        <v>0</v>
      </c>
      <c r="W521" s="10">
        <f t="shared" si="303"/>
        <v>0</v>
      </c>
      <c r="X521" s="10">
        <f t="shared" si="304"/>
        <v>0</v>
      </c>
      <c r="Y521" s="10">
        <f t="shared" si="325"/>
        <v>0</v>
      </c>
      <c r="Z521" s="10">
        <f t="shared" si="305"/>
        <v>0</v>
      </c>
      <c r="AB521" s="141">
        <f t="shared" si="306"/>
        <v>0</v>
      </c>
      <c r="AC521" s="141">
        <f t="shared" si="307"/>
        <v>0</v>
      </c>
      <c r="AD521" s="141">
        <f t="shared" si="308"/>
        <v>0</v>
      </c>
      <c r="AE521" s="141">
        <f t="shared" si="309"/>
        <v>0</v>
      </c>
      <c r="AL521" s="10" t="str">
        <f t="shared" si="310"/>
        <v/>
      </c>
      <c r="AM521" s="10" t="str">
        <f t="shared" si="311"/>
        <v/>
      </c>
      <c r="AN521" s="10" t="str">
        <f t="shared" si="312"/>
        <v/>
      </c>
      <c r="AO521" s="10" t="str">
        <f t="shared" si="313"/>
        <v/>
      </c>
      <c r="AP521" s="10" t="str">
        <f t="shared" si="314"/>
        <v/>
      </c>
      <c r="AQ521" s="10" t="str">
        <f t="shared" si="315"/>
        <v/>
      </c>
      <c r="AR521" s="10" t="str">
        <f t="shared" si="316"/>
        <v/>
      </c>
      <c r="AS521" s="10" t="str">
        <f t="shared" si="317"/>
        <v/>
      </c>
      <c r="AT521" s="10" t="str">
        <f t="shared" si="318"/>
        <v/>
      </c>
      <c r="AU521" s="10" t="str">
        <f t="shared" si="319"/>
        <v/>
      </c>
      <c r="AV521" s="10" t="str">
        <f t="shared" si="320"/>
        <v/>
      </c>
      <c r="AW521" s="10" t="str">
        <f t="shared" si="321"/>
        <v/>
      </c>
      <c r="AX521" s="10" t="str">
        <f t="shared" si="322"/>
        <v/>
      </c>
      <c r="AY521" s="10" t="str">
        <f t="shared" si="323"/>
        <v/>
      </c>
      <c r="AZ521" s="10" t="str">
        <f t="shared" si="324"/>
        <v/>
      </c>
    </row>
    <row r="522" spans="1:52" s="3" customFormat="1" ht="10.5" x14ac:dyDescent="0.35">
      <c r="A522" s="30"/>
      <c r="B522" s="31"/>
      <c r="C522" s="31"/>
      <c r="D522" s="31"/>
      <c r="E522" s="85"/>
      <c r="F522" s="85"/>
      <c r="G522" s="85"/>
      <c r="H522" s="85"/>
      <c r="I522" s="15">
        <f t="shared" si="292"/>
        <v>0</v>
      </c>
      <c r="J522" s="32">
        <f t="shared" si="291"/>
        <v>0</v>
      </c>
      <c r="K522" s="32"/>
      <c r="L522" s="10">
        <f t="shared" si="293"/>
        <v>0</v>
      </c>
      <c r="M522" s="10">
        <f t="shared" si="294"/>
        <v>0</v>
      </c>
      <c r="N522" s="10">
        <f t="shared" si="295"/>
        <v>0</v>
      </c>
      <c r="O522" s="10">
        <f t="shared" si="296"/>
        <v>0</v>
      </c>
      <c r="P522" s="10">
        <f t="shared" si="297"/>
        <v>0</v>
      </c>
      <c r="Q522" s="10">
        <f t="shared" si="298"/>
        <v>0</v>
      </c>
      <c r="R522" s="10">
        <f t="shared" si="299"/>
        <v>0</v>
      </c>
      <c r="S522" s="10">
        <f t="shared" si="300"/>
        <v>0</v>
      </c>
      <c r="U522" s="10">
        <f t="shared" si="301"/>
        <v>0</v>
      </c>
      <c r="V522" s="10">
        <f t="shared" si="302"/>
        <v>0</v>
      </c>
      <c r="W522" s="10">
        <f t="shared" si="303"/>
        <v>0</v>
      </c>
      <c r="X522" s="10">
        <f t="shared" si="304"/>
        <v>0</v>
      </c>
      <c r="Y522" s="10">
        <f t="shared" si="325"/>
        <v>0</v>
      </c>
      <c r="Z522" s="10">
        <f t="shared" si="305"/>
        <v>0</v>
      </c>
      <c r="AB522" s="141">
        <f t="shared" si="306"/>
        <v>0</v>
      </c>
      <c r="AC522" s="141">
        <f t="shared" si="307"/>
        <v>0</v>
      </c>
      <c r="AD522" s="141">
        <f t="shared" si="308"/>
        <v>0</v>
      </c>
      <c r="AE522" s="141">
        <f t="shared" si="309"/>
        <v>0</v>
      </c>
      <c r="AL522" s="10" t="str">
        <f t="shared" si="310"/>
        <v/>
      </c>
      <c r="AM522" s="10" t="str">
        <f t="shared" si="311"/>
        <v/>
      </c>
      <c r="AN522" s="10" t="str">
        <f t="shared" si="312"/>
        <v/>
      </c>
      <c r="AO522" s="10" t="str">
        <f t="shared" si="313"/>
        <v/>
      </c>
      <c r="AP522" s="10" t="str">
        <f t="shared" si="314"/>
        <v/>
      </c>
      <c r="AQ522" s="10" t="str">
        <f t="shared" si="315"/>
        <v/>
      </c>
      <c r="AR522" s="10" t="str">
        <f t="shared" si="316"/>
        <v/>
      </c>
      <c r="AS522" s="10" t="str">
        <f t="shared" si="317"/>
        <v/>
      </c>
      <c r="AT522" s="10" t="str">
        <f t="shared" si="318"/>
        <v/>
      </c>
      <c r="AU522" s="10" t="str">
        <f t="shared" si="319"/>
        <v/>
      </c>
      <c r="AV522" s="10" t="str">
        <f t="shared" si="320"/>
        <v/>
      </c>
      <c r="AW522" s="10" t="str">
        <f t="shared" si="321"/>
        <v/>
      </c>
      <c r="AX522" s="10" t="str">
        <f t="shared" si="322"/>
        <v/>
      </c>
      <c r="AY522" s="10" t="str">
        <f t="shared" si="323"/>
        <v/>
      </c>
      <c r="AZ522" s="10" t="str">
        <f t="shared" si="324"/>
        <v/>
      </c>
    </row>
    <row r="523" spans="1:52" s="3" customFormat="1" ht="10.5" x14ac:dyDescent="0.35">
      <c r="A523" s="30"/>
      <c r="B523" s="31"/>
      <c r="C523" s="31"/>
      <c r="D523" s="31"/>
      <c r="E523" s="85"/>
      <c r="F523" s="85"/>
      <c r="G523" s="85"/>
      <c r="H523" s="85"/>
      <c r="I523" s="15">
        <f t="shared" si="292"/>
        <v>0</v>
      </c>
      <c r="J523" s="32">
        <f t="shared" si="291"/>
        <v>0</v>
      </c>
      <c r="K523" s="32"/>
      <c r="L523" s="10">
        <f t="shared" si="293"/>
        <v>0</v>
      </c>
      <c r="M523" s="10">
        <f t="shared" si="294"/>
        <v>0</v>
      </c>
      <c r="N523" s="10">
        <f t="shared" si="295"/>
        <v>0</v>
      </c>
      <c r="O523" s="10">
        <f t="shared" si="296"/>
        <v>0</v>
      </c>
      <c r="P523" s="10">
        <f t="shared" si="297"/>
        <v>0</v>
      </c>
      <c r="Q523" s="10">
        <f t="shared" si="298"/>
        <v>0</v>
      </c>
      <c r="R523" s="10">
        <f t="shared" si="299"/>
        <v>0</v>
      </c>
      <c r="S523" s="10">
        <f t="shared" si="300"/>
        <v>0</v>
      </c>
      <c r="U523" s="10">
        <f t="shared" si="301"/>
        <v>0</v>
      </c>
      <c r="V523" s="10">
        <f t="shared" si="302"/>
        <v>0</v>
      </c>
      <c r="W523" s="10">
        <f t="shared" si="303"/>
        <v>0</v>
      </c>
      <c r="X523" s="10">
        <f t="shared" si="304"/>
        <v>0</v>
      </c>
      <c r="Y523" s="10">
        <f t="shared" si="325"/>
        <v>0</v>
      </c>
      <c r="Z523" s="10">
        <f t="shared" si="305"/>
        <v>0</v>
      </c>
      <c r="AB523" s="141">
        <f t="shared" si="306"/>
        <v>0</v>
      </c>
      <c r="AC523" s="141">
        <f t="shared" si="307"/>
        <v>0</v>
      </c>
      <c r="AD523" s="141">
        <f t="shared" si="308"/>
        <v>0</v>
      </c>
      <c r="AE523" s="141">
        <f t="shared" si="309"/>
        <v>0</v>
      </c>
      <c r="AL523" s="10" t="str">
        <f t="shared" si="310"/>
        <v/>
      </c>
      <c r="AM523" s="10" t="str">
        <f t="shared" si="311"/>
        <v/>
      </c>
      <c r="AN523" s="10" t="str">
        <f t="shared" si="312"/>
        <v/>
      </c>
      <c r="AO523" s="10" t="str">
        <f t="shared" si="313"/>
        <v/>
      </c>
      <c r="AP523" s="10" t="str">
        <f t="shared" si="314"/>
        <v/>
      </c>
      <c r="AQ523" s="10" t="str">
        <f t="shared" si="315"/>
        <v/>
      </c>
      <c r="AR523" s="10" t="str">
        <f t="shared" si="316"/>
        <v/>
      </c>
      <c r="AS523" s="10" t="str">
        <f t="shared" si="317"/>
        <v/>
      </c>
      <c r="AT523" s="10" t="str">
        <f t="shared" si="318"/>
        <v/>
      </c>
      <c r="AU523" s="10" t="str">
        <f t="shared" si="319"/>
        <v/>
      </c>
      <c r="AV523" s="10" t="str">
        <f t="shared" si="320"/>
        <v/>
      </c>
      <c r="AW523" s="10" t="str">
        <f t="shared" si="321"/>
        <v/>
      </c>
      <c r="AX523" s="10" t="str">
        <f t="shared" si="322"/>
        <v/>
      </c>
      <c r="AY523" s="10" t="str">
        <f t="shared" si="323"/>
        <v/>
      </c>
      <c r="AZ523" s="10" t="str">
        <f t="shared" si="324"/>
        <v/>
      </c>
    </row>
    <row r="524" spans="1:52" s="3" customFormat="1" ht="10.5" x14ac:dyDescent="0.35">
      <c r="A524" s="30"/>
      <c r="B524" s="31"/>
      <c r="C524" s="31"/>
      <c r="D524" s="31"/>
      <c r="E524" s="85"/>
      <c r="F524" s="85"/>
      <c r="G524" s="85"/>
      <c r="H524" s="85"/>
      <c r="I524" s="15">
        <f t="shared" si="292"/>
        <v>0</v>
      </c>
      <c r="J524" s="32">
        <f t="shared" si="291"/>
        <v>0</v>
      </c>
      <c r="K524" s="32"/>
      <c r="L524" s="10">
        <f t="shared" si="293"/>
        <v>0</v>
      </c>
      <c r="M524" s="10">
        <f t="shared" si="294"/>
        <v>0</v>
      </c>
      <c r="N524" s="10">
        <f t="shared" si="295"/>
        <v>0</v>
      </c>
      <c r="O524" s="10">
        <f t="shared" si="296"/>
        <v>0</v>
      </c>
      <c r="P524" s="10">
        <f t="shared" si="297"/>
        <v>0</v>
      </c>
      <c r="Q524" s="10">
        <f t="shared" si="298"/>
        <v>0</v>
      </c>
      <c r="R524" s="10">
        <f t="shared" si="299"/>
        <v>0</v>
      </c>
      <c r="S524" s="10">
        <f t="shared" si="300"/>
        <v>0</v>
      </c>
      <c r="U524" s="10">
        <f t="shared" si="301"/>
        <v>0</v>
      </c>
      <c r="V524" s="10">
        <f t="shared" si="302"/>
        <v>0</v>
      </c>
      <c r="W524" s="10">
        <f t="shared" si="303"/>
        <v>0</v>
      </c>
      <c r="X524" s="10">
        <f t="shared" si="304"/>
        <v>0</v>
      </c>
      <c r="Y524" s="10">
        <f t="shared" si="325"/>
        <v>0</v>
      </c>
      <c r="Z524" s="10">
        <f t="shared" si="305"/>
        <v>0</v>
      </c>
      <c r="AB524" s="141">
        <f t="shared" si="306"/>
        <v>0</v>
      </c>
      <c r="AC524" s="141">
        <f t="shared" si="307"/>
        <v>0</v>
      </c>
      <c r="AD524" s="141">
        <f t="shared" si="308"/>
        <v>0</v>
      </c>
      <c r="AE524" s="141">
        <f t="shared" si="309"/>
        <v>0</v>
      </c>
      <c r="AL524" s="10" t="str">
        <f t="shared" si="310"/>
        <v/>
      </c>
      <c r="AM524" s="10" t="str">
        <f t="shared" si="311"/>
        <v/>
      </c>
      <c r="AN524" s="10" t="str">
        <f t="shared" si="312"/>
        <v/>
      </c>
      <c r="AO524" s="10" t="str">
        <f t="shared" si="313"/>
        <v/>
      </c>
      <c r="AP524" s="10" t="str">
        <f t="shared" si="314"/>
        <v/>
      </c>
      <c r="AQ524" s="10" t="str">
        <f t="shared" si="315"/>
        <v/>
      </c>
      <c r="AR524" s="10" t="str">
        <f t="shared" si="316"/>
        <v/>
      </c>
      <c r="AS524" s="10" t="str">
        <f t="shared" si="317"/>
        <v/>
      </c>
      <c r="AT524" s="10" t="str">
        <f t="shared" si="318"/>
        <v/>
      </c>
      <c r="AU524" s="10" t="str">
        <f t="shared" si="319"/>
        <v/>
      </c>
      <c r="AV524" s="10" t="str">
        <f t="shared" si="320"/>
        <v/>
      </c>
      <c r="AW524" s="10" t="str">
        <f t="shared" si="321"/>
        <v/>
      </c>
      <c r="AX524" s="10" t="str">
        <f t="shared" si="322"/>
        <v/>
      </c>
      <c r="AY524" s="10" t="str">
        <f t="shared" si="323"/>
        <v/>
      </c>
      <c r="AZ524" s="10" t="str">
        <f t="shared" si="324"/>
        <v/>
      </c>
    </row>
    <row r="525" spans="1:52" s="3" customFormat="1" ht="10.5" x14ac:dyDescent="0.35">
      <c r="A525" s="30"/>
      <c r="B525" s="31"/>
      <c r="C525" s="31"/>
      <c r="D525" s="31"/>
      <c r="E525" s="85"/>
      <c r="F525" s="85"/>
      <c r="G525" s="85"/>
      <c r="H525" s="85"/>
      <c r="I525" s="15">
        <f t="shared" si="292"/>
        <v>0</v>
      </c>
      <c r="J525" s="32">
        <f t="shared" si="291"/>
        <v>0</v>
      </c>
      <c r="K525" s="32"/>
      <c r="L525" s="10">
        <f t="shared" si="293"/>
        <v>0</v>
      </c>
      <c r="M525" s="10">
        <f t="shared" si="294"/>
        <v>0</v>
      </c>
      <c r="N525" s="10">
        <f t="shared" si="295"/>
        <v>0</v>
      </c>
      <c r="O525" s="10">
        <f t="shared" si="296"/>
        <v>0</v>
      </c>
      <c r="P525" s="10">
        <f t="shared" si="297"/>
        <v>0</v>
      </c>
      <c r="Q525" s="10">
        <f t="shared" si="298"/>
        <v>0</v>
      </c>
      <c r="R525" s="10">
        <f t="shared" si="299"/>
        <v>0</v>
      </c>
      <c r="S525" s="10">
        <f t="shared" si="300"/>
        <v>0</v>
      </c>
      <c r="U525" s="10">
        <f t="shared" si="301"/>
        <v>0</v>
      </c>
      <c r="V525" s="10">
        <f t="shared" si="302"/>
        <v>0</v>
      </c>
      <c r="W525" s="10">
        <f t="shared" si="303"/>
        <v>0</v>
      </c>
      <c r="X525" s="10">
        <f t="shared" si="304"/>
        <v>0</v>
      </c>
      <c r="Y525" s="10">
        <f t="shared" si="325"/>
        <v>0</v>
      </c>
      <c r="Z525" s="10">
        <f t="shared" si="305"/>
        <v>0</v>
      </c>
      <c r="AB525" s="141">
        <f t="shared" si="306"/>
        <v>0</v>
      </c>
      <c r="AC525" s="141">
        <f t="shared" si="307"/>
        <v>0</v>
      </c>
      <c r="AD525" s="141">
        <f t="shared" si="308"/>
        <v>0</v>
      </c>
      <c r="AE525" s="141">
        <f t="shared" si="309"/>
        <v>0</v>
      </c>
      <c r="AG525" s="87"/>
      <c r="AH525" s="87"/>
      <c r="AJ525" s="87"/>
      <c r="AL525" s="10" t="str">
        <f t="shared" si="310"/>
        <v/>
      </c>
      <c r="AM525" s="10" t="str">
        <f t="shared" si="311"/>
        <v/>
      </c>
      <c r="AN525" s="10" t="str">
        <f t="shared" si="312"/>
        <v/>
      </c>
      <c r="AO525" s="10" t="str">
        <f t="shared" si="313"/>
        <v/>
      </c>
      <c r="AP525" s="10" t="str">
        <f t="shared" si="314"/>
        <v/>
      </c>
      <c r="AQ525" s="10" t="str">
        <f t="shared" si="315"/>
        <v/>
      </c>
      <c r="AR525" s="10" t="str">
        <f t="shared" si="316"/>
        <v/>
      </c>
      <c r="AS525" s="10" t="str">
        <f t="shared" si="317"/>
        <v/>
      </c>
      <c r="AT525" s="10" t="str">
        <f t="shared" si="318"/>
        <v/>
      </c>
      <c r="AU525" s="10" t="str">
        <f t="shared" si="319"/>
        <v/>
      </c>
      <c r="AV525" s="10" t="str">
        <f t="shared" si="320"/>
        <v/>
      </c>
      <c r="AW525" s="10" t="str">
        <f t="shared" si="321"/>
        <v/>
      </c>
      <c r="AX525" s="10" t="str">
        <f t="shared" si="322"/>
        <v/>
      </c>
      <c r="AY525" s="10" t="str">
        <f t="shared" si="323"/>
        <v/>
      </c>
      <c r="AZ525" s="10" t="str">
        <f t="shared" si="324"/>
        <v/>
      </c>
    </row>
    <row r="526" spans="1:52" s="3" customFormat="1" ht="10.5" x14ac:dyDescent="0.35">
      <c r="A526" s="30"/>
      <c r="B526" s="31"/>
      <c r="C526" s="31"/>
      <c r="D526" s="31"/>
      <c r="E526" s="85"/>
      <c r="F526" s="85"/>
      <c r="G526" s="85"/>
      <c r="H526" s="85"/>
      <c r="I526" s="15">
        <f t="shared" si="292"/>
        <v>0</v>
      </c>
      <c r="J526" s="32">
        <f t="shared" si="291"/>
        <v>0</v>
      </c>
      <c r="K526" s="32"/>
      <c r="L526" s="10">
        <f t="shared" si="293"/>
        <v>0</v>
      </c>
      <c r="M526" s="10">
        <f t="shared" si="294"/>
        <v>0</v>
      </c>
      <c r="N526" s="10">
        <f t="shared" si="295"/>
        <v>0</v>
      </c>
      <c r="O526" s="10">
        <f t="shared" si="296"/>
        <v>0</v>
      </c>
      <c r="P526" s="10">
        <f t="shared" si="297"/>
        <v>0</v>
      </c>
      <c r="Q526" s="10">
        <f t="shared" si="298"/>
        <v>0</v>
      </c>
      <c r="R526" s="10">
        <f t="shared" si="299"/>
        <v>0</v>
      </c>
      <c r="S526" s="10">
        <f t="shared" si="300"/>
        <v>0</v>
      </c>
      <c r="U526" s="10">
        <f t="shared" si="301"/>
        <v>0</v>
      </c>
      <c r="V526" s="10">
        <f t="shared" si="302"/>
        <v>0</v>
      </c>
      <c r="W526" s="10">
        <f t="shared" si="303"/>
        <v>0</v>
      </c>
      <c r="X526" s="10">
        <f t="shared" si="304"/>
        <v>0</v>
      </c>
      <c r="Y526" s="10">
        <f t="shared" si="325"/>
        <v>0</v>
      </c>
      <c r="Z526" s="10">
        <f t="shared" si="305"/>
        <v>0</v>
      </c>
      <c r="AB526" s="141">
        <f t="shared" si="306"/>
        <v>0</v>
      </c>
      <c r="AC526" s="141">
        <f t="shared" si="307"/>
        <v>0</v>
      </c>
      <c r="AD526" s="141">
        <f t="shared" si="308"/>
        <v>0</v>
      </c>
      <c r="AE526" s="141">
        <f t="shared" si="309"/>
        <v>0</v>
      </c>
      <c r="AG526" s="87"/>
      <c r="AH526" s="87"/>
      <c r="AJ526" s="87"/>
      <c r="AL526" s="10" t="str">
        <f t="shared" si="310"/>
        <v/>
      </c>
      <c r="AM526" s="10" t="str">
        <f t="shared" si="311"/>
        <v/>
      </c>
      <c r="AN526" s="10" t="str">
        <f t="shared" si="312"/>
        <v/>
      </c>
      <c r="AO526" s="10" t="str">
        <f t="shared" si="313"/>
        <v/>
      </c>
      <c r="AP526" s="10" t="str">
        <f t="shared" si="314"/>
        <v/>
      </c>
      <c r="AQ526" s="10" t="str">
        <f t="shared" si="315"/>
        <v/>
      </c>
      <c r="AR526" s="10" t="str">
        <f t="shared" si="316"/>
        <v/>
      </c>
      <c r="AS526" s="10" t="str">
        <f t="shared" si="317"/>
        <v/>
      </c>
      <c r="AT526" s="10" t="str">
        <f t="shared" si="318"/>
        <v/>
      </c>
      <c r="AU526" s="10" t="str">
        <f t="shared" si="319"/>
        <v/>
      </c>
      <c r="AV526" s="10" t="str">
        <f t="shared" si="320"/>
        <v/>
      </c>
      <c r="AW526" s="10" t="str">
        <f t="shared" si="321"/>
        <v/>
      </c>
      <c r="AX526" s="10" t="str">
        <f t="shared" si="322"/>
        <v/>
      </c>
      <c r="AY526" s="10" t="str">
        <f t="shared" si="323"/>
        <v/>
      </c>
      <c r="AZ526" s="10" t="str">
        <f t="shared" si="324"/>
        <v/>
      </c>
    </row>
    <row r="527" spans="1:52" s="3" customFormat="1" ht="10.5" x14ac:dyDescent="0.35">
      <c r="A527" s="30"/>
      <c r="B527" s="31"/>
      <c r="C527" s="31"/>
      <c r="D527" s="31"/>
      <c r="E527" s="85"/>
      <c r="F527" s="85"/>
      <c r="G527" s="85"/>
      <c r="H527" s="85"/>
      <c r="I527" s="15">
        <f t="shared" si="292"/>
        <v>0</v>
      </c>
      <c r="J527" s="32">
        <f t="shared" si="291"/>
        <v>0</v>
      </c>
      <c r="K527" s="32"/>
      <c r="L527" s="10">
        <f t="shared" si="293"/>
        <v>0</v>
      </c>
      <c r="M527" s="10">
        <f t="shared" si="294"/>
        <v>0</v>
      </c>
      <c r="N527" s="10">
        <f t="shared" si="295"/>
        <v>0</v>
      </c>
      <c r="O527" s="10">
        <f t="shared" si="296"/>
        <v>0</v>
      </c>
      <c r="P527" s="10">
        <f t="shared" si="297"/>
        <v>0</v>
      </c>
      <c r="Q527" s="10">
        <f t="shared" si="298"/>
        <v>0</v>
      </c>
      <c r="R527" s="10">
        <f t="shared" si="299"/>
        <v>0</v>
      </c>
      <c r="S527" s="10">
        <f t="shared" si="300"/>
        <v>0</v>
      </c>
      <c r="U527" s="10">
        <f t="shared" si="301"/>
        <v>0</v>
      </c>
      <c r="V527" s="10">
        <f t="shared" si="302"/>
        <v>0</v>
      </c>
      <c r="W527" s="10">
        <f t="shared" si="303"/>
        <v>0</v>
      </c>
      <c r="X527" s="10">
        <f t="shared" si="304"/>
        <v>0</v>
      </c>
      <c r="Y527" s="10">
        <f t="shared" si="325"/>
        <v>0</v>
      </c>
      <c r="Z527" s="10">
        <f t="shared" si="305"/>
        <v>0</v>
      </c>
      <c r="AB527" s="141">
        <f t="shared" si="306"/>
        <v>0</v>
      </c>
      <c r="AC527" s="141">
        <f t="shared" si="307"/>
        <v>0</v>
      </c>
      <c r="AD527" s="141">
        <f t="shared" si="308"/>
        <v>0</v>
      </c>
      <c r="AE527" s="141">
        <f t="shared" si="309"/>
        <v>0</v>
      </c>
      <c r="AL527" s="10" t="str">
        <f t="shared" si="310"/>
        <v/>
      </c>
      <c r="AM527" s="10" t="str">
        <f t="shared" si="311"/>
        <v/>
      </c>
      <c r="AN527" s="10" t="str">
        <f t="shared" si="312"/>
        <v/>
      </c>
      <c r="AO527" s="10" t="str">
        <f t="shared" si="313"/>
        <v/>
      </c>
      <c r="AP527" s="10" t="str">
        <f t="shared" si="314"/>
        <v/>
      </c>
      <c r="AQ527" s="10" t="str">
        <f t="shared" si="315"/>
        <v/>
      </c>
      <c r="AR527" s="10" t="str">
        <f t="shared" si="316"/>
        <v/>
      </c>
      <c r="AS527" s="10" t="str">
        <f t="shared" si="317"/>
        <v/>
      </c>
      <c r="AT527" s="10" t="str">
        <f t="shared" si="318"/>
        <v/>
      </c>
      <c r="AU527" s="10" t="str">
        <f t="shared" si="319"/>
        <v/>
      </c>
      <c r="AV527" s="10" t="str">
        <f t="shared" si="320"/>
        <v/>
      </c>
      <c r="AW527" s="10" t="str">
        <f t="shared" si="321"/>
        <v/>
      </c>
      <c r="AX527" s="10" t="str">
        <f t="shared" si="322"/>
        <v/>
      </c>
      <c r="AY527" s="10" t="str">
        <f t="shared" si="323"/>
        <v/>
      </c>
      <c r="AZ527" s="10" t="str">
        <f t="shared" si="324"/>
        <v/>
      </c>
    </row>
    <row r="528" spans="1:52" s="3" customFormat="1" ht="10.5" x14ac:dyDescent="0.35">
      <c r="A528" s="30"/>
      <c r="B528" s="31"/>
      <c r="C528" s="31"/>
      <c r="D528" s="31"/>
      <c r="E528" s="85"/>
      <c r="F528" s="85"/>
      <c r="G528" s="85"/>
      <c r="H528" s="85"/>
      <c r="I528" s="15">
        <f t="shared" si="292"/>
        <v>0</v>
      </c>
      <c r="J528" s="32">
        <f t="shared" si="291"/>
        <v>0</v>
      </c>
      <c r="K528" s="32"/>
      <c r="L528" s="10">
        <f t="shared" si="293"/>
        <v>0</v>
      </c>
      <c r="M528" s="10">
        <f t="shared" si="294"/>
        <v>0</v>
      </c>
      <c r="N528" s="10">
        <f t="shared" si="295"/>
        <v>0</v>
      </c>
      <c r="O528" s="10">
        <f t="shared" si="296"/>
        <v>0</v>
      </c>
      <c r="P528" s="10">
        <f t="shared" si="297"/>
        <v>0</v>
      </c>
      <c r="Q528" s="10">
        <f t="shared" si="298"/>
        <v>0</v>
      </c>
      <c r="R528" s="10">
        <f t="shared" si="299"/>
        <v>0</v>
      </c>
      <c r="S528" s="10">
        <f t="shared" si="300"/>
        <v>0</v>
      </c>
      <c r="U528" s="10">
        <f t="shared" si="301"/>
        <v>0</v>
      </c>
      <c r="V528" s="10">
        <f t="shared" si="302"/>
        <v>0</v>
      </c>
      <c r="W528" s="10">
        <f t="shared" si="303"/>
        <v>0</v>
      </c>
      <c r="X528" s="10">
        <f t="shared" si="304"/>
        <v>0</v>
      </c>
      <c r="Y528" s="10">
        <f t="shared" si="325"/>
        <v>0</v>
      </c>
      <c r="Z528" s="10">
        <f t="shared" si="305"/>
        <v>0</v>
      </c>
      <c r="AB528" s="141">
        <f t="shared" si="306"/>
        <v>0</v>
      </c>
      <c r="AC528" s="141">
        <f t="shared" si="307"/>
        <v>0</v>
      </c>
      <c r="AD528" s="141">
        <f t="shared" si="308"/>
        <v>0</v>
      </c>
      <c r="AE528" s="141">
        <f t="shared" si="309"/>
        <v>0</v>
      </c>
      <c r="AL528" s="10" t="str">
        <f t="shared" si="310"/>
        <v/>
      </c>
      <c r="AM528" s="10" t="str">
        <f t="shared" si="311"/>
        <v/>
      </c>
      <c r="AN528" s="10" t="str">
        <f t="shared" si="312"/>
        <v/>
      </c>
      <c r="AO528" s="10" t="str">
        <f t="shared" si="313"/>
        <v/>
      </c>
      <c r="AP528" s="10" t="str">
        <f t="shared" si="314"/>
        <v/>
      </c>
      <c r="AQ528" s="10" t="str">
        <f t="shared" si="315"/>
        <v/>
      </c>
      <c r="AR528" s="10" t="str">
        <f t="shared" si="316"/>
        <v/>
      </c>
      <c r="AS528" s="10" t="str">
        <f t="shared" si="317"/>
        <v/>
      </c>
      <c r="AT528" s="10" t="str">
        <f t="shared" si="318"/>
        <v/>
      </c>
      <c r="AU528" s="10" t="str">
        <f t="shared" si="319"/>
        <v/>
      </c>
      <c r="AV528" s="10" t="str">
        <f t="shared" si="320"/>
        <v/>
      </c>
      <c r="AW528" s="10" t="str">
        <f t="shared" si="321"/>
        <v/>
      </c>
      <c r="AX528" s="10" t="str">
        <f t="shared" si="322"/>
        <v/>
      </c>
      <c r="AY528" s="10" t="str">
        <f t="shared" si="323"/>
        <v/>
      </c>
      <c r="AZ528" s="10" t="str">
        <f t="shared" si="324"/>
        <v/>
      </c>
    </row>
    <row r="529" spans="1:52" s="3" customFormat="1" ht="10.5" x14ac:dyDescent="0.35">
      <c r="A529" s="30"/>
      <c r="B529" s="31"/>
      <c r="C529" s="31"/>
      <c r="D529" s="31"/>
      <c r="E529" s="85"/>
      <c r="F529" s="85"/>
      <c r="G529" s="85"/>
      <c r="H529" s="85"/>
      <c r="I529" s="15">
        <f t="shared" si="292"/>
        <v>0</v>
      </c>
      <c r="J529" s="32">
        <f t="shared" si="291"/>
        <v>0</v>
      </c>
      <c r="K529" s="32"/>
      <c r="L529" s="10">
        <f t="shared" si="293"/>
        <v>0</v>
      </c>
      <c r="M529" s="10">
        <f t="shared" si="294"/>
        <v>0</v>
      </c>
      <c r="N529" s="10">
        <f t="shared" si="295"/>
        <v>0</v>
      </c>
      <c r="O529" s="10">
        <f t="shared" si="296"/>
        <v>0</v>
      </c>
      <c r="P529" s="10">
        <f t="shared" si="297"/>
        <v>0</v>
      </c>
      <c r="Q529" s="10">
        <f t="shared" si="298"/>
        <v>0</v>
      </c>
      <c r="R529" s="10">
        <f t="shared" si="299"/>
        <v>0</v>
      </c>
      <c r="S529" s="10">
        <f t="shared" si="300"/>
        <v>0</v>
      </c>
      <c r="U529" s="10">
        <f t="shared" si="301"/>
        <v>0</v>
      </c>
      <c r="V529" s="10">
        <f t="shared" si="302"/>
        <v>0</v>
      </c>
      <c r="W529" s="10">
        <f t="shared" si="303"/>
        <v>0</v>
      </c>
      <c r="X529" s="10">
        <f t="shared" si="304"/>
        <v>0</v>
      </c>
      <c r="Y529" s="10">
        <f t="shared" si="325"/>
        <v>0</v>
      </c>
      <c r="Z529" s="10">
        <f t="shared" si="305"/>
        <v>0</v>
      </c>
      <c r="AB529" s="141">
        <f t="shared" si="306"/>
        <v>0</v>
      </c>
      <c r="AC529" s="141">
        <f t="shared" si="307"/>
        <v>0</v>
      </c>
      <c r="AD529" s="141">
        <f t="shared" si="308"/>
        <v>0</v>
      </c>
      <c r="AE529" s="141">
        <f t="shared" si="309"/>
        <v>0</v>
      </c>
      <c r="AL529" s="10" t="str">
        <f t="shared" si="310"/>
        <v/>
      </c>
      <c r="AM529" s="10" t="str">
        <f t="shared" si="311"/>
        <v/>
      </c>
      <c r="AN529" s="10" t="str">
        <f t="shared" si="312"/>
        <v/>
      </c>
      <c r="AO529" s="10" t="str">
        <f t="shared" si="313"/>
        <v/>
      </c>
      <c r="AP529" s="10" t="str">
        <f t="shared" si="314"/>
        <v/>
      </c>
      <c r="AQ529" s="10" t="str">
        <f t="shared" si="315"/>
        <v/>
      </c>
      <c r="AR529" s="10" t="str">
        <f t="shared" si="316"/>
        <v/>
      </c>
      <c r="AS529" s="10" t="str">
        <f t="shared" si="317"/>
        <v/>
      </c>
      <c r="AT529" s="10" t="str">
        <f t="shared" si="318"/>
        <v/>
      </c>
      <c r="AU529" s="10" t="str">
        <f t="shared" si="319"/>
        <v/>
      </c>
      <c r="AV529" s="10" t="str">
        <f t="shared" si="320"/>
        <v/>
      </c>
      <c r="AW529" s="10" t="str">
        <f t="shared" si="321"/>
        <v/>
      </c>
      <c r="AX529" s="10" t="str">
        <f t="shared" si="322"/>
        <v/>
      </c>
      <c r="AY529" s="10" t="str">
        <f t="shared" si="323"/>
        <v/>
      </c>
      <c r="AZ529" s="10" t="str">
        <f t="shared" si="324"/>
        <v/>
      </c>
    </row>
    <row r="530" spans="1:52" s="3" customFormat="1" ht="10.5" x14ac:dyDescent="0.35">
      <c r="A530" s="30"/>
      <c r="B530" s="31"/>
      <c r="C530" s="31"/>
      <c r="D530" s="31"/>
      <c r="E530" s="85"/>
      <c r="F530" s="85"/>
      <c r="G530" s="85"/>
      <c r="H530" s="85"/>
      <c r="I530" s="15">
        <f t="shared" si="292"/>
        <v>0</v>
      </c>
      <c r="J530" s="32">
        <f t="shared" si="291"/>
        <v>0</v>
      </c>
      <c r="K530" s="32"/>
      <c r="L530" s="10">
        <f t="shared" si="293"/>
        <v>0</v>
      </c>
      <c r="M530" s="10">
        <f t="shared" si="294"/>
        <v>0</v>
      </c>
      <c r="N530" s="10">
        <f t="shared" si="295"/>
        <v>0</v>
      </c>
      <c r="O530" s="10">
        <f t="shared" si="296"/>
        <v>0</v>
      </c>
      <c r="P530" s="10">
        <f t="shared" si="297"/>
        <v>0</v>
      </c>
      <c r="Q530" s="10">
        <f t="shared" si="298"/>
        <v>0</v>
      </c>
      <c r="R530" s="10">
        <f t="shared" si="299"/>
        <v>0</v>
      </c>
      <c r="S530" s="10">
        <f t="shared" si="300"/>
        <v>0</v>
      </c>
      <c r="U530" s="10">
        <f t="shared" si="301"/>
        <v>0</v>
      </c>
      <c r="V530" s="10">
        <f t="shared" si="302"/>
        <v>0</v>
      </c>
      <c r="W530" s="10">
        <f t="shared" si="303"/>
        <v>0</v>
      </c>
      <c r="X530" s="10">
        <f t="shared" si="304"/>
        <v>0</v>
      </c>
      <c r="Y530" s="10">
        <f t="shared" si="325"/>
        <v>0</v>
      </c>
      <c r="Z530" s="10">
        <f t="shared" si="305"/>
        <v>0</v>
      </c>
      <c r="AB530" s="141">
        <f t="shared" si="306"/>
        <v>0</v>
      </c>
      <c r="AC530" s="141">
        <f t="shared" si="307"/>
        <v>0</v>
      </c>
      <c r="AD530" s="141">
        <f t="shared" si="308"/>
        <v>0</v>
      </c>
      <c r="AE530" s="141">
        <f t="shared" si="309"/>
        <v>0</v>
      </c>
      <c r="AL530" s="10" t="str">
        <f t="shared" si="310"/>
        <v/>
      </c>
      <c r="AM530" s="10" t="str">
        <f t="shared" si="311"/>
        <v/>
      </c>
      <c r="AN530" s="10" t="str">
        <f t="shared" si="312"/>
        <v/>
      </c>
      <c r="AO530" s="10" t="str">
        <f t="shared" si="313"/>
        <v/>
      </c>
      <c r="AP530" s="10" t="str">
        <f t="shared" si="314"/>
        <v/>
      </c>
      <c r="AQ530" s="10" t="str">
        <f t="shared" si="315"/>
        <v/>
      </c>
      <c r="AR530" s="10" t="str">
        <f t="shared" si="316"/>
        <v/>
      </c>
      <c r="AS530" s="10" t="str">
        <f t="shared" si="317"/>
        <v/>
      </c>
      <c r="AT530" s="10" t="str">
        <f t="shared" si="318"/>
        <v/>
      </c>
      <c r="AU530" s="10" t="str">
        <f t="shared" si="319"/>
        <v/>
      </c>
      <c r="AV530" s="10" t="str">
        <f t="shared" si="320"/>
        <v/>
      </c>
      <c r="AW530" s="10" t="str">
        <f t="shared" si="321"/>
        <v/>
      </c>
      <c r="AX530" s="10" t="str">
        <f t="shared" si="322"/>
        <v/>
      </c>
      <c r="AY530" s="10" t="str">
        <f t="shared" si="323"/>
        <v/>
      </c>
      <c r="AZ530" s="10" t="str">
        <f t="shared" si="324"/>
        <v/>
      </c>
    </row>
    <row r="531" spans="1:52" s="3" customFormat="1" ht="10.5" x14ac:dyDescent="0.35">
      <c r="A531" s="30"/>
      <c r="B531" s="31"/>
      <c r="C531" s="31"/>
      <c r="D531" s="31"/>
      <c r="E531" s="85"/>
      <c r="F531" s="85"/>
      <c r="G531" s="85"/>
      <c r="H531" s="85"/>
      <c r="I531" s="15">
        <f t="shared" si="292"/>
        <v>0</v>
      </c>
      <c r="J531" s="32">
        <f t="shared" si="291"/>
        <v>0</v>
      </c>
      <c r="K531" s="32"/>
      <c r="L531" s="10">
        <f t="shared" si="293"/>
        <v>0</v>
      </c>
      <c r="M531" s="10">
        <f t="shared" si="294"/>
        <v>0</v>
      </c>
      <c r="N531" s="10">
        <f t="shared" si="295"/>
        <v>0</v>
      </c>
      <c r="O531" s="10">
        <f t="shared" si="296"/>
        <v>0</v>
      </c>
      <c r="P531" s="10">
        <f t="shared" si="297"/>
        <v>0</v>
      </c>
      <c r="Q531" s="10">
        <f t="shared" si="298"/>
        <v>0</v>
      </c>
      <c r="R531" s="10">
        <f t="shared" si="299"/>
        <v>0</v>
      </c>
      <c r="S531" s="10">
        <f t="shared" si="300"/>
        <v>0</v>
      </c>
      <c r="U531" s="10">
        <f t="shared" si="301"/>
        <v>0</v>
      </c>
      <c r="V531" s="10">
        <f t="shared" si="302"/>
        <v>0</v>
      </c>
      <c r="W531" s="10">
        <f t="shared" si="303"/>
        <v>0</v>
      </c>
      <c r="X531" s="10">
        <f t="shared" si="304"/>
        <v>0</v>
      </c>
      <c r="Y531" s="10">
        <f t="shared" si="325"/>
        <v>0</v>
      </c>
      <c r="Z531" s="10">
        <f t="shared" si="305"/>
        <v>0</v>
      </c>
      <c r="AB531" s="141">
        <f t="shared" si="306"/>
        <v>0</v>
      </c>
      <c r="AC531" s="141">
        <f t="shared" si="307"/>
        <v>0</v>
      </c>
      <c r="AD531" s="141">
        <f t="shared" si="308"/>
        <v>0</v>
      </c>
      <c r="AE531" s="141">
        <f t="shared" si="309"/>
        <v>0</v>
      </c>
      <c r="AL531" s="10" t="str">
        <f t="shared" si="310"/>
        <v/>
      </c>
      <c r="AM531" s="10" t="str">
        <f t="shared" si="311"/>
        <v/>
      </c>
      <c r="AN531" s="10" t="str">
        <f t="shared" si="312"/>
        <v/>
      </c>
      <c r="AO531" s="10" t="str">
        <f t="shared" si="313"/>
        <v/>
      </c>
      <c r="AP531" s="10" t="str">
        <f t="shared" si="314"/>
        <v/>
      </c>
      <c r="AQ531" s="10" t="str">
        <f t="shared" si="315"/>
        <v/>
      </c>
      <c r="AR531" s="10" t="str">
        <f t="shared" si="316"/>
        <v/>
      </c>
      <c r="AS531" s="10" t="str">
        <f t="shared" si="317"/>
        <v/>
      </c>
      <c r="AT531" s="10" t="str">
        <f t="shared" si="318"/>
        <v/>
      </c>
      <c r="AU531" s="10" t="str">
        <f t="shared" si="319"/>
        <v/>
      </c>
      <c r="AV531" s="10" t="str">
        <f t="shared" si="320"/>
        <v/>
      </c>
      <c r="AW531" s="10" t="str">
        <f t="shared" si="321"/>
        <v/>
      </c>
      <c r="AX531" s="10" t="str">
        <f t="shared" si="322"/>
        <v/>
      </c>
      <c r="AY531" s="10" t="str">
        <f t="shared" si="323"/>
        <v/>
      </c>
      <c r="AZ531" s="10" t="str">
        <f t="shared" si="324"/>
        <v/>
      </c>
    </row>
    <row r="532" spans="1:52" s="3" customFormat="1" ht="10.5" x14ac:dyDescent="0.35">
      <c r="A532" s="30"/>
      <c r="B532" s="31"/>
      <c r="C532" s="31"/>
      <c r="D532" s="31"/>
      <c r="E532" s="85"/>
      <c r="F532" s="85"/>
      <c r="G532" s="85"/>
      <c r="H532" s="85"/>
      <c r="I532" s="15">
        <f t="shared" si="292"/>
        <v>0</v>
      </c>
      <c r="J532" s="32">
        <f t="shared" si="291"/>
        <v>0</v>
      </c>
      <c r="K532" s="32"/>
      <c r="L532" s="10">
        <f t="shared" si="293"/>
        <v>0</v>
      </c>
      <c r="M532" s="10">
        <f t="shared" si="294"/>
        <v>0</v>
      </c>
      <c r="N532" s="10">
        <f t="shared" si="295"/>
        <v>0</v>
      </c>
      <c r="O532" s="10">
        <f t="shared" si="296"/>
        <v>0</v>
      </c>
      <c r="P532" s="10">
        <f t="shared" si="297"/>
        <v>0</v>
      </c>
      <c r="Q532" s="10">
        <f t="shared" si="298"/>
        <v>0</v>
      </c>
      <c r="R532" s="10">
        <f t="shared" si="299"/>
        <v>0</v>
      </c>
      <c r="S532" s="10">
        <f t="shared" si="300"/>
        <v>0</v>
      </c>
      <c r="U532" s="10">
        <f t="shared" si="301"/>
        <v>0</v>
      </c>
      <c r="V532" s="10">
        <f t="shared" si="302"/>
        <v>0</v>
      </c>
      <c r="W532" s="10">
        <f t="shared" si="303"/>
        <v>0</v>
      </c>
      <c r="X532" s="10">
        <f t="shared" si="304"/>
        <v>0</v>
      </c>
      <c r="Y532" s="10">
        <f t="shared" si="325"/>
        <v>0</v>
      </c>
      <c r="Z532" s="10">
        <f t="shared" si="305"/>
        <v>0</v>
      </c>
      <c r="AB532" s="141">
        <f t="shared" si="306"/>
        <v>0</v>
      </c>
      <c r="AC532" s="141">
        <f t="shared" si="307"/>
        <v>0</v>
      </c>
      <c r="AD532" s="141">
        <f t="shared" si="308"/>
        <v>0</v>
      </c>
      <c r="AE532" s="141">
        <f t="shared" si="309"/>
        <v>0</v>
      </c>
      <c r="AL532" s="10" t="str">
        <f t="shared" si="310"/>
        <v/>
      </c>
      <c r="AM532" s="10" t="str">
        <f t="shared" si="311"/>
        <v/>
      </c>
      <c r="AN532" s="10" t="str">
        <f t="shared" si="312"/>
        <v/>
      </c>
      <c r="AO532" s="10" t="str">
        <f t="shared" si="313"/>
        <v/>
      </c>
      <c r="AP532" s="10" t="str">
        <f t="shared" si="314"/>
        <v/>
      </c>
      <c r="AQ532" s="10" t="str">
        <f t="shared" si="315"/>
        <v/>
      </c>
      <c r="AR532" s="10" t="str">
        <f t="shared" si="316"/>
        <v/>
      </c>
      <c r="AS532" s="10" t="str">
        <f t="shared" si="317"/>
        <v/>
      </c>
      <c r="AT532" s="10" t="str">
        <f t="shared" si="318"/>
        <v/>
      </c>
      <c r="AU532" s="10" t="str">
        <f t="shared" si="319"/>
        <v/>
      </c>
      <c r="AV532" s="10" t="str">
        <f t="shared" si="320"/>
        <v/>
      </c>
      <c r="AW532" s="10" t="str">
        <f t="shared" si="321"/>
        <v/>
      </c>
      <c r="AX532" s="10" t="str">
        <f t="shared" si="322"/>
        <v/>
      </c>
      <c r="AY532" s="10" t="str">
        <f t="shared" si="323"/>
        <v/>
      </c>
      <c r="AZ532" s="10" t="str">
        <f t="shared" si="324"/>
        <v/>
      </c>
    </row>
    <row r="533" spans="1:52" s="3" customFormat="1" ht="10.5" x14ac:dyDescent="0.35">
      <c r="A533" s="30"/>
      <c r="B533" s="31"/>
      <c r="C533" s="31"/>
      <c r="D533" s="31"/>
      <c r="E533" s="85"/>
      <c r="F533" s="85"/>
      <c r="G533" s="85"/>
      <c r="H533" s="85"/>
      <c r="I533" s="15">
        <f t="shared" si="292"/>
        <v>0</v>
      </c>
      <c r="J533" s="32">
        <f t="shared" si="291"/>
        <v>0</v>
      </c>
      <c r="K533" s="32"/>
      <c r="L533" s="10">
        <f t="shared" si="293"/>
        <v>0</v>
      </c>
      <c r="M533" s="10">
        <f t="shared" si="294"/>
        <v>0</v>
      </c>
      <c r="N533" s="10">
        <f t="shared" si="295"/>
        <v>0</v>
      </c>
      <c r="O533" s="10">
        <f t="shared" si="296"/>
        <v>0</v>
      </c>
      <c r="P533" s="10">
        <f t="shared" si="297"/>
        <v>0</v>
      </c>
      <c r="Q533" s="10">
        <f t="shared" si="298"/>
        <v>0</v>
      </c>
      <c r="R533" s="10">
        <f t="shared" si="299"/>
        <v>0</v>
      </c>
      <c r="S533" s="10">
        <f t="shared" si="300"/>
        <v>0</v>
      </c>
      <c r="U533" s="10">
        <f t="shared" si="301"/>
        <v>0</v>
      </c>
      <c r="V533" s="10">
        <f t="shared" si="302"/>
        <v>0</v>
      </c>
      <c r="W533" s="10">
        <f t="shared" si="303"/>
        <v>0</v>
      </c>
      <c r="X533" s="10">
        <f t="shared" si="304"/>
        <v>0</v>
      </c>
      <c r="Y533" s="10">
        <f t="shared" si="325"/>
        <v>0</v>
      </c>
      <c r="Z533" s="10">
        <f t="shared" si="305"/>
        <v>0</v>
      </c>
      <c r="AB533" s="141">
        <f t="shared" si="306"/>
        <v>0</v>
      </c>
      <c r="AC533" s="141">
        <f t="shared" si="307"/>
        <v>0</v>
      </c>
      <c r="AD533" s="141">
        <f t="shared" si="308"/>
        <v>0</v>
      </c>
      <c r="AE533" s="141">
        <f t="shared" si="309"/>
        <v>0</v>
      </c>
      <c r="AL533" s="10" t="str">
        <f t="shared" si="310"/>
        <v/>
      </c>
      <c r="AM533" s="10" t="str">
        <f t="shared" si="311"/>
        <v/>
      </c>
      <c r="AN533" s="10" t="str">
        <f t="shared" si="312"/>
        <v/>
      </c>
      <c r="AO533" s="10" t="str">
        <f t="shared" si="313"/>
        <v/>
      </c>
      <c r="AP533" s="10" t="str">
        <f t="shared" si="314"/>
        <v/>
      </c>
      <c r="AQ533" s="10" t="str">
        <f t="shared" si="315"/>
        <v/>
      </c>
      <c r="AR533" s="10" t="str">
        <f t="shared" si="316"/>
        <v/>
      </c>
      <c r="AS533" s="10" t="str">
        <f t="shared" si="317"/>
        <v/>
      </c>
      <c r="AT533" s="10" t="str">
        <f t="shared" si="318"/>
        <v/>
      </c>
      <c r="AU533" s="10" t="str">
        <f t="shared" si="319"/>
        <v/>
      </c>
      <c r="AV533" s="10" t="str">
        <f t="shared" si="320"/>
        <v/>
      </c>
      <c r="AW533" s="10" t="str">
        <f t="shared" si="321"/>
        <v/>
      </c>
      <c r="AX533" s="10" t="str">
        <f t="shared" si="322"/>
        <v/>
      </c>
      <c r="AY533" s="10" t="str">
        <f t="shared" si="323"/>
        <v/>
      </c>
      <c r="AZ533" s="10" t="str">
        <f t="shared" si="324"/>
        <v/>
      </c>
    </row>
    <row r="534" spans="1:52" s="3" customFormat="1" ht="10.5" x14ac:dyDescent="0.35">
      <c r="A534" s="30"/>
      <c r="B534" s="31"/>
      <c r="C534" s="31"/>
      <c r="D534" s="31"/>
      <c r="E534" s="85"/>
      <c r="F534" s="85"/>
      <c r="G534" s="85"/>
      <c r="H534" s="85"/>
      <c r="I534" s="15">
        <f t="shared" si="292"/>
        <v>0</v>
      </c>
      <c r="J534" s="32">
        <f t="shared" si="291"/>
        <v>0</v>
      </c>
      <c r="K534" s="32"/>
      <c r="L534" s="10">
        <f t="shared" si="293"/>
        <v>0</v>
      </c>
      <c r="M534" s="10">
        <f t="shared" si="294"/>
        <v>0</v>
      </c>
      <c r="N534" s="10">
        <f t="shared" si="295"/>
        <v>0</v>
      </c>
      <c r="O534" s="10">
        <f t="shared" si="296"/>
        <v>0</v>
      </c>
      <c r="P534" s="10">
        <f t="shared" si="297"/>
        <v>0</v>
      </c>
      <c r="Q534" s="10">
        <f t="shared" si="298"/>
        <v>0</v>
      </c>
      <c r="R534" s="10">
        <f t="shared" si="299"/>
        <v>0</v>
      </c>
      <c r="S534" s="10">
        <f t="shared" si="300"/>
        <v>0</v>
      </c>
      <c r="U534" s="10">
        <f t="shared" si="301"/>
        <v>0</v>
      </c>
      <c r="V534" s="10">
        <f t="shared" si="302"/>
        <v>0</v>
      </c>
      <c r="W534" s="10">
        <f t="shared" si="303"/>
        <v>0</v>
      </c>
      <c r="X534" s="10">
        <f t="shared" si="304"/>
        <v>0</v>
      </c>
      <c r="Y534" s="10">
        <f t="shared" si="325"/>
        <v>0</v>
      </c>
      <c r="Z534" s="10">
        <f t="shared" si="305"/>
        <v>0</v>
      </c>
      <c r="AB534" s="141">
        <f t="shared" si="306"/>
        <v>0</v>
      </c>
      <c r="AC534" s="141">
        <f t="shared" si="307"/>
        <v>0</v>
      </c>
      <c r="AD534" s="141">
        <f t="shared" si="308"/>
        <v>0</v>
      </c>
      <c r="AE534" s="141">
        <f t="shared" si="309"/>
        <v>0</v>
      </c>
      <c r="AL534" s="10" t="str">
        <f t="shared" si="310"/>
        <v/>
      </c>
      <c r="AM534" s="10" t="str">
        <f t="shared" si="311"/>
        <v/>
      </c>
      <c r="AN534" s="10" t="str">
        <f t="shared" si="312"/>
        <v/>
      </c>
      <c r="AO534" s="10" t="str">
        <f t="shared" si="313"/>
        <v/>
      </c>
      <c r="AP534" s="10" t="str">
        <f t="shared" si="314"/>
        <v/>
      </c>
      <c r="AQ534" s="10" t="str">
        <f t="shared" si="315"/>
        <v/>
      </c>
      <c r="AR534" s="10" t="str">
        <f t="shared" si="316"/>
        <v/>
      </c>
      <c r="AS534" s="10" t="str">
        <f t="shared" si="317"/>
        <v/>
      </c>
      <c r="AT534" s="10" t="str">
        <f t="shared" si="318"/>
        <v/>
      </c>
      <c r="AU534" s="10" t="str">
        <f t="shared" si="319"/>
        <v/>
      </c>
      <c r="AV534" s="10" t="str">
        <f t="shared" si="320"/>
        <v/>
      </c>
      <c r="AW534" s="10" t="str">
        <f t="shared" si="321"/>
        <v/>
      </c>
      <c r="AX534" s="10" t="str">
        <f t="shared" si="322"/>
        <v/>
      </c>
      <c r="AY534" s="10" t="str">
        <f t="shared" si="323"/>
        <v/>
      </c>
      <c r="AZ534" s="10" t="str">
        <f t="shared" si="324"/>
        <v/>
      </c>
    </row>
    <row r="535" spans="1:52" s="3" customFormat="1" ht="10.5" x14ac:dyDescent="0.35">
      <c r="A535" s="30"/>
      <c r="B535" s="31"/>
      <c r="C535" s="31"/>
      <c r="D535" s="31"/>
      <c r="E535" s="85"/>
      <c r="F535" s="85"/>
      <c r="G535" s="85"/>
      <c r="H535" s="85"/>
      <c r="I535" s="15">
        <f t="shared" si="292"/>
        <v>0</v>
      </c>
      <c r="J535" s="32">
        <f t="shared" si="291"/>
        <v>0</v>
      </c>
      <c r="K535" s="32"/>
      <c r="L535" s="10">
        <f t="shared" si="293"/>
        <v>0</v>
      </c>
      <c r="M535" s="10">
        <f t="shared" si="294"/>
        <v>0</v>
      </c>
      <c r="N535" s="10">
        <f t="shared" si="295"/>
        <v>0</v>
      </c>
      <c r="O535" s="10">
        <f t="shared" si="296"/>
        <v>0</v>
      </c>
      <c r="P535" s="10">
        <f t="shared" si="297"/>
        <v>0</v>
      </c>
      <c r="Q535" s="10">
        <f t="shared" si="298"/>
        <v>0</v>
      </c>
      <c r="R535" s="10">
        <f t="shared" si="299"/>
        <v>0</v>
      </c>
      <c r="S535" s="10">
        <f t="shared" si="300"/>
        <v>0</v>
      </c>
      <c r="U535" s="10">
        <f t="shared" si="301"/>
        <v>0</v>
      </c>
      <c r="V535" s="10">
        <f t="shared" si="302"/>
        <v>0</v>
      </c>
      <c r="W535" s="10">
        <f t="shared" si="303"/>
        <v>0</v>
      </c>
      <c r="X535" s="10">
        <f t="shared" si="304"/>
        <v>0</v>
      </c>
      <c r="Y535" s="10">
        <f t="shared" si="325"/>
        <v>0</v>
      </c>
      <c r="Z535" s="10">
        <f t="shared" si="305"/>
        <v>0</v>
      </c>
      <c r="AB535" s="141">
        <f t="shared" si="306"/>
        <v>0</v>
      </c>
      <c r="AC535" s="141">
        <f t="shared" si="307"/>
        <v>0</v>
      </c>
      <c r="AD535" s="141">
        <f t="shared" si="308"/>
        <v>0</v>
      </c>
      <c r="AE535" s="141">
        <f t="shared" si="309"/>
        <v>0</v>
      </c>
      <c r="AL535" s="10" t="str">
        <f t="shared" si="310"/>
        <v/>
      </c>
      <c r="AM535" s="10" t="str">
        <f t="shared" si="311"/>
        <v/>
      </c>
      <c r="AN535" s="10" t="str">
        <f t="shared" si="312"/>
        <v/>
      </c>
      <c r="AO535" s="10" t="str">
        <f t="shared" si="313"/>
        <v/>
      </c>
      <c r="AP535" s="10" t="str">
        <f t="shared" si="314"/>
        <v/>
      </c>
      <c r="AQ535" s="10" t="str">
        <f t="shared" si="315"/>
        <v/>
      </c>
      <c r="AR535" s="10" t="str">
        <f t="shared" si="316"/>
        <v/>
      </c>
      <c r="AS535" s="10" t="str">
        <f t="shared" si="317"/>
        <v/>
      </c>
      <c r="AT535" s="10" t="str">
        <f t="shared" si="318"/>
        <v/>
      </c>
      <c r="AU535" s="10" t="str">
        <f t="shared" si="319"/>
        <v/>
      </c>
      <c r="AV535" s="10" t="str">
        <f t="shared" si="320"/>
        <v/>
      </c>
      <c r="AW535" s="10" t="str">
        <f t="shared" si="321"/>
        <v/>
      </c>
      <c r="AX535" s="10" t="str">
        <f t="shared" si="322"/>
        <v/>
      </c>
      <c r="AY535" s="10" t="str">
        <f t="shared" si="323"/>
        <v/>
      </c>
      <c r="AZ535" s="10" t="str">
        <f t="shared" si="324"/>
        <v/>
      </c>
    </row>
    <row r="536" spans="1:52" s="3" customFormat="1" ht="10.5" x14ac:dyDescent="0.35">
      <c r="A536" s="30"/>
      <c r="B536" s="31"/>
      <c r="C536" s="31"/>
      <c r="D536" s="31"/>
      <c r="E536" s="85"/>
      <c r="F536" s="85"/>
      <c r="G536" s="85"/>
      <c r="H536" s="85"/>
      <c r="I536" s="15">
        <f t="shared" si="292"/>
        <v>0</v>
      </c>
      <c r="J536" s="32">
        <f t="shared" si="291"/>
        <v>0</v>
      </c>
      <c r="K536" s="32"/>
      <c r="L536" s="10">
        <f t="shared" si="293"/>
        <v>0</v>
      </c>
      <c r="M536" s="10">
        <f t="shared" si="294"/>
        <v>0</v>
      </c>
      <c r="N536" s="10">
        <f t="shared" si="295"/>
        <v>0</v>
      </c>
      <c r="O536" s="10">
        <f t="shared" si="296"/>
        <v>0</v>
      </c>
      <c r="P536" s="10">
        <f t="shared" si="297"/>
        <v>0</v>
      </c>
      <c r="Q536" s="10">
        <f t="shared" si="298"/>
        <v>0</v>
      </c>
      <c r="R536" s="10">
        <f t="shared" si="299"/>
        <v>0</v>
      </c>
      <c r="S536" s="10">
        <f t="shared" si="300"/>
        <v>0</v>
      </c>
      <c r="U536" s="10">
        <f t="shared" si="301"/>
        <v>0</v>
      </c>
      <c r="V536" s="10">
        <f t="shared" si="302"/>
        <v>0</v>
      </c>
      <c r="W536" s="10">
        <f t="shared" si="303"/>
        <v>0</v>
      </c>
      <c r="X536" s="10">
        <f t="shared" si="304"/>
        <v>0</v>
      </c>
      <c r="Y536" s="10">
        <f t="shared" si="325"/>
        <v>0</v>
      </c>
      <c r="Z536" s="10">
        <f t="shared" si="305"/>
        <v>0</v>
      </c>
      <c r="AB536" s="141">
        <f t="shared" si="306"/>
        <v>0</v>
      </c>
      <c r="AC536" s="141">
        <f t="shared" si="307"/>
        <v>0</v>
      </c>
      <c r="AD536" s="141">
        <f t="shared" si="308"/>
        <v>0</v>
      </c>
      <c r="AE536" s="141">
        <f t="shared" si="309"/>
        <v>0</v>
      </c>
      <c r="AL536" s="10" t="str">
        <f t="shared" si="310"/>
        <v/>
      </c>
      <c r="AM536" s="10" t="str">
        <f t="shared" si="311"/>
        <v/>
      </c>
      <c r="AN536" s="10" t="str">
        <f t="shared" si="312"/>
        <v/>
      </c>
      <c r="AO536" s="10" t="str">
        <f t="shared" si="313"/>
        <v/>
      </c>
      <c r="AP536" s="10" t="str">
        <f t="shared" si="314"/>
        <v/>
      </c>
      <c r="AQ536" s="10" t="str">
        <f t="shared" si="315"/>
        <v/>
      </c>
      <c r="AR536" s="10" t="str">
        <f t="shared" si="316"/>
        <v/>
      </c>
      <c r="AS536" s="10" t="str">
        <f t="shared" si="317"/>
        <v/>
      </c>
      <c r="AT536" s="10" t="str">
        <f t="shared" si="318"/>
        <v/>
      </c>
      <c r="AU536" s="10" t="str">
        <f t="shared" si="319"/>
        <v/>
      </c>
      <c r="AV536" s="10" t="str">
        <f t="shared" si="320"/>
        <v/>
      </c>
      <c r="AW536" s="10" t="str">
        <f t="shared" si="321"/>
        <v/>
      </c>
      <c r="AX536" s="10" t="str">
        <f t="shared" si="322"/>
        <v/>
      </c>
      <c r="AY536" s="10" t="str">
        <f t="shared" si="323"/>
        <v/>
      </c>
      <c r="AZ536" s="10" t="str">
        <f t="shared" si="324"/>
        <v/>
      </c>
    </row>
    <row r="537" spans="1:52" s="3" customFormat="1" ht="10.5" x14ac:dyDescent="0.35">
      <c r="A537" s="30"/>
      <c r="B537" s="31"/>
      <c r="C537" s="31"/>
      <c r="D537" s="31"/>
      <c r="E537" s="85"/>
      <c r="F537" s="85"/>
      <c r="G537" s="85"/>
      <c r="H537" s="85"/>
      <c r="I537" s="15">
        <f t="shared" si="292"/>
        <v>0</v>
      </c>
      <c r="J537" s="32">
        <f t="shared" si="291"/>
        <v>0</v>
      </c>
      <c r="K537" s="32"/>
      <c r="L537" s="10">
        <f t="shared" si="293"/>
        <v>0</v>
      </c>
      <c r="M537" s="10">
        <f t="shared" si="294"/>
        <v>0</v>
      </c>
      <c r="N537" s="10">
        <f t="shared" si="295"/>
        <v>0</v>
      </c>
      <c r="O537" s="10">
        <f t="shared" si="296"/>
        <v>0</v>
      </c>
      <c r="P537" s="10">
        <f t="shared" si="297"/>
        <v>0</v>
      </c>
      <c r="Q537" s="10">
        <f t="shared" si="298"/>
        <v>0</v>
      </c>
      <c r="R537" s="10">
        <f t="shared" si="299"/>
        <v>0</v>
      </c>
      <c r="S537" s="10">
        <f t="shared" si="300"/>
        <v>0</v>
      </c>
      <c r="U537" s="10">
        <f t="shared" si="301"/>
        <v>0</v>
      </c>
      <c r="V537" s="10">
        <f t="shared" si="302"/>
        <v>0</v>
      </c>
      <c r="W537" s="10">
        <f t="shared" si="303"/>
        <v>0</v>
      </c>
      <c r="X537" s="10">
        <f t="shared" si="304"/>
        <v>0</v>
      </c>
      <c r="Y537" s="10">
        <f t="shared" si="325"/>
        <v>0</v>
      </c>
      <c r="Z537" s="10">
        <f t="shared" si="305"/>
        <v>0</v>
      </c>
      <c r="AB537" s="141">
        <f t="shared" si="306"/>
        <v>0</v>
      </c>
      <c r="AC537" s="141">
        <f t="shared" si="307"/>
        <v>0</v>
      </c>
      <c r="AD537" s="141">
        <f t="shared" si="308"/>
        <v>0</v>
      </c>
      <c r="AE537" s="141">
        <f t="shared" si="309"/>
        <v>0</v>
      </c>
      <c r="AL537" s="10" t="str">
        <f t="shared" si="310"/>
        <v/>
      </c>
      <c r="AM537" s="10" t="str">
        <f t="shared" si="311"/>
        <v/>
      </c>
      <c r="AN537" s="10" t="str">
        <f t="shared" si="312"/>
        <v/>
      </c>
      <c r="AO537" s="10" t="str">
        <f t="shared" si="313"/>
        <v/>
      </c>
      <c r="AP537" s="10" t="str">
        <f t="shared" si="314"/>
        <v/>
      </c>
      <c r="AQ537" s="10" t="str">
        <f t="shared" si="315"/>
        <v/>
      </c>
      <c r="AR537" s="10" t="str">
        <f t="shared" si="316"/>
        <v/>
      </c>
      <c r="AS537" s="10" t="str">
        <f t="shared" si="317"/>
        <v/>
      </c>
      <c r="AT537" s="10" t="str">
        <f t="shared" si="318"/>
        <v/>
      </c>
      <c r="AU537" s="10" t="str">
        <f t="shared" si="319"/>
        <v/>
      </c>
      <c r="AV537" s="10" t="str">
        <f t="shared" si="320"/>
        <v/>
      </c>
      <c r="AW537" s="10" t="str">
        <f t="shared" si="321"/>
        <v/>
      </c>
      <c r="AX537" s="10" t="str">
        <f t="shared" si="322"/>
        <v/>
      </c>
      <c r="AY537" s="10" t="str">
        <f t="shared" si="323"/>
        <v/>
      </c>
      <c r="AZ537" s="10" t="str">
        <f t="shared" si="324"/>
        <v/>
      </c>
    </row>
    <row r="538" spans="1:52" s="3" customFormat="1" ht="10.5" x14ac:dyDescent="0.35">
      <c r="A538" s="30"/>
      <c r="B538" s="31"/>
      <c r="C538" s="31"/>
      <c r="D538" s="31"/>
      <c r="E538" s="85"/>
      <c r="F538" s="85"/>
      <c r="G538" s="85"/>
      <c r="H538" s="85"/>
      <c r="I538" s="15">
        <f t="shared" si="292"/>
        <v>0</v>
      </c>
      <c r="J538" s="32">
        <f t="shared" si="291"/>
        <v>0</v>
      </c>
      <c r="K538" s="32"/>
      <c r="L538" s="10">
        <f t="shared" si="293"/>
        <v>0</v>
      </c>
      <c r="M538" s="10">
        <f t="shared" si="294"/>
        <v>0</v>
      </c>
      <c r="N538" s="10">
        <f t="shared" si="295"/>
        <v>0</v>
      </c>
      <c r="O538" s="10">
        <f t="shared" si="296"/>
        <v>0</v>
      </c>
      <c r="P538" s="10">
        <f t="shared" si="297"/>
        <v>0</v>
      </c>
      <c r="Q538" s="10">
        <f t="shared" si="298"/>
        <v>0</v>
      </c>
      <c r="R538" s="10">
        <f t="shared" si="299"/>
        <v>0</v>
      </c>
      <c r="S538" s="10">
        <f t="shared" si="300"/>
        <v>0</v>
      </c>
      <c r="U538" s="10">
        <f t="shared" si="301"/>
        <v>0</v>
      </c>
      <c r="V538" s="10">
        <f t="shared" si="302"/>
        <v>0</v>
      </c>
      <c r="W538" s="10">
        <f t="shared" si="303"/>
        <v>0</v>
      </c>
      <c r="X538" s="10">
        <f t="shared" si="304"/>
        <v>0</v>
      </c>
      <c r="Y538" s="10">
        <f t="shared" si="325"/>
        <v>0</v>
      </c>
      <c r="Z538" s="10">
        <f t="shared" si="305"/>
        <v>0</v>
      </c>
      <c r="AB538" s="141">
        <f t="shared" si="306"/>
        <v>0</v>
      </c>
      <c r="AC538" s="141">
        <f t="shared" si="307"/>
        <v>0</v>
      </c>
      <c r="AD538" s="141">
        <f t="shared" si="308"/>
        <v>0</v>
      </c>
      <c r="AE538" s="141">
        <f t="shared" si="309"/>
        <v>0</v>
      </c>
      <c r="AL538" s="10" t="str">
        <f t="shared" si="310"/>
        <v/>
      </c>
      <c r="AM538" s="10" t="str">
        <f t="shared" si="311"/>
        <v/>
      </c>
      <c r="AN538" s="10" t="str">
        <f t="shared" si="312"/>
        <v/>
      </c>
      <c r="AO538" s="10" t="str">
        <f t="shared" si="313"/>
        <v/>
      </c>
      <c r="AP538" s="10" t="str">
        <f t="shared" si="314"/>
        <v/>
      </c>
      <c r="AQ538" s="10" t="str">
        <f t="shared" si="315"/>
        <v/>
      </c>
      <c r="AR538" s="10" t="str">
        <f t="shared" si="316"/>
        <v/>
      </c>
      <c r="AS538" s="10" t="str">
        <f t="shared" si="317"/>
        <v/>
      </c>
      <c r="AT538" s="10" t="str">
        <f t="shared" si="318"/>
        <v/>
      </c>
      <c r="AU538" s="10" t="str">
        <f t="shared" si="319"/>
        <v/>
      </c>
      <c r="AV538" s="10" t="str">
        <f t="shared" si="320"/>
        <v/>
      </c>
      <c r="AW538" s="10" t="str">
        <f t="shared" si="321"/>
        <v/>
      </c>
      <c r="AX538" s="10" t="str">
        <f t="shared" si="322"/>
        <v/>
      </c>
      <c r="AY538" s="10" t="str">
        <f t="shared" si="323"/>
        <v/>
      </c>
      <c r="AZ538" s="10" t="str">
        <f t="shared" si="324"/>
        <v/>
      </c>
    </row>
    <row r="539" spans="1:52" s="3" customFormat="1" ht="10.5" x14ac:dyDescent="0.35">
      <c r="A539" s="30"/>
      <c r="B539" s="31"/>
      <c r="C539" s="31"/>
      <c r="D539" s="31"/>
      <c r="E539" s="85"/>
      <c r="F539" s="85"/>
      <c r="G539" s="85"/>
      <c r="H539" s="85"/>
      <c r="I539" s="15">
        <f t="shared" si="292"/>
        <v>0</v>
      </c>
      <c r="J539" s="32">
        <f t="shared" si="291"/>
        <v>0</v>
      </c>
      <c r="K539" s="32"/>
      <c r="L539" s="10">
        <f t="shared" si="293"/>
        <v>0</v>
      </c>
      <c r="M539" s="10">
        <f t="shared" si="294"/>
        <v>0</v>
      </c>
      <c r="N539" s="10">
        <f t="shared" si="295"/>
        <v>0</v>
      </c>
      <c r="O539" s="10">
        <f t="shared" si="296"/>
        <v>0</v>
      </c>
      <c r="P539" s="10">
        <f t="shared" si="297"/>
        <v>0</v>
      </c>
      <c r="Q539" s="10">
        <f t="shared" si="298"/>
        <v>0</v>
      </c>
      <c r="R539" s="10">
        <f t="shared" si="299"/>
        <v>0</v>
      </c>
      <c r="S539" s="10">
        <f t="shared" si="300"/>
        <v>0</v>
      </c>
      <c r="U539" s="10">
        <f t="shared" si="301"/>
        <v>0</v>
      </c>
      <c r="V539" s="10">
        <f t="shared" si="302"/>
        <v>0</v>
      </c>
      <c r="W539" s="10">
        <f t="shared" si="303"/>
        <v>0</v>
      </c>
      <c r="X539" s="10">
        <f t="shared" si="304"/>
        <v>0</v>
      </c>
      <c r="Y539" s="10">
        <f t="shared" si="325"/>
        <v>0</v>
      </c>
      <c r="Z539" s="10">
        <f t="shared" si="305"/>
        <v>0</v>
      </c>
      <c r="AB539" s="141">
        <f t="shared" si="306"/>
        <v>0</v>
      </c>
      <c r="AC539" s="141">
        <f t="shared" si="307"/>
        <v>0</v>
      </c>
      <c r="AD539" s="141">
        <f t="shared" si="308"/>
        <v>0</v>
      </c>
      <c r="AE539" s="141">
        <f t="shared" si="309"/>
        <v>0</v>
      </c>
      <c r="AG539" s="87"/>
      <c r="AH539" s="87"/>
      <c r="AJ539" s="87"/>
      <c r="AL539" s="10" t="str">
        <f t="shared" si="310"/>
        <v/>
      </c>
      <c r="AM539" s="10" t="str">
        <f t="shared" si="311"/>
        <v/>
      </c>
      <c r="AN539" s="10" t="str">
        <f t="shared" si="312"/>
        <v/>
      </c>
      <c r="AO539" s="10" t="str">
        <f t="shared" si="313"/>
        <v/>
      </c>
      <c r="AP539" s="10" t="str">
        <f t="shared" si="314"/>
        <v/>
      </c>
      <c r="AQ539" s="10" t="str">
        <f t="shared" si="315"/>
        <v/>
      </c>
      <c r="AR539" s="10" t="str">
        <f t="shared" si="316"/>
        <v/>
      </c>
      <c r="AS539" s="10" t="str">
        <f t="shared" si="317"/>
        <v/>
      </c>
      <c r="AT539" s="10" t="str">
        <f t="shared" si="318"/>
        <v/>
      </c>
      <c r="AU539" s="10" t="str">
        <f t="shared" si="319"/>
        <v/>
      </c>
      <c r="AV539" s="10" t="str">
        <f t="shared" si="320"/>
        <v/>
      </c>
      <c r="AW539" s="10" t="str">
        <f t="shared" si="321"/>
        <v/>
      </c>
      <c r="AX539" s="10" t="str">
        <f t="shared" si="322"/>
        <v/>
      </c>
      <c r="AY539" s="10" t="str">
        <f t="shared" si="323"/>
        <v/>
      </c>
      <c r="AZ539" s="10" t="str">
        <f t="shared" si="324"/>
        <v/>
      </c>
    </row>
    <row r="540" spans="1:52" s="3" customFormat="1" ht="10.5" x14ac:dyDescent="0.35">
      <c r="A540" s="30"/>
      <c r="B540" s="31"/>
      <c r="C540" s="31"/>
      <c r="D540" s="31"/>
      <c r="E540" s="85"/>
      <c r="F540" s="85"/>
      <c r="G540" s="85"/>
      <c r="H540" s="85"/>
      <c r="I540" s="15">
        <f t="shared" si="292"/>
        <v>0</v>
      </c>
      <c r="J540" s="32">
        <f t="shared" si="291"/>
        <v>0</v>
      </c>
      <c r="K540" s="32"/>
      <c r="L540" s="10">
        <f t="shared" si="293"/>
        <v>0</v>
      </c>
      <c r="M540" s="10">
        <f t="shared" si="294"/>
        <v>0</v>
      </c>
      <c r="N540" s="10">
        <f t="shared" si="295"/>
        <v>0</v>
      </c>
      <c r="O540" s="10">
        <f t="shared" si="296"/>
        <v>0</v>
      </c>
      <c r="P540" s="10">
        <f t="shared" si="297"/>
        <v>0</v>
      </c>
      <c r="Q540" s="10">
        <f t="shared" si="298"/>
        <v>0</v>
      </c>
      <c r="R540" s="10">
        <f t="shared" si="299"/>
        <v>0</v>
      </c>
      <c r="S540" s="10">
        <f t="shared" si="300"/>
        <v>0</v>
      </c>
      <c r="U540" s="10">
        <f t="shared" si="301"/>
        <v>0</v>
      </c>
      <c r="V540" s="10">
        <f t="shared" si="302"/>
        <v>0</v>
      </c>
      <c r="W540" s="10">
        <f t="shared" si="303"/>
        <v>0</v>
      </c>
      <c r="X540" s="10">
        <f t="shared" si="304"/>
        <v>0</v>
      </c>
      <c r="Y540" s="10">
        <f t="shared" si="325"/>
        <v>0</v>
      </c>
      <c r="Z540" s="10">
        <f t="shared" si="305"/>
        <v>0</v>
      </c>
      <c r="AB540" s="141">
        <f t="shared" si="306"/>
        <v>0</v>
      </c>
      <c r="AC540" s="141">
        <f t="shared" si="307"/>
        <v>0</v>
      </c>
      <c r="AD540" s="141">
        <f t="shared" si="308"/>
        <v>0</v>
      </c>
      <c r="AE540" s="141">
        <f t="shared" si="309"/>
        <v>0</v>
      </c>
      <c r="AL540" s="10" t="str">
        <f t="shared" si="310"/>
        <v/>
      </c>
      <c r="AM540" s="10" t="str">
        <f t="shared" si="311"/>
        <v/>
      </c>
      <c r="AN540" s="10" t="str">
        <f t="shared" si="312"/>
        <v/>
      </c>
      <c r="AO540" s="10" t="str">
        <f t="shared" si="313"/>
        <v/>
      </c>
      <c r="AP540" s="10" t="str">
        <f t="shared" si="314"/>
        <v/>
      </c>
      <c r="AQ540" s="10" t="str">
        <f t="shared" si="315"/>
        <v/>
      </c>
      <c r="AR540" s="10" t="str">
        <f t="shared" si="316"/>
        <v/>
      </c>
      <c r="AS540" s="10" t="str">
        <f t="shared" si="317"/>
        <v/>
      </c>
      <c r="AT540" s="10" t="str">
        <f t="shared" si="318"/>
        <v/>
      </c>
      <c r="AU540" s="10" t="str">
        <f t="shared" si="319"/>
        <v/>
      </c>
      <c r="AV540" s="10" t="str">
        <f t="shared" si="320"/>
        <v/>
      </c>
      <c r="AW540" s="10" t="str">
        <f t="shared" si="321"/>
        <v/>
      </c>
      <c r="AX540" s="10" t="str">
        <f t="shared" si="322"/>
        <v/>
      </c>
      <c r="AY540" s="10" t="str">
        <f t="shared" si="323"/>
        <v/>
      </c>
      <c r="AZ540" s="10" t="str">
        <f t="shared" si="324"/>
        <v/>
      </c>
    </row>
    <row r="541" spans="1:52" s="3" customFormat="1" ht="10.5" x14ac:dyDescent="0.35">
      <c r="A541" s="30"/>
      <c r="B541" s="31"/>
      <c r="C541" s="31"/>
      <c r="D541" s="31"/>
      <c r="E541" s="85"/>
      <c r="F541" s="85"/>
      <c r="G541" s="85"/>
      <c r="H541" s="85"/>
      <c r="I541" s="15">
        <f t="shared" si="292"/>
        <v>0</v>
      </c>
      <c r="J541" s="32">
        <f t="shared" si="291"/>
        <v>0</v>
      </c>
      <c r="K541" s="32"/>
      <c r="L541" s="10">
        <f t="shared" si="293"/>
        <v>0</v>
      </c>
      <c r="M541" s="10">
        <f t="shared" si="294"/>
        <v>0</v>
      </c>
      <c r="N541" s="10">
        <f t="shared" si="295"/>
        <v>0</v>
      </c>
      <c r="O541" s="10">
        <f t="shared" si="296"/>
        <v>0</v>
      </c>
      <c r="P541" s="10">
        <f t="shared" si="297"/>
        <v>0</v>
      </c>
      <c r="Q541" s="10">
        <f t="shared" si="298"/>
        <v>0</v>
      </c>
      <c r="R541" s="10">
        <f t="shared" si="299"/>
        <v>0</v>
      </c>
      <c r="S541" s="10">
        <f t="shared" si="300"/>
        <v>0</v>
      </c>
      <c r="U541" s="10">
        <f t="shared" si="301"/>
        <v>0</v>
      </c>
      <c r="V541" s="10">
        <f t="shared" si="302"/>
        <v>0</v>
      </c>
      <c r="W541" s="10">
        <f t="shared" si="303"/>
        <v>0</v>
      </c>
      <c r="X541" s="10">
        <f t="shared" si="304"/>
        <v>0</v>
      </c>
      <c r="Y541" s="10">
        <f t="shared" si="325"/>
        <v>0</v>
      </c>
      <c r="Z541" s="10">
        <f t="shared" si="305"/>
        <v>0</v>
      </c>
      <c r="AB541" s="141">
        <f t="shared" si="306"/>
        <v>0</v>
      </c>
      <c r="AC541" s="141">
        <f t="shared" si="307"/>
        <v>0</v>
      </c>
      <c r="AD541" s="141">
        <f t="shared" si="308"/>
        <v>0</v>
      </c>
      <c r="AE541" s="141">
        <f t="shared" si="309"/>
        <v>0</v>
      </c>
      <c r="AL541" s="10" t="str">
        <f t="shared" si="310"/>
        <v/>
      </c>
      <c r="AM541" s="10" t="str">
        <f t="shared" si="311"/>
        <v/>
      </c>
      <c r="AN541" s="10" t="str">
        <f t="shared" si="312"/>
        <v/>
      </c>
      <c r="AO541" s="10" t="str">
        <f t="shared" si="313"/>
        <v/>
      </c>
      <c r="AP541" s="10" t="str">
        <f t="shared" si="314"/>
        <v/>
      </c>
      <c r="AQ541" s="10" t="str">
        <f t="shared" si="315"/>
        <v/>
      </c>
      <c r="AR541" s="10" t="str">
        <f t="shared" si="316"/>
        <v/>
      </c>
      <c r="AS541" s="10" t="str">
        <f t="shared" si="317"/>
        <v/>
      </c>
      <c r="AT541" s="10" t="str">
        <f t="shared" si="318"/>
        <v/>
      </c>
      <c r="AU541" s="10" t="str">
        <f t="shared" si="319"/>
        <v/>
      </c>
      <c r="AV541" s="10" t="str">
        <f t="shared" si="320"/>
        <v/>
      </c>
      <c r="AW541" s="10" t="str">
        <f t="shared" si="321"/>
        <v/>
      </c>
      <c r="AX541" s="10" t="str">
        <f t="shared" si="322"/>
        <v/>
      </c>
      <c r="AY541" s="10" t="str">
        <f t="shared" si="323"/>
        <v/>
      </c>
      <c r="AZ541" s="10" t="str">
        <f t="shared" si="324"/>
        <v/>
      </c>
    </row>
    <row r="542" spans="1:52" s="3" customFormat="1" ht="10.5" x14ac:dyDescent="0.35">
      <c r="A542" s="30"/>
      <c r="B542" s="31"/>
      <c r="C542" s="31"/>
      <c r="D542" s="31"/>
      <c r="E542" s="85"/>
      <c r="F542" s="85"/>
      <c r="G542" s="85"/>
      <c r="H542" s="85"/>
      <c r="I542" s="15">
        <f t="shared" si="292"/>
        <v>0</v>
      </c>
      <c r="J542" s="32">
        <f t="shared" si="291"/>
        <v>0</v>
      </c>
      <c r="K542" s="32"/>
      <c r="L542" s="10">
        <f t="shared" si="293"/>
        <v>0</v>
      </c>
      <c r="M542" s="10">
        <f t="shared" si="294"/>
        <v>0</v>
      </c>
      <c r="N542" s="10">
        <f t="shared" si="295"/>
        <v>0</v>
      </c>
      <c r="O542" s="10">
        <f t="shared" si="296"/>
        <v>0</v>
      </c>
      <c r="P542" s="10">
        <f t="shared" si="297"/>
        <v>0</v>
      </c>
      <c r="Q542" s="10">
        <f t="shared" si="298"/>
        <v>0</v>
      </c>
      <c r="R542" s="10">
        <f t="shared" si="299"/>
        <v>0</v>
      </c>
      <c r="S542" s="10">
        <f t="shared" si="300"/>
        <v>0</v>
      </c>
      <c r="U542" s="10">
        <f t="shared" si="301"/>
        <v>0</v>
      </c>
      <c r="V542" s="10">
        <f t="shared" si="302"/>
        <v>0</v>
      </c>
      <c r="W542" s="10">
        <f t="shared" si="303"/>
        <v>0</v>
      </c>
      <c r="X542" s="10">
        <f t="shared" si="304"/>
        <v>0</v>
      </c>
      <c r="Y542" s="10">
        <f t="shared" si="325"/>
        <v>0</v>
      </c>
      <c r="Z542" s="10">
        <f t="shared" si="305"/>
        <v>0</v>
      </c>
      <c r="AB542" s="141">
        <f t="shared" si="306"/>
        <v>0</v>
      </c>
      <c r="AC542" s="141">
        <f t="shared" si="307"/>
        <v>0</v>
      </c>
      <c r="AD542" s="141">
        <f t="shared" si="308"/>
        <v>0</v>
      </c>
      <c r="AE542" s="141">
        <f t="shared" si="309"/>
        <v>0</v>
      </c>
      <c r="AL542" s="10" t="str">
        <f t="shared" si="310"/>
        <v/>
      </c>
      <c r="AM542" s="10" t="str">
        <f t="shared" si="311"/>
        <v/>
      </c>
      <c r="AN542" s="10" t="str">
        <f t="shared" si="312"/>
        <v/>
      </c>
      <c r="AO542" s="10" t="str">
        <f t="shared" si="313"/>
        <v/>
      </c>
      <c r="AP542" s="10" t="str">
        <f t="shared" si="314"/>
        <v/>
      </c>
      <c r="AQ542" s="10" t="str">
        <f t="shared" si="315"/>
        <v/>
      </c>
      <c r="AR542" s="10" t="str">
        <f t="shared" si="316"/>
        <v/>
      </c>
      <c r="AS542" s="10" t="str">
        <f t="shared" si="317"/>
        <v/>
      </c>
      <c r="AT542" s="10" t="str">
        <f t="shared" si="318"/>
        <v/>
      </c>
      <c r="AU542" s="10" t="str">
        <f t="shared" si="319"/>
        <v/>
      </c>
      <c r="AV542" s="10" t="str">
        <f t="shared" si="320"/>
        <v/>
      </c>
      <c r="AW542" s="10" t="str">
        <f t="shared" si="321"/>
        <v/>
      </c>
      <c r="AX542" s="10" t="str">
        <f t="shared" si="322"/>
        <v/>
      </c>
      <c r="AY542" s="10" t="str">
        <f t="shared" si="323"/>
        <v/>
      </c>
      <c r="AZ542" s="10" t="str">
        <f t="shared" si="324"/>
        <v/>
      </c>
    </row>
    <row r="543" spans="1:52" s="3" customFormat="1" ht="10.5" x14ac:dyDescent="0.35">
      <c r="A543" s="30"/>
      <c r="B543" s="31"/>
      <c r="C543" s="31"/>
      <c r="D543" s="31"/>
      <c r="E543" s="85"/>
      <c r="F543" s="85"/>
      <c r="G543" s="85"/>
      <c r="H543" s="85"/>
      <c r="I543" s="15">
        <f t="shared" si="292"/>
        <v>0</v>
      </c>
      <c r="J543" s="32">
        <f t="shared" si="291"/>
        <v>0</v>
      </c>
      <c r="K543" s="32"/>
      <c r="L543" s="10">
        <f t="shared" si="293"/>
        <v>0</v>
      </c>
      <c r="M543" s="10">
        <f t="shared" si="294"/>
        <v>0</v>
      </c>
      <c r="N543" s="10">
        <f t="shared" si="295"/>
        <v>0</v>
      </c>
      <c r="O543" s="10">
        <f t="shared" si="296"/>
        <v>0</v>
      </c>
      <c r="P543" s="10">
        <f t="shared" si="297"/>
        <v>0</v>
      </c>
      <c r="Q543" s="10">
        <f t="shared" si="298"/>
        <v>0</v>
      </c>
      <c r="R543" s="10">
        <f t="shared" si="299"/>
        <v>0</v>
      </c>
      <c r="S543" s="10">
        <f t="shared" si="300"/>
        <v>0</v>
      </c>
      <c r="U543" s="10">
        <f t="shared" si="301"/>
        <v>0</v>
      </c>
      <c r="V543" s="10">
        <f t="shared" si="302"/>
        <v>0</v>
      </c>
      <c r="W543" s="10">
        <f t="shared" si="303"/>
        <v>0</v>
      </c>
      <c r="X543" s="10">
        <f t="shared" si="304"/>
        <v>0</v>
      </c>
      <c r="Y543" s="10">
        <f t="shared" si="325"/>
        <v>0</v>
      </c>
      <c r="Z543" s="10">
        <f t="shared" si="305"/>
        <v>0</v>
      </c>
      <c r="AB543" s="141">
        <f t="shared" si="306"/>
        <v>0</v>
      </c>
      <c r="AC543" s="141">
        <f t="shared" si="307"/>
        <v>0</v>
      </c>
      <c r="AD543" s="141">
        <f t="shared" si="308"/>
        <v>0</v>
      </c>
      <c r="AE543" s="141">
        <f t="shared" si="309"/>
        <v>0</v>
      </c>
      <c r="AL543" s="10" t="str">
        <f t="shared" si="310"/>
        <v/>
      </c>
      <c r="AM543" s="10" t="str">
        <f t="shared" si="311"/>
        <v/>
      </c>
      <c r="AN543" s="10" t="str">
        <f t="shared" si="312"/>
        <v/>
      </c>
      <c r="AO543" s="10" t="str">
        <f t="shared" si="313"/>
        <v/>
      </c>
      <c r="AP543" s="10" t="str">
        <f t="shared" si="314"/>
        <v/>
      </c>
      <c r="AQ543" s="10" t="str">
        <f t="shared" si="315"/>
        <v/>
      </c>
      <c r="AR543" s="10" t="str">
        <f t="shared" si="316"/>
        <v/>
      </c>
      <c r="AS543" s="10" t="str">
        <f t="shared" si="317"/>
        <v/>
      </c>
      <c r="AT543" s="10" t="str">
        <f t="shared" si="318"/>
        <v/>
      </c>
      <c r="AU543" s="10" t="str">
        <f t="shared" si="319"/>
        <v/>
      </c>
      <c r="AV543" s="10" t="str">
        <f t="shared" si="320"/>
        <v/>
      </c>
      <c r="AW543" s="10" t="str">
        <f t="shared" si="321"/>
        <v/>
      </c>
      <c r="AX543" s="10" t="str">
        <f t="shared" si="322"/>
        <v/>
      </c>
      <c r="AY543" s="10" t="str">
        <f t="shared" si="323"/>
        <v/>
      </c>
      <c r="AZ543" s="10" t="str">
        <f t="shared" si="324"/>
        <v/>
      </c>
    </row>
    <row r="544" spans="1:52" s="3" customFormat="1" ht="10.5" x14ac:dyDescent="0.35">
      <c r="A544" s="30"/>
      <c r="B544" s="31"/>
      <c r="C544" s="31"/>
      <c r="D544" s="31"/>
      <c r="E544" s="85"/>
      <c r="F544" s="85"/>
      <c r="G544" s="85"/>
      <c r="H544" s="85"/>
      <c r="I544" s="15">
        <f t="shared" si="292"/>
        <v>0</v>
      </c>
      <c r="J544" s="32">
        <f t="shared" si="291"/>
        <v>0</v>
      </c>
      <c r="K544" s="32"/>
      <c r="L544" s="10">
        <f t="shared" si="293"/>
        <v>0</v>
      </c>
      <c r="M544" s="10">
        <f t="shared" si="294"/>
        <v>0</v>
      </c>
      <c r="N544" s="10">
        <f t="shared" si="295"/>
        <v>0</v>
      </c>
      <c r="O544" s="10">
        <f t="shared" si="296"/>
        <v>0</v>
      </c>
      <c r="P544" s="10">
        <f t="shared" si="297"/>
        <v>0</v>
      </c>
      <c r="Q544" s="10">
        <f t="shared" si="298"/>
        <v>0</v>
      </c>
      <c r="R544" s="10">
        <f t="shared" si="299"/>
        <v>0</v>
      </c>
      <c r="S544" s="10">
        <f t="shared" si="300"/>
        <v>0</v>
      </c>
      <c r="U544" s="10">
        <f t="shared" si="301"/>
        <v>0</v>
      </c>
      <c r="V544" s="10">
        <f t="shared" si="302"/>
        <v>0</v>
      </c>
      <c r="W544" s="10">
        <f t="shared" si="303"/>
        <v>0</v>
      </c>
      <c r="X544" s="10">
        <f t="shared" si="304"/>
        <v>0</v>
      </c>
      <c r="Y544" s="10">
        <f t="shared" si="325"/>
        <v>0</v>
      </c>
      <c r="Z544" s="10">
        <f t="shared" si="305"/>
        <v>0</v>
      </c>
      <c r="AB544" s="141">
        <f t="shared" si="306"/>
        <v>0</v>
      </c>
      <c r="AC544" s="141">
        <f t="shared" si="307"/>
        <v>0</v>
      </c>
      <c r="AD544" s="141">
        <f t="shared" si="308"/>
        <v>0</v>
      </c>
      <c r="AE544" s="141">
        <f t="shared" si="309"/>
        <v>0</v>
      </c>
      <c r="AL544" s="10" t="str">
        <f t="shared" si="310"/>
        <v/>
      </c>
      <c r="AM544" s="10" t="str">
        <f t="shared" si="311"/>
        <v/>
      </c>
      <c r="AN544" s="10" t="str">
        <f t="shared" si="312"/>
        <v/>
      </c>
      <c r="AO544" s="10" t="str">
        <f t="shared" si="313"/>
        <v/>
      </c>
      <c r="AP544" s="10" t="str">
        <f t="shared" si="314"/>
        <v/>
      </c>
      <c r="AQ544" s="10" t="str">
        <f t="shared" si="315"/>
        <v/>
      </c>
      <c r="AR544" s="10" t="str">
        <f t="shared" si="316"/>
        <v/>
      </c>
      <c r="AS544" s="10" t="str">
        <f t="shared" si="317"/>
        <v/>
      </c>
      <c r="AT544" s="10" t="str">
        <f t="shared" si="318"/>
        <v/>
      </c>
      <c r="AU544" s="10" t="str">
        <f t="shared" si="319"/>
        <v/>
      </c>
      <c r="AV544" s="10" t="str">
        <f t="shared" si="320"/>
        <v/>
      </c>
      <c r="AW544" s="10" t="str">
        <f t="shared" si="321"/>
        <v/>
      </c>
      <c r="AX544" s="10" t="str">
        <f t="shared" si="322"/>
        <v/>
      </c>
      <c r="AY544" s="10" t="str">
        <f t="shared" si="323"/>
        <v/>
      </c>
      <c r="AZ544" s="10" t="str">
        <f t="shared" si="324"/>
        <v/>
      </c>
    </row>
    <row r="545" spans="1:52" s="3" customFormat="1" ht="10.5" x14ac:dyDescent="0.35">
      <c r="A545" s="30"/>
      <c r="B545" s="31"/>
      <c r="C545" s="31"/>
      <c r="D545" s="31"/>
      <c r="E545" s="85"/>
      <c r="F545" s="85"/>
      <c r="G545" s="85"/>
      <c r="H545" s="85"/>
      <c r="I545" s="15">
        <f t="shared" si="292"/>
        <v>0</v>
      </c>
      <c r="J545" s="32">
        <f t="shared" si="291"/>
        <v>0</v>
      </c>
      <c r="K545" s="32"/>
      <c r="L545" s="10">
        <f t="shared" si="293"/>
        <v>0</v>
      </c>
      <c r="M545" s="10">
        <f t="shared" si="294"/>
        <v>0</v>
      </c>
      <c r="N545" s="10">
        <f t="shared" si="295"/>
        <v>0</v>
      </c>
      <c r="O545" s="10">
        <f t="shared" si="296"/>
        <v>0</v>
      </c>
      <c r="P545" s="10">
        <f t="shared" si="297"/>
        <v>0</v>
      </c>
      <c r="Q545" s="10">
        <f t="shared" si="298"/>
        <v>0</v>
      </c>
      <c r="R545" s="10">
        <f t="shared" si="299"/>
        <v>0</v>
      </c>
      <c r="S545" s="10">
        <f t="shared" si="300"/>
        <v>0</v>
      </c>
      <c r="U545" s="10">
        <f t="shared" si="301"/>
        <v>0</v>
      </c>
      <c r="V545" s="10">
        <f t="shared" si="302"/>
        <v>0</v>
      </c>
      <c r="W545" s="10">
        <f t="shared" si="303"/>
        <v>0</v>
      </c>
      <c r="X545" s="10">
        <f t="shared" si="304"/>
        <v>0</v>
      </c>
      <c r="Y545" s="10">
        <f t="shared" si="325"/>
        <v>0</v>
      </c>
      <c r="Z545" s="10">
        <f t="shared" si="305"/>
        <v>0</v>
      </c>
      <c r="AB545" s="141">
        <f t="shared" si="306"/>
        <v>0</v>
      </c>
      <c r="AC545" s="141">
        <f t="shared" si="307"/>
        <v>0</v>
      </c>
      <c r="AD545" s="141">
        <f t="shared" si="308"/>
        <v>0</v>
      </c>
      <c r="AE545" s="141">
        <f t="shared" si="309"/>
        <v>0</v>
      </c>
      <c r="AL545" s="10" t="str">
        <f t="shared" si="310"/>
        <v/>
      </c>
      <c r="AM545" s="10" t="str">
        <f t="shared" si="311"/>
        <v/>
      </c>
      <c r="AN545" s="10" t="str">
        <f t="shared" si="312"/>
        <v/>
      </c>
      <c r="AO545" s="10" t="str">
        <f t="shared" si="313"/>
        <v/>
      </c>
      <c r="AP545" s="10" t="str">
        <f t="shared" si="314"/>
        <v/>
      </c>
      <c r="AQ545" s="10" t="str">
        <f t="shared" si="315"/>
        <v/>
      </c>
      <c r="AR545" s="10" t="str">
        <f t="shared" si="316"/>
        <v/>
      </c>
      <c r="AS545" s="10" t="str">
        <f t="shared" si="317"/>
        <v/>
      </c>
      <c r="AT545" s="10" t="str">
        <f t="shared" si="318"/>
        <v/>
      </c>
      <c r="AU545" s="10" t="str">
        <f t="shared" si="319"/>
        <v/>
      </c>
      <c r="AV545" s="10" t="str">
        <f t="shared" si="320"/>
        <v/>
      </c>
      <c r="AW545" s="10" t="str">
        <f t="shared" si="321"/>
        <v/>
      </c>
      <c r="AX545" s="10" t="str">
        <f t="shared" si="322"/>
        <v/>
      </c>
      <c r="AY545" s="10" t="str">
        <f t="shared" si="323"/>
        <v/>
      </c>
      <c r="AZ545" s="10" t="str">
        <f t="shared" si="324"/>
        <v/>
      </c>
    </row>
    <row r="546" spans="1:52" s="3" customFormat="1" ht="10.5" x14ac:dyDescent="0.35">
      <c r="A546" s="30"/>
      <c r="B546" s="31"/>
      <c r="C546" s="31"/>
      <c r="D546" s="31"/>
      <c r="E546" s="85"/>
      <c r="F546" s="85"/>
      <c r="G546" s="85"/>
      <c r="H546" s="85"/>
      <c r="I546" s="15">
        <f t="shared" si="292"/>
        <v>0</v>
      </c>
      <c r="J546" s="32">
        <f t="shared" si="291"/>
        <v>0</v>
      </c>
      <c r="K546" s="32"/>
      <c r="L546" s="10">
        <f t="shared" si="293"/>
        <v>0</v>
      </c>
      <c r="M546" s="10">
        <f t="shared" si="294"/>
        <v>0</v>
      </c>
      <c r="N546" s="10">
        <f t="shared" si="295"/>
        <v>0</v>
      </c>
      <c r="O546" s="10">
        <f t="shared" si="296"/>
        <v>0</v>
      </c>
      <c r="P546" s="10">
        <f t="shared" si="297"/>
        <v>0</v>
      </c>
      <c r="Q546" s="10">
        <f t="shared" si="298"/>
        <v>0</v>
      </c>
      <c r="R546" s="10">
        <f t="shared" si="299"/>
        <v>0</v>
      </c>
      <c r="S546" s="10">
        <f t="shared" si="300"/>
        <v>0</v>
      </c>
      <c r="U546" s="10">
        <f t="shared" si="301"/>
        <v>0</v>
      </c>
      <c r="V546" s="10">
        <f t="shared" si="302"/>
        <v>0</v>
      </c>
      <c r="W546" s="10">
        <f t="shared" si="303"/>
        <v>0</v>
      </c>
      <c r="X546" s="10">
        <f t="shared" si="304"/>
        <v>0</v>
      </c>
      <c r="Y546" s="10">
        <f t="shared" si="325"/>
        <v>0</v>
      </c>
      <c r="Z546" s="10">
        <f t="shared" si="305"/>
        <v>0</v>
      </c>
      <c r="AB546" s="141">
        <f t="shared" si="306"/>
        <v>0</v>
      </c>
      <c r="AC546" s="141">
        <f t="shared" si="307"/>
        <v>0</v>
      </c>
      <c r="AD546" s="141">
        <f t="shared" si="308"/>
        <v>0</v>
      </c>
      <c r="AE546" s="141">
        <f t="shared" si="309"/>
        <v>0</v>
      </c>
      <c r="AL546" s="10" t="str">
        <f t="shared" si="310"/>
        <v/>
      </c>
      <c r="AM546" s="10" t="str">
        <f t="shared" si="311"/>
        <v/>
      </c>
      <c r="AN546" s="10" t="str">
        <f t="shared" si="312"/>
        <v/>
      </c>
      <c r="AO546" s="10" t="str">
        <f t="shared" si="313"/>
        <v/>
      </c>
      <c r="AP546" s="10" t="str">
        <f t="shared" si="314"/>
        <v/>
      </c>
      <c r="AQ546" s="10" t="str">
        <f t="shared" si="315"/>
        <v/>
      </c>
      <c r="AR546" s="10" t="str">
        <f t="shared" si="316"/>
        <v/>
      </c>
      <c r="AS546" s="10" t="str">
        <f t="shared" si="317"/>
        <v/>
      </c>
      <c r="AT546" s="10" t="str">
        <f t="shared" si="318"/>
        <v/>
      </c>
      <c r="AU546" s="10" t="str">
        <f t="shared" si="319"/>
        <v/>
      </c>
      <c r="AV546" s="10" t="str">
        <f t="shared" si="320"/>
        <v/>
      </c>
      <c r="AW546" s="10" t="str">
        <f t="shared" si="321"/>
        <v/>
      </c>
      <c r="AX546" s="10" t="str">
        <f t="shared" si="322"/>
        <v/>
      </c>
      <c r="AY546" s="10" t="str">
        <f t="shared" si="323"/>
        <v/>
      </c>
      <c r="AZ546" s="10" t="str">
        <f t="shared" si="324"/>
        <v/>
      </c>
    </row>
    <row r="547" spans="1:52" s="3" customFormat="1" ht="10.5" x14ac:dyDescent="0.35">
      <c r="A547" s="30"/>
      <c r="B547" s="31"/>
      <c r="C547" s="31"/>
      <c r="D547" s="31"/>
      <c r="E547" s="85"/>
      <c r="F547" s="85"/>
      <c r="G547" s="85"/>
      <c r="H547" s="85"/>
      <c r="I547" s="15">
        <f t="shared" si="292"/>
        <v>0</v>
      </c>
      <c r="J547" s="32">
        <f t="shared" si="291"/>
        <v>0</v>
      </c>
      <c r="K547" s="32"/>
      <c r="L547" s="10">
        <f t="shared" si="293"/>
        <v>0</v>
      </c>
      <c r="M547" s="10">
        <f t="shared" si="294"/>
        <v>0</v>
      </c>
      <c r="N547" s="10">
        <f t="shared" si="295"/>
        <v>0</v>
      </c>
      <c r="O547" s="10">
        <f t="shared" si="296"/>
        <v>0</v>
      </c>
      <c r="P547" s="10">
        <f t="shared" si="297"/>
        <v>0</v>
      </c>
      <c r="Q547" s="10">
        <f t="shared" si="298"/>
        <v>0</v>
      </c>
      <c r="R547" s="10">
        <f t="shared" si="299"/>
        <v>0</v>
      </c>
      <c r="S547" s="10">
        <f t="shared" si="300"/>
        <v>0</v>
      </c>
      <c r="U547" s="10">
        <f t="shared" si="301"/>
        <v>0</v>
      </c>
      <c r="V547" s="10">
        <f t="shared" si="302"/>
        <v>0</v>
      </c>
      <c r="W547" s="10">
        <f t="shared" si="303"/>
        <v>0</v>
      </c>
      <c r="X547" s="10">
        <f t="shared" si="304"/>
        <v>0</v>
      </c>
      <c r="Y547" s="10">
        <f t="shared" si="325"/>
        <v>0</v>
      </c>
      <c r="Z547" s="10">
        <f t="shared" si="305"/>
        <v>0</v>
      </c>
      <c r="AB547" s="141">
        <f t="shared" si="306"/>
        <v>0</v>
      </c>
      <c r="AC547" s="141">
        <f t="shared" si="307"/>
        <v>0</v>
      </c>
      <c r="AD547" s="141">
        <f t="shared" si="308"/>
        <v>0</v>
      </c>
      <c r="AE547" s="141">
        <f t="shared" si="309"/>
        <v>0</v>
      </c>
      <c r="AL547" s="10" t="str">
        <f t="shared" si="310"/>
        <v/>
      </c>
      <c r="AM547" s="10" t="str">
        <f t="shared" si="311"/>
        <v/>
      </c>
      <c r="AN547" s="10" t="str">
        <f t="shared" si="312"/>
        <v/>
      </c>
      <c r="AO547" s="10" t="str">
        <f t="shared" si="313"/>
        <v/>
      </c>
      <c r="AP547" s="10" t="str">
        <f t="shared" si="314"/>
        <v/>
      </c>
      <c r="AQ547" s="10" t="str">
        <f t="shared" si="315"/>
        <v/>
      </c>
      <c r="AR547" s="10" t="str">
        <f t="shared" si="316"/>
        <v/>
      </c>
      <c r="AS547" s="10" t="str">
        <f t="shared" si="317"/>
        <v/>
      </c>
      <c r="AT547" s="10" t="str">
        <f t="shared" si="318"/>
        <v/>
      </c>
      <c r="AU547" s="10" t="str">
        <f t="shared" si="319"/>
        <v/>
      </c>
      <c r="AV547" s="10" t="str">
        <f t="shared" si="320"/>
        <v/>
      </c>
      <c r="AW547" s="10" t="str">
        <f t="shared" si="321"/>
        <v/>
      </c>
      <c r="AX547" s="10" t="str">
        <f t="shared" si="322"/>
        <v/>
      </c>
      <c r="AY547" s="10" t="str">
        <f t="shared" si="323"/>
        <v/>
      </c>
      <c r="AZ547" s="10" t="str">
        <f t="shared" si="324"/>
        <v/>
      </c>
    </row>
    <row r="548" spans="1:52" s="3" customFormat="1" ht="10.5" x14ac:dyDescent="0.35">
      <c r="A548" s="30"/>
      <c r="B548" s="31"/>
      <c r="C548" s="31"/>
      <c r="D548" s="31"/>
      <c r="E548" s="85"/>
      <c r="F548" s="85"/>
      <c r="G548" s="85"/>
      <c r="H548" s="85"/>
      <c r="I548" s="15">
        <f t="shared" si="292"/>
        <v>0</v>
      </c>
      <c r="J548" s="32">
        <f t="shared" si="291"/>
        <v>0</v>
      </c>
      <c r="K548" s="32"/>
      <c r="L548" s="10">
        <f t="shared" si="293"/>
        <v>0</v>
      </c>
      <c r="M548" s="10">
        <f t="shared" si="294"/>
        <v>0</v>
      </c>
      <c r="N548" s="10">
        <f t="shared" si="295"/>
        <v>0</v>
      </c>
      <c r="O548" s="10">
        <f t="shared" si="296"/>
        <v>0</v>
      </c>
      <c r="P548" s="10">
        <f t="shared" si="297"/>
        <v>0</v>
      </c>
      <c r="Q548" s="10">
        <f t="shared" si="298"/>
        <v>0</v>
      </c>
      <c r="R548" s="10">
        <f t="shared" si="299"/>
        <v>0</v>
      </c>
      <c r="S548" s="10">
        <f t="shared" si="300"/>
        <v>0</v>
      </c>
      <c r="U548" s="10">
        <f t="shared" si="301"/>
        <v>0</v>
      </c>
      <c r="V548" s="10">
        <f t="shared" si="302"/>
        <v>0</v>
      </c>
      <c r="W548" s="10">
        <f t="shared" si="303"/>
        <v>0</v>
      </c>
      <c r="X548" s="10">
        <f t="shared" si="304"/>
        <v>0</v>
      </c>
      <c r="Y548" s="10">
        <f t="shared" si="325"/>
        <v>0</v>
      </c>
      <c r="Z548" s="10">
        <f t="shared" si="305"/>
        <v>0</v>
      </c>
      <c r="AB548" s="141">
        <f t="shared" si="306"/>
        <v>0</v>
      </c>
      <c r="AC548" s="141">
        <f t="shared" si="307"/>
        <v>0</v>
      </c>
      <c r="AD548" s="141">
        <f t="shared" si="308"/>
        <v>0</v>
      </c>
      <c r="AE548" s="141">
        <f t="shared" si="309"/>
        <v>0</v>
      </c>
      <c r="AL548" s="10" t="str">
        <f t="shared" si="310"/>
        <v/>
      </c>
      <c r="AM548" s="10" t="str">
        <f t="shared" si="311"/>
        <v/>
      </c>
      <c r="AN548" s="10" t="str">
        <f t="shared" si="312"/>
        <v/>
      </c>
      <c r="AO548" s="10" t="str">
        <f t="shared" si="313"/>
        <v/>
      </c>
      <c r="AP548" s="10" t="str">
        <f t="shared" si="314"/>
        <v/>
      </c>
      <c r="AQ548" s="10" t="str">
        <f t="shared" si="315"/>
        <v/>
      </c>
      <c r="AR548" s="10" t="str">
        <f t="shared" si="316"/>
        <v/>
      </c>
      <c r="AS548" s="10" t="str">
        <f t="shared" si="317"/>
        <v/>
      </c>
      <c r="AT548" s="10" t="str">
        <f t="shared" si="318"/>
        <v/>
      </c>
      <c r="AU548" s="10" t="str">
        <f t="shared" si="319"/>
        <v/>
      </c>
      <c r="AV548" s="10" t="str">
        <f t="shared" si="320"/>
        <v/>
      </c>
      <c r="AW548" s="10" t="str">
        <f t="shared" si="321"/>
        <v/>
      </c>
      <c r="AX548" s="10" t="str">
        <f t="shared" si="322"/>
        <v/>
      </c>
      <c r="AY548" s="10" t="str">
        <f t="shared" si="323"/>
        <v/>
      </c>
      <c r="AZ548" s="10" t="str">
        <f t="shared" si="324"/>
        <v/>
      </c>
    </row>
    <row r="549" spans="1:52" s="3" customFormat="1" ht="10.5" x14ac:dyDescent="0.35">
      <c r="A549" s="30"/>
      <c r="B549" s="31"/>
      <c r="C549" s="31"/>
      <c r="D549" s="31"/>
      <c r="E549" s="85"/>
      <c r="F549" s="85"/>
      <c r="G549" s="85"/>
      <c r="H549" s="85"/>
      <c r="I549" s="15">
        <f t="shared" si="292"/>
        <v>0</v>
      </c>
      <c r="J549" s="32">
        <f t="shared" si="291"/>
        <v>0</v>
      </c>
      <c r="K549" s="32"/>
      <c r="L549" s="10">
        <f t="shared" si="293"/>
        <v>0</v>
      </c>
      <c r="M549" s="10">
        <f t="shared" si="294"/>
        <v>0</v>
      </c>
      <c r="N549" s="10">
        <f t="shared" si="295"/>
        <v>0</v>
      </c>
      <c r="O549" s="10">
        <f t="shared" si="296"/>
        <v>0</v>
      </c>
      <c r="P549" s="10">
        <f t="shared" si="297"/>
        <v>0</v>
      </c>
      <c r="Q549" s="10">
        <f t="shared" si="298"/>
        <v>0</v>
      </c>
      <c r="R549" s="10">
        <f t="shared" si="299"/>
        <v>0</v>
      </c>
      <c r="S549" s="10">
        <f t="shared" si="300"/>
        <v>0</v>
      </c>
      <c r="U549" s="10">
        <f t="shared" si="301"/>
        <v>0</v>
      </c>
      <c r="V549" s="10">
        <f t="shared" si="302"/>
        <v>0</v>
      </c>
      <c r="W549" s="10">
        <f t="shared" si="303"/>
        <v>0</v>
      </c>
      <c r="X549" s="10">
        <f t="shared" si="304"/>
        <v>0</v>
      </c>
      <c r="Y549" s="10">
        <f t="shared" si="325"/>
        <v>0</v>
      </c>
      <c r="Z549" s="10">
        <f t="shared" si="305"/>
        <v>0</v>
      </c>
      <c r="AB549" s="141">
        <f t="shared" si="306"/>
        <v>0</v>
      </c>
      <c r="AC549" s="141">
        <f t="shared" si="307"/>
        <v>0</v>
      </c>
      <c r="AD549" s="141">
        <f t="shared" si="308"/>
        <v>0</v>
      </c>
      <c r="AE549" s="141">
        <f t="shared" si="309"/>
        <v>0</v>
      </c>
      <c r="AL549" s="10" t="str">
        <f t="shared" si="310"/>
        <v/>
      </c>
      <c r="AM549" s="10" t="str">
        <f t="shared" si="311"/>
        <v/>
      </c>
      <c r="AN549" s="10" t="str">
        <f t="shared" si="312"/>
        <v/>
      </c>
      <c r="AO549" s="10" t="str">
        <f t="shared" si="313"/>
        <v/>
      </c>
      <c r="AP549" s="10" t="str">
        <f t="shared" si="314"/>
        <v/>
      </c>
      <c r="AQ549" s="10" t="str">
        <f t="shared" si="315"/>
        <v/>
      </c>
      <c r="AR549" s="10" t="str">
        <f t="shared" si="316"/>
        <v/>
      </c>
      <c r="AS549" s="10" t="str">
        <f t="shared" si="317"/>
        <v/>
      </c>
      <c r="AT549" s="10" t="str">
        <f t="shared" si="318"/>
        <v/>
      </c>
      <c r="AU549" s="10" t="str">
        <f t="shared" si="319"/>
        <v/>
      </c>
      <c r="AV549" s="10" t="str">
        <f t="shared" si="320"/>
        <v/>
      </c>
      <c r="AW549" s="10" t="str">
        <f t="shared" si="321"/>
        <v/>
      </c>
      <c r="AX549" s="10" t="str">
        <f t="shared" si="322"/>
        <v/>
      </c>
      <c r="AY549" s="10" t="str">
        <f t="shared" si="323"/>
        <v/>
      </c>
      <c r="AZ549" s="10" t="str">
        <f t="shared" si="324"/>
        <v/>
      </c>
    </row>
    <row r="550" spans="1:52" s="3" customFormat="1" ht="10.5" x14ac:dyDescent="0.35">
      <c r="A550" s="30"/>
      <c r="B550" s="31"/>
      <c r="C550" s="31"/>
      <c r="D550" s="31"/>
      <c r="E550" s="85"/>
      <c r="F550" s="85"/>
      <c r="G550" s="85"/>
      <c r="H550" s="85"/>
      <c r="I550" s="15">
        <f t="shared" si="292"/>
        <v>0</v>
      </c>
      <c r="J550" s="32">
        <f t="shared" si="291"/>
        <v>0</v>
      </c>
      <c r="K550" s="32"/>
      <c r="L550" s="10">
        <f t="shared" si="293"/>
        <v>0</v>
      </c>
      <c r="M550" s="10">
        <f t="shared" si="294"/>
        <v>0</v>
      </c>
      <c r="N550" s="10">
        <f t="shared" si="295"/>
        <v>0</v>
      </c>
      <c r="O550" s="10">
        <f t="shared" si="296"/>
        <v>0</v>
      </c>
      <c r="P550" s="10">
        <f t="shared" si="297"/>
        <v>0</v>
      </c>
      <c r="Q550" s="10">
        <f t="shared" si="298"/>
        <v>0</v>
      </c>
      <c r="R550" s="10">
        <f t="shared" si="299"/>
        <v>0</v>
      </c>
      <c r="S550" s="10">
        <f t="shared" si="300"/>
        <v>0</v>
      </c>
      <c r="U550" s="10">
        <f t="shared" si="301"/>
        <v>0</v>
      </c>
      <c r="V550" s="10">
        <f t="shared" si="302"/>
        <v>0</v>
      </c>
      <c r="W550" s="10">
        <f t="shared" si="303"/>
        <v>0</v>
      </c>
      <c r="X550" s="10">
        <f t="shared" si="304"/>
        <v>0</v>
      </c>
      <c r="Y550" s="10">
        <f t="shared" si="325"/>
        <v>0</v>
      </c>
      <c r="Z550" s="10">
        <f t="shared" si="305"/>
        <v>0</v>
      </c>
      <c r="AB550" s="141">
        <f t="shared" si="306"/>
        <v>0</v>
      </c>
      <c r="AC550" s="141">
        <f t="shared" si="307"/>
        <v>0</v>
      </c>
      <c r="AD550" s="141">
        <f t="shared" si="308"/>
        <v>0</v>
      </c>
      <c r="AE550" s="141">
        <f t="shared" si="309"/>
        <v>0</v>
      </c>
      <c r="AL550" s="10" t="str">
        <f t="shared" si="310"/>
        <v/>
      </c>
      <c r="AM550" s="10" t="str">
        <f t="shared" si="311"/>
        <v/>
      </c>
      <c r="AN550" s="10" t="str">
        <f t="shared" si="312"/>
        <v/>
      </c>
      <c r="AO550" s="10" t="str">
        <f t="shared" si="313"/>
        <v/>
      </c>
      <c r="AP550" s="10" t="str">
        <f t="shared" si="314"/>
        <v/>
      </c>
      <c r="AQ550" s="10" t="str">
        <f t="shared" si="315"/>
        <v/>
      </c>
      <c r="AR550" s="10" t="str">
        <f t="shared" si="316"/>
        <v/>
      </c>
      <c r="AS550" s="10" t="str">
        <f t="shared" si="317"/>
        <v/>
      </c>
      <c r="AT550" s="10" t="str">
        <f t="shared" si="318"/>
        <v/>
      </c>
      <c r="AU550" s="10" t="str">
        <f t="shared" si="319"/>
        <v/>
      </c>
      <c r="AV550" s="10" t="str">
        <f t="shared" si="320"/>
        <v/>
      </c>
      <c r="AW550" s="10" t="str">
        <f t="shared" si="321"/>
        <v/>
      </c>
      <c r="AX550" s="10" t="str">
        <f t="shared" si="322"/>
        <v/>
      </c>
      <c r="AY550" s="10" t="str">
        <f t="shared" si="323"/>
        <v/>
      </c>
      <c r="AZ550" s="10" t="str">
        <f t="shared" si="324"/>
        <v/>
      </c>
    </row>
    <row r="551" spans="1:52" s="3" customFormat="1" ht="10.5" x14ac:dyDescent="0.35">
      <c r="A551" s="30"/>
      <c r="B551" s="31"/>
      <c r="C551" s="31"/>
      <c r="D551" s="31"/>
      <c r="E551" s="85"/>
      <c r="F551" s="85"/>
      <c r="G551" s="85"/>
      <c r="H551" s="85"/>
      <c r="I551" s="15">
        <f t="shared" si="292"/>
        <v>0</v>
      </c>
      <c r="J551" s="32">
        <f t="shared" si="291"/>
        <v>0</v>
      </c>
      <c r="K551" s="32"/>
      <c r="L551" s="10">
        <f t="shared" si="293"/>
        <v>0</v>
      </c>
      <c r="M551" s="10">
        <f t="shared" si="294"/>
        <v>0</v>
      </c>
      <c r="N551" s="10">
        <f t="shared" si="295"/>
        <v>0</v>
      </c>
      <c r="O551" s="10">
        <f t="shared" si="296"/>
        <v>0</v>
      </c>
      <c r="P551" s="10">
        <f t="shared" si="297"/>
        <v>0</v>
      </c>
      <c r="Q551" s="10">
        <f t="shared" si="298"/>
        <v>0</v>
      </c>
      <c r="R551" s="10">
        <f t="shared" si="299"/>
        <v>0</v>
      </c>
      <c r="S551" s="10">
        <f t="shared" si="300"/>
        <v>0</v>
      </c>
      <c r="U551" s="10">
        <f t="shared" si="301"/>
        <v>0</v>
      </c>
      <c r="V551" s="10">
        <f t="shared" si="302"/>
        <v>0</v>
      </c>
      <c r="W551" s="10">
        <f t="shared" si="303"/>
        <v>0</v>
      </c>
      <c r="X551" s="10">
        <f t="shared" si="304"/>
        <v>0</v>
      </c>
      <c r="Y551" s="10">
        <f t="shared" si="325"/>
        <v>0</v>
      </c>
      <c r="Z551" s="10">
        <f t="shared" si="305"/>
        <v>0</v>
      </c>
      <c r="AB551" s="141">
        <f t="shared" si="306"/>
        <v>0</v>
      </c>
      <c r="AC551" s="141">
        <f t="shared" si="307"/>
        <v>0</v>
      </c>
      <c r="AD551" s="141">
        <f t="shared" si="308"/>
        <v>0</v>
      </c>
      <c r="AE551" s="141">
        <f t="shared" si="309"/>
        <v>0</v>
      </c>
      <c r="AL551" s="10" t="str">
        <f t="shared" si="310"/>
        <v/>
      </c>
      <c r="AM551" s="10" t="str">
        <f t="shared" si="311"/>
        <v/>
      </c>
      <c r="AN551" s="10" t="str">
        <f t="shared" si="312"/>
        <v/>
      </c>
      <c r="AO551" s="10" t="str">
        <f t="shared" si="313"/>
        <v/>
      </c>
      <c r="AP551" s="10" t="str">
        <f t="shared" si="314"/>
        <v/>
      </c>
      <c r="AQ551" s="10" t="str">
        <f t="shared" si="315"/>
        <v/>
      </c>
      <c r="AR551" s="10" t="str">
        <f t="shared" si="316"/>
        <v/>
      </c>
      <c r="AS551" s="10" t="str">
        <f t="shared" si="317"/>
        <v/>
      </c>
      <c r="AT551" s="10" t="str">
        <f t="shared" si="318"/>
        <v/>
      </c>
      <c r="AU551" s="10" t="str">
        <f t="shared" si="319"/>
        <v/>
      </c>
      <c r="AV551" s="10" t="str">
        <f t="shared" si="320"/>
        <v/>
      </c>
      <c r="AW551" s="10" t="str">
        <f t="shared" si="321"/>
        <v/>
      </c>
      <c r="AX551" s="10" t="str">
        <f t="shared" si="322"/>
        <v/>
      </c>
      <c r="AY551" s="10" t="str">
        <f t="shared" si="323"/>
        <v/>
      </c>
      <c r="AZ551" s="10" t="str">
        <f t="shared" si="324"/>
        <v/>
      </c>
    </row>
    <row r="552" spans="1:52" s="3" customFormat="1" ht="10.5" x14ac:dyDescent="0.35">
      <c r="A552" s="30"/>
      <c r="B552" s="31"/>
      <c r="C552" s="31"/>
      <c r="D552" s="31"/>
      <c r="E552" s="85"/>
      <c r="F552" s="85"/>
      <c r="G552" s="85"/>
      <c r="H552" s="85"/>
      <c r="I552" s="15">
        <f t="shared" si="292"/>
        <v>0</v>
      </c>
      <c r="J552" s="32">
        <f t="shared" si="291"/>
        <v>0</v>
      </c>
      <c r="K552" s="32"/>
      <c r="L552" s="10">
        <f t="shared" si="293"/>
        <v>0</v>
      </c>
      <c r="M552" s="10">
        <f t="shared" si="294"/>
        <v>0</v>
      </c>
      <c r="N552" s="10">
        <f t="shared" si="295"/>
        <v>0</v>
      </c>
      <c r="O552" s="10">
        <f t="shared" si="296"/>
        <v>0</v>
      </c>
      <c r="P552" s="10">
        <f t="shared" si="297"/>
        <v>0</v>
      </c>
      <c r="Q552" s="10">
        <f t="shared" si="298"/>
        <v>0</v>
      </c>
      <c r="R552" s="10">
        <f t="shared" si="299"/>
        <v>0</v>
      </c>
      <c r="S552" s="10">
        <f t="shared" si="300"/>
        <v>0</v>
      </c>
      <c r="U552" s="10">
        <f t="shared" si="301"/>
        <v>0</v>
      </c>
      <c r="V552" s="10">
        <f t="shared" si="302"/>
        <v>0</v>
      </c>
      <c r="W552" s="10">
        <f t="shared" si="303"/>
        <v>0</v>
      </c>
      <c r="X552" s="10">
        <f t="shared" si="304"/>
        <v>0</v>
      </c>
      <c r="Y552" s="10">
        <f t="shared" si="325"/>
        <v>0</v>
      </c>
      <c r="Z552" s="10">
        <f t="shared" si="305"/>
        <v>0</v>
      </c>
      <c r="AB552" s="141">
        <f t="shared" si="306"/>
        <v>0</v>
      </c>
      <c r="AC552" s="141">
        <f t="shared" si="307"/>
        <v>0</v>
      </c>
      <c r="AD552" s="141">
        <f t="shared" si="308"/>
        <v>0</v>
      </c>
      <c r="AE552" s="141">
        <f t="shared" si="309"/>
        <v>0</v>
      </c>
      <c r="AL552" s="10" t="str">
        <f t="shared" si="310"/>
        <v/>
      </c>
      <c r="AM552" s="10" t="str">
        <f t="shared" si="311"/>
        <v/>
      </c>
      <c r="AN552" s="10" t="str">
        <f t="shared" si="312"/>
        <v/>
      </c>
      <c r="AO552" s="10" t="str">
        <f t="shared" si="313"/>
        <v/>
      </c>
      <c r="AP552" s="10" t="str">
        <f t="shared" si="314"/>
        <v/>
      </c>
      <c r="AQ552" s="10" t="str">
        <f t="shared" si="315"/>
        <v/>
      </c>
      <c r="AR552" s="10" t="str">
        <f t="shared" si="316"/>
        <v/>
      </c>
      <c r="AS552" s="10" t="str">
        <f t="shared" si="317"/>
        <v/>
      </c>
      <c r="AT552" s="10" t="str">
        <f t="shared" si="318"/>
        <v/>
      </c>
      <c r="AU552" s="10" t="str">
        <f t="shared" si="319"/>
        <v/>
      </c>
      <c r="AV552" s="10" t="str">
        <f t="shared" si="320"/>
        <v/>
      </c>
      <c r="AW552" s="10" t="str">
        <f t="shared" si="321"/>
        <v/>
      </c>
      <c r="AX552" s="10" t="str">
        <f t="shared" si="322"/>
        <v/>
      </c>
      <c r="AY552" s="10" t="str">
        <f t="shared" si="323"/>
        <v/>
      </c>
      <c r="AZ552" s="10" t="str">
        <f t="shared" si="324"/>
        <v/>
      </c>
    </row>
    <row r="553" spans="1:52" s="3" customFormat="1" ht="10.5" x14ac:dyDescent="0.35">
      <c r="A553" s="30"/>
      <c r="B553" s="31"/>
      <c r="C553" s="31"/>
      <c r="D553" s="31"/>
      <c r="E553" s="85"/>
      <c r="F553" s="85"/>
      <c r="G553" s="85"/>
      <c r="H553" s="85"/>
      <c r="I553" s="15">
        <f t="shared" si="292"/>
        <v>0</v>
      </c>
      <c r="J553" s="32">
        <f t="shared" si="291"/>
        <v>0</v>
      </c>
      <c r="K553" s="32"/>
      <c r="L553" s="10">
        <f t="shared" si="293"/>
        <v>0</v>
      </c>
      <c r="M553" s="10">
        <f t="shared" si="294"/>
        <v>0</v>
      </c>
      <c r="N553" s="10">
        <f t="shared" si="295"/>
        <v>0</v>
      </c>
      <c r="O553" s="10">
        <f t="shared" si="296"/>
        <v>0</v>
      </c>
      <c r="P553" s="10">
        <f t="shared" si="297"/>
        <v>0</v>
      </c>
      <c r="Q553" s="10">
        <f t="shared" si="298"/>
        <v>0</v>
      </c>
      <c r="R553" s="10">
        <f t="shared" si="299"/>
        <v>0</v>
      </c>
      <c r="S553" s="10">
        <f t="shared" si="300"/>
        <v>0</v>
      </c>
      <c r="U553" s="10">
        <f t="shared" si="301"/>
        <v>0</v>
      </c>
      <c r="V553" s="10">
        <f t="shared" si="302"/>
        <v>0</v>
      </c>
      <c r="W553" s="10">
        <f t="shared" si="303"/>
        <v>0</v>
      </c>
      <c r="X553" s="10">
        <f t="shared" si="304"/>
        <v>0</v>
      </c>
      <c r="Y553" s="10">
        <f t="shared" si="325"/>
        <v>0</v>
      </c>
      <c r="Z553" s="10">
        <f t="shared" si="305"/>
        <v>0</v>
      </c>
      <c r="AB553" s="141">
        <f t="shared" si="306"/>
        <v>0</v>
      </c>
      <c r="AC553" s="141">
        <f t="shared" si="307"/>
        <v>0</v>
      </c>
      <c r="AD553" s="141">
        <f t="shared" si="308"/>
        <v>0</v>
      </c>
      <c r="AE553" s="141">
        <f t="shared" si="309"/>
        <v>0</v>
      </c>
      <c r="AL553" s="10" t="str">
        <f t="shared" si="310"/>
        <v/>
      </c>
      <c r="AM553" s="10" t="str">
        <f t="shared" si="311"/>
        <v/>
      </c>
      <c r="AN553" s="10" t="str">
        <f t="shared" si="312"/>
        <v/>
      </c>
      <c r="AO553" s="10" t="str">
        <f t="shared" si="313"/>
        <v/>
      </c>
      <c r="AP553" s="10" t="str">
        <f t="shared" si="314"/>
        <v/>
      </c>
      <c r="AQ553" s="10" t="str">
        <f t="shared" si="315"/>
        <v/>
      </c>
      <c r="AR553" s="10" t="str">
        <f t="shared" si="316"/>
        <v/>
      </c>
      <c r="AS553" s="10" t="str">
        <f t="shared" si="317"/>
        <v/>
      </c>
      <c r="AT553" s="10" t="str">
        <f t="shared" si="318"/>
        <v/>
      </c>
      <c r="AU553" s="10" t="str">
        <f t="shared" si="319"/>
        <v/>
      </c>
      <c r="AV553" s="10" t="str">
        <f t="shared" si="320"/>
        <v/>
      </c>
      <c r="AW553" s="10" t="str">
        <f t="shared" si="321"/>
        <v/>
      </c>
      <c r="AX553" s="10" t="str">
        <f t="shared" si="322"/>
        <v/>
      </c>
      <c r="AY553" s="10" t="str">
        <f t="shared" si="323"/>
        <v/>
      </c>
      <c r="AZ553" s="10" t="str">
        <f t="shared" si="324"/>
        <v/>
      </c>
    </row>
    <row r="554" spans="1:52" s="3" customFormat="1" ht="10.5" x14ac:dyDescent="0.35">
      <c r="A554" s="30"/>
      <c r="B554" s="31"/>
      <c r="C554" s="31"/>
      <c r="D554" s="31"/>
      <c r="E554" s="85"/>
      <c r="F554" s="85"/>
      <c r="G554" s="85"/>
      <c r="H554" s="85"/>
      <c r="I554" s="15">
        <f t="shared" si="292"/>
        <v>0</v>
      </c>
      <c r="J554" s="32">
        <f t="shared" si="291"/>
        <v>0</v>
      </c>
      <c r="K554" s="32"/>
      <c r="L554" s="10">
        <f t="shared" si="293"/>
        <v>0</v>
      </c>
      <c r="M554" s="10">
        <f t="shared" si="294"/>
        <v>0</v>
      </c>
      <c r="N554" s="10">
        <f t="shared" si="295"/>
        <v>0</v>
      </c>
      <c r="O554" s="10">
        <f t="shared" si="296"/>
        <v>0</v>
      </c>
      <c r="P554" s="10">
        <f t="shared" si="297"/>
        <v>0</v>
      </c>
      <c r="Q554" s="10">
        <f t="shared" si="298"/>
        <v>0</v>
      </c>
      <c r="R554" s="10">
        <f t="shared" si="299"/>
        <v>0</v>
      </c>
      <c r="S554" s="10">
        <f t="shared" si="300"/>
        <v>0</v>
      </c>
      <c r="U554" s="10">
        <f t="shared" si="301"/>
        <v>0</v>
      </c>
      <c r="V554" s="10">
        <f t="shared" si="302"/>
        <v>0</v>
      </c>
      <c r="W554" s="10">
        <f t="shared" si="303"/>
        <v>0</v>
      </c>
      <c r="X554" s="10">
        <f t="shared" si="304"/>
        <v>0</v>
      </c>
      <c r="Y554" s="10">
        <f t="shared" si="325"/>
        <v>0</v>
      </c>
      <c r="Z554" s="10">
        <f t="shared" si="305"/>
        <v>0</v>
      </c>
      <c r="AB554" s="141">
        <f t="shared" si="306"/>
        <v>0</v>
      </c>
      <c r="AC554" s="141">
        <f t="shared" si="307"/>
        <v>0</v>
      </c>
      <c r="AD554" s="141">
        <f t="shared" si="308"/>
        <v>0</v>
      </c>
      <c r="AE554" s="141">
        <f t="shared" si="309"/>
        <v>0</v>
      </c>
      <c r="AL554" s="10" t="str">
        <f t="shared" si="310"/>
        <v/>
      </c>
      <c r="AM554" s="10" t="str">
        <f t="shared" si="311"/>
        <v/>
      </c>
      <c r="AN554" s="10" t="str">
        <f t="shared" si="312"/>
        <v/>
      </c>
      <c r="AO554" s="10" t="str">
        <f t="shared" si="313"/>
        <v/>
      </c>
      <c r="AP554" s="10" t="str">
        <f t="shared" si="314"/>
        <v/>
      </c>
      <c r="AQ554" s="10" t="str">
        <f t="shared" si="315"/>
        <v/>
      </c>
      <c r="AR554" s="10" t="str">
        <f t="shared" si="316"/>
        <v/>
      </c>
      <c r="AS554" s="10" t="str">
        <f t="shared" si="317"/>
        <v/>
      </c>
      <c r="AT554" s="10" t="str">
        <f t="shared" si="318"/>
        <v/>
      </c>
      <c r="AU554" s="10" t="str">
        <f t="shared" si="319"/>
        <v/>
      </c>
      <c r="AV554" s="10" t="str">
        <f t="shared" si="320"/>
        <v/>
      </c>
      <c r="AW554" s="10" t="str">
        <f t="shared" si="321"/>
        <v/>
      </c>
      <c r="AX554" s="10" t="str">
        <f t="shared" si="322"/>
        <v/>
      </c>
      <c r="AY554" s="10" t="str">
        <f t="shared" si="323"/>
        <v/>
      </c>
      <c r="AZ554" s="10" t="str">
        <f t="shared" si="324"/>
        <v/>
      </c>
    </row>
    <row r="555" spans="1:52" s="3" customFormat="1" ht="10.5" x14ac:dyDescent="0.35">
      <c r="A555" s="30"/>
      <c r="B555" s="31"/>
      <c r="C555" s="31"/>
      <c r="D555" s="31"/>
      <c r="E555" s="85"/>
      <c r="F555" s="85"/>
      <c r="G555" s="85"/>
      <c r="H555" s="85"/>
      <c r="I555" s="15">
        <f t="shared" si="292"/>
        <v>0</v>
      </c>
      <c r="J555" s="32">
        <f t="shared" si="291"/>
        <v>0</v>
      </c>
      <c r="K555" s="32"/>
      <c r="L555" s="10">
        <f t="shared" si="293"/>
        <v>0</v>
      </c>
      <c r="M555" s="10">
        <f t="shared" si="294"/>
        <v>0</v>
      </c>
      <c r="N555" s="10">
        <f t="shared" si="295"/>
        <v>0</v>
      </c>
      <c r="O555" s="10">
        <f t="shared" si="296"/>
        <v>0</v>
      </c>
      <c r="P555" s="10">
        <f t="shared" si="297"/>
        <v>0</v>
      </c>
      <c r="Q555" s="10">
        <f t="shared" si="298"/>
        <v>0</v>
      </c>
      <c r="R555" s="10">
        <f t="shared" si="299"/>
        <v>0</v>
      </c>
      <c r="S555" s="10">
        <f t="shared" si="300"/>
        <v>0</v>
      </c>
      <c r="U555" s="10">
        <f t="shared" si="301"/>
        <v>0</v>
      </c>
      <c r="V555" s="10">
        <f t="shared" si="302"/>
        <v>0</v>
      </c>
      <c r="W555" s="10">
        <f t="shared" si="303"/>
        <v>0</v>
      </c>
      <c r="X555" s="10">
        <f t="shared" si="304"/>
        <v>0</v>
      </c>
      <c r="Y555" s="10">
        <f t="shared" si="325"/>
        <v>0</v>
      </c>
      <c r="Z555" s="10">
        <f t="shared" si="305"/>
        <v>0</v>
      </c>
      <c r="AB555" s="141">
        <f t="shared" si="306"/>
        <v>0</v>
      </c>
      <c r="AC555" s="141">
        <f t="shared" si="307"/>
        <v>0</v>
      </c>
      <c r="AD555" s="141">
        <f t="shared" si="308"/>
        <v>0</v>
      </c>
      <c r="AE555" s="141">
        <f t="shared" si="309"/>
        <v>0</v>
      </c>
      <c r="AG555" s="87"/>
      <c r="AH555" s="87"/>
      <c r="AJ555" s="87"/>
      <c r="AL555" s="10" t="str">
        <f t="shared" si="310"/>
        <v/>
      </c>
      <c r="AM555" s="10" t="str">
        <f t="shared" si="311"/>
        <v/>
      </c>
      <c r="AN555" s="10" t="str">
        <f t="shared" si="312"/>
        <v/>
      </c>
      <c r="AO555" s="10" t="str">
        <f t="shared" si="313"/>
        <v/>
      </c>
      <c r="AP555" s="10" t="str">
        <f t="shared" si="314"/>
        <v/>
      </c>
      <c r="AQ555" s="10" t="str">
        <f t="shared" si="315"/>
        <v/>
      </c>
      <c r="AR555" s="10" t="str">
        <f t="shared" si="316"/>
        <v/>
      </c>
      <c r="AS555" s="10" t="str">
        <f t="shared" si="317"/>
        <v/>
      </c>
      <c r="AT555" s="10" t="str">
        <f t="shared" si="318"/>
        <v/>
      </c>
      <c r="AU555" s="10" t="str">
        <f t="shared" si="319"/>
        <v/>
      </c>
      <c r="AV555" s="10" t="str">
        <f t="shared" si="320"/>
        <v/>
      </c>
      <c r="AW555" s="10" t="str">
        <f t="shared" si="321"/>
        <v/>
      </c>
      <c r="AX555" s="10" t="str">
        <f t="shared" si="322"/>
        <v/>
      </c>
      <c r="AY555" s="10" t="str">
        <f t="shared" si="323"/>
        <v/>
      </c>
      <c r="AZ555" s="10" t="str">
        <f t="shared" si="324"/>
        <v/>
      </c>
    </row>
    <row r="556" spans="1:52" s="3" customFormat="1" ht="10.5" x14ac:dyDescent="0.35">
      <c r="A556" s="30"/>
      <c r="B556" s="31"/>
      <c r="C556" s="31"/>
      <c r="D556" s="31"/>
      <c r="E556" s="85"/>
      <c r="F556" s="85"/>
      <c r="G556" s="85"/>
      <c r="H556" s="85"/>
      <c r="I556" s="15">
        <f t="shared" si="292"/>
        <v>0</v>
      </c>
      <c r="J556" s="32">
        <f t="shared" si="291"/>
        <v>0</v>
      </c>
      <c r="K556" s="32"/>
      <c r="L556" s="10">
        <f t="shared" si="293"/>
        <v>0</v>
      </c>
      <c r="M556" s="10">
        <f t="shared" si="294"/>
        <v>0</v>
      </c>
      <c r="N556" s="10">
        <f t="shared" si="295"/>
        <v>0</v>
      </c>
      <c r="O556" s="10">
        <f t="shared" si="296"/>
        <v>0</v>
      </c>
      <c r="P556" s="10">
        <f t="shared" si="297"/>
        <v>0</v>
      </c>
      <c r="Q556" s="10">
        <f t="shared" si="298"/>
        <v>0</v>
      </c>
      <c r="R556" s="10">
        <f t="shared" si="299"/>
        <v>0</v>
      </c>
      <c r="S556" s="10">
        <f t="shared" si="300"/>
        <v>0</v>
      </c>
      <c r="U556" s="10">
        <f t="shared" si="301"/>
        <v>0</v>
      </c>
      <c r="V556" s="10">
        <f t="shared" si="302"/>
        <v>0</v>
      </c>
      <c r="W556" s="10">
        <f t="shared" si="303"/>
        <v>0</v>
      </c>
      <c r="X556" s="10">
        <f t="shared" si="304"/>
        <v>0</v>
      </c>
      <c r="Y556" s="10">
        <f t="shared" si="325"/>
        <v>0</v>
      </c>
      <c r="Z556" s="10">
        <f t="shared" si="305"/>
        <v>0</v>
      </c>
      <c r="AB556" s="141">
        <f t="shared" si="306"/>
        <v>0</v>
      </c>
      <c r="AC556" s="141">
        <f t="shared" si="307"/>
        <v>0</v>
      </c>
      <c r="AD556" s="141">
        <f t="shared" si="308"/>
        <v>0</v>
      </c>
      <c r="AE556" s="141">
        <f t="shared" si="309"/>
        <v>0</v>
      </c>
      <c r="AG556" s="87"/>
      <c r="AH556" s="87"/>
      <c r="AJ556" s="87"/>
      <c r="AL556" s="10" t="str">
        <f t="shared" si="310"/>
        <v/>
      </c>
      <c r="AM556" s="10" t="str">
        <f t="shared" si="311"/>
        <v/>
      </c>
      <c r="AN556" s="10" t="str">
        <f t="shared" si="312"/>
        <v/>
      </c>
      <c r="AO556" s="10" t="str">
        <f t="shared" si="313"/>
        <v/>
      </c>
      <c r="AP556" s="10" t="str">
        <f t="shared" si="314"/>
        <v/>
      </c>
      <c r="AQ556" s="10" t="str">
        <f t="shared" si="315"/>
        <v/>
      </c>
      <c r="AR556" s="10" t="str">
        <f t="shared" si="316"/>
        <v/>
      </c>
      <c r="AS556" s="10" t="str">
        <f t="shared" si="317"/>
        <v/>
      </c>
      <c r="AT556" s="10" t="str">
        <f t="shared" si="318"/>
        <v/>
      </c>
      <c r="AU556" s="10" t="str">
        <f t="shared" si="319"/>
        <v/>
      </c>
      <c r="AV556" s="10" t="str">
        <f t="shared" si="320"/>
        <v/>
      </c>
      <c r="AW556" s="10" t="str">
        <f t="shared" si="321"/>
        <v/>
      </c>
      <c r="AX556" s="10" t="str">
        <f t="shared" si="322"/>
        <v/>
      </c>
      <c r="AY556" s="10" t="str">
        <f t="shared" si="323"/>
        <v/>
      </c>
      <c r="AZ556" s="10" t="str">
        <f t="shared" si="324"/>
        <v/>
      </c>
    </row>
    <row r="557" spans="1:52" s="3" customFormat="1" ht="10.5" x14ac:dyDescent="0.35">
      <c r="A557" s="30"/>
      <c r="B557" s="31"/>
      <c r="C557" s="31"/>
      <c r="D557" s="31"/>
      <c r="E557" s="85"/>
      <c r="F557" s="85"/>
      <c r="G557" s="85"/>
      <c r="H557" s="85"/>
      <c r="I557" s="15">
        <f t="shared" si="292"/>
        <v>0</v>
      </c>
      <c r="J557" s="32">
        <f t="shared" si="291"/>
        <v>0</v>
      </c>
      <c r="K557" s="32"/>
      <c r="L557" s="10">
        <f t="shared" si="293"/>
        <v>0</v>
      </c>
      <c r="M557" s="10">
        <f t="shared" si="294"/>
        <v>0</v>
      </c>
      <c r="N557" s="10">
        <f t="shared" si="295"/>
        <v>0</v>
      </c>
      <c r="O557" s="10">
        <f t="shared" si="296"/>
        <v>0</v>
      </c>
      <c r="P557" s="10">
        <f t="shared" si="297"/>
        <v>0</v>
      </c>
      <c r="Q557" s="10">
        <f t="shared" si="298"/>
        <v>0</v>
      </c>
      <c r="R557" s="10">
        <f t="shared" si="299"/>
        <v>0</v>
      </c>
      <c r="S557" s="10">
        <f t="shared" si="300"/>
        <v>0</v>
      </c>
      <c r="U557" s="10">
        <f t="shared" si="301"/>
        <v>0</v>
      </c>
      <c r="V557" s="10">
        <f t="shared" si="302"/>
        <v>0</v>
      </c>
      <c r="W557" s="10">
        <f t="shared" si="303"/>
        <v>0</v>
      </c>
      <c r="X557" s="10">
        <f t="shared" si="304"/>
        <v>0</v>
      </c>
      <c r="Y557" s="10">
        <f t="shared" si="325"/>
        <v>0</v>
      </c>
      <c r="Z557" s="10">
        <f t="shared" si="305"/>
        <v>0</v>
      </c>
      <c r="AB557" s="141">
        <f t="shared" si="306"/>
        <v>0</v>
      </c>
      <c r="AC557" s="141">
        <f t="shared" si="307"/>
        <v>0</v>
      </c>
      <c r="AD557" s="141">
        <f t="shared" si="308"/>
        <v>0</v>
      </c>
      <c r="AE557" s="141">
        <f t="shared" si="309"/>
        <v>0</v>
      </c>
      <c r="AL557" s="10" t="str">
        <f t="shared" si="310"/>
        <v/>
      </c>
      <c r="AM557" s="10" t="str">
        <f t="shared" si="311"/>
        <v/>
      </c>
      <c r="AN557" s="10" t="str">
        <f t="shared" si="312"/>
        <v/>
      </c>
      <c r="AO557" s="10" t="str">
        <f t="shared" si="313"/>
        <v/>
      </c>
      <c r="AP557" s="10" t="str">
        <f t="shared" si="314"/>
        <v/>
      </c>
      <c r="AQ557" s="10" t="str">
        <f t="shared" si="315"/>
        <v/>
      </c>
      <c r="AR557" s="10" t="str">
        <f t="shared" si="316"/>
        <v/>
      </c>
      <c r="AS557" s="10" t="str">
        <f t="shared" si="317"/>
        <v/>
      </c>
      <c r="AT557" s="10" t="str">
        <f t="shared" si="318"/>
        <v/>
      </c>
      <c r="AU557" s="10" t="str">
        <f t="shared" si="319"/>
        <v/>
      </c>
      <c r="AV557" s="10" t="str">
        <f t="shared" si="320"/>
        <v/>
      </c>
      <c r="AW557" s="10" t="str">
        <f t="shared" si="321"/>
        <v/>
      </c>
      <c r="AX557" s="10" t="str">
        <f t="shared" si="322"/>
        <v/>
      </c>
      <c r="AY557" s="10" t="str">
        <f t="shared" si="323"/>
        <v/>
      </c>
      <c r="AZ557" s="10" t="str">
        <f t="shared" si="324"/>
        <v/>
      </c>
    </row>
    <row r="558" spans="1:52" s="3" customFormat="1" ht="10.5" x14ac:dyDescent="0.35">
      <c r="A558" s="30"/>
      <c r="B558" s="31"/>
      <c r="C558" s="31"/>
      <c r="D558" s="31"/>
      <c r="E558" s="85"/>
      <c r="F558" s="85"/>
      <c r="G558" s="85"/>
      <c r="H558" s="85"/>
      <c r="I558" s="15">
        <f t="shared" si="292"/>
        <v>0</v>
      </c>
      <c r="J558" s="32">
        <f t="shared" si="291"/>
        <v>0</v>
      </c>
      <c r="K558" s="32"/>
      <c r="L558" s="10">
        <f t="shared" si="293"/>
        <v>0</v>
      </c>
      <c r="M558" s="10">
        <f t="shared" si="294"/>
        <v>0</v>
      </c>
      <c r="N558" s="10">
        <f t="shared" si="295"/>
        <v>0</v>
      </c>
      <c r="O558" s="10">
        <f t="shared" si="296"/>
        <v>0</v>
      </c>
      <c r="P558" s="10">
        <f t="shared" si="297"/>
        <v>0</v>
      </c>
      <c r="Q558" s="10">
        <f t="shared" si="298"/>
        <v>0</v>
      </c>
      <c r="R558" s="10">
        <f t="shared" si="299"/>
        <v>0</v>
      </c>
      <c r="S558" s="10">
        <f t="shared" si="300"/>
        <v>0</v>
      </c>
      <c r="U558" s="10">
        <f t="shared" si="301"/>
        <v>0</v>
      </c>
      <c r="V558" s="10">
        <f t="shared" si="302"/>
        <v>0</v>
      </c>
      <c r="W558" s="10">
        <f t="shared" si="303"/>
        <v>0</v>
      </c>
      <c r="X558" s="10">
        <f t="shared" si="304"/>
        <v>0</v>
      </c>
      <c r="Y558" s="10">
        <f t="shared" si="325"/>
        <v>0</v>
      </c>
      <c r="Z558" s="10">
        <f t="shared" si="305"/>
        <v>0</v>
      </c>
      <c r="AB558" s="141">
        <f t="shared" si="306"/>
        <v>0</v>
      </c>
      <c r="AC558" s="141">
        <f t="shared" si="307"/>
        <v>0</v>
      </c>
      <c r="AD558" s="141">
        <f t="shared" si="308"/>
        <v>0</v>
      </c>
      <c r="AE558" s="141">
        <f t="shared" si="309"/>
        <v>0</v>
      </c>
      <c r="AL558" s="10" t="str">
        <f t="shared" si="310"/>
        <v/>
      </c>
      <c r="AM558" s="10" t="str">
        <f t="shared" si="311"/>
        <v/>
      </c>
      <c r="AN558" s="10" t="str">
        <f t="shared" si="312"/>
        <v/>
      </c>
      <c r="AO558" s="10" t="str">
        <f t="shared" si="313"/>
        <v/>
      </c>
      <c r="AP558" s="10" t="str">
        <f t="shared" si="314"/>
        <v/>
      </c>
      <c r="AQ558" s="10" t="str">
        <f t="shared" si="315"/>
        <v/>
      </c>
      <c r="AR558" s="10" t="str">
        <f t="shared" si="316"/>
        <v/>
      </c>
      <c r="AS558" s="10" t="str">
        <f t="shared" si="317"/>
        <v/>
      </c>
      <c r="AT558" s="10" t="str">
        <f t="shared" si="318"/>
        <v/>
      </c>
      <c r="AU558" s="10" t="str">
        <f t="shared" si="319"/>
        <v/>
      </c>
      <c r="AV558" s="10" t="str">
        <f t="shared" si="320"/>
        <v/>
      </c>
      <c r="AW558" s="10" t="str">
        <f t="shared" si="321"/>
        <v/>
      </c>
      <c r="AX558" s="10" t="str">
        <f t="shared" si="322"/>
        <v/>
      </c>
      <c r="AY558" s="10" t="str">
        <f t="shared" si="323"/>
        <v/>
      </c>
      <c r="AZ558" s="10" t="str">
        <f t="shared" si="324"/>
        <v/>
      </c>
    </row>
    <row r="559" spans="1:52" s="3" customFormat="1" ht="10.5" x14ac:dyDescent="0.35">
      <c r="A559" s="30"/>
      <c r="B559" s="31"/>
      <c r="C559" s="31"/>
      <c r="D559" s="31"/>
      <c r="E559" s="85"/>
      <c r="F559" s="85"/>
      <c r="G559" s="85"/>
      <c r="H559" s="85"/>
      <c r="I559" s="15">
        <f t="shared" si="292"/>
        <v>0</v>
      </c>
      <c r="J559" s="32">
        <f t="shared" si="291"/>
        <v>0</v>
      </c>
      <c r="K559" s="32"/>
      <c r="L559" s="10">
        <f t="shared" si="293"/>
        <v>0</v>
      </c>
      <c r="M559" s="10">
        <f t="shared" si="294"/>
        <v>0</v>
      </c>
      <c r="N559" s="10">
        <f t="shared" si="295"/>
        <v>0</v>
      </c>
      <c r="O559" s="10">
        <f t="shared" si="296"/>
        <v>0</v>
      </c>
      <c r="P559" s="10">
        <f t="shared" si="297"/>
        <v>0</v>
      </c>
      <c r="Q559" s="10">
        <f t="shared" si="298"/>
        <v>0</v>
      </c>
      <c r="R559" s="10">
        <f t="shared" si="299"/>
        <v>0</v>
      </c>
      <c r="S559" s="10">
        <f t="shared" si="300"/>
        <v>0</v>
      </c>
      <c r="U559" s="10">
        <f t="shared" si="301"/>
        <v>0</v>
      </c>
      <c r="V559" s="10">
        <f t="shared" si="302"/>
        <v>0</v>
      </c>
      <c r="W559" s="10">
        <f t="shared" si="303"/>
        <v>0</v>
      </c>
      <c r="X559" s="10">
        <f t="shared" si="304"/>
        <v>0</v>
      </c>
      <c r="Y559" s="10">
        <f t="shared" si="325"/>
        <v>0</v>
      </c>
      <c r="Z559" s="10">
        <f t="shared" si="305"/>
        <v>0</v>
      </c>
      <c r="AB559" s="141">
        <f t="shared" si="306"/>
        <v>0</v>
      </c>
      <c r="AC559" s="141">
        <f t="shared" si="307"/>
        <v>0</v>
      </c>
      <c r="AD559" s="141">
        <f t="shared" si="308"/>
        <v>0</v>
      </c>
      <c r="AE559" s="141">
        <f t="shared" si="309"/>
        <v>0</v>
      </c>
      <c r="AL559" s="10" t="str">
        <f t="shared" si="310"/>
        <v/>
      </c>
      <c r="AM559" s="10" t="str">
        <f t="shared" si="311"/>
        <v/>
      </c>
      <c r="AN559" s="10" t="str">
        <f t="shared" si="312"/>
        <v/>
      </c>
      <c r="AO559" s="10" t="str">
        <f t="shared" si="313"/>
        <v/>
      </c>
      <c r="AP559" s="10" t="str">
        <f t="shared" si="314"/>
        <v/>
      </c>
      <c r="AQ559" s="10" t="str">
        <f t="shared" si="315"/>
        <v/>
      </c>
      <c r="AR559" s="10" t="str">
        <f t="shared" si="316"/>
        <v/>
      </c>
      <c r="AS559" s="10" t="str">
        <f t="shared" si="317"/>
        <v/>
      </c>
      <c r="AT559" s="10" t="str">
        <f t="shared" si="318"/>
        <v/>
      </c>
      <c r="AU559" s="10" t="str">
        <f t="shared" si="319"/>
        <v/>
      </c>
      <c r="AV559" s="10" t="str">
        <f t="shared" si="320"/>
        <v/>
      </c>
      <c r="AW559" s="10" t="str">
        <f t="shared" si="321"/>
        <v/>
      </c>
      <c r="AX559" s="10" t="str">
        <f t="shared" si="322"/>
        <v/>
      </c>
      <c r="AY559" s="10" t="str">
        <f t="shared" si="323"/>
        <v/>
      </c>
      <c r="AZ559" s="10" t="str">
        <f t="shared" si="324"/>
        <v/>
      </c>
    </row>
    <row r="560" spans="1:52" s="3" customFormat="1" ht="10.5" x14ac:dyDescent="0.35">
      <c r="A560" s="30"/>
      <c r="B560" s="31"/>
      <c r="C560" s="31"/>
      <c r="D560" s="31"/>
      <c r="E560" s="85"/>
      <c r="F560" s="85"/>
      <c r="G560" s="85"/>
      <c r="H560" s="85"/>
      <c r="I560" s="15">
        <f t="shared" si="292"/>
        <v>0</v>
      </c>
      <c r="J560" s="32">
        <f t="shared" si="291"/>
        <v>0</v>
      </c>
      <c r="K560" s="32"/>
      <c r="L560" s="10">
        <f t="shared" si="293"/>
        <v>0</v>
      </c>
      <c r="M560" s="10">
        <f t="shared" si="294"/>
        <v>0</v>
      </c>
      <c r="N560" s="10">
        <f t="shared" si="295"/>
        <v>0</v>
      </c>
      <c r="O560" s="10">
        <f t="shared" si="296"/>
        <v>0</v>
      </c>
      <c r="P560" s="10">
        <f t="shared" si="297"/>
        <v>0</v>
      </c>
      <c r="Q560" s="10">
        <f t="shared" si="298"/>
        <v>0</v>
      </c>
      <c r="R560" s="10">
        <f t="shared" si="299"/>
        <v>0</v>
      </c>
      <c r="S560" s="10">
        <f t="shared" si="300"/>
        <v>0</v>
      </c>
      <c r="U560" s="10">
        <f t="shared" si="301"/>
        <v>0</v>
      </c>
      <c r="V560" s="10">
        <f t="shared" si="302"/>
        <v>0</v>
      </c>
      <c r="W560" s="10">
        <f t="shared" si="303"/>
        <v>0</v>
      </c>
      <c r="X560" s="10">
        <f t="shared" si="304"/>
        <v>0</v>
      </c>
      <c r="Y560" s="10">
        <f t="shared" si="325"/>
        <v>0</v>
      </c>
      <c r="Z560" s="10">
        <f t="shared" si="305"/>
        <v>0</v>
      </c>
      <c r="AB560" s="141">
        <f t="shared" si="306"/>
        <v>0</v>
      </c>
      <c r="AC560" s="141">
        <f t="shared" si="307"/>
        <v>0</v>
      </c>
      <c r="AD560" s="141">
        <f t="shared" si="308"/>
        <v>0</v>
      </c>
      <c r="AE560" s="141">
        <f t="shared" si="309"/>
        <v>0</v>
      </c>
      <c r="AL560" s="10" t="str">
        <f t="shared" si="310"/>
        <v/>
      </c>
      <c r="AM560" s="10" t="str">
        <f t="shared" si="311"/>
        <v/>
      </c>
      <c r="AN560" s="10" t="str">
        <f t="shared" si="312"/>
        <v/>
      </c>
      <c r="AO560" s="10" t="str">
        <f t="shared" si="313"/>
        <v/>
      </c>
      <c r="AP560" s="10" t="str">
        <f t="shared" si="314"/>
        <v/>
      </c>
      <c r="AQ560" s="10" t="str">
        <f t="shared" si="315"/>
        <v/>
      </c>
      <c r="AR560" s="10" t="str">
        <f t="shared" si="316"/>
        <v/>
      </c>
      <c r="AS560" s="10" t="str">
        <f t="shared" si="317"/>
        <v/>
      </c>
      <c r="AT560" s="10" t="str">
        <f t="shared" si="318"/>
        <v/>
      </c>
      <c r="AU560" s="10" t="str">
        <f t="shared" si="319"/>
        <v/>
      </c>
      <c r="AV560" s="10" t="str">
        <f t="shared" si="320"/>
        <v/>
      </c>
      <c r="AW560" s="10" t="str">
        <f t="shared" si="321"/>
        <v/>
      </c>
      <c r="AX560" s="10" t="str">
        <f t="shared" si="322"/>
        <v/>
      </c>
      <c r="AY560" s="10" t="str">
        <f t="shared" si="323"/>
        <v/>
      </c>
      <c r="AZ560" s="10" t="str">
        <f t="shared" si="324"/>
        <v/>
      </c>
    </row>
    <row r="561" spans="1:52" s="3" customFormat="1" ht="10.5" x14ac:dyDescent="0.35">
      <c r="A561" s="30"/>
      <c r="B561" s="31"/>
      <c r="C561" s="31"/>
      <c r="D561" s="31"/>
      <c r="E561" s="85"/>
      <c r="F561" s="85"/>
      <c r="G561" s="85"/>
      <c r="H561" s="85"/>
      <c r="I561" s="15">
        <f t="shared" si="292"/>
        <v>0</v>
      </c>
      <c r="J561" s="32">
        <f t="shared" si="291"/>
        <v>0</v>
      </c>
      <c r="K561" s="32"/>
      <c r="L561" s="10">
        <f t="shared" si="293"/>
        <v>0</v>
      </c>
      <c r="M561" s="10">
        <f t="shared" si="294"/>
        <v>0</v>
      </c>
      <c r="N561" s="10">
        <f t="shared" si="295"/>
        <v>0</v>
      </c>
      <c r="O561" s="10">
        <f t="shared" si="296"/>
        <v>0</v>
      </c>
      <c r="P561" s="10">
        <f t="shared" si="297"/>
        <v>0</v>
      </c>
      <c r="Q561" s="10">
        <f t="shared" si="298"/>
        <v>0</v>
      </c>
      <c r="R561" s="10">
        <f t="shared" si="299"/>
        <v>0</v>
      </c>
      <c r="S561" s="10">
        <f t="shared" si="300"/>
        <v>0</v>
      </c>
      <c r="U561" s="10">
        <f t="shared" si="301"/>
        <v>0</v>
      </c>
      <c r="V561" s="10">
        <f t="shared" si="302"/>
        <v>0</v>
      </c>
      <c r="W561" s="10">
        <f t="shared" si="303"/>
        <v>0</v>
      </c>
      <c r="X561" s="10">
        <f t="shared" si="304"/>
        <v>0</v>
      </c>
      <c r="Y561" s="10">
        <f t="shared" si="325"/>
        <v>0</v>
      </c>
      <c r="Z561" s="10">
        <f t="shared" si="305"/>
        <v>0</v>
      </c>
      <c r="AB561" s="141">
        <f t="shared" si="306"/>
        <v>0</v>
      </c>
      <c r="AC561" s="141">
        <f t="shared" si="307"/>
        <v>0</v>
      </c>
      <c r="AD561" s="141">
        <f t="shared" si="308"/>
        <v>0</v>
      </c>
      <c r="AE561" s="141">
        <f t="shared" si="309"/>
        <v>0</v>
      </c>
      <c r="AL561" s="10" t="str">
        <f t="shared" si="310"/>
        <v/>
      </c>
      <c r="AM561" s="10" t="str">
        <f t="shared" si="311"/>
        <v/>
      </c>
      <c r="AN561" s="10" t="str">
        <f t="shared" si="312"/>
        <v/>
      </c>
      <c r="AO561" s="10" t="str">
        <f t="shared" si="313"/>
        <v/>
      </c>
      <c r="AP561" s="10" t="str">
        <f t="shared" si="314"/>
        <v/>
      </c>
      <c r="AQ561" s="10" t="str">
        <f t="shared" si="315"/>
        <v/>
      </c>
      <c r="AR561" s="10" t="str">
        <f t="shared" si="316"/>
        <v/>
      </c>
      <c r="AS561" s="10" t="str">
        <f t="shared" si="317"/>
        <v/>
      </c>
      <c r="AT561" s="10" t="str">
        <f t="shared" si="318"/>
        <v/>
      </c>
      <c r="AU561" s="10" t="str">
        <f t="shared" si="319"/>
        <v/>
      </c>
      <c r="AV561" s="10" t="str">
        <f t="shared" si="320"/>
        <v/>
      </c>
      <c r="AW561" s="10" t="str">
        <f t="shared" si="321"/>
        <v/>
      </c>
      <c r="AX561" s="10" t="str">
        <f t="shared" si="322"/>
        <v/>
      </c>
      <c r="AY561" s="10" t="str">
        <f t="shared" si="323"/>
        <v/>
      </c>
      <c r="AZ561" s="10" t="str">
        <f t="shared" si="324"/>
        <v/>
      </c>
    </row>
    <row r="562" spans="1:52" s="3" customFormat="1" ht="10.5" x14ac:dyDescent="0.35">
      <c r="A562" s="30"/>
      <c r="B562" s="31"/>
      <c r="C562" s="31"/>
      <c r="D562" s="31"/>
      <c r="E562" s="85"/>
      <c r="F562" s="85"/>
      <c r="G562" s="85"/>
      <c r="H562" s="85"/>
      <c r="I562" s="15">
        <f t="shared" si="292"/>
        <v>0</v>
      </c>
      <c r="J562" s="32">
        <f t="shared" si="291"/>
        <v>0</v>
      </c>
      <c r="K562" s="32"/>
      <c r="L562" s="10">
        <f t="shared" si="293"/>
        <v>0</v>
      </c>
      <c r="M562" s="10">
        <f t="shared" si="294"/>
        <v>0</v>
      </c>
      <c r="N562" s="10">
        <f t="shared" si="295"/>
        <v>0</v>
      </c>
      <c r="O562" s="10">
        <f t="shared" si="296"/>
        <v>0</v>
      </c>
      <c r="P562" s="10">
        <f t="shared" si="297"/>
        <v>0</v>
      </c>
      <c r="Q562" s="10">
        <f t="shared" si="298"/>
        <v>0</v>
      </c>
      <c r="R562" s="10">
        <f t="shared" si="299"/>
        <v>0</v>
      </c>
      <c r="S562" s="10">
        <f t="shared" si="300"/>
        <v>0</v>
      </c>
      <c r="U562" s="10">
        <f t="shared" si="301"/>
        <v>0</v>
      </c>
      <c r="V562" s="10">
        <f t="shared" si="302"/>
        <v>0</v>
      </c>
      <c r="W562" s="10">
        <f t="shared" si="303"/>
        <v>0</v>
      </c>
      <c r="X562" s="10">
        <f t="shared" si="304"/>
        <v>0</v>
      </c>
      <c r="Y562" s="10">
        <f t="shared" si="325"/>
        <v>0</v>
      </c>
      <c r="Z562" s="10">
        <f t="shared" si="305"/>
        <v>0</v>
      </c>
      <c r="AB562" s="141">
        <f t="shared" si="306"/>
        <v>0</v>
      </c>
      <c r="AC562" s="141">
        <f t="shared" si="307"/>
        <v>0</v>
      </c>
      <c r="AD562" s="141">
        <f t="shared" si="308"/>
        <v>0</v>
      </c>
      <c r="AE562" s="141">
        <f t="shared" si="309"/>
        <v>0</v>
      </c>
      <c r="AL562" s="10" t="str">
        <f t="shared" si="310"/>
        <v/>
      </c>
      <c r="AM562" s="10" t="str">
        <f t="shared" si="311"/>
        <v/>
      </c>
      <c r="AN562" s="10" t="str">
        <f t="shared" si="312"/>
        <v/>
      </c>
      <c r="AO562" s="10" t="str">
        <f t="shared" si="313"/>
        <v/>
      </c>
      <c r="AP562" s="10" t="str">
        <f t="shared" si="314"/>
        <v/>
      </c>
      <c r="AQ562" s="10" t="str">
        <f t="shared" si="315"/>
        <v/>
      </c>
      <c r="AR562" s="10" t="str">
        <f t="shared" si="316"/>
        <v/>
      </c>
      <c r="AS562" s="10" t="str">
        <f t="shared" si="317"/>
        <v/>
      </c>
      <c r="AT562" s="10" t="str">
        <f t="shared" si="318"/>
        <v/>
      </c>
      <c r="AU562" s="10" t="str">
        <f t="shared" si="319"/>
        <v/>
      </c>
      <c r="AV562" s="10" t="str">
        <f t="shared" si="320"/>
        <v/>
      </c>
      <c r="AW562" s="10" t="str">
        <f t="shared" si="321"/>
        <v/>
      </c>
      <c r="AX562" s="10" t="str">
        <f t="shared" si="322"/>
        <v/>
      </c>
      <c r="AY562" s="10" t="str">
        <f t="shared" si="323"/>
        <v/>
      </c>
      <c r="AZ562" s="10" t="str">
        <f t="shared" si="324"/>
        <v/>
      </c>
    </row>
    <row r="563" spans="1:52" s="3" customFormat="1" ht="10.5" x14ac:dyDescent="0.35">
      <c r="A563" s="30"/>
      <c r="B563" s="31"/>
      <c r="C563" s="31"/>
      <c r="D563" s="31"/>
      <c r="E563" s="85"/>
      <c r="F563" s="85"/>
      <c r="G563" s="85"/>
      <c r="H563" s="85"/>
      <c r="I563" s="15">
        <f t="shared" si="292"/>
        <v>0</v>
      </c>
      <c r="J563" s="32">
        <f t="shared" si="291"/>
        <v>0</v>
      </c>
      <c r="K563" s="32"/>
      <c r="L563" s="10">
        <f t="shared" si="293"/>
        <v>0</v>
      </c>
      <c r="M563" s="10">
        <f t="shared" si="294"/>
        <v>0</v>
      </c>
      <c r="N563" s="10">
        <f t="shared" si="295"/>
        <v>0</v>
      </c>
      <c r="O563" s="10">
        <f t="shared" si="296"/>
        <v>0</v>
      </c>
      <c r="P563" s="10">
        <f t="shared" si="297"/>
        <v>0</v>
      </c>
      <c r="Q563" s="10">
        <f t="shared" si="298"/>
        <v>0</v>
      </c>
      <c r="R563" s="10">
        <f t="shared" si="299"/>
        <v>0</v>
      </c>
      <c r="S563" s="10">
        <f t="shared" si="300"/>
        <v>0</v>
      </c>
      <c r="U563" s="10">
        <f t="shared" si="301"/>
        <v>0</v>
      </c>
      <c r="V563" s="10">
        <f t="shared" si="302"/>
        <v>0</v>
      </c>
      <c r="W563" s="10">
        <f t="shared" si="303"/>
        <v>0</v>
      </c>
      <c r="X563" s="10">
        <f t="shared" si="304"/>
        <v>0</v>
      </c>
      <c r="Y563" s="10">
        <f t="shared" si="325"/>
        <v>0</v>
      </c>
      <c r="Z563" s="10">
        <f t="shared" si="305"/>
        <v>0</v>
      </c>
      <c r="AB563" s="141">
        <f t="shared" si="306"/>
        <v>0</v>
      </c>
      <c r="AC563" s="141">
        <f t="shared" si="307"/>
        <v>0</v>
      </c>
      <c r="AD563" s="141">
        <f t="shared" si="308"/>
        <v>0</v>
      </c>
      <c r="AE563" s="141">
        <f t="shared" si="309"/>
        <v>0</v>
      </c>
      <c r="AL563" s="10" t="str">
        <f t="shared" si="310"/>
        <v/>
      </c>
      <c r="AM563" s="10" t="str">
        <f t="shared" si="311"/>
        <v/>
      </c>
      <c r="AN563" s="10" t="str">
        <f t="shared" si="312"/>
        <v/>
      </c>
      <c r="AO563" s="10" t="str">
        <f t="shared" si="313"/>
        <v/>
      </c>
      <c r="AP563" s="10" t="str">
        <f t="shared" si="314"/>
        <v/>
      </c>
      <c r="AQ563" s="10" t="str">
        <f t="shared" si="315"/>
        <v/>
      </c>
      <c r="AR563" s="10" t="str">
        <f t="shared" si="316"/>
        <v/>
      </c>
      <c r="AS563" s="10" t="str">
        <f t="shared" si="317"/>
        <v/>
      </c>
      <c r="AT563" s="10" t="str">
        <f t="shared" si="318"/>
        <v/>
      </c>
      <c r="AU563" s="10" t="str">
        <f t="shared" si="319"/>
        <v/>
      </c>
      <c r="AV563" s="10" t="str">
        <f t="shared" si="320"/>
        <v/>
      </c>
      <c r="AW563" s="10" t="str">
        <f t="shared" si="321"/>
        <v/>
      </c>
      <c r="AX563" s="10" t="str">
        <f t="shared" si="322"/>
        <v/>
      </c>
      <c r="AY563" s="10" t="str">
        <f t="shared" si="323"/>
        <v/>
      </c>
      <c r="AZ563" s="10" t="str">
        <f t="shared" si="324"/>
        <v/>
      </c>
    </row>
    <row r="564" spans="1:52" s="3" customFormat="1" ht="10.5" x14ac:dyDescent="0.35">
      <c r="A564" s="30"/>
      <c r="B564" s="31"/>
      <c r="C564" s="31"/>
      <c r="D564" s="31"/>
      <c r="E564" s="85"/>
      <c r="F564" s="85"/>
      <c r="G564" s="85"/>
      <c r="H564" s="85"/>
      <c r="I564" s="15">
        <f t="shared" si="292"/>
        <v>0</v>
      </c>
      <c r="J564" s="32">
        <f t="shared" si="291"/>
        <v>0</v>
      </c>
      <c r="K564" s="32"/>
      <c r="L564" s="10">
        <f t="shared" si="293"/>
        <v>0</v>
      </c>
      <c r="M564" s="10">
        <f t="shared" si="294"/>
        <v>0</v>
      </c>
      <c r="N564" s="10">
        <f t="shared" si="295"/>
        <v>0</v>
      </c>
      <c r="O564" s="10">
        <f t="shared" si="296"/>
        <v>0</v>
      </c>
      <c r="P564" s="10">
        <f t="shared" si="297"/>
        <v>0</v>
      </c>
      <c r="Q564" s="10">
        <f t="shared" si="298"/>
        <v>0</v>
      </c>
      <c r="R564" s="10">
        <f t="shared" si="299"/>
        <v>0</v>
      </c>
      <c r="S564" s="10">
        <f t="shared" si="300"/>
        <v>0</v>
      </c>
      <c r="U564" s="10">
        <f t="shared" si="301"/>
        <v>0</v>
      </c>
      <c r="V564" s="10">
        <f t="shared" si="302"/>
        <v>0</v>
      </c>
      <c r="W564" s="10">
        <f t="shared" si="303"/>
        <v>0</v>
      </c>
      <c r="X564" s="10">
        <f t="shared" si="304"/>
        <v>0</v>
      </c>
      <c r="Y564" s="10">
        <f t="shared" si="325"/>
        <v>0</v>
      </c>
      <c r="Z564" s="10">
        <f t="shared" si="305"/>
        <v>0</v>
      </c>
      <c r="AB564" s="141">
        <f t="shared" si="306"/>
        <v>0</v>
      </c>
      <c r="AC564" s="141">
        <f t="shared" si="307"/>
        <v>0</v>
      </c>
      <c r="AD564" s="141">
        <f t="shared" si="308"/>
        <v>0</v>
      </c>
      <c r="AE564" s="141">
        <f t="shared" si="309"/>
        <v>0</v>
      </c>
      <c r="AL564" s="10" t="str">
        <f t="shared" si="310"/>
        <v/>
      </c>
      <c r="AM564" s="10" t="str">
        <f t="shared" si="311"/>
        <v/>
      </c>
      <c r="AN564" s="10" t="str">
        <f t="shared" si="312"/>
        <v/>
      </c>
      <c r="AO564" s="10" t="str">
        <f t="shared" si="313"/>
        <v/>
      </c>
      <c r="AP564" s="10" t="str">
        <f t="shared" si="314"/>
        <v/>
      </c>
      <c r="AQ564" s="10" t="str">
        <f t="shared" si="315"/>
        <v/>
      </c>
      <c r="AR564" s="10" t="str">
        <f t="shared" si="316"/>
        <v/>
      </c>
      <c r="AS564" s="10" t="str">
        <f t="shared" si="317"/>
        <v/>
      </c>
      <c r="AT564" s="10" t="str">
        <f t="shared" si="318"/>
        <v/>
      </c>
      <c r="AU564" s="10" t="str">
        <f t="shared" si="319"/>
        <v/>
      </c>
      <c r="AV564" s="10" t="str">
        <f t="shared" si="320"/>
        <v/>
      </c>
      <c r="AW564" s="10" t="str">
        <f t="shared" si="321"/>
        <v/>
      </c>
      <c r="AX564" s="10" t="str">
        <f t="shared" si="322"/>
        <v/>
      </c>
      <c r="AY564" s="10" t="str">
        <f t="shared" si="323"/>
        <v/>
      </c>
      <c r="AZ564" s="10" t="str">
        <f t="shared" si="324"/>
        <v/>
      </c>
    </row>
    <row r="565" spans="1:52" s="3" customFormat="1" ht="10.5" x14ac:dyDescent="0.35">
      <c r="A565" s="30"/>
      <c r="B565" s="31"/>
      <c r="C565" s="31"/>
      <c r="D565" s="31"/>
      <c r="E565" s="85"/>
      <c r="F565" s="85"/>
      <c r="G565" s="85"/>
      <c r="H565" s="85"/>
      <c r="I565" s="15">
        <f t="shared" si="292"/>
        <v>0</v>
      </c>
      <c r="J565" s="32">
        <f t="shared" si="291"/>
        <v>0</v>
      </c>
      <c r="K565" s="32"/>
      <c r="L565" s="10">
        <f t="shared" si="293"/>
        <v>0</v>
      </c>
      <c r="M565" s="10">
        <f t="shared" si="294"/>
        <v>0</v>
      </c>
      <c r="N565" s="10">
        <f t="shared" si="295"/>
        <v>0</v>
      </c>
      <c r="O565" s="10">
        <f t="shared" si="296"/>
        <v>0</v>
      </c>
      <c r="P565" s="10">
        <f t="shared" si="297"/>
        <v>0</v>
      </c>
      <c r="Q565" s="10">
        <f t="shared" si="298"/>
        <v>0</v>
      </c>
      <c r="R565" s="10">
        <f t="shared" si="299"/>
        <v>0</v>
      </c>
      <c r="S565" s="10">
        <f t="shared" si="300"/>
        <v>0</v>
      </c>
      <c r="U565" s="10">
        <f t="shared" si="301"/>
        <v>0</v>
      </c>
      <c r="V565" s="10">
        <f t="shared" si="302"/>
        <v>0</v>
      </c>
      <c r="W565" s="10">
        <f t="shared" si="303"/>
        <v>0</v>
      </c>
      <c r="X565" s="10">
        <f t="shared" si="304"/>
        <v>0</v>
      </c>
      <c r="Y565" s="10">
        <f t="shared" si="325"/>
        <v>0</v>
      </c>
      <c r="Z565" s="10">
        <f t="shared" si="305"/>
        <v>0</v>
      </c>
      <c r="AB565" s="141">
        <f t="shared" si="306"/>
        <v>0</v>
      </c>
      <c r="AC565" s="141">
        <f t="shared" si="307"/>
        <v>0</v>
      </c>
      <c r="AD565" s="141">
        <f t="shared" si="308"/>
        <v>0</v>
      </c>
      <c r="AE565" s="141">
        <f t="shared" si="309"/>
        <v>0</v>
      </c>
      <c r="AL565" s="10" t="str">
        <f t="shared" si="310"/>
        <v/>
      </c>
      <c r="AM565" s="10" t="str">
        <f t="shared" si="311"/>
        <v/>
      </c>
      <c r="AN565" s="10" t="str">
        <f t="shared" si="312"/>
        <v/>
      </c>
      <c r="AO565" s="10" t="str">
        <f t="shared" si="313"/>
        <v/>
      </c>
      <c r="AP565" s="10" t="str">
        <f t="shared" si="314"/>
        <v/>
      </c>
      <c r="AQ565" s="10" t="str">
        <f t="shared" si="315"/>
        <v/>
      </c>
      <c r="AR565" s="10" t="str">
        <f t="shared" si="316"/>
        <v/>
      </c>
      <c r="AS565" s="10" t="str">
        <f t="shared" si="317"/>
        <v/>
      </c>
      <c r="AT565" s="10" t="str">
        <f t="shared" si="318"/>
        <v/>
      </c>
      <c r="AU565" s="10" t="str">
        <f t="shared" si="319"/>
        <v/>
      </c>
      <c r="AV565" s="10" t="str">
        <f t="shared" si="320"/>
        <v/>
      </c>
      <c r="AW565" s="10" t="str">
        <f t="shared" si="321"/>
        <v/>
      </c>
      <c r="AX565" s="10" t="str">
        <f t="shared" si="322"/>
        <v/>
      </c>
      <c r="AY565" s="10" t="str">
        <f t="shared" si="323"/>
        <v/>
      </c>
      <c r="AZ565" s="10" t="str">
        <f t="shared" si="324"/>
        <v/>
      </c>
    </row>
    <row r="566" spans="1:52" s="3" customFormat="1" ht="10.5" x14ac:dyDescent="0.35">
      <c r="A566" s="30"/>
      <c r="B566" s="31"/>
      <c r="C566" s="31"/>
      <c r="D566" s="31"/>
      <c r="E566" s="85"/>
      <c r="F566" s="85"/>
      <c r="G566" s="85"/>
      <c r="H566" s="85"/>
      <c r="I566" s="15">
        <f t="shared" si="292"/>
        <v>0</v>
      </c>
      <c r="J566" s="32">
        <f t="shared" si="291"/>
        <v>0</v>
      </c>
      <c r="K566" s="32"/>
      <c r="L566" s="10">
        <f t="shared" si="293"/>
        <v>0</v>
      </c>
      <c r="M566" s="10">
        <f t="shared" si="294"/>
        <v>0</v>
      </c>
      <c r="N566" s="10">
        <f t="shared" si="295"/>
        <v>0</v>
      </c>
      <c r="O566" s="10">
        <f t="shared" si="296"/>
        <v>0</v>
      </c>
      <c r="P566" s="10">
        <f t="shared" si="297"/>
        <v>0</v>
      </c>
      <c r="Q566" s="10">
        <f t="shared" si="298"/>
        <v>0</v>
      </c>
      <c r="R566" s="10">
        <f t="shared" si="299"/>
        <v>0</v>
      </c>
      <c r="S566" s="10">
        <f t="shared" si="300"/>
        <v>0</v>
      </c>
      <c r="U566" s="10">
        <f t="shared" si="301"/>
        <v>0</v>
      </c>
      <c r="V566" s="10">
        <f t="shared" si="302"/>
        <v>0</v>
      </c>
      <c r="W566" s="10">
        <f t="shared" si="303"/>
        <v>0</v>
      </c>
      <c r="X566" s="10">
        <f t="shared" si="304"/>
        <v>0</v>
      </c>
      <c r="Y566" s="10">
        <f t="shared" si="325"/>
        <v>0</v>
      </c>
      <c r="Z566" s="10">
        <f t="shared" si="305"/>
        <v>0</v>
      </c>
      <c r="AB566" s="141">
        <f t="shared" si="306"/>
        <v>0</v>
      </c>
      <c r="AC566" s="141">
        <f t="shared" si="307"/>
        <v>0</v>
      </c>
      <c r="AD566" s="141">
        <f t="shared" si="308"/>
        <v>0</v>
      </c>
      <c r="AE566" s="141">
        <f t="shared" si="309"/>
        <v>0</v>
      </c>
      <c r="AL566" s="10" t="str">
        <f t="shared" si="310"/>
        <v/>
      </c>
      <c r="AM566" s="10" t="str">
        <f t="shared" si="311"/>
        <v/>
      </c>
      <c r="AN566" s="10" t="str">
        <f t="shared" si="312"/>
        <v/>
      </c>
      <c r="AO566" s="10" t="str">
        <f t="shared" si="313"/>
        <v/>
      </c>
      <c r="AP566" s="10" t="str">
        <f t="shared" si="314"/>
        <v/>
      </c>
      <c r="AQ566" s="10" t="str">
        <f t="shared" si="315"/>
        <v/>
      </c>
      <c r="AR566" s="10" t="str">
        <f t="shared" si="316"/>
        <v/>
      </c>
      <c r="AS566" s="10" t="str">
        <f t="shared" si="317"/>
        <v/>
      </c>
      <c r="AT566" s="10" t="str">
        <f t="shared" si="318"/>
        <v/>
      </c>
      <c r="AU566" s="10" t="str">
        <f t="shared" si="319"/>
        <v/>
      </c>
      <c r="AV566" s="10" t="str">
        <f t="shared" si="320"/>
        <v/>
      </c>
      <c r="AW566" s="10" t="str">
        <f t="shared" si="321"/>
        <v/>
      </c>
      <c r="AX566" s="10" t="str">
        <f t="shared" si="322"/>
        <v/>
      </c>
      <c r="AY566" s="10" t="str">
        <f t="shared" si="323"/>
        <v/>
      </c>
      <c r="AZ566" s="10" t="str">
        <f t="shared" si="324"/>
        <v/>
      </c>
    </row>
    <row r="567" spans="1:52" s="3" customFormat="1" ht="10.5" x14ac:dyDescent="0.35">
      <c r="A567" s="30"/>
      <c r="B567" s="31"/>
      <c r="C567" s="31"/>
      <c r="D567" s="31"/>
      <c r="E567" s="85"/>
      <c r="F567" s="85"/>
      <c r="G567" s="85"/>
      <c r="H567" s="85"/>
      <c r="I567" s="15">
        <f t="shared" ref="I567:I630" si="326">AB567+AC567+AD567+AE567</f>
        <v>0</v>
      </c>
      <c r="J567" s="32">
        <f t="shared" ref="J567:J630" si="327">IF(U567=1,$AH$5,IF(V567=1,$AH$6,IF(W567=1,$AH$7,IF(X567=1,$AH$8,IF(Y567=1,$AH$9,0)))))</f>
        <v>0</v>
      </c>
      <c r="K567" s="32"/>
      <c r="L567" s="10">
        <f t="shared" ref="L567:L630" si="328">IF(A567&lt;&gt;"",1,0)</f>
        <v>0</v>
      </c>
      <c r="M567" s="10">
        <f t="shared" ref="M567:M630" si="329">IF(B567&lt;&gt;"",1,0)</f>
        <v>0</v>
      </c>
      <c r="N567" s="10">
        <f t="shared" ref="N567:N630" si="330">IF(C567&lt;&gt;"",1,0)</f>
        <v>0</v>
      </c>
      <c r="O567" s="10">
        <f t="shared" ref="O567:O630" si="331">IF(D567&lt;&gt;"",1,0)</f>
        <v>0</v>
      </c>
      <c r="P567" s="10">
        <f t="shared" ref="P567:P630" si="332">IF(E567&lt;&gt;"",1,0)</f>
        <v>0</v>
      </c>
      <c r="Q567" s="10">
        <f t="shared" ref="Q567:Q630" si="333">IF(F567&lt;&gt;"",1,0)</f>
        <v>0</v>
      </c>
      <c r="R567" s="10">
        <f t="shared" ref="R567:R630" si="334">IF(G567&lt;&gt;"",1,0)</f>
        <v>0</v>
      </c>
      <c r="S567" s="10">
        <f t="shared" ref="S567:S630" si="335">IF(H567&lt;&gt;"",1,0)</f>
        <v>0</v>
      </c>
      <c r="U567" s="10">
        <f t="shared" ref="U567:U630" si="336">IFERROR(IF(AY567=AZ567,0,1),1)</f>
        <v>0</v>
      </c>
      <c r="V567" s="10">
        <f t="shared" ref="V567:V630" si="337">IF((IF(B567&lt;&gt;"",1,0))+(IF(C567&lt;&gt;"",1,0))=2,IF(C567&gt;B567,0,1),0)</f>
        <v>0</v>
      </c>
      <c r="W567" s="10">
        <f t="shared" ref="W567:W630" si="338">IF(L567+M567+N567+O567+P567+Q567+R567+S567=0,0,IF(L567+M567+N567+O567=4,0,1))</f>
        <v>0</v>
      </c>
      <c r="X567" s="10">
        <f t="shared" si="304"/>
        <v>0</v>
      </c>
      <c r="Y567" s="10">
        <f t="shared" si="325"/>
        <v>0</v>
      </c>
      <c r="Z567" s="10">
        <f t="shared" ref="Z567:Z630" si="339">IF(U567+V567+W567+X567+Y567=0,0,1)</f>
        <v>0</v>
      </c>
      <c r="AB567" s="141">
        <f t="shared" ref="AB567:AB630" si="340">IF($Z567=0,E567,0)</f>
        <v>0</v>
      </c>
      <c r="AC567" s="141">
        <f t="shared" ref="AC567:AC630" si="341">IF($Z567=0,F567,0)</f>
        <v>0</v>
      </c>
      <c r="AD567" s="141">
        <f t="shared" ref="AD567:AD630" si="342">IF($Z567=0,G567,0)</f>
        <v>0</v>
      </c>
      <c r="AE567" s="141">
        <f t="shared" ref="AE567:AE630" si="343">IF($Z567=0,H567,0)</f>
        <v>0</v>
      </c>
      <c r="AL567" s="10" t="str">
        <f t="shared" ref="AL567:AL630" si="344">IF($A567="","",MID($A567,1,1)*2)</f>
        <v/>
      </c>
      <c r="AM567" s="10" t="str">
        <f t="shared" ref="AM567:AM630" si="345">IF($A567="","",MID($A567,2,1)*1)</f>
        <v/>
      </c>
      <c r="AN567" s="10" t="str">
        <f t="shared" ref="AN567:AN630" si="346">IF($A567="","",MID($A567,3,1)*2)</f>
        <v/>
      </c>
      <c r="AO567" s="10" t="str">
        <f t="shared" ref="AO567:AO630" si="347">IF($A567="","",MID($A567,4,1)*1)</f>
        <v/>
      </c>
      <c r="AP567" s="10" t="str">
        <f t="shared" ref="AP567:AP630" si="348">IF($A567="","",MID($A567,5,1)*2)</f>
        <v/>
      </c>
      <c r="AQ567" s="10" t="str">
        <f t="shared" ref="AQ567:AQ630" si="349">IF($A567="","",IF(AL567&lt;10,AL567,(LEFT(AL567)+RIGHT(AL567))))</f>
        <v/>
      </c>
      <c r="AR567" s="10" t="str">
        <f t="shared" ref="AR567:AR630" si="350">IF($A567="","",IF(AM567&lt;10,AM567,(LEFT(AM567)+RIGHT(AM567))))</f>
        <v/>
      </c>
      <c r="AS567" s="10" t="str">
        <f t="shared" ref="AS567:AS630" si="351">IF($A567="","",IF(AN567&lt;10,AN567,(LEFT(AN567)+RIGHT(AN567))))</f>
        <v/>
      </c>
      <c r="AT567" s="10" t="str">
        <f t="shared" ref="AT567:AT630" si="352">IF($A567="","",IF(AO567&lt;10,AO567,(LEFT(AO567)+RIGHT(AO567))))</f>
        <v/>
      </c>
      <c r="AU567" s="10" t="str">
        <f t="shared" ref="AU567:AU630" si="353">IF($A567="","",IF(AP567&lt;10,AP567,(LEFT(AP567)+RIGHT(AP567))))</f>
        <v/>
      </c>
      <c r="AV567" s="10" t="str">
        <f t="shared" ref="AV567:AV630" si="354">IF($A567="","",SUM(AQ567:AU567))</f>
        <v/>
      </c>
      <c r="AW567" s="10" t="str">
        <f t="shared" ref="AW567:AW630" si="355">IF($A567="","",MOD(AV567,10))</f>
        <v/>
      </c>
      <c r="AX567" s="10" t="str">
        <f t="shared" ref="AX567:AX630" si="356">IF($A567="","",10-AW567)</f>
        <v/>
      </c>
      <c r="AY567" s="10" t="str">
        <f t="shared" ref="AY567:AY630" si="357">IF($A567="","",MOD(AX567,10))</f>
        <v/>
      </c>
      <c r="AZ567" s="10" t="str">
        <f t="shared" ref="AZ567:AZ630" si="358">IF($A567="","",MID($A567,7,1)*1)</f>
        <v/>
      </c>
    </row>
    <row r="568" spans="1:52" s="3" customFormat="1" ht="10.5" x14ac:dyDescent="0.35">
      <c r="A568" s="30"/>
      <c r="B568" s="31"/>
      <c r="C568" s="31"/>
      <c r="D568" s="31"/>
      <c r="E568" s="85"/>
      <c r="F568" s="85"/>
      <c r="G568" s="85"/>
      <c r="H568" s="85"/>
      <c r="I568" s="15">
        <f t="shared" si="326"/>
        <v>0</v>
      </c>
      <c r="J568" s="32">
        <f t="shared" si="327"/>
        <v>0</v>
      </c>
      <c r="K568" s="32"/>
      <c r="L568" s="10">
        <f t="shared" si="328"/>
        <v>0</v>
      </c>
      <c r="M568" s="10">
        <f t="shared" si="329"/>
        <v>0</v>
      </c>
      <c r="N568" s="10">
        <f t="shared" si="330"/>
        <v>0</v>
      </c>
      <c r="O568" s="10">
        <f t="shared" si="331"/>
        <v>0</v>
      </c>
      <c r="P568" s="10">
        <f t="shared" si="332"/>
        <v>0</v>
      </c>
      <c r="Q568" s="10">
        <f t="shared" si="333"/>
        <v>0</v>
      </c>
      <c r="R568" s="10">
        <f t="shared" si="334"/>
        <v>0</v>
      </c>
      <c r="S568" s="10">
        <f t="shared" si="335"/>
        <v>0</v>
      </c>
      <c r="U568" s="10">
        <f t="shared" si="336"/>
        <v>0</v>
      </c>
      <c r="V568" s="10">
        <f t="shared" si="337"/>
        <v>0</v>
      </c>
      <c r="W568" s="10">
        <f t="shared" si="338"/>
        <v>0</v>
      </c>
      <c r="X568" s="10">
        <f t="shared" ref="X568:X631" si="359">IF(COUNTIF($A$5:$A$1004,A568)&lt;=1,0,1)</f>
        <v>0</v>
      </c>
      <c r="Y568" s="10">
        <f t="shared" si="325"/>
        <v>0</v>
      </c>
      <c r="Z568" s="10">
        <f t="shared" si="339"/>
        <v>0</v>
      </c>
      <c r="AB568" s="141">
        <f t="shared" si="340"/>
        <v>0</v>
      </c>
      <c r="AC568" s="141">
        <f t="shared" si="341"/>
        <v>0</v>
      </c>
      <c r="AD568" s="141">
        <f t="shared" si="342"/>
        <v>0</v>
      </c>
      <c r="AE568" s="141">
        <f t="shared" si="343"/>
        <v>0</v>
      </c>
      <c r="AL568" s="10" t="str">
        <f t="shared" si="344"/>
        <v/>
      </c>
      <c r="AM568" s="10" t="str">
        <f t="shared" si="345"/>
        <v/>
      </c>
      <c r="AN568" s="10" t="str">
        <f t="shared" si="346"/>
        <v/>
      </c>
      <c r="AO568" s="10" t="str">
        <f t="shared" si="347"/>
        <v/>
      </c>
      <c r="AP568" s="10" t="str">
        <f t="shared" si="348"/>
        <v/>
      </c>
      <c r="AQ568" s="10" t="str">
        <f t="shared" si="349"/>
        <v/>
      </c>
      <c r="AR568" s="10" t="str">
        <f t="shared" si="350"/>
        <v/>
      </c>
      <c r="AS568" s="10" t="str">
        <f t="shared" si="351"/>
        <v/>
      </c>
      <c r="AT568" s="10" t="str">
        <f t="shared" si="352"/>
        <v/>
      </c>
      <c r="AU568" s="10" t="str">
        <f t="shared" si="353"/>
        <v/>
      </c>
      <c r="AV568" s="10" t="str">
        <f t="shared" si="354"/>
        <v/>
      </c>
      <c r="AW568" s="10" t="str">
        <f t="shared" si="355"/>
        <v/>
      </c>
      <c r="AX568" s="10" t="str">
        <f t="shared" si="356"/>
        <v/>
      </c>
      <c r="AY568" s="10" t="str">
        <f t="shared" si="357"/>
        <v/>
      </c>
      <c r="AZ568" s="10" t="str">
        <f t="shared" si="358"/>
        <v/>
      </c>
    </row>
    <row r="569" spans="1:52" s="3" customFormat="1" ht="10.5" x14ac:dyDescent="0.35">
      <c r="A569" s="30"/>
      <c r="B569" s="31"/>
      <c r="C569" s="31"/>
      <c r="D569" s="31"/>
      <c r="E569" s="85"/>
      <c r="F569" s="85"/>
      <c r="G569" s="85"/>
      <c r="H569" s="85"/>
      <c r="I569" s="15">
        <f t="shared" si="326"/>
        <v>0</v>
      </c>
      <c r="J569" s="32">
        <f t="shared" si="327"/>
        <v>0</v>
      </c>
      <c r="K569" s="32"/>
      <c r="L569" s="10">
        <f t="shared" si="328"/>
        <v>0</v>
      </c>
      <c r="M569" s="10">
        <f t="shared" si="329"/>
        <v>0</v>
      </c>
      <c r="N569" s="10">
        <f t="shared" si="330"/>
        <v>0</v>
      </c>
      <c r="O569" s="10">
        <f t="shared" si="331"/>
        <v>0</v>
      </c>
      <c r="P569" s="10">
        <f t="shared" si="332"/>
        <v>0</v>
      </c>
      <c r="Q569" s="10">
        <f t="shared" si="333"/>
        <v>0</v>
      </c>
      <c r="R569" s="10">
        <f t="shared" si="334"/>
        <v>0</v>
      </c>
      <c r="S569" s="10">
        <f t="shared" si="335"/>
        <v>0</v>
      </c>
      <c r="U569" s="10">
        <f t="shared" si="336"/>
        <v>0</v>
      </c>
      <c r="V569" s="10">
        <f t="shared" si="337"/>
        <v>0</v>
      </c>
      <c r="W569" s="10">
        <f t="shared" si="338"/>
        <v>0</v>
      </c>
      <c r="X569" s="10">
        <f t="shared" si="359"/>
        <v>0</v>
      </c>
      <c r="Y569" s="10">
        <f t="shared" si="325"/>
        <v>0</v>
      </c>
      <c r="Z569" s="10">
        <f t="shared" si="339"/>
        <v>0</v>
      </c>
      <c r="AB569" s="141">
        <f t="shared" si="340"/>
        <v>0</v>
      </c>
      <c r="AC569" s="141">
        <f t="shared" si="341"/>
        <v>0</v>
      </c>
      <c r="AD569" s="141">
        <f t="shared" si="342"/>
        <v>0</v>
      </c>
      <c r="AE569" s="141">
        <f t="shared" si="343"/>
        <v>0</v>
      </c>
      <c r="AL569" s="10" t="str">
        <f t="shared" si="344"/>
        <v/>
      </c>
      <c r="AM569" s="10" t="str">
        <f t="shared" si="345"/>
        <v/>
      </c>
      <c r="AN569" s="10" t="str">
        <f t="shared" si="346"/>
        <v/>
      </c>
      <c r="AO569" s="10" t="str">
        <f t="shared" si="347"/>
        <v/>
      </c>
      <c r="AP569" s="10" t="str">
        <f t="shared" si="348"/>
        <v/>
      </c>
      <c r="AQ569" s="10" t="str">
        <f t="shared" si="349"/>
        <v/>
      </c>
      <c r="AR569" s="10" t="str">
        <f t="shared" si="350"/>
        <v/>
      </c>
      <c r="AS569" s="10" t="str">
        <f t="shared" si="351"/>
        <v/>
      </c>
      <c r="AT569" s="10" t="str">
        <f t="shared" si="352"/>
        <v/>
      </c>
      <c r="AU569" s="10" t="str">
        <f t="shared" si="353"/>
        <v/>
      </c>
      <c r="AV569" s="10" t="str">
        <f t="shared" si="354"/>
        <v/>
      </c>
      <c r="AW569" s="10" t="str">
        <f t="shared" si="355"/>
        <v/>
      </c>
      <c r="AX569" s="10" t="str">
        <f t="shared" si="356"/>
        <v/>
      </c>
      <c r="AY569" s="10" t="str">
        <f t="shared" si="357"/>
        <v/>
      </c>
      <c r="AZ569" s="10" t="str">
        <f t="shared" si="358"/>
        <v/>
      </c>
    </row>
    <row r="570" spans="1:52" s="3" customFormat="1" ht="10.5" x14ac:dyDescent="0.35">
      <c r="A570" s="30"/>
      <c r="B570" s="31"/>
      <c r="C570" s="31"/>
      <c r="D570" s="31"/>
      <c r="E570" s="85"/>
      <c r="F570" s="85"/>
      <c r="G570" s="85"/>
      <c r="H570" s="85"/>
      <c r="I570" s="15">
        <f t="shared" si="326"/>
        <v>0</v>
      </c>
      <c r="J570" s="32">
        <f t="shared" si="327"/>
        <v>0</v>
      </c>
      <c r="K570" s="32"/>
      <c r="L570" s="10">
        <f t="shared" si="328"/>
        <v>0</v>
      </c>
      <c r="M570" s="10">
        <f t="shared" si="329"/>
        <v>0</v>
      </c>
      <c r="N570" s="10">
        <f t="shared" si="330"/>
        <v>0</v>
      </c>
      <c r="O570" s="10">
        <f t="shared" si="331"/>
        <v>0</v>
      </c>
      <c r="P570" s="10">
        <f t="shared" si="332"/>
        <v>0</v>
      </c>
      <c r="Q570" s="10">
        <f t="shared" si="333"/>
        <v>0</v>
      </c>
      <c r="R570" s="10">
        <f t="shared" si="334"/>
        <v>0</v>
      </c>
      <c r="S570" s="10">
        <f t="shared" si="335"/>
        <v>0</v>
      </c>
      <c r="U570" s="10">
        <f t="shared" si="336"/>
        <v>0</v>
      </c>
      <c r="V570" s="10">
        <f t="shared" si="337"/>
        <v>0</v>
      </c>
      <c r="W570" s="10">
        <f t="shared" si="338"/>
        <v>0</v>
      </c>
      <c r="X570" s="10">
        <f t="shared" si="359"/>
        <v>0</v>
      </c>
      <c r="Y570" s="10">
        <f t="shared" si="325"/>
        <v>0</v>
      </c>
      <c r="Z570" s="10">
        <f t="shared" si="339"/>
        <v>0</v>
      </c>
      <c r="AB570" s="141">
        <f t="shared" si="340"/>
        <v>0</v>
      </c>
      <c r="AC570" s="141">
        <f t="shared" si="341"/>
        <v>0</v>
      </c>
      <c r="AD570" s="141">
        <f t="shared" si="342"/>
        <v>0</v>
      </c>
      <c r="AE570" s="141">
        <f t="shared" si="343"/>
        <v>0</v>
      </c>
      <c r="AL570" s="10" t="str">
        <f t="shared" si="344"/>
        <v/>
      </c>
      <c r="AM570" s="10" t="str">
        <f t="shared" si="345"/>
        <v/>
      </c>
      <c r="AN570" s="10" t="str">
        <f t="shared" si="346"/>
        <v/>
      </c>
      <c r="AO570" s="10" t="str">
        <f t="shared" si="347"/>
        <v/>
      </c>
      <c r="AP570" s="10" t="str">
        <f t="shared" si="348"/>
        <v/>
      </c>
      <c r="AQ570" s="10" t="str">
        <f t="shared" si="349"/>
        <v/>
      </c>
      <c r="AR570" s="10" t="str">
        <f t="shared" si="350"/>
        <v/>
      </c>
      <c r="AS570" s="10" t="str">
        <f t="shared" si="351"/>
        <v/>
      </c>
      <c r="AT570" s="10" t="str">
        <f t="shared" si="352"/>
        <v/>
      </c>
      <c r="AU570" s="10" t="str">
        <f t="shared" si="353"/>
        <v/>
      </c>
      <c r="AV570" s="10" t="str">
        <f t="shared" si="354"/>
        <v/>
      </c>
      <c r="AW570" s="10" t="str">
        <f t="shared" si="355"/>
        <v/>
      </c>
      <c r="AX570" s="10" t="str">
        <f t="shared" si="356"/>
        <v/>
      </c>
      <c r="AY570" s="10" t="str">
        <f t="shared" si="357"/>
        <v/>
      </c>
      <c r="AZ570" s="10" t="str">
        <f t="shared" si="358"/>
        <v/>
      </c>
    </row>
    <row r="571" spans="1:52" s="3" customFormat="1" ht="10.5" x14ac:dyDescent="0.35">
      <c r="A571" s="30"/>
      <c r="B571" s="31"/>
      <c r="C571" s="31"/>
      <c r="D571" s="31"/>
      <c r="E571" s="85"/>
      <c r="F571" s="85"/>
      <c r="G571" s="85"/>
      <c r="H571" s="85"/>
      <c r="I571" s="15">
        <f t="shared" si="326"/>
        <v>0</v>
      </c>
      <c r="J571" s="32">
        <f t="shared" si="327"/>
        <v>0</v>
      </c>
      <c r="K571" s="32"/>
      <c r="L571" s="10">
        <f t="shared" si="328"/>
        <v>0</v>
      </c>
      <c r="M571" s="10">
        <f t="shared" si="329"/>
        <v>0</v>
      </c>
      <c r="N571" s="10">
        <f t="shared" si="330"/>
        <v>0</v>
      </c>
      <c r="O571" s="10">
        <f t="shared" si="331"/>
        <v>0</v>
      </c>
      <c r="P571" s="10">
        <f t="shared" si="332"/>
        <v>0</v>
      </c>
      <c r="Q571" s="10">
        <f t="shared" si="333"/>
        <v>0</v>
      </c>
      <c r="R571" s="10">
        <f t="shared" si="334"/>
        <v>0</v>
      </c>
      <c r="S571" s="10">
        <f t="shared" si="335"/>
        <v>0</v>
      </c>
      <c r="U571" s="10">
        <f t="shared" si="336"/>
        <v>0</v>
      </c>
      <c r="V571" s="10">
        <f t="shared" si="337"/>
        <v>0</v>
      </c>
      <c r="W571" s="10">
        <f t="shared" si="338"/>
        <v>0</v>
      </c>
      <c r="X571" s="10">
        <f t="shared" si="359"/>
        <v>0</v>
      </c>
      <c r="Y571" s="10">
        <f t="shared" si="325"/>
        <v>0</v>
      </c>
      <c r="Z571" s="10">
        <f t="shared" si="339"/>
        <v>0</v>
      </c>
      <c r="AB571" s="141">
        <f t="shared" si="340"/>
        <v>0</v>
      </c>
      <c r="AC571" s="141">
        <f t="shared" si="341"/>
        <v>0</v>
      </c>
      <c r="AD571" s="141">
        <f t="shared" si="342"/>
        <v>0</v>
      </c>
      <c r="AE571" s="141">
        <f t="shared" si="343"/>
        <v>0</v>
      </c>
      <c r="AG571" s="87"/>
      <c r="AH571" s="87"/>
      <c r="AJ571" s="87"/>
      <c r="AL571" s="10" t="str">
        <f t="shared" si="344"/>
        <v/>
      </c>
      <c r="AM571" s="10" t="str">
        <f t="shared" si="345"/>
        <v/>
      </c>
      <c r="AN571" s="10" t="str">
        <f t="shared" si="346"/>
        <v/>
      </c>
      <c r="AO571" s="10" t="str">
        <f t="shared" si="347"/>
        <v/>
      </c>
      <c r="AP571" s="10" t="str">
        <f t="shared" si="348"/>
        <v/>
      </c>
      <c r="AQ571" s="10" t="str">
        <f t="shared" si="349"/>
        <v/>
      </c>
      <c r="AR571" s="10" t="str">
        <f t="shared" si="350"/>
        <v/>
      </c>
      <c r="AS571" s="10" t="str">
        <f t="shared" si="351"/>
        <v/>
      </c>
      <c r="AT571" s="10" t="str">
        <f t="shared" si="352"/>
        <v/>
      </c>
      <c r="AU571" s="10" t="str">
        <f t="shared" si="353"/>
        <v/>
      </c>
      <c r="AV571" s="10" t="str">
        <f t="shared" si="354"/>
        <v/>
      </c>
      <c r="AW571" s="10" t="str">
        <f t="shared" si="355"/>
        <v/>
      </c>
      <c r="AX571" s="10" t="str">
        <f t="shared" si="356"/>
        <v/>
      </c>
      <c r="AY571" s="10" t="str">
        <f t="shared" si="357"/>
        <v/>
      </c>
      <c r="AZ571" s="10" t="str">
        <f t="shared" si="358"/>
        <v/>
      </c>
    </row>
    <row r="572" spans="1:52" s="3" customFormat="1" ht="10.5" x14ac:dyDescent="0.35">
      <c r="A572" s="30"/>
      <c r="B572" s="31"/>
      <c r="C572" s="31"/>
      <c r="D572" s="31"/>
      <c r="E572" s="85"/>
      <c r="F572" s="85"/>
      <c r="G572" s="85"/>
      <c r="H572" s="85"/>
      <c r="I572" s="15">
        <f t="shared" si="326"/>
        <v>0</v>
      </c>
      <c r="J572" s="32">
        <f t="shared" si="327"/>
        <v>0</v>
      </c>
      <c r="K572" s="32"/>
      <c r="L572" s="10">
        <f t="shared" si="328"/>
        <v>0</v>
      </c>
      <c r="M572" s="10">
        <f t="shared" si="329"/>
        <v>0</v>
      </c>
      <c r="N572" s="10">
        <f t="shared" si="330"/>
        <v>0</v>
      </c>
      <c r="O572" s="10">
        <f t="shared" si="331"/>
        <v>0</v>
      </c>
      <c r="P572" s="10">
        <f t="shared" si="332"/>
        <v>0</v>
      </c>
      <c r="Q572" s="10">
        <f t="shared" si="333"/>
        <v>0</v>
      </c>
      <c r="R572" s="10">
        <f t="shared" si="334"/>
        <v>0</v>
      </c>
      <c r="S572" s="10">
        <f t="shared" si="335"/>
        <v>0</v>
      </c>
      <c r="U572" s="10">
        <f t="shared" si="336"/>
        <v>0</v>
      </c>
      <c r="V572" s="10">
        <f t="shared" si="337"/>
        <v>0</v>
      </c>
      <c r="W572" s="10">
        <f t="shared" si="338"/>
        <v>0</v>
      </c>
      <c r="X572" s="10">
        <f t="shared" si="359"/>
        <v>0</v>
      </c>
      <c r="Y572" s="10">
        <f t="shared" si="325"/>
        <v>0</v>
      </c>
      <c r="Z572" s="10">
        <f t="shared" si="339"/>
        <v>0</v>
      </c>
      <c r="AB572" s="141">
        <f t="shared" si="340"/>
        <v>0</v>
      </c>
      <c r="AC572" s="141">
        <f t="shared" si="341"/>
        <v>0</v>
      </c>
      <c r="AD572" s="141">
        <f t="shared" si="342"/>
        <v>0</v>
      </c>
      <c r="AE572" s="141">
        <f t="shared" si="343"/>
        <v>0</v>
      </c>
      <c r="AL572" s="10" t="str">
        <f t="shared" si="344"/>
        <v/>
      </c>
      <c r="AM572" s="10" t="str">
        <f t="shared" si="345"/>
        <v/>
      </c>
      <c r="AN572" s="10" t="str">
        <f t="shared" si="346"/>
        <v/>
      </c>
      <c r="AO572" s="10" t="str">
        <f t="shared" si="347"/>
        <v/>
      </c>
      <c r="AP572" s="10" t="str">
        <f t="shared" si="348"/>
        <v/>
      </c>
      <c r="AQ572" s="10" t="str">
        <f t="shared" si="349"/>
        <v/>
      </c>
      <c r="AR572" s="10" t="str">
        <f t="shared" si="350"/>
        <v/>
      </c>
      <c r="AS572" s="10" t="str">
        <f t="shared" si="351"/>
        <v/>
      </c>
      <c r="AT572" s="10" t="str">
        <f t="shared" si="352"/>
        <v/>
      </c>
      <c r="AU572" s="10" t="str">
        <f t="shared" si="353"/>
        <v/>
      </c>
      <c r="AV572" s="10" t="str">
        <f t="shared" si="354"/>
        <v/>
      </c>
      <c r="AW572" s="10" t="str">
        <f t="shared" si="355"/>
        <v/>
      </c>
      <c r="AX572" s="10" t="str">
        <f t="shared" si="356"/>
        <v/>
      </c>
      <c r="AY572" s="10" t="str">
        <f t="shared" si="357"/>
        <v/>
      </c>
      <c r="AZ572" s="10" t="str">
        <f t="shared" si="358"/>
        <v/>
      </c>
    </row>
    <row r="573" spans="1:52" s="3" customFormat="1" ht="10.5" x14ac:dyDescent="0.35">
      <c r="A573" s="30"/>
      <c r="B573" s="31"/>
      <c r="C573" s="31"/>
      <c r="D573" s="31"/>
      <c r="E573" s="85"/>
      <c r="F573" s="85"/>
      <c r="G573" s="85"/>
      <c r="H573" s="85"/>
      <c r="I573" s="15">
        <f t="shared" si="326"/>
        <v>0</v>
      </c>
      <c r="J573" s="32">
        <f t="shared" si="327"/>
        <v>0</v>
      </c>
      <c r="K573" s="32"/>
      <c r="L573" s="10">
        <f t="shared" si="328"/>
        <v>0</v>
      </c>
      <c r="M573" s="10">
        <f t="shared" si="329"/>
        <v>0</v>
      </c>
      <c r="N573" s="10">
        <f t="shared" si="330"/>
        <v>0</v>
      </c>
      <c r="O573" s="10">
        <f t="shared" si="331"/>
        <v>0</v>
      </c>
      <c r="P573" s="10">
        <f t="shared" si="332"/>
        <v>0</v>
      </c>
      <c r="Q573" s="10">
        <f t="shared" si="333"/>
        <v>0</v>
      </c>
      <c r="R573" s="10">
        <f t="shared" si="334"/>
        <v>0</v>
      </c>
      <c r="S573" s="10">
        <f t="shared" si="335"/>
        <v>0</v>
      </c>
      <c r="U573" s="10">
        <f t="shared" si="336"/>
        <v>0</v>
      </c>
      <c r="V573" s="10">
        <f t="shared" si="337"/>
        <v>0</v>
      </c>
      <c r="W573" s="10">
        <f t="shared" si="338"/>
        <v>0</v>
      </c>
      <c r="X573" s="10">
        <f t="shared" si="359"/>
        <v>0</v>
      </c>
      <c r="Y573" s="10">
        <f t="shared" si="325"/>
        <v>0</v>
      </c>
      <c r="Z573" s="10">
        <f t="shared" si="339"/>
        <v>0</v>
      </c>
      <c r="AB573" s="141">
        <f t="shared" si="340"/>
        <v>0</v>
      </c>
      <c r="AC573" s="141">
        <f t="shared" si="341"/>
        <v>0</v>
      </c>
      <c r="AD573" s="141">
        <f t="shared" si="342"/>
        <v>0</v>
      </c>
      <c r="AE573" s="141">
        <f t="shared" si="343"/>
        <v>0</v>
      </c>
      <c r="AL573" s="10" t="str">
        <f t="shared" si="344"/>
        <v/>
      </c>
      <c r="AM573" s="10" t="str">
        <f t="shared" si="345"/>
        <v/>
      </c>
      <c r="AN573" s="10" t="str">
        <f t="shared" si="346"/>
        <v/>
      </c>
      <c r="AO573" s="10" t="str">
        <f t="shared" si="347"/>
        <v/>
      </c>
      <c r="AP573" s="10" t="str">
        <f t="shared" si="348"/>
        <v/>
      </c>
      <c r="AQ573" s="10" t="str">
        <f t="shared" si="349"/>
        <v/>
      </c>
      <c r="AR573" s="10" t="str">
        <f t="shared" si="350"/>
        <v/>
      </c>
      <c r="AS573" s="10" t="str">
        <f t="shared" si="351"/>
        <v/>
      </c>
      <c r="AT573" s="10" t="str">
        <f t="shared" si="352"/>
        <v/>
      </c>
      <c r="AU573" s="10" t="str">
        <f t="shared" si="353"/>
        <v/>
      </c>
      <c r="AV573" s="10" t="str">
        <f t="shared" si="354"/>
        <v/>
      </c>
      <c r="AW573" s="10" t="str">
        <f t="shared" si="355"/>
        <v/>
      </c>
      <c r="AX573" s="10" t="str">
        <f t="shared" si="356"/>
        <v/>
      </c>
      <c r="AY573" s="10" t="str">
        <f t="shared" si="357"/>
        <v/>
      </c>
      <c r="AZ573" s="10" t="str">
        <f t="shared" si="358"/>
        <v/>
      </c>
    </row>
    <row r="574" spans="1:52" s="3" customFormat="1" ht="10.5" x14ac:dyDescent="0.35">
      <c r="A574" s="30"/>
      <c r="B574" s="31"/>
      <c r="C574" s="31"/>
      <c r="D574" s="31"/>
      <c r="E574" s="85"/>
      <c r="F574" s="85"/>
      <c r="G574" s="85"/>
      <c r="H574" s="85"/>
      <c r="I574" s="15">
        <f t="shared" si="326"/>
        <v>0</v>
      </c>
      <c r="J574" s="32">
        <f t="shared" si="327"/>
        <v>0</v>
      </c>
      <c r="K574" s="32"/>
      <c r="L574" s="10">
        <f t="shared" si="328"/>
        <v>0</v>
      </c>
      <c r="M574" s="10">
        <f t="shared" si="329"/>
        <v>0</v>
      </c>
      <c r="N574" s="10">
        <f t="shared" si="330"/>
        <v>0</v>
      </c>
      <c r="O574" s="10">
        <f t="shared" si="331"/>
        <v>0</v>
      </c>
      <c r="P574" s="10">
        <f t="shared" si="332"/>
        <v>0</v>
      </c>
      <c r="Q574" s="10">
        <f t="shared" si="333"/>
        <v>0</v>
      </c>
      <c r="R574" s="10">
        <f t="shared" si="334"/>
        <v>0</v>
      </c>
      <c r="S574" s="10">
        <f t="shared" si="335"/>
        <v>0</v>
      </c>
      <c r="U574" s="10">
        <f t="shared" si="336"/>
        <v>0</v>
      </c>
      <c r="V574" s="10">
        <f t="shared" si="337"/>
        <v>0</v>
      </c>
      <c r="W574" s="10">
        <f t="shared" si="338"/>
        <v>0</v>
      </c>
      <c r="X574" s="10">
        <f t="shared" si="359"/>
        <v>0</v>
      </c>
      <c r="Y574" s="10">
        <f t="shared" si="325"/>
        <v>0</v>
      </c>
      <c r="Z574" s="10">
        <f t="shared" si="339"/>
        <v>0</v>
      </c>
      <c r="AB574" s="141">
        <f t="shared" si="340"/>
        <v>0</v>
      </c>
      <c r="AC574" s="141">
        <f t="shared" si="341"/>
        <v>0</v>
      </c>
      <c r="AD574" s="141">
        <f t="shared" si="342"/>
        <v>0</v>
      </c>
      <c r="AE574" s="141">
        <f t="shared" si="343"/>
        <v>0</v>
      </c>
      <c r="AG574" s="87"/>
      <c r="AH574" s="87"/>
      <c r="AJ574" s="87"/>
      <c r="AL574" s="10" t="str">
        <f t="shared" si="344"/>
        <v/>
      </c>
      <c r="AM574" s="10" t="str">
        <f t="shared" si="345"/>
        <v/>
      </c>
      <c r="AN574" s="10" t="str">
        <f t="shared" si="346"/>
        <v/>
      </c>
      <c r="AO574" s="10" t="str">
        <f t="shared" si="347"/>
        <v/>
      </c>
      <c r="AP574" s="10" t="str">
        <f t="shared" si="348"/>
        <v/>
      </c>
      <c r="AQ574" s="10" t="str">
        <f t="shared" si="349"/>
        <v/>
      </c>
      <c r="AR574" s="10" t="str">
        <f t="shared" si="350"/>
        <v/>
      </c>
      <c r="AS574" s="10" t="str">
        <f t="shared" si="351"/>
        <v/>
      </c>
      <c r="AT574" s="10" t="str">
        <f t="shared" si="352"/>
        <v/>
      </c>
      <c r="AU574" s="10" t="str">
        <f t="shared" si="353"/>
        <v/>
      </c>
      <c r="AV574" s="10" t="str">
        <f t="shared" si="354"/>
        <v/>
      </c>
      <c r="AW574" s="10" t="str">
        <f t="shared" si="355"/>
        <v/>
      </c>
      <c r="AX574" s="10" t="str">
        <f t="shared" si="356"/>
        <v/>
      </c>
      <c r="AY574" s="10" t="str">
        <f t="shared" si="357"/>
        <v/>
      </c>
      <c r="AZ574" s="10" t="str">
        <f t="shared" si="358"/>
        <v/>
      </c>
    </row>
    <row r="575" spans="1:52" s="3" customFormat="1" ht="10.5" x14ac:dyDescent="0.35">
      <c r="A575" s="30"/>
      <c r="B575" s="31"/>
      <c r="C575" s="31"/>
      <c r="D575" s="31"/>
      <c r="E575" s="85"/>
      <c r="F575" s="85"/>
      <c r="G575" s="85"/>
      <c r="H575" s="85"/>
      <c r="I575" s="15">
        <f t="shared" si="326"/>
        <v>0</v>
      </c>
      <c r="J575" s="32">
        <f t="shared" si="327"/>
        <v>0</v>
      </c>
      <c r="K575" s="32"/>
      <c r="L575" s="10">
        <f t="shared" si="328"/>
        <v>0</v>
      </c>
      <c r="M575" s="10">
        <f t="shared" si="329"/>
        <v>0</v>
      </c>
      <c r="N575" s="10">
        <f t="shared" si="330"/>
        <v>0</v>
      </c>
      <c r="O575" s="10">
        <f t="shared" si="331"/>
        <v>0</v>
      </c>
      <c r="P575" s="10">
        <f t="shared" si="332"/>
        <v>0</v>
      </c>
      <c r="Q575" s="10">
        <f t="shared" si="333"/>
        <v>0</v>
      </c>
      <c r="R575" s="10">
        <f t="shared" si="334"/>
        <v>0</v>
      </c>
      <c r="S575" s="10">
        <f t="shared" si="335"/>
        <v>0</v>
      </c>
      <c r="U575" s="10">
        <f t="shared" si="336"/>
        <v>0</v>
      </c>
      <c r="V575" s="10">
        <f t="shared" si="337"/>
        <v>0</v>
      </c>
      <c r="W575" s="10">
        <f t="shared" si="338"/>
        <v>0</v>
      </c>
      <c r="X575" s="10">
        <f t="shared" si="359"/>
        <v>0</v>
      </c>
      <c r="Y575" s="10">
        <f t="shared" si="325"/>
        <v>0</v>
      </c>
      <c r="Z575" s="10">
        <f t="shared" si="339"/>
        <v>0</v>
      </c>
      <c r="AB575" s="141">
        <f t="shared" si="340"/>
        <v>0</v>
      </c>
      <c r="AC575" s="141">
        <f t="shared" si="341"/>
        <v>0</v>
      </c>
      <c r="AD575" s="141">
        <f t="shared" si="342"/>
        <v>0</v>
      </c>
      <c r="AE575" s="141">
        <f t="shared" si="343"/>
        <v>0</v>
      </c>
      <c r="AG575" s="87"/>
      <c r="AH575" s="87"/>
      <c r="AJ575" s="87"/>
      <c r="AL575" s="10" t="str">
        <f t="shared" si="344"/>
        <v/>
      </c>
      <c r="AM575" s="10" t="str">
        <f t="shared" si="345"/>
        <v/>
      </c>
      <c r="AN575" s="10" t="str">
        <f t="shared" si="346"/>
        <v/>
      </c>
      <c r="AO575" s="10" t="str">
        <f t="shared" si="347"/>
        <v/>
      </c>
      <c r="AP575" s="10" t="str">
        <f t="shared" si="348"/>
        <v/>
      </c>
      <c r="AQ575" s="10" t="str">
        <f t="shared" si="349"/>
        <v/>
      </c>
      <c r="AR575" s="10" t="str">
        <f t="shared" si="350"/>
        <v/>
      </c>
      <c r="AS575" s="10" t="str">
        <f t="shared" si="351"/>
        <v/>
      </c>
      <c r="AT575" s="10" t="str">
        <f t="shared" si="352"/>
        <v/>
      </c>
      <c r="AU575" s="10" t="str">
        <f t="shared" si="353"/>
        <v/>
      </c>
      <c r="AV575" s="10" t="str">
        <f t="shared" si="354"/>
        <v/>
      </c>
      <c r="AW575" s="10" t="str">
        <f t="shared" si="355"/>
        <v/>
      </c>
      <c r="AX575" s="10" t="str">
        <f t="shared" si="356"/>
        <v/>
      </c>
      <c r="AY575" s="10" t="str">
        <f t="shared" si="357"/>
        <v/>
      </c>
      <c r="AZ575" s="10" t="str">
        <f t="shared" si="358"/>
        <v/>
      </c>
    </row>
    <row r="576" spans="1:52" s="3" customFormat="1" ht="10.5" x14ac:dyDescent="0.35">
      <c r="A576" s="30"/>
      <c r="B576" s="31"/>
      <c r="C576" s="31"/>
      <c r="D576" s="31"/>
      <c r="E576" s="85"/>
      <c r="F576" s="85"/>
      <c r="G576" s="85"/>
      <c r="H576" s="85"/>
      <c r="I576" s="15">
        <f t="shared" si="326"/>
        <v>0</v>
      </c>
      <c r="J576" s="32">
        <f t="shared" si="327"/>
        <v>0</v>
      </c>
      <c r="K576" s="32"/>
      <c r="L576" s="10">
        <f t="shared" si="328"/>
        <v>0</v>
      </c>
      <c r="M576" s="10">
        <f t="shared" si="329"/>
        <v>0</v>
      </c>
      <c r="N576" s="10">
        <f t="shared" si="330"/>
        <v>0</v>
      </c>
      <c r="O576" s="10">
        <f t="shared" si="331"/>
        <v>0</v>
      </c>
      <c r="P576" s="10">
        <f t="shared" si="332"/>
        <v>0</v>
      </c>
      <c r="Q576" s="10">
        <f t="shared" si="333"/>
        <v>0</v>
      </c>
      <c r="R576" s="10">
        <f t="shared" si="334"/>
        <v>0</v>
      </c>
      <c r="S576" s="10">
        <f t="shared" si="335"/>
        <v>0</v>
      </c>
      <c r="U576" s="10">
        <f t="shared" si="336"/>
        <v>0</v>
      </c>
      <c r="V576" s="10">
        <f t="shared" si="337"/>
        <v>0</v>
      </c>
      <c r="W576" s="10">
        <f t="shared" si="338"/>
        <v>0</v>
      </c>
      <c r="X576" s="10">
        <f t="shared" si="359"/>
        <v>0</v>
      </c>
      <c r="Y576" s="10">
        <f t="shared" si="325"/>
        <v>0</v>
      </c>
      <c r="Z576" s="10">
        <f t="shared" si="339"/>
        <v>0</v>
      </c>
      <c r="AB576" s="141">
        <f t="shared" si="340"/>
        <v>0</v>
      </c>
      <c r="AC576" s="141">
        <f t="shared" si="341"/>
        <v>0</v>
      </c>
      <c r="AD576" s="141">
        <f t="shared" si="342"/>
        <v>0</v>
      </c>
      <c r="AE576" s="141">
        <f t="shared" si="343"/>
        <v>0</v>
      </c>
      <c r="AG576" s="87"/>
      <c r="AH576" s="87"/>
      <c r="AJ576" s="87"/>
      <c r="AL576" s="10" t="str">
        <f t="shared" si="344"/>
        <v/>
      </c>
      <c r="AM576" s="10" t="str">
        <f t="shared" si="345"/>
        <v/>
      </c>
      <c r="AN576" s="10" t="str">
        <f t="shared" si="346"/>
        <v/>
      </c>
      <c r="AO576" s="10" t="str">
        <f t="shared" si="347"/>
        <v/>
      </c>
      <c r="AP576" s="10" t="str">
        <f t="shared" si="348"/>
        <v/>
      </c>
      <c r="AQ576" s="10" t="str">
        <f t="shared" si="349"/>
        <v/>
      </c>
      <c r="AR576" s="10" t="str">
        <f t="shared" si="350"/>
        <v/>
      </c>
      <c r="AS576" s="10" t="str">
        <f t="shared" si="351"/>
        <v/>
      </c>
      <c r="AT576" s="10" t="str">
        <f t="shared" si="352"/>
        <v/>
      </c>
      <c r="AU576" s="10" t="str">
        <f t="shared" si="353"/>
        <v/>
      </c>
      <c r="AV576" s="10" t="str">
        <f t="shared" si="354"/>
        <v/>
      </c>
      <c r="AW576" s="10" t="str">
        <f t="shared" si="355"/>
        <v/>
      </c>
      <c r="AX576" s="10" t="str">
        <f t="shared" si="356"/>
        <v/>
      </c>
      <c r="AY576" s="10" t="str">
        <f t="shared" si="357"/>
        <v/>
      </c>
      <c r="AZ576" s="10" t="str">
        <f t="shared" si="358"/>
        <v/>
      </c>
    </row>
    <row r="577" spans="1:52" s="3" customFormat="1" ht="10.5" x14ac:dyDescent="0.35">
      <c r="A577" s="30"/>
      <c r="B577" s="31"/>
      <c r="C577" s="31"/>
      <c r="D577" s="31"/>
      <c r="E577" s="85"/>
      <c r="F577" s="85"/>
      <c r="G577" s="85"/>
      <c r="H577" s="85"/>
      <c r="I577" s="15">
        <f t="shared" si="326"/>
        <v>0</v>
      </c>
      <c r="J577" s="32">
        <f t="shared" si="327"/>
        <v>0</v>
      </c>
      <c r="K577" s="32"/>
      <c r="L577" s="10">
        <f t="shared" si="328"/>
        <v>0</v>
      </c>
      <c r="M577" s="10">
        <f t="shared" si="329"/>
        <v>0</v>
      </c>
      <c r="N577" s="10">
        <f t="shared" si="330"/>
        <v>0</v>
      </c>
      <c r="O577" s="10">
        <f t="shared" si="331"/>
        <v>0</v>
      </c>
      <c r="P577" s="10">
        <f t="shared" si="332"/>
        <v>0</v>
      </c>
      <c r="Q577" s="10">
        <f t="shared" si="333"/>
        <v>0</v>
      </c>
      <c r="R577" s="10">
        <f t="shared" si="334"/>
        <v>0</v>
      </c>
      <c r="S577" s="10">
        <f t="shared" si="335"/>
        <v>0</v>
      </c>
      <c r="U577" s="10">
        <f t="shared" si="336"/>
        <v>0</v>
      </c>
      <c r="V577" s="10">
        <f t="shared" si="337"/>
        <v>0</v>
      </c>
      <c r="W577" s="10">
        <f t="shared" si="338"/>
        <v>0</v>
      </c>
      <c r="X577" s="10">
        <f t="shared" si="359"/>
        <v>0</v>
      </c>
      <c r="Y577" s="10">
        <f t="shared" si="325"/>
        <v>0</v>
      </c>
      <c r="Z577" s="10">
        <f t="shared" si="339"/>
        <v>0</v>
      </c>
      <c r="AB577" s="141">
        <f t="shared" si="340"/>
        <v>0</v>
      </c>
      <c r="AC577" s="141">
        <f t="shared" si="341"/>
        <v>0</v>
      </c>
      <c r="AD577" s="141">
        <f t="shared" si="342"/>
        <v>0</v>
      </c>
      <c r="AE577" s="141">
        <f t="shared" si="343"/>
        <v>0</v>
      </c>
      <c r="AG577" s="87"/>
      <c r="AH577" s="87"/>
      <c r="AJ577" s="87"/>
      <c r="AL577" s="10" t="str">
        <f t="shared" si="344"/>
        <v/>
      </c>
      <c r="AM577" s="10" t="str">
        <f t="shared" si="345"/>
        <v/>
      </c>
      <c r="AN577" s="10" t="str">
        <f t="shared" si="346"/>
        <v/>
      </c>
      <c r="AO577" s="10" t="str">
        <f t="shared" si="347"/>
        <v/>
      </c>
      <c r="AP577" s="10" t="str">
        <f t="shared" si="348"/>
        <v/>
      </c>
      <c r="AQ577" s="10" t="str">
        <f t="shared" si="349"/>
        <v/>
      </c>
      <c r="AR577" s="10" t="str">
        <f t="shared" si="350"/>
        <v/>
      </c>
      <c r="AS577" s="10" t="str">
        <f t="shared" si="351"/>
        <v/>
      </c>
      <c r="AT577" s="10" t="str">
        <f t="shared" si="352"/>
        <v/>
      </c>
      <c r="AU577" s="10" t="str">
        <f t="shared" si="353"/>
        <v/>
      </c>
      <c r="AV577" s="10" t="str">
        <f t="shared" si="354"/>
        <v/>
      </c>
      <c r="AW577" s="10" t="str">
        <f t="shared" si="355"/>
        <v/>
      </c>
      <c r="AX577" s="10" t="str">
        <f t="shared" si="356"/>
        <v/>
      </c>
      <c r="AY577" s="10" t="str">
        <f t="shared" si="357"/>
        <v/>
      </c>
      <c r="AZ577" s="10" t="str">
        <f t="shared" si="358"/>
        <v/>
      </c>
    </row>
    <row r="578" spans="1:52" s="3" customFormat="1" ht="10.5" x14ac:dyDescent="0.35">
      <c r="A578" s="30"/>
      <c r="B578" s="31"/>
      <c r="C578" s="31"/>
      <c r="D578" s="31"/>
      <c r="E578" s="85"/>
      <c r="F578" s="85"/>
      <c r="G578" s="85"/>
      <c r="H578" s="85"/>
      <c r="I578" s="15">
        <f t="shared" si="326"/>
        <v>0</v>
      </c>
      <c r="J578" s="32">
        <f t="shared" si="327"/>
        <v>0</v>
      </c>
      <c r="K578" s="32"/>
      <c r="L578" s="10">
        <f t="shared" si="328"/>
        <v>0</v>
      </c>
      <c r="M578" s="10">
        <f t="shared" si="329"/>
        <v>0</v>
      </c>
      <c r="N578" s="10">
        <f t="shared" si="330"/>
        <v>0</v>
      </c>
      <c r="O578" s="10">
        <f t="shared" si="331"/>
        <v>0</v>
      </c>
      <c r="P578" s="10">
        <f t="shared" si="332"/>
        <v>0</v>
      </c>
      <c r="Q578" s="10">
        <f t="shared" si="333"/>
        <v>0</v>
      </c>
      <c r="R578" s="10">
        <f t="shared" si="334"/>
        <v>0</v>
      </c>
      <c r="S578" s="10">
        <f t="shared" si="335"/>
        <v>0</v>
      </c>
      <c r="U578" s="10">
        <f t="shared" si="336"/>
        <v>0</v>
      </c>
      <c r="V578" s="10">
        <f t="shared" si="337"/>
        <v>0</v>
      </c>
      <c r="W578" s="10">
        <f t="shared" si="338"/>
        <v>0</v>
      </c>
      <c r="X578" s="10">
        <f t="shared" si="359"/>
        <v>0</v>
      </c>
      <c r="Y578" s="10">
        <f t="shared" si="325"/>
        <v>0</v>
      </c>
      <c r="Z578" s="10">
        <f t="shared" si="339"/>
        <v>0</v>
      </c>
      <c r="AB578" s="141">
        <f t="shared" si="340"/>
        <v>0</v>
      </c>
      <c r="AC578" s="141">
        <f t="shared" si="341"/>
        <v>0</v>
      </c>
      <c r="AD578" s="141">
        <f t="shared" si="342"/>
        <v>0</v>
      </c>
      <c r="AE578" s="141">
        <f t="shared" si="343"/>
        <v>0</v>
      </c>
      <c r="AG578" s="87"/>
      <c r="AH578" s="87"/>
      <c r="AJ578" s="87"/>
      <c r="AL578" s="10" t="str">
        <f t="shared" si="344"/>
        <v/>
      </c>
      <c r="AM578" s="10" t="str">
        <f t="shared" si="345"/>
        <v/>
      </c>
      <c r="AN578" s="10" t="str">
        <f t="shared" si="346"/>
        <v/>
      </c>
      <c r="AO578" s="10" t="str">
        <f t="shared" si="347"/>
        <v/>
      </c>
      <c r="AP578" s="10" t="str">
        <f t="shared" si="348"/>
        <v/>
      </c>
      <c r="AQ578" s="10" t="str">
        <f t="shared" si="349"/>
        <v/>
      </c>
      <c r="AR578" s="10" t="str">
        <f t="shared" si="350"/>
        <v/>
      </c>
      <c r="AS578" s="10" t="str">
        <f t="shared" si="351"/>
        <v/>
      </c>
      <c r="AT578" s="10" t="str">
        <f t="shared" si="352"/>
        <v/>
      </c>
      <c r="AU578" s="10" t="str">
        <f t="shared" si="353"/>
        <v/>
      </c>
      <c r="AV578" s="10" t="str">
        <f t="shared" si="354"/>
        <v/>
      </c>
      <c r="AW578" s="10" t="str">
        <f t="shared" si="355"/>
        <v/>
      </c>
      <c r="AX578" s="10" t="str">
        <f t="shared" si="356"/>
        <v/>
      </c>
      <c r="AY578" s="10" t="str">
        <f t="shared" si="357"/>
        <v/>
      </c>
      <c r="AZ578" s="10" t="str">
        <f t="shared" si="358"/>
        <v/>
      </c>
    </row>
    <row r="579" spans="1:52" s="3" customFormat="1" ht="10.5" x14ac:dyDescent="0.35">
      <c r="A579" s="30"/>
      <c r="B579" s="31"/>
      <c r="C579" s="31"/>
      <c r="D579" s="31"/>
      <c r="E579" s="85"/>
      <c r="F579" s="85"/>
      <c r="G579" s="85"/>
      <c r="H579" s="85"/>
      <c r="I579" s="15">
        <f t="shared" si="326"/>
        <v>0</v>
      </c>
      <c r="J579" s="32">
        <f t="shared" si="327"/>
        <v>0</v>
      </c>
      <c r="K579" s="32"/>
      <c r="L579" s="10">
        <f t="shared" si="328"/>
        <v>0</v>
      </c>
      <c r="M579" s="10">
        <f t="shared" si="329"/>
        <v>0</v>
      </c>
      <c r="N579" s="10">
        <f t="shared" si="330"/>
        <v>0</v>
      </c>
      <c r="O579" s="10">
        <f t="shared" si="331"/>
        <v>0</v>
      </c>
      <c r="P579" s="10">
        <f t="shared" si="332"/>
        <v>0</v>
      </c>
      <c r="Q579" s="10">
        <f t="shared" si="333"/>
        <v>0</v>
      </c>
      <c r="R579" s="10">
        <f t="shared" si="334"/>
        <v>0</v>
      </c>
      <c r="S579" s="10">
        <f t="shared" si="335"/>
        <v>0</v>
      </c>
      <c r="U579" s="10">
        <f t="shared" si="336"/>
        <v>0</v>
      </c>
      <c r="V579" s="10">
        <f t="shared" si="337"/>
        <v>0</v>
      </c>
      <c r="W579" s="10">
        <f t="shared" si="338"/>
        <v>0</v>
      </c>
      <c r="X579" s="10">
        <f t="shared" si="359"/>
        <v>0</v>
      </c>
      <c r="Y579" s="10">
        <f t="shared" si="325"/>
        <v>0</v>
      </c>
      <c r="Z579" s="10">
        <f t="shared" si="339"/>
        <v>0</v>
      </c>
      <c r="AB579" s="141">
        <f t="shared" si="340"/>
        <v>0</v>
      </c>
      <c r="AC579" s="141">
        <f t="shared" si="341"/>
        <v>0</v>
      </c>
      <c r="AD579" s="141">
        <f t="shared" si="342"/>
        <v>0</v>
      </c>
      <c r="AE579" s="141">
        <f t="shared" si="343"/>
        <v>0</v>
      </c>
      <c r="AG579" s="87"/>
      <c r="AH579" s="87"/>
      <c r="AJ579" s="87"/>
      <c r="AL579" s="10" t="str">
        <f t="shared" si="344"/>
        <v/>
      </c>
      <c r="AM579" s="10" t="str">
        <f t="shared" si="345"/>
        <v/>
      </c>
      <c r="AN579" s="10" t="str">
        <f t="shared" si="346"/>
        <v/>
      </c>
      <c r="AO579" s="10" t="str">
        <f t="shared" si="347"/>
        <v/>
      </c>
      <c r="AP579" s="10" t="str">
        <f t="shared" si="348"/>
        <v/>
      </c>
      <c r="AQ579" s="10" t="str">
        <f t="shared" si="349"/>
        <v/>
      </c>
      <c r="AR579" s="10" t="str">
        <f t="shared" si="350"/>
        <v/>
      </c>
      <c r="AS579" s="10" t="str">
        <f t="shared" si="351"/>
        <v/>
      </c>
      <c r="AT579" s="10" t="str">
        <f t="shared" si="352"/>
        <v/>
      </c>
      <c r="AU579" s="10" t="str">
        <f t="shared" si="353"/>
        <v/>
      </c>
      <c r="AV579" s="10" t="str">
        <f t="shared" si="354"/>
        <v/>
      </c>
      <c r="AW579" s="10" t="str">
        <f t="shared" si="355"/>
        <v/>
      </c>
      <c r="AX579" s="10" t="str">
        <f t="shared" si="356"/>
        <v/>
      </c>
      <c r="AY579" s="10" t="str">
        <f t="shared" si="357"/>
        <v/>
      </c>
      <c r="AZ579" s="10" t="str">
        <f t="shared" si="358"/>
        <v/>
      </c>
    </row>
    <row r="580" spans="1:52" s="3" customFormat="1" ht="10.5" x14ac:dyDescent="0.35">
      <c r="A580" s="30"/>
      <c r="B580" s="31"/>
      <c r="C580" s="31"/>
      <c r="D580" s="31"/>
      <c r="E580" s="85"/>
      <c r="F580" s="85"/>
      <c r="G580" s="85"/>
      <c r="H580" s="85"/>
      <c r="I580" s="15">
        <f t="shared" si="326"/>
        <v>0</v>
      </c>
      <c r="J580" s="32">
        <f t="shared" si="327"/>
        <v>0</v>
      </c>
      <c r="K580" s="32"/>
      <c r="L580" s="10">
        <f t="shared" si="328"/>
        <v>0</v>
      </c>
      <c r="M580" s="10">
        <f t="shared" si="329"/>
        <v>0</v>
      </c>
      <c r="N580" s="10">
        <f t="shared" si="330"/>
        <v>0</v>
      </c>
      <c r="O580" s="10">
        <f t="shared" si="331"/>
        <v>0</v>
      </c>
      <c r="P580" s="10">
        <f t="shared" si="332"/>
        <v>0</v>
      </c>
      <c r="Q580" s="10">
        <f t="shared" si="333"/>
        <v>0</v>
      </c>
      <c r="R580" s="10">
        <f t="shared" si="334"/>
        <v>0</v>
      </c>
      <c r="S580" s="10">
        <f t="shared" si="335"/>
        <v>0</v>
      </c>
      <c r="U580" s="10">
        <f t="shared" si="336"/>
        <v>0</v>
      </c>
      <c r="V580" s="10">
        <f t="shared" si="337"/>
        <v>0</v>
      </c>
      <c r="W580" s="10">
        <f t="shared" si="338"/>
        <v>0</v>
      </c>
      <c r="X580" s="10">
        <f t="shared" si="359"/>
        <v>0</v>
      </c>
      <c r="Y580" s="10">
        <f t="shared" si="325"/>
        <v>0</v>
      </c>
      <c r="Z580" s="10">
        <f t="shared" si="339"/>
        <v>0</v>
      </c>
      <c r="AB580" s="141">
        <f t="shared" si="340"/>
        <v>0</v>
      </c>
      <c r="AC580" s="141">
        <f t="shared" si="341"/>
        <v>0</v>
      </c>
      <c r="AD580" s="141">
        <f t="shared" si="342"/>
        <v>0</v>
      </c>
      <c r="AE580" s="141">
        <f t="shared" si="343"/>
        <v>0</v>
      </c>
      <c r="AG580" s="87"/>
      <c r="AH580" s="87"/>
      <c r="AJ580" s="87"/>
      <c r="AL580" s="10" t="str">
        <f t="shared" si="344"/>
        <v/>
      </c>
      <c r="AM580" s="10" t="str">
        <f t="shared" si="345"/>
        <v/>
      </c>
      <c r="AN580" s="10" t="str">
        <f t="shared" si="346"/>
        <v/>
      </c>
      <c r="AO580" s="10" t="str">
        <f t="shared" si="347"/>
        <v/>
      </c>
      <c r="AP580" s="10" t="str">
        <f t="shared" si="348"/>
        <v/>
      </c>
      <c r="AQ580" s="10" t="str">
        <f t="shared" si="349"/>
        <v/>
      </c>
      <c r="AR580" s="10" t="str">
        <f t="shared" si="350"/>
        <v/>
      </c>
      <c r="AS580" s="10" t="str">
        <f t="shared" si="351"/>
        <v/>
      </c>
      <c r="AT580" s="10" t="str">
        <f t="shared" si="352"/>
        <v/>
      </c>
      <c r="AU580" s="10" t="str">
        <f t="shared" si="353"/>
        <v/>
      </c>
      <c r="AV580" s="10" t="str">
        <f t="shared" si="354"/>
        <v/>
      </c>
      <c r="AW580" s="10" t="str">
        <f t="shared" si="355"/>
        <v/>
      </c>
      <c r="AX580" s="10" t="str">
        <f t="shared" si="356"/>
        <v/>
      </c>
      <c r="AY580" s="10" t="str">
        <f t="shared" si="357"/>
        <v/>
      </c>
      <c r="AZ580" s="10" t="str">
        <f t="shared" si="358"/>
        <v/>
      </c>
    </row>
    <row r="581" spans="1:52" s="3" customFormat="1" ht="10.5" x14ac:dyDescent="0.35">
      <c r="A581" s="30"/>
      <c r="B581" s="31"/>
      <c r="C581" s="31"/>
      <c r="D581" s="31"/>
      <c r="E581" s="85"/>
      <c r="F581" s="85"/>
      <c r="G581" s="85"/>
      <c r="H581" s="85"/>
      <c r="I581" s="15">
        <f t="shared" si="326"/>
        <v>0</v>
      </c>
      <c r="J581" s="32">
        <f t="shared" si="327"/>
        <v>0</v>
      </c>
      <c r="K581" s="32"/>
      <c r="L581" s="10">
        <f t="shared" si="328"/>
        <v>0</v>
      </c>
      <c r="M581" s="10">
        <f t="shared" si="329"/>
        <v>0</v>
      </c>
      <c r="N581" s="10">
        <f t="shared" si="330"/>
        <v>0</v>
      </c>
      <c r="O581" s="10">
        <f t="shared" si="331"/>
        <v>0</v>
      </c>
      <c r="P581" s="10">
        <f t="shared" si="332"/>
        <v>0</v>
      </c>
      <c r="Q581" s="10">
        <f t="shared" si="333"/>
        <v>0</v>
      </c>
      <c r="R581" s="10">
        <f t="shared" si="334"/>
        <v>0</v>
      </c>
      <c r="S581" s="10">
        <f t="shared" si="335"/>
        <v>0</v>
      </c>
      <c r="U581" s="10">
        <f t="shared" si="336"/>
        <v>0</v>
      </c>
      <c r="V581" s="10">
        <f t="shared" si="337"/>
        <v>0</v>
      </c>
      <c r="W581" s="10">
        <f t="shared" si="338"/>
        <v>0</v>
      </c>
      <c r="X581" s="10">
        <f t="shared" si="359"/>
        <v>0</v>
      </c>
      <c r="Y581" s="10">
        <f t="shared" si="325"/>
        <v>0</v>
      </c>
      <c r="Z581" s="10">
        <f t="shared" si="339"/>
        <v>0</v>
      </c>
      <c r="AB581" s="141">
        <f t="shared" si="340"/>
        <v>0</v>
      </c>
      <c r="AC581" s="141">
        <f t="shared" si="341"/>
        <v>0</v>
      </c>
      <c r="AD581" s="141">
        <f t="shared" si="342"/>
        <v>0</v>
      </c>
      <c r="AE581" s="141">
        <f t="shared" si="343"/>
        <v>0</v>
      </c>
      <c r="AG581" s="87"/>
      <c r="AH581" s="87"/>
      <c r="AJ581" s="87"/>
      <c r="AL581" s="10" t="str">
        <f t="shared" si="344"/>
        <v/>
      </c>
      <c r="AM581" s="10" t="str">
        <f t="shared" si="345"/>
        <v/>
      </c>
      <c r="AN581" s="10" t="str">
        <f t="shared" si="346"/>
        <v/>
      </c>
      <c r="AO581" s="10" t="str">
        <f t="shared" si="347"/>
        <v/>
      </c>
      <c r="AP581" s="10" t="str">
        <f t="shared" si="348"/>
        <v/>
      </c>
      <c r="AQ581" s="10" t="str">
        <f t="shared" si="349"/>
        <v/>
      </c>
      <c r="AR581" s="10" t="str">
        <f t="shared" si="350"/>
        <v/>
      </c>
      <c r="AS581" s="10" t="str">
        <f t="shared" si="351"/>
        <v/>
      </c>
      <c r="AT581" s="10" t="str">
        <f t="shared" si="352"/>
        <v/>
      </c>
      <c r="AU581" s="10" t="str">
        <f t="shared" si="353"/>
        <v/>
      </c>
      <c r="AV581" s="10" t="str">
        <f t="shared" si="354"/>
        <v/>
      </c>
      <c r="AW581" s="10" t="str">
        <f t="shared" si="355"/>
        <v/>
      </c>
      <c r="AX581" s="10" t="str">
        <f t="shared" si="356"/>
        <v/>
      </c>
      <c r="AY581" s="10" t="str">
        <f t="shared" si="357"/>
        <v/>
      </c>
      <c r="AZ581" s="10" t="str">
        <f t="shared" si="358"/>
        <v/>
      </c>
    </row>
    <row r="582" spans="1:52" s="3" customFormat="1" ht="10.5" x14ac:dyDescent="0.35">
      <c r="A582" s="30"/>
      <c r="B582" s="31"/>
      <c r="C582" s="31"/>
      <c r="D582" s="31"/>
      <c r="E582" s="85"/>
      <c r="F582" s="85"/>
      <c r="G582" s="85"/>
      <c r="H582" s="85"/>
      <c r="I582" s="15">
        <f t="shared" si="326"/>
        <v>0</v>
      </c>
      <c r="J582" s="32">
        <f t="shared" si="327"/>
        <v>0</v>
      </c>
      <c r="K582" s="32"/>
      <c r="L582" s="10">
        <f t="shared" si="328"/>
        <v>0</v>
      </c>
      <c r="M582" s="10">
        <f t="shared" si="329"/>
        <v>0</v>
      </c>
      <c r="N582" s="10">
        <f t="shared" si="330"/>
        <v>0</v>
      </c>
      <c r="O582" s="10">
        <f t="shared" si="331"/>
        <v>0</v>
      </c>
      <c r="P582" s="10">
        <f t="shared" si="332"/>
        <v>0</v>
      </c>
      <c r="Q582" s="10">
        <f t="shared" si="333"/>
        <v>0</v>
      </c>
      <c r="R582" s="10">
        <f t="shared" si="334"/>
        <v>0</v>
      </c>
      <c r="S582" s="10">
        <f t="shared" si="335"/>
        <v>0</v>
      </c>
      <c r="U582" s="10">
        <f t="shared" si="336"/>
        <v>0</v>
      </c>
      <c r="V582" s="10">
        <f t="shared" si="337"/>
        <v>0</v>
      </c>
      <c r="W582" s="10">
        <f t="shared" si="338"/>
        <v>0</v>
      </c>
      <c r="X582" s="10">
        <f t="shared" si="359"/>
        <v>0</v>
      </c>
      <c r="Y582" s="10">
        <f t="shared" si="325"/>
        <v>0</v>
      </c>
      <c r="Z582" s="10">
        <f t="shared" si="339"/>
        <v>0</v>
      </c>
      <c r="AB582" s="141">
        <f t="shared" si="340"/>
        <v>0</v>
      </c>
      <c r="AC582" s="141">
        <f t="shared" si="341"/>
        <v>0</v>
      </c>
      <c r="AD582" s="141">
        <f t="shared" si="342"/>
        <v>0</v>
      </c>
      <c r="AE582" s="141">
        <f t="shared" si="343"/>
        <v>0</v>
      </c>
      <c r="AG582" s="87"/>
      <c r="AH582" s="87"/>
      <c r="AJ582" s="87"/>
      <c r="AL582" s="10" t="str">
        <f t="shared" si="344"/>
        <v/>
      </c>
      <c r="AM582" s="10" t="str">
        <f t="shared" si="345"/>
        <v/>
      </c>
      <c r="AN582" s="10" t="str">
        <f t="shared" si="346"/>
        <v/>
      </c>
      <c r="AO582" s="10" t="str">
        <f t="shared" si="347"/>
        <v/>
      </c>
      <c r="AP582" s="10" t="str">
        <f t="shared" si="348"/>
        <v/>
      </c>
      <c r="AQ582" s="10" t="str">
        <f t="shared" si="349"/>
        <v/>
      </c>
      <c r="AR582" s="10" t="str">
        <f t="shared" si="350"/>
        <v/>
      </c>
      <c r="AS582" s="10" t="str">
        <f t="shared" si="351"/>
        <v/>
      </c>
      <c r="AT582" s="10" t="str">
        <f t="shared" si="352"/>
        <v/>
      </c>
      <c r="AU582" s="10" t="str">
        <f t="shared" si="353"/>
        <v/>
      </c>
      <c r="AV582" s="10" t="str">
        <f t="shared" si="354"/>
        <v/>
      </c>
      <c r="AW582" s="10" t="str">
        <f t="shared" si="355"/>
        <v/>
      </c>
      <c r="AX582" s="10" t="str">
        <f t="shared" si="356"/>
        <v/>
      </c>
      <c r="AY582" s="10" t="str">
        <f t="shared" si="357"/>
        <v/>
      </c>
      <c r="AZ582" s="10" t="str">
        <f t="shared" si="358"/>
        <v/>
      </c>
    </row>
    <row r="583" spans="1:52" s="3" customFormat="1" ht="10.5" x14ac:dyDescent="0.35">
      <c r="A583" s="30"/>
      <c r="B583" s="31"/>
      <c r="C583" s="31"/>
      <c r="D583" s="31"/>
      <c r="E583" s="85"/>
      <c r="F583" s="85"/>
      <c r="G583" s="85"/>
      <c r="H583" s="85"/>
      <c r="I583" s="15">
        <f t="shared" si="326"/>
        <v>0</v>
      </c>
      <c r="J583" s="32">
        <f t="shared" si="327"/>
        <v>0</v>
      </c>
      <c r="K583" s="32"/>
      <c r="L583" s="10">
        <f t="shared" si="328"/>
        <v>0</v>
      </c>
      <c r="M583" s="10">
        <f t="shared" si="329"/>
        <v>0</v>
      </c>
      <c r="N583" s="10">
        <f t="shared" si="330"/>
        <v>0</v>
      </c>
      <c r="O583" s="10">
        <f t="shared" si="331"/>
        <v>0</v>
      </c>
      <c r="P583" s="10">
        <f t="shared" si="332"/>
        <v>0</v>
      </c>
      <c r="Q583" s="10">
        <f t="shared" si="333"/>
        <v>0</v>
      </c>
      <c r="R583" s="10">
        <f t="shared" si="334"/>
        <v>0</v>
      </c>
      <c r="S583" s="10">
        <f t="shared" si="335"/>
        <v>0</v>
      </c>
      <c r="U583" s="10">
        <f t="shared" si="336"/>
        <v>0</v>
      </c>
      <c r="V583" s="10">
        <f t="shared" si="337"/>
        <v>0</v>
      </c>
      <c r="W583" s="10">
        <f t="shared" si="338"/>
        <v>0</v>
      </c>
      <c r="X583" s="10">
        <f t="shared" si="359"/>
        <v>0</v>
      </c>
      <c r="Y583" s="10">
        <f t="shared" ref="Y583:Y646" si="360">IF(AND(L583=1,L582=0),1,0)</f>
        <v>0</v>
      </c>
      <c r="Z583" s="10">
        <f t="shared" si="339"/>
        <v>0</v>
      </c>
      <c r="AB583" s="141">
        <f t="shared" si="340"/>
        <v>0</v>
      </c>
      <c r="AC583" s="141">
        <f t="shared" si="341"/>
        <v>0</v>
      </c>
      <c r="AD583" s="141">
        <f t="shared" si="342"/>
        <v>0</v>
      </c>
      <c r="AE583" s="141">
        <f t="shared" si="343"/>
        <v>0</v>
      </c>
      <c r="AG583" s="87"/>
      <c r="AH583" s="87"/>
      <c r="AJ583" s="87"/>
      <c r="AL583" s="10" t="str">
        <f t="shared" si="344"/>
        <v/>
      </c>
      <c r="AM583" s="10" t="str">
        <f t="shared" si="345"/>
        <v/>
      </c>
      <c r="AN583" s="10" t="str">
        <f t="shared" si="346"/>
        <v/>
      </c>
      <c r="AO583" s="10" t="str">
        <f t="shared" si="347"/>
        <v/>
      </c>
      <c r="AP583" s="10" t="str">
        <f t="shared" si="348"/>
        <v/>
      </c>
      <c r="AQ583" s="10" t="str">
        <f t="shared" si="349"/>
        <v/>
      </c>
      <c r="AR583" s="10" t="str">
        <f t="shared" si="350"/>
        <v/>
      </c>
      <c r="AS583" s="10" t="str">
        <f t="shared" si="351"/>
        <v/>
      </c>
      <c r="AT583" s="10" t="str">
        <f t="shared" si="352"/>
        <v/>
      </c>
      <c r="AU583" s="10" t="str">
        <f t="shared" si="353"/>
        <v/>
      </c>
      <c r="AV583" s="10" t="str">
        <f t="shared" si="354"/>
        <v/>
      </c>
      <c r="AW583" s="10" t="str">
        <f t="shared" si="355"/>
        <v/>
      </c>
      <c r="AX583" s="10" t="str">
        <f t="shared" si="356"/>
        <v/>
      </c>
      <c r="AY583" s="10" t="str">
        <f t="shared" si="357"/>
        <v/>
      </c>
      <c r="AZ583" s="10" t="str">
        <f t="shared" si="358"/>
        <v/>
      </c>
    </row>
    <row r="584" spans="1:52" s="3" customFormat="1" ht="10.5" x14ac:dyDescent="0.35">
      <c r="A584" s="30"/>
      <c r="B584" s="31"/>
      <c r="C584" s="31"/>
      <c r="D584" s="31"/>
      <c r="E584" s="85"/>
      <c r="F584" s="85"/>
      <c r="G584" s="85"/>
      <c r="H584" s="85"/>
      <c r="I584" s="15">
        <f t="shared" si="326"/>
        <v>0</v>
      </c>
      <c r="J584" s="32">
        <f t="shared" si="327"/>
        <v>0</v>
      </c>
      <c r="K584" s="32"/>
      <c r="L584" s="10">
        <f t="shared" si="328"/>
        <v>0</v>
      </c>
      <c r="M584" s="10">
        <f t="shared" si="329"/>
        <v>0</v>
      </c>
      <c r="N584" s="10">
        <f t="shared" si="330"/>
        <v>0</v>
      </c>
      <c r="O584" s="10">
        <f t="shared" si="331"/>
        <v>0</v>
      </c>
      <c r="P584" s="10">
        <f t="shared" si="332"/>
        <v>0</v>
      </c>
      <c r="Q584" s="10">
        <f t="shared" si="333"/>
        <v>0</v>
      </c>
      <c r="R584" s="10">
        <f t="shared" si="334"/>
        <v>0</v>
      </c>
      <c r="S584" s="10">
        <f t="shared" si="335"/>
        <v>0</v>
      </c>
      <c r="U584" s="10">
        <f t="shared" si="336"/>
        <v>0</v>
      </c>
      <c r="V584" s="10">
        <f t="shared" si="337"/>
        <v>0</v>
      </c>
      <c r="W584" s="10">
        <f t="shared" si="338"/>
        <v>0</v>
      </c>
      <c r="X584" s="10">
        <f t="shared" si="359"/>
        <v>0</v>
      </c>
      <c r="Y584" s="10">
        <f t="shared" si="360"/>
        <v>0</v>
      </c>
      <c r="Z584" s="10">
        <f t="shared" si="339"/>
        <v>0</v>
      </c>
      <c r="AB584" s="141">
        <f t="shared" si="340"/>
        <v>0</v>
      </c>
      <c r="AC584" s="141">
        <f t="shared" si="341"/>
        <v>0</v>
      </c>
      <c r="AD584" s="141">
        <f t="shared" si="342"/>
        <v>0</v>
      </c>
      <c r="AE584" s="141">
        <f t="shared" si="343"/>
        <v>0</v>
      </c>
      <c r="AG584" s="87"/>
      <c r="AH584" s="87"/>
      <c r="AJ584" s="87"/>
      <c r="AL584" s="10" t="str">
        <f t="shared" si="344"/>
        <v/>
      </c>
      <c r="AM584" s="10" t="str">
        <f t="shared" si="345"/>
        <v/>
      </c>
      <c r="AN584" s="10" t="str">
        <f t="shared" si="346"/>
        <v/>
      </c>
      <c r="AO584" s="10" t="str">
        <f t="shared" si="347"/>
        <v/>
      </c>
      <c r="AP584" s="10" t="str">
        <f t="shared" si="348"/>
        <v/>
      </c>
      <c r="AQ584" s="10" t="str">
        <f t="shared" si="349"/>
        <v/>
      </c>
      <c r="AR584" s="10" t="str">
        <f t="shared" si="350"/>
        <v/>
      </c>
      <c r="AS584" s="10" t="str">
        <f t="shared" si="351"/>
        <v/>
      </c>
      <c r="AT584" s="10" t="str">
        <f t="shared" si="352"/>
        <v/>
      </c>
      <c r="AU584" s="10" t="str">
        <f t="shared" si="353"/>
        <v/>
      </c>
      <c r="AV584" s="10" t="str">
        <f t="shared" si="354"/>
        <v/>
      </c>
      <c r="AW584" s="10" t="str">
        <f t="shared" si="355"/>
        <v/>
      </c>
      <c r="AX584" s="10" t="str">
        <f t="shared" si="356"/>
        <v/>
      </c>
      <c r="AY584" s="10" t="str">
        <f t="shared" si="357"/>
        <v/>
      </c>
      <c r="AZ584" s="10" t="str">
        <f t="shared" si="358"/>
        <v/>
      </c>
    </row>
    <row r="585" spans="1:52" s="3" customFormat="1" ht="10.5" x14ac:dyDescent="0.35">
      <c r="A585" s="30"/>
      <c r="B585" s="31"/>
      <c r="C585" s="31"/>
      <c r="D585" s="31"/>
      <c r="E585" s="85"/>
      <c r="F585" s="85"/>
      <c r="G585" s="85"/>
      <c r="H585" s="85"/>
      <c r="I585" s="15">
        <f t="shared" si="326"/>
        <v>0</v>
      </c>
      <c r="J585" s="32">
        <f t="shared" si="327"/>
        <v>0</v>
      </c>
      <c r="K585" s="32"/>
      <c r="L585" s="10">
        <f t="shared" si="328"/>
        <v>0</v>
      </c>
      <c r="M585" s="10">
        <f t="shared" si="329"/>
        <v>0</v>
      </c>
      <c r="N585" s="10">
        <f t="shared" si="330"/>
        <v>0</v>
      </c>
      <c r="O585" s="10">
        <f t="shared" si="331"/>
        <v>0</v>
      </c>
      <c r="P585" s="10">
        <f t="shared" si="332"/>
        <v>0</v>
      </c>
      <c r="Q585" s="10">
        <f t="shared" si="333"/>
        <v>0</v>
      </c>
      <c r="R585" s="10">
        <f t="shared" si="334"/>
        <v>0</v>
      </c>
      <c r="S585" s="10">
        <f t="shared" si="335"/>
        <v>0</v>
      </c>
      <c r="U585" s="10">
        <f t="shared" si="336"/>
        <v>0</v>
      </c>
      <c r="V585" s="10">
        <f t="shared" si="337"/>
        <v>0</v>
      </c>
      <c r="W585" s="10">
        <f t="shared" si="338"/>
        <v>0</v>
      </c>
      <c r="X585" s="10">
        <f t="shared" si="359"/>
        <v>0</v>
      </c>
      <c r="Y585" s="10">
        <f t="shared" si="360"/>
        <v>0</v>
      </c>
      <c r="Z585" s="10">
        <f t="shared" si="339"/>
        <v>0</v>
      </c>
      <c r="AB585" s="141">
        <f t="shared" si="340"/>
        <v>0</v>
      </c>
      <c r="AC585" s="141">
        <f t="shared" si="341"/>
        <v>0</v>
      </c>
      <c r="AD585" s="141">
        <f t="shared" si="342"/>
        <v>0</v>
      </c>
      <c r="AE585" s="141">
        <f t="shared" si="343"/>
        <v>0</v>
      </c>
      <c r="AG585" s="87"/>
      <c r="AH585" s="87"/>
      <c r="AJ585" s="87"/>
      <c r="AL585" s="10" t="str">
        <f t="shared" si="344"/>
        <v/>
      </c>
      <c r="AM585" s="10" t="str">
        <f t="shared" si="345"/>
        <v/>
      </c>
      <c r="AN585" s="10" t="str">
        <f t="shared" si="346"/>
        <v/>
      </c>
      <c r="AO585" s="10" t="str">
        <f t="shared" si="347"/>
        <v/>
      </c>
      <c r="AP585" s="10" t="str">
        <f t="shared" si="348"/>
        <v/>
      </c>
      <c r="AQ585" s="10" t="str">
        <f t="shared" si="349"/>
        <v/>
      </c>
      <c r="AR585" s="10" t="str">
        <f t="shared" si="350"/>
        <v/>
      </c>
      <c r="AS585" s="10" t="str">
        <f t="shared" si="351"/>
        <v/>
      </c>
      <c r="AT585" s="10" t="str">
        <f t="shared" si="352"/>
        <v/>
      </c>
      <c r="AU585" s="10" t="str">
        <f t="shared" si="353"/>
        <v/>
      </c>
      <c r="AV585" s="10" t="str">
        <f t="shared" si="354"/>
        <v/>
      </c>
      <c r="AW585" s="10" t="str">
        <f t="shared" si="355"/>
        <v/>
      </c>
      <c r="AX585" s="10" t="str">
        <f t="shared" si="356"/>
        <v/>
      </c>
      <c r="AY585" s="10" t="str">
        <f t="shared" si="357"/>
        <v/>
      </c>
      <c r="AZ585" s="10" t="str">
        <f t="shared" si="358"/>
        <v/>
      </c>
    </row>
    <row r="586" spans="1:52" s="3" customFormat="1" ht="10.5" x14ac:dyDescent="0.35">
      <c r="A586" s="30"/>
      <c r="B586" s="31"/>
      <c r="C586" s="31"/>
      <c r="D586" s="31"/>
      <c r="E586" s="85"/>
      <c r="F586" s="85"/>
      <c r="G586" s="85"/>
      <c r="H586" s="85"/>
      <c r="I586" s="15">
        <f t="shared" si="326"/>
        <v>0</v>
      </c>
      <c r="J586" s="32">
        <f t="shared" si="327"/>
        <v>0</v>
      </c>
      <c r="K586" s="32"/>
      <c r="L586" s="10">
        <f t="shared" si="328"/>
        <v>0</v>
      </c>
      <c r="M586" s="10">
        <f t="shared" si="329"/>
        <v>0</v>
      </c>
      <c r="N586" s="10">
        <f t="shared" si="330"/>
        <v>0</v>
      </c>
      <c r="O586" s="10">
        <f t="shared" si="331"/>
        <v>0</v>
      </c>
      <c r="P586" s="10">
        <f t="shared" si="332"/>
        <v>0</v>
      </c>
      <c r="Q586" s="10">
        <f t="shared" si="333"/>
        <v>0</v>
      </c>
      <c r="R586" s="10">
        <f t="shared" si="334"/>
        <v>0</v>
      </c>
      <c r="S586" s="10">
        <f t="shared" si="335"/>
        <v>0</v>
      </c>
      <c r="U586" s="10">
        <f t="shared" si="336"/>
        <v>0</v>
      </c>
      <c r="V586" s="10">
        <f t="shared" si="337"/>
        <v>0</v>
      </c>
      <c r="W586" s="10">
        <f t="shared" si="338"/>
        <v>0</v>
      </c>
      <c r="X586" s="10">
        <f t="shared" si="359"/>
        <v>0</v>
      </c>
      <c r="Y586" s="10">
        <f t="shared" si="360"/>
        <v>0</v>
      </c>
      <c r="Z586" s="10">
        <f t="shared" si="339"/>
        <v>0</v>
      </c>
      <c r="AB586" s="141">
        <f t="shared" si="340"/>
        <v>0</v>
      </c>
      <c r="AC586" s="141">
        <f t="shared" si="341"/>
        <v>0</v>
      </c>
      <c r="AD586" s="141">
        <f t="shared" si="342"/>
        <v>0</v>
      </c>
      <c r="AE586" s="141">
        <f t="shared" si="343"/>
        <v>0</v>
      </c>
      <c r="AG586" s="87"/>
      <c r="AH586" s="87"/>
      <c r="AJ586" s="87"/>
      <c r="AL586" s="10" t="str">
        <f t="shared" si="344"/>
        <v/>
      </c>
      <c r="AM586" s="10" t="str">
        <f t="shared" si="345"/>
        <v/>
      </c>
      <c r="AN586" s="10" t="str">
        <f t="shared" si="346"/>
        <v/>
      </c>
      <c r="AO586" s="10" t="str">
        <f t="shared" si="347"/>
        <v/>
      </c>
      <c r="AP586" s="10" t="str">
        <f t="shared" si="348"/>
        <v/>
      </c>
      <c r="AQ586" s="10" t="str">
        <f t="shared" si="349"/>
        <v/>
      </c>
      <c r="AR586" s="10" t="str">
        <f t="shared" si="350"/>
        <v/>
      </c>
      <c r="AS586" s="10" t="str">
        <f t="shared" si="351"/>
        <v/>
      </c>
      <c r="AT586" s="10" t="str">
        <f t="shared" si="352"/>
        <v/>
      </c>
      <c r="AU586" s="10" t="str">
        <f t="shared" si="353"/>
        <v/>
      </c>
      <c r="AV586" s="10" t="str">
        <f t="shared" si="354"/>
        <v/>
      </c>
      <c r="AW586" s="10" t="str">
        <f t="shared" si="355"/>
        <v/>
      </c>
      <c r="AX586" s="10" t="str">
        <f t="shared" si="356"/>
        <v/>
      </c>
      <c r="AY586" s="10" t="str">
        <f t="shared" si="357"/>
        <v/>
      </c>
      <c r="AZ586" s="10" t="str">
        <f t="shared" si="358"/>
        <v/>
      </c>
    </row>
    <row r="587" spans="1:52" s="3" customFormat="1" ht="10.5" x14ac:dyDescent="0.35">
      <c r="A587" s="30"/>
      <c r="B587" s="31"/>
      <c r="C587" s="31"/>
      <c r="D587" s="31"/>
      <c r="E587" s="85"/>
      <c r="F587" s="85"/>
      <c r="G587" s="85"/>
      <c r="H587" s="85"/>
      <c r="I587" s="15">
        <f t="shared" si="326"/>
        <v>0</v>
      </c>
      <c r="J587" s="32">
        <f t="shared" si="327"/>
        <v>0</v>
      </c>
      <c r="K587" s="32"/>
      <c r="L587" s="10">
        <f t="shared" si="328"/>
        <v>0</v>
      </c>
      <c r="M587" s="10">
        <f t="shared" si="329"/>
        <v>0</v>
      </c>
      <c r="N587" s="10">
        <f t="shared" si="330"/>
        <v>0</v>
      </c>
      <c r="O587" s="10">
        <f t="shared" si="331"/>
        <v>0</v>
      </c>
      <c r="P587" s="10">
        <f t="shared" si="332"/>
        <v>0</v>
      </c>
      <c r="Q587" s="10">
        <f t="shared" si="333"/>
        <v>0</v>
      </c>
      <c r="R587" s="10">
        <f t="shared" si="334"/>
        <v>0</v>
      </c>
      <c r="S587" s="10">
        <f t="shared" si="335"/>
        <v>0</v>
      </c>
      <c r="U587" s="10">
        <f t="shared" si="336"/>
        <v>0</v>
      </c>
      <c r="V587" s="10">
        <f t="shared" si="337"/>
        <v>0</v>
      </c>
      <c r="W587" s="10">
        <f t="shared" si="338"/>
        <v>0</v>
      </c>
      <c r="X587" s="10">
        <f t="shared" si="359"/>
        <v>0</v>
      </c>
      <c r="Y587" s="10">
        <f t="shared" si="360"/>
        <v>0</v>
      </c>
      <c r="Z587" s="10">
        <f t="shared" si="339"/>
        <v>0</v>
      </c>
      <c r="AB587" s="141">
        <f t="shared" si="340"/>
        <v>0</v>
      </c>
      <c r="AC587" s="141">
        <f t="shared" si="341"/>
        <v>0</v>
      </c>
      <c r="AD587" s="141">
        <f t="shared" si="342"/>
        <v>0</v>
      </c>
      <c r="AE587" s="141">
        <f t="shared" si="343"/>
        <v>0</v>
      </c>
      <c r="AG587" s="87"/>
      <c r="AH587" s="87"/>
      <c r="AJ587" s="87"/>
      <c r="AL587" s="10" t="str">
        <f t="shared" si="344"/>
        <v/>
      </c>
      <c r="AM587" s="10" t="str">
        <f t="shared" si="345"/>
        <v/>
      </c>
      <c r="AN587" s="10" t="str">
        <f t="shared" si="346"/>
        <v/>
      </c>
      <c r="AO587" s="10" t="str">
        <f t="shared" si="347"/>
        <v/>
      </c>
      <c r="AP587" s="10" t="str">
        <f t="shared" si="348"/>
        <v/>
      </c>
      <c r="AQ587" s="10" t="str">
        <f t="shared" si="349"/>
        <v/>
      </c>
      <c r="AR587" s="10" t="str">
        <f t="shared" si="350"/>
        <v/>
      </c>
      <c r="AS587" s="10" t="str">
        <f t="shared" si="351"/>
        <v/>
      </c>
      <c r="AT587" s="10" t="str">
        <f t="shared" si="352"/>
        <v/>
      </c>
      <c r="AU587" s="10" t="str">
        <f t="shared" si="353"/>
        <v/>
      </c>
      <c r="AV587" s="10" t="str">
        <f t="shared" si="354"/>
        <v/>
      </c>
      <c r="AW587" s="10" t="str">
        <f t="shared" si="355"/>
        <v/>
      </c>
      <c r="AX587" s="10" t="str">
        <f t="shared" si="356"/>
        <v/>
      </c>
      <c r="AY587" s="10" t="str">
        <f t="shared" si="357"/>
        <v/>
      </c>
      <c r="AZ587" s="10" t="str">
        <f t="shared" si="358"/>
        <v/>
      </c>
    </row>
    <row r="588" spans="1:52" s="3" customFormat="1" ht="10.5" x14ac:dyDescent="0.35">
      <c r="A588" s="30"/>
      <c r="B588" s="31"/>
      <c r="C588" s="31"/>
      <c r="D588" s="31"/>
      <c r="E588" s="85"/>
      <c r="F588" s="85"/>
      <c r="G588" s="85"/>
      <c r="H588" s="85"/>
      <c r="I588" s="15">
        <f t="shared" si="326"/>
        <v>0</v>
      </c>
      <c r="J588" s="32">
        <f t="shared" si="327"/>
        <v>0</v>
      </c>
      <c r="K588" s="32"/>
      <c r="L588" s="10">
        <f t="shared" si="328"/>
        <v>0</v>
      </c>
      <c r="M588" s="10">
        <f t="shared" si="329"/>
        <v>0</v>
      </c>
      <c r="N588" s="10">
        <f t="shared" si="330"/>
        <v>0</v>
      </c>
      <c r="O588" s="10">
        <f t="shared" si="331"/>
        <v>0</v>
      </c>
      <c r="P588" s="10">
        <f t="shared" si="332"/>
        <v>0</v>
      </c>
      <c r="Q588" s="10">
        <f t="shared" si="333"/>
        <v>0</v>
      </c>
      <c r="R588" s="10">
        <f t="shared" si="334"/>
        <v>0</v>
      </c>
      <c r="S588" s="10">
        <f t="shared" si="335"/>
        <v>0</v>
      </c>
      <c r="U588" s="10">
        <f t="shared" si="336"/>
        <v>0</v>
      </c>
      <c r="V588" s="10">
        <f t="shared" si="337"/>
        <v>0</v>
      </c>
      <c r="W588" s="10">
        <f t="shared" si="338"/>
        <v>0</v>
      </c>
      <c r="X588" s="10">
        <f t="shared" si="359"/>
        <v>0</v>
      </c>
      <c r="Y588" s="10">
        <f t="shared" si="360"/>
        <v>0</v>
      </c>
      <c r="Z588" s="10">
        <f t="shared" si="339"/>
        <v>0</v>
      </c>
      <c r="AB588" s="141">
        <f t="shared" si="340"/>
        <v>0</v>
      </c>
      <c r="AC588" s="141">
        <f t="shared" si="341"/>
        <v>0</v>
      </c>
      <c r="AD588" s="141">
        <f t="shared" si="342"/>
        <v>0</v>
      </c>
      <c r="AE588" s="141">
        <f t="shared" si="343"/>
        <v>0</v>
      </c>
      <c r="AG588" s="87"/>
      <c r="AH588" s="87"/>
      <c r="AJ588" s="87"/>
      <c r="AL588" s="10" t="str">
        <f t="shared" si="344"/>
        <v/>
      </c>
      <c r="AM588" s="10" t="str">
        <f t="shared" si="345"/>
        <v/>
      </c>
      <c r="AN588" s="10" t="str">
        <f t="shared" si="346"/>
        <v/>
      </c>
      <c r="AO588" s="10" t="str">
        <f t="shared" si="347"/>
        <v/>
      </c>
      <c r="AP588" s="10" t="str">
        <f t="shared" si="348"/>
        <v/>
      </c>
      <c r="AQ588" s="10" t="str">
        <f t="shared" si="349"/>
        <v/>
      </c>
      <c r="AR588" s="10" t="str">
        <f t="shared" si="350"/>
        <v/>
      </c>
      <c r="AS588" s="10" t="str">
        <f t="shared" si="351"/>
        <v/>
      </c>
      <c r="AT588" s="10" t="str">
        <f t="shared" si="352"/>
        <v/>
      </c>
      <c r="AU588" s="10" t="str">
        <f t="shared" si="353"/>
        <v/>
      </c>
      <c r="AV588" s="10" t="str">
        <f t="shared" si="354"/>
        <v/>
      </c>
      <c r="AW588" s="10" t="str">
        <f t="shared" si="355"/>
        <v/>
      </c>
      <c r="AX588" s="10" t="str">
        <f t="shared" si="356"/>
        <v/>
      </c>
      <c r="AY588" s="10" t="str">
        <f t="shared" si="357"/>
        <v/>
      </c>
      <c r="AZ588" s="10" t="str">
        <f t="shared" si="358"/>
        <v/>
      </c>
    </row>
    <row r="589" spans="1:52" s="3" customFormat="1" ht="10.5" x14ac:dyDescent="0.35">
      <c r="A589" s="30"/>
      <c r="B589" s="31"/>
      <c r="C589" s="31"/>
      <c r="D589" s="31"/>
      <c r="E589" s="85"/>
      <c r="F589" s="85"/>
      <c r="G589" s="85"/>
      <c r="H589" s="85"/>
      <c r="I589" s="15">
        <f t="shared" si="326"/>
        <v>0</v>
      </c>
      <c r="J589" s="32">
        <f t="shared" si="327"/>
        <v>0</v>
      </c>
      <c r="K589" s="32"/>
      <c r="L589" s="10">
        <f t="shared" si="328"/>
        <v>0</v>
      </c>
      <c r="M589" s="10">
        <f t="shared" si="329"/>
        <v>0</v>
      </c>
      <c r="N589" s="10">
        <f t="shared" si="330"/>
        <v>0</v>
      </c>
      <c r="O589" s="10">
        <f t="shared" si="331"/>
        <v>0</v>
      </c>
      <c r="P589" s="10">
        <f t="shared" si="332"/>
        <v>0</v>
      </c>
      <c r="Q589" s="10">
        <f t="shared" si="333"/>
        <v>0</v>
      </c>
      <c r="R589" s="10">
        <f t="shared" si="334"/>
        <v>0</v>
      </c>
      <c r="S589" s="10">
        <f t="shared" si="335"/>
        <v>0</v>
      </c>
      <c r="U589" s="10">
        <f t="shared" si="336"/>
        <v>0</v>
      </c>
      <c r="V589" s="10">
        <f t="shared" si="337"/>
        <v>0</v>
      </c>
      <c r="W589" s="10">
        <f t="shared" si="338"/>
        <v>0</v>
      </c>
      <c r="X589" s="10">
        <f t="shared" si="359"/>
        <v>0</v>
      </c>
      <c r="Y589" s="10">
        <f t="shared" si="360"/>
        <v>0</v>
      </c>
      <c r="Z589" s="10">
        <f t="shared" si="339"/>
        <v>0</v>
      </c>
      <c r="AB589" s="141">
        <f t="shared" si="340"/>
        <v>0</v>
      </c>
      <c r="AC589" s="141">
        <f t="shared" si="341"/>
        <v>0</v>
      </c>
      <c r="AD589" s="141">
        <f t="shared" si="342"/>
        <v>0</v>
      </c>
      <c r="AE589" s="141">
        <f t="shared" si="343"/>
        <v>0</v>
      </c>
      <c r="AG589" s="87"/>
      <c r="AH589" s="87"/>
      <c r="AJ589" s="87"/>
      <c r="AL589" s="10" t="str">
        <f t="shared" si="344"/>
        <v/>
      </c>
      <c r="AM589" s="10" t="str">
        <f t="shared" si="345"/>
        <v/>
      </c>
      <c r="AN589" s="10" t="str">
        <f t="shared" si="346"/>
        <v/>
      </c>
      <c r="AO589" s="10" t="str">
        <f t="shared" si="347"/>
        <v/>
      </c>
      <c r="AP589" s="10" t="str">
        <f t="shared" si="348"/>
        <v/>
      </c>
      <c r="AQ589" s="10" t="str">
        <f t="shared" si="349"/>
        <v/>
      </c>
      <c r="AR589" s="10" t="str">
        <f t="shared" si="350"/>
        <v/>
      </c>
      <c r="AS589" s="10" t="str">
        <f t="shared" si="351"/>
        <v/>
      </c>
      <c r="AT589" s="10" t="str">
        <f t="shared" si="352"/>
        <v/>
      </c>
      <c r="AU589" s="10" t="str">
        <f t="shared" si="353"/>
        <v/>
      </c>
      <c r="AV589" s="10" t="str">
        <f t="shared" si="354"/>
        <v/>
      </c>
      <c r="AW589" s="10" t="str">
        <f t="shared" si="355"/>
        <v/>
      </c>
      <c r="AX589" s="10" t="str">
        <f t="shared" si="356"/>
        <v/>
      </c>
      <c r="AY589" s="10" t="str">
        <f t="shared" si="357"/>
        <v/>
      </c>
      <c r="AZ589" s="10" t="str">
        <f t="shared" si="358"/>
        <v/>
      </c>
    </row>
    <row r="590" spans="1:52" s="3" customFormat="1" ht="10.5" x14ac:dyDescent="0.35">
      <c r="A590" s="30"/>
      <c r="B590" s="31"/>
      <c r="C590" s="31"/>
      <c r="D590" s="31"/>
      <c r="E590" s="85"/>
      <c r="F590" s="85"/>
      <c r="G590" s="85"/>
      <c r="H590" s="85"/>
      <c r="I590" s="15">
        <f t="shared" si="326"/>
        <v>0</v>
      </c>
      <c r="J590" s="32">
        <f t="shared" si="327"/>
        <v>0</v>
      </c>
      <c r="K590" s="32"/>
      <c r="L590" s="10">
        <f t="shared" si="328"/>
        <v>0</v>
      </c>
      <c r="M590" s="10">
        <f t="shared" si="329"/>
        <v>0</v>
      </c>
      <c r="N590" s="10">
        <f t="shared" si="330"/>
        <v>0</v>
      </c>
      <c r="O590" s="10">
        <f t="shared" si="331"/>
        <v>0</v>
      </c>
      <c r="P590" s="10">
        <f t="shared" si="332"/>
        <v>0</v>
      </c>
      <c r="Q590" s="10">
        <f t="shared" si="333"/>
        <v>0</v>
      </c>
      <c r="R590" s="10">
        <f t="shared" si="334"/>
        <v>0</v>
      </c>
      <c r="S590" s="10">
        <f t="shared" si="335"/>
        <v>0</v>
      </c>
      <c r="U590" s="10">
        <f t="shared" si="336"/>
        <v>0</v>
      </c>
      <c r="V590" s="10">
        <f t="shared" si="337"/>
        <v>0</v>
      </c>
      <c r="W590" s="10">
        <f t="shared" si="338"/>
        <v>0</v>
      </c>
      <c r="X590" s="10">
        <f t="shared" si="359"/>
        <v>0</v>
      </c>
      <c r="Y590" s="10">
        <f t="shared" si="360"/>
        <v>0</v>
      </c>
      <c r="Z590" s="10">
        <f t="shared" si="339"/>
        <v>0</v>
      </c>
      <c r="AB590" s="141">
        <f t="shared" si="340"/>
        <v>0</v>
      </c>
      <c r="AC590" s="141">
        <f t="shared" si="341"/>
        <v>0</v>
      </c>
      <c r="AD590" s="141">
        <f t="shared" si="342"/>
        <v>0</v>
      </c>
      <c r="AE590" s="141">
        <f t="shared" si="343"/>
        <v>0</v>
      </c>
      <c r="AG590" s="87"/>
      <c r="AH590" s="87"/>
      <c r="AJ590" s="87"/>
      <c r="AL590" s="10" t="str">
        <f t="shared" si="344"/>
        <v/>
      </c>
      <c r="AM590" s="10" t="str">
        <f t="shared" si="345"/>
        <v/>
      </c>
      <c r="AN590" s="10" t="str">
        <f t="shared" si="346"/>
        <v/>
      </c>
      <c r="AO590" s="10" t="str">
        <f t="shared" si="347"/>
        <v/>
      </c>
      <c r="AP590" s="10" t="str">
        <f t="shared" si="348"/>
        <v/>
      </c>
      <c r="AQ590" s="10" t="str">
        <f t="shared" si="349"/>
        <v/>
      </c>
      <c r="AR590" s="10" t="str">
        <f t="shared" si="350"/>
        <v/>
      </c>
      <c r="AS590" s="10" t="str">
        <f t="shared" si="351"/>
        <v/>
      </c>
      <c r="AT590" s="10" t="str">
        <f t="shared" si="352"/>
        <v/>
      </c>
      <c r="AU590" s="10" t="str">
        <f t="shared" si="353"/>
        <v/>
      </c>
      <c r="AV590" s="10" t="str">
        <f t="shared" si="354"/>
        <v/>
      </c>
      <c r="AW590" s="10" t="str">
        <f t="shared" si="355"/>
        <v/>
      </c>
      <c r="AX590" s="10" t="str">
        <f t="shared" si="356"/>
        <v/>
      </c>
      <c r="AY590" s="10" t="str">
        <f t="shared" si="357"/>
        <v/>
      </c>
      <c r="AZ590" s="10" t="str">
        <f t="shared" si="358"/>
        <v/>
      </c>
    </row>
    <row r="591" spans="1:52" s="3" customFormat="1" ht="10.5" x14ac:dyDescent="0.35">
      <c r="A591" s="30"/>
      <c r="B591" s="31"/>
      <c r="C591" s="31"/>
      <c r="D591" s="31"/>
      <c r="E591" s="85"/>
      <c r="F591" s="85"/>
      <c r="G591" s="85"/>
      <c r="H591" s="85"/>
      <c r="I591" s="15">
        <f t="shared" si="326"/>
        <v>0</v>
      </c>
      <c r="J591" s="32">
        <f t="shared" si="327"/>
        <v>0</v>
      </c>
      <c r="K591" s="32"/>
      <c r="L591" s="10">
        <f t="shared" si="328"/>
        <v>0</v>
      </c>
      <c r="M591" s="10">
        <f t="shared" si="329"/>
        <v>0</v>
      </c>
      <c r="N591" s="10">
        <f t="shared" si="330"/>
        <v>0</v>
      </c>
      <c r="O591" s="10">
        <f t="shared" si="331"/>
        <v>0</v>
      </c>
      <c r="P591" s="10">
        <f t="shared" si="332"/>
        <v>0</v>
      </c>
      <c r="Q591" s="10">
        <f t="shared" si="333"/>
        <v>0</v>
      </c>
      <c r="R591" s="10">
        <f t="shared" si="334"/>
        <v>0</v>
      </c>
      <c r="S591" s="10">
        <f t="shared" si="335"/>
        <v>0</v>
      </c>
      <c r="U591" s="10">
        <f t="shared" si="336"/>
        <v>0</v>
      </c>
      <c r="V591" s="10">
        <f t="shared" si="337"/>
        <v>0</v>
      </c>
      <c r="W591" s="10">
        <f t="shared" si="338"/>
        <v>0</v>
      </c>
      <c r="X591" s="10">
        <f t="shared" si="359"/>
        <v>0</v>
      </c>
      <c r="Y591" s="10">
        <f t="shared" si="360"/>
        <v>0</v>
      </c>
      <c r="Z591" s="10">
        <f t="shared" si="339"/>
        <v>0</v>
      </c>
      <c r="AB591" s="141">
        <f t="shared" si="340"/>
        <v>0</v>
      </c>
      <c r="AC591" s="141">
        <f t="shared" si="341"/>
        <v>0</v>
      </c>
      <c r="AD591" s="141">
        <f t="shared" si="342"/>
        <v>0</v>
      </c>
      <c r="AE591" s="141">
        <f t="shared" si="343"/>
        <v>0</v>
      </c>
      <c r="AG591" s="87"/>
      <c r="AH591" s="87"/>
      <c r="AJ591" s="87"/>
      <c r="AL591" s="10" t="str">
        <f t="shared" si="344"/>
        <v/>
      </c>
      <c r="AM591" s="10" t="str">
        <f t="shared" si="345"/>
        <v/>
      </c>
      <c r="AN591" s="10" t="str">
        <f t="shared" si="346"/>
        <v/>
      </c>
      <c r="AO591" s="10" t="str">
        <f t="shared" si="347"/>
        <v/>
      </c>
      <c r="AP591" s="10" t="str">
        <f t="shared" si="348"/>
        <v/>
      </c>
      <c r="AQ591" s="10" t="str">
        <f t="shared" si="349"/>
        <v/>
      </c>
      <c r="AR591" s="10" t="str">
        <f t="shared" si="350"/>
        <v/>
      </c>
      <c r="AS591" s="10" t="str">
        <f t="shared" si="351"/>
        <v/>
      </c>
      <c r="AT591" s="10" t="str">
        <f t="shared" si="352"/>
        <v/>
      </c>
      <c r="AU591" s="10" t="str">
        <f t="shared" si="353"/>
        <v/>
      </c>
      <c r="AV591" s="10" t="str">
        <f t="shared" si="354"/>
        <v/>
      </c>
      <c r="AW591" s="10" t="str">
        <f t="shared" si="355"/>
        <v/>
      </c>
      <c r="AX591" s="10" t="str">
        <f t="shared" si="356"/>
        <v/>
      </c>
      <c r="AY591" s="10" t="str">
        <f t="shared" si="357"/>
        <v/>
      </c>
      <c r="AZ591" s="10" t="str">
        <f t="shared" si="358"/>
        <v/>
      </c>
    </row>
    <row r="592" spans="1:52" s="3" customFormat="1" ht="10.5" x14ac:dyDescent="0.35">
      <c r="A592" s="30"/>
      <c r="B592" s="31"/>
      <c r="C592" s="31"/>
      <c r="D592" s="31"/>
      <c r="E592" s="85"/>
      <c r="F592" s="85"/>
      <c r="G592" s="85"/>
      <c r="H592" s="85"/>
      <c r="I592" s="15">
        <f t="shared" si="326"/>
        <v>0</v>
      </c>
      <c r="J592" s="32">
        <f t="shared" si="327"/>
        <v>0</v>
      </c>
      <c r="K592" s="32"/>
      <c r="L592" s="10">
        <f t="shared" si="328"/>
        <v>0</v>
      </c>
      <c r="M592" s="10">
        <f t="shared" si="329"/>
        <v>0</v>
      </c>
      <c r="N592" s="10">
        <f t="shared" si="330"/>
        <v>0</v>
      </c>
      <c r="O592" s="10">
        <f t="shared" si="331"/>
        <v>0</v>
      </c>
      <c r="P592" s="10">
        <f t="shared" si="332"/>
        <v>0</v>
      </c>
      <c r="Q592" s="10">
        <f t="shared" si="333"/>
        <v>0</v>
      </c>
      <c r="R592" s="10">
        <f t="shared" si="334"/>
        <v>0</v>
      </c>
      <c r="S592" s="10">
        <f t="shared" si="335"/>
        <v>0</v>
      </c>
      <c r="U592" s="10">
        <f t="shared" si="336"/>
        <v>0</v>
      </c>
      <c r="V592" s="10">
        <f t="shared" si="337"/>
        <v>0</v>
      </c>
      <c r="W592" s="10">
        <f t="shared" si="338"/>
        <v>0</v>
      </c>
      <c r="X592" s="10">
        <f t="shared" si="359"/>
        <v>0</v>
      </c>
      <c r="Y592" s="10">
        <f t="shared" si="360"/>
        <v>0</v>
      </c>
      <c r="Z592" s="10">
        <f t="shared" si="339"/>
        <v>0</v>
      </c>
      <c r="AB592" s="141">
        <f t="shared" si="340"/>
        <v>0</v>
      </c>
      <c r="AC592" s="141">
        <f t="shared" si="341"/>
        <v>0</v>
      </c>
      <c r="AD592" s="141">
        <f t="shared" si="342"/>
        <v>0</v>
      </c>
      <c r="AE592" s="141">
        <f t="shared" si="343"/>
        <v>0</v>
      </c>
      <c r="AG592" s="87"/>
      <c r="AH592" s="87"/>
      <c r="AJ592" s="87"/>
      <c r="AL592" s="10" t="str">
        <f t="shared" si="344"/>
        <v/>
      </c>
      <c r="AM592" s="10" t="str">
        <f t="shared" si="345"/>
        <v/>
      </c>
      <c r="AN592" s="10" t="str">
        <f t="shared" si="346"/>
        <v/>
      </c>
      <c r="AO592" s="10" t="str">
        <f t="shared" si="347"/>
        <v/>
      </c>
      <c r="AP592" s="10" t="str">
        <f t="shared" si="348"/>
        <v/>
      </c>
      <c r="AQ592" s="10" t="str">
        <f t="shared" si="349"/>
        <v/>
      </c>
      <c r="AR592" s="10" t="str">
        <f t="shared" si="350"/>
        <v/>
      </c>
      <c r="AS592" s="10" t="str">
        <f t="shared" si="351"/>
        <v/>
      </c>
      <c r="AT592" s="10" t="str">
        <f t="shared" si="352"/>
        <v/>
      </c>
      <c r="AU592" s="10" t="str">
        <f t="shared" si="353"/>
        <v/>
      </c>
      <c r="AV592" s="10" t="str">
        <f t="shared" si="354"/>
        <v/>
      </c>
      <c r="AW592" s="10" t="str">
        <f t="shared" si="355"/>
        <v/>
      </c>
      <c r="AX592" s="10" t="str">
        <f t="shared" si="356"/>
        <v/>
      </c>
      <c r="AY592" s="10" t="str">
        <f t="shared" si="357"/>
        <v/>
      </c>
      <c r="AZ592" s="10" t="str">
        <f t="shared" si="358"/>
        <v/>
      </c>
    </row>
    <row r="593" spans="1:52" s="3" customFormat="1" ht="10.5" x14ac:dyDescent="0.35">
      <c r="A593" s="30"/>
      <c r="B593" s="31"/>
      <c r="C593" s="31"/>
      <c r="D593" s="31"/>
      <c r="E593" s="85"/>
      <c r="F593" s="85"/>
      <c r="G593" s="85"/>
      <c r="H593" s="85"/>
      <c r="I593" s="15">
        <f t="shared" si="326"/>
        <v>0</v>
      </c>
      <c r="J593" s="32">
        <f t="shared" si="327"/>
        <v>0</v>
      </c>
      <c r="K593" s="32"/>
      <c r="L593" s="10">
        <f t="shared" si="328"/>
        <v>0</v>
      </c>
      <c r="M593" s="10">
        <f t="shared" si="329"/>
        <v>0</v>
      </c>
      <c r="N593" s="10">
        <f t="shared" si="330"/>
        <v>0</v>
      </c>
      <c r="O593" s="10">
        <f t="shared" si="331"/>
        <v>0</v>
      </c>
      <c r="P593" s="10">
        <f t="shared" si="332"/>
        <v>0</v>
      </c>
      <c r="Q593" s="10">
        <f t="shared" si="333"/>
        <v>0</v>
      </c>
      <c r="R593" s="10">
        <f t="shared" si="334"/>
        <v>0</v>
      </c>
      <c r="S593" s="10">
        <f t="shared" si="335"/>
        <v>0</v>
      </c>
      <c r="U593" s="10">
        <f t="shared" si="336"/>
        <v>0</v>
      </c>
      <c r="V593" s="10">
        <f t="shared" si="337"/>
        <v>0</v>
      </c>
      <c r="W593" s="10">
        <f t="shared" si="338"/>
        <v>0</v>
      </c>
      <c r="X593" s="10">
        <f t="shared" si="359"/>
        <v>0</v>
      </c>
      <c r="Y593" s="10">
        <f t="shared" si="360"/>
        <v>0</v>
      </c>
      <c r="Z593" s="10">
        <f t="shared" si="339"/>
        <v>0</v>
      </c>
      <c r="AB593" s="141">
        <f t="shared" si="340"/>
        <v>0</v>
      </c>
      <c r="AC593" s="141">
        <f t="shared" si="341"/>
        <v>0</v>
      </c>
      <c r="AD593" s="141">
        <f t="shared" si="342"/>
        <v>0</v>
      </c>
      <c r="AE593" s="141">
        <f t="shared" si="343"/>
        <v>0</v>
      </c>
      <c r="AG593" s="87"/>
      <c r="AH593" s="87"/>
      <c r="AJ593" s="87"/>
      <c r="AL593" s="10" t="str">
        <f t="shared" si="344"/>
        <v/>
      </c>
      <c r="AM593" s="10" t="str">
        <f t="shared" si="345"/>
        <v/>
      </c>
      <c r="AN593" s="10" t="str">
        <f t="shared" si="346"/>
        <v/>
      </c>
      <c r="AO593" s="10" t="str">
        <f t="shared" si="347"/>
        <v/>
      </c>
      <c r="AP593" s="10" t="str">
        <f t="shared" si="348"/>
        <v/>
      </c>
      <c r="AQ593" s="10" t="str">
        <f t="shared" si="349"/>
        <v/>
      </c>
      <c r="AR593" s="10" t="str">
        <f t="shared" si="350"/>
        <v/>
      </c>
      <c r="AS593" s="10" t="str">
        <f t="shared" si="351"/>
        <v/>
      </c>
      <c r="AT593" s="10" t="str">
        <f t="shared" si="352"/>
        <v/>
      </c>
      <c r="AU593" s="10" t="str">
        <f t="shared" si="353"/>
        <v/>
      </c>
      <c r="AV593" s="10" t="str">
        <f t="shared" si="354"/>
        <v/>
      </c>
      <c r="AW593" s="10" t="str">
        <f t="shared" si="355"/>
        <v/>
      </c>
      <c r="AX593" s="10" t="str">
        <f t="shared" si="356"/>
        <v/>
      </c>
      <c r="AY593" s="10" t="str">
        <f t="shared" si="357"/>
        <v/>
      </c>
      <c r="AZ593" s="10" t="str">
        <f t="shared" si="358"/>
        <v/>
      </c>
    </row>
    <row r="594" spans="1:52" s="3" customFormat="1" ht="10.5" x14ac:dyDescent="0.35">
      <c r="A594" s="30"/>
      <c r="B594" s="31"/>
      <c r="C594" s="31"/>
      <c r="D594" s="31"/>
      <c r="E594" s="85"/>
      <c r="F594" s="85"/>
      <c r="G594" s="85"/>
      <c r="H594" s="85"/>
      <c r="I594" s="15">
        <f t="shared" si="326"/>
        <v>0</v>
      </c>
      <c r="J594" s="32">
        <f t="shared" si="327"/>
        <v>0</v>
      </c>
      <c r="K594" s="32"/>
      <c r="L594" s="10">
        <f t="shared" si="328"/>
        <v>0</v>
      </c>
      <c r="M594" s="10">
        <f t="shared" si="329"/>
        <v>0</v>
      </c>
      <c r="N594" s="10">
        <f t="shared" si="330"/>
        <v>0</v>
      </c>
      <c r="O594" s="10">
        <f t="shared" si="331"/>
        <v>0</v>
      </c>
      <c r="P594" s="10">
        <f t="shared" si="332"/>
        <v>0</v>
      </c>
      <c r="Q594" s="10">
        <f t="shared" si="333"/>
        <v>0</v>
      </c>
      <c r="R594" s="10">
        <f t="shared" si="334"/>
        <v>0</v>
      </c>
      <c r="S594" s="10">
        <f t="shared" si="335"/>
        <v>0</v>
      </c>
      <c r="U594" s="10">
        <f t="shared" si="336"/>
        <v>0</v>
      </c>
      <c r="V594" s="10">
        <f t="shared" si="337"/>
        <v>0</v>
      </c>
      <c r="W594" s="10">
        <f t="shared" si="338"/>
        <v>0</v>
      </c>
      <c r="X594" s="10">
        <f t="shared" si="359"/>
        <v>0</v>
      </c>
      <c r="Y594" s="10">
        <f t="shared" si="360"/>
        <v>0</v>
      </c>
      <c r="Z594" s="10">
        <f t="shared" si="339"/>
        <v>0</v>
      </c>
      <c r="AB594" s="141">
        <f t="shared" si="340"/>
        <v>0</v>
      </c>
      <c r="AC594" s="141">
        <f t="shared" si="341"/>
        <v>0</v>
      </c>
      <c r="AD594" s="141">
        <f t="shared" si="342"/>
        <v>0</v>
      </c>
      <c r="AE594" s="141">
        <f t="shared" si="343"/>
        <v>0</v>
      </c>
      <c r="AG594" s="87"/>
      <c r="AH594" s="87"/>
      <c r="AJ594" s="87"/>
      <c r="AL594" s="10" t="str">
        <f t="shared" si="344"/>
        <v/>
      </c>
      <c r="AM594" s="10" t="str">
        <f t="shared" si="345"/>
        <v/>
      </c>
      <c r="AN594" s="10" t="str">
        <f t="shared" si="346"/>
        <v/>
      </c>
      <c r="AO594" s="10" t="str">
        <f t="shared" si="347"/>
        <v/>
      </c>
      <c r="AP594" s="10" t="str">
        <f t="shared" si="348"/>
        <v/>
      </c>
      <c r="AQ594" s="10" t="str">
        <f t="shared" si="349"/>
        <v/>
      </c>
      <c r="AR594" s="10" t="str">
        <f t="shared" si="350"/>
        <v/>
      </c>
      <c r="AS594" s="10" t="str">
        <f t="shared" si="351"/>
        <v/>
      </c>
      <c r="AT594" s="10" t="str">
        <f t="shared" si="352"/>
        <v/>
      </c>
      <c r="AU594" s="10" t="str">
        <f t="shared" si="353"/>
        <v/>
      </c>
      <c r="AV594" s="10" t="str">
        <f t="shared" si="354"/>
        <v/>
      </c>
      <c r="AW594" s="10" t="str">
        <f t="shared" si="355"/>
        <v/>
      </c>
      <c r="AX594" s="10" t="str">
        <f t="shared" si="356"/>
        <v/>
      </c>
      <c r="AY594" s="10" t="str">
        <f t="shared" si="357"/>
        <v/>
      </c>
      <c r="AZ594" s="10" t="str">
        <f t="shared" si="358"/>
        <v/>
      </c>
    </row>
    <row r="595" spans="1:52" s="3" customFormat="1" ht="10.5" x14ac:dyDescent="0.35">
      <c r="A595" s="30"/>
      <c r="B595" s="31"/>
      <c r="C595" s="31"/>
      <c r="D595" s="31"/>
      <c r="E595" s="85"/>
      <c r="F595" s="85"/>
      <c r="G595" s="85"/>
      <c r="H595" s="85"/>
      <c r="I595" s="15">
        <f t="shared" si="326"/>
        <v>0</v>
      </c>
      <c r="J595" s="32">
        <f t="shared" si="327"/>
        <v>0</v>
      </c>
      <c r="K595" s="32"/>
      <c r="L595" s="10">
        <f t="shared" si="328"/>
        <v>0</v>
      </c>
      <c r="M595" s="10">
        <f t="shared" si="329"/>
        <v>0</v>
      </c>
      <c r="N595" s="10">
        <f t="shared" si="330"/>
        <v>0</v>
      </c>
      <c r="O595" s="10">
        <f t="shared" si="331"/>
        <v>0</v>
      </c>
      <c r="P595" s="10">
        <f t="shared" si="332"/>
        <v>0</v>
      </c>
      <c r="Q595" s="10">
        <f t="shared" si="333"/>
        <v>0</v>
      </c>
      <c r="R595" s="10">
        <f t="shared" si="334"/>
        <v>0</v>
      </c>
      <c r="S595" s="10">
        <f t="shared" si="335"/>
        <v>0</v>
      </c>
      <c r="U595" s="10">
        <f t="shared" si="336"/>
        <v>0</v>
      </c>
      <c r="V595" s="10">
        <f t="shared" si="337"/>
        <v>0</v>
      </c>
      <c r="W595" s="10">
        <f t="shared" si="338"/>
        <v>0</v>
      </c>
      <c r="X595" s="10">
        <f t="shared" si="359"/>
        <v>0</v>
      </c>
      <c r="Y595" s="10">
        <f t="shared" si="360"/>
        <v>0</v>
      </c>
      <c r="Z595" s="10">
        <f t="shared" si="339"/>
        <v>0</v>
      </c>
      <c r="AB595" s="141">
        <f t="shared" si="340"/>
        <v>0</v>
      </c>
      <c r="AC595" s="141">
        <f t="shared" si="341"/>
        <v>0</v>
      </c>
      <c r="AD595" s="141">
        <f t="shared" si="342"/>
        <v>0</v>
      </c>
      <c r="AE595" s="141">
        <f t="shared" si="343"/>
        <v>0</v>
      </c>
      <c r="AG595" s="87"/>
      <c r="AH595" s="87"/>
      <c r="AJ595" s="87"/>
      <c r="AL595" s="10" t="str">
        <f t="shared" si="344"/>
        <v/>
      </c>
      <c r="AM595" s="10" t="str">
        <f t="shared" si="345"/>
        <v/>
      </c>
      <c r="AN595" s="10" t="str">
        <f t="shared" si="346"/>
        <v/>
      </c>
      <c r="AO595" s="10" t="str">
        <f t="shared" si="347"/>
        <v/>
      </c>
      <c r="AP595" s="10" t="str">
        <f t="shared" si="348"/>
        <v/>
      </c>
      <c r="AQ595" s="10" t="str">
        <f t="shared" si="349"/>
        <v/>
      </c>
      <c r="AR595" s="10" t="str">
        <f t="shared" si="350"/>
        <v/>
      </c>
      <c r="AS595" s="10" t="str">
        <f t="shared" si="351"/>
        <v/>
      </c>
      <c r="AT595" s="10" t="str">
        <f t="shared" si="352"/>
        <v/>
      </c>
      <c r="AU595" s="10" t="str">
        <f t="shared" si="353"/>
        <v/>
      </c>
      <c r="AV595" s="10" t="str">
        <f t="shared" si="354"/>
        <v/>
      </c>
      <c r="AW595" s="10" t="str">
        <f t="shared" si="355"/>
        <v/>
      </c>
      <c r="AX595" s="10" t="str">
        <f t="shared" si="356"/>
        <v/>
      </c>
      <c r="AY595" s="10" t="str">
        <f t="shared" si="357"/>
        <v/>
      </c>
      <c r="AZ595" s="10" t="str">
        <f t="shared" si="358"/>
        <v/>
      </c>
    </row>
    <row r="596" spans="1:52" s="3" customFormat="1" ht="10.5" x14ac:dyDescent="0.35">
      <c r="A596" s="30"/>
      <c r="B596" s="31"/>
      <c r="C596" s="31"/>
      <c r="D596" s="31"/>
      <c r="E596" s="85"/>
      <c r="F596" s="85"/>
      <c r="G596" s="85"/>
      <c r="H596" s="85"/>
      <c r="I596" s="15">
        <f t="shared" si="326"/>
        <v>0</v>
      </c>
      <c r="J596" s="32">
        <f t="shared" si="327"/>
        <v>0</v>
      </c>
      <c r="K596" s="32"/>
      <c r="L596" s="10">
        <f t="shared" si="328"/>
        <v>0</v>
      </c>
      <c r="M596" s="10">
        <f t="shared" si="329"/>
        <v>0</v>
      </c>
      <c r="N596" s="10">
        <f t="shared" si="330"/>
        <v>0</v>
      </c>
      <c r="O596" s="10">
        <f t="shared" si="331"/>
        <v>0</v>
      </c>
      <c r="P596" s="10">
        <f t="shared" si="332"/>
        <v>0</v>
      </c>
      <c r="Q596" s="10">
        <f t="shared" si="333"/>
        <v>0</v>
      </c>
      <c r="R596" s="10">
        <f t="shared" si="334"/>
        <v>0</v>
      </c>
      <c r="S596" s="10">
        <f t="shared" si="335"/>
        <v>0</v>
      </c>
      <c r="U596" s="10">
        <f t="shared" si="336"/>
        <v>0</v>
      </c>
      <c r="V596" s="10">
        <f t="shared" si="337"/>
        <v>0</v>
      </c>
      <c r="W596" s="10">
        <f t="shared" si="338"/>
        <v>0</v>
      </c>
      <c r="X596" s="10">
        <f t="shared" si="359"/>
        <v>0</v>
      </c>
      <c r="Y596" s="10">
        <f t="shared" si="360"/>
        <v>0</v>
      </c>
      <c r="Z596" s="10">
        <f t="shared" si="339"/>
        <v>0</v>
      </c>
      <c r="AB596" s="141">
        <f t="shared" si="340"/>
        <v>0</v>
      </c>
      <c r="AC596" s="141">
        <f t="shared" si="341"/>
        <v>0</v>
      </c>
      <c r="AD596" s="141">
        <f t="shared" si="342"/>
        <v>0</v>
      </c>
      <c r="AE596" s="141">
        <f t="shared" si="343"/>
        <v>0</v>
      </c>
      <c r="AG596" s="87"/>
      <c r="AH596" s="87"/>
      <c r="AJ596" s="87"/>
      <c r="AL596" s="10" t="str">
        <f t="shared" si="344"/>
        <v/>
      </c>
      <c r="AM596" s="10" t="str">
        <f t="shared" si="345"/>
        <v/>
      </c>
      <c r="AN596" s="10" t="str">
        <f t="shared" si="346"/>
        <v/>
      </c>
      <c r="AO596" s="10" t="str">
        <f t="shared" si="347"/>
        <v/>
      </c>
      <c r="AP596" s="10" t="str">
        <f t="shared" si="348"/>
        <v/>
      </c>
      <c r="AQ596" s="10" t="str">
        <f t="shared" si="349"/>
        <v/>
      </c>
      <c r="AR596" s="10" t="str">
        <f t="shared" si="350"/>
        <v/>
      </c>
      <c r="AS596" s="10" t="str">
        <f t="shared" si="351"/>
        <v/>
      </c>
      <c r="AT596" s="10" t="str">
        <f t="shared" si="352"/>
        <v/>
      </c>
      <c r="AU596" s="10" t="str">
        <f t="shared" si="353"/>
        <v/>
      </c>
      <c r="AV596" s="10" t="str">
        <f t="shared" si="354"/>
        <v/>
      </c>
      <c r="AW596" s="10" t="str">
        <f t="shared" si="355"/>
        <v/>
      </c>
      <c r="AX596" s="10" t="str">
        <f t="shared" si="356"/>
        <v/>
      </c>
      <c r="AY596" s="10" t="str">
        <f t="shared" si="357"/>
        <v/>
      </c>
      <c r="AZ596" s="10" t="str">
        <f t="shared" si="358"/>
        <v/>
      </c>
    </row>
    <row r="597" spans="1:52" s="3" customFormat="1" ht="10.5" x14ac:dyDescent="0.35">
      <c r="A597" s="30"/>
      <c r="B597" s="31"/>
      <c r="C597" s="31"/>
      <c r="D597" s="31"/>
      <c r="E597" s="85"/>
      <c r="F597" s="85"/>
      <c r="G597" s="85"/>
      <c r="H597" s="85"/>
      <c r="I597" s="15">
        <f t="shared" si="326"/>
        <v>0</v>
      </c>
      <c r="J597" s="32">
        <f t="shared" si="327"/>
        <v>0</v>
      </c>
      <c r="K597" s="32"/>
      <c r="L597" s="10">
        <f t="shared" si="328"/>
        <v>0</v>
      </c>
      <c r="M597" s="10">
        <f t="shared" si="329"/>
        <v>0</v>
      </c>
      <c r="N597" s="10">
        <f t="shared" si="330"/>
        <v>0</v>
      </c>
      <c r="O597" s="10">
        <f t="shared" si="331"/>
        <v>0</v>
      </c>
      <c r="P597" s="10">
        <f t="shared" si="332"/>
        <v>0</v>
      </c>
      <c r="Q597" s="10">
        <f t="shared" si="333"/>
        <v>0</v>
      </c>
      <c r="R597" s="10">
        <f t="shared" si="334"/>
        <v>0</v>
      </c>
      <c r="S597" s="10">
        <f t="shared" si="335"/>
        <v>0</v>
      </c>
      <c r="U597" s="10">
        <f t="shared" si="336"/>
        <v>0</v>
      </c>
      <c r="V597" s="10">
        <f t="shared" si="337"/>
        <v>0</v>
      </c>
      <c r="W597" s="10">
        <f t="shared" si="338"/>
        <v>0</v>
      </c>
      <c r="X597" s="10">
        <f t="shared" si="359"/>
        <v>0</v>
      </c>
      <c r="Y597" s="10">
        <f t="shared" si="360"/>
        <v>0</v>
      </c>
      <c r="Z597" s="10">
        <f t="shared" si="339"/>
        <v>0</v>
      </c>
      <c r="AB597" s="141">
        <f t="shared" si="340"/>
        <v>0</v>
      </c>
      <c r="AC597" s="141">
        <f t="shared" si="341"/>
        <v>0</v>
      </c>
      <c r="AD597" s="141">
        <f t="shared" si="342"/>
        <v>0</v>
      </c>
      <c r="AE597" s="141">
        <f t="shared" si="343"/>
        <v>0</v>
      </c>
      <c r="AG597" s="87"/>
      <c r="AH597" s="87"/>
      <c r="AJ597" s="87"/>
      <c r="AL597" s="10" t="str">
        <f t="shared" si="344"/>
        <v/>
      </c>
      <c r="AM597" s="10" t="str">
        <f t="shared" si="345"/>
        <v/>
      </c>
      <c r="AN597" s="10" t="str">
        <f t="shared" si="346"/>
        <v/>
      </c>
      <c r="AO597" s="10" t="str">
        <f t="shared" si="347"/>
        <v/>
      </c>
      <c r="AP597" s="10" t="str">
        <f t="shared" si="348"/>
        <v/>
      </c>
      <c r="AQ597" s="10" t="str">
        <f t="shared" si="349"/>
        <v/>
      </c>
      <c r="AR597" s="10" t="str">
        <f t="shared" si="350"/>
        <v/>
      </c>
      <c r="AS597" s="10" t="str">
        <f t="shared" si="351"/>
        <v/>
      </c>
      <c r="AT597" s="10" t="str">
        <f t="shared" si="352"/>
        <v/>
      </c>
      <c r="AU597" s="10" t="str">
        <f t="shared" si="353"/>
        <v/>
      </c>
      <c r="AV597" s="10" t="str">
        <f t="shared" si="354"/>
        <v/>
      </c>
      <c r="AW597" s="10" t="str">
        <f t="shared" si="355"/>
        <v/>
      </c>
      <c r="AX597" s="10" t="str">
        <f t="shared" si="356"/>
        <v/>
      </c>
      <c r="AY597" s="10" t="str">
        <f t="shared" si="357"/>
        <v/>
      </c>
      <c r="AZ597" s="10" t="str">
        <f t="shared" si="358"/>
        <v/>
      </c>
    </row>
    <row r="598" spans="1:52" s="3" customFormat="1" ht="10.5" x14ac:dyDescent="0.35">
      <c r="A598" s="30"/>
      <c r="B598" s="31"/>
      <c r="C598" s="31"/>
      <c r="D598" s="31"/>
      <c r="E598" s="85"/>
      <c r="F598" s="85"/>
      <c r="G598" s="85"/>
      <c r="H598" s="85"/>
      <c r="I598" s="15">
        <f t="shared" si="326"/>
        <v>0</v>
      </c>
      <c r="J598" s="32">
        <f t="shared" si="327"/>
        <v>0</v>
      </c>
      <c r="K598" s="32"/>
      <c r="L598" s="10">
        <f t="shared" si="328"/>
        <v>0</v>
      </c>
      <c r="M598" s="10">
        <f t="shared" si="329"/>
        <v>0</v>
      </c>
      <c r="N598" s="10">
        <f t="shared" si="330"/>
        <v>0</v>
      </c>
      <c r="O598" s="10">
        <f t="shared" si="331"/>
        <v>0</v>
      </c>
      <c r="P598" s="10">
        <f t="shared" si="332"/>
        <v>0</v>
      </c>
      <c r="Q598" s="10">
        <f t="shared" si="333"/>
        <v>0</v>
      </c>
      <c r="R598" s="10">
        <f t="shared" si="334"/>
        <v>0</v>
      </c>
      <c r="S598" s="10">
        <f t="shared" si="335"/>
        <v>0</v>
      </c>
      <c r="U598" s="10">
        <f t="shared" si="336"/>
        <v>0</v>
      </c>
      <c r="V598" s="10">
        <f t="shared" si="337"/>
        <v>0</v>
      </c>
      <c r="W598" s="10">
        <f t="shared" si="338"/>
        <v>0</v>
      </c>
      <c r="X598" s="10">
        <f t="shared" si="359"/>
        <v>0</v>
      </c>
      <c r="Y598" s="10">
        <f t="shared" si="360"/>
        <v>0</v>
      </c>
      <c r="Z598" s="10">
        <f t="shared" si="339"/>
        <v>0</v>
      </c>
      <c r="AB598" s="141">
        <f t="shared" si="340"/>
        <v>0</v>
      </c>
      <c r="AC598" s="141">
        <f t="shared" si="341"/>
        <v>0</v>
      </c>
      <c r="AD598" s="141">
        <f t="shared" si="342"/>
        <v>0</v>
      </c>
      <c r="AE598" s="141">
        <f t="shared" si="343"/>
        <v>0</v>
      </c>
      <c r="AG598" s="87"/>
      <c r="AH598" s="87"/>
      <c r="AJ598" s="87"/>
      <c r="AL598" s="10" t="str">
        <f t="shared" si="344"/>
        <v/>
      </c>
      <c r="AM598" s="10" t="str">
        <f t="shared" si="345"/>
        <v/>
      </c>
      <c r="AN598" s="10" t="str">
        <f t="shared" si="346"/>
        <v/>
      </c>
      <c r="AO598" s="10" t="str">
        <f t="shared" si="347"/>
        <v/>
      </c>
      <c r="AP598" s="10" t="str">
        <f t="shared" si="348"/>
        <v/>
      </c>
      <c r="AQ598" s="10" t="str">
        <f t="shared" si="349"/>
        <v/>
      </c>
      <c r="AR598" s="10" t="str">
        <f t="shared" si="350"/>
        <v/>
      </c>
      <c r="AS598" s="10" t="str">
        <f t="shared" si="351"/>
        <v/>
      </c>
      <c r="AT598" s="10" t="str">
        <f t="shared" si="352"/>
        <v/>
      </c>
      <c r="AU598" s="10" t="str">
        <f t="shared" si="353"/>
        <v/>
      </c>
      <c r="AV598" s="10" t="str">
        <f t="shared" si="354"/>
        <v/>
      </c>
      <c r="AW598" s="10" t="str">
        <f t="shared" si="355"/>
        <v/>
      </c>
      <c r="AX598" s="10" t="str">
        <f t="shared" si="356"/>
        <v/>
      </c>
      <c r="AY598" s="10" t="str">
        <f t="shared" si="357"/>
        <v/>
      </c>
      <c r="AZ598" s="10" t="str">
        <f t="shared" si="358"/>
        <v/>
      </c>
    </row>
    <row r="599" spans="1:52" s="3" customFormat="1" ht="10.5" x14ac:dyDescent="0.35">
      <c r="A599" s="30"/>
      <c r="B599" s="31"/>
      <c r="C599" s="31"/>
      <c r="D599" s="31"/>
      <c r="E599" s="85"/>
      <c r="F599" s="85"/>
      <c r="G599" s="85"/>
      <c r="H599" s="85"/>
      <c r="I599" s="15">
        <f t="shared" si="326"/>
        <v>0</v>
      </c>
      <c r="J599" s="32">
        <f t="shared" si="327"/>
        <v>0</v>
      </c>
      <c r="K599" s="32"/>
      <c r="L599" s="10">
        <f t="shared" si="328"/>
        <v>0</v>
      </c>
      <c r="M599" s="10">
        <f t="shared" si="329"/>
        <v>0</v>
      </c>
      <c r="N599" s="10">
        <f t="shared" si="330"/>
        <v>0</v>
      </c>
      <c r="O599" s="10">
        <f t="shared" si="331"/>
        <v>0</v>
      </c>
      <c r="P599" s="10">
        <f t="shared" si="332"/>
        <v>0</v>
      </c>
      <c r="Q599" s="10">
        <f t="shared" si="333"/>
        <v>0</v>
      </c>
      <c r="R599" s="10">
        <f t="shared" si="334"/>
        <v>0</v>
      </c>
      <c r="S599" s="10">
        <f t="shared" si="335"/>
        <v>0</v>
      </c>
      <c r="U599" s="10">
        <f t="shared" si="336"/>
        <v>0</v>
      </c>
      <c r="V599" s="10">
        <f t="shared" si="337"/>
        <v>0</v>
      </c>
      <c r="W599" s="10">
        <f t="shared" si="338"/>
        <v>0</v>
      </c>
      <c r="X599" s="10">
        <f t="shared" si="359"/>
        <v>0</v>
      </c>
      <c r="Y599" s="10">
        <f t="shared" si="360"/>
        <v>0</v>
      </c>
      <c r="Z599" s="10">
        <f t="shared" si="339"/>
        <v>0</v>
      </c>
      <c r="AB599" s="141">
        <f t="shared" si="340"/>
        <v>0</v>
      </c>
      <c r="AC599" s="141">
        <f t="shared" si="341"/>
        <v>0</v>
      </c>
      <c r="AD599" s="141">
        <f t="shared" si="342"/>
        <v>0</v>
      </c>
      <c r="AE599" s="141">
        <f t="shared" si="343"/>
        <v>0</v>
      </c>
      <c r="AG599" s="87"/>
      <c r="AH599" s="87"/>
      <c r="AJ599" s="87"/>
      <c r="AL599" s="10" t="str">
        <f t="shared" si="344"/>
        <v/>
      </c>
      <c r="AM599" s="10" t="str">
        <f t="shared" si="345"/>
        <v/>
      </c>
      <c r="AN599" s="10" t="str">
        <f t="shared" si="346"/>
        <v/>
      </c>
      <c r="AO599" s="10" t="str">
        <f t="shared" si="347"/>
        <v/>
      </c>
      <c r="AP599" s="10" t="str">
        <f t="shared" si="348"/>
        <v/>
      </c>
      <c r="AQ599" s="10" t="str">
        <f t="shared" si="349"/>
        <v/>
      </c>
      <c r="AR599" s="10" t="str">
        <f t="shared" si="350"/>
        <v/>
      </c>
      <c r="AS599" s="10" t="str">
        <f t="shared" si="351"/>
        <v/>
      </c>
      <c r="AT599" s="10" t="str">
        <f t="shared" si="352"/>
        <v/>
      </c>
      <c r="AU599" s="10" t="str">
        <f t="shared" si="353"/>
        <v/>
      </c>
      <c r="AV599" s="10" t="str">
        <f t="shared" si="354"/>
        <v/>
      </c>
      <c r="AW599" s="10" t="str">
        <f t="shared" si="355"/>
        <v/>
      </c>
      <c r="AX599" s="10" t="str">
        <f t="shared" si="356"/>
        <v/>
      </c>
      <c r="AY599" s="10" t="str">
        <f t="shared" si="357"/>
        <v/>
      </c>
      <c r="AZ599" s="10" t="str">
        <f t="shared" si="358"/>
        <v/>
      </c>
    </row>
    <row r="600" spans="1:52" s="3" customFormat="1" ht="10.5" x14ac:dyDescent="0.35">
      <c r="A600" s="30"/>
      <c r="B600" s="31"/>
      <c r="C600" s="31"/>
      <c r="D600" s="31"/>
      <c r="E600" s="85"/>
      <c r="F600" s="85"/>
      <c r="G600" s="85"/>
      <c r="H600" s="85"/>
      <c r="I600" s="15">
        <f t="shared" si="326"/>
        <v>0</v>
      </c>
      <c r="J600" s="32">
        <f t="shared" si="327"/>
        <v>0</v>
      </c>
      <c r="K600" s="32"/>
      <c r="L600" s="10">
        <f t="shared" si="328"/>
        <v>0</v>
      </c>
      <c r="M600" s="10">
        <f t="shared" si="329"/>
        <v>0</v>
      </c>
      <c r="N600" s="10">
        <f t="shared" si="330"/>
        <v>0</v>
      </c>
      <c r="O600" s="10">
        <f t="shared" si="331"/>
        <v>0</v>
      </c>
      <c r="P600" s="10">
        <f t="shared" si="332"/>
        <v>0</v>
      </c>
      <c r="Q600" s="10">
        <f t="shared" si="333"/>
        <v>0</v>
      </c>
      <c r="R600" s="10">
        <f t="shared" si="334"/>
        <v>0</v>
      </c>
      <c r="S600" s="10">
        <f t="shared" si="335"/>
        <v>0</v>
      </c>
      <c r="U600" s="10">
        <f t="shared" si="336"/>
        <v>0</v>
      </c>
      <c r="V600" s="10">
        <f t="shared" si="337"/>
        <v>0</v>
      </c>
      <c r="W600" s="10">
        <f t="shared" si="338"/>
        <v>0</v>
      </c>
      <c r="X600" s="10">
        <f t="shared" si="359"/>
        <v>0</v>
      </c>
      <c r="Y600" s="10">
        <f t="shared" si="360"/>
        <v>0</v>
      </c>
      <c r="Z600" s="10">
        <f t="shared" si="339"/>
        <v>0</v>
      </c>
      <c r="AB600" s="141">
        <f t="shared" si="340"/>
        <v>0</v>
      </c>
      <c r="AC600" s="141">
        <f t="shared" si="341"/>
        <v>0</v>
      </c>
      <c r="AD600" s="141">
        <f t="shared" si="342"/>
        <v>0</v>
      </c>
      <c r="AE600" s="141">
        <f t="shared" si="343"/>
        <v>0</v>
      </c>
      <c r="AG600" s="87"/>
      <c r="AH600" s="87"/>
      <c r="AJ600" s="87"/>
      <c r="AL600" s="10" t="str">
        <f t="shared" si="344"/>
        <v/>
      </c>
      <c r="AM600" s="10" t="str">
        <f t="shared" si="345"/>
        <v/>
      </c>
      <c r="AN600" s="10" t="str">
        <f t="shared" si="346"/>
        <v/>
      </c>
      <c r="AO600" s="10" t="str">
        <f t="shared" si="347"/>
        <v/>
      </c>
      <c r="AP600" s="10" t="str">
        <f t="shared" si="348"/>
        <v/>
      </c>
      <c r="AQ600" s="10" t="str">
        <f t="shared" si="349"/>
        <v/>
      </c>
      <c r="AR600" s="10" t="str">
        <f t="shared" si="350"/>
        <v/>
      </c>
      <c r="AS600" s="10" t="str">
        <f t="shared" si="351"/>
        <v/>
      </c>
      <c r="AT600" s="10" t="str">
        <f t="shared" si="352"/>
        <v/>
      </c>
      <c r="AU600" s="10" t="str">
        <f t="shared" si="353"/>
        <v/>
      </c>
      <c r="AV600" s="10" t="str">
        <f t="shared" si="354"/>
        <v/>
      </c>
      <c r="AW600" s="10" t="str">
        <f t="shared" si="355"/>
        <v/>
      </c>
      <c r="AX600" s="10" t="str">
        <f t="shared" si="356"/>
        <v/>
      </c>
      <c r="AY600" s="10" t="str">
        <f t="shared" si="357"/>
        <v/>
      </c>
      <c r="AZ600" s="10" t="str">
        <f t="shared" si="358"/>
        <v/>
      </c>
    </row>
    <row r="601" spans="1:52" s="3" customFormat="1" ht="10.5" x14ac:dyDescent="0.35">
      <c r="A601" s="30"/>
      <c r="B601" s="31"/>
      <c r="C601" s="31"/>
      <c r="D601" s="31"/>
      <c r="E601" s="85"/>
      <c r="F601" s="85"/>
      <c r="G601" s="85"/>
      <c r="H601" s="85"/>
      <c r="I601" s="15">
        <f t="shared" si="326"/>
        <v>0</v>
      </c>
      <c r="J601" s="32">
        <f t="shared" si="327"/>
        <v>0</v>
      </c>
      <c r="K601" s="32"/>
      <c r="L601" s="10">
        <f t="shared" si="328"/>
        <v>0</v>
      </c>
      <c r="M601" s="10">
        <f t="shared" si="329"/>
        <v>0</v>
      </c>
      <c r="N601" s="10">
        <f t="shared" si="330"/>
        <v>0</v>
      </c>
      <c r="O601" s="10">
        <f t="shared" si="331"/>
        <v>0</v>
      </c>
      <c r="P601" s="10">
        <f t="shared" si="332"/>
        <v>0</v>
      </c>
      <c r="Q601" s="10">
        <f t="shared" si="333"/>
        <v>0</v>
      </c>
      <c r="R601" s="10">
        <f t="shared" si="334"/>
        <v>0</v>
      </c>
      <c r="S601" s="10">
        <f t="shared" si="335"/>
        <v>0</v>
      </c>
      <c r="U601" s="10">
        <f t="shared" si="336"/>
        <v>0</v>
      </c>
      <c r="V601" s="10">
        <f t="shared" si="337"/>
        <v>0</v>
      </c>
      <c r="W601" s="10">
        <f t="shared" si="338"/>
        <v>0</v>
      </c>
      <c r="X601" s="10">
        <f t="shared" si="359"/>
        <v>0</v>
      </c>
      <c r="Y601" s="10">
        <f t="shared" si="360"/>
        <v>0</v>
      </c>
      <c r="Z601" s="10">
        <f t="shared" si="339"/>
        <v>0</v>
      </c>
      <c r="AB601" s="141">
        <f t="shared" si="340"/>
        <v>0</v>
      </c>
      <c r="AC601" s="141">
        <f t="shared" si="341"/>
        <v>0</v>
      </c>
      <c r="AD601" s="141">
        <f t="shared" si="342"/>
        <v>0</v>
      </c>
      <c r="AE601" s="141">
        <f t="shared" si="343"/>
        <v>0</v>
      </c>
      <c r="AG601" s="87"/>
      <c r="AH601" s="87"/>
      <c r="AJ601" s="87"/>
      <c r="AL601" s="10" t="str">
        <f t="shared" si="344"/>
        <v/>
      </c>
      <c r="AM601" s="10" t="str">
        <f t="shared" si="345"/>
        <v/>
      </c>
      <c r="AN601" s="10" t="str">
        <f t="shared" si="346"/>
        <v/>
      </c>
      <c r="AO601" s="10" t="str">
        <f t="shared" si="347"/>
        <v/>
      </c>
      <c r="AP601" s="10" t="str">
        <f t="shared" si="348"/>
        <v/>
      </c>
      <c r="AQ601" s="10" t="str">
        <f t="shared" si="349"/>
        <v/>
      </c>
      <c r="AR601" s="10" t="str">
        <f t="shared" si="350"/>
        <v/>
      </c>
      <c r="AS601" s="10" t="str">
        <f t="shared" si="351"/>
        <v/>
      </c>
      <c r="AT601" s="10" t="str">
        <f t="shared" si="352"/>
        <v/>
      </c>
      <c r="AU601" s="10" t="str">
        <f t="shared" si="353"/>
        <v/>
      </c>
      <c r="AV601" s="10" t="str">
        <f t="shared" si="354"/>
        <v/>
      </c>
      <c r="AW601" s="10" t="str">
        <f t="shared" si="355"/>
        <v/>
      </c>
      <c r="AX601" s="10" t="str">
        <f t="shared" si="356"/>
        <v/>
      </c>
      <c r="AY601" s="10" t="str">
        <f t="shared" si="357"/>
        <v/>
      </c>
      <c r="AZ601" s="10" t="str">
        <f t="shared" si="358"/>
        <v/>
      </c>
    </row>
    <row r="602" spans="1:52" s="3" customFormat="1" ht="10.5" x14ac:dyDescent="0.35">
      <c r="A602" s="30"/>
      <c r="B602" s="31"/>
      <c r="C602" s="31"/>
      <c r="D602" s="31"/>
      <c r="E602" s="85"/>
      <c r="F602" s="85"/>
      <c r="G602" s="85"/>
      <c r="H602" s="85"/>
      <c r="I602" s="15">
        <f t="shared" si="326"/>
        <v>0</v>
      </c>
      <c r="J602" s="32">
        <f t="shared" si="327"/>
        <v>0</v>
      </c>
      <c r="K602" s="32"/>
      <c r="L602" s="10">
        <f t="shared" si="328"/>
        <v>0</v>
      </c>
      <c r="M602" s="10">
        <f t="shared" si="329"/>
        <v>0</v>
      </c>
      <c r="N602" s="10">
        <f t="shared" si="330"/>
        <v>0</v>
      </c>
      <c r="O602" s="10">
        <f t="shared" si="331"/>
        <v>0</v>
      </c>
      <c r="P602" s="10">
        <f t="shared" si="332"/>
        <v>0</v>
      </c>
      <c r="Q602" s="10">
        <f t="shared" si="333"/>
        <v>0</v>
      </c>
      <c r="R602" s="10">
        <f t="shared" si="334"/>
        <v>0</v>
      </c>
      <c r="S602" s="10">
        <f t="shared" si="335"/>
        <v>0</v>
      </c>
      <c r="U602" s="10">
        <f t="shared" si="336"/>
        <v>0</v>
      </c>
      <c r="V602" s="10">
        <f t="shared" si="337"/>
        <v>0</v>
      </c>
      <c r="W602" s="10">
        <f t="shared" si="338"/>
        <v>0</v>
      </c>
      <c r="X602" s="10">
        <f t="shared" si="359"/>
        <v>0</v>
      </c>
      <c r="Y602" s="10">
        <f t="shared" si="360"/>
        <v>0</v>
      </c>
      <c r="Z602" s="10">
        <f t="shared" si="339"/>
        <v>0</v>
      </c>
      <c r="AB602" s="141">
        <f t="shared" si="340"/>
        <v>0</v>
      </c>
      <c r="AC602" s="141">
        <f t="shared" si="341"/>
        <v>0</v>
      </c>
      <c r="AD602" s="141">
        <f t="shared" si="342"/>
        <v>0</v>
      </c>
      <c r="AE602" s="141">
        <f t="shared" si="343"/>
        <v>0</v>
      </c>
      <c r="AG602" s="87"/>
      <c r="AH602" s="87"/>
      <c r="AJ602" s="87"/>
      <c r="AL602" s="10" t="str">
        <f t="shared" si="344"/>
        <v/>
      </c>
      <c r="AM602" s="10" t="str">
        <f t="shared" si="345"/>
        <v/>
      </c>
      <c r="AN602" s="10" t="str">
        <f t="shared" si="346"/>
        <v/>
      </c>
      <c r="AO602" s="10" t="str">
        <f t="shared" si="347"/>
        <v/>
      </c>
      <c r="AP602" s="10" t="str">
        <f t="shared" si="348"/>
        <v/>
      </c>
      <c r="AQ602" s="10" t="str">
        <f t="shared" si="349"/>
        <v/>
      </c>
      <c r="AR602" s="10" t="str">
        <f t="shared" si="350"/>
        <v/>
      </c>
      <c r="AS602" s="10" t="str">
        <f t="shared" si="351"/>
        <v/>
      </c>
      <c r="AT602" s="10" t="str">
        <f t="shared" si="352"/>
        <v/>
      </c>
      <c r="AU602" s="10" t="str">
        <f t="shared" si="353"/>
        <v/>
      </c>
      <c r="AV602" s="10" t="str">
        <f t="shared" si="354"/>
        <v/>
      </c>
      <c r="AW602" s="10" t="str">
        <f t="shared" si="355"/>
        <v/>
      </c>
      <c r="AX602" s="10" t="str">
        <f t="shared" si="356"/>
        <v/>
      </c>
      <c r="AY602" s="10" t="str">
        <f t="shared" si="357"/>
        <v/>
      </c>
      <c r="AZ602" s="10" t="str">
        <f t="shared" si="358"/>
        <v/>
      </c>
    </row>
    <row r="603" spans="1:52" s="3" customFormat="1" ht="10.5" x14ac:dyDescent="0.35">
      <c r="A603" s="30"/>
      <c r="B603" s="31"/>
      <c r="C603" s="31"/>
      <c r="D603" s="31"/>
      <c r="E603" s="85"/>
      <c r="F603" s="85"/>
      <c r="G603" s="85"/>
      <c r="H603" s="85"/>
      <c r="I603" s="15">
        <f t="shared" si="326"/>
        <v>0</v>
      </c>
      <c r="J603" s="32">
        <f t="shared" si="327"/>
        <v>0</v>
      </c>
      <c r="K603" s="32"/>
      <c r="L603" s="10">
        <f t="shared" si="328"/>
        <v>0</v>
      </c>
      <c r="M603" s="10">
        <f t="shared" si="329"/>
        <v>0</v>
      </c>
      <c r="N603" s="10">
        <f t="shared" si="330"/>
        <v>0</v>
      </c>
      <c r="O603" s="10">
        <f t="shared" si="331"/>
        <v>0</v>
      </c>
      <c r="P603" s="10">
        <f t="shared" si="332"/>
        <v>0</v>
      </c>
      <c r="Q603" s="10">
        <f t="shared" si="333"/>
        <v>0</v>
      </c>
      <c r="R603" s="10">
        <f t="shared" si="334"/>
        <v>0</v>
      </c>
      <c r="S603" s="10">
        <f t="shared" si="335"/>
        <v>0</v>
      </c>
      <c r="U603" s="10">
        <f t="shared" si="336"/>
        <v>0</v>
      </c>
      <c r="V603" s="10">
        <f t="shared" si="337"/>
        <v>0</v>
      </c>
      <c r="W603" s="10">
        <f t="shared" si="338"/>
        <v>0</v>
      </c>
      <c r="X603" s="10">
        <f t="shared" si="359"/>
        <v>0</v>
      </c>
      <c r="Y603" s="10">
        <f t="shared" si="360"/>
        <v>0</v>
      </c>
      <c r="Z603" s="10">
        <f t="shared" si="339"/>
        <v>0</v>
      </c>
      <c r="AB603" s="141">
        <f t="shared" si="340"/>
        <v>0</v>
      </c>
      <c r="AC603" s="141">
        <f t="shared" si="341"/>
        <v>0</v>
      </c>
      <c r="AD603" s="141">
        <f t="shared" si="342"/>
        <v>0</v>
      </c>
      <c r="AE603" s="141">
        <f t="shared" si="343"/>
        <v>0</v>
      </c>
      <c r="AG603" s="87"/>
      <c r="AH603" s="87"/>
      <c r="AJ603" s="87"/>
      <c r="AL603" s="10" t="str">
        <f t="shared" si="344"/>
        <v/>
      </c>
      <c r="AM603" s="10" t="str">
        <f t="shared" si="345"/>
        <v/>
      </c>
      <c r="AN603" s="10" t="str">
        <f t="shared" si="346"/>
        <v/>
      </c>
      <c r="AO603" s="10" t="str">
        <f t="shared" si="347"/>
        <v/>
      </c>
      <c r="AP603" s="10" t="str">
        <f t="shared" si="348"/>
        <v/>
      </c>
      <c r="AQ603" s="10" t="str">
        <f t="shared" si="349"/>
        <v/>
      </c>
      <c r="AR603" s="10" t="str">
        <f t="shared" si="350"/>
        <v/>
      </c>
      <c r="AS603" s="10" t="str">
        <f t="shared" si="351"/>
        <v/>
      </c>
      <c r="AT603" s="10" t="str">
        <f t="shared" si="352"/>
        <v/>
      </c>
      <c r="AU603" s="10" t="str">
        <f t="shared" si="353"/>
        <v/>
      </c>
      <c r="AV603" s="10" t="str">
        <f t="shared" si="354"/>
        <v/>
      </c>
      <c r="AW603" s="10" t="str">
        <f t="shared" si="355"/>
        <v/>
      </c>
      <c r="AX603" s="10" t="str">
        <f t="shared" si="356"/>
        <v/>
      </c>
      <c r="AY603" s="10" t="str">
        <f t="shared" si="357"/>
        <v/>
      </c>
      <c r="AZ603" s="10" t="str">
        <f t="shared" si="358"/>
        <v/>
      </c>
    </row>
    <row r="604" spans="1:52" s="3" customFormat="1" ht="10.5" x14ac:dyDescent="0.35">
      <c r="A604" s="30"/>
      <c r="B604" s="31"/>
      <c r="C604" s="31"/>
      <c r="D604" s="31"/>
      <c r="E604" s="85"/>
      <c r="F604" s="85"/>
      <c r="G604" s="85"/>
      <c r="H604" s="85"/>
      <c r="I604" s="15">
        <f t="shared" si="326"/>
        <v>0</v>
      </c>
      <c r="J604" s="32">
        <f t="shared" si="327"/>
        <v>0</v>
      </c>
      <c r="K604" s="32"/>
      <c r="L604" s="10">
        <f t="shared" si="328"/>
        <v>0</v>
      </c>
      <c r="M604" s="10">
        <f t="shared" si="329"/>
        <v>0</v>
      </c>
      <c r="N604" s="10">
        <f t="shared" si="330"/>
        <v>0</v>
      </c>
      <c r="O604" s="10">
        <f t="shared" si="331"/>
        <v>0</v>
      </c>
      <c r="P604" s="10">
        <f t="shared" si="332"/>
        <v>0</v>
      </c>
      <c r="Q604" s="10">
        <f t="shared" si="333"/>
        <v>0</v>
      </c>
      <c r="R604" s="10">
        <f t="shared" si="334"/>
        <v>0</v>
      </c>
      <c r="S604" s="10">
        <f t="shared" si="335"/>
        <v>0</v>
      </c>
      <c r="U604" s="10">
        <f t="shared" si="336"/>
        <v>0</v>
      </c>
      <c r="V604" s="10">
        <f t="shared" si="337"/>
        <v>0</v>
      </c>
      <c r="W604" s="10">
        <f t="shared" si="338"/>
        <v>0</v>
      </c>
      <c r="X604" s="10">
        <f t="shared" si="359"/>
        <v>0</v>
      </c>
      <c r="Y604" s="10">
        <f t="shared" si="360"/>
        <v>0</v>
      </c>
      <c r="Z604" s="10">
        <f t="shared" si="339"/>
        <v>0</v>
      </c>
      <c r="AB604" s="141">
        <f t="shared" si="340"/>
        <v>0</v>
      </c>
      <c r="AC604" s="141">
        <f t="shared" si="341"/>
        <v>0</v>
      </c>
      <c r="AD604" s="141">
        <f t="shared" si="342"/>
        <v>0</v>
      </c>
      <c r="AE604" s="141">
        <f t="shared" si="343"/>
        <v>0</v>
      </c>
      <c r="AG604" s="87"/>
      <c r="AH604" s="87"/>
      <c r="AJ604" s="87"/>
      <c r="AL604" s="10" t="str">
        <f t="shared" si="344"/>
        <v/>
      </c>
      <c r="AM604" s="10" t="str">
        <f t="shared" si="345"/>
        <v/>
      </c>
      <c r="AN604" s="10" t="str">
        <f t="shared" si="346"/>
        <v/>
      </c>
      <c r="AO604" s="10" t="str">
        <f t="shared" si="347"/>
        <v/>
      </c>
      <c r="AP604" s="10" t="str">
        <f t="shared" si="348"/>
        <v/>
      </c>
      <c r="AQ604" s="10" t="str">
        <f t="shared" si="349"/>
        <v/>
      </c>
      <c r="AR604" s="10" t="str">
        <f t="shared" si="350"/>
        <v/>
      </c>
      <c r="AS604" s="10" t="str">
        <f t="shared" si="351"/>
        <v/>
      </c>
      <c r="AT604" s="10" t="str">
        <f t="shared" si="352"/>
        <v/>
      </c>
      <c r="AU604" s="10" t="str">
        <f t="shared" si="353"/>
        <v/>
      </c>
      <c r="AV604" s="10" t="str">
        <f t="shared" si="354"/>
        <v/>
      </c>
      <c r="AW604" s="10" t="str">
        <f t="shared" si="355"/>
        <v/>
      </c>
      <c r="AX604" s="10" t="str">
        <f t="shared" si="356"/>
        <v/>
      </c>
      <c r="AY604" s="10" t="str">
        <f t="shared" si="357"/>
        <v/>
      </c>
      <c r="AZ604" s="10" t="str">
        <f t="shared" si="358"/>
        <v/>
      </c>
    </row>
    <row r="605" spans="1:52" s="3" customFormat="1" ht="10.5" x14ac:dyDescent="0.35">
      <c r="A605" s="30"/>
      <c r="B605" s="31"/>
      <c r="C605" s="31"/>
      <c r="D605" s="31"/>
      <c r="E605" s="85"/>
      <c r="F605" s="85"/>
      <c r="G605" s="85"/>
      <c r="H605" s="85"/>
      <c r="I605" s="15">
        <f t="shared" si="326"/>
        <v>0</v>
      </c>
      <c r="J605" s="32">
        <f t="shared" si="327"/>
        <v>0</v>
      </c>
      <c r="K605" s="32"/>
      <c r="L605" s="10">
        <f t="shared" si="328"/>
        <v>0</v>
      </c>
      <c r="M605" s="10">
        <f t="shared" si="329"/>
        <v>0</v>
      </c>
      <c r="N605" s="10">
        <f t="shared" si="330"/>
        <v>0</v>
      </c>
      <c r="O605" s="10">
        <f t="shared" si="331"/>
        <v>0</v>
      </c>
      <c r="P605" s="10">
        <f t="shared" si="332"/>
        <v>0</v>
      </c>
      <c r="Q605" s="10">
        <f t="shared" si="333"/>
        <v>0</v>
      </c>
      <c r="R605" s="10">
        <f t="shared" si="334"/>
        <v>0</v>
      </c>
      <c r="S605" s="10">
        <f t="shared" si="335"/>
        <v>0</v>
      </c>
      <c r="U605" s="10">
        <f t="shared" si="336"/>
        <v>0</v>
      </c>
      <c r="V605" s="10">
        <f t="shared" si="337"/>
        <v>0</v>
      </c>
      <c r="W605" s="10">
        <f t="shared" si="338"/>
        <v>0</v>
      </c>
      <c r="X605" s="10">
        <f t="shared" si="359"/>
        <v>0</v>
      </c>
      <c r="Y605" s="10">
        <f t="shared" si="360"/>
        <v>0</v>
      </c>
      <c r="Z605" s="10">
        <f t="shared" si="339"/>
        <v>0</v>
      </c>
      <c r="AB605" s="141">
        <f t="shared" si="340"/>
        <v>0</v>
      </c>
      <c r="AC605" s="141">
        <f t="shared" si="341"/>
        <v>0</v>
      </c>
      <c r="AD605" s="141">
        <f t="shared" si="342"/>
        <v>0</v>
      </c>
      <c r="AE605" s="141">
        <f t="shared" si="343"/>
        <v>0</v>
      </c>
      <c r="AG605" s="87"/>
      <c r="AH605" s="87"/>
      <c r="AJ605" s="87"/>
      <c r="AL605" s="10" t="str">
        <f t="shared" si="344"/>
        <v/>
      </c>
      <c r="AM605" s="10" t="str">
        <f t="shared" si="345"/>
        <v/>
      </c>
      <c r="AN605" s="10" t="str">
        <f t="shared" si="346"/>
        <v/>
      </c>
      <c r="AO605" s="10" t="str">
        <f t="shared" si="347"/>
        <v/>
      </c>
      <c r="AP605" s="10" t="str">
        <f t="shared" si="348"/>
        <v/>
      </c>
      <c r="AQ605" s="10" t="str">
        <f t="shared" si="349"/>
        <v/>
      </c>
      <c r="AR605" s="10" t="str">
        <f t="shared" si="350"/>
        <v/>
      </c>
      <c r="AS605" s="10" t="str">
        <f t="shared" si="351"/>
        <v/>
      </c>
      <c r="AT605" s="10" t="str">
        <f t="shared" si="352"/>
        <v/>
      </c>
      <c r="AU605" s="10" t="str">
        <f t="shared" si="353"/>
        <v/>
      </c>
      <c r="AV605" s="10" t="str">
        <f t="shared" si="354"/>
        <v/>
      </c>
      <c r="AW605" s="10" t="str">
        <f t="shared" si="355"/>
        <v/>
      </c>
      <c r="AX605" s="10" t="str">
        <f t="shared" si="356"/>
        <v/>
      </c>
      <c r="AY605" s="10" t="str">
        <f t="shared" si="357"/>
        <v/>
      </c>
      <c r="AZ605" s="10" t="str">
        <f t="shared" si="358"/>
        <v/>
      </c>
    </row>
    <row r="606" spans="1:52" s="3" customFormat="1" ht="10.5" x14ac:dyDescent="0.35">
      <c r="A606" s="30"/>
      <c r="B606" s="31"/>
      <c r="C606" s="31"/>
      <c r="D606" s="31"/>
      <c r="E606" s="85"/>
      <c r="F606" s="85"/>
      <c r="G606" s="85"/>
      <c r="H606" s="85"/>
      <c r="I606" s="15">
        <f t="shared" si="326"/>
        <v>0</v>
      </c>
      <c r="J606" s="32">
        <f t="shared" si="327"/>
        <v>0</v>
      </c>
      <c r="K606" s="32"/>
      <c r="L606" s="10">
        <f t="shared" si="328"/>
        <v>0</v>
      </c>
      <c r="M606" s="10">
        <f t="shared" si="329"/>
        <v>0</v>
      </c>
      <c r="N606" s="10">
        <f t="shared" si="330"/>
        <v>0</v>
      </c>
      <c r="O606" s="10">
        <f t="shared" si="331"/>
        <v>0</v>
      </c>
      <c r="P606" s="10">
        <f t="shared" si="332"/>
        <v>0</v>
      </c>
      <c r="Q606" s="10">
        <f t="shared" si="333"/>
        <v>0</v>
      </c>
      <c r="R606" s="10">
        <f t="shared" si="334"/>
        <v>0</v>
      </c>
      <c r="S606" s="10">
        <f t="shared" si="335"/>
        <v>0</v>
      </c>
      <c r="U606" s="10">
        <f t="shared" si="336"/>
        <v>0</v>
      </c>
      <c r="V606" s="10">
        <f t="shared" si="337"/>
        <v>0</v>
      </c>
      <c r="W606" s="10">
        <f t="shared" si="338"/>
        <v>0</v>
      </c>
      <c r="X606" s="10">
        <f t="shared" si="359"/>
        <v>0</v>
      </c>
      <c r="Y606" s="10">
        <f t="shared" si="360"/>
        <v>0</v>
      </c>
      <c r="Z606" s="10">
        <f t="shared" si="339"/>
        <v>0</v>
      </c>
      <c r="AB606" s="141">
        <f t="shared" si="340"/>
        <v>0</v>
      </c>
      <c r="AC606" s="141">
        <f t="shared" si="341"/>
        <v>0</v>
      </c>
      <c r="AD606" s="141">
        <f t="shared" si="342"/>
        <v>0</v>
      </c>
      <c r="AE606" s="141">
        <f t="shared" si="343"/>
        <v>0</v>
      </c>
      <c r="AG606" s="87"/>
      <c r="AH606" s="87"/>
      <c r="AJ606" s="87"/>
      <c r="AL606" s="10" t="str">
        <f t="shared" si="344"/>
        <v/>
      </c>
      <c r="AM606" s="10" t="str">
        <f t="shared" si="345"/>
        <v/>
      </c>
      <c r="AN606" s="10" t="str">
        <f t="shared" si="346"/>
        <v/>
      </c>
      <c r="AO606" s="10" t="str">
        <f t="shared" si="347"/>
        <v/>
      </c>
      <c r="AP606" s="10" t="str">
        <f t="shared" si="348"/>
        <v/>
      </c>
      <c r="AQ606" s="10" t="str">
        <f t="shared" si="349"/>
        <v/>
      </c>
      <c r="AR606" s="10" t="str">
        <f t="shared" si="350"/>
        <v/>
      </c>
      <c r="AS606" s="10" t="str">
        <f t="shared" si="351"/>
        <v/>
      </c>
      <c r="AT606" s="10" t="str">
        <f t="shared" si="352"/>
        <v/>
      </c>
      <c r="AU606" s="10" t="str">
        <f t="shared" si="353"/>
        <v/>
      </c>
      <c r="AV606" s="10" t="str">
        <f t="shared" si="354"/>
        <v/>
      </c>
      <c r="AW606" s="10" t="str">
        <f t="shared" si="355"/>
        <v/>
      </c>
      <c r="AX606" s="10" t="str">
        <f t="shared" si="356"/>
        <v/>
      </c>
      <c r="AY606" s="10" t="str">
        <f t="shared" si="357"/>
        <v/>
      </c>
      <c r="AZ606" s="10" t="str">
        <f t="shared" si="358"/>
        <v/>
      </c>
    </row>
    <row r="607" spans="1:52" s="3" customFormat="1" ht="10.5" x14ac:dyDescent="0.35">
      <c r="A607" s="30"/>
      <c r="B607" s="31"/>
      <c r="C607" s="31"/>
      <c r="D607" s="31"/>
      <c r="E607" s="85"/>
      <c r="F607" s="85"/>
      <c r="G607" s="85"/>
      <c r="H607" s="85"/>
      <c r="I607" s="15">
        <f t="shared" si="326"/>
        <v>0</v>
      </c>
      <c r="J607" s="32">
        <f t="shared" si="327"/>
        <v>0</v>
      </c>
      <c r="K607" s="32"/>
      <c r="L607" s="10">
        <f t="shared" si="328"/>
        <v>0</v>
      </c>
      <c r="M607" s="10">
        <f t="shared" si="329"/>
        <v>0</v>
      </c>
      <c r="N607" s="10">
        <f t="shared" si="330"/>
        <v>0</v>
      </c>
      <c r="O607" s="10">
        <f t="shared" si="331"/>
        <v>0</v>
      </c>
      <c r="P607" s="10">
        <f t="shared" si="332"/>
        <v>0</v>
      </c>
      <c r="Q607" s="10">
        <f t="shared" si="333"/>
        <v>0</v>
      </c>
      <c r="R607" s="10">
        <f t="shared" si="334"/>
        <v>0</v>
      </c>
      <c r="S607" s="10">
        <f t="shared" si="335"/>
        <v>0</v>
      </c>
      <c r="U607" s="10">
        <f t="shared" si="336"/>
        <v>0</v>
      </c>
      <c r="V607" s="10">
        <f t="shared" si="337"/>
        <v>0</v>
      </c>
      <c r="W607" s="10">
        <f t="shared" si="338"/>
        <v>0</v>
      </c>
      <c r="X607" s="10">
        <f t="shared" si="359"/>
        <v>0</v>
      </c>
      <c r="Y607" s="10">
        <f t="shared" si="360"/>
        <v>0</v>
      </c>
      <c r="Z607" s="10">
        <f t="shared" si="339"/>
        <v>0</v>
      </c>
      <c r="AB607" s="141">
        <f t="shared" si="340"/>
        <v>0</v>
      </c>
      <c r="AC607" s="141">
        <f t="shared" si="341"/>
        <v>0</v>
      </c>
      <c r="AD607" s="141">
        <f t="shared" si="342"/>
        <v>0</v>
      </c>
      <c r="AE607" s="141">
        <f t="shared" si="343"/>
        <v>0</v>
      </c>
      <c r="AG607" s="87"/>
      <c r="AH607" s="87"/>
      <c r="AJ607" s="87"/>
      <c r="AL607" s="10" t="str">
        <f t="shared" si="344"/>
        <v/>
      </c>
      <c r="AM607" s="10" t="str">
        <f t="shared" si="345"/>
        <v/>
      </c>
      <c r="AN607" s="10" t="str">
        <f t="shared" si="346"/>
        <v/>
      </c>
      <c r="AO607" s="10" t="str">
        <f t="shared" si="347"/>
        <v/>
      </c>
      <c r="AP607" s="10" t="str">
        <f t="shared" si="348"/>
        <v/>
      </c>
      <c r="AQ607" s="10" t="str">
        <f t="shared" si="349"/>
        <v/>
      </c>
      <c r="AR607" s="10" t="str">
        <f t="shared" si="350"/>
        <v/>
      </c>
      <c r="AS607" s="10" t="str">
        <f t="shared" si="351"/>
        <v/>
      </c>
      <c r="AT607" s="10" t="str">
        <f t="shared" si="352"/>
        <v/>
      </c>
      <c r="AU607" s="10" t="str">
        <f t="shared" si="353"/>
        <v/>
      </c>
      <c r="AV607" s="10" t="str">
        <f t="shared" si="354"/>
        <v/>
      </c>
      <c r="AW607" s="10" t="str">
        <f t="shared" si="355"/>
        <v/>
      </c>
      <c r="AX607" s="10" t="str">
        <f t="shared" si="356"/>
        <v/>
      </c>
      <c r="AY607" s="10" t="str">
        <f t="shared" si="357"/>
        <v/>
      </c>
      <c r="AZ607" s="10" t="str">
        <f t="shared" si="358"/>
        <v/>
      </c>
    </row>
    <row r="608" spans="1:52" s="3" customFormat="1" ht="10.5" x14ac:dyDescent="0.35">
      <c r="A608" s="30"/>
      <c r="B608" s="31"/>
      <c r="C608" s="31"/>
      <c r="D608" s="31"/>
      <c r="E608" s="85"/>
      <c r="F608" s="85"/>
      <c r="G608" s="85"/>
      <c r="H608" s="85"/>
      <c r="I608" s="15">
        <f t="shared" si="326"/>
        <v>0</v>
      </c>
      <c r="J608" s="32">
        <f t="shared" si="327"/>
        <v>0</v>
      </c>
      <c r="K608" s="32"/>
      <c r="L608" s="10">
        <f t="shared" si="328"/>
        <v>0</v>
      </c>
      <c r="M608" s="10">
        <f t="shared" si="329"/>
        <v>0</v>
      </c>
      <c r="N608" s="10">
        <f t="shared" si="330"/>
        <v>0</v>
      </c>
      <c r="O608" s="10">
        <f t="shared" si="331"/>
        <v>0</v>
      </c>
      <c r="P608" s="10">
        <f t="shared" si="332"/>
        <v>0</v>
      </c>
      <c r="Q608" s="10">
        <f t="shared" si="333"/>
        <v>0</v>
      </c>
      <c r="R608" s="10">
        <f t="shared" si="334"/>
        <v>0</v>
      </c>
      <c r="S608" s="10">
        <f t="shared" si="335"/>
        <v>0</v>
      </c>
      <c r="U608" s="10">
        <f t="shared" si="336"/>
        <v>0</v>
      </c>
      <c r="V608" s="10">
        <f t="shared" si="337"/>
        <v>0</v>
      </c>
      <c r="W608" s="10">
        <f t="shared" si="338"/>
        <v>0</v>
      </c>
      <c r="X608" s="10">
        <f t="shared" si="359"/>
        <v>0</v>
      </c>
      <c r="Y608" s="10">
        <f t="shared" si="360"/>
        <v>0</v>
      </c>
      <c r="Z608" s="10">
        <f t="shared" si="339"/>
        <v>0</v>
      </c>
      <c r="AB608" s="141">
        <f t="shared" si="340"/>
        <v>0</v>
      </c>
      <c r="AC608" s="141">
        <f t="shared" si="341"/>
        <v>0</v>
      </c>
      <c r="AD608" s="141">
        <f t="shared" si="342"/>
        <v>0</v>
      </c>
      <c r="AE608" s="141">
        <f t="shared" si="343"/>
        <v>0</v>
      </c>
      <c r="AG608" s="87"/>
      <c r="AH608" s="87"/>
      <c r="AJ608" s="87"/>
      <c r="AL608" s="10" t="str">
        <f t="shared" si="344"/>
        <v/>
      </c>
      <c r="AM608" s="10" t="str">
        <f t="shared" si="345"/>
        <v/>
      </c>
      <c r="AN608" s="10" t="str">
        <f t="shared" si="346"/>
        <v/>
      </c>
      <c r="AO608" s="10" t="str">
        <f t="shared" si="347"/>
        <v/>
      </c>
      <c r="AP608" s="10" t="str">
        <f t="shared" si="348"/>
        <v/>
      </c>
      <c r="AQ608" s="10" t="str">
        <f t="shared" si="349"/>
        <v/>
      </c>
      <c r="AR608" s="10" t="str">
        <f t="shared" si="350"/>
        <v/>
      </c>
      <c r="AS608" s="10" t="str">
        <f t="shared" si="351"/>
        <v/>
      </c>
      <c r="AT608" s="10" t="str">
        <f t="shared" si="352"/>
        <v/>
      </c>
      <c r="AU608" s="10" t="str">
        <f t="shared" si="353"/>
        <v/>
      </c>
      <c r="AV608" s="10" t="str">
        <f t="shared" si="354"/>
        <v/>
      </c>
      <c r="AW608" s="10" t="str">
        <f t="shared" si="355"/>
        <v/>
      </c>
      <c r="AX608" s="10" t="str">
        <f t="shared" si="356"/>
        <v/>
      </c>
      <c r="AY608" s="10" t="str">
        <f t="shared" si="357"/>
        <v/>
      </c>
      <c r="AZ608" s="10" t="str">
        <f t="shared" si="358"/>
        <v/>
      </c>
    </row>
    <row r="609" spans="1:52" s="3" customFormat="1" ht="10.5" x14ac:dyDescent="0.35">
      <c r="A609" s="30"/>
      <c r="B609" s="31"/>
      <c r="C609" s="31"/>
      <c r="D609" s="31"/>
      <c r="E609" s="85"/>
      <c r="F609" s="85"/>
      <c r="G609" s="85"/>
      <c r="H609" s="85"/>
      <c r="I609" s="15">
        <f t="shared" si="326"/>
        <v>0</v>
      </c>
      <c r="J609" s="32">
        <f t="shared" si="327"/>
        <v>0</v>
      </c>
      <c r="K609" s="32"/>
      <c r="L609" s="10">
        <f t="shared" si="328"/>
        <v>0</v>
      </c>
      <c r="M609" s="10">
        <f t="shared" si="329"/>
        <v>0</v>
      </c>
      <c r="N609" s="10">
        <f t="shared" si="330"/>
        <v>0</v>
      </c>
      <c r="O609" s="10">
        <f t="shared" si="331"/>
        <v>0</v>
      </c>
      <c r="P609" s="10">
        <f t="shared" si="332"/>
        <v>0</v>
      </c>
      <c r="Q609" s="10">
        <f t="shared" si="333"/>
        <v>0</v>
      </c>
      <c r="R609" s="10">
        <f t="shared" si="334"/>
        <v>0</v>
      </c>
      <c r="S609" s="10">
        <f t="shared" si="335"/>
        <v>0</v>
      </c>
      <c r="U609" s="10">
        <f t="shared" si="336"/>
        <v>0</v>
      </c>
      <c r="V609" s="10">
        <f t="shared" si="337"/>
        <v>0</v>
      </c>
      <c r="W609" s="10">
        <f t="shared" si="338"/>
        <v>0</v>
      </c>
      <c r="X609" s="10">
        <f t="shared" si="359"/>
        <v>0</v>
      </c>
      <c r="Y609" s="10">
        <f t="shared" si="360"/>
        <v>0</v>
      </c>
      <c r="Z609" s="10">
        <f t="shared" si="339"/>
        <v>0</v>
      </c>
      <c r="AB609" s="141">
        <f t="shared" si="340"/>
        <v>0</v>
      </c>
      <c r="AC609" s="141">
        <f t="shared" si="341"/>
        <v>0</v>
      </c>
      <c r="AD609" s="141">
        <f t="shared" si="342"/>
        <v>0</v>
      </c>
      <c r="AE609" s="141">
        <f t="shared" si="343"/>
        <v>0</v>
      </c>
      <c r="AG609" s="87"/>
      <c r="AH609" s="87"/>
      <c r="AJ609" s="87"/>
      <c r="AL609" s="10" t="str">
        <f t="shared" si="344"/>
        <v/>
      </c>
      <c r="AM609" s="10" t="str">
        <f t="shared" si="345"/>
        <v/>
      </c>
      <c r="AN609" s="10" t="str">
        <f t="shared" si="346"/>
        <v/>
      </c>
      <c r="AO609" s="10" t="str">
        <f t="shared" si="347"/>
        <v/>
      </c>
      <c r="AP609" s="10" t="str">
        <f t="shared" si="348"/>
        <v/>
      </c>
      <c r="AQ609" s="10" t="str">
        <f t="shared" si="349"/>
        <v/>
      </c>
      <c r="AR609" s="10" t="str">
        <f t="shared" si="350"/>
        <v/>
      </c>
      <c r="AS609" s="10" t="str">
        <f t="shared" si="351"/>
        <v/>
      </c>
      <c r="AT609" s="10" t="str">
        <f t="shared" si="352"/>
        <v/>
      </c>
      <c r="AU609" s="10" t="str">
        <f t="shared" si="353"/>
        <v/>
      </c>
      <c r="AV609" s="10" t="str">
        <f t="shared" si="354"/>
        <v/>
      </c>
      <c r="AW609" s="10" t="str">
        <f t="shared" si="355"/>
        <v/>
      </c>
      <c r="AX609" s="10" t="str">
        <f t="shared" si="356"/>
        <v/>
      </c>
      <c r="AY609" s="10" t="str">
        <f t="shared" si="357"/>
        <v/>
      </c>
      <c r="AZ609" s="10" t="str">
        <f t="shared" si="358"/>
        <v/>
      </c>
    </row>
    <row r="610" spans="1:52" s="3" customFormat="1" ht="10.5" x14ac:dyDescent="0.35">
      <c r="A610" s="30"/>
      <c r="B610" s="31"/>
      <c r="C610" s="31"/>
      <c r="D610" s="31"/>
      <c r="E610" s="85"/>
      <c r="F610" s="85"/>
      <c r="G610" s="85"/>
      <c r="H610" s="85"/>
      <c r="I610" s="15">
        <f t="shared" si="326"/>
        <v>0</v>
      </c>
      <c r="J610" s="32">
        <f t="shared" si="327"/>
        <v>0</v>
      </c>
      <c r="K610" s="32"/>
      <c r="L610" s="10">
        <f t="shared" si="328"/>
        <v>0</v>
      </c>
      <c r="M610" s="10">
        <f t="shared" si="329"/>
        <v>0</v>
      </c>
      <c r="N610" s="10">
        <f t="shared" si="330"/>
        <v>0</v>
      </c>
      <c r="O610" s="10">
        <f t="shared" si="331"/>
        <v>0</v>
      </c>
      <c r="P610" s="10">
        <f t="shared" si="332"/>
        <v>0</v>
      </c>
      <c r="Q610" s="10">
        <f t="shared" si="333"/>
        <v>0</v>
      </c>
      <c r="R610" s="10">
        <f t="shared" si="334"/>
        <v>0</v>
      </c>
      <c r="S610" s="10">
        <f t="shared" si="335"/>
        <v>0</v>
      </c>
      <c r="U610" s="10">
        <f t="shared" si="336"/>
        <v>0</v>
      </c>
      <c r="V610" s="10">
        <f t="shared" si="337"/>
        <v>0</v>
      </c>
      <c r="W610" s="10">
        <f t="shared" si="338"/>
        <v>0</v>
      </c>
      <c r="X610" s="10">
        <f t="shared" si="359"/>
        <v>0</v>
      </c>
      <c r="Y610" s="10">
        <f t="shared" si="360"/>
        <v>0</v>
      </c>
      <c r="Z610" s="10">
        <f t="shared" si="339"/>
        <v>0</v>
      </c>
      <c r="AB610" s="141">
        <f t="shared" si="340"/>
        <v>0</v>
      </c>
      <c r="AC610" s="141">
        <f t="shared" si="341"/>
        <v>0</v>
      </c>
      <c r="AD610" s="141">
        <f t="shared" si="342"/>
        <v>0</v>
      </c>
      <c r="AE610" s="141">
        <f t="shared" si="343"/>
        <v>0</v>
      </c>
      <c r="AG610" s="87"/>
      <c r="AH610" s="87"/>
      <c r="AJ610" s="87"/>
      <c r="AL610" s="10" t="str">
        <f t="shared" si="344"/>
        <v/>
      </c>
      <c r="AM610" s="10" t="str">
        <f t="shared" si="345"/>
        <v/>
      </c>
      <c r="AN610" s="10" t="str">
        <f t="shared" si="346"/>
        <v/>
      </c>
      <c r="AO610" s="10" t="str">
        <f t="shared" si="347"/>
        <v/>
      </c>
      <c r="AP610" s="10" t="str">
        <f t="shared" si="348"/>
        <v/>
      </c>
      <c r="AQ610" s="10" t="str">
        <f t="shared" si="349"/>
        <v/>
      </c>
      <c r="AR610" s="10" t="str">
        <f t="shared" si="350"/>
        <v/>
      </c>
      <c r="AS610" s="10" t="str">
        <f t="shared" si="351"/>
        <v/>
      </c>
      <c r="AT610" s="10" t="str">
        <f t="shared" si="352"/>
        <v/>
      </c>
      <c r="AU610" s="10" t="str">
        <f t="shared" si="353"/>
        <v/>
      </c>
      <c r="AV610" s="10" t="str">
        <f t="shared" si="354"/>
        <v/>
      </c>
      <c r="AW610" s="10" t="str">
        <f t="shared" si="355"/>
        <v/>
      </c>
      <c r="AX610" s="10" t="str">
        <f t="shared" si="356"/>
        <v/>
      </c>
      <c r="AY610" s="10" t="str">
        <f t="shared" si="357"/>
        <v/>
      </c>
      <c r="AZ610" s="10" t="str">
        <f t="shared" si="358"/>
        <v/>
      </c>
    </row>
    <row r="611" spans="1:52" s="3" customFormat="1" ht="10.5" x14ac:dyDescent="0.35">
      <c r="A611" s="30"/>
      <c r="B611" s="31"/>
      <c r="C611" s="31"/>
      <c r="D611" s="31"/>
      <c r="E611" s="85"/>
      <c r="F611" s="85"/>
      <c r="G611" s="85"/>
      <c r="H611" s="85"/>
      <c r="I611" s="15">
        <f t="shared" si="326"/>
        <v>0</v>
      </c>
      <c r="J611" s="32">
        <f t="shared" si="327"/>
        <v>0</v>
      </c>
      <c r="K611" s="32"/>
      <c r="L611" s="10">
        <f t="shared" si="328"/>
        <v>0</v>
      </c>
      <c r="M611" s="10">
        <f t="shared" si="329"/>
        <v>0</v>
      </c>
      <c r="N611" s="10">
        <f t="shared" si="330"/>
        <v>0</v>
      </c>
      <c r="O611" s="10">
        <f t="shared" si="331"/>
        <v>0</v>
      </c>
      <c r="P611" s="10">
        <f t="shared" si="332"/>
        <v>0</v>
      </c>
      <c r="Q611" s="10">
        <f t="shared" si="333"/>
        <v>0</v>
      </c>
      <c r="R611" s="10">
        <f t="shared" si="334"/>
        <v>0</v>
      </c>
      <c r="S611" s="10">
        <f t="shared" si="335"/>
        <v>0</v>
      </c>
      <c r="U611" s="10">
        <f t="shared" si="336"/>
        <v>0</v>
      </c>
      <c r="V611" s="10">
        <f t="shared" si="337"/>
        <v>0</v>
      </c>
      <c r="W611" s="10">
        <f t="shared" si="338"/>
        <v>0</v>
      </c>
      <c r="X611" s="10">
        <f t="shared" si="359"/>
        <v>0</v>
      </c>
      <c r="Y611" s="10">
        <f t="shared" si="360"/>
        <v>0</v>
      </c>
      <c r="Z611" s="10">
        <f t="shared" si="339"/>
        <v>0</v>
      </c>
      <c r="AB611" s="141">
        <f t="shared" si="340"/>
        <v>0</v>
      </c>
      <c r="AC611" s="141">
        <f t="shared" si="341"/>
        <v>0</v>
      </c>
      <c r="AD611" s="141">
        <f t="shared" si="342"/>
        <v>0</v>
      </c>
      <c r="AE611" s="141">
        <f t="shared" si="343"/>
        <v>0</v>
      </c>
      <c r="AG611" s="87"/>
      <c r="AH611" s="87"/>
      <c r="AJ611" s="87"/>
      <c r="AL611" s="10" t="str">
        <f t="shared" si="344"/>
        <v/>
      </c>
      <c r="AM611" s="10" t="str">
        <f t="shared" si="345"/>
        <v/>
      </c>
      <c r="AN611" s="10" t="str">
        <f t="shared" si="346"/>
        <v/>
      </c>
      <c r="AO611" s="10" t="str">
        <f t="shared" si="347"/>
        <v/>
      </c>
      <c r="AP611" s="10" t="str">
        <f t="shared" si="348"/>
        <v/>
      </c>
      <c r="AQ611" s="10" t="str">
        <f t="shared" si="349"/>
        <v/>
      </c>
      <c r="AR611" s="10" t="str">
        <f t="shared" si="350"/>
        <v/>
      </c>
      <c r="AS611" s="10" t="str">
        <f t="shared" si="351"/>
        <v/>
      </c>
      <c r="AT611" s="10" t="str">
        <f t="shared" si="352"/>
        <v/>
      </c>
      <c r="AU611" s="10" t="str">
        <f t="shared" si="353"/>
        <v/>
      </c>
      <c r="AV611" s="10" t="str">
        <f t="shared" si="354"/>
        <v/>
      </c>
      <c r="AW611" s="10" t="str">
        <f t="shared" si="355"/>
        <v/>
      </c>
      <c r="AX611" s="10" t="str">
        <f t="shared" si="356"/>
        <v/>
      </c>
      <c r="AY611" s="10" t="str">
        <f t="shared" si="357"/>
        <v/>
      </c>
      <c r="AZ611" s="10" t="str">
        <f t="shared" si="358"/>
        <v/>
      </c>
    </row>
    <row r="612" spans="1:52" s="3" customFormat="1" ht="10.5" x14ac:dyDescent="0.35">
      <c r="A612" s="30"/>
      <c r="B612" s="31"/>
      <c r="C612" s="31"/>
      <c r="D612" s="31"/>
      <c r="E612" s="85"/>
      <c r="F612" s="85"/>
      <c r="G612" s="85"/>
      <c r="H612" s="85"/>
      <c r="I612" s="15">
        <f t="shared" si="326"/>
        <v>0</v>
      </c>
      <c r="J612" s="32">
        <f t="shared" si="327"/>
        <v>0</v>
      </c>
      <c r="K612" s="32"/>
      <c r="L612" s="10">
        <f t="shared" si="328"/>
        <v>0</v>
      </c>
      <c r="M612" s="10">
        <f t="shared" si="329"/>
        <v>0</v>
      </c>
      <c r="N612" s="10">
        <f t="shared" si="330"/>
        <v>0</v>
      </c>
      <c r="O612" s="10">
        <f t="shared" si="331"/>
        <v>0</v>
      </c>
      <c r="P612" s="10">
        <f t="shared" si="332"/>
        <v>0</v>
      </c>
      <c r="Q612" s="10">
        <f t="shared" si="333"/>
        <v>0</v>
      </c>
      <c r="R612" s="10">
        <f t="shared" si="334"/>
        <v>0</v>
      </c>
      <c r="S612" s="10">
        <f t="shared" si="335"/>
        <v>0</v>
      </c>
      <c r="U612" s="10">
        <f t="shared" si="336"/>
        <v>0</v>
      </c>
      <c r="V612" s="10">
        <f t="shared" si="337"/>
        <v>0</v>
      </c>
      <c r="W612" s="10">
        <f t="shared" si="338"/>
        <v>0</v>
      </c>
      <c r="X612" s="10">
        <f t="shared" si="359"/>
        <v>0</v>
      </c>
      <c r="Y612" s="10">
        <f t="shared" si="360"/>
        <v>0</v>
      </c>
      <c r="Z612" s="10">
        <f t="shared" si="339"/>
        <v>0</v>
      </c>
      <c r="AB612" s="141">
        <f t="shared" si="340"/>
        <v>0</v>
      </c>
      <c r="AC612" s="141">
        <f t="shared" si="341"/>
        <v>0</v>
      </c>
      <c r="AD612" s="141">
        <f t="shared" si="342"/>
        <v>0</v>
      </c>
      <c r="AE612" s="141">
        <f t="shared" si="343"/>
        <v>0</v>
      </c>
      <c r="AG612" s="87"/>
      <c r="AH612" s="87"/>
      <c r="AJ612" s="87"/>
      <c r="AL612" s="10" t="str">
        <f t="shared" si="344"/>
        <v/>
      </c>
      <c r="AM612" s="10" t="str">
        <f t="shared" si="345"/>
        <v/>
      </c>
      <c r="AN612" s="10" t="str">
        <f t="shared" si="346"/>
        <v/>
      </c>
      <c r="AO612" s="10" t="str">
        <f t="shared" si="347"/>
        <v/>
      </c>
      <c r="AP612" s="10" t="str">
        <f t="shared" si="348"/>
        <v/>
      </c>
      <c r="AQ612" s="10" t="str">
        <f t="shared" si="349"/>
        <v/>
      </c>
      <c r="AR612" s="10" t="str">
        <f t="shared" si="350"/>
        <v/>
      </c>
      <c r="AS612" s="10" t="str">
        <f t="shared" si="351"/>
        <v/>
      </c>
      <c r="AT612" s="10" t="str">
        <f t="shared" si="352"/>
        <v/>
      </c>
      <c r="AU612" s="10" t="str">
        <f t="shared" si="353"/>
        <v/>
      </c>
      <c r="AV612" s="10" t="str">
        <f t="shared" si="354"/>
        <v/>
      </c>
      <c r="AW612" s="10" t="str">
        <f t="shared" si="355"/>
        <v/>
      </c>
      <c r="AX612" s="10" t="str">
        <f t="shared" si="356"/>
        <v/>
      </c>
      <c r="AY612" s="10" t="str">
        <f t="shared" si="357"/>
        <v/>
      </c>
      <c r="AZ612" s="10" t="str">
        <f t="shared" si="358"/>
        <v/>
      </c>
    </row>
    <row r="613" spans="1:52" s="3" customFormat="1" ht="10.5" x14ac:dyDescent="0.35">
      <c r="A613" s="30"/>
      <c r="B613" s="31"/>
      <c r="C613" s="31"/>
      <c r="D613" s="31"/>
      <c r="E613" s="85"/>
      <c r="F613" s="85"/>
      <c r="G613" s="85"/>
      <c r="H613" s="85"/>
      <c r="I613" s="15">
        <f t="shared" si="326"/>
        <v>0</v>
      </c>
      <c r="J613" s="32">
        <f t="shared" si="327"/>
        <v>0</v>
      </c>
      <c r="K613" s="32"/>
      <c r="L613" s="10">
        <f t="shared" si="328"/>
        <v>0</v>
      </c>
      <c r="M613" s="10">
        <f t="shared" si="329"/>
        <v>0</v>
      </c>
      <c r="N613" s="10">
        <f t="shared" si="330"/>
        <v>0</v>
      </c>
      <c r="O613" s="10">
        <f t="shared" si="331"/>
        <v>0</v>
      </c>
      <c r="P613" s="10">
        <f t="shared" si="332"/>
        <v>0</v>
      </c>
      <c r="Q613" s="10">
        <f t="shared" si="333"/>
        <v>0</v>
      </c>
      <c r="R613" s="10">
        <f t="shared" si="334"/>
        <v>0</v>
      </c>
      <c r="S613" s="10">
        <f t="shared" si="335"/>
        <v>0</v>
      </c>
      <c r="U613" s="10">
        <f t="shared" si="336"/>
        <v>0</v>
      </c>
      <c r="V613" s="10">
        <f t="shared" si="337"/>
        <v>0</v>
      </c>
      <c r="W613" s="10">
        <f t="shared" si="338"/>
        <v>0</v>
      </c>
      <c r="X613" s="10">
        <f t="shared" si="359"/>
        <v>0</v>
      </c>
      <c r="Y613" s="10">
        <f t="shared" si="360"/>
        <v>0</v>
      </c>
      <c r="Z613" s="10">
        <f t="shared" si="339"/>
        <v>0</v>
      </c>
      <c r="AB613" s="141">
        <f t="shared" si="340"/>
        <v>0</v>
      </c>
      <c r="AC613" s="141">
        <f t="shared" si="341"/>
        <v>0</v>
      </c>
      <c r="AD613" s="141">
        <f t="shared" si="342"/>
        <v>0</v>
      </c>
      <c r="AE613" s="141">
        <f t="shared" si="343"/>
        <v>0</v>
      </c>
      <c r="AG613" s="87"/>
      <c r="AH613" s="87"/>
      <c r="AJ613" s="87"/>
      <c r="AL613" s="10" t="str">
        <f t="shared" si="344"/>
        <v/>
      </c>
      <c r="AM613" s="10" t="str">
        <f t="shared" si="345"/>
        <v/>
      </c>
      <c r="AN613" s="10" t="str">
        <f t="shared" si="346"/>
        <v/>
      </c>
      <c r="AO613" s="10" t="str">
        <f t="shared" si="347"/>
        <v/>
      </c>
      <c r="AP613" s="10" t="str">
        <f t="shared" si="348"/>
        <v/>
      </c>
      <c r="AQ613" s="10" t="str">
        <f t="shared" si="349"/>
        <v/>
      </c>
      <c r="AR613" s="10" t="str">
        <f t="shared" si="350"/>
        <v/>
      </c>
      <c r="AS613" s="10" t="str">
        <f t="shared" si="351"/>
        <v/>
      </c>
      <c r="AT613" s="10" t="str">
        <f t="shared" si="352"/>
        <v/>
      </c>
      <c r="AU613" s="10" t="str">
        <f t="shared" si="353"/>
        <v/>
      </c>
      <c r="AV613" s="10" t="str">
        <f t="shared" si="354"/>
        <v/>
      </c>
      <c r="AW613" s="10" t="str">
        <f t="shared" si="355"/>
        <v/>
      </c>
      <c r="AX613" s="10" t="str">
        <f t="shared" si="356"/>
        <v/>
      </c>
      <c r="AY613" s="10" t="str">
        <f t="shared" si="357"/>
        <v/>
      </c>
      <c r="AZ613" s="10" t="str">
        <f t="shared" si="358"/>
        <v/>
      </c>
    </row>
    <row r="614" spans="1:52" s="3" customFormat="1" ht="10.5" x14ac:dyDescent="0.35">
      <c r="A614" s="30"/>
      <c r="B614" s="31"/>
      <c r="C614" s="31"/>
      <c r="D614" s="31"/>
      <c r="E614" s="85"/>
      <c r="F614" s="85"/>
      <c r="G614" s="85"/>
      <c r="H614" s="85"/>
      <c r="I614" s="15">
        <f t="shared" si="326"/>
        <v>0</v>
      </c>
      <c r="J614" s="32">
        <f t="shared" si="327"/>
        <v>0</v>
      </c>
      <c r="K614" s="32"/>
      <c r="L614" s="10">
        <f t="shared" si="328"/>
        <v>0</v>
      </c>
      <c r="M614" s="10">
        <f t="shared" si="329"/>
        <v>0</v>
      </c>
      <c r="N614" s="10">
        <f t="shared" si="330"/>
        <v>0</v>
      </c>
      <c r="O614" s="10">
        <f t="shared" si="331"/>
        <v>0</v>
      </c>
      <c r="P614" s="10">
        <f t="shared" si="332"/>
        <v>0</v>
      </c>
      <c r="Q614" s="10">
        <f t="shared" si="333"/>
        <v>0</v>
      </c>
      <c r="R614" s="10">
        <f t="shared" si="334"/>
        <v>0</v>
      </c>
      <c r="S614" s="10">
        <f t="shared" si="335"/>
        <v>0</v>
      </c>
      <c r="U614" s="10">
        <f t="shared" si="336"/>
        <v>0</v>
      </c>
      <c r="V614" s="10">
        <f t="shared" si="337"/>
        <v>0</v>
      </c>
      <c r="W614" s="10">
        <f t="shared" si="338"/>
        <v>0</v>
      </c>
      <c r="X614" s="10">
        <f t="shared" si="359"/>
        <v>0</v>
      </c>
      <c r="Y614" s="10">
        <f t="shared" si="360"/>
        <v>0</v>
      </c>
      <c r="Z614" s="10">
        <f t="shared" si="339"/>
        <v>0</v>
      </c>
      <c r="AB614" s="141">
        <f t="shared" si="340"/>
        <v>0</v>
      </c>
      <c r="AC614" s="141">
        <f t="shared" si="341"/>
        <v>0</v>
      </c>
      <c r="AD614" s="141">
        <f t="shared" si="342"/>
        <v>0</v>
      </c>
      <c r="AE614" s="141">
        <f t="shared" si="343"/>
        <v>0</v>
      </c>
      <c r="AG614" s="87"/>
      <c r="AH614" s="87"/>
      <c r="AJ614" s="87"/>
      <c r="AL614" s="10" t="str">
        <f t="shared" si="344"/>
        <v/>
      </c>
      <c r="AM614" s="10" t="str">
        <f t="shared" si="345"/>
        <v/>
      </c>
      <c r="AN614" s="10" t="str">
        <f t="shared" si="346"/>
        <v/>
      </c>
      <c r="AO614" s="10" t="str">
        <f t="shared" si="347"/>
        <v/>
      </c>
      <c r="AP614" s="10" t="str">
        <f t="shared" si="348"/>
        <v/>
      </c>
      <c r="AQ614" s="10" t="str">
        <f t="shared" si="349"/>
        <v/>
      </c>
      <c r="AR614" s="10" t="str">
        <f t="shared" si="350"/>
        <v/>
      </c>
      <c r="AS614" s="10" t="str">
        <f t="shared" si="351"/>
        <v/>
      </c>
      <c r="AT614" s="10" t="str">
        <f t="shared" si="352"/>
        <v/>
      </c>
      <c r="AU614" s="10" t="str">
        <f t="shared" si="353"/>
        <v/>
      </c>
      <c r="AV614" s="10" t="str">
        <f t="shared" si="354"/>
        <v/>
      </c>
      <c r="AW614" s="10" t="str">
        <f t="shared" si="355"/>
        <v/>
      </c>
      <c r="AX614" s="10" t="str">
        <f t="shared" si="356"/>
        <v/>
      </c>
      <c r="AY614" s="10" t="str">
        <f t="shared" si="357"/>
        <v/>
      </c>
      <c r="AZ614" s="10" t="str">
        <f t="shared" si="358"/>
        <v/>
      </c>
    </row>
    <row r="615" spans="1:52" s="3" customFormat="1" ht="10.5" x14ac:dyDescent="0.35">
      <c r="A615" s="30"/>
      <c r="B615" s="31"/>
      <c r="C615" s="31"/>
      <c r="D615" s="31"/>
      <c r="E615" s="85"/>
      <c r="F615" s="85"/>
      <c r="G615" s="85"/>
      <c r="H615" s="85"/>
      <c r="I615" s="15">
        <f t="shared" si="326"/>
        <v>0</v>
      </c>
      <c r="J615" s="32">
        <f t="shared" si="327"/>
        <v>0</v>
      </c>
      <c r="K615" s="32"/>
      <c r="L615" s="10">
        <f t="shared" si="328"/>
        <v>0</v>
      </c>
      <c r="M615" s="10">
        <f t="shared" si="329"/>
        <v>0</v>
      </c>
      <c r="N615" s="10">
        <f t="shared" si="330"/>
        <v>0</v>
      </c>
      <c r="O615" s="10">
        <f t="shared" si="331"/>
        <v>0</v>
      </c>
      <c r="P615" s="10">
        <f t="shared" si="332"/>
        <v>0</v>
      </c>
      <c r="Q615" s="10">
        <f t="shared" si="333"/>
        <v>0</v>
      </c>
      <c r="R615" s="10">
        <f t="shared" si="334"/>
        <v>0</v>
      </c>
      <c r="S615" s="10">
        <f t="shared" si="335"/>
        <v>0</v>
      </c>
      <c r="U615" s="10">
        <f t="shared" si="336"/>
        <v>0</v>
      </c>
      <c r="V615" s="10">
        <f t="shared" si="337"/>
        <v>0</v>
      </c>
      <c r="W615" s="10">
        <f t="shared" si="338"/>
        <v>0</v>
      </c>
      <c r="X615" s="10">
        <f t="shared" si="359"/>
        <v>0</v>
      </c>
      <c r="Y615" s="10">
        <f t="shared" si="360"/>
        <v>0</v>
      </c>
      <c r="Z615" s="10">
        <f t="shared" si="339"/>
        <v>0</v>
      </c>
      <c r="AB615" s="141">
        <f t="shared" si="340"/>
        <v>0</v>
      </c>
      <c r="AC615" s="141">
        <f t="shared" si="341"/>
        <v>0</v>
      </c>
      <c r="AD615" s="141">
        <f t="shared" si="342"/>
        <v>0</v>
      </c>
      <c r="AE615" s="141">
        <f t="shared" si="343"/>
        <v>0</v>
      </c>
      <c r="AG615" s="87"/>
      <c r="AH615" s="87"/>
      <c r="AJ615" s="87"/>
      <c r="AL615" s="10" t="str">
        <f t="shared" si="344"/>
        <v/>
      </c>
      <c r="AM615" s="10" t="str">
        <f t="shared" si="345"/>
        <v/>
      </c>
      <c r="AN615" s="10" t="str">
        <f t="shared" si="346"/>
        <v/>
      </c>
      <c r="AO615" s="10" t="str">
        <f t="shared" si="347"/>
        <v/>
      </c>
      <c r="AP615" s="10" t="str">
        <f t="shared" si="348"/>
        <v/>
      </c>
      <c r="AQ615" s="10" t="str">
        <f t="shared" si="349"/>
        <v/>
      </c>
      <c r="AR615" s="10" t="str">
        <f t="shared" si="350"/>
        <v/>
      </c>
      <c r="AS615" s="10" t="str">
        <f t="shared" si="351"/>
        <v/>
      </c>
      <c r="AT615" s="10" t="str">
        <f t="shared" si="352"/>
        <v/>
      </c>
      <c r="AU615" s="10" t="str">
        <f t="shared" si="353"/>
        <v/>
      </c>
      <c r="AV615" s="10" t="str">
        <f t="shared" si="354"/>
        <v/>
      </c>
      <c r="AW615" s="10" t="str">
        <f t="shared" si="355"/>
        <v/>
      </c>
      <c r="AX615" s="10" t="str">
        <f t="shared" si="356"/>
        <v/>
      </c>
      <c r="AY615" s="10" t="str">
        <f t="shared" si="357"/>
        <v/>
      </c>
      <c r="AZ615" s="10" t="str">
        <f t="shared" si="358"/>
        <v/>
      </c>
    </row>
    <row r="616" spans="1:52" s="3" customFormat="1" ht="10.5" x14ac:dyDescent="0.35">
      <c r="A616" s="30"/>
      <c r="B616" s="31"/>
      <c r="C616" s="31"/>
      <c r="D616" s="31"/>
      <c r="E616" s="85"/>
      <c r="F616" s="85"/>
      <c r="G616" s="85"/>
      <c r="H616" s="85"/>
      <c r="I616" s="15">
        <f t="shared" si="326"/>
        <v>0</v>
      </c>
      <c r="J616" s="32">
        <f t="shared" si="327"/>
        <v>0</v>
      </c>
      <c r="K616" s="32"/>
      <c r="L616" s="10">
        <f t="shared" si="328"/>
        <v>0</v>
      </c>
      <c r="M616" s="10">
        <f t="shared" si="329"/>
        <v>0</v>
      </c>
      <c r="N616" s="10">
        <f t="shared" si="330"/>
        <v>0</v>
      </c>
      <c r="O616" s="10">
        <f t="shared" si="331"/>
        <v>0</v>
      </c>
      <c r="P616" s="10">
        <f t="shared" si="332"/>
        <v>0</v>
      </c>
      <c r="Q616" s="10">
        <f t="shared" si="333"/>
        <v>0</v>
      </c>
      <c r="R616" s="10">
        <f t="shared" si="334"/>
        <v>0</v>
      </c>
      <c r="S616" s="10">
        <f t="shared" si="335"/>
        <v>0</v>
      </c>
      <c r="U616" s="10">
        <f t="shared" si="336"/>
        <v>0</v>
      </c>
      <c r="V616" s="10">
        <f t="shared" si="337"/>
        <v>0</v>
      </c>
      <c r="W616" s="10">
        <f t="shared" si="338"/>
        <v>0</v>
      </c>
      <c r="X616" s="10">
        <f t="shared" si="359"/>
        <v>0</v>
      </c>
      <c r="Y616" s="10">
        <f t="shared" si="360"/>
        <v>0</v>
      </c>
      <c r="Z616" s="10">
        <f t="shared" si="339"/>
        <v>0</v>
      </c>
      <c r="AB616" s="141">
        <f t="shared" si="340"/>
        <v>0</v>
      </c>
      <c r="AC616" s="141">
        <f t="shared" si="341"/>
        <v>0</v>
      </c>
      <c r="AD616" s="141">
        <f t="shared" si="342"/>
        <v>0</v>
      </c>
      <c r="AE616" s="141">
        <f t="shared" si="343"/>
        <v>0</v>
      </c>
      <c r="AG616" s="87"/>
      <c r="AH616" s="87"/>
      <c r="AJ616" s="87"/>
      <c r="AL616" s="10" t="str">
        <f t="shared" si="344"/>
        <v/>
      </c>
      <c r="AM616" s="10" t="str">
        <f t="shared" si="345"/>
        <v/>
      </c>
      <c r="AN616" s="10" t="str">
        <f t="shared" si="346"/>
        <v/>
      </c>
      <c r="AO616" s="10" t="str">
        <f t="shared" si="347"/>
        <v/>
      </c>
      <c r="AP616" s="10" t="str">
        <f t="shared" si="348"/>
        <v/>
      </c>
      <c r="AQ616" s="10" t="str">
        <f t="shared" si="349"/>
        <v/>
      </c>
      <c r="AR616" s="10" t="str">
        <f t="shared" si="350"/>
        <v/>
      </c>
      <c r="AS616" s="10" t="str">
        <f t="shared" si="351"/>
        <v/>
      </c>
      <c r="AT616" s="10" t="str">
        <f t="shared" si="352"/>
        <v/>
      </c>
      <c r="AU616" s="10" t="str">
        <f t="shared" si="353"/>
        <v/>
      </c>
      <c r="AV616" s="10" t="str">
        <f t="shared" si="354"/>
        <v/>
      </c>
      <c r="AW616" s="10" t="str">
        <f t="shared" si="355"/>
        <v/>
      </c>
      <c r="AX616" s="10" t="str">
        <f t="shared" si="356"/>
        <v/>
      </c>
      <c r="AY616" s="10" t="str">
        <f t="shared" si="357"/>
        <v/>
      </c>
      <c r="AZ616" s="10" t="str">
        <f t="shared" si="358"/>
        <v/>
      </c>
    </row>
    <row r="617" spans="1:52" s="3" customFormat="1" ht="10.5" x14ac:dyDescent="0.35">
      <c r="A617" s="30"/>
      <c r="B617" s="31"/>
      <c r="C617" s="31"/>
      <c r="D617" s="31"/>
      <c r="E617" s="85"/>
      <c r="F617" s="85"/>
      <c r="G617" s="85"/>
      <c r="H617" s="85"/>
      <c r="I617" s="15">
        <f t="shared" si="326"/>
        <v>0</v>
      </c>
      <c r="J617" s="32">
        <f t="shared" si="327"/>
        <v>0</v>
      </c>
      <c r="K617" s="32"/>
      <c r="L617" s="10">
        <f t="shared" si="328"/>
        <v>0</v>
      </c>
      <c r="M617" s="10">
        <f t="shared" si="329"/>
        <v>0</v>
      </c>
      <c r="N617" s="10">
        <f t="shared" si="330"/>
        <v>0</v>
      </c>
      <c r="O617" s="10">
        <f t="shared" si="331"/>
        <v>0</v>
      </c>
      <c r="P617" s="10">
        <f t="shared" si="332"/>
        <v>0</v>
      </c>
      <c r="Q617" s="10">
        <f t="shared" si="333"/>
        <v>0</v>
      </c>
      <c r="R617" s="10">
        <f t="shared" si="334"/>
        <v>0</v>
      </c>
      <c r="S617" s="10">
        <f t="shared" si="335"/>
        <v>0</v>
      </c>
      <c r="U617" s="10">
        <f t="shared" si="336"/>
        <v>0</v>
      </c>
      <c r="V617" s="10">
        <f t="shared" si="337"/>
        <v>0</v>
      </c>
      <c r="W617" s="10">
        <f t="shared" si="338"/>
        <v>0</v>
      </c>
      <c r="X617" s="10">
        <f t="shared" si="359"/>
        <v>0</v>
      </c>
      <c r="Y617" s="10">
        <f t="shared" si="360"/>
        <v>0</v>
      </c>
      <c r="Z617" s="10">
        <f t="shared" si="339"/>
        <v>0</v>
      </c>
      <c r="AB617" s="141">
        <f t="shared" si="340"/>
        <v>0</v>
      </c>
      <c r="AC617" s="141">
        <f t="shared" si="341"/>
        <v>0</v>
      </c>
      <c r="AD617" s="141">
        <f t="shared" si="342"/>
        <v>0</v>
      </c>
      <c r="AE617" s="141">
        <f t="shared" si="343"/>
        <v>0</v>
      </c>
      <c r="AG617" s="87"/>
      <c r="AH617" s="87"/>
      <c r="AJ617" s="87"/>
      <c r="AL617" s="10" t="str">
        <f t="shared" si="344"/>
        <v/>
      </c>
      <c r="AM617" s="10" t="str">
        <f t="shared" si="345"/>
        <v/>
      </c>
      <c r="AN617" s="10" t="str">
        <f t="shared" si="346"/>
        <v/>
      </c>
      <c r="AO617" s="10" t="str">
        <f t="shared" si="347"/>
        <v/>
      </c>
      <c r="AP617" s="10" t="str">
        <f t="shared" si="348"/>
        <v/>
      </c>
      <c r="AQ617" s="10" t="str">
        <f t="shared" si="349"/>
        <v/>
      </c>
      <c r="AR617" s="10" t="str">
        <f t="shared" si="350"/>
        <v/>
      </c>
      <c r="AS617" s="10" t="str">
        <f t="shared" si="351"/>
        <v/>
      </c>
      <c r="AT617" s="10" t="str">
        <f t="shared" si="352"/>
        <v/>
      </c>
      <c r="AU617" s="10" t="str">
        <f t="shared" si="353"/>
        <v/>
      </c>
      <c r="AV617" s="10" t="str">
        <f t="shared" si="354"/>
        <v/>
      </c>
      <c r="AW617" s="10" t="str">
        <f t="shared" si="355"/>
        <v/>
      </c>
      <c r="AX617" s="10" t="str">
        <f t="shared" si="356"/>
        <v/>
      </c>
      <c r="AY617" s="10" t="str">
        <f t="shared" si="357"/>
        <v/>
      </c>
      <c r="AZ617" s="10" t="str">
        <f t="shared" si="358"/>
        <v/>
      </c>
    </row>
    <row r="618" spans="1:52" s="3" customFormat="1" ht="10.5" x14ac:dyDescent="0.35">
      <c r="A618" s="30"/>
      <c r="B618" s="31"/>
      <c r="C618" s="31"/>
      <c r="D618" s="31"/>
      <c r="E618" s="85"/>
      <c r="F618" s="85"/>
      <c r="G618" s="85"/>
      <c r="H618" s="85"/>
      <c r="I618" s="15">
        <f t="shared" si="326"/>
        <v>0</v>
      </c>
      <c r="J618" s="32">
        <f t="shared" si="327"/>
        <v>0</v>
      </c>
      <c r="K618" s="32"/>
      <c r="L618" s="10">
        <f t="shared" si="328"/>
        <v>0</v>
      </c>
      <c r="M618" s="10">
        <f t="shared" si="329"/>
        <v>0</v>
      </c>
      <c r="N618" s="10">
        <f t="shared" si="330"/>
        <v>0</v>
      </c>
      <c r="O618" s="10">
        <f t="shared" si="331"/>
        <v>0</v>
      </c>
      <c r="P618" s="10">
        <f t="shared" si="332"/>
        <v>0</v>
      </c>
      <c r="Q618" s="10">
        <f t="shared" si="333"/>
        <v>0</v>
      </c>
      <c r="R618" s="10">
        <f t="shared" si="334"/>
        <v>0</v>
      </c>
      <c r="S618" s="10">
        <f t="shared" si="335"/>
        <v>0</v>
      </c>
      <c r="U618" s="10">
        <f t="shared" si="336"/>
        <v>0</v>
      </c>
      <c r="V618" s="10">
        <f t="shared" si="337"/>
        <v>0</v>
      </c>
      <c r="W618" s="10">
        <f t="shared" si="338"/>
        <v>0</v>
      </c>
      <c r="X618" s="10">
        <f t="shared" si="359"/>
        <v>0</v>
      </c>
      <c r="Y618" s="10">
        <f t="shared" si="360"/>
        <v>0</v>
      </c>
      <c r="Z618" s="10">
        <f t="shared" si="339"/>
        <v>0</v>
      </c>
      <c r="AB618" s="141">
        <f t="shared" si="340"/>
        <v>0</v>
      </c>
      <c r="AC618" s="141">
        <f t="shared" si="341"/>
        <v>0</v>
      </c>
      <c r="AD618" s="141">
        <f t="shared" si="342"/>
        <v>0</v>
      </c>
      <c r="AE618" s="141">
        <f t="shared" si="343"/>
        <v>0</v>
      </c>
      <c r="AG618" s="87"/>
      <c r="AH618" s="87"/>
      <c r="AJ618" s="87"/>
      <c r="AL618" s="10" t="str">
        <f t="shared" si="344"/>
        <v/>
      </c>
      <c r="AM618" s="10" t="str">
        <f t="shared" si="345"/>
        <v/>
      </c>
      <c r="AN618" s="10" t="str">
        <f t="shared" si="346"/>
        <v/>
      </c>
      <c r="AO618" s="10" t="str">
        <f t="shared" si="347"/>
        <v/>
      </c>
      <c r="AP618" s="10" t="str">
        <f t="shared" si="348"/>
        <v/>
      </c>
      <c r="AQ618" s="10" t="str">
        <f t="shared" si="349"/>
        <v/>
      </c>
      <c r="AR618" s="10" t="str">
        <f t="shared" si="350"/>
        <v/>
      </c>
      <c r="AS618" s="10" t="str">
        <f t="shared" si="351"/>
        <v/>
      </c>
      <c r="AT618" s="10" t="str">
        <f t="shared" si="352"/>
        <v/>
      </c>
      <c r="AU618" s="10" t="str">
        <f t="shared" si="353"/>
        <v/>
      </c>
      <c r="AV618" s="10" t="str">
        <f t="shared" si="354"/>
        <v/>
      </c>
      <c r="AW618" s="10" t="str">
        <f t="shared" si="355"/>
        <v/>
      </c>
      <c r="AX618" s="10" t="str">
        <f t="shared" si="356"/>
        <v/>
      </c>
      <c r="AY618" s="10" t="str">
        <f t="shared" si="357"/>
        <v/>
      </c>
      <c r="AZ618" s="10" t="str">
        <f t="shared" si="358"/>
        <v/>
      </c>
    </row>
    <row r="619" spans="1:52" s="3" customFormat="1" ht="10.5" x14ac:dyDescent="0.35">
      <c r="A619" s="30"/>
      <c r="B619" s="31"/>
      <c r="C619" s="31"/>
      <c r="D619" s="31"/>
      <c r="E619" s="85"/>
      <c r="F619" s="85"/>
      <c r="G619" s="85"/>
      <c r="H619" s="85"/>
      <c r="I619" s="15">
        <f t="shared" si="326"/>
        <v>0</v>
      </c>
      <c r="J619" s="32">
        <f t="shared" si="327"/>
        <v>0</v>
      </c>
      <c r="K619" s="32"/>
      <c r="L619" s="10">
        <f t="shared" si="328"/>
        <v>0</v>
      </c>
      <c r="M619" s="10">
        <f t="shared" si="329"/>
        <v>0</v>
      </c>
      <c r="N619" s="10">
        <f t="shared" si="330"/>
        <v>0</v>
      </c>
      <c r="O619" s="10">
        <f t="shared" si="331"/>
        <v>0</v>
      </c>
      <c r="P619" s="10">
        <f t="shared" si="332"/>
        <v>0</v>
      </c>
      <c r="Q619" s="10">
        <f t="shared" si="333"/>
        <v>0</v>
      </c>
      <c r="R619" s="10">
        <f t="shared" si="334"/>
        <v>0</v>
      </c>
      <c r="S619" s="10">
        <f t="shared" si="335"/>
        <v>0</v>
      </c>
      <c r="U619" s="10">
        <f t="shared" si="336"/>
        <v>0</v>
      </c>
      <c r="V619" s="10">
        <f t="shared" si="337"/>
        <v>0</v>
      </c>
      <c r="W619" s="10">
        <f t="shared" si="338"/>
        <v>0</v>
      </c>
      <c r="X619" s="10">
        <f t="shared" si="359"/>
        <v>0</v>
      </c>
      <c r="Y619" s="10">
        <f t="shared" si="360"/>
        <v>0</v>
      </c>
      <c r="Z619" s="10">
        <f t="shared" si="339"/>
        <v>0</v>
      </c>
      <c r="AB619" s="141">
        <f t="shared" si="340"/>
        <v>0</v>
      </c>
      <c r="AC619" s="141">
        <f t="shared" si="341"/>
        <v>0</v>
      </c>
      <c r="AD619" s="141">
        <f t="shared" si="342"/>
        <v>0</v>
      </c>
      <c r="AE619" s="141">
        <f t="shared" si="343"/>
        <v>0</v>
      </c>
      <c r="AG619" s="87"/>
      <c r="AH619" s="87"/>
      <c r="AJ619" s="87"/>
      <c r="AL619" s="10" t="str">
        <f t="shared" si="344"/>
        <v/>
      </c>
      <c r="AM619" s="10" t="str">
        <f t="shared" si="345"/>
        <v/>
      </c>
      <c r="AN619" s="10" t="str">
        <f t="shared" si="346"/>
        <v/>
      </c>
      <c r="AO619" s="10" t="str">
        <f t="shared" si="347"/>
        <v/>
      </c>
      <c r="AP619" s="10" t="str">
        <f t="shared" si="348"/>
        <v/>
      </c>
      <c r="AQ619" s="10" t="str">
        <f t="shared" si="349"/>
        <v/>
      </c>
      <c r="AR619" s="10" t="str">
        <f t="shared" si="350"/>
        <v/>
      </c>
      <c r="AS619" s="10" t="str">
        <f t="shared" si="351"/>
        <v/>
      </c>
      <c r="AT619" s="10" t="str">
        <f t="shared" si="352"/>
        <v/>
      </c>
      <c r="AU619" s="10" t="str">
        <f t="shared" si="353"/>
        <v/>
      </c>
      <c r="AV619" s="10" t="str">
        <f t="shared" si="354"/>
        <v/>
      </c>
      <c r="AW619" s="10" t="str">
        <f t="shared" si="355"/>
        <v/>
      </c>
      <c r="AX619" s="10" t="str">
        <f t="shared" si="356"/>
        <v/>
      </c>
      <c r="AY619" s="10" t="str">
        <f t="shared" si="357"/>
        <v/>
      </c>
      <c r="AZ619" s="10" t="str">
        <f t="shared" si="358"/>
        <v/>
      </c>
    </row>
    <row r="620" spans="1:52" s="3" customFormat="1" ht="10.5" x14ac:dyDescent="0.35">
      <c r="A620" s="30"/>
      <c r="B620" s="31"/>
      <c r="C620" s="31"/>
      <c r="D620" s="31"/>
      <c r="E620" s="85"/>
      <c r="F620" s="85"/>
      <c r="G620" s="85"/>
      <c r="H620" s="85"/>
      <c r="I620" s="15">
        <f t="shared" si="326"/>
        <v>0</v>
      </c>
      <c r="J620" s="32">
        <f t="shared" si="327"/>
        <v>0</v>
      </c>
      <c r="K620" s="32"/>
      <c r="L620" s="10">
        <f t="shared" si="328"/>
        <v>0</v>
      </c>
      <c r="M620" s="10">
        <f t="shared" si="329"/>
        <v>0</v>
      </c>
      <c r="N620" s="10">
        <f t="shared" si="330"/>
        <v>0</v>
      </c>
      <c r="O620" s="10">
        <f t="shared" si="331"/>
        <v>0</v>
      </c>
      <c r="P620" s="10">
        <f t="shared" si="332"/>
        <v>0</v>
      </c>
      <c r="Q620" s="10">
        <f t="shared" si="333"/>
        <v>0</v>
      </c>
      <c r="R620" s="10">
        <f t="shared" si="334"/>
        <v>0</v>
      </c>
      <c r="S620" s="10">
        <f t="shared" si="335"/>
        <v>0</v>
      </c>
      <c r="U620" s="10">
        <f t="shared" si="336"/>
        <v>0</v>
      </c>
      <c r="V620" s="10">
        <f t="shared" si="337"/>
        <v>0</v>
      </c>
      <c r="W620" s="10">
        <f t="shared" si="338"/>
        <v>0</v>
      </c>
      <c r="X620" s="10">
        <f t="shared" si="359"/>
        <v>0</v>
      </c>
      <c r="Y620" s="10">
        <f t="shared" si="360"/>
        <v>0</v>
      </c>
      <c r="Z620" s="10">
        <f t="shared" si="339"/>
        <v>0</v>
      </c>
      <c r="AB620" s="141">
        <f t="shared" si="340"/>
        <v>0</v>
      </c>
      <c r="AC620" s="141">
        <f t="shared" si="341"/>
        <v>0</v>
      </c>
      <c r="AD620" s="141">
        <f t="shared" si="342"/>
        <v>0</v>
      </c>
      <c r="AE620" s="141">
        <f t="shared" si="343"/>
        <v>0</v>
      </c>
      <c r="AG620" s="87"/>
      <c r="AH620" s="87"/>
      <c r="AJ620" s="87"/>
      <c r="AL620" s="10" t="str">
        <f t="shared" si="344"/>
        <v/>
      </c>
      <c r="AM620" s="10" t="str">
        <f t="shared" si="345"/>
        <v/>
      </c>
      <c r="AN620" s="10" t="str">
        <f t="shared" si="346"/>
        <v/>
      </c>
      <c r="AO620" s="10" t="str">
        <f t="shared" si="347"/>
        <v/>
      </c>
      <c r="AP620" s="10" t="str">
        <f t="shared" si="348"/>
        <v/>
      </c>
      <c r="AQ620" s="10" t="str">
        <f t="shared" si="349"/>
        <v/>
      </c>
      <c r="AR620" s="10" t="str">
        <f t="shared" si="350"/>
        <v/>
      </c>
      <c r="AS620" s="10" t="str">
        <f t="shared" si="351"/>
        <v/>
      </c>
      <c r="AT620" s="10" t="str">
        <f t="shared" si="352"/>
        <v/>
      </c>
      <c r="AU620" s="10" t="str">
        <f t="shared" si="353"/>
        <v/>
      </c>
      <c r="AV620" s="10" t="str">
        <f t="shared" si="354"/>
        <v/>
      </c>
      <c r="AW620" s="10" t="str">
        <f t="shared" si="355"/>
        <v/>
      </c>
      <c r="AX620" s="10" t="str">
        <f t="shared" si="356"/>
        <v/>
      </c>
      <c r="AY620" s="10" t="str">
        <f t="shared" si="357"/>
        <v/>
      </c>
      <c r="AZ620" s="10" t="str">
        <f t="shared" si="358"/>
        <v/>
      </c>
    </row>
    <row r="621" spans="1:52" s="3" customFormat="1" ht="10.5" x14ac:dyDescent="0.35">
      <c r="A621" s="30"/>
      <c r="B621" s="31"/>
      <c r="C621" s="31"/>
      <c r="D621" s="31"/>
      <c r="E621" s="85"/>
      <c r="F621" s="85"/>
      <c r="G621" s="85"/>
      <c r="H621" s="85"/>
      <c r="I621" s="15">
        <f t="shared" si="326"/>
        <v>0</v>
      </c>
      <c r="J621" s="32">
        <f t="shared" si="327"/>
        <v>0</v>
      </c>
      <c r="K621" s="32"/>
      <c r="L621" s="10">
        <f t="shared" si="328"/>
        <v>0</v>
      </c>
      <c r="M621" s="10">
        <f t="shared" si="329"/>
        <v>0</v>
      </c>
      <c r="N621" s="10">
        <f t="shared" si="330"/>
        <v>0</v>
      </c>
      <c r="O621" s="10">
        <f t="shared" si="331"/>
        <v>0</v>
      </c>
      <c r="P621" s="10">
        <f t="shared" si="332"/>
        <v>0</v>
      </c>
      <c r="Q621" s="10">
        <f t="shared" si="333"/>
        <v>0</v>
      </c>
      <c r="R621" s="10">
        <f t="shared" si="334"/>
        <v>0</v>
      </c>
      <c r="S621" s="10">
        <f t="shared" si="335"/>
        <v>0</v>
      </c>
      <c r="U621" s="10">
        <f t="shared" si="336"/>
        <v>0</v>
      </c>
      <c r="V621" s="10">
        <f t="shared" si="337"/>
        <v>0</v>
      </c>
      <c r="W621" s="10">
        <f t="shared" si="338"/>
        <v>0</v>
      </c>
      <c r="X621" s="10">
        <f t="shared" si="359"/>
        <v>0</v>
      </c>
      <c r="Y621" s="10">
        <f t="shared" si="360"/>
        <v>0</v>
      </c>
      <c r="Z621" s="10">
        <f t="shared" si="339"/>
        <v>0</v>
      </c>
      <c r="AB621" s="141">
        <f t="shared" si="340"/>
        <v>0</v>
      </c>
      <c r="AC621" s="141">
        <f t="shared" si="341"/>
        <v>0</v>
      </c>
      <c r="AD621" s="141">
        <f t="shared" si="342"/>
        <v>0</v>
      </c>
      <c r="AE621" s="141">
        <f t="shared" si="343"/>
        <v>0</v>
      </c>
      <c r="AG621" s="87"/>
      <c r="AH621" s="87"/>
      <c r="AJ621" s="87"/>
      <c r="AL621" s="10" t="str">
        <f t="shared" si="344"/>
        <v/>
      </c>
      <c r="AM621" s="10" t="str">
        <f t="shared" si="345"/>
        <v/>
      </c>
      <c r="AN621" s="10" t="str">
        <f t="shared" si="346"/>
        <v/>
      </c>
      <c r="AO621" s="10" t="str">
        <f t="shared" si="347"/>
        <v/>
      </c>
      <c r="AP621" s="10" t="str">
        <f t="shared" si="348"/>
        <v/>
      </c>
      <c r="AQ621" s="10" t="str">
        <f t="shared" si="349"/>
        <v/>
      </c>
      <c r="AR621" s="10" t="str">
        <f t="shared" si="350"/>
        <v/>
      </c>
      <c r="AS621" s="10" t="str">
        <f t="shared" si="351"/>
        <v/>
      </c>
      <c r="AT621" s="10" t="str">
        <f t="shared" si="352"/>
        <v/>
      </c>
      <c r="AU621" s="10" t="str">
        <f t="shared" si="353"/>
        <v/>
      </c>
      <c r="AV621" s="10" t="str">
        <f t="shared" si="354"/>
        <v/>
      </c>
      <c r="AW621" s="10" t="str">
        <f t="shared" si="355"/>
        <v/>
      </c>
      <c r="AX621" s="10" t="str">
        <f t="shared" si="356"/>
        <v/>
      </c>
      <c r="AY621" s="10" t="str">
        <f t="shared" si="357"/>
        <v/>
      </c>
      <c r="AZ621" s="10" t="str">
        <f t="shared" si="358"/>
        <v/>
      </c>
    </row>
    <row r="622" spans="1:52" s="3" customFormat="1" ht="10.5" x14ac:dyDescent="0.35">
      <c r="A622" s="30"/>
      <c r="B622" s="31"/>
      <c r="C622" s="31"/>
      <c r="D622" s="31"/>
      <c r="E622" s="85"/>
      <c r="F622" s="85"/>
      <c r="G622" s="85"/>
      <c r="H622" s="85"/>
      <c r="I622" s="15">
        <f t="shared" si="326"/>
        <v>0</v>
      </c>
      <c r="J622" s="32">
        <f t="shared" si="327"/>
        <v>0</v>
      </c>
      <c r="K622" s="32"/>
      <c r="L622" s="10">
        <f t="shared" si="328"/>
        <v>0</v>
      </c>
      <c r="M622" s="10">
        <f t="shared" si="329"/>
        <v>0</v>
      </c>
      <c r="N622" s="10">
        <f t="shared" si="330"/>
        <v>0</v>
      </c>
      <c r="O622" s="10">
        <f t="shared" si="331"/>
        <v>0</v>
      </c>
      <c r="P622" s="10">
        <f t="shared" si="332"/>
        <v>0</v>
      </c>
      <c r="Q622" s="10">
        <f t="shared" si="333"/>
        <v>0</v>
      </c>
      <c r="R622" s="10">
        <f t="shared" si="334"/>
        <v>0</v>
      </c>
      <c r="S622" s="10">
        <f t="shared" si="335"/>
        <v>0</v>
      </c>
      <c r="U622" s="10">
        <f t="shared" si="336"/>
        <v>0</v>
      </c>
      <c r="V622" s="10">
        <f t="shared" si="337"/>
        <v>0</v>
      </c>
      <c r="W622" s="10">
        <f t="shared" si="338"/>
        <v>0</v>
      </c>
      <c r="X622" s="10">
        <f t="shared" si="359"/>
        <v>0</v>
      </c>
      <c r="Y622" s="10">
        <f t="shared" si="360"/>
        <v>0</v>
      </c>
      <c r="Z622" s="10">
        <f t="shared" si="339"/>
        <v>0</v>
      </c>
      <c r="AB622" s="141">
        <f t="shared" si="340"/>
        <v>0</v>
      </c>
      <c r="AC622" s="141">
        <f t="shared" si="341"/>
        <v>0</v>
      </c>
      <c r="AD622" s="141">
        <f t="shared" si="342"/>
        <v>0</v>
      </c>
      <c r="AE622" s="141">
        <f t="shared" si="343"/>
        <v>0</v>
      </c>
      <c r="AG622" s="87"/>
      <c r="AH622" s="87"/>
      <c r="AJ622" s="87"/>
      <c r="AL622" s="10" t="str">
        <f t="shared" si="344"/>
        <v/>
      </c>
      <c r="AM622" s="10" t="str">
        <f t="shared" si="345"/>
        <v/>
      </c>
      <c r="AN622" s="10" t="str">
        <f t="shared" si="346"/>
        <v/>
      </c>
      <c r="AO622" s="10" t="str">
        <f t="shared" si="347"/>
        <v/>
      </c>
      <c r="AP622" s="10" t="str">
        <f t="shared" si="348"/>
        <v/>
      </c>
      <c r="AQ622" s="10" t="str">
        <f t="shared" si="349"/>
        <v/>
      </c>
      <c r="AR622" s="10" t="str">
        <f t="shared" si="350"/>
        <v/>
      </c>
      <c r="AS622" s="10" t="str">
        <f t="shared" si="351"/>
        <v/>
      </c>
      <c r="AT622" s="10" t="str">
        <f t="shared" si="352"/>
        <v/>
      </c>
      <c r="AU622" s="10" t="str">
        <f t="shared" si="353"/>
        <v/>
      </c>
      <c r="AV622" s="10" t="str">
        <f t="shared" si="354"/>
        <v/>
      </c>
      <c r="AW622" s="10" t="str">
        <f t="shared" si="355"/>
        <v/>
      </c>
      <c r="AX622" s="10" t="str">
        <f t="shared" si="356"/>
        <v/>
      </c>
      <c r="AY622" s="10" t="str">
        <f t="shared" si="357"/>
        <v/>
      </c>
      <c r="AZ622" s="10" t="str">
        <f t="shared" si="358"/>
        <v/>
      </c>
    </row>
    <row r="623" spans="1:52" s="3" customFormat="1" ht="10.5" x14ac:dyDescent="0.35">
      <c r="A623" s="30"/>
      <c r="B623" s="31"/>
      <c r="C623" s="31"/>
      <c r="D623" s="31"/>
      <c r="E623" s="85"/>
      <c r="F623" s="85"/>
      <c r="G623" s="85"/>
      <c r="H623" s="85"/>
      <c r="I623" s="15">
        <f t="shared" si="326"/>
        <v>0</v>
      </c>
      <c r="J623" s="32">
        <f t="shared" si="327"/>
        <v>0</v>
      </c>
      <c r="K623" s="32"/>
      <c r="L623" s="10">
        <f t="shared" si="328"/>
        <v>0</v>
      </c>
      <c r="M623" s="10">
        <f t="shared" si="329"/>
        <v>0</v>
      </c>
      <c r="N623" s="10">
        <f t="shared" si="330"/>
        <v>0</v>
      </c>
      <c r="O623" s="10">
        <f t="shared" si="331"/>
        <v>0</v>
      </c>
      <c r="P623" s="10">
        <f t="shared" si="332"/>
        <v>0</v>
      </c>
      <c r="Q623" s="10">
        <f t="shared" si="333"/>
        <v>0</v>
      </c>
      <c r="R623" s="10">
        <f t="shared" si="334"/>
        <v>0</v>
      </c>
      <c r="S623" s="10">
        <f t="shared" si="335"/>
        <v>0</v>
      </c>
      <c r="U623" s="10">
        <f t="shared" si="336"/>
        <v>0</v>
      </c>
      <c r="V623" s="10">
        <f t="shared" si="337"/>
        <v>0</v>
      </c>
      <c r="W623" s="10">
        <f t="shared" si="338"/>
        <v>0</v>
      </c>
      <c r="X623" s="10">
        <f t="shared" si="359"/>
        <v>0</v>
      </c>
      <c r="Y623" s="10">
        <f t="shared" si="360"/>
        <v>0</v>
      </c>
      <c r="Z623" s="10">
        <f t="shared" si="339"/>
        <v>0</v>
      </c>
      <c r="AB623" s="141">
        <f t="shared" si="340"/>
        <v>0</v>
      </c>
      <c r="AC623" s="141">
        <f t="shared" si="341"/>
        <v>0</v>
      </c>
      <c r="AD623" s="141">
        <f t="shared" si="342"/>
        <v>0</v>
      </c>
      <c r="AE623" s="141">
        <f t="shared" si="343"/>
        <v>0</v>
      </c>
      <c r="AG623" s="87"/>
      <c r="AH623" s="87"/>
      <c r="AJ623" s="87"/>
      <c r="AL623" s="10" t="str">
        <f t="shared" si="344"/>
        <v/>
      </c>
      <c r="AM623" s="10" t="str">
        <f t="shared" si="345"/>
        <v/>
      </c>
      <c r="AN623" s="10" t="str">
        <f t="shared" si="346"/>
        <v/>
      </c>
      <c r="AO623" s="10" t="str">
        <f t="shared" si="347"/>
        <v/>
      </c>
      <c r="AP623" s="10" t="str">
        <f t="shared" si="348"/>
        <v/>
      </c>
      <c r="AQ623" s="10" t="str">
        <f t="shared" si="349"/>
        <v/>
      </c>
      <c r="AR623" s="10" t="str">
        <f t="shared" si="350"/>
        <v/>
      </c>
      <c r="AS623" s="10" t="str">
        <f t="shared" si="351"/>
        <v/>
      </c>
      <c r="AT623" s="10" t="str">
        <f t="shared" si="352"/>
        <v/>
      </c>
      <c r="AU623" s="10" t="str">
        <f t="shared" si="353"/>
        <v/>
      </c>
      <c r="AV623" s="10" t="str">
        <f t="shared" si="354"/>
        <v/>
      </c>
      <c r="AW623" s="10" t="str">
        <f t="shared" si="355"/>
        <v/>
      </c>
      <c r="AX623" s="10" t="str">
        <f t="shared" si="356"/>
        <v/>
      </c>
      <c r="AY623" s="10" t="str">
        <f t="shared" si="357"/>
        <v/>
      </c>
      <c r="AZ623" s="10" t="str">
        <f t="shared" si="358"/>
        <v/>
      </c>
    </row>
    <row r="624" spans="1:52" s="3" customFormat="1" ht="10.5" x14ac:dyDescent="0.35">
      <c r="A624" s="30"/>
      <c r="B624" s="31"/>
      <c r="C624" s="31"/>
      <c r="D624" s="31"/>
      <c r="E624" s="85"/>
      <c r="F624" s="85"/>
      <c r="G624" s="85"/>
      <c r="H624" s="85"/>
      <c r="I624" s="15">
        <f t="shared" si="326"/>
        <v>0</v>
      </c>
      <c r="J624" s="32">
        <f t="shared" si="327"/>
        <v>0</v>
      </c>
      <c r="K624" s="32"/>
      <c r="L624" s="10">
        <f t="shared" si="328"/>
        <v>0</v>
      </c>
      <c r="M624" s="10">
        <f t="shared" si="329"/>
        <v>0</v>
      </c>
      <c r="N624" s="10">
        <f t="shared" si="330"/>
        <v>0</v>
      </c>
      <c r="O624" s="10">
        <f t="shared" si="331"/>
        <v>0</v>
      </c>
      <c r="P624" s="10">
        <f t="shared" si="332"/>
        <v>0</v>
      </c>
      <c r="Q624" s="10">
        <f t="shared" si="333"/>
        <v>0</v>
      </c>
      <c r="R624" s="10">
        <f t="shared" si="334"/>
        <v>0</v>
      </c>
      <c r="S624" s="10">
        <f t="shared" si="335"/>
        <v>0</v>
      </c>
      <c r="U624" s="10">
        <f t="shared" si="336"/>
        <v>0</v>
      </c>
      <c r="V624" s="10">
        <f t="shared" si="337"/>
        <v>0</v>
      </c>
      <c r="W624" s="10">
        <f t="shared" si="338"/>
        <v>0</v>
      </c>
      <c r="X624" s="10">
        <f t="shared" si="359"/>
        <v>0</v>
      </c>
      <c r="Y624" s="10">
        <f t="shared" si="360"/>
        <v>0</v>
      </c>
      <c r="Z624" s="10">
        <f t="shared" si="339"/>
        <v>0</v>
      </c>
      <c r="AB624" s="141">
        <f t="shared" si="340"/>
        <v>0</v>
      </c>
      <c r="AC624" s="141">
        <f t="shared" si="341"/>
        <v>0</v>
      </c>
      <c r="AD624" s="141">
        <f t="shared" si="342"/>
        <v>0</v>
      </c>
      <c r="AE624" s="141">
        <f t="shared" si="343"/>
        <v>0</v>
      </c>
      <c r="AG624" s="87"/>
      <c r="AH624" s="87"/>
      <c r="AJ624" s="87"/>
      <c r="AL624" s="10" t="str">
        <f t="shared" si="344"/>
        <v/>
      </c>
      <c r="AM624" s="10" t="str">
        <f t="shared" si="345"/>
        <v/>
      </c>
      <c r="AN624" s="10" t="str">
        <f t="shared" si="346"/>
        <v/>
      </c>
      <c r="AO624" s="10" t="str">
        <f t="shared" si="347"/>
        <v/>
      </c>
      <c r="AP624" s="10" t="str">
        <f t="shared" si="348"/>
        <v/>
      </c>
      <c r="AQ624" s="10" t="str">
        <f t="shared" si="349"/>
        <v/>
      </c>
      <c r="AR624" s="10" t="str">
        <f t="shared" si="350"/>
        <v/>
      </c>
      <c r="AS624" s="10" t="str">
        <f t="shared" si="351"/>
        <v/>
      </c>
      <c r="AT624" s="10" t="str">
        <f t="shared" si="352"/>
        <v/>
      </c>
      <c r="AU624" s="10" t="str">
        <f t="shared" si="353"/>
        <v/>
      </c>
      <c r="AV624" s="10" t="str">
        <f t="shared" si="354"/>
        <v/>
      </c>
      <c r="AW624" s="10" t="str">
        <f t="shared" si="355"/>
        <v/>
      </c>
      <c r="AX624" s="10" t="str">
        <f t="shared" si="356"/>
        <v/>
      </c>
      <c r="AY624" s="10" t="str">
        <f t="shared" si="357"/>
        <v/>
      </c>
      <c r="AZ624" s="10" t="str">
        <f t="shared" si="358"/>
        <v/>
      </c>
    </row>
    <row r="625" spans="1:52" s="3" customFormat="1" ht="10.5" x14ac:dyDescent="0.35">
      <c r="A625" s="30"/>
      <c r="B625" s="31"/>
      <c r="C625" s="31"/>
      <c r="D625" s="31"/>
      <c r="E625" s="85"/>
      <c r="F625" s="85"/>
      <c r="G625" s="85"/>
      <c r="H625" s="85"/>
      <c r="I625" s="15">
        <f t="shared" si="326"/>
        <v>0</v>
      </c>
      <c r="J625" s="32">
        <f t="shared" si="327"/>
        <v>0</v>
      </c>
      <c r="K625" s="32"/>
      <c r="L625" s="10">
        <f t="shared" si="328"/>
        <v>0</v>
      </c>
      <c r="M625" s="10">
        <f t="shared" si="329"/>
        <v>0</v>
      </c>
      <c r="N625" s="10">
        <f t="shared" si="330"/>
        <v>0</v>
      </c>
      <c r="O625" s="10">
        <f t="shared" si="331"/>
        <v>0</v>
      </c>
      <c r="P625" s="10">
        <f t="shared" si="332"/>
        <v>0</v>
      </c>
      <c r="Q625" s="10">
        <f t="shared" si="333"/>
        <v>0</v>
      </c>
      <c r="R625" s="10">
        <f t="shared" si="334"/>
        <v>0</v>
      </c>
      <c r="S625" s="10">
        <f t="shared" si="335"/>
        <v>0</v>
      </c>
      <c r="U625" s="10">
        <f t="shared" si="336"/>
        <v>0</v>
      </c>
      <c r="V625" s="10">
        <f t="shared" si="337"/>
        <v>0</v>
      </c>
      <c r="W625" s="10">
        <f t="shared" si="338"/>
        <v>0</v>
      </c>
      <c r="X625" s="10">
        <f t="shared" si="359"/>
        <v>0</v>
      </c>
      <c r="Y625" s="10">
        <f t="shared" si="360"/>
        <v>0</v>
      </c>
      <c r="Z625" s="10">
        <f t="shared" si="339"/>
        <v>0</v>
      </c>
      <c r="AB625" s="141">
        <f t="shared" si="340"/>
        <v>0</v>
      </c>
      <c r="AC625" s="141">
        <f t="shared" si="341"/>
        <v>0</v>
      </c>
      <c r="AD625" s="141">
        <f t="shared" si="342"/>
        <v>0</v>
      </c>
      <c r="AE625" s="141">
        <f t="shared" si="343"/>
        <v>0</v>
      </c>
      <c r="AG625" s="87"/>
      <c r="AH625" s="87"/>
      <c r="AJ625" s="87"/>
      <c r="AL625" s="10" t="str">
        <f t="shared" si="344"/>
        <v/>
      </c>
      <c r="AM625" s="10" t="str">
        <f t="shared" si="345"/>
        <v/>
      </c>
      <c r="AN625" s="10" t="str">
        <f t="shared" si="346"/>
        <v/>
      </c>
      <c r="AO625" s="10" t="str">
        <f t="shared" si="347"/>
        <v/>
      </c>
      <c r="AP625" s="10" t="str">
        <f t="shared" si="348"/>
        <v/>
      </c>
      <c r="AQ625" s="10" t="str">
        <f t="shared" si="349"/>
        <v/>
      </c>
      <c r="AR625" s="10" t="str">
        <f t="shared" si="350"/>
        <v/>
      </c>
      <c r="AS625" s="10" t="str">
        <f t="shared" si="351"/>
        <v/>
      </c>
      <c r="AT625" s="10" t="str">
        <f t="shared" si="352"/>
        <v/>
      </c>
      <c r="AU625" s="10" t="str">
        <f t="shared" si="353"/>
        <v/>
      </c>
      <c r="AV625" s="10" t="str">
        <f t="shared" si="354"/>
        <v/>
      </c>
      <c r="AW625" s="10" t="str">
        <f t="shared" si="355"/>
        <v/>
      </c>
      <c r="AX625" s="10" t="str">
        <f t="shared" si="356"/>
        <v/>
      </c>
      <c r="AY625" s="10" t="str">
        <f t="shared" si="357"/>
        <v/>
      </c>
      <c r="AZ625" s="10" t="str">
        <f t="shared" si="358"/>
        <v/>
      </c>
    </row>
    <row r="626" spans="1:52" s="3" customFormat="1" ht="10.5" x14ac:dyDescent="0.35">
      <c r="A626" s="30"/>
      <c r="B626" s="31"/>
      <c r="C626" s="31"/>
      <c r="D626" s="31"/>
      <c r="E626" s="85"/>
      <c r="F626" s="85"/>
      <c r="G626" s="85"/>
      <c r="H626" s="85"/>
      <c r="I626" s="15">
        <f t="shared" si="326"/>
        <v>0</v>
      </c>
      <c r="J626" s="32">
        <f t="shared" si="327"/>
        <v>0</v>
      </c>
      <c r="K626" s="32"/>
      <c r="L626" s="10">
        <f t="shared" si="328"/>
        <v>0</v>
      </c>
      <c r="M626" s="10">
        <f t="shared" si="329"/>
        <v>0</v>
      </c>
      <c r="N626" s="10">
        <f t="shared" si="330"/>
        <v>0</v>
      </c>
      <c r="O626" s="10">
        <f t="shared" si="331"/>
        <v>0</v>
      </c>
      <c r="P626" s="10">
        <f t="shared" si="332"/>
        <v>0</v>
      </c>
      <c r="Q626" s="10">
        <f t="shared" si="333"/>
        <v>0</v>
      </c>
      <c r="R626" s="10">
        <f t="shared" si="334"/>
        <v>0</v>
      </c>
      <c r="S626" s="10">
        <f t="shared" si="335"/>
        <v>0</v>
      </c>
      <c r="U626" s="10">
        <f t="shared" si="336"/>
        <v>0</v>
      </c>
      <c r="V626" s="10">
        <f t="shared" si="337"/>
        <v>0</v>
      </c>
      <c r="W626" s="10">
        <f t="shared" si="338"/>
        <v>0</v>
      </c>
      <c r="X626" s="10">
        <f t="shared" si="359"/>
        <v>0</v>
      </c>
      <c r="Y626" s="10">
        <f t="shared" si="360"/>
        <v>0</v>
      </c>
      <c r="Z626" s="10">
        <f t="shared" si="339"/>
        <v>0</v>
      </c>
      <c r="AB626" s="141">
        <f t="shared" si="340"/>
        <v>0</v>
      </c>
      <c r="AC626" s="141">
        <f t="shared" si="341"/>
        <v>0</v>
      </c>
      <c r="AD626" s="141">
        <f t="shared" si="342"/>
        <v>0</v>
      </c>
      <c r="AE626" s="141">
        <f t="shared" si="343"/>
        <v>0</v>
      </c>
      <c r="AG626" s="87"/>
      <c r="AH626" s="87"/>
      <c r="AJ626" s="87"/>
      <c r="AL626" s="10" t="str">
        <f t="shared" si="344"/>
        <v/>
      </c>
      <c r="AM626" s="10" t="str">
        <f t="shared" si="345"/>
        <v/>
      </c>
      <c r="AN626" s="10" t="str">
        <f t="shared" si="346"/>
        <v/>
      </c>
      <c r="AO626" s="10" t="str">
        <f t="shared" si="347"/>
        <v/>
      </c>
      <c r="AP626" s="10" t="str">
        <f t="shared" si="348"/>
        <v/>
      </c>
      <c r="AQ626" s="10" t="str">
        <f t="shared" si="349"/>
        <v/>
      </c>
      <c r="AR626" s="10" t="str">
        <f t="shared" si="350"/>
        <v/>
      </c>
      <c r="AS626" s="10" t="str">
        <f t="shared" si="351"/>
        <v/>
      </c>
      <c r="AT626" s="10" t="str">
        <f t="shared" si="352"/>
        <v/>
      </c>
      <c r="AU626" s="10" t="str">
        <f t="shared" si="353"/>
        <v/>
      </c>
      <c r="AV626" s="10" t="str">
        <f t="shared" si="354"/>
        <v/>
      </c>
      <c r="AW626" s="10" t="str">
        <f t="shared" si="355"/>
        <v/>
      </c>
      <c r="AX626" s="10" t="str">
        <f t="shared" si="356"/>
        <v/>
      </c>
      <c r="AY626" s="10" t="str">
        <f t="shared" si="357"/>
        <v/>
      </c>
      <c r="AZ626" s="10" t="str">
        <f t="shared" si="358"/>
        <v/>
      </c>
    </row>
    <row r="627" spans="1:52" s="3" customFormat="1" ht="10.5" x14ac:dyDescent="0.35">
      <c r="A627" s="30"/>
      <c r="B627" s="31"/>
      <c r="C627" s="31"/>
      <c r="D627" s="31"/>
      <c r="E627" s="85"/>
      <c r="F627" s="85"/>
      <c r="G627" s="85"/>
      <c r="H627" s="85"/>
      <c r="I627" s="15">
        <f t="shared" si="326"/>
        <v>0</v>
      </c>
      <c r="J627" s="32">
        <f t="shared" si="327"/>
        <v>0</v>
      </c>
      <c r="K627" s="32"/>
      <c r="L627" s="10">
        <f t="shared" si="328"/>
        <v>0</v>
      </c>
      <c r="M627" s="10">
        <f t="shared" si="329"/>
        <v>0</v>
      </c>
      <c r="N627" s="10">
        <f t="shared" si="330"/>
        <v>0</v>
      </c>
      <c r="O627" s="10">
        <f t="shared" si="331"/>
        <v>0</v>
      </c>
      <c r="P627" s="10">
        <f t="shared" si="332"/>
        <v>0</v>
      </c>
      <c r="Q627" s="10">
        <f t="shared" si="333"/>
        <v>0</v>
      </c>
      <c r="R627" s="10">
        <f t="shared" si="334"/>
        <v>0</v>
      </c>
      <c r="S627" s="10">
        <f t="shared" si="335"/>
        <v>0</v>
      </c>
      <c r="U627" s="10">
        <f t="shared" si="336"/>
        <v>0</v>
      </c>
      <c r="V627" s="10">
        <f t="shared" si="337"/>
        <v>0</v>
      </c>
      <c r="W627" s="10">
        <f t="shared" si="338"/>
        <v>0</v>
      </c>
      <c r="X627" s="10">
        <f t="shared" si="359"/>
        <v>0</v>
      </c>
      <c r="Y627" s="10">
        <f t="shared" si="360"/>
        <v>0</v>
      </c>
      <c r="Z627" s="10">
        <f t="shared" si="339"/>
        <v>0</v>
      </c>
      <c r="AB627" s="141">
        <f t="shared" si="340"/>
        <v>0</v>
      </c>
      <c r="AC627" s="141">
        <f t="shared" si="341"/>
        <v>0</v>
      </c>
      <c r="AD627" s="141">
        <f t="shared" si="342"/>
        <v>0</v>
      </c>
      <c r="AE627" s="141">
        <f t="shared" si="343"/>
        <v>0</v>
      </c>
      <c r="AG627" s="87"/>
      <c r="AH627" s="87"/>
      <c r="AJ627" s="87"/>
      <c r="AL627" s="10" t="str">
        <f t="shared" si="344"/>
        <v/>
      </c>
      <c r="AM627" s="10" t="str">
        <f t="shared" si="345"/>
        <v/>
      </c>
      <c r="AN627" s="10" t="str">
        <f t="shared" si="346"/>
        <v/>
      </c>
      <c r="AO627" s="10" t="str">
        <f t="shared" si="347"/>
        <v/>
      </c>
      <c r="AP627" s="10" t="str">
        <f t="shared" si="348"/>
        <v/>
      </c>
      <c r="AQ627" s="10" t="str">
        <f t="shared" si="349"/>
        <v/>
      </c>
      <c r="AR627" s="10" t="str">
        <f t="shared" si="350"/>
        <v/>
      </c>
      <c r="AS627" s="10" t="str">
        <f t="shared" si="351"/>
        <v/>
      </c>
      <c r="AT627" s="10" t="str">
        <f t="shared" si="352"/>
        <v/>
      </c>
      <c r="AU627" s="10" t="str">
        <f t="shared" si="353"/>
        <v/>
      </c>
      <c r="AV627" s="10" t="str">
        <f t="shared" si="354"/>
        <v/>
      </c>
      <c r="AW627" s="10" t="str">
        <f t="shared" si="355"/>
        <v/>
      </c>
      <c r="AX627" s="10" t="str">
        <f t="shared" si="356"/>
        <v/>
      </c>
      <c r="AY627" s="10" t="str">
        <f t="shared" si="357"/>
        <v/>
      </c>
      <c r="AZ627" s="10" t="str">
        <f t="shared" si="358"/>
        <v/>
      </c>
    </row>
    <row r="628" spans="1:52" s="3" customFormat="1" ht="10.5" x14ac:dyDescent="0.35">
      <c r="A628" s="30"/>
      <c r="B628" s="31"/>
      <c r="C628" s="31"/>
      <c r="D628" s="31"/>
      <c r="E628" s="85"/>
      <c r="F628" s="85"/>
      <c r="G628" s="85"/>
      <c r="H628" s="85"/>
      <c r="I628" s="15">
        <f t="shared" si="326"/>
        <v>0</v>
      </c>
      <c r="J628" s="32">
        <f t="shared" si="327"/>
        <v>0</v>
      </c>
      <c r="K628" s="32"/>
      <c r="L628" s="10">
        <f t="shared" si="328"/>
        <v>0</v>
      </c>
      <c r="M628" s="10">
        <f t="shared" si="329"/>
        <v>0</v>
      </c>
      <c r="N628" s="10">
        <f t="shared" si="330"/>
        <v>0</v>
      </c>
      <c r="O628" s="10">
        <f t="shared" si="331"/>
        <v>0</v>
      </c>
      <c r="P628" s="10">
        <f t="shared" si="332"/>
        <v>0</v>
      </c>
      <c r="Q628" s="10">
        <f t="shared" si="333"/>
        <v>0</v>
      </c>
      <c r="R628" s="10">
        <f t="shared" si="334"/>
        <v>0</v>
      </c>
      <c r="S628" s="10">
        <f t="shared" si="335"/>
        <v>0</v>
      </c>
      <c r="U628" s="10">
        <f t="shared" si="336"/>
        <v>0</v>
      </c>
      <c r="V628" s="10">
        <f t="shared" si="337"/>
        <v>0</v>
      </c>
      <c r="W628" s="10">
        <f t="shared" si="338"/>
        <v>0</v>
      </c>
      <c r="X628" s="10">
        <f t="shared" si="359"/>
        <v>0</v>
      </c>
      <c r="Y628" s="10">
        <f t="shared" si="360"/>
        <v>0</v>
      </c>
      <c r="Z628" s="10">
        <f t="shared" si="339"/>
        <v>0</v>
      </c>
      <c r="AB628" s="141">
        <f t="shared" si="340"/>
        <v>0</v>
      </c>
      <c r="AC628" s="141">
        <f t="shared" si="341"/>
        <v>0</v>
      </c>
      <c r="AD628" s="141">
        <f t="shared" si="342"/>
        <v>0</v>
      </c>
      <c r="AE628" s="141">
        <f t="shared" si="343"/>
        <v>0</v>
      </c>
      <c r="AG628" s="87"/>
      <c r="AH628" s="87"/>
      <c r="AJ628" s="87"/>
      <c r="AL628" s="10" t="str">
        <f t="shared" si="344"/>
        <v/>
      </c>
      <c r="AM628" s="10" t="str">
        <f t="shared" si="345"/>
        <v/>
      </c>
      <c r="AN628" s="10" t="str">
        <f t="shared" si="346"/>
        <v/>
      </c>
      <c r="AO628" s="10" t="str">
        <f t="shared" si="347"/>
        <v/>
      </c>
      <c r="AP628" s="10" t="str">
        <f t="shared" si="348"/>
        <v/>
      </c>
      <c r="AQ628" s="10" t="str">
        <f t="shared" si="349"/>
        <v/>
      </c>
      <c r="AR628" s="10" t="str">
        <f t="shared" si="350"/>
        <v/>
      </c>
      <c r="AS628" s="10" t="str">
        <f t="shared" si="351"/>
        <v/>
      </c>
      <c r="AT628" s="10" t="str">
        <f t="shared" si="352"/>
        <v/>
      </c>
      <c r="AU628" s="10" t="str">
        <f t="shared" si="353"/>
        <v/>
      </c>
      <c r="AV628" s="10" t="str">
        <f t="shared" si="354"/>
        <v/>
      </c>
      <c r="AW628" s="10" t="str">
        <f t="shared" si="355"/>
        <v/>
      </c>
      <c r="AX628" s="10" t="str">
        <f t="shared" si="356"/>
        <v/>
      </c>
      <c r="AY628" s="10" t="str">
        <f t="shared" si="357"/>
        <v/>
      </c>
      <c r="AZ628" s="10" t="str">
        <f t="shared" si="358"/>
        <v/>
      </c>
    </row>
    <row r="629" spans="1:52" s="3" customFormat="1" ht="10.5" x14ac:dyDescent="0.35">
      <c r="A629" s="30"/>
      <c r="B629" s="31"/>
      <c r="C629" s="31"/>
      <c r="D629" s="31"/>
      <c r="E629" s="85"/>
      <c r="F629" s="85"/>
      <c r="G629" s="85"/>
      <c r="H629" s="85"/>
      <c r="I629" s="15">
        <f t="shared" si="326"/>
        <v>0</v>
      </c>
      <c r="J629" s="32">
        <f t="shared" si="327"/>
        <v>0</v>
      </c>
      <c r="K629" s="32"/>
      <c r="L629" s="10">
        <f t="shared" si="328"/>
        <v>0</v>
      </c>
      <c r="M629" s="10">
        <f t="shared" si="329"/>
        <v>0</v>
      </c>
      <c r="N629" s="10">
        <f t="shared" si="330"/>
        <v>0</v>
      </c>
      <c r="O629" s="10">
        <f t="shared" si="331"/>
        <v>0</v>
      </c>
      <c r="P629" s="10">
        <f t="shared" si="332"/>
        <v>0</v>
      </c>
      <c r="Q629" s="10">
        <f t="shared" si="333"/>
        <v>0</v>
      </c>
      <c r="R629" s="10">
        <f t="shared" si="334"/>
        <v>0</v>
      </c>
      <c r="S629" s="10">
        <f t="shared" si="335"/>
        <v>0</v>
      </c>
      <c r="U629" s="10">
        <f t="shared" si="336"/>
        <v>0</v>
      </c>
      <c r="V629" s="10">
        <f t="shared" si="337"/>
        <v>0</v>
      </c>
      <c r="W629" s="10">
        <f t="shared" si="338"/>
        <v>0</v>
      </c>
      <c r="X629" s="10">
        <f t="shared" si="359"/>
        <v>0</v>
      </c>
      <c r="Y629" s="10">
        <f t="shared" si="360"/>
        <v>0</v>
      </c>
      <c r="Z629" s="10">
        <f t="shared" si="339"/>
        <v>0</v>
      </c>
      <c r="AB629" s="141">
        <f t="shared" si="340"/>
        <v>0</v>
      </c>
      <c r="AC629" s="141">
        <f t="shared" si="341"/>
        <v>0</v>
      </c>
      <c r="AD629" s="141">
        <f t="shared" si="342"/>
        <v>0</v>
      </c>
      <c r="AE629" s="141">
        <f t="shared" si="343"/>
        <v>0</v>
      </c>
      <c r="AG629" s="87"/>
      <c r="AH629" s="87"/>
      <c r="AJ629" s="87"/>
      <c r="AL629" s="10" t="str">
        <f t="shared" si="344"/>
        <v/>
      </c>
      <c r="AM629" s="10" t="str">
        <f t="shared" si="345"/>
        <v/>
      </c>
      <c r="AN629" s="10" t="str">
        <f t="shared" si="346"/>
        <v/>
      </c>
      <c r="AO629" s="10" t="str">
        <f t="shared" si="347"/>
        <v/>
      </c>
      <c r="AP629" s="10" t="str">
        <f t="shared" si="348"/>
        <v/>
      </c>
      <c r="AQ629" s="10" t="str">
        <f t="shared" si="349"/>
        <v/>
      </c>
      <c r="AR629" s="10" t="str">
        <f t="shared" si="350"/>
        <v/>
      </c>
      <c r="AS629" s="10" t="str">
        <f t="shared" si="351"/>
        <v/>
      </c>
      <c r="AT629" s="10" t="str">
        <f t="shared" si="352"/>
        <v/>
      </c>
      <c r="AU629" s="10" t="str">
        <f t="shared" si="353"/>
        <v/>
      </c>
      <c r="AV629" s="10" t="str">
        <f t="shared" si="354"/>
        <v/>
      </c>
      <c r="AW629" s="10" t="str">
        <f t="shared" si="355"/>
        <v/>
      </c>
      <c r="AX629" s="10" t="str">
        <f t="shared" si="356"/>
        <v/>
      </c>
      <c r="AY629" s="10" t="str">
        <f t="shared" si="357"/>
        <v/>
      </c>
      <c r="AZ629" s="10" t="str">
        <f t="shared" si="358"/>
        <v/>
      </c>
    </row>
    <row r="630" spans="1:52" s="3" customFormat="1" ht="10.5" x14ac:dyDescent="0.35">
      <c r="A630" s="30"/>
      <c r="B630" s="31"/>
      <c r="C630" s="31"/>
      <c r="D630" s="31"/>
      <c r="E630" s="85"/>
      <c r="F630" s="85"/>
      <c r="G630" s="85"/>
      <c r="H630" s="85"/>
      <c r="I630" s="15">
        <f t="shared" si="326"/>
        <v>0</v>
      </c>
      <c r="J630" s="32">
        <f t="shared" si="327"/>
        <v>0</v>
      </c>
      <c r="K630" s="32"/>
      <c r="L630" s="10">
        <f t="shared" si="328"/>
        <v>0</v>
      </c>
      <c r="M630" s="10">
        <f t="shared" si="329"/>
        <v>0</v>
      </c>
      <c r="N630" s="10">
        <f t="shared" si="330"/>
        <v>0</v>
      </c>
      <c r="O630" s="10">
        <f t="shared" si="331"/>
        <v>0</v>
      </c>
      <c r="P630" s="10">
        <f t="shared" si="332"/>
        <v>0</v>
      </c>
      <c r="Q630" s="10">
        <f t="shared" si="333"/>
        <v>0</v>
      </c>
      <c r="R630" s="10">
        <f t="shared" si="334"/>
        <v>0</v>
      </c>
      <c r="S630" s="10">
        <f t="shared" si="335"/>
        <v>0</v>
      </c>
      <c r="U630" s="10">
        <f t="shared" si="336"/>
        <v>0</v>
      </c>
      <c r="V630" s="10">
        <f t="shared" si="337"/>
        <v>0</v>
      </c>
      <c r="W630" s="10">
        <f t="shared" si="338"/>
        <v>0</v>
      </c>
      <c r="X630" s="10">
        <f t="shared" si="359"/>
        <v>0</v>
      </c>
      <c r="Y630" s="10">
        <f t="shared" si="360"/>
        <v>0</v>
      </c>
      <c r="Z630" s="10">
        <f t="shared" si="339"/>
        <v>0</v>
      </c>
      <c r="AB630" s="141">
        <f t="shared" si="340"/>
        <v>0</v>
      </c>
      <c r="AC630" s="141">
        <f t="shared" si="341"/>
        <v>0</v>
      </c>
      <c r="AD630" s="141">
        <f t="shared" si="342"/>
        <v>0</v>
      </c>
      <c r="AE630" s="141">
        <f t="shared" si="343"/>
        <v>0</v>
      </c>
      <c r="AG630" s="87"/>
      <c r="AH630" s="87"/>
      <c r="AJ630" s="87"/>
      <c r="AL630" s="10" t="str">
        <f t="shared" si="344"/>
        <v/>
      </c>
      <c r="AM630" s="10" t="str">
        <f t="shared" si="345"/>
        <v/>
      </c>
      <c r="AN630" s="10" t="str">
        <f t="shared" si="346"/>
        <v/>
      </c>
      <c r="AO630" s="10" t="str">
        <f t="shared" si="347"/>
        <v/>
      </c>
      <c r="AP630" s="10" t="str">
        <f t="shared" si="348"/>
        <v/>
      </c>
      <c r="AQ630" s="10" t="str">
        <f t="shared" si="349"/>
        <v/>
      </c>
      <c r="AR630" s="10" t="str">
        <f t="shared" si="350"/>
        <v/>
      </c>
      <c r="AS630" s="10" t="str">
        <f t="shared" si="351"/>
        <v/>
      </c>
      <c r="AT630" s="10" t="str">
        <f t="shared" si="352"/>
        <v/>
      </c>
      <c r="AU630" s="10" t="str">
        <f t="shared" si="353"/>
        <v/>
      </c>
      <c r="AV630" s="10" t="str">
        <f t="shared" si="354"/>
        <v/>
      </c>
      <c r="AW630" s="10" t="str">
        <f t="shared" si="355"/>
        <v/>
      </c>
      <c r="AX630" s="10" t="str">
        <f t="shared" si="356"/>
        <v/>
      </c>
      <c r="AY630" s="10" t="str">
        <f t="shared" si="357"/>
        <v/>
      </c>
      <c r="AZ630" s="10" t="str">
        <f t="shared" si="358"/>
        <v/>
      </c>
    </row>
    <row r="631" spans="1:52" s="3" customFormat="1" ht="10.5" x14ac:dyDescent="0.35">
      <c r="A631" s="30"/>
      <c r="B631" s="31"/>
      <c r="C631" s="31"/>
      <c r="D631" s="31"/>
      <c r="E631" s="85"/>
      <c r="F631" s="85"/>
      <c r="G631" s="85"/>
      <c r="H631" s="85"/>
      <c r="I631" s="15">
        <f t="shared" ref="I631:I694" si="361">AB631+AC631+AD631+AE631</f>
        <v>0</v>
      </c>
      <c r="J631" s="32">
        <f t="shared" ref="J631:J694" si="362">IF(U631=1,$AH$5,IF(V631=1,$AH$6,IF(W631=1,$AH$7,IF(X631=1,$AH$8,IF(Y631=1,$AH$9,0)))))</f>
        <v>0</v>
      </c>
      <c r="K631" s="32"/>
      <c r="L631" s="10">
        <f t="shared" ref="L631:L694" si="363">IF(A631&lt;&gt;"",1,0)</f>
        <v>0</v>
      </c>
      <c r="M631" s="10">
        <f t="shared" ref="M631:M694" si="364">IF(B631&lt;&gt;"",1,0)</f>
        <v>0</v>
      </c>
      <c r="N631" s="10">
        <f t="shared" ref="N631:N694" si="365">IF(C631&lt;&gt;"",1,0)</f>
        <v>0</v>
      </c>
      <c r="O631" s="10">
        <f t="shared" ref="O631:O694" si="366">IF(D631&lt;&gt;"",1,0)</f>
        <v>0</v>
      </c>
      <c r="P631" s="10">
        <f t="shared" ref="P631:P694" si="367">IF(E631&lt;&gt;"",1,0)</f>
        <v>0</v>
      </c>
      <c r="Q631" s="10">
        <f t="shared" ref="Q631:Q694" si="368">IF(F631&lt;&gt;"",1,0)</f>
        <v>0</v>
      </c>
      <c r="R631" s="10">
        <f t="shared" ref="R631:R694" si="369">IF(G631&lt;&gt;"",1,0)</f>
        <v>0</v>
      </c>
      <c r="S631" s="10">
        <f t="shared" ref="S631:S694" si="370">IF(H631&lt;&gt;"",1,0)</f>
        <v>0</v>
      </c>
      <c r="U631" s="10">
        <f t="shared" ref="U631:U694" si="371">IFERROR(IF(AY631=AZ631,0,1),1)</f>
        <v>0</v>
      </c>
      <c r="V631" s="10">
        <f t="shared" ref="V631:V694" si="372">IF((IF(B631&lt;&gt;"",1,0))+(IF(C631&lt;&gt;"",1,0))=2,IF(C631&gt;B631,0,1),0)</f>
        <v>0</v>
      </c>
      <c r="W631" s="10">
        <f t="shared" ref="W631:W694" si="373">IF(L631+M631+N631+O631+P631+Q631+R631+S631=0,0,IF(L631+M631+N631+O631=4,0,1))</f>
        <v>0</v>
      </c>
      <c r="X631" s="10">
        <f t="shared" si="359"/>
        <v>0</v>
      </c>
      <c r="Y631" s="10">
        <f t="shared" si="360"/>
        <v>0</v>
      </c>
      <c r="Z631" s="10">
        <f t="shared" ref="Z631:Z694" si="374">IF(U631+V631+W631+X631+Y631=0,0,1)</f>
        <v>0</v>
      </c>
      <c r="AB631" s="141">
        <f t="shared" ref="AB631:AB694" si="375">IF($Z631=0,E631,0)</f>
        <v>0</v>
      </c>
      <c r="AC631" s="141">
        <f t="shared" ref="AC631:AC694" si="376">IF($Z631=0,F631,0)</f>
        <v>0</v>
      </c>
      <c r="AD631" s="141">
        <f t="shared" ref="AD631:AD694" si="377">IF($Z631=0,G631,0)</f>
        <v>0</v>
      </c>
      <c r="AE631" s="141">
        <f t="shared" ref="AE631:AE694" si="378">IF($Z631=0,H631,0)</f>
        <v>0</v>
      </c>
      <c r="AG631" s="87"/>
      <c r="AH631" s="87"/>
      <c r="AJ631" s="87"/>
      <c r="AL631" s="10" t="str">
        <f t="shared" ref="AL631:AL694" si="379">IF($A631="","",MID($A631,1,1)*2)</f>
        <v/>
      </c>
      <c r="AM631" s="10" t="str">
        <f t="shared" ref="AM631:AM694" si="380">IF($A631="","",MID($A631,2,1)*1)</f>
        <v/>
      </c>
      <c r="AN631" s="10" t="str">
        <f t="shared" ref="AN631:AN694" si="381">IF($A631="","",MID($A631,3,1)*2)</f>
        <v/>
      </c>
      <c r="AO631" s="10" t="str">
        <f t="shared" ref="AO631:AO694" si="382">IF($A631="","",MID($A631,4,1)*1)</f>
        <v/>
      </c>
      <c r="AP631" s="10" t="str">
        <f t="shared" ref="AP631:AP694" si="383">IF($A631="","",MID($A631,5,1)*2)</f>
        <v/>
      </c>
      <c r="AQ631" s="10" t="str">
        <f t="shared" ref="AQ631:AQ694" si="384">IF($A631="","",IF(AL631&lt;10,AL631,(LEFT(AL631)+RIGHT(AL631))))</f>
        <v/>
      </c>
      <c r="AR631" s="10" t="str">
        <f t="shared" ref="AR631:AR694" si="385">IF($A631="","",IF(AM631&lt;10,AM631,(LEFT(AM631)+RIGHT(AM631))))</f>
        <v/>
      </c>
      <c r="AS631" s="10" t="str">
        <f t="shared" ref="AS631:AS694" si="386">IF($A631="","",IF(AN631&lt;10,AN631,(LEFT(AN631)+RIGHT(AN631))))</f>
        <v/>
      </c>
      <c r="AT631" s="10" t="str">
        <f t="shared" ref="AT631:AT694" si="387">IF($A631="","",IF(AO631&lt;10,AO631,(LEFT(AO631)+RIGHT(AO631))))</f>
        <v/>
      </c>
      <c r="AU631" s="10" t="str">
        <f t="shared" ref="AU631:AU694" si="388">IF($A631="","",IF(AP631&lt;10,AP631,(LEFT(AP631)+RIGHT(AP631))))</f>
        <v/>
      </c>
      <c r="AV631" s="10" t="str">
        <f t="shared" ref="AV631:AV694" si="389">IF($A631="","",SUM(AQ631:AU631))</f>
        <v/>
      </c>
      <c r="AW631" s="10" t="str">
        <f t="shared" ref="AW631:AW694" si="390">IF($A631="","",MOD(AV631,10))</f>
        <v/>
      </c>
      <c r="AX631" s="10" t="str">
        <f t="shared" ref="AX631:AX694" si="391">IF($A631="","",10-AW631)</f>
        <v/>
      </c>
      <c r="AY631" s="10" t="str">
        <f t="shared" ref="AY631:AY694" si="392">IF($A631="","",MOD(AX631,10))</f>
        <v/>
      </c>
      <c r="AZ631" s="10" t="str">
        <f t="shared" ref="AZ631:AZ694" si="393">IF($A631="","",MID($A631,7,1)*1)</f>
        <v/>
      </c>
    </row>
    <row r="632" spans="1:52" s="3" customFormat="1" ht="10.5" x14ac:dyDescent="0.35">
      <c r="A632" s="30"/>
      <c r="B632" s="31"/>
      <c r="C632" s="31"/>
      <c r="D632" s="31"/>
      <c r="E632" s="85"/>
      <c r="F632" s="85"/>
      <c r="G632" s="85"/>
      <c r="H632" s="85"/>
      <c r="I632" s="15">
        <f t="shared" si="361"/>
        <v>0</v>
      </c>
      <c r="J632" s="32">
        <f t="shared" si="362"/>
        <v>0</v>
      </c>
      <c r="K632" s="32"/>
      <c r="L632" s="10">
        <f t="shared" si="363"/>
        <v>0</v>
      </c>
      <c r="M632" s="10">
        <f t="shared" si="364"/>
        <v>0</v>
      </c>
      <c r="N632" s="10">
        <f t="shared" si="365"/>
        <v>0</v>
      </c>
      <c r="O632" s="10">
        <f t="shared" si="366"/>
        <v>0</v>
      </c>
      <c r="P632" s="10">
        <f t="shared" si="367"/>
        <v>0</v>
      </c>
      <c r="Q632" s="10">
        <f t="shared" si="368"/>
        <v>0</v>
      </c>
      <c r="R632" s="10">
        <f t="shared" si="369"/>
        <v>0</v>
      </c>
      <c r="S632" s="10">
        <f t="shared" si="370"/>
        <v>0</v>
      </c>
      <c r="U632" s="10">
        <f t="shared" si="371"/>
        <v>0</v>
      </c>
      <c r="V632" s="10">
        <f t="shared" si="372"/>
        <v>0</v>
      </c>
      <c r="W632" s="10">
        <f t="shared" si="373"/>
        <v>0</v>
      </c>
      <c r="X632" s="10">
        <f t="shared" ref="X632:X695" si="394">IF(COUNTIF($A$5:$A$1004,A632)&lt;=1,0,1)</f>
        <v>0</v>
      </c>
      <c r="Y632" s="10">
        <f t="shared" si="360"/>
        <v>0</v>
      </c>
      <c r="Z632" s="10">
        <f t="shared" si="374"/>
        <v>0</v>
      </c>
      <c r="AB632" s="141">
        <f t="shared" si="375"/>
        <v>0</v>
      </c>
      <c r="AC632" s="141">
        <f t="shared" si="376"/>
        <v>0</v>
      </c>
      <c r="AD632" s="141">
        <f t="shared" si="377"/>
        <v>0</v>
      </c>
      <c r="AE632" s="141">
        <f t="shared" si="378"/>
        <v>0</v>
      </c>
      <c r="AG632" s="87"/>
      <c r="AH632" s="87"/>
      <c r="AJ632" s="87"/>
      <c r="AL632" s="10" t="str">
        <f t="shared" si="379"/>
        <v/>
      </c>
      <c r="AM632" s="10" t="str">
        <f t="shared" si="380"/>
        <v/>
      </c>
      <c r="AN632" s="10" t="str">
        <f t="shared" si="381"/>
        <v/>
      </c>
      <c r="AO632" s="10" t="str">
        <f t="shared" si="382"/>
        <v/>
      </c>
      <c r="AP632" s="10" t="str">
        <f t="shared" si="383"/>
        <v/>
      </c>
      <c r="AQ632" s="10" t="str">
        <f t="shared" si="384"/>
        <v/>
      </c>
      <c r="AR632" s="10" t="str">
        <f t="shared" si="385"/>
        <v/>
      </c>
      <c r="AS632" s="10" t="str">
        <f t="shared" si="386"/>
        <v/>
      </c>
      <c r="AT632" s="10" t="str">
        <f t="shared" si="387"/>
        <v/>
      </c>
      <c r="AU632" s="10" t="str">
        <f t="shared" si="388"/>
        <v/>
      </c>
      <c r="AV632" s="10" t="str">
        <f t="shared" si="389"/>
        <v/>
      </c>
      <c r="AW632" s="10" t="str">
        <f t="shared" si="390"/>
        <v/>
      </c>
      <c r="AX632" s="10" t="str">
        <f t="shared" si="391"/>
        <v/>
      </c>
      <c r="AY632" s="10" t="str">
        <f t="shared" si="392"/>
        <v/>
      </c>
      <c r="AZ632" s="10" t="str">
        <f t="shared" si="393"/>
        <v/>
      </c>
    </row>
    <row r="633" spans="1:52" s="3" customFormat="1" ht="10.5" x14ac:dyDescent="0.35">
      <c r="A633" s="30"/>
      <c r="B633" s="31"/>
      <c r="C633" s="31"/>
      <c r="D633" s="31"/>
      <c r="E633" s="85"/>
      <c r="F633" s="85"/>
      <c r="G633" s="85"/>
      <c r="H633" s="85"/>
      <c r="I633" s="15">
        <f t="shared" si="361"/>
        <v>0</v>
      </c>
      <c r="J633" s="32">
        <f t="shared" si="362"/>
        <v>0</v>
      </c>
      <c r="K633" s="32"/>
      <c r="L633" s="10">
        <f t="shared" si="363"/>
        <v>0</v>
      </c>
      <c r="M633" s="10">
        <f t="shared" si="364"/>
        <v>0</v>
      </c>
      <c r="N633" s="10">
        <f t="shared" si="365"/>
        <v>0</v>
      </c>
      <c r="O633" s="10">
        <f t="shared" si="366"/>
        <v>0</v>
      </c>
      <c r="P633" s="10">
        <f t="shared" si="367"/>
        <v>0</v>
      </c>
      <c r="Q633" s="10">
        <f t="shared" si="368"/>
        <v>0</v>
      </c>
      <c r="R633" s="10">
        <f t="shared" si="369"/>
        <v>0</v>
      </c>
      <c r="S633" s="10">
        <f t="shared" si="370"/>
        <v>0</v>
      </c>
      <c r="U633" s="10">
        <f t="shared" si="371"/>
        <v>0</v>
      </c>
      <c r="V633" s="10">
        <f t="shared" si="372"/>
        <v>0</v>
      </c>
      <c r="W633" s="10">
        <f t="shared" si="373"/>
        <v>0</v>
      </c>
      <c r="X633" s="10">
        <f t="shared" si="394"/>
        <v>0</v>
      </c>
      <c r="Y633" s="10">
        <f t="shared" si="360"/>
        <v>0</v>
      </c>
      <c r="Z633" s="10">
        <f t="shared" si="374"/>
        <v>0</v>
      </c>
      <c r="AB633" s="141">
        <f t="shared" si="375"/>
        <v>0</v>
      </c>
      <c r="AC633" s="141">
        <f t="shared" si="376"/>
        <v>0</v>
      </c>
      <c r="AD633" s="141">
        <f t="shared" si="377"/>
        <v>0</v>
      </c>
      <c r="AE633" s="141">
        <f t="shared" si="378"/>
        <v>0</v>
      </c>
      <c r="AG633" s="87"/>
      <c r="AH633" s="87"/>
      <c r="AJ633" s="87"/>
      <c r="AL633" s="10" t="str">
        <f t="shared" si="379"/>
        <v/>
      </c>
      <c r="AM633" s="10" t="str">
        <f t="shared" si="380"/>
        <v/>
      </c>
      <c r="AN633" s="10" t="str">
        <f t="shared" si="381"/>
        <v/>
      </c>
      <c r="AO633" s="10" t="str">
        <f t="shared" si="382"/>
        <v/>
      </c>
      <c r="AP633" s="10" t="str">
        <f t="shared" si="383"/>
        <v/>
      </c>
      <c r="AQ633" s="10" t="str">
        <f t="shared" si="384"/>
        <v/>
      </c>
      <c r="AR633" s="10" t="str">
        <f t="shared" si="385"/>
        <v/>
      </c>
      <c r="AS633" s="10" t="str">
        <f t="shared" si="386"/>
        <v/>
      </c>
      <c r="AT633" s="10" t="str">
        <f t="shared" si="387"/>
        <v/>
      </c>
      <c r="AU633" s="10" t="str">
        <f t="shared" si="388"/>
        <v/>
      </c>
      <c r="AV633" s="10" t="str">
        <f t="shared" si="389"/>
        <v/>
      </c>
      <c r="AW633" s="10" t="str">
        <f t="shared" si="390"/>
        <v/>
      </c>
      <c r="AX633" s="10" t="str">
        <f t="shared" si="391"/>
        <v/>
      </c>
      <c r="AY633" s="10" t="str">
        <f t="shared" si="392"/>
        <v/>
      </c>
      <c r="AZ633" s="10" t="str">
        <f t="shared" si="393"/>
        <v/>
      </c>
    </row>
    <row r="634" spans="1:52" s="3" customFormat="1" ht="10.5" x14ac:dyDescent="0.35">
      <c r="A634" s="30"/>
      <c r="B634" s="31"/>
      <c r="C634" s="31"/>
      <c r="D634" s="31"/>
      <c r="E634" s="85"/>
      <c r="F634" s="85"/>
      <c r="G634" s="85"/>
      <c r="H634" s="85"/>
      <c r="I634" s="15">
        <f t="shared" si="361"/>
        <v>0</v>
      </c>
      <c r="J634" s="32">
        <f t="shared" si="362"/>
        <v>0</v>
      </c>
      <c r="K634" s="32"/>
      <c r="L634" s="10">
        <f t="shared" si="363"/>
        <v>0</v>
      </c>
      <c r="M634" s="10">
        <f t="shared" si="364"/>
        <v>0</v>
      </c>
      <c r="N634" s="10">
        <f t="shared" si="365"/>
        <v>0</v>
      </c>
      <c r="O634" s="10">
        <f t="shared" si="366"/>
        <v>0</v>
      </c>
      <c r="P634" s="10">
        <f t="shared" si="367"/>
        <v>0</v>
      </c>
      <c r="Q634" s="10">
        <f t="shared" si="368"/>
        <v>0</v>
      </c>
      <c r="R634" s="10">
        <f t="shared" si="369"/>
        <v>0</v>
      </c>
      <c r="S634" s="10">
        <f t="shared" si="370"/>
        <v>0</v>
      </c>
      <c r="U634" s="10">
        <f t="shared" si="371"/>
        <v>0</v>
      </c>
      <c r="V634" s="10">
        <f t="shared" si="372"/>
        <v>0</v>
      </c>
      <c r="W634" s="10">
        <f t="shared" si="373"/>
        <v>0</v>
      </c>
      <c r="X634" s="10">
        <f t="shared" si="394"/>
        <v>0</v>
      </c>
      <c r="Y634" s="10">
        <f t="shared" si="360"/>
        <v>0</v>
      </c>
      <c r="Z634" s="10">
        <f t="shared" si="374"/>
        <v>0</v>
      </c>
      <c r="AB634" s="141">
        <f t="shared" si="375"/>
        <v>0</v>
      </c>
      <c r="AC634" s="141">
        <f t="shared" si="376"/>
        <v>0</v>
      </c>
      <c r="AD634" s="141">
        <f t="shared" si="377"/>
        <v>0</v>
      </c>
      <c r="AE634" s="141">
        <f t="shared" si="378"/>
        <v>0</v>
      </c>
      <c r="AG634" s="87"/>
      <c r="AH634" s="87"/>
      <c r="AJ634" s="87"/>
      <c r="AL634" s="10" t="str">
        <f t="shared" si="379"/>
        <v/>
      </c>
      <c r="AM634" s="10" t="str">
        <f t="shared" si="380"/>
        <v/>
      </c>
      <c r="AN634" s="10" t="str">
        <f t="shared" si="381"/>
        <v/>
      </c>
      <c r="AO634" s="10" t="str">
        <f t="shared" si="382"/>
        <v/>
      </c>
      <c r="AP634" s="10" t="str">
        <f t="shared" si="383"/>
        <v/>
      </c>
      <c r="AQ634" s="10" t="str">
        <f t="shared" si="384"/>
        <v/>
      </c>
      <c r="AR634" s="10" t="str">
        <f t="shared" si="385"/>
        <v/>
      </c>
      <c r="AS634" s="10" t="str">
        <f t="shared" si="386"/>
        <v/>
      </c>
      <c r="AT634" s="10" t="str">
        <f t="shared" si="387"/>
        <v/>
      </c>
      <c r="AU634" s="10" t="str">
        <f t="shared" si="388"/>
        <v/>
      </c>
      <c r="AV634" s="10" t="str">
        <f t="shared" si="389"/>
        <v/>
      </c>
      <c r="AW634" s="10" t="str">
        <f t="shared" si="390"/>
        <v/>
      </c>
      <c r="AX634" s="10" t="str">
        <f t="shared" si="391"/>
        <v/>
      </c>
      <c r="AY634" s="10" t="str">
        <f t="shared" si="392"/>
        <v/>
      </c>
      <c r="AZ634" s="10" t="str">
        <f t="shared" si="393"/>
        <v/>
      </c>
    </row>
    <row r="635" spans="1:52" s="3" customFormat="1" ht="10.5" x14ac:dyDescent="0.35">
      <c r="A635" s="30"/>
      <c r="B635" s="31"/>
      <c r="C635" s="31"/>
      <c r="D635" s="31"/>
      <c r="E635" s="85"/>
      <c r="F635" s="85"/>
      <c r="G635" s="85"/>
      <c r="H635" s="85"/>
      <c r="I635" s="15">
        <f t="shared" si="361"/>
        <v>0</v>
      </c>
      <c r="J635" s="32">
        <f t="shared" si="362"/>
        <v>0</v>
      </c>
      <c r="K635" s="32"/>
      <c r="L635" s="10">
        <f t="shared" si="363"/>
        <v>0</v>
      </c>
      <c r="M635" s="10">
        <f t="shared" si="364"/>
        <v>0</v>
      </c>
      <c r="N635" s="10">
        <f t="shared" si="365"/>
        <v>0</v>
      </c>
      <c r="O635" s="10">
        <f t="shared" si="366"/>
        <v>0</v>
      </c>
      <c r="P635" s="10">
        <f t="shared" si="367"/>
        <v>0</v>
      </c>
      <c r="Q635" s="10">
        <f t="shared" si="368"/>
        <v>0</v>
      </c>
      <c r="R635" s="10">
        <f t="shared" si="369"/>
        <v>0</v>
      </c>
      <c r="S635" s="10">
        <f t="shared" si="370"/>
        <v>0</v>
      </c>
      <c r="U635" s="10">
        <f t="shared" si="371"/>
        <v>0</v>
      </c>
      <c r="V635" s="10">
        <f t="shared" si="372"/>
        <v>0</v>
      </c>
      <c r="W635" s="10">
        <f t="shared" si="373"/>
        <v>0</v>
      </c>
      <c r="X635" s="10">
        <f t="shared" si="394"/>
        <v>0</v>
      </c>
      <c r="Y635" s="10">
        <f t="shared" si="360"/>
        <v>0</v>
      </c>
      <c r="Z635" s="10">
        <f t="shared" si="374"/>
        <v>0</v>
      </c>
      <c r="AB635" s="141">
        <f t="shared" si="375"/>
        <v>0</v>
      </c>
      <c r="AC635" s="141">
        <f t="shared" si="376"/>
        <v>0</v>
      </c>
      <c r="AD635" s="141">
        <f t="shared" si="377"/>
        <v>0</v>
      </c>
      <c r="AE635" s="141">
        <f t="shared" si="378"/>
        <v>0</v>
      </c>
      <c r="AG635" s="87"/>
      <c r="AH635" s="87"/>
      <c r="AJ635" s="87"/>
      <c r="AL635" s="10" t="str">
        <f t="shared" si="379"/>
        <v/>
      </c>
      <c r="AM635" s="10" t="str">
        <f t="shared" si="380"/>
        <v/>
      </c>
      <c r="AN635" s="10" t="str">
        <f t="shared" si="381"/>
        <v/>
      </c>
      <c r="AO635" s="10" t="str">
        <f t="shared" si="382"/>
        <v/>
      </c>
      <c r="AP635" s="10" t="str">
        <f t="shared" si="383"/>
        <v/>
      </c>
      <c r="AQ635" s="10" t="str">
        <f t="shared" si="384"/>
        <v/>
      </c>
      <c r="AR635" s="10" t="str">
        <f t="shared" si="385"/>
        <v/>
      </c>
      <c r="AS635" s="10" t="str">
        <f t="shared" si="386"/>
        <v/>
      </c>
      <c r="AT635" s="10" t="str">
        <f t="shared" si="387"/>
        <v/>
      </c>
      <c r="AU635" s="10" t="str">
        <f t="shared" si="388"/>
        <v/>
      </c>
      <c r="AV635" s="10" t="str">
        <f t="shared" si="389"/>
        <v/>
      </c>
      <c r="AW635" s="10" t="str">
        <f t="shared" si="390"/>
        <v/>
      </c>
      <c r="AX635" s="10" t="str">
        <f t="shared" si="391"/>
        <v/>
      </c>
      <c r="AY635" s="10" t="str">
        <f t="shared" si="392"/>
        <v/>
      </c>
      <c r="AZ635" s="10" t="str">
        <f t="shared" si="393"/>
        <v/>
      </c>
    </row>
    <row r="636" spans="1:52" s="3" customFormat="1" ht="10.5" x14ac:dyDescent="0.35">
      <c r="A636" s="30"/>
      <c r="B636" s="31"/>
      <c r="C636" s="31"/>
      <c r="D636" s="31"/>
      <c r="E636" s="85"/>
      <c r="F636" s="85"/>
      <c r="G636" s="85"/>
      <c r="H636" s="85"/>
      <c r="I636" s="15">
        <f t="shared" si="361"/>
        <v>0</v>
      </c>
      <c r="J636" s="32">
        <f t="shared" si="362"/>
        <v>0</v>
      </c>
      <c r="K636" s="32"/>
      <c r="L636" s="10">
        <f t="shared" si="363"/>
        <v>0</v>
      </c>
      <c r="M636" s="10">
        <f t="shared" si="364"/>
        <v>0</v>
      </c>
      <c r="N636" s="10">
        <f t="shared" si="365"/>
        <v>0</v>
      </c>
      <c r="O636" s="10">
        <f t="shared" si="366"/>
        <v>0</v>
      </c>
      <c r="P636" s="10">
        <f t="shared" si="367"/>
        <v>0</v>
      </c>
      <c r="Q636" s="10">
        <f t="shared" si="368"/>
        <v>0</v>
      </c>
      <c r="R636" s="10">
        <f t="shared" si="369"/>
        <v>0</v>
      </c>
      <c r="S636" s="10">
        <f t="shared" si="370"/>
        <v>0</v>
      </c>
      <c r="U636" s="10">
        <f t="shared" si="371"/>
        <v>0</v>
      </c>
      <c r="V636" s="10">
        <f t="shared" si="372"/>
        <v>0</v>
      </c>
      <c r="W636" s="10">
        <f t="shared" si="373"/>
        <v>0</v>
      </c>
      <c r="X636" s="10">
        <f t="shared" si="394"/>
        <v>0</v>
      </c>
      <c r="Y636" s="10">
        <f t="shared" si="360"/>
        <v>0</v>
      </c>
      <c r="Z636" s="10">
        <f t="shared" si="374"/>
        <v>0</v>
      </c>
      <c r="AB636" s="141">
        <f t="shared" si="375"/>
        <v>0</v>
      </c>
      <c r="AC636" s="141">
        <f t="shared" si="376"/>
        <v>0</v>
      </c>
      <c r="AD636" s="141">
        <f t="shared" si="377"/>
        <v>0</v>
      </c>
      <c r="AE636" s="141">
        <f t="shared" si="378"/>
        <v>0</v>
      </c>
      <c r="AG636" s="87"/>
      <c r="AH636" s="87"/>
      <c r="AJ636" s="87"/>
      <c r="AL636" s="10" t="str">
        <f t="shared" si="379"/>
        <v/>
      </c>
      <c r="AM636" s="10" t="str">
        <f t="shared" si="380"/>
        <v/>
      </c>
      <c r="AN636" s="10" t="str">
        <f t="shared" si="381"/>
        <v/>
      </c>
      <c r="AO636" s="10" t="str">
        <f t="shared" si="382"/>
        <v/>
      </c>
      <c r="AP636" s="10" t="str">
        <f t="shared" si="383"/>
        <v/>
      </c>
      <c r="AQ636" s="10" t="str">
        <f t="shared" si="384"/>
        <v/>
      </c>
      <c r="AR636" s="10" t="str">
        <f t="shared" si="385"/>
        <v/>
      </c>
      <c r="AS636" s="10" t="str">
        <f t="shared" si="386"/>
        <v/>
      </c>
      <c r="AT636" s="10" t="str">
        <f t="shared" si="387"/>
        <v/>
      </c>
      <c r="AU636" s="10" t="str">
        <f t="shared" si="388"/>
        <v/>
      </c>
      <c r="AV636" s="10" t="str">
        <f t="shared" si="389"/>
        <v/>
      </c>
      <c r="AW636" s="10" t="str">
        <f t="shared" si="390"/>
        <v/>
      </c>
      <c r="AX636" s="10" t="str">
        <f t="shared" si="391"/>
        <v/>
      </c>
      <c r="AY636" s="10" t="str">
        <f t="shared" si="392"/>
        <v/>
      </c>
      <c r="AZ636" s="10" t="str">
        <f t="shared" si="393"/>
        <v/>
      </c>
    </row>
    <row r="637" spans="1:52" s="3" customFormat="1" ht="10.5" x14ac:dyDescent="0.35">
      <c r="A637" s="30"/>
      <c r="B637" s="31"/>
      <c r="C637" s="31"/>
      <c r="D637" s="31"/>
      <c r="E637" s="85"/>
      <c r="F637" s="85"/>
      <c r="G637" s="85"/>
      <c r="H637" s="85"/>
      <c r="I637" s="15">
        <f t="shared" si="361"/>
        <v>0</v>
      </c>
      <c r="J637" s="32">
        <f t="shared" si="362"/>
        <v>0</v>
      </c>
      <c r="K637" s="32"/>
      <c r="L637" s="10">
        <f t="shared" si="363"/>
        <v>0</v>
      </c>
      <c r="M637" s="10">
        <f t="shared" si="364"/>
        <v>0</v>
      </c>
      <c r="N637" s="10">
        <f t="shared" si="365"/>
        <v>0</v>
      </c>
      <c r="O637" s="10">
        <f t="shared" si="366"/>
        <v>0</v>
      </c>
      <c r="P637" s="10">
        <f t="shared" si="367"/>
        <v>0</v>
      </c>
      <c r="Q637" s="10">
        <f t="shared" si="368"/>
        <v>0</v>
      </c>
      <c r="R637" s="10">
        <f t="shared" si="369"/>
        <v>0</v>
      </c>
      <c r="S637" s="10">
        <f t="shared" si="370"/>
        <v>0</v>
      </c>
      <c r="U637" s="10">
        <f t="shared" si="371"/>
        <v>0</v>
      </c>
      <c r="V637" s="10">
        <f t="shared" si="372"/>
        <v>0</v>
      </c>
      <c r="W637" s="10">
        <f t="shared" si="373"/>
        <v>0</v>
      </c>
      <c r="X637" s="10">
        <f t="shared" si="394"/>
        <v>0</v>
      </c>
      <c r="Y637" s="10">
        <f t="shared" si="360"/>
        <v>0</v>
      </c>
      <c r="Z637" s="10">
        <f t="shared" si="374"/>
        <v>0</v>
      </c>
      <c r="AB637" s="141">
        <f t="shared" si="375"/>
        <v>0</v>
      </c>
      <c r="AC637" s="141">
        <f t="shared" si="376"/>
        <v>0</v>
      </c>
      <c r="AD637" s="141">
        <f t="shared" si="377"/>
        <v>0</v>
      </c>
      <c r="AE637" s="141">
        <f t="shared" si="378"/>
        <v>0</v>
      </c>
      <c r="AG637" s="87"/>
      <c r="AH637" s="87"/>
      <c r="AJ637" s="87"/>
      <c r="AL637" s="10" t="str">
        <f t="shared" si="379"/>
        <v/>
      </c>
      <c r="AM637" s="10" t="str">
        <f t="shared" si="380"/>
        <v/>
      </c>
      <c r="AN637" s="10" t="str">
        <f t="shared" si="381"/>
        <v/>
      </c>
      <c r="AO637" s="10" t="str">
        <f t="shared" si="382"/>
        <v/>
      </c>
      <c r="AP637" s="10" t="str">
        <f t="shared" si="383"/>
        <v/>
      </c>
      <c r="AQ637" s="10" t="str">
        <f t="shared" si="384"/>
        <v/>
      </c>
      <c r="AR637" s="10" t="str">
        <f t="shared" si="385"/>
        <v/>
      </c>
      <c r="AS637" s="10" t="str">
        <f t="shared" si="386"/>
        <v/>
      </c>
      <c r="AT637" s="10" t="str">
        <f t="shared" si="387"/>
        <v/>
      </c>
      <c r="AU637" s="10" t="str">
        <f t="shared" si="388"/>
        <v/>
      </c>
      <c r="AV637" s="10" t="str">
        <f t="shared" si="389"/>
        <v/>
      </c>
      <c r="AW637" s="10" t="str">
        <f t="shared" si="390"/>
        <v/>
      </c>
      <c r="AX637" s="10" t="str">
        <f t="shared" si="391"/>
        <v/>
      </c>
      <c r="AY637" s="10" t="str">
        <f t="shared" si="392"/>
        <v/>
      </c>
      <c r="AZ637" s="10" t="str">
        <f t="shared" si="393"/>
        <v/>
      </c>
    </row>
    <row r="638" spans="1:52" s="3" customFormat="1" ht="10.5" x14ac:dyDescent="0.35">
      <c r="A638" s="30"/>
      <c r="B638" s="31"/>
      <c r="C638" s="31"/>
      <c r="D638" s="31"/>
      <c r="E638" s="85"/>
      <c r="F638" s="85"/>
      <c r="G638" s="85"/>
      <c r="H638" s="85"/>
      <c r="I638" s="15">
        <f t="shared" si="361"/>
        <v>0</v>
      </c>
      <c r="J638" s="32">
        <f t="shared" si="362"/>
        <v>0</v>
      </c>
      <c r="K638" s="32"/>
      <c r="L638" s="10">
        <f t="shared" si="363"/>
        <v>0</v>
      </c>
      <c r="M638" s="10">
        <f t="shared" si="364"/>
        <v>0</v>
      </c>
      <c r="N638" s="10">
        <f t="shared" si="365"/>
        <v>0</v>
      </c>
      <c r="O638" s="10">
        <f t="shared" si="366"/>
        <v>0</v>
      </c>
      <c r="P638" s="10">
        <f t="shared" si="367"/>
        <v>0</v>
      </c>
      <c r="Q638" s="10">
        <f t="shared" si="368"/>
        <v>0</v>
      </c>
      <c r="R638" s="10">
        <f t="shared" si="369"/>
        <v>0</v>
      </c>
      <c r="S638" s="10">
        <f t="shared" si="370"/>
        <v>0</v>
      </c>
      <c r="U638" s="10">
        <f t="shared" si="371"/>
        <v>0</v>
      </c>
      <c r="V638" s="10">
        <f t="shared" si="372"/>
        <v>0</v>
      </c>
      <c r="W638" s="10">
        <f t="shared" si="373"/>
        <v>0</v>
      </c>
      <c r="X638" s="10">
        <f t="shared" si="394"/>
        <v>0</v>
      </c>
      <c r="Y638" s="10">
        <f t="shared" si="360"/>
        <v>0</v>
      </c>
      <c r="Z638" s="10">
        <f t="shared" si="374"/>
        <v>0</v>
      </c>
      <c r="AB638" s="141">
        <f t="shared" si="375"/>
        <v>0</v>
      </c>
      <c r="AC638" s="141">
        <f t="shared" si="376"/>
        <v>0</v>
      </c>
      <c r="AD638" s="141">
        <f t="shared" si="377"/>
        <v>0</v>
      </c>
      <c r="AE638" s="141">
        <f t="shared" si="378"/>
        <v>0</v>
      </c>
      <c r="AG638" s="87"/>
      <c r="AH638" s="87"/>
      <c r="AJ638" s="87"/>
      <c r="AL638" s="10" t="str">
        <f t="shared" si="379"/>
        <v/>
      </c>
      <c r="AM638" s="10" t="str">
        <f t="shared" si="380"/>
        <v/>
      </c>
      <c r="AN638" s="10" t="str">
        <f t="shared" si="381"/>
        <v/>
      </c>
      <c r="AO638" s="10" t="str">
        <f t="shared" si="382"/>
        <v/>
      </c>
      <c r="AP638" s="10" t="str">
        <f t="shared" si="383"/>
        <v/>
      </c>
      <c r="AQ638" s="10" t="str">
        <f t="shared" si="384"/>
        <v/>
      </c>
      <c r="AR638" s="10" t="str">
        <f t="shared" si="385"/>
        <v/>
      </c>
      <c r="AS638" s="10" t="str">
        <f t="shared" si="386"/>
        <v/>
      </c>
      <c r="AT638" s="10" t="str">
        <f t="shared" si="387"/>
        <v/>
      </c>
      <c r="AU638" s="10" t="str">
        <f t="shared" si="388"/>
        <v/>
      </c>
      <c r="AV638" s="10" t="str">
        <f t="shared" si="389"/>
        <v/>
      </c>
      <c r="AW638" s="10" t="str">
        <f t="shared" si="390"/>
        <v/>
      </c>
      <c r="AX638" s="10" t="str">
        <f t="shared" si="391"/>
        <v/>
      </c>
      <c r="AY638" s="10" t="str">
        <f t="shared" si="392"/>
        <v/>
      </c>
      <c r="AZ638" s="10" t="str">
        <f t="shared" si="393"/>
        <v/>
      </c>
    </row>
    <row r="639" spans="1:52" s="3" customFormat="1" ht="10.5" x14ac:dyDescent="0.35">
      <c r="A639" s="30"/>
      <c r="B639" s="31"/>
      <c r="C639" s="31"/>
      <c r="D639" s="31"/>
      <c r="E639" s="85"/>
      <c r="F639" s="85"/>
      <c r="G639" s="85"/>
      <c r="H639" s="85"/>
      <c r="I639" s="15">
        <f t="shared" si="361"/>
        <v>0</v>
      </c>
      <c r="J639" s="32">
        <f t="shared" si="362"/>
        <v>0</v>
      </c>
      <c r="K639" s="32"/>
      <c r="L639" s="10">
        <f t="shared" si="363"/>
        <v>0</v>
      </c>
      <c r="M639" s="10">
        <f t="shared" si="364"/>
        <v>0</v>
      </c>
      <c r="N639" s="10">
        <f t="shared" si="365"/>
        <v>0</v>
      </c>
      <c r="O639" s="10">
        <f t="shared" si="366"/>
        <v>0</v>
      </c>
      <c r="P639" s="10">
        <f t="shared" si="367"/>
        <v>0</v>
      </c>
      <c r="Q639" s="10">
        <f t="shared" si="368"/>
        <v>0</v>
      </c>
      <c r="R639" s="10">
        <f t="shared" si="369"/>
        <v>0</v>
      </c>
      <c r="S639" s="10">
        <f t="shared" si="370"/>
        <v>0</v>
      </c>
      <c r="U639" s="10">
        <f t="shared" si="371"/>
        <v>0</v>
      </c>
      <c r="V639" s="10">
        <f t="shared" si="372"/>
        <v>0</v>
      </c>
      <c r="W639" s="10">
        <f t="shared" si="373"/>
        <v>0</v>
      </c>
      <c r="X639" s="10">
        <f t="shared" si="394"/>
        <v>0</v>
      </c>
      <c r="Y639" s="10">
        <f t="shared" si="360"/>
        <v>0</v>
      </c>
      <c r="Z639" s="10">
        <f t="shared" si="374"/>
        <v>0</v>
      </c>
      <c r="AB639" s="141">
        <f t="shared" si="375"/>
        <v>0</v>
      </c>
      <c r="AC639" s="141">
        <f t="shared" si="376"/>
        <v>0</v>
      </c>
      <c r="AD639" s="141">
        <f t="shared" si="377"/>
        <v>0</v>
      </c>
      <c r="AE639" s="141">
        <f t="shared" si="378"/>
        <v>0</v>
      </c>
      <c r="AG639" s="87"/>
      <c r="AH639" s="87"/>
      <c r="AJ639" s="87"/>
      <c r="AL639" s="10" t="str">
        <f t="shared" si="379"/>
        <v/>
      </c>
      <c r="AM639" s="10" t="str">
        <f t="shared" si="380"/>
        <v/>
      </c>
      <c r="AN639" s="10" t="str">
        <f t="shared" si="381"/>
        <v/>
      </c>
      <c r="AO639" s="10" t="str">
        <f t="shared" si="382"/>
        <v/>
      </c>
      <c r="AP639" s="10" t="str">
        <f t="shared" si="383"/>
        <v/>
      </c>
      <c r="AQ639" s="10" t="str">
        <f t="shared" si="384"/>
        <v/>
      </c>
      <c r="AR639" s="10" t="str">
        <f t="shared" si="385"/>
        <v/>
      </c>
      <c r="AS639" s="10" t="str">
        <f t="shared" si="386"/>
        <v/>
      </c>
      <c r="AT639" s="10" t="str">
        <f t="shared" si="387"/>
        <v/>
      </c>
      <c r="AU639" s="10" t="str">
        <f t="shared" si="388"/>
        <v/>
      </c>
      <c r="AV639" s="10" t="str">
        <f t="shared" si="389"/>
        <v/>
      </c>
      <c r="AW639" s="10" t="str">
        <f t="shared" si="390"/>
        <v/>
      </c>
      <c r="AX639" s="10" t="str">
        <f t="shared" si="391"/>
        <v/>
      </c>
      <c r="AY639" s="10" t="str">
        <f t="shared" si="392"/>
        <v/>
      </c>
      <c r="AZ639" s="10" t="str">
        <f t="shared" si="393"/>
        <v/>
      </c>
    </row>
    <row r="640" spans="1:52" s="3" customFormat="1" ht="10.5" x14ac:dyDescent="0.35">
      <c r="A640" s="30"/>
      <c r="B640" s="31"/>
      <c r="C640" s="31"/>
      <c r="D640" s="31"/>
      <c r="E640" s="85"/>
      <c r="F640" s="85"/>
      <c r="G640" s="85"/>
      <c r="H640" s="85"/>
      <c r="I640" s="15">
        <f t="shared" si="361"/>
        <v>0</v>
      </c>
      <c r="J640" s="32">
        <f t="shared" si="362"/>
        <v>0</v>
      </c>
      <c r="K640" s="32"/>
      <c r="L640" s="10">
        <f t="shared" si="363"/>
        <v>0</v>
      </c>
      <c r="M640" s="10">
        <f t="shared" si="364"/>
        <v>0</v>
      </c>
      <c r="N640" s="10">
        <f t="shared" si="365"/>
        <v>0</v>
      </c>
      <c r="O640" s="10">
        <f t="shared" si="366"/>
        <v>0</v>
      </c>
      <c r="P640" s="10">
        <f t="shared" si="367"/>
        <v>0</v>
      </c>
      <c r="Q640" s="10">
        <f t="shared" si="368"/>
        <v>0</v>
      </c>
      <c r="R640" s="10">
        <f t="shared" si="369"/>
        <v>0</v>
      </c>
      <c r="S640" s="10">
        <f t="shared" si="370"/>
        <v>0</v>
      </c>
      <c r="U640" s="10">
        <f t="shared" si="371"/>
        <v>0</v>
      </c>
      <c r="V640" s="10">
        <f t="shared" si="372"/>
        <v>0</v>
      </c>
      <c r="W640" s="10">
        <f t="shared" si="373"/>
        <v>0</v>
      </c>
      <c r="X640" s="10">
        <f t="shared" si="394"/>
        <v>0</v>
      </c>
      <c r="Y640" s="10">
        <f t="shared" si="360"/>
        <v>0</v>
      </c>
      <c r="Z640" s="10">
        <f t="shared" si="374"/>
        <v>0</v>
      </c>
      <c r="AB640" s="141">
        <f t="shared" si="375"/>
        <v>0</v>
      </c>
      <c r="AC640" s="141">
        <f t="shared" si="376"/>
        <v>0</v>
      </c>
      <c r="AD640" s="141">
        <f t="shared" si="377"/>
        <v>0</v>
      </c>
      <c r="AE640" s="141">
        <f t="shared" si="378"/>
        <v>0</v>
      </c>
      <c r="AG640" s="87"/>
      <c r="AH640" s="87"/>
      <c r="AJ640" s="87"/>
      <c r="AL640" s="10" t="str">
        <f t="shared" si="379"/>
        <v/>
      </c>
      <c r="AM640" s="10" t="str">
        <f t="shared" si="380"/>
        <v/>
      </c>
      <c r="AN640" s="10" t="str">
        <f t="shared" si="381"/>
        <v/>
      </c>
      <c r="AO640" s="10" t="str">
        <f t="shared" si="382"/>
        <v/>
      </c>
      <c r="AP640" s="10" t="str">
        <f t="shared" si="383"/>
        <v/>
      </c>
      <c r="AQ640" s="10" t="str">
        <f t="shared" si="384"/>
        <v/>
      </c>
      <c r="AR640" s="10" t="str">
        <f t="shared" si="385"/>
        <v/>
      </c>
      <c r="AS640" s="10" t="str">
        <f t="shared" si="386"/>
        <v/>
      </c>
      <c r="AT640" s="10" t="str">
        <f t="shared" si="387"/>
        <v/>
      </c>
      <c r="AU640" s="10" t="str">
        <f t="shared" si="388"/>
        <v/>
      </c>
      <c r="AV640" s="10" t="str">
        <f t="shared" si="389"/>
        <v/>
      </c>
      <c r="AW640" s="10" t="str">
        <f t="shared" si="390"/>
        <v/>
      </c>
      <c r="AX640" s="10" t="str">
        <f t="shared" si="391"/>
        <v/>
      </c>
      <c r="AY640" s="10" t="str">
        <f t="shared" si="392"/>
        <v/>
      </c>
      <c r="AZ640" s="10" t="str">
        <f t="shared" si="393"/>
        <v/>
      </c>
    </row>
    <row r="641" spans="1:52" s="3" customFormat="1" ht="10.5" x14ac:dyDescent="0.35">
      <c r="A641" s="30"/>
      <c r="B641" s="31"/>
      <c r="C641" s="31"/>
      <c r="D641" s="31"/>
      <c r="E641" s="85"/>
      <c r="F641" s="85"/>
      <c r="G641" s="85"/>
      <c r="H641" s="85"/>
      <c r="I641" s="15">
        <f t="shared" si="361"/>
        <v>0</v>
      </c>
      <c r="J641" s="32">
        <f t="shared" si="362"/>
        <v>0</v>
      </c>
      <c r="K641" s="32"/>
      <c r="L641" s="10">
        <f t="shared" si="363"/>
        <v>0</v>
      </c>
      <c r="M641" s="10">
        <f t="shared" si="364"/>
        <v>0</v>
      </c>
      <c r="N641" s="10">
        <f t="shared" si="365"/>
        <v>0</v>
      </c>
      <c r="O641" s="10">
        <f t="shared" si="366"/>
        <v>0</v>
      </c>
      <c r="P641" s="10">
        <f t="shared" si="367"/>
        <v>0</v>
      </c>
      <c r="Q641" s="10">
        <f t="shared" si="368"/>
        <v>0</v>
      </c>
      <c r="R641" s="10">
        <f t="shared" si="369"/>
        <v>0</v>
      </c>
      <c r="S641" s="10">
        <f t="shared" si="370"/>
        <v>0</v>
      </c>
      <c r="U641" s="10">
        <f t="shared" si="371"/>
        <v>0</v>
      </c>
      <c r="V641" s="10">
        <f t="shared" si="372"/>
        <v>0</v>
      </c>
      <c r="W641" s="10">
        <f t="shared" si="373"/>
        <v>0</v>
      </c>
      <c r="X641" s="10">
        <f t="shared" si="394"/>
        <v>0</v>
      </c>
      <c r="Y641" s="10">
        <f t="shared" si="360"/>
        <v>0</v>
      </c>
      <c r="Z641" s="10">
        <f t="shared" si="374"/>
        <v>0</v>
      </c>
      <c r="AB641" s="141">
        <f t="shared" si="375"/>
        <v>0</v>
      </c>
      <c r="AC641" s="141">
        <f t="shared" si="376"/>
        <v>0</v>
      </c>
      <c r="AD641" s="141">
        <f t="shared" si="377"/>
        <v>0</v>
      </c>
      <c r="AE641" s="141">
        <f t="shared" si="378"/>
        <v>0</v>
      </c>
      <c r="AG641" s="87"/>
      <c r="AH641" s="87"/>
      <c r="AJ641" s="87"/>
      <c r="AL641" s="10" t="str">
        <f t="shared" si="379"/>
        <v/>
      </c>
      <c r="AM641" s="10" t="str">
        <f t="shared" si="380"/>
        <v/>
      </c>
      <c r="AN641" s="10" t="str">
        <f t="shared" si="381"/>
        <v/>
      </c>
      <c r="AO641" s="10" t="str">
        <f t="shared" si="382"/>
        <v/>
      </c>
      <c r="AP641" s="10" t="str">
        <f t="shared" si="383"/>
        <v/>
      </c>
      <c r="AQ641" s="10" t="str">
        <f t="shared" si="384"/>
        <v/>
      </c>
      <c r="AR641" s="10" t="str">
        <f t="shared" si="385"/>
        <v/>
      </c>
      <c r="AS641" s="10" t="str">
        <f t="shared" si="386"/>
        <v/>
      </c>
      <c r="AT641" s="10" t="str">
        <f t="shared" si="387"/>
        <v/>
      </c>
      <c r="AU641" s="10" t="str">
        <f t="shared" si="388"/>
        <v/>
      </c>
      <c r="AV641" s="10" t="str">
        <f t="shared" si="389"/>
        <v/>
      </c>
      <c r="AW641" s="10" t="str">
        <f t="shared" si="390"/>
        <v/>
      </c>
      <c r="AX641" s="10" t="str">
        <f t="shared" si="391"/>
        <v/>
      </c>
      <c r="AY641" s="10" t="str">
        <f t="shared" si="392"/>
        <v/>
      </c>
      <c r="AZ641" s="10" t="str">
        <f t="shared" si="393"/>
        <v/>
      </c>
    </row>
    <row r="642" spans="1:52" s="3" customFormat="1" ht="10.5" x14ac:dyDescent="0.35">
      <c r="A642" s="30"/>
      <c r="B642" s="31"/>
      <c r="C642" s="31"/>
      <c r="D642" s="31"/>
      <c r="E642" s="85"/>
      <c r="F642" s="85"/>
      <c r="G642" s="85"/>
      <c r="H642" s="85"/>
      <c r="I642" s="15">
        <f t="shared" si="361"/>
        <v>0</v>
      </c>
      <c r="J642" s="32">
        <f t="shared" si="362"/>
        <v>0</v>
      </c>
      <c r="K642" s="32"/>
      <c r="L642" s="10">
        <f t="shared" si="363"/>
        <v>0</v>
      </c>
      <c r="M642" s="10">
        <f t="shared" si="364"/>
        <v>0</v>
      </c>
      <c r="N642" s="10">
        <f t="shared" si="365"/>
        <v>0</v>
      </c>
      <c r="O642" s="10">
        <f t="shared" si="366"/>
        <v>0</v>
      </c>
      <c r="P642" s="10">
        <f t="shared" si="367"/>
        <v>0</v>
      </c>
      <c r="Q642" s="10">
        <f t="shared" si="368"/>
        <v>0</v>
      </c>
      <c r="R642" s="10">
        <f t="shared" si="369"/>
        <v>0</v>
      </c>
      <c r="S642" s="10">
        <f t="shared" si="370"/>
        <v>0</v>
      </c>
      <c r="U642" s="10">
        <f t="shared" si="371"/>
        <v>0</v>
      </c>
      <c r="V642" s="10">
        <f t="shared" si="372"/>
        <v>0</v>
      </c>
      <c r="W642" s="10">
        <f t="shared" si="373"/>
        <v>0</v>
      </c>
      <c r="X642" s="10">
        <f t="shared" si="394"/>
        <v>0</v>
      </c>
      <c r="Y642" s="10">
        <f t="shared" si="360"/>
        <v>0</v>
      </c>
      <c r="Z642" s="10">
        <f t="shared" si="374"/>
        <v>0</v>
      </c>
      <c r="AB642" s="141">
        <f t="shared" si="375"/>
        <v>0</v>
      </c>
      <c r="AC642" s="141">
        <f t="shared" si="376"/>
        <v>0</v>
      </c>
      <c r="AD642" s="141">
        <f t="shared" si="377"/>
        <v>0</v>
      </c>
      <c r="AE642" s="141">
        <f t="shared" si="378"/>
        <v>0</v>
      </c>
      <c r="AG642" s="87"/>
      <c r="AH642" s="87"/>
      <c r="AJ642" s="87"/>
      <c r="AL642" s="10" t="str">
        <f t="shared" si="379"/>
        <v/>
      </c>
      <c r="AM642" s="10" t="str">
        <f t="shared" si="380"/>
        <v/>
      </c>
      <c r="AN642" s="10" t="str">
        <f t="shared" si="381"/>
        <v/>
      </c>
      <c r="AO642" s="10" t="str">
        <f t="shared" si="382"/>
        <v/>
      </c>
      <c r="AP642" s="10" t="str">
        <f t="shared" si="383"/>
        <v/>
      </c>
      <c r="AQ642" s="10" t="str">
        <f t="shared" si="384"/>
        <v/>
      </c>
      <c r="AR642" s="10" t="str">
        <f t="shared" si="385"/>
        <v/>
      </c>
      <c r="AS642" s="10" t="str">
        <f t="shared" si="386"/>
        <v/>
      </c>
      <c r="AT642" s="10" t="str">
        <f t="shared" si="387"/>
        <v/>
      </c>
      <c r="AU642" s="10" t="str">
        <f t="shared" si="388"/>
        <v/>
      </c>
      <c r="AV642" s="10" t="str">
        <f t="shared" si="389"/>
        <v/>
      </c>
      <c r="AW642" s="10" t="str">
        <f t="shared" si="390"/>
        <v/>
      </c>
      <c r="AX642" s="10" t="str">
        <f t="shared" si="391"/>
        <v/>
      </c>
      <c r="AY642" s="10" t="str">
        <f t="shared" si="392"/>
        <v/>
      </c>
      <c r="AZ642" s="10" t="str">
        <f t="shared" si="393"/>
        <v/>
      </c>
    </row>
    <row r="643" spans="1:52" s="3" customFormat="1" ht="10.5" x14ac:dyDescent="0.35">
      <c r="A643" s="30"/>
      <c r="B643" s="31"/>
      <c r="C643" s="31"/>
      <c r="D643" s="31"/>
      <c r="E643" s="85"/>
      <c r="F643" s="85"/>
      <c r="G643" s="85"/>
      <c r="H643" s="85"/>
      <c r="I643" s="15">
        <f t="shared" si="361"/>
        <v>0</v>
      </c>
      <c r="J643" s="32">
        <f t="shared" si="362"/>
        <v>0</v>
      </c>
      <c r="K643" s="32"/>
      <c r="L643" s="10">
        <f t="shared" si="363"/>
        <v>0</v>
      </c>
      <c r="M643" s="10">
        <f t="shared" si="364"/>
        <v>0</v>
      </c>
      <c r="N643" s="10">
        <f t="shared" si="365"/>
        <v>0</v>
      </c>
      <c r="O643" s="10">
        <f t="shared" si="366"/>
        <v>0</v>
      </c>
      <c r="P643" s="10">
        <f t="shared" si="367"/>
        <v>0</v>
      </c>
      <c r="Q643" s="10">
        <f t="shared" si="368"/>
        <v>0</v>
      </c>
      <c r="R643" s="10">
        <f t="shared" si="369"/>
        <v>0</v>
      </c>
      <c r="S643" s="10">
        <f t="shared" si="370"/>
        <v>0</v>
      </c>
      <c r="U643" s="10">
        <f t="shared" si="371"/>
        <v>0</v>
      </c>
      <c r="V643" s="10">
        <f t="shared" si="372"/>
        <v>0</v>
      </c>
      <c r="W643" s="10">
        <f t="shared" si="373"/>
        <v>0</v>
      </c>
      <c r="X643" s="10">
        <f t="shared" si="394"/>
        <v>0</v>
      </c>
      <c r="Y643" s="10">
        <f t="shared" si="360"/>
        <v>0</v>
      </c>
      <c r="Z643" s="10">
        <f t="shared" si="374"/>
        <v>0</v>
      </c>
      <c r="AB643" s="141">
        <f t="shared" si="375"/>
        <v>0</v>
      </c>
      <c r="AC643" s="141">
        <f t="shared" si="376"/>
        <v>0</v>
      </c>
      <c r="AD643" s="141">
        <f t="shared" si="377"/>
        <v>0</v>
      </c>
      <c r="AE643" s="141">
        <f t="shared" si="378"/>
        <v>0</v>
      </c>
      <c r="AG643" s="87"/>
      <c r="AH643" s="87"/>
      <c r="AJ643" s="87"/>
      <c r="AL643" s="10" t="str">
        <f t="shared" si="379"/>
        <v/>
      </c>
      <c r="AM643" s="10" t="str">
        <f t="shared" si="380"/>
        <v/>
      </c>
      <c r="AN643" s="10" t="str">
        <f t="shared" si="381"/>
        <v/>
      </c>
      <c r="AO643" s="10" t="str">
        <f t="shared" si="382"/>
        <v/>
      </c>
      <c r="AP643" s="10" t="str">
        <f t="shared" si="383"/>
        <v/>
      </c>
      <c r="AQ643" s="10" t="str">
        <f t="shared" si="384"/>
        <v/>
      </c>
      <c r="AR643" s="10" t="str">
        <f t="shared" si="385"/>
        <v/>
      </c>
      <c r="AS643" s="10" t="str">
        <f t="shared" si="386"/>
        <v/>
      </c>
      <c r="AT643" s="10" t="str">
        <f t="shared" si="387"/>
        <v/>
      </c>
      <c r="AU643" s="10" t="str">
        <f t="shared" si="388"/>
        <v/>
      </c>
      <c r="AV643" s="10" t="str">
        <f t="shared" si="389"/>
        <v/>
      </c>
      <c r="AW643" s="10" t="str">
        <f t="shared" si="390"/>
        <v/>
      </c>
      <c r="AX643" s="10" t="str">
        <f t="shared" si="391"/>
        <v/>
      </c>
      <c r="AY643" s="10" t="str">
        <f t="shared" si="392"/>
        <v/>
      </c>
      <c r="AZ643" s="10" t="str">
        <f t="shared" si="393"/>
        <v/>
      </c>
    </row>
    <row r="644" spans="1:52" s="3" customFormat="1" ht="10.5" x14ac:dyDescent="0.35">
      <c r="A644" s="30"/>
      <c r="B644" s="31"/>
      <c r="C644" s="31"/>
      <c r="D644" s="31"/>
      <c r="E644" s="85"/>
      <c r="F644" s="85"/>
      <c r="G644" s="85"/>
      <c r="H644" s="85"/>
      <c r="I644" s="15">
        <f t="shared" si="361"/>
        <v>0</v>
      </c>
      <c r="J644" s="32">
        <f t="shared" si="362"/>
        <v>0</v>
      </c>
      <c r="K644" s="32"/>
      <c r="L644" s="10">
        <f t="shared" si="363"/>
        <v>0</v>
      </c>
      <c r="M644" s="10">
        <f t="shared" si="364"/>
        <v>0</v>
      </c>
      <c r="N644" s="10">
        <f t="shared" si="365"/>
        <v>0</v>
      </c>
      <c r="O644" s="10">
        <f t="shared" si="366"/>
        <v>0</v>
      </c>
      <c r="P644" s="10">
        <f t="shared" si="367"/>
        <v>0</v>
      </c>
      <c r="Q644" s="10">
        <f t="shared" si="368"/>
        <v>0</v>
      </c>
      <c r="R644" s="10">
        <f t="shared" si="369"/>
        <v>0</v>
      </c>
      <c r="S644" s="10">
        <f t="shared" si="370"/>
        <v>0</v>
      </c>
      <c r="U644" s="10">
        <f t="shared" si="371"/>
        <v>0</v>
      </c>
      <c r="V644" s="10">
        <f t="shared" si="372"/>
        <v>0</v>
      </c>
      <c r="W644" s="10">
        <f t="shared" si="373"/>
        <v>0</v>
      </c>
      <c r="X644" s="10">
        <f t="shared" si="394"/>
        <v>0</v>
      </c>
      <c r="Y644" s="10">
        <f t="shared" si="360"/>
        <v>0</v>
      </c>
      <c r="Z644" s="10">
        <f t="shared" si="374"/>
        <v>0</v>
      </c>
      <c r="AB644" s="141">
        <f t="shared" si="375"/>
        <v>0</v>
      </c>
      <c r="AC644" s="141">
        <f t="shared" si="376"/>
        <v>0</v>
      </c>
      <c r="AD644" s="141">
        <f t="shared" si="377"/>
        <v>0</v>
      </c>
      <c r="AE644" s="141">
        <f t="shared" si="378"/>
        <v>0</v>
      </c>
      <c r="AG644" s="87"/>
      <c r="AH644" s="87"/>
      <c r="AJ644" s="87"/>
      <c r="AL644" s="10" t="str">
        <f t="shared" si="379"/>
        <v/>
      </c>
      <c r="AM644" s="10" t="str">
        <f t="shared" si="380"/>
        <v/>
      </c>
      <c r="AN644" s="10" t="str">
        <f t="shared" si="381"/>
        <v/>
      </c>
      <c r="AO644" s="10" t="str">
        <f t="shared" si="382"/>
        <v/>
      </c>
      <c r="AP644" s="10" t="str">
        <f t="shared" si="383"/>
        <v/>
      </c>
      <c r="AQ644" s="10" t="str">
        <f t="shared" si="384"/>
        <v/>
      </c>
      <c r="AR644" s="10" t="str">
        <f t="shared" si="385"/>
        <v/>
      </c>
      <c r="AS644" s="10" t="str">
        <f t="shared" si="386"/>
        <v/>
      </c>
      <c r="AT644" s="10" t="str">
        <f t="shared" si="387"/>
        <v/>
      </c>
      <c r="AU644" s="10" t="str">
        <f t="shared" si="388"/>
        <v/>
      </c>
      <c r="AV644" s="10" t="str">
        <f t="shared" si="389"/>
        <v/>
      </c>
      <c r="AW644" s="10" t="str">
        <f t="shared" si="390"/>
        <v/>
      </c>
      <c r="AX644" s="10" t="str">
        <f t="shared" si="391"/>
        <v/>
      </c>
      <c r="AY644" s="10" t="str">
        <f t="shared" si="392"/>
        <v/>
      </c>
      <c r="AZ644" s="10" t="str">
        <f t="shared" si="393"/>
        <v/>
      </c>
    </row>
    <row r="645" spans="1:52" s="3" customFormat="1" ht="10.5" x14ac:dyDescent="0.35">
      <c r="A645" s="30"/>
      <c r="B645" s="31"/>
      <c r="C645" s="31"/>
      <c r="D645" s="31"/>
      <c r="E645" s="85"/>
      <c r="F645" s="85"/>
      <c r="G645" s="85"/>
      <c r="H645" s="85"/>
      <c r="I645" s="15">
        <f t="shared" si="361"/>
        <v>0</v>
      </c>
      <c r="J645" s="32">
        <f t="shared" si="362"/>
        <v>0</v>
      </c>
      <c r="K645" s="32"/>
      <c r="L645" s="10">
        <f t="shared" si="363"/>
        <v>0</v>
      </c>
      <c r="M645" s="10">
        <f t="shared" si="364"/>
        <v>0</v>
      </c>
      <c r="N645" s="10">
        <f t="shared" si="365"/>
        <v>0</v>
      </c>
      <c r="O645" s="10">
        <f t="shared" si="366"/>
        <v>0</v>
      </c>
      <c r="P645" s="10">
        <f t="shared" si="367"/>
        <v>0</v>
      </c>
      <c r="Q645" s="10">
        <f t="shared" si="368"/>
        <v>0</v>
      </c>
      <c r="R645" s="10">
        <f t="shared" si="369"/>
        <v>0</v>
      </c>
      <c r="S645" s="10">
        <f t="shared" si="370"/>
        <v>0</v>
      </c>
      <c r="U645" s="10">
        <f t="shared" si="371"/>
        <v>0</v>
      </c>
      <c r="V645" s="10">
        <f t="shared" si="372"/>
        <v>0</v>
      </c>
      <c r="W645" s="10">
        <f t="shared" si="373"/>
        <v>0</v>
      </c>
      <c r="X645" s="10">
        <f t="shared" si="394"/>
        <v>0</v>
      </c>
      <c r="Y645" s="10">
        <f t="shared" si="360"/>
        <v>0</v>
      </c>
      <c r="Z645" s="10">
        <f t="shared" si="374"/>
        <v>0</v>
      </c>
      <c r="AB645" s="141">
        <f t="shared" si="375"/>
        <v>0</v>
      </c>
      <c r="AC645" s="141">
        <f t="shared" si="376"/>
        <v>0</v>
      </c>
      <c r="AD645" s="141">
        <f t="shared" si="377"/>
        <v>0</v>
      </c>
      <c r="AE645" s="141">
        <f t="shared" si="378"/>
        <v>0</v>
      </c>
      <c r="AG645" s="87"/>
      <c r="AH645" s="87"/>
      <c r="AJ645" s="87"/>
      <c r="AL645" s="10" t="str">
        <f t="shared" si="379"/>
        <v/>
      </c>
      <c r="AM645" s="10" t="str">
        <f t="shared" si="380"/>
        <v/>
      </c>
      <c r="AN645" s="10" t="str">
        <f t="shared" si="381"/>
        <v/>
      </c>
      <c r="AO645" s="10" t="str">
        <f t="shared" si="382"/>
        <v/>
      </c>
      <c r="AP645" s="10" t="str">
        <f t="shared" si="383"/>
        <v/>
      </c>
      <c r="AQ645" s="10" t="str">
        <f t="shared" si="384"/>
        <v/>
      </c>
      <c r="AR645" s="10" t="str">
        <f t="shared" si="385"/>
        <v/>
      </c>
      <c r="AS645" s="10" t="str">
        <f t="shared" si="386"/>
        <v/>
      </c>
      <c r="AT645" s="10" t="str">
        <f t="shared" si="387"/>
        <v/>
      </c>
      <c r="AU645" s="10" t="str">
        <f t="shared" si="388"/>
        <v/>
      </c>
      <c r="AV645" s="10" t="str">
        <f t="shared" si="389"/>
        <v/>
      </c>
      <c r="AW645" s="10" t="str">
        <f t="shared" si="390"/>
        <v/>
      </c>
      <c r="AX645" s="10" t="str">
        <f t="shared" si="391"/>
        <v/>
      </c>
      <c r="AY645" s="10" t="str">
        <f t="shared" si="392"/>
        <v/>
      </c>
      <c r="AZ645" s="10" t="str">
        <f t="shared" si="393"/>
        <v/>
      </c>
    </row>
    <row r="646" spans="1:52" s="3" customFormat="1" ht="10.5" x14ac:dyDescent="0.35">
      <c r="A646" s="30"/>
      <c r="B646" s="31"/>
      <c r="C646" s="31"/>
      <c r="D646" s="31"/>
      <c r="E646" s="85"/>
      <c r="F646" s="85"/>
      <c r="G646" s="85"/>
      <c r="H646" s="85"/>
      <c r="I646" s="15">
        <f t="shared" si="361"/>
        <v>0</v>
      </c>
      <c r="J646" s="32">
        <f t="shared" si="362"/>
        <v>0</v>
      </c>
      <c r="K646" s="32"/>
      <c r="L646" s="10">
        <f t="shared" si="363"/>
        <v>0</v>
      </c>
      <c r="M646" s="10">
        <f t="shared" si="364"/>
        <v>0</v>
      </c>
      <c r="N646" s="10">
        <f t="shared" si="365"/>
        <v>0</v>
      </c>
      <c r="O646" s="10">
        <f t="shared" si="366"/>
        <v>0</v>
      </c>
      <c r="P646" s="10">
        <f t="shared" si="367"/>
        <v>0</v>
      </c>
      <c r="Q646" s="10">
        <f t="shared" si="368"/>
        <v>0</v>
      </c>
      <c r="R646" s="10">
        <f t="shared" si="369"/>
        <v>0</v>
      </c>
      <c r="S646" s="10">
        <f t="shared" si="370"/>
        <v>0</v>
      </c>
      <c r="U646" s="10">
        <f t="shared" si="371"/>
        <v>0</v>
      </c>
      <c r="V646" s="10">
        <f t="shared" si="372"/>
        <v>0</v>
      </c>
      <c r="W646" s="10">
        <f t="shared" si="373"/>
        <v>0</v>
      </c>
      <c r="X646" s="10">
        <f t="shared" si="394"/>
        <v>0</v>
      </c>
      <c r="Y646" s="10">
        <f t="shared" si="360"/>
        <v>0</v>
      </c>
      <c r="Z646" s="10">
        <f t="shared" si="374"/>
        <v>0</v>
      </c>
      <c r="AB646" s="141">
        <f t="shared" si="375"/>
        <v>0</v>
      </c>
      <c r="AC646" s="141">
        <f t="shared" si="376"/>
        <v>0</v>
      </c>
      <c r="AD646" s="141">
        <f t="shared" si="377"/>
        <v>0</v>
      </c>
      <c r="AE646" s="141">
        <f t="shared" si="378"/>
        <v>0</v>
      </c>
      <c r="AG646" s="87"/>
      <c r="AH646" s="87"/>
      <c r="AJ646" s="87"/>
      <c r="AL646" s="10" t="str">
        <f t="shared" si="379"/>
        <v/>
      </c>
      <c r="AM646" s="10" t="str">
        <f t="shared" si="380"/>
        <v/>
      </c>
      <c r="AN646" s="10" t="str">
        <f t="shared" si="381"/>
        <v/>
      </c>
      <c r="AO646" s="10" t="str">
        <f t="shared" si="382"/>
        <v/>
      </c>
      <c r="AP646" s="10" t="str">
        <f t="shared" si="383"/>
        <v/>
      </c>
      <c r="AQ646" s="10" t="str">
        <f t="shared" si="384"/>
        <v/>
      </c>
      <c r="AR646" s="10" t="str">
        <f t="shared" si="385"/>
        <v/>
      </c>
      <c r="AS646" s="10" t="str">
        <f t="shared" si="386"/>
        <v/>
      </c>
      <c r="AT646" s="10" t="str">
        <f t="shared" si="387"/>
        <v/>
      </c>
      <c r="AU646" s="10" t="str">
        <f t="shared" si="388"/>
        <v/>
      </c>
      <c r="AV646" s="10" t="str">
        <f t="shared" si="389"/>
        <v/>
      </c>
      <c r="AW646" s="10" t="str">
        <f t="shared" si="390"/>
        <v/>
      </c>
      <c r="AX646" s="10" t="str">
        <f t="shared" si="391"/>
        <v/>
      </c>
      <c r="AY646" s="10" t="str">
        <f t="shared" si="392"/>
        <v/>
      </c>
      <c r="AZ646" s="10" t="str">
        <f t="shared" si="393"/>
        <v/>
      </c>
    </row>
    <row r="647" spans="1:52" s="3" customFormat="1" ht="10.5" x14ac:dyDescent="0.35">
      <c r="A647" s="30"/>
      <c r="B647" s="31"/>
      <c r="C647" s="31"/>
      <c r="D647" s="31"/>
      <c r="E647" s="85"/>
      <c r="F647" s="85"/>
      <c r="G647" s="85"/>
      <c r="H647" s="85"/>
      <c r="I647" s="15">
        <f t="shared" si="361"/>
        <v>0</v>
      </c>
      <c r="J647" s="32">
        <f t="shared" si="362"/>
        <v>0</v>
      </c>
      <c r="K647" s="32"/>
      <c r="L647" s="10">
        <f t="shared" si="363"/>
        <v>0</v>
      </c>
      <c r="M647" s="10">
        <f t="shared" si="364"/>
        <v>0</v>
      </c>
      <c r="N647" s="10">
        <f t="shared" si="365"/>
        <v>0</v>
      </c>
      <c r="O647" s="10">
        <f t="shared" si="366"/>
        <v>0</v>
      </c>
      <c r="P647" s="10">
        <f t="shared" si="367"/>
        <v>0</v>
      </c>
      <c r="Q647" s="10">
        <f t="shared" si="368"/>
        <v>0</v>
      </c>
      <c r="R647" s="10">
        <f t="shared" si="369"/>
        <v>0</v>
      </c>
      <c r="S647" s="10">
        <f t="shared" si="370"/>
        <v>0</v>
      </c>
      <c r="U647" s="10">
        <f t="shared" si="371"/>
        <v>0</v>
      </c>
      <c r="V647" s="10">
        <f t="shared" si="372"/>
        <v>0</v>
      </c>
      <c r="W647" s="10">
        <f t="shared" si="373"/>
        <v>0</v>
      </c>
      <c r="X647" s="10">
        <f t="shared" si="394"/>
        <v>0</v>
      </c>
      <c r="Y647" s="10">
        <f t="shared" ref="Y647:Y710" si="395">IF(AND(L647=1,L646=0),1,0)</f>
        <v>0</v>
      </c>
      <c r="Z647" s="10">
        <f t="shared" si="374"/>
        <v>0</v>
      </c>
      <c r="AB647" s="141">
        <f t="shared" si="375"/>
        <v>0</v>
      </c>
      <c r="AC647" s="141">
        <f t="shared" si="376"/>
        <v>0</v>
      </c>
      <c r="AD647" s="141">
        <f t="shared" si="377"/>
        <v>0</v>
      </c>
      <c r="AE647" s="141">
        <f t="shared" si="378"/>
        <v>0</v>
      </c>
      <c r="AG647" s="87"/>
      <c r="AH647" s="87"/>
      <c r="AJ647" s="87"/>
      <c r="AL647" s="10" t="str">
        <f t="shared" si="379"/>
        <v/>
      </c>
      <c r="AM647" s="10" t="str">
        <f t="shared" si="380"/>
        <v/>
      </c>
      <c r="AN647" s="10" t="str">
        <f t="shared" si="381"/>
        <v/>
      </c>
      <c r="AO647" s="10" t="str">
        <f t="shared" si="382"/>
        <v/>
      </c>
      <c r="AP647" s="10" t="str">
        <f t="shared" si="383"/>
        <v/>
      </c>
      <c r="AQ647" s="10" t="str">
        <f t="shared" si="384"/>
        <v/>
      </c>
      <c r="AR647" s="10" t="str">
        <f t="shared" si="385"/>
        <v/>
      </c>
      <c r="AS647" s="10" t="str">
        <f t="shared" si="386"/>
        <v/>
      </c>
      <c r="AT647" s="10" t="str">
        <f t="shared" si="387"/>
        <v/>
      </c>
      <c r="AU647" s="10" t="str">
        <f t="shared" si="388"/>
        <v/>
      </c>
      <c r="AV647" s="10" t="str">
        <f t="shared" si="389"/>
        <v/>
      </c>
      <c r="AW647" s="10" t="str">
        <f t="shared" si="390"/>
        <v/>
      </c>
      <c r="AX647" s="10" t="str">
        <f t="shared" si="391"/>
        <v/>
      </c>
      <c r="AY647" s="10" t="str">
        <f t="shared" si="392"/>
        <v/>
      </c>
      <c r="AZ647" s="10" t="str">
        <f t="shared" si="393"/>
        <v/>
      </c>
    </row>
    <row r="648" spans="1:52" s="3" customFormat="1" ht="10.5" x14ac:dyDescent="0.35">
      <c r="A648" s="30"/>
      <c r="B648" s="31"/>
      <c r="C648" s="31"/>
      <c r="D648" s="31"/>
      <c r="E648" s="85"/>
      <c r="F648" s="85"/>
      <c r="G648" s="85"/>
      <c r="H648" s="85"/>
      <c r="I648" s="15">
        <f t="shared" si="361"/>
        <v>0</v>
      </c>
      <c r="J648" s="32">
        <f t="shared" si="362"/>
        <v>0</v>
      </c>
      <c r="K648" s="32"/>
      <c r="L648" s="10">
        <f t="shared" si="363"/>
        <v>0</v>
      </c>
      <c r="M648" s="10">
        <f t="shared" si="364"/>
        <v>0</v>
      </c>
      <c r="N648" s="10">
        <f t="shared" si="365"/>
        <v>0</v>
      </c>
      <c r="O648" s="10">
        <f t="shared" si="366"/>
        <v>0</v>
      </c>
      <c r="P648" s="10">
        <f t="shared" si="367"/>
        <v>0</v>
      </c>
      <c r="Q648" s="10">
        <f t="shared" si="368"/>
        <v>0</v>
      </c>
      <c r="R648" s="10">
        <f t="shared" si="369"/>
        <v>0</v>
      </c>
      <c r="S648" s="10">
        <f t="shared" si="370"/>
        <v>0</v>
      </c>
      <c r="U648" s="10">
        <f t="shared" si="371"/>
        <v>0</v>
      </c>
      <c r="V648" s="10">
        <f t="shared" si="372"/>
        <v>0</v>
      </c>
      <c r="W648" s="10">
        <f t="shared" si="373"/>
        <v>0</v>
      </c>
      <c r="X648" s="10">
        <f t="shared" si="394"/>
        <v>0</v>
      </c>
      <c r="Y648" s="10">
        <f t="shared" si="395"/>
        <v>0</v>
      </c>
      <c r="Z648" s="10">
        <f t="shared" si="374"/>
        <v>0</v>
      </c>
      <c r="AB648" s="141">
        <f t="shared" si="375"/>
        <v>0</v>
      </c>
      <c r="AC648" s="141">
        <f t="shared" si="376"/>
        <v>0</v>
      </c>
      <c r="AD648" s="141">
        <f t="shared" si="377"/>
        <v>0</v>
      </c>
      <c r="AE648" s="141">
        <f t="shared" si="378"/>
        <v>0</v>
      </c>
      <c r="AG648" s="87"/>
      <c r="AH648" s="87"/>
      <c r="AJ648" s="87"/>
      <c r="AL648" s="10" t="str">
        <f t="shared" si="379"/>
        <v/>
      </c>
      <c r="AM648" s="10" t="str">
        <f t="shared" si="380"/>
        <v/>
      </c>
      <c r="AN648" s="10" t="str">
        <f t="shared" si="381"/>
        <v/>
      </c>
      <c r="AO648" s="10" t="str">
        <f t="shared" si="382"/>
        <v/>
      </c>
      <c r="AP648" s="10" t="str">
        <f t="shared" si="383"/>
        <v/>
      </c>
      <c r="AQ648" s="10" t="str">
        <f t="shared" si="384"/>
        <v/>
      </c>
      <c r="AR648" s="10" t="str">
        <f t="shared" si="385"/>
        <v/>
      </c>
      <c r="AS648" s="10" t="str">
        <f t="shared" si="386"/>
        <v/>
      </c>
      <c r="AT648" s="10" t="str">
        <f t="shared" si="387"/>
        <v/>
      </c>
      <c r="AU648" s="10" t="str">
        <f t="shared" si="388"/>
        <v/>
      </c>
      <c r="AV648" s="10" t="str">
        <f t="shared" si="389"/>
        <v/>
      </c>
      <c r="AW648" s="10" t="str">
        <f t="shared" si="390"/>
        <v/>
      </c>
      <c r="AX648" s="10" t="str">
        <f t="shared" si="391"/>
        <v/>
      </c>
      <c r="AY648" s="10" t="str">
        <f t="shared" si="392"/>
        <v/>
      </c>
      <c r="AZ648" s="10" t="str">
        <f t="shared" si="393"/>
        <v/>
      </c>
    </row>
    <row r="649" spans="1:52" s="3" customFormat="1" ht="10.5" x14ac:dyDescent="0.35">
      <c r="A649" s="30"/>
      <c r="B649" s="31"/>
      <c r="C649" s="31"/>
      <c r="D649" s="31"/>
      <c r="E649" s="85"/>
      <c r="F649" s="85"/>
      <c r="G649" s="85"/>
      <c r="H649" s="85"/>
      <c r="I649" s="15">
        <f t="shared" si="361"/>
        <v>0</v>
      </c>
      <c r="J649" s="32">
        <f t="shared" si="362"/>
        <v>0</v>
      </c>
      <c r="K649" s="32"/>
      <c r="L649" s="10">
        <f t="shared" si="363"/>
        <v>0</v>
      </c>
      <c r="M649" s="10">
        <f t="shared" si="364"/>
        <v>0</v>
      </c>
      <c r="N649" s="10">
        <f t="shared" si="365"/>
        <v>0</v>
      </c>
      <c r="O649" s="10">
        <f t="shared" si="366"/>
        <v>0</v>
      </c>
      <c r="P649" s="10">
        <f t="shared" si="367"/>
        <v>0</v>
      </c>
      <c r="Q649" s="10">
        <f t="shared" si="368"/>
        <v>0</v>
      </c>
      <c r="R649" s="10">
        <f t="shared" si="369"/>
        <v>0</v>
      </c>
      <c r="S649" s="10">
        <f t="shared" si="370"/>
        <v>0</v>
      </c>
      <c r="U649" s="10">
        <f t="shared" si="371"/>
        <v>0</v>
      </c>
      <c r="V649" s="10">
        <f t="shared" si="372"/>
        <v>0</v>
      </c>
      <c r="W649" s="10">
        <f t="shared" si="373"/>
        <v>0</v>
      </c>
      <c r="X649" s="10">
        <f t="shared" si="394"/>
        <v>0</v>
      </c>
      <c r="Y649" s="10">
        <f t="shared" si="395"/>
        <v>0</v>
      </c>
      <c r="Z649" s="10">
        <f t="shared" si="374"/>
        <v>0</v>
      </c>
      <c r="AB649" s="141">
        <f t="shared" si="375"/>
        <v>0</v>
      </c>
      <c r="AC649" s="141">
        <f t="shared" si="376"/>
        <v>0</v>
      </c>
      <c r="AD649" s="141">
        <f t="shared" si="377"/>
        <v>0</v>
      </c>
      <c r="AE649" s="141">
        <f t="shared" si="378"/>
        <v>0</v>
      </c>
      <c r="AG649" s="87"/>
      <c r="AH649" s="87"/>
      <c r="AJ649" s="87"/>
      <c r="AL649" s="10" t="str">
        <f t="shared" si="379"/>
        <v/>
      </c>
      <c r="AM649" s="10" t="str">
        <f t="shared" si="380"/>
        <v/>
      </c>
      <c r="AN649" s="10" t="str">
        <f t="shared" si="381"/>
        <v/>
      </c>
      <c r="AO649" s="10" t="str">
        <f t="shared" si="382"/>
        <v/>
      </c>
      <c r="AP649" s="10" t="str">
        <f t="shared" si="383"/>
        <v/>
      </c>
      <c r="AQ649" s="10" t="str">
        <f t="shared" si="384"/>
        <v/>
      </c>
      <c r="AR649" s="10" t="str">
        <f t="shared" si="385"/>
        <v/>
      </c>
      <c r="AS649" s="10" t="str">
        <f t="shared" si="386"/>
        <v/>
      </c>
      <c r="AT649" s="10" t="str">
        <f t="shared" si="387"/>
        <v/>
      </c>
      <c r="AU649" s="10" t="str">
        <f t="shared" si="388"/>
        <v/>
      </c>
      <c r="AV649" s="10" t="str">
        <f t="shared" si="389"/>
        <v/>
      </c>
      <c r="AW649" s="10" t="str">
        <f t="shared" si="390"/>
        <v/>
      </c>
      <c r="AX649" s="10" t="str">
        <f t="shared" si="391"/>
        <v/>
      </c>
      <c r="AY649" s="10" t="str">
        <f t="shared" si="392"/>
        <v/>
      </c>
      <c r="AZ649" s="10" t="str">
        <f t="shared" si="393"/>
        <v/>
      </c>
    </row>
    <row r="650" spans="1:52" s="3" customFormat="1" ht="10.5" x14ac:dyDescent="0.35">
      <c r="A650" s="30"/>
      <c r="B650" s="31"/>
      <c r="C650" s="31"/>
      <c r="D650" s="31"/>
      <c r="E650" s="85"/>
      <c r="F650" s="85"/>
      <c r="G650" s="85"/>
      <c r="H650" s="85"/>
      <c r="I650" s="15">
        <f t="shared" si="361"/>
        <v>0</v>
      </c>
      <c r="J650" s="32">
        <f t="shared" si="362"/>
        <v>0</v>
      </c>
      <c r="K650" s="32"/>
      <c r="L650" s="10">
        <f t="shared" si="363"/>
        <v>0</v>
      </c>
      <c r="M650" s="10">
        <f t="shared" si="364"/>
        <v>0</v>
      </c>
      <c r="N650" s="10">
        <f t="shared" si="365"/>
        <v>0</v>
      </c>
      <c r="O650" s="10">
        <f t="shared" si="366"/>
        <v>0</v>
      </c>
      <c r="P650" s="10">
        <f t="shared" si="367"/>
        <v>0</v>
      </c>
      <c r="Q650" s="10">
        <f t="shared" si="368"/>
        <v>0</v>
      </c>
      <c r="R650" s="10">
        <f t="shared" si="369"/>
        <v>0</v>
      </c>
      <c r="S650" s="10">
        <f t="shared" si="370"/>
        <v>0</v>
      </c>
      <c r="U650" s="10">
        <f t="shared" si="371"/>
        <v>0</v>
      </c>
      <c r="V650" s="10">
        <f t="shared" si="372"/>
        <v>0</v>
      </c>
      <c r="W650" s="10">
        <f t="shared" si="373"/>
        <v>0</v>
      </c>
      <c r="X650" s="10">
        <f t="shared" si="394"/>
        <v>0</v>
      </c>
      <c r="Y650" s="10">
        <f t="shared" si="395"/>
        <v>0</v>
      </c>
      <c r="Z650" s="10">
        <f t="shared" si="374"/>
        <v>0</v>
      </c>
      <c r="AB650" s="141">
        <f t="shared" si="375"/>
        <v>0</v>
      </c>
      <c r="AC650" s="141">
        <f t="shared" si="376"/>
        <v>0</v>
      </c>
      <c r="AD650" s="141">
        <f t="shared" si="377"/>
        <v>0</v>
      </c>
      <c r="AE650" s="141">
        <f t="shared" si="378"/>
        <v>0</v>
      </c>
      <c r="AG650" s="87"/>
      <c r="AH650" s="87"/>
      <c r="AJ650" s="87"/>
      <c r="AL650" s="10" t="str">
        <f t="shared" si="379"/>
        <v/>
      </c>
      <c r="AM650" s="10" t="str">
        <f t="shared" si="380"/>
        <v/>
      </c>
      <c r="AN650" s="10" t="str">
        <f t="shared" si="381"/>
        <v/>
      </c>
      <c r="AO650" s="10" t="str">
        <f t="shared" si="382"/>
        <v/>
      </c>
      <c r="AP650" s="10" t="str">
        <f t="shared" si="383"/>
        <v/>
      </c>
      <c r="AQ650" s="10" t="str">
        <f t="shared" si="384"/>
        <v/>
      </c>
      <c r="AR650" s="10" t="str">
        <f t="shared" si="385"/>
        <v/>
      </c>
      <c r="AS650" s="10" t="str">
        <f t="shared" si="386"/>
        <v/>
      </c>
      <c r="AT650" s="10" t="str">
        <f t="shared" si="387"/>
        <v/>
      </c>
      <c r="AU650" s="10" t="str">
        <f t="shared" si="388"/>
        <v/>
      </c>
      <c r="AV650" s="10" t="str">
        <f t="shared" si="389"/>
        <v/>
      </c>
      <c r="AW650" s="10" t="str">
        <f t="shared" si="390"/>
        <v/>
      </c>
      <c r="AX650" s="10" t="str">
        <f t="shared" si="391"/>
        <v/>
      </c>
      <c r="AY650" s="10" t="str">
        <f t="shared" si="392"/>
        <v/>
      </c>
      <c r="AZ650" s="10" t="str">
        <f t="shared" si="393"/>
        <v/>
      </c>
    </row>
    <row r="651" spans="1:52" s="3" customFormat="1" ht="10.5" x14ac:dyDescent="0.35">
      <c r="A651" s="30"/>
      <c r="B651" s="31"/>
      <c r="C651" s="31"/>
      <c r="D651" s="31"/>
      <c r="E651" s="85"/>
      <c r="F651" s="85"/>
      <c r="G651" s="85"/>
      <c r="H651" s="85"/>
      <c r="I651" s="15">
        <f t="shared" si="361"/>
        <v>0</v>
      </c>
      <c r="J651" s="32">
        <f t="shared" si="362"/>
        <v>0</v>
      </c>
      <c r="K651" s="32"/>
      <c r="L651" s="10">
        <f t="shared" si="363"/>
        <v>0</v>
      </c>
      <c r="M651" s="10">
        <f t="shared" si="364"/>
        <v>0</v>
      </c>
      <c r="N651" s="10">
        <f t="shared" si="365"/>
        <v>0</v>
      </c>
      <c r="O651" s="10">
        <f t="shared" si="366"/>
        <v>0</v>
      </c>
      <c r="P651" s="10">
        <f t="shared" si="367"/>
        <v>0</v>
      </c>
      <c r="Q651" s="10">
        <f t="shared" si="368"/>
        <v>0</v>
      </c>
      <c r="R651" s="10">
        <f t="shared" si="369"/>
        <v>0</v>
      </c>
      <c r="S651" s="10">
        <f t="shared" si="370"/>
        <v>0</v>
      </c>
      <c r="U651" s="10">
        <f t="shared" si="371"/>
        <v>0</v>
      </c>
      <c r="V651" s="10">
        <f t="shared" si="372"/>
        <v>0</v>
      </c>
      <c r="W651" s="10">
        <f t="shared" si="373"/>
        <v>0</v>
      </c>
      <c r="X651" s="10">
        <f t="shared" si="394"/>
        <v>0</v>
      </c>
      <c r="Y651" s="10">
        <f t="shared" si="395"/>
        <v>0</v>
      </c>
      <c r="Z651" s="10">
        <f t="shared" si="374"/>
        <v>0</v>
      </c>
      <c r="AB651" s="141">
        <f t="shared" si="375"/>
        <v>0</v>
      </c>
      <c r="AC651" s="141">
        <f t="shared" si="376"/>
        <v>0</v>
      </c>
      <c r="AD651" s="141">
        <f t="shared" si="377"/>
        <v>0</v>
      </c>
      <c r="AE651" s="141">
        <f t="shared" si="378"/>
        <v>0</v>
      </c>
      <c r="AG651" s="87"/>
      <c r="AH651" s="87"/>
      <c r="AJ651" s="87"/>
      <c r="AL651" s="10" t="str">
        <f t="shared" si="379"/>
        <v/>
      </c>
      <c r="AM651" s="10" t="str">
        <f t="shared" si="380"/>
        <v/>
      </c>
      <c r="AN651" s="10" t="str">
        <f t="shared" si="381"/>
        <v/>
      </c>
      <c r="AO651" s="10" t="str">
        <f t="shared" si="382"/>
        <v/>
      </c>
      <c r="AP651" s="10" t="str">
        <f t="shared" si="383"/>
        <v/>
      </c>
      <c r="AQ651" s="10" t="str">
        <f t="shared" si="384"/>
        <v/>
      </c>
      <c r="AR651" s="10" t="str">
        <f t="shared" si="385"/>
        <v/>
      </c>
      <c r="AS651" s="10" t="str">
        <f t="shared" si="386"/>
        <v/>
      </c>
      <c r="AT651" s="10" t="str">
        <f t="shared" si="387"/>
        <v/>
      </c>
      <c r="AU651" s="10" t="str">
        <f t="shared" si="388"/>
        <v/>
      </c>
      <c r="AV651" s="10" t="str">
        <f t="shared" si="389"/>
        <v/>
      </c>
      <c r="AW651" s="10" t="str">
        <f t="shared" si="390"/>
        <v/>
      </c>
      <c r="AX651" s="10" t="str">
        <f t="shared" si="391"/>
        <v/>
      </c>
      <c r="AY651" s="10" t="str">
        <f t="shared" si="392"/>
        <v/>
      </c>
      <c r="AZ651" s="10" t="str">
        <f t="shared" si="393"/>
        <v/>
      </c>
    </row>
    <row r="652" spans="1:52" s="3" customFormat="1" ht="10.5" x14ac:dyDescent="0.35">
      <c r="A652" s="30"/>
      <c r="B652" s="31"/>
      <c r="C652" s="31"/>
      <c r="D652" s="31"/>
      <c r="E652" s="85"/>
      <c r="F652" s="85"/>
      <c r="G652" s="85"/>
      <c r="H652" s="85"/>
      <c r="I652" s="15">
        <f t="shared" si="361"/>
        <v>0</v>
      </c>
      <c r="J652" s="32">
        <f t="shared" si="362"/>
        <v>0</v>
      </c>
      <c r="K652" s="32"/>
      <c r="L652" s="10">
        <f t="shared" si="363"/>
        <v>0</v>
      </c>
      <c r="M652" s="10">
        <f t="shared" si="364"/>
        <v>0</v>
      </c>
      <c r="N652" s="10">
        <f t="shared" si="365"/>
        <v>0</v>
      </c>
      <c r="O652" s="10">
        <f t="shared" si="366"/>
        <v>0</v>
      </c>
      <c r="P652" s="10">
        <f t="shared" si="367"/>
        <v>0</v>
      </c>
      <c r="Q652" s="10">
        <f t="shared" si="368"/>
        <v>0</v>
      </c>
      <c r="R652" s="10">
        <f t="shared" si="369"/>
        <v>0</v>
      </c>
      <c r="S652" s="10">
        <f t="shared" si="370"/>
        <v>0</v>
      </c>
      <c r="U652" s="10">
        <f t="shared" si="371"/>
        <v>0</v>
      </c>
      <c r="V652" s="10">
        <f t="shared" si="372"/>
        <v>0</v>
      </c>
      <c r="W652" s="10">
        <f t="shared" si="373"/>
        <v>0</v>
      </c>
      <c r="X652" s="10">
        <f t="shared" si="394"/>
        <v>0</v>
      </c>
      <c r="Y652" s="10">
        <f t="shared" si="395"/>
        <v>0</v>
      </c>
      <c r="Z652" s="10">
        <f t="shared" si="374"/>
        <v>0</v>
      </c>
      <c r="AB652" s="141">
        <f t="shared" si="375"/>
        <v>0</v>
      </c>
      <c r="AC652" s="141">
        <f t="shared" si="376"/>
        <v>0</v>
      </c>
      <c r="AD652" s="141">
        <f t="shared" si="377"/>
        <v>0</v>
      </c>
      <c r="AE652" s="141">
        <f t="shared" si="378"/>
        <v>0</v>
      </c>
      <c r="AG652" s="87"/>
      <c r="AH652" s="87"/>
      <c r="AJ652" s="87"/>
      <c r="AL652" s="10" t="str">
        <f t="shared" si="379"/>
        <v/>
      </c>
      <c r="AM652" s="10" t="str">
        <f t="shared" si="380"/>
        <v/>
      </c>
      <c r="AN652" s="10" t="str">
        <f t="shared" si="381"/>
        <v/>
      </c>
      <c r="AO652" s="10" t="str">
        <f t="shared" si="382"/>
        <v/>
      </c>
      <c r="AP652" s="10" t="str">
        <f t="shared" si="383"/>
        <v/>
      </c>
      <c r="AQ652" s="10" t="str">
        <f t="shared" si="384"/>
        <v/>
      </c>
      <c r="AR652" s="10" t="str">
        <f t="shared" si="385"/>
        <v/>
      </c>
      <c r="AS652" s="10" t="str">
        <f t="shared" si="386"/>
        <v/>
      </c>
      <c r="AT652" s="10" t="str">
        <f t="shared" si="387"/>
        <v/>
      </c>
      <c r="AU652" s="10" t="str">
        <f t="shared" si="388"/>
        <v/>
      </c>
      <c r="AV652" s="10" t="str">
        <f t="shared" si="389"/>
        <v/>
      </c>
      <c r="AW652" s="10" t="str">
        <f t="shared" si="390"/>
        <v/>
      </c>
      <c r="AX652" s="10" t="str">
        <f t="shared" si="391"/>
        <v/>
      </c>
      <c r="AY652" s="10" t="str">
        <f t="shared" si="392"/>
        <v/>
      </c>
      <c r="AZ652" s="10" t="str">
        <f t="shared" si="393"/>
        <v/>
      </c>
    </row>
    <row r="653" spans="1:52" s="3" customFormat="1" ht="10.5" x14ac:dyDescent="0.35">
      <c r="A653" s="30"/>
      <c r="B653" s="31"/>
      <c r="C653" s="31"/>
      <c r="D653" s="31"/>
      <c r="E653" s="85"/>
      <c r="F653" s="85"/>
      <c r="G653" s="85"/>
      <c r="H653" s="85"/>
      <c r="I653" s="15">
        <f t="shared" si="361"/>
        <v>0</v>
      </c>
      <c r="J653" s="32">
        <f t="shared" si="362"/>
        <v>0</v>
      </c>
      <c r="K653" s="32"/>
      <c r="L653" s="10">
        <f t="shared" si="363"/>
        <v>0</v>
      </c>
      <c r="M653" s="10">
        <f t="shared" si="364"/>
        <v>0</v>
      </c>
      <c r="N653" s="10">
        <f t="shared" si="365"/>
        <v>0</v>
      </c>
      <c r="O653" s="10">
        <f t="shared" si="366"/>
        <v>0</v>
      </c>
      <c r="P653" s="10">
        <f t="shared" si="367"/>
        <v>0</v>
      </c>
      <c r="Q653" s="10">
        <f t="shared" si="368"/>
        <v>0</v>
      </c>
      <c r="R653" s="10">
        <f t="shared" si="369"/>
        <v>0</v>
      </c>
      <c r="S653" s="10">
        <f t="shared" si="370"/>
        <v>0</v>
      </c>
      <c r="U653" s="10">
        <f t="shared" si="371"/>
        <v>0</v>
      </c>
      <c r="V653" s="10">
        <f t="shared" si="372"/>
        <v>0</v>
      </c>
      <c r="W653" s="10">
        <f t="shared" si="373"/>
        <v>0</v>
      </c>
      <c r="X653" s="10">
        <f t="shared" si="394"/>
        <v>0</v>
      </c>
      <c r="Y653" s="10">
        <f t="shared" si="395"/>
        <v>0</v>
      </c>
      <c r="Z653" s="10">
        <f t="shared" si="374"/>
        <v>0</v>
      </c>
      <c r="AB653" s="141">
        <f t="shared" si="375"/>
        <v>0</v>
      </c>
      <c r="AC653" s="141">
        <f t="shared" si="376"/>
        <v>0</v>
      </c>
      <c r="AD653" s="141">
        <f t="shared" si="377"/>
        <v>0</v>
      </c>
      <c r="AE653" s="141">
        <f t="shared" si="378"/>
        <v>0</v>
      </c>
      <c r="AG653" s="87"/>
      <c r="AH653" s="87"/>
      <c r="AJ653" s="87"/>
      <c r="AL653" s="10" t="str">
        <f t="shared" si="379"/>
        <v/>
      </c>
      <c r="AM653" s="10" t="str">
        <f t="shared" si="380"/>
        <v/>
      </c>
      <c r="AN653" s="10" t="str">
        <f t="shared" si="381"/>
        <v/>
      </c>
      <c r="AO653" s="10" t="str">
        <f t="shared" si="382"/>
        <v/>
      </c>
      <c r="AP653" s="10" t="str">
        <f t="shared" si="383"/>
        <v/>
      </c>
      <c r="AQ653" s="10" t="str">
        <f t="shared" si="384"/>
        <v/>
      </c>
      <c r="AR653" s="10" t="str">
        <f t="shared" si="385"/>
        <v/>
      </c>
      <c r="AS653" s="10" t="str">
        <f t="shared" si="386"/>
        <v/>
      </c>
      <c r="AT653" s="10" t="str">
        <f t="shared" si="387"/>
        <v/>
      </c>
      <c r="AU653" s="10" t="str">
        <f t="shared" si="388"/>
        <v/>
      </c>
      <c r="AV653" s="10" t="str">
        <f t="shared" si="389"/>
        <v/>
      </c>
      <c r="AW653" s="10" t="str">
        <f t="shared" si="390"/>
        <v/>
      </c>
      <c r="AX653" s="10" t="str">
        <f t="shared" si="391"/>
        <v/>
      </c>
      <c r="AY653" s="10" t="str">
        <f t="shared" si="392"/>
        <v/>
      </c>
      <c r="AZ653" s="10" t="str">
        <f t="shared" si="393"/>
        <v/>
      </c>
    </row>
    <row r="654" spans="1:52" s="3" customFormat="1" ht="10.5" x14ac:dyDescent="0.35">
      <c r="A654" s="30"/>
      <c r="B654" s="31"/>
      <c r="C654" s="31"/>
      <c r="D654" s="31"/>
      <c r="E654" s="85"/>
      <c r="F654" s="85"/>
      <c r="G654" s="85"/>
      <c r="H654" s="85"/>
      <c r="I654" s="15">
        <f t="shared" si="361"/>
        <v>0</v>
      </c>
      <c r="J654" s="32">
        <f t="shared" si="362"/>
        <v>0</v>
      </c>
      <c r="K654" s="32"/>
      <c r="L654" s="10">
        <f t="shared" si="363"/>
        <v>0</v>
      </c>
      <c r="M654" s="10">
        <f t="shared" si="364"/>
        <v>0</v>
      </c>
      <c r="N654" s="10">
        <f t="shared" si="365"/>
        <v>0</v>
      </c>
      <c r="O654" s="10">
        <f t="shared" si="366"/>
        <v>0</v>
      </c>
      <c r="P654" s="10">
        <f t="shared" si="367"/>
        <v>0</v>
      </c>
      <c r="Q654" s="10">
        <f t="shared" si="368"/>
        <v>0</v>
      </c>
      <c r="R654" s="10">
        <f t="shared" si="369"/>
        <v>0</v>
      </c>
      <c r="S654" s="10">
        <f t="shared" si="370"/>
        <v>0</v>
      </c>
      <c r="U654" s="10">
        <f t="shared" si="371"/>
        <v>0</v>
      </c>
      <c r="V654" s="10">
        <f t="shared" si="372"/>
        <v>0</v>
      </c>
      <c r="W654" s="10">
        <f t="shared" si="373"/>
        <v>0</v>
      </c>
      <c r="X654" s="10">
        <f t="shared" si="394"/>
        <v>0</v>
      </c>
      <c r="Y654" s="10">
        <f t="shared" si="395"/>
        <v>0</v>
      </c>
      <c r="Z654" s="10">
        <f t="shared" si="374"/>
        <v>0</v>
      </c>
      <c r="AB654" s="141">
        <f t="shared" si="375"/>
        <v>0</v>
      </c>
      <c r="AC654" s="141">
        <f t="shared" si="376"/>
        <v>0</v>
      </c>
      <c r="AD654" s="141">
        <f t="shared" si="377"/>
        <v>0</v>
      </c>
      <c r="AE654" s="141">
        <f t="shared" si="378"/>
        <v>0</v>
      </c>
      <c r="AG654" s="87"/>
      <c r="AH654" s="87"/>
      <c r="AJ654" s="87"/>
      <c r="AL654" s="10" t="str">
        <f t="shared" si="379"/>
        <v/>
      </c>
      <c r="AM654" s="10" t="str">
        <f t="shared" si="380"/>
        <v/>
      </c>
      <c r="AN654" s="10" t="str">
        <f t="shared" si="381"/>
        <v/>
      </c>
      <c r="AO654" s="10" t="str">
        <f t="shared" si="382"/>
        <v/>
      </c>
      <c r="AP654" s="10" t="str">
        <f t="shared" si="383"/>
        <v/>
      </c>
      <c r="AQ654" s="10" t="str">
        <f t="shared" si="384"/>
        <v/>
      </c>
      <c r="AR654" s="10" t="str">
        <f t="shared" si="385"/>
        <v/>
      </c>
      <c r="AS654" s="10" t="str">
        <f t="shared" si="386"/>
        <v/>
      </c>
      <c r="AT654" s="10" t="str">
        <f t="shared" si="387"/>
        <v/>
      </c>
      <c r="AU654" s="10" t="str">
        <f t="shared" si="388"/>
        <v/>
      </c>
      <c r="AV654" s="10" t="str">
        <f t="shared" si="389"/>
        <v/>
      </c>
      <c r="AW654" s="10" t="str">
        <f t="shared" si="390"/>
        <v/>
      </c>
      <c r="AX654" s="10" t="str">
        <f t="shared" si="391"/>
        <v/>
      </c>
      <c r="AY654" s="10" t="str">
        <f t="shared" si="392"/>
        <v/>
      </c>
      <c r="AZ654" s="10" t="str">
        <f t="shared" si="393"/>
        <v/>
      </c>
    </row>
    <row r="655" spans="1:52" s="3" customFormat="1" ht="10.5" x14ac:dyDescent="0.35">
      <c r="A655" s="30"/>
      <c r="B655" s="31"/>
      <c r="C655" s="31"/>
      <c r="D655" s="31"/>
      <c r="E655" s="85"/>
      <c r="F655" s="85"/>
      <c r="G655" s="85"/>
      <c r="H655" s="85"/>
      <c r="I655" s="15">
        <f t="shared" si="361"/>
        <v>0</v>
      </c>
      <c r="J655" s="32">
        <f t="shared" si="362"/>
        <v>0</v>
      </c>
      <c r="K655" s="32"/>
      <c r="L655" s="10">
        <f t="shared" si="363"/>
        <v>0</v>
      </c>
      <c r="M655" s="10">
        <f t="shared" si="364"/>
        <v>0</v>
      </c>
      <c r="N655" s="10">
        <f t="shared" si="365"/>
        <v>0</v>
      </c>
      <c r="O655" s="10">
        <f t="shared" si="366"/>
        <v>0</v>
      </c>
      <c r="P655" s="10">
        <f t="shared" si="367"/>
        <v>0</v>
      </c>
      <c r="Q655" s="10">
        <f t="shared" si="368"/>
        <v>0</v>
      </c>
      <c r="R655" s="10">
        <f t="shared" si="369"/>
        <v>0</v>
      </c>
      <c r="S655" s="10">
        <f t="shared" si="370"/>
        <v>0</v>
      </c>
      <c r="U655" s="10">
        <f t="shared" si="371"/>
        <v>0</v>
      </c>
      <c r="V655" s="10">
        <f t="shared" si="372"/>
        <v>0</v>
      </c>
      <c r="W655" s="10">
        <f t="shared" si="373"/>
        <v>0</v>
      </c>
      <c r="X655" s="10">
        <f t="shared" si="394"/>
        <v>0</v>
      </c>
      <c r="Y655" s="10">
        <f t="shared" si="395"/>
        <v>0</v>
      </c>
      <c r="Z655" s="10">
        <f t="shared" si="374"/>
        <v>0</v>
      </c>
      <c r="AB655" s="141">
        <f t="shared" si="375"/>
        <v>0</v>
      </c>
      <c r="AC655" s="141">
        <f t="shared" si="376"/>
        <v>0</v>
      </c>
      <c r="AD655" s="141">
        <f t="shared" si="377"/>
        <v>0</v>
      </c>
      <c r="AE655" s="141">
        <f t="shared" si="378"/>
        <v>0</v>
      </c>
      <c r="AG655" s="87"/>
      <c r="AH655" s="87"/>
      <c r="AJ655" s="87"/>
      <c r="AL655" s="10" t="str">
        <f t="shared" si="379"/>
        <v/>
      </c>
      <c r="AM655" s="10" t="str">
        <f t="shared" si="380"/>
        <v/>
      </c>
      <c r="AN655" s="10" t="str">
        <f t="shared" si="381"/>
        <v/>
      </c>
      <c r="AO655" s="10" t="str">
        <f t="shared" si="382"/>
        <v/>
      </c>
      <c r="AP655" s="10" t="str">
        <f t="shared" si="383"/>
        <v/>
      </c>
      <c r="AQ655" s="10" t="str">
        <f t="shared" si="384"/>
        <v/>
      </c>
      <c r="AR655" s="10" t="str">
        <f t="shared" si="385"/>
        <v/>
      </c>
      <c r="AS655" s="10" t="str">
        <f t="shared" si="386"/>
        <v/>
      </c>
      <c r="AT655" s="10" t="str">
        <f t="shared" si="387"/>
        <v/>
      </c>
      <c r="AU655" s="10" t="str">
        <f t="shared" si="388"/>
        <v/>
      </c>
      <c r="AV655" s="10" t="str">
        <f t="shared" si="389"/>
        <v/>
      </c>
      <c r="AW655" s="10" t="str">
        <f t="shared" si="390"/>
        <v/>
      </c>
      <c r="AX655" s="10" t="str">
        <f t="shared" si="391"/>
        <v/>
      </c>
      <c r="AY655" s="10" t="str">
        <f t="shared" si="392"/>
        <v/>
      </c>
      <c r="AZ655" s="10" t="str">
        <f t="shared" si="393"/>
        <v/>
      </c>
    </row>
    <row r="656" spans="1:52" s="3" customFormat="1" ht="10.5" x14ac:dyDescent="0.35">
      <c r="A656" s="30"/>
      <c r="B656" s="31"/>
      <c r="C656" s="31"/>
      <c r="D656" s="31"/>
      <c r="E656" s="85"/>
      <c r="F656" s="85"/>
      <c r="G656" s="85"/>
      <c r="H656" s="85"/>
      <c r="I656" s="15">
        <f t="shared" si="361"/>
        <v>0</v>
      </c>
      <c r="J656" s="32">
        <f t="shared" si="362"/>
        <v>0</v>
      </c>
      <c r="K656" s="32"/>
      <c r="L656" s="10">
        <f t="shared" si="363"/>
        <v>0</v>
      </c>
      <c r="M656" s="10">
        <f t="shared" si="364"/>
        <v>0</v>
      </c>
      <c r="N656" s="10">
        <f t="shared" si="365"/>
        <v>0</v>
      </c>
      <c r="O656" s="10">
        <f t="shared" si="366"/>
        <v>0</v>
      </c>
      <c r="P656" s="10">
        <f t="shared" si="367"/>
        <v>0</v>
      </c>
      <c r="Q656" s="10">
        <f t="shared" si="368"/>
        <v>0</v>
      </c>
      <c r="R656" s="10">
        <f t="shared" si="369"/>
        <v>0</v>
      </c>
      <c r="S656" s="10">
        <f t="shared" si="370"/>
        <v>0</v>
      </c>
      <c r="U656" s="10">
        <f t="shared" si="371"/>
        <v>0</v>
      </c>
      <c r="V656" s="10">
        <f t="shared" si="372"/>
        <v>0</v>
      </c>
      <c r="W656" s="10">
        <f t="shared" si="373"/>
        <v>0</v>
      </c>
      <c r="X656" s="10">
        <f t="shared" si="394"/>
        <v>0</v>
      </c>
      <c r="Y656" s="10">
        <f t="shared" si="395"/>
        <v>0</v>
      </c>
      <c r="Z656" s="10">
        <f t="shared" si="374"/>
        <v>0</v>
      </c>
      <c r="AB656" s="141">
        <f t="shared" si="375"/>
        <v>0</v>
      </c>
      <c r="AC656" s="141">
        <f t="shared" si="376"/>
        <v>0</v>
      </c>
      <c r="AD656" s="141">
        <f t="shared" si="377"/>
        <v>0</v>
      </c>
      <c r="AE656" s="141">
        <f t="shared" si="378"/>
        <v>0</v>
      </c>
      <c r="AG656" s="87"/>
      <c r="AH656" s="87"/>
      <c r="AJ656" s="87"/>
      <c r="AL656" s="10" t="str">
        <f t="shared" si="379"/>
        <v/>
      </c>
      <c r="AM656" s="10" t="str">
        <f t="shared" si="380"/>
        <v/>
      </c>
      <c r="AN656" s="10" t="str">
        <f t="shared" si="381"/>
        <v/>
      </c>
      <c r="AO656" s="10" t="str">
        <f t="shared" si="382"/>
        <v/>
      </c>
      <c r="AP656" s="10" t="str">
        <f t="shared" si="383"/>
        <v/>
      </c>
      <c r="AQ656" s="10" t="str">
        <f t="shared" si="384"/>
        <v/>
      </c>
      <c r="AR656" s="10" t="str">
        <f t="shared" si="385"/>
        <v/>
      </c>
      <c r="AS656" s="10" t="str">
        <f t="shared" si="386"/>
        <v/>
      </c>
      <c r="AT656" s="10" t="str">
        <f t="shared" si="387"/>
        <v/>
      </c>
      <c r="AU656" s="10" t="str">
        <f t="shared" si="388"/>
        <v/>
      </c>
      <c r="AV656" s="10" t="str">
        <f t="shared" si="389"/>
        <v/>
      </c>
      <c r="AW656" s="10" t="str">
        <f t="shared" si="390"/>
        <v/>
      </c>
      <c r="AX656" s="10" t="str">
        <f t="shared" si="391"/>
        <v/>
      </c>
      <c r="AY656" s="10" t="str">
        <f t="shared" si="392"/>
        <v/>
      </c>
      <c r="AZ656" s="10" t="str">
        <f t="shared" si="393"/>
        <v/>
      </c>
    </row>
    <row r="657" spans="1:52" s="3" customFormat="1" ht="10.5" x14ac:dyDescent="0.35">
      <c r="A657" s="30"/>
      <c r="B657" s="31"/>
      <c r="C657" s="31"/>
      <c r="D657" s="31"/>
      <c r="E657" s="85"/>
      <c r="F657" s="85"/>
      <c r="G657" s="85"/>
      <c r="H657" s="85"/>
      <c r="I657" s="15">
        <f t="shared" si="361"/>
        <v>0</v>
      </c>
      <c r="J657" s="32">
        <f t="shared" si="362"/>
        <v>0</v>
      </c>
      <c r="K657" s="32"/>
      <c r="L657" s="10">
        <f t="shared" si="363"/>
        <v>0</v>
      </c>
      <c r="M657" s="10">
        <f t="shared" si="364"/>
        <v>0</v>
      </c>
      <c r="N657" s="10">
        <f t="shared" si="365"/>
        <v>0</v>
      </c>
      <c r="O657" s="10">
        <f t="shared" si="366"/>
        <v>0</v>
      </c>
      <c r="P657" s="10">
        <f t="shared" si="367"/>
        <v>0</v>
      </c>
      <c r="Q657" s="10">
        <f t="shared" si="368"/>
        <v>0</v>
      </c>
      <c r="R657" s="10">
        <f t="shared" si="369"/>
        <v>0</v>
      </c>
      <c r="S657" s="10">
        <f t="shared" si="370"/>
        <v>0</v>
      </c>
      <c r="U657" s="10">
        <f t="shared" si="371"/>
        <v>0</v>
      </c>
      <c r="V657" s="10">
        <f t="shared" si="372"/>
        <v>0</v>
      </c>
      <c r="W657" s="10">
        <f t="shared" si="373"/>
        <v>0</v>
      </c>
      <c r="X657" s="10">
        <f t="shared" si="394"/>
        <v>0</v>
      </c>
      <c r="Y657" s="10">
        <f t="shared" si="395"/>
        <v>0</v>
      </c>
      <c r="Z657" s="10">
        <f t="shared" si="374"/>
        <v>0</v>
      </c>
      <c r="AB657" s="141">
        <f t="shared" si="375"/>
        <v>0</v>
      </c>
      <c r="AC657" s="141">
        <f t="shared" si="376"/>
        <v>0</v>
      </c>
      <c r="AD657" s="141">
        <f t="shared" si="377"/>
        <v>0</v>
      </c>
      <c r="AE657" s="141">
        <f t="shared" si="378"/>
        <v>0</v>
      </c>
      <c r="AG657" s="87"/>
      <c r="AH657" s="87"/>
      <c r="AJ657" s="87"/>
      <c r="AL657" s="10" t="str">
        <f t="shared" si="379"/>
        <v/>
      </c>
      <c r="AM657" s="10" t="str">
        <f t="shared" si="380"/>
        <v/>
      </c>
      <c r="AN657" s="10" t="str">
        <f t="shared" si="381"/>
        <v/>
      </c>
      <c r="AO657" s="10" t="str">
        <f t="shared" si="382"/>
        <v/>
      </c>
      <c r="AP657" s="10" t="str">
        <f t="shared" si="383"/>
        <v/>
      </c>
      <c r="AQ657" s="10" t="str">
        <f t="shared" si="384"/>
        <v/>
      </c>
      <c r="AR657" s="10" t="str">
        <f t="shared" si="385"/>
        <v/>
      </c>
      <c r="AS657" s="10" t="str">
        <f t="shared" si="386"/>
        <v/>
      </c>
      <c r="AT657" s="10" t="str">
        <f t="shared" si="387"/>
        <v/>
      </c>
      <c r="AU657" s="10" t="str">
        <f t="shared" si="388"/>
        <v/>
      </c>
      <c r="AV657" s="10" t="str">
        <f t="shared" si="389"/>
        <v/>
      </c>
      <c r="AW657" s="10" t="str">
        <f t="shared" si="390"/>
        <v/>
      </c>
      <c r="AX657" s="10" t="str">
        <f t="shared" si="391"/>
        <v/>
      </c>
      <c r="AY657" s="10" t="str">
        <f t="shared" si="392"/>
        <v/>
      </c>
      <c r="AZ657" s="10" t="str">
        <f t="shared" si="393"/>
        <v/>
      </c>
    </row>
    <row r="658" spans="1:52" s="3" customFormat="1" ht="10.5" x14ac:dyDescent="0.35">
      <c r="A658" s="30"/>
      <c r="B658" s="31"/>
      <c r="C658" s="31"/>
      <c r="D658" s="31"/>
      <c r="E658" s="85"/>
      <c r="F658" s="85"/>
      <c r="G658" s="85"/>
      <c r="H658" s="85"/>
      <c r="I658" s="15">
        <f t="shared" si="361"/>
        <v>0</v>
      </c>
      <c r="J658" s="32">
        <f t="shared" si="362"/>
        <v>0</v>
      </c>
      <c r="K658" s="32"/>
      <c r="L658" s="10">
        <f t="shared" si="363"/>
        <v>0</v>
      </c>
      <c r="M658" s="10">
        <f t="shared" si="364"/>
        <v>0</v>
      </c>
      <c r="N658" s="10">
        <f t="shared" si="365"/>
        <v>0</v>
      </c>
      <c r="O658" s="10">
        <f t="shared" si="366"/>
        <v>0</v>
      </c>
      <c r="P658" s="10">
        <f t="shared" si="367"/>
        <v>0</v>
      </c>
      <c r="Q658" s="10">
        <f t="shared" si="368"/>
        <v>0</v>
      </c>
      <c r="R658" s="10">
        <f t="shared" si="369"/>
        <v>0</v>
      </c>
      <c r="S658" s="10">
        <f t="shared" si="370"/>
        <v>0</v>
      </c>
      <c r="U658" s="10">
        <f t="shared" si="371"/>
        <v>0</v>
      </c>
      <c r="V658" s="10">
        <f t="shared" si="372"/>
        <v>0</v>
      </c>
      <c r="W658" s="10">
        <f t="shared" si="373"/>
        <v>0</v>
      </c>
      <c r="X658" s="10">
        <f t="shared" si="394"/>
        <v>0</v>
      </c>
      <c r="Y658" s="10">
        <f t="shared" si="395"/>
        <v>0</v>
      </c>
      <c r="Z658" s="10">
        <f t="shared" si="374"/>
        <v>0</v>
      </c>
      <c r="AB658" s="141">
        <f t="shared" si="375"/>
        <v>0</v>
      </c>
      <c r="AC658" s="141">
        <f t="shared" si="376"/>
        <v>0</v>
      </c>
      <c r="AD658" s="141">
        <f t="shared" si="377"/>
        <v>0</v>
      </c>
      <c r="AE658" s="141">
        <f t="shared" si="378"/>
        <v>0</v>
      </c>
      <c r="AG658" s="87"/>
      <c r="AH658" s="87"/>
      <c r="AJ658" s="87"/>
      <c r="AL658" s="10" t="str">
        <f t="shared" si="379"/>
        <v/>
      </c>
      <c r="AM658" s="10" t="str">
        <f t="shared" si="380"/>
        <v/>
      </c>
      <c r="AN658" s="10" t="str">
        <f t="shared" si="381"/>
        <v/>
      </c>
      <c r="AO658" s="10" t="str">
        <f t="shared" si="382"/>
        <v/>
      </c>
      <c r="AP658" s="10" t="str">
        <f t="shared" si="383"/>
        <v/>
      </c>
      <c r="AQ658" s="10" t="str">
        <f t="shared" si="384"/>
        <v/>
      </c>
      <c r="AR658" s="10" t="str">
        <f t="shared" si="385"/>
        <v/>
      </c>
      <c r="AS658" s="10" t="str">
        <f t="shared" si="386"/>
        <v/>
      </c>
      <c r="AT658" s="10" t="str">
        <f t="shared" si="387"/>
        <v/>
      </c>
      <c r="AU658" s="10" t="str">
        <f t="shared" si="388"/>
        <v/>
      </c>
      <c r="AV658" s="10" t="str">
        <f t="shared" si="389"/>
        <v/>
      </c>
      <c r="AW658" s="10" t="str">
        <f t="shared" si="390"/>
        <v/>
      </c>
      <c r="AX658" s="10" t="str">
        <f t="shared" si="391"/>
        <v/>
      </c>
      <c r="AY658" s="10" t="str">
        <f t="shared" si="392"/>
        <v/>
      </c>
      <c r="AZ658" s="10" t="str">
        <f t="shared" si="393"/>
        <v/>
      </c>
    </row>
    <row r="659" spans="1:52" s="3" customFormat="1" ht="10.5" x14ac:dyDescent="0.35">
      <c r="A659" s="30"/>
      <c r="B659" s="31"/>
      <c r="C659" s="31"/>
      <c r="D659" s="31"/>
      <c r="E659" s="85"/>
      <c r="F659" s="85"/>
      <c r="G659" s="85"/>
      <c r="H659" s="85"/>
      <c r="I659" s="15">
        <f t="shared" si="361"/>
        <v>0</v>
      </c>
      <c r="J659" s="32">
        <f t="shared" si="362"/>
        <v>0</v>
      </c>
      <c r="K659" s="32"/>
      <c r="L659" s="10">
        <f t="shared" si="363"/>
        <v>0</v>
      </c>
      <c r="M659" s="10">
        <f t="shared" si="364"/>
        <v>0</v>
      </c>
      <c r="N659" s="10">
        <f t="shared" si="365"/>
        <v>0</v>
      </c>
      <c r="O659" s="10">
        <f t="shared" si="366"/>
        <v>0</v>
      </c>
      <c r="P659" s="10">
        <f t="shared" si="367"/>
        <v>0</v>
      </c>
      <c r="Q659" s="10">
        <f t="shared" si="368"/>
        <v>0</v>
      </c>
      <c r="R659" s="10">
        <f t="shared" si="369"/>
        <v>0</v>
      </c>
      <c r="S659" s="10">
        <f t="shared" si="370"/>
        <v>0</v>
      </c>
      <c r="U659" s="10">
        <f t="shared" si="371"/>
        <v>0</v>
      </c>
      <c r="V659" s="10">
        <f t="shared" si="372"/>
        <v>0</v>
      </c>
      <c r="W659" s="10">
        <f t="shared" si="373"/>
        <v>0</v>
      </c>
      <c r="X659" s="10">
        <f t="shared" si="394"/>
        <v>0</v>
      </c>
      <c r="Y659" s="10">
        <f t="shared" si="395"/>
        <v>0</v>
      </c>
      <c r="Z659" s="10">
        <f t="shared" si="374"/>
        <v>0</v>
      </c>
      <c r="AB659" s="141">
        <f t="shared" si="375"/>
        <v>0</v>
      </c>
      <c r="AC659" s="141">
        <f t="shared" si="376"/>
        <v>0</v>
      </c>
      <c r="AD659" s="141">
        <f t="shared" si="377"/>
        <v>0</v>
      </c>
      <c r="AE659" s="141">
        <f t="shared" si="378"/>
        <v>0</v>
      </c>
      <c r="AG659" s="87"/>
      <c r="AH659" s="87"/>
      <c r="AJ659" s="87"/>
      <c r="AL659" s="10" t="str">
        <f t="shared" si="379"/>
        <v/>
      </c>
      <c r="AM659" s="10" t="str">
        <f t="shared" si="380"/>
        <v/>
      </c>
      <c r="AN659" s="10" t="str">
        <f t="shared" si="381"/>
        <v/>
      </c>
      <c r="AO659" s="10" t="str">
        <f t="shared" si="382"/>
        <v/>
      </c>
      <c r="AP659" s="10" t="str">
        <f t="shared" si="383"/>
        <v/>
      </c>
      <c r="AQ659" s="10" t="str">
        <f t="shared" si="384"/>
        <v/>
      </c>
      <c r="AR659" s="10" t="str">
        <f t="shared" si="385"/>
        <v/>
      </c>
      <c r="AS659" s="10" t="str">
        <f t="shared" si="386"/>
        <v/>
      </c>
      <c r="AT659" s="10" t="str">
        <f t="shared" si="387"/>
        <v/>
      </c>
      <c r="AU659" s="10" t="str">
        <f t="shared" si="388"/>
        <v/>
      </c>
      <c r="AV659" s="10" t="str">
        <f t="shared" si="389"/>
        <v/>
      </c>
      <c r="AW659" s="10" t="str">
        <f t="shared" si="390"/>
        <v/>
      </c>
      <c r="AX659" s="10" t="str">
        <f t="shared" si="391"/>
        <v/>
      </c>
      <c r="AY659" s="10" t="str">
        <f t="shared" si="392"/>
        <v/>
      </c>
      <c r="AZ659" s="10" t="str">
        <f t="shared" si="393"/>
        <v/>
      </c>
    </row>
    <row r="660" spans="1:52" s="3" customFormat="1" ht="10.5" x14ac:dyDescent="0.35">
      <c r="A660" s="30"/>
      <c r="B660" s="31"/>
      <c r="C660" s="31"/>
      <c r="D660" s="31"/>
      <c r="E660" s="85"/>
      <c r="F660" s="85"/>
      <c r="G660" s="85"/>
      <c r="H660" s="85"/>
      <c r="I660" s="15">
        <f t="shared" si="361"/>
        <v>0</v>
      </c>
      <c r="J660" s="32">
        <f t="shared" si="362"/>
        <v>0</v>
      </c>
      <c r="K660" s="32"/>
      <c r="L660" s="10">
        <f t="shared" si="363"/>
        <v>0</v>
      </c>
      <c r="M660" s="10">
        <f t="shared" si="364"/>
        <v>0</v>
      </c>
      <c r="N660" s="10">
        <f t="shared" si="365"/>
        <v>0</v>
      </c>
      <c r="O660" s="10">
        <f t="shared" si="366"/>
        <v>0</v>
      </c>
      <c r="P660" s="10">
        <f t="shared" si="367"/>
        <v>0</v>
      </c>
      <c r="Q660" s="10">
        <f t="shared" si="368"/>
        <v>0</v>
      </c>
      <c r="R660" s="10">
        <f t="shared" si="369"/>
        <v>0</v>
      </c>
      <c r="S660" s="10">
        <f t="shared" si="370"/>
        <v>0</v>
      </c>
      <c r="U660" s="10">
        <f t="shared" si="371"/>
        <v>0</v>
      </c>
      <c r="V660" s="10">
        <f t="shared" si="372"/>
        <v>0</v>
      </c>
      <c r="W660" s="10">
        <f t="shared" si="373"/>
        <v>0</v>
      </c>
      <c r="X660" s="10">
        <f t="shared" si="394"/>
        <v>0</v>
      </c>
      <c r="Y660" s="10">
        <f t="shared" si="395"/>
        <v>0</v>
      </c>
      <c r="Z660" s="10">
        <f t="shared" si="374"/>
        <v>0</v>
      </c>
      <c r="AB660" s="141">
        <f t="shared" si="375"/>
        <v>0</v>
      </c>
      <c r="AC660" s="141">
        <f t="shared" si="376"/>
        <v>0</v>
      </c>
      <c r="AD660" s="141">
        <f t="shared" si="377"/>
        <v>0</v>
      </c>
      <c r="AE660" s="141">
        <f t="shared" si="378"/>
        <v>0</v>
      </c>
      <c r="AG660" s="87"/>
      <c r="AH660" s="87"/>
      <c r="AJ660" s="87"/>
      <c r="AL660" s="10" t="str">
        <f t="shared" si="379"/>
        <v/>
      </c>
      <c r="AM660" s="10" t="str">
        <f t="shared" si="380"/>
        <v/>
      </c>
      <c r="AN660" s="10" t="str">
        <f t="shared" si="381"/>
        <v/>
      </c>
      <c r="AO660" s="10" t="str">
        <f t="shared" si="382"/>
        <v/>
      </c>
      <c r="AP660" s="10" t="str">
        <f t="shared" si="383"/>
        <v/>
      </c>
      <c r="AQ660" s="10" t="str">
        <f t="shared" si="384"/>
        <v/>
      </c>
      <c r="AR660" s="10" t="str">
        <f t="shared" si="385"/>
        <v/>
      </c>
      <c r="AS660" s="10" t="str">
        <f t="shared" si="386"/>
        <v/>
      </c>
      <c r="AT660" s="10" t="str">
        <f t="shared" si="387"/>
        <v/>
      </c>
      <c r="AU660" s="10" t="str">
        <f t="shared" si="388"/>
        <v/>
      </c>
      <c r="AV660" s="10" t="str">
        <f t="shared" si="389"/>
        <v/>
      </c>
      <c r="AW660" s="10" t="str">
        <f t="shared" si="390"/>
        <v/>
      </c>
      <c r="AX660" s="10" t="str">
        <f t="shared" si="391"/>
        <v/>
      </c>
      <c r="AY660" s="10" t="str">
        <f t="shared" si="392"/>
        <v/>
      </c>
      <c r="AZ660" s="10" t="str">
        <f t="shared" si="393"/>
        <v/>
      </c>
    </row>
    <row r="661" spans="1:52" s="3" customFormat="1" ht="10.5" x14ac:dyDescent="0.35">
      <c r="A661" s="30"/>
      <c r="B661" s="31"/>
      <c r="C661" s="31"/>
      <c r="D661" s="31"/>
      <c r="E661" s="85"/>
      <c r="F661" s="85"/>
      <c r="G661" s="85"/>
      <c r="H661" s="85"/>
      <c r="I661" s="15">
        <f t="shared" si="361"/>
        <v>0</v>
      </c>
      <c r="J661" s="32">
        <f t="shared" si="362"/>
        <v>0</v>
      </c>
      <c r="K661" s="32"/>
      <c r="L661" s="10">
        <f t="shared" si="363"/>
        <v>0</v>
      </c>
      <c r="M661" s="10">
        <f t="shared" si="364"/>
        <v>0</v>
      </c>
      <c r="N661" s="10">
        <f t="shared" si="365"/>
        <v>0</v>
      </c>
      <c r="O661" s="10">
        <f t="shared" si="366"/>
        <v>0</v>
      </c>
      <c r="P661" s="10">
        <f t="shared" si="367"/>
        <v>0</v>
      </c>
      <c r="Q661" s="10">
        <f t="shared" si="368"/>
        <v>0</v>
      </c>
      <c r="R661" s="10">
        <f t="shared" si="369"/>
        <v>0</v>
      </c>
      <c r="S661" s="10">
        <f t="shared" si="370"/>
        <v>0</v>
      </c>
      <c r="U661" s="10">
        <f t="shared" si="371"/>
        <v>0</v>
      </c>
      <c r="V661" s="10">
        <f t="shared" si="372"/>
        <v>0</v>
      </c>
      <c r="W661" s="10">
        <f t="shared" si="373"/>
        <v>0</v>
      </c>
      <c r="X661" s="10">
        <f t="shared" si="394"/>
        <v>0</v>
      </c>
      <c r="Y661" s="10">
        <f t="shared" si="395"/>
        <v>0</v>
      </c>
      <c r="Z661" s="10">
        <f t="shared" si="374"/>
        <v>0</v>
      </c>
      <c r="AB661" s="141">
        <f t="shared" si="375"/>
        <v>0</v>
      </c>
      <c r="AC661" s="141">
        <f t="shared" si="376"/>
        <v>0</v>
      </c>
      <c r="AD661" s="141">
        <f t="shared" si="377"/>
        <v>0</v>
      </c>
      <c r="AE661" s="141">
        <f t="shared" si="378"/>
        <v>0</v>
      </c>
      <c r="AG661" s="87"/>
      <c r="AH661" s="87"/>
      <c r="AJ661" s="87"/>
      <c r="AL661" s="10" t="str">
        <f t="shared" si="379"/>
        <v/>
      </c>
      <c r="AM661" s="10" t="str">
        <f t="shared" si="380"/>
        <v/>
      </c>
      <c r="AN661" s="10" t="str">
        <f t="shared" si="381"/>
        <v/>
      </c>
      <c r="AO661" s="10" t="str">
        <f t="shared" si="382"/>
        <v/>
      </c>
      <c r="AP661" s="10" t="str">
        <f t="shared" si="383"/>
        <v/>
      </c>
      <c r="AQ661" s="10" t="str">
        <f t="shared" si="384"/>
        <v/>
      </c>
      <c r="AR661" s="10" t="str">
        <f t="shared" si="385"/>
        <v/>
      </c>
      <c r="AS661" s="10" t="str">
        <f t="shared" si="386"/>
        <v/>
      </c>
      <c r="AT661" s="10" t="str">
        <f t="shared" si="387"/>
        <v/>
      </c>
      <c r="AU661" s="10" t="str">
        <f t="shared" si="388"/>
        <v/>
      </c>
      <c r="AV661" s="10" t="str">
        <f t="shared" si="389"/>
        <v/>
      </c>
      <c r="AW661" s="10" t="str">
        <f t="shared" si="390"/>
        <v/>
      </c>
      <c r="AX661" s="10" t="str">
        <f t="shared" si="391"/>
        <v/>
      </c>
      <c r="AY661" s="10" t="str">
        <f t="shared" si="392"/>
        <v/>
      </c>
      <c r="AZ661" s="10" t="str">
        <f t="shared" si="393"/>
        <v/>
      </c>
    </row>
    <row r="662" spans="1:52" s="3" customFormat="1" ht="10.5" x14ac:dyDescent="0.35">
      <c r="A662" s="30"/>
      <c r="B662" s="31"/>
      <c r="C662" s="31"/>
      <c r="D662" s="31"/>
      <c r="E662" s="85"/>
      <c r="F662" s="85"/>
      <c r="G662" s="85"/>
      <c r="H662" s="85"/>
      <c r="I662" s="15">
        <f t="shared" si="361"/>
        <v>0</v>
      </c>
      <c r="J662" s="32">
        <f t="shared" si="362"/>
        <v>0</v>
      </c>
      <c r="K662" s="32"/>
      <c r="L662" s="10">
        <f t="shared" si="363"/>
        <v>0</v>
      </c>
      <c r="M662" s="10">
        <f t="shared" si="364"/>
        <v>0</v>
      </c>
      <c r="N662" s="10">
        <f t="shared" si="365"/>
        <v>0</v>
      </c>
      <c r="O662" s="10">
        <f t="shared" si="366"/>
        <v>0</v>
      </c>
      <c r="P662" s="10">
        <f t="shared" si="367"/>
        <v>0</v>
      </c>
      <c r="Q662" s="10">
        <f t="shared" si="368"/>
        <v>0</v>
      </c>
      <c r="R662" s="10">
        <f t="shared" si="369"/>
        <v>0</v>
      </c>
      <c r="S662" s="10">
        <f t="shared" si="370"/>
        <v>0</v>
      </c>
      <c r="U662" s="10">
        <f t="shared" si="371"/>
        <v>0</v>
      </c>
      <c r="V662" s="10">
        <f t="shared" si="372"/>
        <v>0</v>
      </c>
      <c r="W662" s="10">
        <f t="shared" si="373"/>
        <v>0</v>
      </c>
      <c r="X662" s="10">
        <f t="shared" si="394"/>
        <v>0</v>
      </c>
      <c r="Y662" s="10">
        <f t="shared" si="395"/>
        <v>0</v>
      </c>
      <c r="Z662" s="10">
        <f t="shared" si="374"/>
        <v>0</v>
      </c>
      <c r="AB662" s="141">
        <f t="shared" si="375"/>
        <v>0</v>
      </c>
      <c r="AC662" s="141">
        <f t="shared" si="376"/>
        <v>0</v>
      </c>
      <c r="AD662" s="141">
        <f t="shared" si="377"/>
        <v>0</v>
      </c>
      <c r="AE662" s="141">
        <f t="shared" si="378"/>
        <v>0</v>
      </c>
      <c r="AG662" s="87"/>
      <c r="AH662" s="87"/>
      <c r="AJ662" s="87"/>
      <c r="AL662" s="10" t="str">
        <f t="shared" si="379"/>
        <v/>
      </c>
      <c r="AM662" s="10" t="str">
        <f t="shared" si="380"/>
        <v/>
      </c>
      <c r="AN662" s="10" t="str">
        <f t="shared" si="381"/>
        <v/>
      </c>
      <c r="AO662" s="10" t="str">
        <f t="shared" si="382"/>
        <v/>
      </c>
      <c r="AP662" s="10" t="str">
        <f t="shared" si="383"/>
        <v/>
      </c>
      <c r="AQ662" s="10" t="str">
        <f t="shared" si="384"/>
        <v/>
      </c>
      <c r="AR662" s="10" t="str">
        <f t="shared" si="385"/>
        <v/>
      </c>
      <c r="AS662" s="10" t="str">
        <f t="shared" si="386"/>
        <v/>
      </c>
      <c r="AT662" s="10" t="str">
        <f t="shared" si="387"/>
        <v/>
      </c>
      <c r="AU662" s="10" t="str">
        <f t="shared" si="388"/>
        <v/>
      </c>
      <c r="AV662" s="10" t="str">
        <f t="shared" si="389"/>
        <v/>
      </c>
      <c r="AW662" s="10" t="str">
        <f t="shared" si="390"/>
        <v/>
      </c>
      <c r="AX662" s="10" t="str">
        <f t="shared" si="391"/>
        <v/>
      </c>
      <c r="AY662" s="10" t="str">
        <f t="shared" si="392"/>
        <v/>
      </c>
      <c r="AZ662" s="10" t="str">
        <f t="shared" si="393"/>
        <v/>
      </c>
    </row>
    <row r="663" spans="1:52" s="3" customFormat="1" ht="10.5" x14ac:dyDescent="0.35">
      <c r="A663" s="30"/>
      <c r="B663" s="31"/>
      <c r="C663" s="31"/>
      <c r="D663" s="31"/>
      <c r="E663" s="85"/>
      <c r="F663" s="85"/>
      <c r="G663" s="85"/>
      <c r="H663" s="85"/>
      <c r="I663" s="15">
        <f t="shared" si="361"/>
        <v>0</v>
      </c>
      <c r="J663" s="32">
        <f t="shared" si="362"/>
        <v>0</v>
      </c>
      <c r="K663" s="32"/>
      <c r="L663" s="10">
        <f t="shared" si="363"/>
        <v>0</v>
      </c>
      <c r="M663" s="10">
        <f t="shared" si="364"/>
        <v>0</v>
      </c>
      <c r="N663" s="10">
        <f t="shared" si="365"/>
        <v>0</v>
      </c>
      <c r="O663" s="10">
        <f t="shared" si="366"/>
        <v>0</v>
      </c>
      <c r="P663" s="10">
        <f t="shared" si="367"/>
        <v>0</v>
      </c>
      <c r="Q663" s="10">
        <f t="shared" si="368"/>
        <v>0</v>
      </c>
      <c r="R663" s="10">
        <f t="shared" si="369"/>
        <v>0</v>
      </c>
      <c r="S663" s="10">
        <f t="shared" si="370"/>
        <v>0</v>
      </c>
      <c r="U663" s="10">
        <f t="shared" si="371"/>
        <v>0</v>
      </c>
      <c r="V663" s="10">
        <f t="shared" si="372"/>
        <v>0</v>
      </c>
      <c r="W663" s="10">
        <f t="shared" si="373"/>
        <v>0</v>
      </c>
      <c r="X663" s="10">
        <f t="shared" si="394"/>
        <v>0</v>
      </c>
      <c r="Y663" s="10">
        <f t="shared" si="395"/>
        <v>0</v>
      </c>
      <c r="Z663" s="10">
        <f t="shared" si="374"/>
        <v>0</v>
      </c>
      <c r="AB663" s="141">
        <f t="shared" si="375"/>
        <v>0</v>
      </c>
      <c r="AC663" s="141">
        <f t="shared" si="376"/>
        <v>0</v>
      </c>
      <c r="AD663" s="141">
        <f t="shared" si="377"/>
        <v>0</v>
      </c>
      <c r="AE663" s="141">
        <f t="shared" si="378"/>
        <v>0</v>
      </c>
      <c r="AG663" s="87"/>
      <c r="AH663" s="87"/>
      <c r="AJ663" s="87"/>
      <c r="AL663" s="10" t="str">
        <f t="shared" si="379"/>
        <v/>
      </c>
      <c r="AM663" s="10" t="str">
        <f t="shared" si="380"/>
        <v/>
      </c>
      <c r="AN663" s="10" t="str">
        <f t="shared" si="381"/>
        <v/>
      </c>
      <c r="AO663" s="10" t="str">
        <f t="shared" si="382"/>
        <v/>
      </c>
      <c r="AP663" s="10" t="str">
        <f t="shared" si="383"/>
        <v/>
      </c>
      <c r="AQ663" s="10" t="str">
        <f t="shared" si="384"/>
        <v/>
      </c>
      <c r="AR663" s="10" t="str">
        <f t="shared" si="385"/>
        <v/>
      </c>
      <c r="AS663" s="10" t="str">
        <f t="shared" si="386"/>
        <v/>
      </c>
      <c r="AT663" s="10" t="str">
        <f t="shared" si="387"/>
        <v/>
      </c>
      <c r="AU663" s="10" t="str">
        <f t="shared" si="388"/>
        <v/>
      </c>
      <c r="AV663" s="10" t="str">
        <f t="shared" si="389"/>
        <v/>
      </c>
      <c r="AW663" s="10" t="str">
        <f t="shared" si="390"/>
        <v/>
      </c>
      <c r="AX663" s="10" t="str">
        <f t="shared" si="391"/>
        <v/>
      </c>
      <c r="AY663" s="10" t="str">
        <f t="shared" si="392"/>
        <v/>
      </c>
      <c r="AZ663" s="10" t="str">
        <f t="shared" si="393"/>
        <v/>
      </c>
    </row>
    <row r="664" spans="1:52" s="3" customFormat="1" ht="10.5" x14ac:dyDescent="0.35">
      <c r="A664" s="30"/>
      <c r="B664" s="31"/>
      <c r="C664" s="31"/>
      <c r="D664" s="31"/>
      <c r="E664" s="85"/>
      <c r="F664" s="85"/>
      <c r="G664" s="85"/>
      <c r="H664" s="85"/>
      <c r="I664" s="15">
        <f t="shared" si="361"/>
        <v>0</v>
      </c>
      <c r="J664" s="32">
        <f t="shared" si="362"/>
        <v>0</v>
      </c>
      <c r="K664" s="32"/>
      <c r="L664" s="10">
        <f t="shared" si="363"/>
        <v>0</v>
      </c>
      <c r="M664" s="10">
        <f t="shared" si="364"/>
        <v>0</v>
      </c>
      <c r="N664" s="10">
        <f t="shared" si="365"/>
        <v>0</v>
      </c>
      <c r="O664" s="10">
        <f t="shared" si="366"/>
        <v>0</v>
      </c>
      <c r="P664" s="10">
        <f t="shared" si="367"/>
        <v>0</v>
      </c>
      <c r="Q664" s="10">
        <f t="shared" si="368"/>
        <v>0</v>
      </c>
      <c r="R664" s="10">
        <f t="shared" si="369"/>
        <v>0</v>
      </c>
      <c r="S664" s="10">
        <f t="shared" si="370"/>
        <v>0</v>
      </c>
      <c r="U664" s="10">
        <f t="shared" si="371"/>
        <v>0</v>
      </c>
      <c r="V664" s="10">
        <f t="shared" si="372"/>
        <v>0</v>
      </c>
      <c r="W664" s="10">
        <f t="shared" si="373"/>
        <v>0</v>
      </c>
      <c r="X664" s="10">
        <f t="shared" si="394"/>
        <v>0</v>
      </c>
      <c r="Y664" s="10">
        <f t="shared" si="395"/>
        <v>0</v>
      </c>
      <c r="Z664" s="10">
        <f t="shared" si="374"/>
        <v>0</v>
      </c>
      <c r="AB664" s="141">
        <f t="shared" si="375"/>
        <v>0</v>
      </c>
      <c r="AC664" s="141">
        <f t="shared" si="376"/>
        <v>0</v>
      </c>
      <c r="AD664" s="141">
        <f t="shared" si="377"/>
        <v>0</v>
      </c>
      <c r="AE664" s="141">
        <f t="shared" si="378"/>
        <v>0</v>
      </c>
      <c r="AG664" s="87"/>
      <c r="AH664" s="87"/>
      <c r="AJ664" s="87"/>
      <c r="AL664" s="10" t="str">
        <f t="shared" si="379"/>
        <v/>
      </c>
      <c r="AM664" s="10" t="str">
        <f t="shared" si="380"/>
        <v/>
      </c>
      <c r="AN664" s="10" t="str">
        <f t="shared" si="381"/>
        <v/>
      </c>
      <c r="AO664" s="10" t="str">
        <f t="shared" si="382"/>
        <v/>
      </c>
      <c r="AP664" s="10" t="str">
        <f t="shared" si="383"/>
        <v/>
      </c>
      <c r="AQ664" s="10" t="str">
        <f t="shared" si="384"/>
        <v/>
      </c>
      <c r="AR664" s="10" t="str">
        <f t="shared" si="385"/>
        <v/>
      </c>
      <c r="AS664" s="10" t="str">
        <f t="shared" si="386"/>
        <v/>
      </c>
      <c r="AT664" s="10" t="str">
        <f t="shared" si="387"/>
        <v/>
      </c>
      <c r="AU664" s="10" t="str">
        <f t="shared" si="388"/>
        <v/>
      </c>
      <c r="AV664" s="10" t="str">
        <f t="shared" si="389"/>
        <v/>
      </c>
      <c r="AW664" s="10" t="str">
        <f t="shared" si="390"/>
        <v/>
      </c>
      <c r="AX664" s="10" t="str">
        <f t="shared" si="391"/>
        <v/>
      </c>
      <c r="AY664" s="10" t="str">
        <f t="shared" si="392"/>
        <v/>
      </c>
      <c r="AZ664" s="10" t="str">
        <f t="shared" si="393"/>
        <v/>
      </c>
    </row>
    <row r="665" spans="1:52" s="3" customFormat="1" ht="10.5" x14ac:dyDescent="0.35">
      <c r="A665" s="30"/>
      <c r="B665" s="31"/>
      <c r="C665" s="31"/>
      <c r="D665" s="31"/>
      <c r="E665" s="85"/>
      <c r="F665" s="85"/>
      <c r="G665" s="85"/>
      <c r="H665" s="85"/>
      <c r="I665" s="15">
        <f t="shared" si="361"/>
        <v>0</v>
      </c>
      <c r="J665" s="32">
        <f t="shared" si="362"/>
        <v>0</v>
      </c>
      <c r="K665" s="32"/>
      <c r="L665" s="10">
        <f t="shared" si="363"/>
        <v>0</v>
      </c>
      <c r="M665" s="10">
        <f t="shared" si="364"/>
        <v>0</v>
      </c>
      <c r="N665" s="10">
        <f t="shared" si="365"/>
        <v>0</v>
      </c>
      <c r="O665" s="10">
        <f t="shared" si="366"/>
        <v>0</v>
      </c>
      <c r="P665" s="10">
        <f t="shared" si="367"/>
        <v>0</v>
      </c>
      <c r="Q665" s="10">
        <f t="shared" si="368"/>
        <v>0</v>
      </c>
      <c r="R665" s="10">
        <f t="shared" si="369"/>
        <v>0</v>
      </c>
      <c r="S665" s="10">
        <f t="shared" si="370"/>
        <v>0</v>
      </c>
      <c r="U665" s="10">
        <f t="shared" si="371"/>
        <v>0</v>
      </c>
      <c r="V665" s="10">
        <f t="shared" si="372"/>
        <v>0</v>
      </c>
      <c r="W665" s="10">
        <f t="shared" si="373"/>
        <v>0</v>
      </c>
      <c r="X665" s="10">
        <f t="shared" si="394"/>
        <v>0</v>
      </c>
      <c r="Y665" s="10">
        <f t="shared" si="395"/>
        <v>0</v>
      </c>
      <c r="Z665" s="10">
        <f t="shared" si="374"/>
        <v>0</v>
      </c>
      <c r="AB665" s="141">
        <f t="shared" si="375"/>
        <v>0</v>
      </c>
      <c r="AC665" s="141">
        <f t="shared" si="376"/>
        <v>0</v>
      </c>
      <c r="AD665" s="141">
        <f t="shared" si="377"/>
        <v>0</v>
      </c>
      <c r="AE665" s="141">
        <f t="shared" si="378"/>
        <v>0</v>
      </c>
      <c r="AG665" s="87"/>
      <c r="AH665" s="87"/>
      <c r="AJ665" s="87"/>
      <c r="AL665" s="10" t="str">
        <f t="shared" si="379"/>
        <v/>
      </c>
      <c r="AM665" s="10" t="str">
        <f t="shared" si="380"/>
        <v/>
      </c>
      <c r="AN665" s="10" t="str">
        <f t="shared" si="381"/>
        <v/>
      </c>
      <c r="AO665" s="10" t="str">
        <f t="shared" si="382"/>
        <v/>
      </c>
      <c r="AP665" s="10" t="str">
        <f t="shared" si="383"/>
        <v/>
      </c>
      <c r="AQ665" s="10" t="str">
        <f t="shared" si="384"/>
        <v/>
      </c>
      <c r="AR665" s="10" t="str">
        <f t="shared" si="385"/>
        <v/>
      </c>
      <c r="AS665" s="10" t="str">
        <f t="shared" si="386"/>
        <v/>
      </c>
      <c r="AT665" s="10" t="str">
        <f t="shared" si="387"/>
        <v/>
      </c>
      <c r="AU665" s="10" t="str">
        <f t="shared" si="388"/>
        <v/>
      </c>
      <c r="AV665" s="10" t="str">
        <f t="shared" si="389"/>
        <v/>
      </c>
      <c r="AW665" s="10" t="str">
        <f t="shared" si="390"/>
        <v/>
      </c>
      <c r="AX665" s="10" t="str">
        <f t="shared" si="391"/>
        <v/>
      </c>
      <c r="AY665" s="10" t="str">
        <f t="shared" si="392"/>
        <v/>
      </c>
      <c r="AZ665" s="10" t="str">
        <f t="shared" si="393"/>
        <v/>
      </c>
    </row>
    <row r="666" spans="1:52" s="3" customFormat="1" ht="10.5" x14ac:dyDescent="0.35">
      <c r="A666" s="30"/>
      <c r="B666" s="31"/>
      <c r="C666" s="31"/>
      <c r="D666" s="31"/>
      <c r="E666" s="85"/>
      <c r="F666" s="85"/>
      <c r="G666" s="85"/>
      <c r="H666" s="85"/>
      <c r="I666" s="15">
        <f t="shared" si="361"/>
        <v>0</v>
      </c>
      <c r="J666" s="32">
        <f t="shared" si="362"/>
        <v>0</v>
      </c>
      <c r="K666" s="32"/>
      <c r="L666" s="10">
        <f t="shared" si="363"/>
        <v>0</v>
      </c>
      <c r="M666" s="10">
        <f t="shared" si="364"/>
        <v>0</v>
      </c>
      <c r="N666" s="10">
        <f t="shared" si="365"/>
        <v>0</v>
      </c>
      <c r="O666" s="10">
        <f t="shared" si="366"/>
        <v>0</v>
      </c>
      <c r="P666" s="10">
        <f t="shared" si="367"/>
        <v>0</v>
      </c>
      <c r="Q666" s="10">
        <f t="shared" si="368"/>
        <v>0</v>
      </c>
      <c r="R666" s="10">
        <f t="shared" si="369"/>
        <v>0</v>
      </c>
      <c r="S666" s="10">
        <f t="shared" si="370"/>
        <v>0</v>
      </c>
      <c r="U666" s="10">
        <f t="shared" si="371"/>
        <v>0</v>
      </c>
      <c r="V666" s="10">
        <f t="shared" si="372"/>
        <v>0</v>
      </c>
      <c r="W666" s="10">
        <f t="shared" si="373"/>
        <v>0</v>
      </c>
      <c r="X666" s="10">
        <f t="shared" si="394"/>
        <v>0</v>
      </c>
      <c r="Y666" s="10">
        <f t="shared" si="395"/>
        <v>0</v>
      </c>
      <c r="Z666" s="10">
        <f t="shared" si="374"/>
        <v>0</v>
      </c>
      <c r="AB666" s="141">
        <f t="shared" si="375"/>
        <v>0</v>
      </c>
      <c r="AC666" s="141">
        <f t="shared" si="376"/>
        <v>0</v>
      </c>
      <c r="AD666" s="141">
        <f t="shared" si="377"/>
        <v>0</v>
      </c>
      <c r="AE666" s="141">
        <f t="shared" si="378"/>
        <v>0</v>
      </c>
      <c r="AG666" s="87"/>
      <c r="AH666" s="87"/>
      <c r="AJ666" s="87"/>
      <c r="AL666" s="10" t="str">
        <f t="shared" si="379"/>
        <v/>
      </c>
      <c r="AM666" s="10" t="str">
        <f t="shared" si="380"/>
        <v/>
      </c>
      <c r="AN666" s="10" t="str">
        <f t="shared" si="381"/>
        <v/>
      </c>
      <c r="AO666" s="10" t="str">
        <f t="shared" si="382"/>
        <v/>
      </c>
      <c r="AP666" s="10" t="str">
        <f t="shared" si="383"/>
        <v/>
      </c>
      <c r="AQ666" s="10" t="str">
        <f t="shared" si="384"/>
        <v/>
      </c>
      <c r="AR666" s="10" t="str">
        <f t="shared" si="385"/>
        <v/>
      </c>
      <c r="AS666" s="10" t="str">
        <f t="shared" si="386"/>
        <v/>
      </c>
      <c r="AT666" s="10" t="str">
        <f t="shared" si="387"/>
        <v/>
      </c>
      <c r="AU666" s="10" t="str">
        <f t="shared" si="388"/>
        <v/>
      </c>
      <c r="AV666" s="10" t="str">
        <f t="shared" si="389"/>
        <v/>
      </c>
      <c r="AW666" s="10" t="str">
        <f t="shared" si="390"/>
        <v/>
      </c>
      <c r="AX666" s="10" t="str">
        <f t="shared" si="391"/>
        <v/>
      </c>
      <c r="AY666" s="10" t="str">
        <f t="shared" si="392"/>
        <v/>
      </c>
      <c r="AZ666" s="10" t="str">
        <f t="shared" si="393"/>
        <v/>
      </c>
    </row>
    <row r="667" spans="1:52" s="3" customFormat="1" ht="10.5" x14ac:dyDescent="0.35">
      <c r="A667" s="30"/>
      <c r="B667" s="31"/>
      <c r="C667" s="31"/>
      <c r="D667" s="31"/>
      <c r="E667" s="85"/>
      <c r="F667" s="85"/>
      <c r="G667" s="85"/>
      <c r="H667" s="85"/>
      <c r="I667" s="15">
        <f t="shared" si="361"/>
        <v>0</v>
      </c>
      <c r="J667" s="32">
        <f t="shared" si="362"/>
        <v>0</v>
      </c>
      <c r="K667" s="32"/>
      <c r="L667" s="10">
        <f t="shared" si="363"/>
        <v>0</v>
      </c>
      <c r="M667" s="10">
        <f t="shared" si="364"/>
        <v>0</v>
      </c>
      <c r="N667" s="10">
        <f t="shared" si="365"/>
        <v>0</v>
      </c>
      <c r="O667" s="10">
        <f t="shared" si="366"/>
        <v>0</v>
      </c>
      <c r="P667" s="10">
        <f t="shared" si="367"/>
        <v>0</v>
      </c>
      <c r="Q667" s="10">
        <f t="shared" si="368"/>
        <v>0</v>
      </c>
      <c r="R667" s="10">
        <f t="shared" si="369"/>
        <v>0</v>
      </c>
      <c r="S667" s="10">
        <f t="shared" si="370"/>
        <v>0</v>
      </c>
      <c r="U667" s="10">
        <f t="shared" si="371"/>
        <v>0</v>
      </c>
      <c r="V667" s="10">
        <f t="shared" si="372"/>
        <v>0</v>
      </c>
      <c r="W667" s="10">
        <f t="shared" si="373"/>
        <v>0</v>
      </c>
      <c r="X667" s="10">
        <f t="shared" si="394"/>
        <v>0</v>
      </c>
      <c r="Y667" s="10">
        <f t="shared" si="395"/>
        <v>0</v>
      </c>
      <c r="Z667" s="10">
        <f t="shared" si="374"/>
        <v>0</v>
      </c>
      <c r="AB667" s="141">
        <f t="shared" si="375"/>
        <v>0</v>
      </c>
      <c r="AC667" s="141">
        <f t="shared" si="376"/>
        <v>0</v>
      </c>
      <c r="AD667" s="141">
        <f t="shared" si="377"/>
        <v>0</v>
      </c>
      <c r="AE667" s="141">
        <f t="shared" si="378"/>
        <v>0</v>
      </c>
      <c r="AG667" s="87"/>
      <c r="AH667" s="87"/>
      <c r="AJ667" s="87"/>
      <c r="AL667" s="10" t="str">
        <f t="shared" si="379"/>
        <v/>
      </c>
      <c r="AM667" s="10" t="str">
        <f t="shared" si="380"/>
        <v/>
      </c>
      <c r="AN667" s="10" t="str">
        <f t="shared" si="381"/>
        <v/>
      </c>
      <c r="AO667" s="10" t="str">
        <f t="shared" si="382"/>
        <v/>
      </c>
      <c r="AP667" s="10" t="str">
        <f t="shared" si="383"/>
        <v/>
      </c>
      <c r="AQ667" s="10" t="str">
        <f t="shared" si="384"/>
        <v/>
      </c>
      <c r="AR667" s="10" t="str">
        <f t="shared" si="385"/>
        <v/>
      </c>
      <c r="AS667" s="10" t="str">
        <f t="shared" si="386"/>
        <v/>
      </c>
      <c r="AT667" s="10" t="str">
        <f t="shared" si="387"/>
        <v/>
      </c>
      <c r="AU667" s="10" t="str">
        <f t="shared" si="388"/>
        <v/>
      </c>
      <c r="AV667" s="10" t="str">
        <f t="shared" si="389"/>
        <v/>
      </c>
      <c r="AW667" s="10" t="str">
        <f t="shared" si="390"/>
        <v/>
      </c>
      <c r="AX667" s="10" t="str">
        <f t="shared" si="391"/>
        <v/>
      </c>
      <c r="AY667" s="10" t="str">
        <f t="shared" si="392"/>
        <v/>
      </c>
      <c r="AZ667" s="10" t="str">
        <f t="shared" si="393"/>
        <v/>
      </c>
    </row>
    <row r="668" spans="1:52" s="3" customFormat="1" ht="10.5" x14ac:dyDescent="0.35">
      <c r="A668" s="30"/>
      <c r="B668" s="31"/>
      <c r="C668" s="31"/>
      <c r="D668" s="31"/>
      <c r="E668" s="85"/>
      <c r="F668" s="85"/>
      <c r="G668" s="85"/>
      <c r="H668" s="85"/>
      <c r="I668" s="15">
        <f t="shared" si="361"/>
        <v>0</v>
      </c>
      <c r="J668" s="32">
        <f t="shared" si="362"/>
        <v>0</v>
      </c>
      <c r="K668" s="32"/>
      <c r="L668" s="10">
        <f t="shared" si="363"/>
        <v>0</v>
      </c>
      <c r="M668" s="10">
        <f t="shared" si="364"/>
        <v>0</v>
      </c>
      <c r="N668" s="10">
        <f t="shared" si="365"/>
        <v>0</v>
      </c>
      <c r="O668" s="10">
        <f t="shared" si="366"/>
        <v>0</v>
      </c>
      <c r="P668" s="10">
        <f t="shared" si="367"/>
        <v>0</v>
      </c>
      <c r="Q668" s="10">
        <f t="shared" si="368"/>
        <v>0</v>
      </c>
      <c r="R668" s="10">
        <f t="shared" si="369"/>
        <v>0</v>
      </c>
      <c r="S668" s="10">
        <f t="shared" si="370"/>
        <v>0</v>
      </c>
      <c r="U668" s="10">
        <f t="shared" si="371"/>
        <v>0</v>
      </c>
      <c r="V668" s="10">
        <f t="shared" si="372"/>
        <v>0</v>
      </c>
      <c r="W668" s="10">
        <f t="shared" si="373"/>
        <v>0</v>
      </c>
      <c r="X668" s="10">
        <f t="shared" si="394"/>
        <v>0</v>
      </c>
      <c r="Y668" s="10">
        <f t="shared" si="395"/>
        <v>0</v>
      </c>
      <c r="Z668" s="10">
        <f t="shared" si="374"/>
        <v>0</v>
      </c>
      <c r="AB668" s="141">
        <f t="shared" si="375"/>
        <v>0</v>
      </c>
      <c r="AC668" s="141">
        <f t="shared" si="376"/>
        <v>0</v>
      </c>
      <c r="AD668" s="141">
        <f t="shared" si="377"/>
        <v>0</v>
      </c>
      <c r="AE668" s="141">
        <f t="shared" si="378"/>
        <v>0</v>
      </c>
      <c r="AG668" s="87"/>
      <c r="AH668" s="87"/>
      <c r="AJ668" s="87"/>
      <c r="AL668" s="10" t="str">
        <f t="shared" si="379"/>
        <v/>
      </c>
      <c r="AM668" s="10" t="str">
        <f t="shared" si="380"/>
        <v/>
      </c>
      <c r="AN668" s="10" t="str">
        <f t="shared" si="381"/>
        <v/>
      </c>
      <c r="AO668" s="10" t="str">
        <f t="shared" si="382"/>
        <v/>
      </c>
      <c r="AP668" s="10" t="str">
        <f t="shared" si="383"/>
        <v/>
      </c>
      <c r="AQ668" s="10" t="str">
        <f t="shared" si="384"/>
        <v/>
      </c>
      <c r="AR668" s="10" t="str">
        <f t="shared" si="385"/>
        <v/>
      </c>
      <c r="AS668" s="10" t="str">
        <f t="shared" si="386"/>
        <v/>
      </c>
      <c r="AT668" s="10" t="str">
        <f t="shared" si="387"/>
        <v/>
      </c>
      <c r="AU668" s="10" t="str">
        <f t="shared" si="388"/>
        <v/>
      </c>
      <c r="AV668" s="10" t="str">
        <f t="shared" si="389"/>
        <v/>
      </c>
      <c r="AW668" s="10" t="str">
        <f t="shared" si="390"/>
        <v/>
      </c>
      <c r="AX668" s="10" t="str">
        <f t="shared" si="391"/>
        <v/>
      </c>
      <c r="AY668" s="10" t="str">
        <f t="shared" si="392"/>
        <v/>
      </c>
      <c r="AZ668" s="10" t="str">
        <f t="shared" si="393"/>
        <v/>
      </c>
    </row>
    <row r="669" spans="1:52" s="3" customFormat="1" ht="10.5" x14ac:dyDescent="0.35">
      <c r="A669" s="30"/>
      <c r="B669" s="31"/>
      <c r="C669" s="31"/>
      <c r="D669" s="31"/>
      <c r="E669" s="85"/>
      <c r="F669" s="85"/>
      <c r="G669" s="85"/>
      <c r="H669" s="85"/>
      <c r="I669" s="15">
        <f t="shared" si="361"/>
        <v>0</v>
      </c>
      <c r="J669" s="32">
        <f t="shared" si="362"/>
        <v>0</v>
      </c>
      <c r="K669" s="32"/>
      <c r="L669" s="10">
        <f t="shared" si="363"/>
        <v>0</v>
      </c>
      <c r="M669" s="10">
        <f t="shared" si="364"/>
        <v>0</v>
      </c>
      <c r="N669" s="10">
        <f t="shared" si="365"/>
        <v>0</v>
      </c>
      <c r="O669" s="10">
        <f t="shared" si="366"/>
        <v>0</v>
      </c>
      <c r="P669" s="10">
        <f t="shared" si="367"/>
        <v>0</v>
      </c>
      <c r="Q669" s="10">
        <f t="shared" si="368"/>
        <v>0</v>
      </c>
      <c r="R669" s="10">
        <f t="shared" si="369"/>
        <v>0</v>
      </c>
      <c r="S669" s="10">
        <f t="shared" si="370"/>
        <v>0</v>
      </c>
      <c r="U669" s="10">
        <f t="shared" si="371"/>
        <v>0</v>
      </c>
      <c r="V669" s="10">
        <f t="shared" si="372"/>
        <v>0</v>
      </c>
      <c r="W669" s="10">
        <f t="shared" si="373"/>
        <v>0</v>
      </c>
      <c r="X669" s="10">
        <f t="shared" si="394"/>
        <v>0</v>
      </c>
      <c r="Y669" s="10">
        <f t="shared" si="395"/>
        <v>0</v>
      </c>
      <c r="Z669" s="10">
        <f t="shared" si="374"/>
        <v>0</v>
      </c>
      <c r="AB669" s="141">
        <f t="shared" si="375"/>
        <v>0</v>
      </c>
      <c r="AC669" s="141">
        <f t="shared" si="376"/>
        <v>0</v>
      </c>
      <c r="AD669" s="141">
        <f t="shared" si="377"/>
        <v>0</v>
      </c>
      <c r="AE669" s="141">
        <f t="shared" si="378"/>
        <v>0</v>
      </c>
      <c r="AG669" s="87"/>
      <c r="AH669" s="87"/>
      <c r="AJ669" s="87"/>
      <c r="AL669" s="10" t="str">
        <f t="shared" si="379"/>
        <v/>
      </c>
      <c r="AM669" s="10" t="str">
        <f t="shared" si="380"/>
        <v/>
      </c>
      <c r="AN669" s="10" t="str">
        <f t="shared" si="381"/>
        <v/>
      </c>
      <c r="AO669" s="10" t="str">
        <f t="shared" si="382"/>
        <v/>
      </c>
      <c r="AP669" s="10" t="str">
        <f t="shared" si="383"/>
        <v/>
      </c>
      <c r="AQ669" s="10" t="str">
        <f t="shared" si="384"/>
        <v/>
      </c>
      <c r="AR669" s="10" t="str">
        <f t="shared" si="385"/>
        <v/>
      </c>
      <c r="AS669" s="10" t="str">
        <f t="shared" si="386"/>
        <v/>
      </c>
      <c r="AT669" s="10" t="str">
        <f t="shared" si="387"/>
        <v/>
      </c>
      <c r="AU669" s="10" t="str">
        <f t="shared" si="388"/>
        <v/>
      </c>
      <c r="AV669" s="10" t="str">
        <f t="shared" si="389"/>
        <v/>
      </c>
      <c r="AW669" s="10" t="str">
        <f t="shared" si="390"/>
        <v/>
      </c>
      <c r="AX669" s="10" t="str">
        <f t="shared" si="391"/>
        <v/>
      </c>
      <c r="AY669" s="10" t="str">
        <f t="shared" si="392"/>
        <v/>
      </c>
      <c r="AZ669" s="10" t="str">
        <f t="shared" si="393"/>
        <v/>
      </c>
    </row>
    <row r="670" spans="1:52" s="3" customFormat="1" ht="10.5" x14ac:dyDescent="0.35">
      <c r="A670" s="30"/>
      <c r="B670" s="31"/>
      <c r="C670" s="31"/>
      <c r="D670" s="31"/>
      <c r="E670" s="85"/>
      <c r="F670" s="85"/>
      <c r="G670" s="85"/>
      <c r="H670" s="85"/>
      <c r="I670" s="15">
        <f t="shared" si="361"/>
        <v>0</v>
      </c>
      <c r="J670" s="32">
        <f t="shared" si="362"/>
        <v>0</v>
      </c>
      <c r="K670" s="32"/>
      <c r="L670" s="10">
        <f t="shared" si="363"/>
        <v>0</v>
      </c>
      <c r="M670" s="10">
        <f t="shared" si="364"/>
        <v>0</v>
      </c>
      <c r="N670" s="10">
        <f t="shared" si="365"/>
        <v>0</v>
      </c>
      <c r="O670" s="10">
        <f t="shared" si="366"/>
        <v>0</v>
      </c>
      <c r="P670" s="10">
        <f t="shared" si="367"/>
        <v>0</v>
      </c>
      <c r="Q670" s="10">
        <f t="shared" si="368"/>
        <v>0</v>
      </c>
      <c r="R670" s="10">
        <f t="shared" si="369"/>
        <v>0</v>
      </c>
      <c r="S670" s="10">
        <f t="shared" si="370"/>
        <v>0</v>
      </c>
      <c r="U670" s="10">
        <f t="shared" si="371"/>
        <v>0</v>
      </c>
      <c r="V670" s="10">
        <f t="shared" si="372"/>
        <v>0</v>
      </c>
      <c r="W670" s="10">
        <f t="shared" si="373"/>
        <v>0</v>
      </c>
      <c r="X670" s="10">
        <f t="shared" si="394"/>
        <v>0</v>
      </c>
      <c r="Y670" s="10">
        <f t="shared" si="395"/>
        <v>0</v>
      </c>
      <c r="Z670" s="10">
        <f t="shared" si="374"/>
        <v>0</v>
      </c>
      <c r="AB670" s="141">
        <f t="shared" si="375"/>
        <v>0</v>
      </c>
      <c r="AC670" s="141">
        <f t="shared" si="376"/>
        <v>0</v>
      </c>
      <c r="AD670" s="141">
        <f t="shared" si="377"/>
        <v>0</v>
      </c>
      <c r="AE670" s="141">
        <f t="shared" si="378"/>
        <v>0</v>
      </c>
      <c r="AG670" s="87"/>
      <c r="AH670" s="87"/>
      <c r="AJ670" s="87"/>
      <c r="AL670" s="10" t="str">
        <f t="shared" si="379"/>
        <v/>
      </c>
      <c r="AM670" s="10" t="str">
        <f t="shared" si="380"/>
        <v/>
      </c>
      <c r="AN670" s="10" t="str">
        <f t="shared" si="381"/>
        <v/>
      </c>
      <c r="AO670" s="10" t="str">
        <f t="shared" si="382"/>
        <v/>
      </c>
      <c r="AP670" s="10" t="str">
        <f t="shared" si="383"/>
        <v/>
      </c>
      <c r="AQ670" s="10" t="str">
        <f t="shared" si="384"/>
        <v/>
      </c>
      <c r="AR670" s="10" t="str">
        <f t="shared" si="385"/>
        <v/>
      </c>
      <c r="AS670" s="10" t="str">
        <f t="shared" si="386"/>
        <v/>
      </c>
      <c r="AT670" s="10" t="str">
        <f t="shared" si="387"/>
        <v/>
      </c>
      <c r="AU670" s="10" t="str">
        <f t="shared" si="388"/>
        <v/>
      </c>
      <c r="AV670" s="10" t="str">
        <f t="shared" si="389"/>
        <v/>
      </c>
      <c r="AW670" s="10" t="str">
        <f t="shared" si="390"/>
        <v/>
      </c>
      <c r="AX670" s="10" t="str">
        <f t="shared" si="391"/>
        <v/>
      </c>
      <c r="AY670" s="10" t="str">
        <f t="shared" si="392"/>
        <v/>
      </c>
      <c r="AZ670" s="10" t="str">
        <f t="shared" si="393"/>
        <v/>
      </c>
    </row>
    <row r="671" spans="1:52" s="3" customFormat="1" ht="10.5" x14ac:dyDescent="0.35">
      <c r="A671" s="30"/>
      <c r="B671" s="31"/>
      <c r="C671" s="31"/>
      <c r="D671" s="31"/>
      <c r="E671" s="85"/>
      <c r="F671" s="85"/>
      <c r="G671" s="85"/>
      <c r="H671" s="85"/>
      <c r="I671" s="15">
        <f t="shared" si="361"/>
        <v>0</v>
      </c>
      <c r="J671" s="32">
        <f t="shared" si="362"/>
        <v>0</v>
      </c>
      <c r="K671" s="32"/>
      <c r="L671" s="10">
        <f t="shared" si="363"/>
        <v>0</v>
      </c>
      <c r="M671" s="10">
        <f t="shared" si="364"/>
        <v>0</v>
      </c>
      <c r="N671" s="10">
        <f t="shared" si="365"/>
        <v>0</v>
      </c>
      <c r="O671" s="10">
        <f t="shared" si="366"/>
        <v>0</v>
      </c>
      <c r="P671" s="10">
        <f t="shared" si="367"/>
        <v>0</v>
      </c>
      <c r="Q671" s="10">
        <f t="shared" si="368"/>
        <v>0</v>
      </c>
      <c r="R671" s="10">
        <f t="shared" si="369"/>
        <v>0</v>
      </c>
      <c r="S671" s="10">
        <f t="shared" si="370"/>
        <v>0</v>
      </c>
      <c r="U671" s="10">
        <f t="shared" si="371"/>
        <v>0</v>
      </c>
      <c r="V671" s="10">
        <f t="shared" si="372"/>
        <v>0</v>
      </c>
      <c r="W671" s="10">
        <f t="shared" si="373"/>
        <v>0</v>
      </c>
      <c r="X671" s="10">
        <f t="shared" si="394"/>
        <v>0</v>
      </c>
      <c r="Y671" s="10">
        <f t="shared" si="395"/>
        <v>0</v>
      </c>
      <c r="Z671" s="10">
        <f t="shared" si="374"/>
        <v>0</v>
      </c>
      <c r="AB671" s="141">
        <f t="shared" si="375"/>
        <v>0</v>
      </c>
      <c r="AC671" s="141">
        <f t="shared" si="376"/>
        <v>0</v>
      </c>
      <c r="AD671" s="141">
        <f t="shared" si="377"/>
        <v>0</v>
      </c>
      <c r="AE671" s="141">
        <f t="shared" si="378"/>
        <v>0</v>
      </c>
      <c r="AG671" s="87"/>
      <c r="AH671" s="87"/>
      <c r="AJ671" s="87"/>
      <c r="AL671" s="10" t="str">
        <f t="shared" si="379"/>
        <v/>
      </c>
      <c r="AM671" s="10" t="str">
        <f t="shared" si="380"/>
        <v/>
      </c>
      <c r="AN671" s="10" t="str">
        <f t="shared" si="381"/>
        <v/>
      </c>
      <c r="AO671" s="10" t="str">
        <f t="shared" si="382"/>
        <v/>
      </c>
      <c r="AP671" s="10" t="str">
        <f t="shared" si="383"/>
        <v/>
      </c>
      <c r="AQ671" s="10" t="str">
        <f t="shared" si="384"/>
        <v/>
      </c>
      <c r="AR671" s="10" t="str">
        <f t="shared" si="385"/>
        <v/>
      </c>
      <c r="AS671" s="10" t="str">
        <f t="shared" si="386"/>
        <v/>
      </c>
      <c r="AT671" s="10" t="str">
        <f t="shared" si="387"/>
        <v/>
      </c>
      <c r="AU671" s="10" t="str">
        <f t="shared" si="388"/>
        <v/>
      </c>
      <c r="AV671" s="10" t="str">
        <f t="shared" si="389"/>
        <v/>
      </c>
      <c r="AW671" s="10" t="str">
        <f t="shared" si="390"/>
        <v/>
      </c>
      <c r="AX671" s="10" t="str">
        <f t="shared" si="391"/>
        <v/>
      </c>
      <c r="AY671" s="10" t="str">
        <f t="shared" si="392"/>
        <v/>
      </c>
      <c r="AZ671" s="10" t="str">
        <f t="shared" si="393"/>
        <v/>
      </c>
    </row>
    <row r="672" spans="1:52" s="3" customFormat="1" ht="10.5" x14ac:dyDescent="0.35">
      <c r="A672" s="30"/>
      <c r="B672" s="31"/>
      <c r="C672" s="31"/>
      <c r="D672" s="31"/>
      <c r="E672" s="85"/>
      <c r="F672" s="85"/>
      <c r="G672" s="85"/>
      <c r="H672" s="85"/>
      <c r="I672" s="15">
        <f t="shared" si="361"/>
        <v>0</v>
      </c>
      <c r="J672" s="32">
        <f t="shared" si="362"/>
        <v>0</v>
      </c>
      <c r="K672" s="32"/>
      <c r="L672" s="10">
        <f t="shared" si="363"/>
        <v>0</v>
      </c>
      <c r="M672" s="10">
        <f t="shared" si="364"/>
        <v>0</v>
      </c>
      <c r="N672" s="10">
        <f t="shared" si="365"/>
        <v>0</v>
      </c>
      <c r="O672" s="10">
        <f t="shared" si="366"/>
        <v>0</v>
      </c>
      <c r="P672" s="10">
        <f t="shared" si="367"/>
        <v>0</v>
      </c>
      <c r="Q672" s="10">
        <f t="shared" si="368"/>
        <v>0</v>
      </c>
      <c r="R672" s="10">
        <f t="shared" si="369"/>
        <v>0</v>
      </c>
      <c r="S672" s="10">
        <f t="shared" si="370"/>
        <v>0</v>
      </c>
      <c r="U672" s="10">
        <f t="shared" si="371"/>
        <v>0</v>
      </c>
      <c r="V672" s="10">
        <f t="shared" si="372"/>
        <v>0</v>
      </c>
      <c r="W672" s="10">
        <f t="shared" si="373"/>
        <v>0</v>
      </c>
      <c r="X672" s="10">
        <f t="shared" si="394"/>
        <v>0</v>
      </c>
      <c r="Y672" s="10">
        <f t="shared" si="395"/>
        <v>0</v>
      </c>
      <c r="Z672" s="10">
        <f t="shared" si="374"/>
        <v>0</v>
      </c>
      <c r="AB672" s="141">
        <f t="shared" si="375"/>
        <v>0</v>
      </c>
      <c r="AC672" s="141">
        <f t="shared" si="376"/>
        <v>0</v>
      </c>
      <c r="AD672" s="141">
        <f t="shared" si="377"/>
        <v>0</v>
      </c>
      <c r="AE672" s="141">
        <f t="shared" si="378"/>
        <v>0</v>
      </c>
      <c r="AG672" s="87"/>
      <c r="AH672" s="87"/>
      <c r="AJ672" s="87"/>
      <c r="AL672" s="10" t="str">
        <f t="shared" si="379"/>
        <v/>
      </c>
      <c r="AM672" s="10" t="str">
        <f t="shared" si="380"/>
        <v/>
      </c>
      <c r="AN672" s="10" t="str">
        <f t="shared" si="381"/>
        <v/>
      </c>
      <c r="AO672" s="10" t="str">
        <f t="shared" si="382"/>
        <v/>
      </c>
      <c r="AP672" s="10" t="str">
        <f t="shared" si="383"/>
        <v/>
      </c>
      <c r="AQ672" s="10" t="str">
        <f t="shared" si="384"/>
        <v/>
      </c>
      <c r="AR672" s="10" t="str">
        <f t="shared" si="385"/>
        <v/>
      </c>
      <c r="AS672" s="10" t="str">
        <f t="shared" si="386"/>
        <v/>
      </c>
      <c r="AT672" s="10" t="str">
        <f t="shared" si="387"/>
        <v/>
      </c>
      <c r="AU672" s="10" t="str">
        <f t="shared" si="388"/>
        <v/>
      </c>
      <c r="AV672" s="10" t="str">
        <f t="shared" si="389"/>
        <v/>
      </c>
      <c r="AW672" s="10" t="str">
        <f t="shared" si="390"/>
        <v/>
      </c>
      <c r="AX672" s="10" t="str">
        <f t="shared" si="391"/>
        <v/>
      </c>
      <c r="AY672" s="10" t="str">
        <f t="shared" si="392"/>
        <v/>
      </c>
      <c r="AZ672" s="10" t="str">
        <f t="shared" si="393"/>
        <v/>
      </c>
    </row>
    <row r="673" spans="1:52" s="3" customFormat="1" ht="10.5" x14ac:dyDescent="0.35">
      <c r="A673" s="30"/>
      <c r="B673" s="31"/>
      <c r="C673" s="31"/>
      <c r="D673" s="31"/>
      <c r="E673" s="85"/>
      <c r="F673" s="85"/>
      <c r="G673" s="85"/>
      <c r="H673" s="85"/>
      <c r="I673" s="15">
        <f t="shared" si="361"/>
        <v>0</v>
      </c>
      <c r="J673" s="32">
        <f t="shared" si="362"/>
        <v>0</v>
      </c>
      <c r="K673" s="32"/>
      <c r="L673" s="10">
        <f t="shared" si="363"/>
        <v>0</v>
      </c>
      <c r="M673" s="10">
        <f t="shared" si="364"/>
        <v>0</v>
      </c>
      <c r="N673" s="10">
        <f t="shared" si="365"/>
        <v>0</v>
      </c>
      <c r="O673" s="10">
        <f t="shared" si="366"/>
        <v>0</v>
      </c>
      <c r="P673" s="10">
        <f t="shared" si="367"/>
        <v>0</v>
      </c>
      <c r="Q673" s="10">
        <f t="shared" si="368"/>
        <v>0</v>
      </c>
      <c r="R673" s="10">
        <f t="shared" si="369"/>
        <v>0</v>
      </c>
      <c r="S673" s="10">
        <f t="shared" si="370"/>
        <v>0</v>
      </c>
      <c r="U673" s="10">
        <f t="shared" si="371"/>
        <v>0</v>
      </c>
      <c r="V673" s="10">
        <f t="shared" si="372"/>
        <v>0</v>
      </c>
      <c r="W673" s="10">
        <f t="shared" si="373"/>
        <v>0</v>
      </c>
      <c r="X673" s="10">
        <f t="shared" si="394"/>
        <v>0</v>
      </c>
      <c r="Y673" s="10">
        <f t="shared" si="395"/>
        <v>0</v>
      </c>
      <c r="Z673" s="10">
        <f t="shared" si="374"/>
        <v>0</v>
      </c>
      <c r="AB673" s="141">
        <f t="shared" si="375"/>
        <v>0</v>
      </c>
      <c r="AC673" s="141">
        <f t="shared" si="376"/>
        <v>0</v>
      </c>
      <c r="AD673" s="141">
        <f t="shared" si="377"/>
        <v>0</v>
      </c>
      <c r="AE673" s="141">
        <f t="shared" si="378"/>
        <v>0</v>
      </c>
      <c r="AG673" s="87"/>
      <c r="AH673" s="87"/>
      <c r="AJ673" s="87"/>
      <c r="AL673" s="10" t="str">
        <f t="shared" si="379"/>
        <v/>
      </c>
      <c r="AM673" s="10" t="str">
        <f t="shared" si="380"/>
        <v/>
      </c>
      <c r="AN673" s="10" t="str">
        <f t="shared" si="381"/>
        <v/>
      </c>
      <c r="AO673" s="10" t="str">
        <f t="shared" si="382"/>
        <v/>
      </c>
      <c r="AP673" s="10" t="str">
        <f t="shared" si="383"/>
        <v/>
      </c>
      <c r="AQ673" s="10" t="str">
        <f t="shared" si="384"/>
        <v/>
      </c>
      <c r="AR673" s="10" t="str">
        <f t="shared" si="385"/>
        <v/>
      </c>
      <c r="AS673" s="10" t="str">
        <f t="shared" si="386"/>
        <v/>
      </c>
      <c r="AT673" s="10" t="str">
        <f t="shared" si="387"/>
        <v/>
      </c>
      <c r="AU673" s="10" t="str">
        <f t="shared" si="388"/>
        <v/>
      </c>
      <c r="AV673" s="10" t="str">
        <f t="shared" si="389"/>
        <v/>
      </c>
      <c r="AW673" s="10" t="str">
        <f t="shared" si="390"/>
        <v/>
      </c>
      <c r="AX673" s="10" t="str">
        <f t="shared" si="391"/>
        <v/>
      </c>
      <c r="AY673" s="10" t="str">
        <f t="shared" si="392"/>
        <v/>
      </c>
      <c r="AZ673" s="10" t="str">
        <f t="shared" si="393"/>
        <v/>
      </c>
    </row>
    <row r="674" spans="1:52" s="3" customFormat="1" ht="10.5" x14ac:dyDescent="0.35">
      <c r="A674" s="30"/>
      <c r="B674" s="31"/>
      <c r="C674" s="31"/>
      <c r="D674" s="31"/>
      <c r="E674" s="85"/>
      <c r="F674" s="85"/>
      <c r="G674" s="85"/>
      <c r="H674" s="85"/>
      <c r="I674" s="15">
        <f t="shared" si="361"/>
        <v>0</v>
      </c>
      <c r="J674" s="32">
        <f t="shared" si="362"/>
        <v>0</v>
      </c>
      <c r="K674" s="32"/>
      <c r="L674" s="10">
        <f t="shared" si="363"/>
        <v>0</v>
      </c>
      <c r="M674" s="10">
        <f t="shared" si="364"/>
        <v>0</v>
      </c>
      <c r="N674" s="10">
        <f t="shared" si="365"/>
        <v>0</v>
      </c>
      <c r="O674" s="10">
        <f t="shared" si="366"/>
        <v>0</v>
      </c>
      <c r="P674" s="10">
        <f t="shared" si="367"/>
        <v>0</v>
      </c>
      <c r="Q674" s="10">
        <f t="shared" si="368"/>
        <v>0</v>
      </c>
      <c r="R674" s="10">
        <f t="shared" si="369"/>
        <v>0</v>
      </c>
      <c r="S674" s="10">
        <f t="shared" si="370"/>
        <v>0</v>
      </c>
      <c r="U674" s="10">
        <f t="shared" si="371"/>
        <v>0</v>
      </c>
      <c r="V674" s="10">
        <f t="shared" si="372"/>
        <v>0</v>
      </c>
      <c r="W674" s="10">
        <f t="shared" si="373"/>
        <v>0</v>
      </c>
      <c r="X674" s="10">
        <f t="shared" si="394"/>
        <v>0</v>
      </c>
      <c r="Y674" s="10">
        <f t="shared" si="395"/>
        <v>0</v>
      </c>
      <c r="Z674" s="10">
        <f t="shared" si="374"/>
        <v>0</v>
      </c>
      <c r="AB674" s="141">
        <f t="shared" si="375"/>
        <v>0</v>
      </c>
      <c r="AC674" s="141">
        <f t="shared" si="376"/>
        <v>0</v>
      </c>
      <c r="AD674" s="141">
        <f t="shared" si="377"/>
        <v>0</v>
      </c>
      <c r="AE674" s="141">
        <f t="shared" si="378"/>
        <v>0</v>
      </c>
      <c r="AG674" s="87"/>
      <c r="AH674" s="87"/>
      <c r="AJ674" s="87"/>
      <c r="AL674" s="10" t="str">
        <f t="shared" si="379"/>
        <v/>
      </c>
      <c r="AM674" s="10" t="str">
        <f t="shared" si="380"/>
        <v/>
      </c>
      <c r="AN674" s="10" t="str">
        <f t="shared" si="381"/>
        <v/>
      </c>
      <c r="AO674" s="10" t="str">
        <f t="shared" si="382"/>
        <v/>
      </c>
      <c r="AP674" s="10" t="str">
        <f t="shared" si="383"/>
        <v/>
      </c>
      <c r="AQ674" s="10" t="str">
        <f t="shared" si="384"/>
        <v/>
      </c>
      <c r="AR674" s="10" t="str">
        <f t="shared" si="385"/>
        <v/>
      </c>
      <c r="AS674" s="10" t="str">
        <f t="shared" si="386"/>
        <v/>
      </c>
      <c r="AT674" s="10" t="str">
        <f t="shared" si="387"/>
        <v/>
      </c>
      <c r="AU674" s="10" t="str">
        <f t="shared" si="388"/>
        <v/>
      </c>
      <c r="AV674" s="10" t="str">
        <f t="shared" si="389"/>
        <v/>
      </c>
      <c r="AW674" s="10" t="str">
        <f t="shared" si="390"/>
        <v/>
      </c>
      <c r="AX674" s="10" t="str">
        <f t="shared" si="391"/>
        <v/>
      </c>
      <c r="AY674" s="10" t="str">
        <f t="shared" si="392"/>
        <v/>
      </c>
      <c r="AZ674" s="10" t="str">
        <f t="shared" si="393"/>
        <v/>
      </c>
    </row>
    <row r="675" spans="1:52" s="3" customFormat="1" ht="10.5" x14ac:dyDescent="0.35">
      <c r="A675" s="30"/>
      <c r="B675" s="31"/>
      <c r="C675" s="31"/>
      <c r="D675" s="31"/>
      <c r="E675" s="85"/>
      <c r="F675" s="85"/>
      <c r="G675" s="85"/>
      <c r="H675" s="85"/>
      <c r="I675" s="15">
        <f t="shared" si="361"/>
        <v>0</v>
      </c>
      <c r="J675" s="32">
        <f t="shared" si="362"/>
        <v>0</v>
      </c>
      <c r="K675" s="32"/>
      <c r="L675" s="10">
        <f t="shared" si="363"/>
        <v>0</v>
      </c>
      <c r="M675" s="10">
        <f t="shared" si="364"/>
        <v>0</v>
      </c>
      <c r="N675" s="10">
        <f t="shared" si="365"/>
        <v>0</v>
      </c>
      <c r="O675" s="10">
        <f t="shared" si="366"/>
        <v>0</v>
      </c>
      <c r="P675" s="10">
        <f t="shared" si="367"/>
        <v>0</v>
      </c>
      <c r="Q675" s="10">
        <f t="shared" si="368"/>
        <v>0</v>
      </c>
      <c r="R675" s="10">
        <f t="shared" si="369"/>
        <v>0</v>
      </c>
      <c r="S675" s="10">
        <f t="shared" si="370"/>
        <v>0</v>
      </c>
      <c r="U675" s="10">
        <f t="shared" si="371"/>
        <v>0</v>
      </c>
      <c r="V675" s="10">
        <f t="shared" si="372"/>
        <v>0</v>
      </c>
      <c r="W675" s="10">
        <f t="shared" si="373"/>
        <v>0</v>
      </c>
      <c r="X675" s="10">
        <f t="shared" si="394"/>
        <v>0</v>
      </c>
      <c r="Y675" s="10">
        <f t="shared" si="395"/>
        <v>0</v>
      </c>
      <c r="Z675" s="10">
        <f t="shared" si="374"/>
        <v>0</v>
      </c>
      <c r="AB675" s="141">
        <f t="shared" si="375"/>
        <v>0</v>
      </c>
      <c r="AC675" s="141">
        <f t="shared" si="376"/>
        <v>0</v>
      </c>
      <c r="AD675" s="141">
        <f t="shared" si="377"/>
        <v>0</v>
      </c>
      <c r="AE675" s="141">
        <f t="shared" si="378"/>
        <v>0</v>
      </c>
      <c r="AG675" s="87"/>
      <c r="AH675" s="87"/>
      <c r="AJ675" s="87"/>
      <c r="AL675" s="10" t="str">
        <f t="shared" si="379"/>
        <v/>
      </c>
      <c r="AM675" s="10" t="str">
        <f t="shared" si="380"/>
        <v/>
      </c>
      <c r="AN675" s="10" t="str">
        <f t="shared" si="381"/>
        <v/>
      </c>
      <c r="AO675" s="10" t="str">
        <f t="shared" si="382"/>
        <v/>
      </c>
      <c r="AP675" s="10" t="str">
        <f t="shared" si="383"/>
        <v/>
      </c>
      <c r="AQ675" s="10" t="str">
        <f t="shared" si="384"/>
        <v/>
      </c>
      <c r="AR675" s="10" t="str">
        <f t="shared" si="385"/>
        <v/>
      </c>
      <c r="AS675" s="10" t="str">
        <f t="shared" si="386"/>
        <v/>
      </c>
      <c r="AT675" s="10" t="str">
        <f t="shared" si="387"/>
        <v/>
      </c>
      <c r="AU675" s="10" t="str">
        <f t="shared" si="388"/>
        <v/>
      </c>
      <c r="AV675" s="10" t="str">
        <f t="shared" si="389"/>
        <v/>
      </c>
      <c r="AW675" s="10" t="str">
        <f t="shared" si="390"/>
        <v/>
      </c>
      <c r="AX675" s="10" t="str">
        <f t="shared" si="391"/>
        <v/>
      </c>
      <c r="AY675" s="10" t="str">
        <f t="shared" si="392"/>
        <v/>
      </c>
      <c r="AZ675" s="10" t="str">
        <f t="shared" si="393"/>
        <v/>
      </c>
    </row>
    <row r="676" spans="1:52" s="3" customFormat="1" ht="10.5" x14ac:dyDescent="0.35">
      <c r="A676" s="30"/>
      <c r="B676" s="31"/>
      <c r="C676" s="31"/>
      <c r="D676" s="31"/>
      <c r="E676" s="85"/>
      <c r="F676" s="85"/>
      <c r="G676" s="85"/>
      <c r="H676" s="85"/>
      <c r="I676" s="15">
        <f t="shared" si="361"/>
        <v>0</v>
      </c>
      <c r="J676" s="32">
        <f t="shared" si="362"/>
        <v>0</v>
      </c>
      <c r="K676" s="32"/>
      <c r="L676" s="10">
        <f t="shared" si="363"/>
        <v>0</v>
      </c>
      <c r="M676" s="10">
        <f t="shared" si="364"/>
        <v>0</v>
      </c>
      <c r="N676" s="10">
        <f t="shared" si="365"/>
        <v>0</v>
      </c>
      <c r="O676" s="10">
        <f t="shared" si="366"/>
        <v>0</v>
      </c>
      <c r="P676" s="10">
        <f t="shared" si="367"/>
        <v>0</v>
      </c>
      <c r="Q676" s="10">
        <f t="shared" si="368"/>
        <v>0</v>
      </c>
      <c r="R676" s="10">
        <f t="shared" si="369"/>
        <v>0</v>
      </c>
      <c r="S676" s="10">
        <f t="shared" si="370"/>
        <v>0</v>
      </c>
      <c r="U676" s="10">
        <f t="shared" si="371"/>
        <v>0</v>
      </c>
      <c r="V676" s="10">
        <f t="shared" si="372"/>
        <v>0</v>
      </c>
      <c r="W676" s="10">
        <f t="shared" si="373"/>
        <v>0</v>
      </c>
      <c r="X676" s="10">
        <f t="shared" si="394"/>
        <v>0</v>
      </c>
      <c r="Y676" s="10">
        <f t="shared" si="395"/>
        <v>0</v>
      </c>
      <c r="Z676" s="10">
        <f t="shared" si="374"/>
        <v>0</v>
      </c>
      <c r="AB676" s="141">
        <f t="shared" si="375"/>
        <v>0</v>
      </c>
      <c r="AC676" s="141">
        <f t="shared" si="376"/>
        <v>0</v>
      </c>
      <c r="AD676" s="141">
        <f t="shared" si="377"/>
        <v>0</v>
      </c>
      <c r="AE676" s="141">
        <f t="shared" si="378"/>
        <v>0</v>
      </c>
      <c r="AG676" s="87"/>
      <c r="AH676" s="87"/>
      <c r="AJ676" s="87"/>
      <c r="AL676" s="10" t="str">
        <f t="shared" si="379"/>
        <v/>
      </c>
      <c r="AM676" s="10" t="str">
        <f t="shared" si="380"/>
        <v/>
      </c>
      <c r="AN676" s="10" t="str">
        <f t="shared" si="381"/>
        <v/>
      </c>
      <c r="AO676" s="10" t="str">
        <f t="shared" si="382"/>
        <v/>
      </c>
      <c r="AP676" s="10" t="str">
        <f t="shared" si="383"/>
        <v/>
      </c>
      <c r="AQ676" s="10" t="str">
        <f t="shared" si="384"/>
        <v/>
      </c>
      <c r="AR676" s="10" t="str">
        <f t="shared" si="385"/>
        <v/>
      </c>
      <c r="AS676" s="10" t="str">
        <f t="shared" si="386"/>
        <v/>
      </c>
      <c r="AT676" s="10" t="str">
        <f t="shared" si="387"/>
        <v/>
      </c>
      <c r="AU676" s="10" t="str">
        <f t="shared" si="388"/>
        <v/>
      </c>
      <c r="AV676" s="10" t="str">
        <f t="shared" si="389"/>
        <v/>
      </c>
      <c r="AW676" s="10" t="str">
        <f t="shared" si="390"/>
        <v/>
      </c>
      <c r="AX676" s="10" t="str">
        <f t="shared" si="391"/>
        <v/>
      </c>
      <c r="AY676" s="10" t="str">
        <f t="shared" si="392"/>
        <v/>
      </c>
      <c r="AZ676" s="10" t="str">
        <f t="shared" si="393"/>
        <v/>
      </c>
    </row>
    <row r="677" spans="1:52" s="3" customFormat="1" ht="10.5" x14ac:dyDescent="0.35">
      <c r="A677" s="30"/>
      <c r="B677" s="31"/>
      <c r="C677" s="31"/>
      <c r="D677" s="31"/>
      <c r="E677" s="85"/>
      <c r="F677" s="85"/>
      <c r="G677" s="85"/>
      <c r="H677" s="85"/>
      <c r="I677" s="15">
        <f t="shared" si="361"/>
        <v>0</v>
      </c>
      <c r="J677" s="32">
        <f t="shared" si="362"/>
        <v>0</v>
      </c>
      <c r="K677" s="32"/>
      <c r="L677" s="10">
        <f t="shared" si="363"/>
        <v>0</v>
      </c>
      <c r="M677" s="10">
        <f t="shared" si="364"/>
        <v>0</v>
      </c>
      <c r="N677" s="10">
        <f t="shared" si="365"/>
        <v>0</v>
      </c>
      <c r="O677" s="10">
        <f t="shared" si="366"/>
        <v>0</v>
      </c>
      <c r="P677" s="10">
        <f t="shared" si="367"/>
        <v>0</v>
      </c>
      <c r="Q677" s="10">
        <f t="shared" si="368"/>
        <v>0</v>
      </c>
      <c r="R677" s="10">
        <f t="shared" si="369"/>
        <v>0</v>
      </c>
      <c r="S677" s="10">
        <f t="shared" si="370"/>
        <v>0</v>
      </c>
      <c r="U677" s="10">
        <f t="shared" si="371"/>
        <v>0</v>
      </c>
      <c r="V677" s="10">
        <f t="shared" si="372"/>
        <v>0</v>
      </c>
      <c r="W677" s="10">
        <f t="shared" si="373"/>
        <v>0</v>
      </c>
      <c r="X677" s="10">
        <f t="shared" si="394"/>
        <v>0</v>
      </c>
      <c r="Y677" s="10">
        <f t="shared" si="395"/>
        <v>0</v>
      </c>
      <c r="Z677" s="10">
        <f t="shared" si="374"/>
        <v>0</v>
      </c>
      <c r="AB677" s="141">
        <f t="shared" si="375"/>
        <v>0</v>
      </c>
      <c r="AC677" s="141">
        <f t="shared" si="376"/>
        <v>0</v>
      </c>
      <c r="AD677" s="141">
        <f t="shared" si="377"/>
        <v>0</v>
      </c>
      <c r="AE677" s="141">
        <f t="shared" si="378"/>
        <v>0</v>
      </c>
      <c r="AG677" s="87"/>
      <c r="AH677" s="87"/>
      <c r="AJ677" s="87"/>
      <c r="AL677" s="10" t="str">
        <f t="shared" si="379"/>
        <v/>
      </c>
      <c r="AM677" s="10" t="str">
        <f t="shared" si="380"/>
        <v/>
      </c>
      <c r="AN677" s="10" t="str">
        <f t="shared" si="381"/>
        <v/>
      </c>
      <c r="AO677" s="10" t="str">
        <f t="shared" si="382"/>
        <v/>
      </c>
      <c r="AP677" s="10" t="str">
        <f t="shared" si="383"/>
        <v/>
      </c>
      <c r="AQ677" s="10" t="str">
        <f t="shared" si="384"/>
        <v/>
      </c>
      <c r="AR677" s="10" t="str">
        <f t="shared" si="385"/>
        <v/>
      </c>
      <c r="AS677" s="10" t="str">
        <f t="shared" si="386"/>
        <v/>
      </c>
      <c r="AT677" s="10" t="str">
        <f t="shared" si="387"/>
        <v/>
      </c>
      <c r="AU677" s="10" t="str">
        <f t="shared" si="388"/>
        <v/>
      </c>
      <c r="AV677" s="10" t="str">
        <f t="shared" si="389"/>
        <v/>
      </c>
      <c r="AW677" s="10" t="str">
        <f t="shared" si="390"/>
        <v/>
      </c>
      <c r="AX677" s="10" t="str">
        <f t="shared" si="391"/>
        <v/>
      </c>
      <c r="AY677" s="10" t="str">
        <f t="shared" si="392"/>
        <v/>
      </c>
      <c r="AZ677" s="10" t="str">
        <f t="shared" si="393"/>
        <v/>
      </c>
    </row>
    <row r="678" spans="1:52" s="3" customFormat="1" ht="10.5" x14ac:dyDescent="0.35">
      <c r="A678" s="30"/>
      <c r="B678" s="31"/>
      <c r="C678" s="31"/>
      <c r="D678" s="31"/>
      <c r="E678" s="85"/>
      <c r="F678" s="85"/>
      <c r="G678" s="85"/>
      <c r="H678" s="85"/>
      <c r="I678" s="15">
        <f t="shared" si="361"/>
        <v>0</v>
      </c>
      <c r="J678" s="32">
        <f t="shared" si="362"/>
        <v>0</v>
      </c>
      <c r="K678" s="32"/>
      <c r="L678" s="10">
        <f t="shared" si="363"/>
        <v>0</v>
      </c>
      <c r="M678" s="10">
        <f t="shared" si="364"/>
        <v>0</v>
      </c>
      <c r="N678" s="10">
        <f t="shared" si="365"/>
        <v>0</v>
      </c>
      <c r="O678" s="10">
        <f t="shared" si="366"/>
        <v>0</v>
      </c>
      <c r="P678" s="10">
        <f t="shared" si="367"/>
        <v>0</v>
      </c>
      <c r="Q678" s="10">
        <f t="shared" si="368"/>
        <v>0</v>
      </c>
      <c r="R678" s="10">
        <f t="shared" si="369"/>
        <v>0</v>
      </c>
      <c r="S678" s="10">
        <f t="shared" si="370"/>
        <v>0</v>
      </c>
      <c r="U678" s="10">
        <f t="shared" si="371"/>
        <v>0</v>
      </c>
      <c r="V678" s="10">
        <f t="shared" si="372"/>
        <v>0</v>
      </c>
      <c r="W678" s="10">
        <f t="shared" si="373"/>
        <v>0</v>
      </c>
      <c r="X678" s="10">
        <f t="shared" si="394"/>
        <v>0</v>
      </c>
      <c r="Y678" s="10">
        <f t="shared" si="395"/>
        <v>0</v>
      </c>
      <c r="Z678" s="10">
        <f t="shared" si="374"/>
        <v>0</v>
      </c>
      <c r="AB678" s="141">
        <f t="shared" si="375"/>
        <v>0</v>
      </c>
      <c r="AC678" s="141">
        <f t="shared" si="376"/>
        <v>0</v>
      </c>
      <c r="AD678" s="141">
        <f t="shared" si="377"/>
        <v>0</v>
      </c>
      <c r="AE678" s="141">
        <f t="shared" si="378"/>
        <v>0</v>
      </c>
      <c r="AG678" s="87"/>
      <c r="AH678" s="87"/>
      <c r="AJ678" s="87"/>
      <c r="AL678" s="10" t="str">
        <f t="shared" si="379"/>
        <v/>
      </c>
      <c r="AM678" s="10" t="str">
        <f t="shared" si="380"/>
        <v/>
      </c>
      <c r="AN678" s="10" t="str">
        <f t="shared" si="381"/>
        <v/>
      </c>
      <c r="AO678" s="10" t="str">
        <f t="shared" si="382"/>
        <v/>
      </c>
      <c r="AP678" s="10" t="str">
        <f t="shared" si="383"/>
        <v/>
      </c>
      <c r="AQ678" s="10" t="str">
        <f t="shared" si="384"/>
        <v/>
      </c>
      <c r="AR678" s="10" t="str">
        <f t="shared" si="385"/>
        <v/>
      </c>
      <c r="AS678" s="10" t="str">
        <f t="shared" si="386"/>
        <v/>
      </c>
      <c r="AT678" s="10" t="str">
        <f t="shared" si="387"/>
        <v/>
      </c>
      <c r="AU678" s="10" t="str">
        <f t="shared" si="388"/>
        <v/>
      </c>
      <c r="AV678" s="10" t="str">
        <f t="shared" si="389"/>
        <v/>
      </c>
      <c r="AW678" s="10" t="str">
        <f t="shared" si="390"/>
        <v/>
      </c>
      <c r="AX678" s="10" t="str">
        <f t="shared" si="391"/>
        <v/>
      </c>
      <c r="AY678" s="10" t="str">
        <f t="shared" si="392"/>
        <v/>
      </c>
      <c r="AZ678" s="10" t="str">
        <f t="shared" si="393"/>
        <v/>
      </c>
    </row>
    <row r="679" spans="1:52" s="3" customFormat="1" ht="10.5" x14ac:dyDescent="0.35">
      <c r="A679" s="30"/>
      <c r="B679" s="31"/>
      <c r="C679" s="31"/>
      <c r="D679" s="31"/>
      <c r="E679" s="85"/>
      <c r="F679" s="85"/>
      <c r="G679" s="85"/>
      <c r="H679" s="85"/>
      <c r="I679" s="15">
        <f t="shared" si="361"/>
        <v>0</v>
      </c>
      <c r="J679" s="32">
        <f t="shared" si="362"/>
        <v>0</v>
      </c>
      <c r="K679" s="32"/>
      <c r="L679" s="10">
        <f t="shared" si="363"/>
        <v>0</v>
      </c>
      <c r="M679" s="10">
        <f t="shared" si="364"/>
        <v>0</v>
      </c>
      <c r="N679" s="10">
        <f t="shared" si="365"/>
        <v>0</v>
      </c>
      <c r="O679" s="10">
        <f t="shared" si="366"/>
        <v>0</v>
      </c>
      <c r="P679" s="10">
        <f t="shared" si="367"/>
        <v>0</v>
      </c>
      <c r="Q679" s="10">
        <f t="shared" si="368"/>
        <v>0</v>
      </c>
      <c r="R679" s="10">
        <f t="shared" si="369"/>
        <v>0</v>
      </c>
      <c r="S679" s="10">
        <f t="shared" si="370"/>
        <v>0</v>
      </c>
      <c r="U679" s="10">
        <f t="shared" si="371"/>
        <v>0</v>
      </c>
      <c r="V679" s="10">
        <f t="shared" si="372"/>
        <v>0</v>
      </c>
      <c r="W679" s="10">
        <f t="shared" si="373"/>
        <v>0</v>
      </c>
      <c r="X679" s="10">
        <f t="shared" si="394"/>
        <v>0</v>
      </c>
      <c r="Y679" s="10">
        <f t="shared" si="395"/>
        <v>0</v>
      </c>
      <c r="Z679" s="10">
        <f t="shared" si="374"/>
        <v>0</v>
      </c>
      <c r="AB679" s="141">
        <f t="shared" si="375"/>
        <v>0</v>
      </c>
      <c r="AC679" s="141">
        <f t="shared" si="376"/>
        <v>0</v>
      </c>
      <c r="AD679" s="141">
        <f t="shared" si="377"/>
        <v>0</v>
      </c>
      <c r="AE679" s="141">
        <f t="shared" si="378"/>
        <v>0</v>
      </c>
      <c r="AG679" s="87"/>
      <c r="AH679" s="87"/>
      <c r="AJ679" s="87"/>
      <c r="AL679" s="10" t="str">
        <f t="shared" si="379"/>
        <v/>
      </c>
      <c r="AM679" s="10" t="str">
        <f t="shared" si="380"/>
        <v/>
      </c>
      <c r="AN679" s="10" t="str">
        <f t="shared" si="381"/>
        <v/>
      </c>
      <c r="AO679" s="10" t="str">
        <f t="shared" si="382"/>
        <v/>
      </c>
      <c r="AP679" s="10" t="str">
        <f t="shared" si="383"/>
        <v/>
      </c>
      <c r="AQ679" s="10" t="str">
        <f t="shared" si="384"/>
        <v/>
      </c>
      <c r="AR679" s="10" t="str">
        <f t="shared" si="385"/>
        <v/>
      </c>
      <c r="AS679" s="10" t="str">
        <f t="shared" si="386"/>
        <v/>
      </c>
      <c r="AT679" s="10" t="str">
        <f t="shared" si="387"/>
        <v/>
      </c>
      <c r="AU679" s="10" t="str">
        <f t="shared" si="388"/>
        <v/>
      </c>
      <c r="AV679" s="10" t="str">
        <f t="shared" si="389"/>
        <v/>
      </c>
      <c r="AW679" s="10" t="str">
        <f t="shared" si="390"/>
        <v/>
      </c>
      <c r="AX679" s="10" t="str">
        <f t="shared" si="391"/>
        <v/>
      </c>
      <c r="AY679" s="10" t="str">
        <f t="shared" si="392"/>
        <v/>
      </c>
      <c r="AZ679" s="10" t="str">
        <f t="shared" si="393"/>
        <v/>
      </c>
    </row>
    <row r="680" spans="1:52" s="3" customFormat="1" ht="10.5" x14ac:dyDescent="0.35">
      <c r="A680" s="30"/>
      <c r="B680" s="31"/>
      <c r="C680" s="31"/>
      <c r="D680" s="31"/>
      <c r="E680" s="85"/>
      <c r="F680" s="85"/>
      <c r="G680" s="85"/>
      <c r="H680" s="85"/>
      <c r="I680" s="15">
        <f t="shared" si="361"/>
        <v>0</v>
      </c>
      <c r="J680" s="32">
        <f t="shared" si="362"/>
        <v>0</v>
      </c>
      <c r="K680" s="32"/>
      <c r="L680" s="10">
        <f t="shared" si="363"/>
        <v>0</v>
      </c>
      <c r="M680" s="10">
        <f t="shared" si="364"/>
        <v>0</v>
      </c>
      <c r="N680" s="10">
        <f t="shared" si="365"/>
        <v>0</v>
      </c>
      <c r="O680" s="10">
        <f t="shared" si="366"/>
        <v>0</v>
      </c>
      <c r="P680" s="10">
        <f t="shared" si="367"/>
        <v>0</v>
      </c>
      <c r="Q680" s="10">
        <f t="shared" si="368"/>
        <v>0</v>
      </c>
      <c r="R680" s="10">
        <f t="shared" si="369"/>
        <v>0</v>
      </c>
      <c r="S680" s="10">
        <f t="shared" si="370"/>
        <v>0</v>
      </c>
      <c r="U680" s="10">
        <f t="shared" si="371"/>
        <v>0</v>
      </c>
      <c r="V680" s="10">
        <f t="shared" si="372"/>
        <v>0</v>
      </c>
      <c r="W680" s="10">
        <f t="shared" si="373"/>
        <v>0</v>
      </c>
      <c r="X680" s="10">
        <f t="shared" si="394"/>
        <v>0</v>
      </c>
      <c r="Y680" s="10">
        <f t="shared" si="395"/>
        <v>0</v>
      </c>
      <c r="Z680" s="10">
        <f t="shared" si="374"/>
        <v>0</v>
      </c>
      <c r="AB680" s="141">
        <f t="shared" si="375"/>
        <v>0</v>
      </c>
      <c r="AC680" s="141">
        <f t="shared" si="376"/>
        <v>0</v>
      </c>
      <c r="AD680" s="141">
        <f t="shared" si="377"/>
        <v>0</v>
      </c>
      <c r="AE680" s="141">
        <f t="shared" si="378"/>
        <v>0</v>
      </c>
      <c r="AG680" s="87"/>
      <c r="AH680" s="87"/>
      <c r="AJ680" s="87"/>
      <c r="AL680" s="10" t="str">
        <f t="shared" si="379"/>
        <v/>
      </c>
      <c r="AM680" s="10" t="str">
        <f t="shared" si="380"/>
        <v/>
      </c>
      <c r="AN680" s="10" t="str">
        <f t="shared" si="381"/>
        <v/>
      </c>
      <c r="AO680" s="10" t="str">
        <f t="shared" si="382"/>
        <v/>
      </c>
      <c r="AP680" s="10" t="str">
        <f t="shared" si="383"/>
        <v/>
      </c>
      <c r="AQ680" s="10" t="str">
        <f t="shared" si="384"/>
        <v/>
      </c>
      <c r="AR680" s="10" t="str">
        <f t="shared" si="385"/>
        <v/>
      </c>
      <c r="AS680" s="10" t="str">
        <f t="shared" si="386"/>
        <v/>
      </c>
      <c r="AT680" s="10" t="str">
        <f t="shared" si="387"/>
        <v/>
      </c>
      <c r="AU680" s="10" t="str">
        <f t="shared" si="388"/>
        <v/>
      </c>
      <c r="AV680" s="10" t="str">
        <f t="shared" si="389"/>
        <v/>
      </c>
      <c r="AW680" s="10" t="str">
        <f t="shared" si="390"/>
        <v/>
      </c>
      <c r="AX680" s="10" t="str">
        <f t="shared" si="391"/>
        <v/>
      </c>
      <c r="AY680" s="10" t="str">
        <f t="shared" si="392"/>
        <v/>
      </c>
      <c r="AZ680" s="10" t="str">
        <f t="shared" si="393"/>
        <v/>
      </c>
    </row>
    <row r="681" spans="1:52" s="3" customFormat="1" ht="10.5" x14ac:dyDescent="0.35">
      <c r="A681" s="30"/>
      <c r="B681" s="31"/>
      <c r="C681" s="31"/>
      <c r="D681" s="31"/>
      <c r="E681" s="85"/>
      <c r="F681" s="85"/>
      <c r="G681" s="85"/>
      <c r="H681" s="85"/>
      <c r="I681" s="15">
        <f t="shared" si="361"/>
        <v>0</v>
      </c>
      <c r="J681" s="32">
        <f t="shared" si="362"/>
        <v>0</v>
      </c>
      <c r="K681" s="32"/>
      <c r="L681" s="10">
        <f t="shared" si="363"/>
        <v>0</v>
      </c>
      <c r="M681" s="10">
        <f t="shared" si="364"/>
        <v>0</v>
      </c>
      <c r="N681" s="10">
        <f t="shared" si="365"/>
        <v>0</v>
      </c>
      <c r="O681" s="10">
        <f t="shared" si="366"/>
        <v>0</v>
      </c>
      <c r="P681" s="10">
        <f t="shared" si="367"/>
        <v>0</v>
      </c>
      <c r="Q681" s="10">
        <f t="shared" si="368"/>
        <v>0</v>
      </c>
      <c r="R681" s="10">
        <f t="shared" si="369"/>
        <v>0</v>
      </c>
      <c r="S681" s="10">
        <f t="shared" si="370"/>
        <v>0</v>
      </c>
      <c r="U681" s="10">
        <f t="shared" si="371"/>
        <v>0</v>
      </c>
      <c r="V681" s="10">
        <f t="shared" si="372"/>
        <v>0</v>
      </c>
      <c r="W681" s="10">
        <f t="shared" si="373"/>
        <v>0</v>
      </c>
      <c r="X681" s="10">
        <f t="shared" si="394"/>
        <v>0</v>
      </c>
      <c r="Y681" s="10">
        <f t="shared" si="395"/>
        <v>0</v>
      </c>
      <c r="Z681" s="10">
        <f t="shared" si="374"/>
        <v>0</v>
      </c>
      <c r="AB681" s="141">
        <f t="shared" si="375"/>
        <v>0</v>
      </c>
      <c r="AC681" s="141">
        <f t="shared" si="376"/>
        <v>0</v>
      </c>
      <c r="AD681" s="141">
        <f t="shared" si="377"/>
        <v>0</v>
      </c>
      <c r="AE681" s="141">
        <f t="shared" si="378"/>
        <v>0</v>
      </c>
      <c r="AG681" s="87"/>
      <c r="AH681" s="87"/>
      <c r="AJ681" s="87"/>
      <c r="AL681" s="10" t="str">
        <f t="shared" si="379"/>
        <v/>
      </c>
      <c r="AM681" s="10" t="str">
        <f t="shared" si="380"/>
        <v/>
      </c>
      <c r="AN681" s="10" t="str">
        <f t="shared" si="381"/>
        <v/>
      </c>
      <c r="AO681" s="10" t="str">
        <f t="shared" si="382"/>
        <v/>
      </c>
      <c r="AP681" s="10" t="str">
        <f t="shared" si="383"/>
        <v/>
      </c>
      <c r="AQ681" s="10" t="str">
        <f t="shared" si="384"/>
        <v/>
      </c>
      <c r="AR681" s="10" t="str">
        <f t="shared" si="385"/>
        <v/>
      </c>
      <c r="AS681" s="10" t="str">
        <f t="shared" si="386"/>
        <v/>
      </c>
      <c r="AT681" s="10" t="str">
        <f t="shared" si="387"/>
        <v/>
      </c>
      <c r="AU681" s="10" t="str">
        <f t="shared" si="388"/>
        <v/>
      </c>
      <c r="AV681" s="10" t="str">
        <f t="shared" si="389"/>
        <v/>
      </c>
      <c r="AW681" s="10" t="str">
        <f t="shared" si="390"/>
        <v/>
      </c>
      <c r="AX681" s="10" t="str">
        <f t="shared" si="391"/>
        <v/>
      </c>
      <c r="AY681" s="10" t="str">
        <f t="shared" si="392"/>
        <v/>
      </c>
      <c r="AZ681" s="10" t="str">
        <f t="shared" si="393"/>
        <v/>
      </c>
    </row>
    <row r="682" spans="1:52" s="3" customFormat="1" ht="10.5" x14ac:dyDescent="0.35">
      <c r="A682" s="30"/>
      <c r="B682" s="31"/>
      <c r="C682" s="31"/>
      <c r="D682" s="31"/>
      <c r="E682" s="85"/>
      <c r="F682" s="85"/>
      <c r="G682" s="85"/>
      <c r="H682" s="85"/>
      <c r="I682" s="15">
        <f t="shared" si="361"/>
        <v>0</v>
      </c>
      <c r="J682" s="32">
        <f t="shared" si="362"/>
        <v>0</v>
      </c>
      <c r="K682" s="32"/>
      <c r="L682" s="10">
        <f t="shared" si="363"/>
        <v>0</v>
      </c>
      <c r="M682" s="10">
        <f t="shared" si="364"/>
        <v>0</v>
      </c>
      <c r="N682" s="10">
        <f t="shared" si="365"/>
        <v>0</v>
      </c>
      <c r="O682" s="10">
        <f t="shared" si="366"/>
        <v>0</v>
      </c>
      <c r="P682" s="10">
        <f t="shared" si="367"/>
        <v>0</v>
      </c>
      <c r="Q682" s="10">
        <f t="shared" si="368"/>
        <v>0</v>
      </c>
      <c r="R682" s="10">
        <f t="shared" si="369"/>
        <v>0</v>
      </c>
      <c r="S682" s="10">
        <f t="shared" si="370"/>
        <v>0</v>
      </c>
      <c r="U682" s="10">
        <f t="shared" si="371"/>
        <v>0</v>
      </c>
      <c r="V682" s="10">
        <f t="shared" si="372"/>
        <v>0</v>
      </c>
      <c r="W682" s="10">
        <f t="shared" si="373"/>
        <v>0</v>
      </c>
      <c r="X682" s="10">
        <f t="shared" si="394"/>
        <v>0</v>
      </c>
      <c r="Y682" s="10">
        <f t="shared" si="395"/>
        <v>0</v>
      </c>
      <c r="Z682" s="10">
        <f t="shared" si="374"/>
        <v>0</v>
      </c>
      <c r="AB682" s="141">
        <f t="shared" si="375"/>
        <v>0</v>
      </c>
      <c r="AC682" s="141">
        <f t="shared" si="376"/>
        <v>0</v>
      </c>
      <c r="AD682" s="141">
        <f t="shared" si="377"/>
        <v>0</v>
      </c>
      <c r="AE682" s="141">
        <f t="shared" si="378"/>
        <v>0</v>
      </c>
      <c r="AG682" s="87"/>
      <c r="AH682" s="87"/>
      <c r="AJ682" s="87"/>
      <c r="AL682" s="10" t="str">
        <f t="shared" si="379"/>
        <v/>
      </c>
      <c r="AM682" s="10" t="str">
        <f t="shared" si="380"/>
        <v/>
      </c>
      <c r="AN682" s="10" t="str">
        <f t="shared" si="381"/>
        <v/>
      </c>
      <c r="AO682" s="10" t="str">
        <f t="shared" si="382"/>
        <v/>
      </c>
      <c r="AP682" s="10" t="str">
        <f t="shared" si="383"/>
        <v/>
      </c>
      <c r="AQ682" s="10" t="str">
        <f t="shared" si="384"/>
        <v/>
      </c>
      <c r="AR682" s="10" t="str">
        <f t="shared" si="385"/>
        <v/>
      </c>
      <c r="AS682" s="10" t="str">
        <f t="shared" si="386"/>
        <v/>
      </c>
      <c r="AT682" s="10" t="str">
        <f t="shared" si="387"/>
        <v/>
      </c>
      <c r="AU682" s="10" t="str">
        <f t="shared" si="388"/>
        <v/>
      </c>
      <c r="AV682" s="10" t="str">
        <f t="shared" si="389"/>
        <v/>
      </c>
      <c r="AW682" s="10" t="str">
        <f t="shared" si="390"/>
        <v/>
      </c>
      <c r="AX682" s="10" t="str">
        <f t="shared" si="391"/>
        <v/>
      </c>
      <c r="AY682" s="10" t="str">
        <f t="shared" si="392"/>
        <v/>
      </c>
      <c r="AZ682" s="10" t="str">
        <f t="shared" si="393"/>
        <v/>
      </c>
    </row>
    <row r="683" spans="1:52" s="3" customFormat="1" ht="10.5" x14ac:dyDescent="0.35">
      <c r="A683" s="30"/>
      <c r="B683" s="31"/>
      <c r="C683" s="31"/>
      <c r="D683" s="31"/>
      <c r="E683" s="85"/>
      <c r="F683" s="85"/>
      <c r="G683" s="85"/>
      <c r="H683" s="85"/>
      <c r="I683" s="15">
        <f t="shared" si="361"/>
        <v>0</v>
      </c>
      <c r="J683" s="32">
        <f t="shared" si="362"/>
        <v>0</v>
      </c>
      <c r="K683" s="32"/>
      <c r="L683" s="10">
        <f t="shared" si="363"/>
        <v>0</v>
      </c>
      <c r="M683" s="10">
        <f t="shared" si="364"/>
        <v>0</v>
      </c>
      <c r="N683" s="10">
        <f t="shared" si="365"/>
        <v>0</v>
      </c>
      <c r="O683" s="10">
        <f t="shared" si="366"/>
        <v>0</v>
      </c>
      <c r="P683" s="10">
        <f t="shared" si="367"/>
        <v>0</v>
      </c>
      <c r="Q683" s="10">
        <f t="shared" si="368"/>
        <v>0</v>
      </c>
      <c r="R683" s="10">
        <f t="shared" si="369"/>
        <v>0</v>
      </c>
      <c r="S683" s="10">
        <f t="shared" si="370"/>
        <v>0</v>
      </c>
      <c r="U683" s="10">
        <f t="shared" si="371"/>
        <v>0</v>
      </c>
      <c r="V683" s="10">
        <f t="shared" si="372"/>
        <v>0</v>
      </c>
      <c r="W683" s="10">
        <f t="shared" si="373"/>
        <v>0</v>
      </c>
      <c r="X683" s="10">
        <f t="shared" si="394"/>
        <v>0</v>
      </c>
      <c r="Y683" s="10">
        <f t="shared" si="395"/>
        <v>0</v>
      </c>
      <c r="Z683" s="10">
        <f t="shared" si="374"/>
        <v>0</v>
      </c>
      <c r="AB683" s="141">
        <f t="shared" si="375"/>
        <v>0</v>
      </c>
      <c r="AC683" s="141">
        <f t="shared" si="376"/>
        <v>0</v>
      </c>
      <c r="AD683" s="141">
        <f t="shared" si="377"/>
        <v>0</v>
      </c>
      <c r="AE683" s="141">
        <f t="shared" si="378"/>
        <v>0</v>
      </c>
      <c r="AG683" s="87"/>
      <c r="AH683" s="87"/>
      <c r="AJ683" s="87"/>
      <c r="AL683" s="10" t="str">
        <f t="shared" si="379"/>
        <v/>
      </c>
      <c r="AM683" s="10" t="str">
        <f t="shared" si="380"/>
        <v/>
      </c>
      <c r="AN683" s="10" t="str">
        <f t="shared" si="381"/>
        <v/>
      </c>
      <c r="AO683" s="10" t="str">
        <f t="shared" si="382"/>
        <v/>
      </c>
      <c r="AP683" s="10" t="str">
        <f t="shared" si="383"/>
        <v/>
      </c>
      <c r="AQ683" s="10" t="str">
        <f t="shared" si="384"/>
        <v/>
      </c>
      <c r="AR683" s="10" t="str">
        <f t="shared" si="385"/>
        <v/>
      </c>
      <c r="AS683" s="10" t="str">
        <f t="shared" si="386"/>
        <v/>
      </c>
      <c r="AT683" s="10" t="str">
        <f t="shared" si="387"/>
        <v/>
      </c>
      <c r="AU683" s="10" t="str">
        <f t="shared" si="388"/>
        <v/>
      </c>
      <c r="AV683" s="10" t="str">
        <f t="shared" si="389"/>
        <v/>
      </c>
      <c r="AW683" s="10" t="str">
        <f t="shared" si="390"/>
        <v/>
      </c>
      <c r="AX683" s="10" t="str">
        <f t="shared" si="391"/>
        <v/>
      </c>
      <c r="AY683" s="10" t="str">
        <f t="shared" si="392"/>
        <v/>
      </c>
      <c r="AZ683" s="10" t="str">
        <f t="shared" si="393"/>
        <v/>
      </c>
    </row>
    <row r="684" spans="1:52" s="3" customFormat="1" ht="10.5" x14ac:dyDescent="0.35">
      <c r="A684" s="30"/>
      <c r="B684" s="31"/>
      <c r="C684" s="31"/>
      <c r="D684" s="31"/>
      <c r="E684" s="85"/>
      <c r="F684" s="85"/>
      <c r="G684" s="85"/>
      <c r="H684" s="85"/>
      <c r="I684" s="15">
        <f t="shared" si="361"/>
        <v>0</v>
      </c>
      <c r="J684" s="32">
        <f t="shared" si="362"/>
        <v>0</v>
      </c>
      <c r="K684" s="32"/>
      <c r="L684" s="10">
        <f t="shared" si="363"/>
        <v>0</v>
      </c>
      <c r="M684" s="10">
        <f t="shared" si="364"/>
        <v>0</v>
      </c>
      <c r="N684" s="10">
        <f t="shared" si="365"/>
        <v>0</v>
      </c>
      <c r="O684" s="10">
        <f t="shared" si="366"/>
        <v>0</v>
      </c>
      <c r="P684" s="10">
        <f t="shared" si="367"/>
        <v>0</v>
      </c>
      <c r="Q684" s="10">
        <f t="shared" si="368"/>
        <v>0</v>
      </c>
      <c r="R684" s="10">
        <f t="shared" si="369"/>
        <v>0</v>
      </c>
      <c r="S684" s="10">
        <f t="shared" si="370"/>
        <v>0</v>
      </c>
      <c r="U684" s="10">
        <f t="shared" si="371"/>
        <v>0</v>
      </c>
      <c r="V684" s="10">
        <f t="shared" si="372"/>
        <v>0</v>
      </c>
      <c r="W684" s="10">
        <f t="shared" si="373"/>
        <v>0</v>
      </c>
      <c r="X684" s="10">
        <f t="shared" si="394"/>
        <v>0</v>
      </c>
      <c r="Y684" s="10">
        <f t="shared" si="395"/>
        <v>0</v>
      </c>
      <c r="Z684" s="10">
        <f t="shared" si="374"/>
        <v>0</v>
      </c>
      <c r="AB684" s="141">
        <f t="shared" si="375"/>
        <v>0</v>
      </c>
      <c r="AC684" s="141">
        <f t="shared" si="376"/>
        <v>0</v>
      </c>
      <c r="AD684" s="141">
        <f t="shared" si="377"/>
        <v>0</v>
      </c>
      <c r="AE684" s="141">
        <f t="shared" si="378"/>
        <v>0</v>
      </c>
      <c r="AG684" s="87"/>
      <c r="AH684" s="87"/>
      <c r="AJ684" s="87"/>
      <c r="AL684" s="10" t="str">
        <f t="shared" si="379"/>
        <v/>
      </c>
      <c r="AM684" s="10" t="str">
        <f t="shared" si="380"/>
        <v/>
      </c>
      <c r="AN684" s="10" t="str">
        <f t="shared" si="381"/>
        <v/>
      </c>
      <c r="AO684" s="10" t="str">
        <f t="shared" si="382"/>
        <v/>
      </c>
      <c r="AP684" s="10" t="str">
        <f t="shared" si="383"/>
        <v/>
      </c>
      <c r="AQ684" s="10" t="str">
        <f t="shared" si="384"/>
        <v/>
      </c>
      <c r="AR684" s="10" t="str">
        <f t="shared" si="385"/>
        <v/>
      </c>
      <c r="AS684" s="10" t="str">
        <f t="shared" si="386"/>
        <v/>
      </c>
      <c r="AT684" s="10" t="str">
        <f t="shared" si="387"/>
        <v/>
      </c>
      <c r="AU684" s="10" t="str">
        <f t="shared" si="388"/>
        <v/>
      </c>
      <c r="AV684" s="10" t="str">
        <f t="shared" si="389"/>
        <v/>
      </c>
      <c r="AW684" s="10" t="str">
        <f t="shared" si="390"/>
        <v/>
      </c>
      <c r="AX684" s="10" t="str">
        <f t="shared" si="391"/>
        <v/>
      </c>
      <c r="AY684" s="10" t="str">
        <f t="shared" si="392"/>
        <v/>
      </c>
      <c r="AZ684" s="10" t="str">
        <f t="shared" si="393"/>
        <v/>
      </c>
    </row>
    <row r="685" spans="1:52" s="3" customFormat="1" ht="10.5" x14ac:dyDescent="0.35">
      <c r="A685" s="30"/>
      <c r="B685" s="31"/>
      <c r="C685" s="31"/>
      <c r="D685" s="31"/>
      <c r="E685" s="85"/>
      <c r="F685" s="85"/>
      <c r="G685" s="85"/>
      <c r="H685" s="85"/>
      <c r="I685" s="15">
        <f t="shared" si="361"/>
        <v>0</v>
      </c>
      <c r="J685" s="32">
        <f t="shared" si="362"/>
        <v>0</v>
      </c>
      <c r="K685" s="32"/>
      <c r="L685" s="10">
        <f t="shared" si="363"/>
        <v>0</v>
      </c>
      <c r="M685" s="10">
        <f t="shared" si="364"/>
        <v>0</v>
      </c>
      <c r="N685" s="10">
        <f t="shared" si="365"/>
        <v>0</v>
      </c>
      <c r="O685" s="10">
        <f t="shared" si="366"/>
        <v>0</v>
      </c>
      <c r="P685" s="10">
        <f t="shared" si="367"/>
        <v>0</v>
      </c>
      <c r="Q685" s="10">
        <f t="shared" si="368"/>
        <v>0</v>
      </c>
      <c r="R685" s="10">
        <f t="shared" si="369"/>
        <v>0</v>
      </c>
      <c r="S685" s="10">
        <f t="shared" si="370"/>
        <v>0</v>
      </c>
      <c r="U685" s="10">
        <f t="shared" si="371"/>
        <v>0</v>
      </c>
      <c r="V685" s="10">
        <f t="shared" si="372"/>
        <v>0</v>
      </c>
      <c r="W685" s="10">
        <f t="shared" si="373"/>
        <v>0</v>
      </c>
      <c r="X685" s="10">
        <f t="shared" si="394"/>
        <v>0</v>
      </c>
      <c r="Y685" s="10">
        <f t="shared" si="395"/>
        <v>0</v>
      </c>
      <c r="Z685" s="10">
        <f t="shared" si="374"/>
        <v>0</v>
      </c>
      <c r="AB685" s="141">
        <f t="shared" si="375"/>
        <v>0</v>
      </c>
      <c r="AC685" s="141">
        <f t="shared" si="376"/>
        <v>0</v>
      </c>
      <c r="AD685" s="141">
        <f t="shared" si="377"/>
        <v>0</v>
      </c>
      <c r="AE685" s="141">
        <f t="shared" si="378"/>
        <v>0</v>
      </c>
      <c r="AG685" s="87"/>
      <c r="AH685" s="87"/>
      <c r="AJ685" s="87"/>
      <c r="AL685" s="10" t="str">
        <f t="shared" si="379"/>
        <v/>
      </c>
      <c r="AM685" s="10" t="str">
        <f t="shared" si="380"/>
        <v/>
      </c>
      <c r="AN685" s="10" t="str">
        <f t="shared" si="381"/>
        <v/>
      </c>
      <c r="AO685" s="10" t="str">
        <f t="shared" si="382"/>
        <v/>
      </c>
      <c r="AP685" s="10" t="str">
        <f t="shared" si="383"/>
        <v/>
      </c>
      <c r="AQ685" s="10" t="str">
        <f t="shared" si="384"/>
        <v/>
      </c>
      <c r="AR685" s="10" t="str">
        <f t="shared" si="385"/>
        <v/>
      </c>
      <c r="AS685" s="10" t="str">
        <f t="shared" si="386"/>
        <v/>
      </c>
      <c r="AT685" s="10" t="str">
        <f t="shared" si="387"/>
        <v/>
      </c>
      <c r="AU685" s="10" t="str">
        <f t="shared" si="388"/>
        <v/>
      </c>
      <c r="AV685" s="10" t="str">
        <f t="shared" si="389"/>
        <v/>
      </c>
      <c r="AW685" s="10" t="str">
        <f t="shared" si="390"/>
        <v/>
      </c>
      <c r="AX685" s="10" t="str">
        <f t="shared" si="391"/>
        <v/>
      </c>
      <c r="AY685" s="10" t="str">
        <f t="shared" si="392"/>
        <v/>
      </c>
      <c r="AZ685" s="10" t="str">
        <f t="shared" si="393"/>
        <v/>
      </c>
    </row>
    <row r="686" spans="1:52" s="3" customFormat="1" ht="10.5" x14ac:dyDescent="0.35">
      <c r="A686" s="30"/>
      <c r="B686" s="31"/>
      <c r="C686" s="31"/>
      <c r="D686" s="31"/>
      <c r="E686" s="85"/>
      <c r="F686" s="85"/>
      <c r="G686" s="85"/>
      <c r="H686" s="85"/>
      <c r="I686" s="15">
        <f t="shared" si="361"/>
        <v>0</v>
      </c>
      <c r="J686" s="32">
        <f t="shared" si="362"/>
        <v>0</v>
      </c>
      <c r="K686" s="32"/>
      <c r="L686" s="10">
        <f t="shared" si="363"/>
        <v>0</v>
      </c>
      <c r="M686" s="10">
        <f t="shared" si="364"/>
        <v>0</v>
      </c>
      <c r="N686" s="10">
        <f t="shared" si="365"/>
        <v>0</v>
      </c>
      <c r="O686" s="10">
        <f t="shared" si="366"/>
        <v>0</v>
      </c>
      <c r="P686" s="10">
        <f t="shared" si="367"/>
        <v>0</v>
      </c>
      <c r="Q686" s="10">
        <f t="shared" si="368"/>
        <v>0</v>
      </c>
      <c r="R686" s="10">
        <f t="shared" si="369"/>
        <v>0</v>
      </c>
      <c r="S686" s="10">
        <f t="shared" si="370"/>
        <v>0</v>
      </c>
      <c r="U686" s="10">
        <f t="shared" si="371"/>
        <v>0</v>
      </c>
      <c r="V686" s="10">
        <f t="shared" si="372"/>
        <v>0</v>
      </c>
      <c r="W686" s="10">
        <f t="shared" si="373"/>
        <v>0</v>
      </c>
      <c r="X686" s="10">
        <f t="shared" si="394"/>
        <v>0</v>
      </c>
      <c r="Y686" s="10">
        <f t="shared" si="395"/>
        <v>0</v>
      </c>
      <c r="Z686" s="10">
        <f t="shared" si="374"/>
        <v>0</v>
      </c>
      <c r="AB686" s="141">
        <f t="shared" si="375"/>
        <v>0</v>
      </c>
      <c r="AC686" s="141">
        <f t="shared" si="376"/>
        <v>0</v>
      </c>
      <c r="AD686" s="141">
        <f t="shared" si="377"/>
        <v>0</v>
      </c>
      <c r="AE686" s="141">
        <f t="shared" si="378"/>
        <v>0</v>
      </c>
      <c r="AG686" s="87"/>
      <c r="AH686" s="87"/>
      <c r="AJ686" s="87"/>
      <c r="AL686" s="10" t="str">
        <f t="shared" si="379"/>
        <v/>
      </c>
      <c r="AM686" s="10" t="str">
        <f t="shared" si="380"/>
        <v/>
      </c>
      <c r="AN686" s="10" t="str">
        <f t="shared" si="381"/>
        <v/>
      </c>
      <c r="AO686" s="10" t="str">
        <f t="shared" si="382"/>
        <v/>
      </c>
      <c r="AP686" s="10" t="str">
        <f t="shared" si="383"/>
        <v/>
      </c>
      <c r="AQ686" s="10" t="str">
        <f t="shared" si="384"/>
        <v/>
      </c>
      <c r="AR686" s="10" t="str">
        <f t="shared" si="385"/>
        <v/>
      </c>
      <c r="AS686" s="10" t="str">
        <f t="shared" si="386"/>
        <v/>
      </c>
      <c r="AT686" s="10" t="str">
        <f t="shared" si="387"/>
        <v/>
      </c>
      <c r="AU686" s="10" t="str">
        <f t="shared" si="388"/>
        <v/>
      </c>
      <c r="AV686" s="10" t="str">
        <f t="shared" si="389"/>
        <v/>
      </c>
      <c r="AW686" s="10" t="str">
        <f t="shared" si="390"/>
        <v/>
      </c>
      <c r="AX686" s="10" t="str">
        <f t="shared" si="391"/>
        <v/>
      </c>
      <c r="AY686" s="10" t="str">
        <f t="shared" si="392"/>
        <v/>
      </c>
      <c r="AZ686" s="10" t="str">
        <f t="shared" si="393"/>
        <v/>
      </c>
    </row>
    <row r="687" spans="1:52" s="3" customFormat="1" ht="10.5" x14ac:dyDescent="0.35">
      <c r="A687" s="30"/>
      <c r="B687" s="31"/>
      <c r="C687" s="31"/>
      <c r="D687" s="31"/>
      <c r="E687" s="85"/>
      <c r="F687" s="85"/>
      <c r="G687" s="85"/>
      <c r="H687" s="85"/>
      <c r="I687" s="15">
        <f t="shared" si="361"/>
        <v>0</v>
      </c>
      <c r="J687" s="32">
        <f t="shared" si="362"/>
        <v>0</v>
      </c>
      <c r="K687" s="32"/>
      <c r="L687" s="10">
        <f t="shared" si="363"/>
        <v>0</v>
      </c>
      <c r="M687" s="10">
        <f t="shared" si="364"/>
        <v>0</v>
      </c>
      <c r="N687" s="10">
        <f t="shared" si="365"/>
        <v>0</v>
      </c>
      <c r="O687" s="10">
        <f t="shared" si="366"/>
        <v>0</v>
      </c>
      <c r="P687" s="10">
        <f t="shared" si="367"/>
        <v>0</v>
      </c>
      <c r="Q687" s="10">
        <f t="shared" si="368"/>
        <v>0</v>
      </c>
      <c r="R687" s="10">
        <f t="shared" si="369"/>
        <v>0</v>
      </c>
      <c r="S687" s="10">
        <f t="shared" si="370"/>
        <v>0</v>
      </c>
      <c r="U687" s="10">
        <f t="shared" si="371"/>
        <v>0</v>
      </c>
      <c r="V687" s="10">
        <f t="shared" si="372"/>
        <v>0</v>
      </c>
      <c r="W687" s="10">
        <f t="shared" si="373"/>
        <v>0</v>
      </c>
      <c r="X687" s="10">
        <f t="shared" si="394"/>
        <v>0</v>
      </c>
      <c r="Y687" s="10">
        <f t="shared" si="395"/>
        <v>0</v>
      </c>
      <c r="Z687" s="10">
        <f t="shared" si="374"/>
        <v>0</v>
      </c>
      <c r="AB687" s="141">
        <f t="shared" si="375"/>
        <v>0</v>
      </c>
      <c r="AC687" s="141">
        <f t="shared" si="376"/>
        <v>0</v>
      </c>
      <c r="AD687" s="141">
        <f t="shared" si="377"/>
        <v>0</v>
      </c>
      <c r="AE687" s="141">
        <f t="shared" si="378"/>
        <v>0</v>
      </c>
      <c r="AG687" s="87"/>
      <c r="AH687" s="87"/>
      <c r="AJ687" s="87"/>
      <c r="AL687" s="10" t="str">
        <f t="shared" si="379"/>
        <v/>
      </c>
      <c r="AM687" s="10" t="str">
        <f t="shared" si="380"/>
        <v/>
      </c>
      <c r="AN687" s="10" t="str">
        <f t="shared" si="381"/>
        <v/>
      </c>
      <c r="AO687" s="10" t="str">
        <f t="shared" si="382"/>
        <v/>
      </c>
      <c r="AP687" s="10" t="str">
        <f t="shared" si="383"/>
        <v/>
      </c>
      <c r="AQ687" s="10" t="str">
        <f t="shared" si="384"/>
        <v/>
      </c>
      <c r="AR687" s="10" t="str">
        <f t="shared" si="385"/>
        <v/>
      </c>
      <c r="AS687" s="10" t="str">
        <f t="shared" si="386"/>
        <v/>
      </c>
      <c r="AT687" s="10" t="str">
        <f t="shared" si="387"/>
        <v/>
      </c>
      <c r="AU687" s="10" t="str">
        <f t="shared" si="388"/>
        <v/>
      </c>
      <c r="AV687" s="10" t="str">
        <f t="shared" si="389"/>
        <v/>
      </c>
      <c r="AW687" s="10" t="str">
        <f t="shared" si="390"/>
        <v/>
      </c>
      <c r="AX687" s="10" t="str">
        <f t="shared" si="391"/>
        <v/>
      </c>
      <c r="AY687" s="10" t="str">
        <f t="shared" si="392"/>
        <v/>
      </c>
      <c r="AZ687" s="10" t="str">
        <f t="shared" si="393"/>
        <v/>
      </c>
    </row>
    <row r="688" spans="1:52" s="3" customFormat="1" ht="10.5" x14ac:dyDescent="0.35">
      <c r="A688" s="30"/>
      <c r="B688" s="31"/>
      <c r="C688" s="31"/>
      <c r="D688" s="31"/>
      <c r="E688" s="85"/>
      <c r="F688" s="85"/>
      <c r="G688" s="85"/>
      <c r="H688" s="85"/>
      <c r="I688" s="15">
        <f t="shared" si="361"/>
        <v>0</v>
      </c>
      <c r="J688" s="32">
        <f t="shared" si="362"/>
        <v>0</v>
      </c>
      <c r="K688" s="32"/>
      <c r="L688" s="10">
        <f t="shared" si="363"/>
        <v>0</v>
      </c>
      <c r="M688" s="10">
        <f t="shared" si="364"/>
        <v>0</v>
      </c>
      <c r="N688" s="10">
        <f t="shared" si="365"/>
        <v>0</v>
      </c>
      <c r="O688" s="10">
        <f t="shared" si="366"/>
        <v>0</v>
      </c>
      <c r="P688" s="10">
        <f t="shared" si="367"/>
        <v>0</v>
      </c>
      <c r="Q688" s="10">
        <f t="shared" si="368"/>
        <v>0</v>
      </c>
      <c r="R688" s="10">
        <f t="shared" si="369"/>
        <v>0</v>
      </c>
      <c r="S688" s="10">
        <f t="shared" si="370"/>
        <v>0</v>
      </c>
      <c r="U688" s="10">
        <f t="shared" si="371"/>
        <v>0</v>
      </c>
      <c r="V688" s="10">
        <f t="shared" si="372"/>
        <v>0</v>
      </c>
      <c r="W688" s="10">
        <f t="shared" si="373"/>
        <v>0</v>
      </c>
      <c r="X688" s="10">
        <f t="shared" si="394"/>
        <v>0</v>
      </c>
      <c r="Y688" s="10">
        <f t="shared" si="395"/>
        <v>0</v>
      </c>
      <c r="Z688" s="10">
        <f t="shared" si="374"/>
        <v>0</v>
      </c>
      <c r="AB688" s="141">
        <f t="shared" si="375"/>
        <v>0</v>
      </c>
      <c r="AC688" s="141">
        <f t="shared" si="376"/>
        <v>0</v>
      </c>
      <c r="AD688" s="141">
        <f t="shared" si="377"/>
        <v>0</v>
      </c>
      <c r="AE688" s="141">
        <f t="shared" si="378"/>
        <v>0</v>
      </c>
      <c r="AG688" s="87"/>
      <c r="AH688" s="87"/>
      <c r="AJ688" s="87"/>
      <c r="AL688" s="10" t="str">
        <f t="shared" si="379"/>
        <v/>
      </c>
      <c r="AM688" s="10" t="str">
        <f t="shared" si="380"/>
        <v/>
      </c>
      <c r="AN688" s="10" t="str">
        <f t="shared" si="381"/>
        <v/>
      </c>
      <c r="AO688" s="10" t="str">
        <f t="shared" si="382"/>
        <v/>
      </c>
      <c r="AP688" s="10" t="str">
        <f t="shared" si="383"/>
        <v/>
      </c>
      <c r="AQ688" s="10" t="str">
        <f t="shared" si="384"/>
        <v/>
      </c>
      <c r="AR688" s="10" t="str">
        <f t="shared" si="385"/>
        <v/>
      </c>
      <c r="AS688" s="10" t="str">
        <f t="shared" si="386"/>
        <v/>
      </c>
      <c r="AT688" s="10" t="str">
        <f t="shared" si="387"/>
        <v/>
      </c>
      <c r="AU688" s="10" t="str">
        <f t="shared" si="388"/>
        <v/>
      </c>
      <c r="AV688" s="10" t="str">
        <f t="shared" si="389"/>
        <v/>
      </c>
      <c r="AW688" s="10" t="str">
        <f t="shared" si="390"/>
        <v/>
      </c>
      <c r="AX688" s="10" t="str">
        <f t="shared" si="391"/>
        <v/>
      </c>
      <c r="AY688" s="10" t="str">
        <f t="shared" si="392"/>
        <v/>
      </c>
      <c r="AZ688" s="10" t="str">
        <f t="shared" si="393"/>
        <v/>
      </c>
    </row>
    <row r="689" spans="1:52" s="3" customFormat="1" ht="10.5" x14ac:dyDescent="0.35">
      <c r="A689" s="30"/>
      <c r="B689" s="31"/>
      <c r="C689" s="31"/>
      <c r="D689" s="31"/>
      <c r="E689" s="85"/>
      <c r="F689" s="85"/>
      <c r="G689" s="85"/>
      <c r="H689" s="85"/>
      <c r="I689" s="15">
        <f t="shared" si="361"/>
        <v>0</v>
      </c>
      <c r="J689" s="32">
        <f t="shared" si="362"/>
        <v>0</v>
      </c>
      <c r="K689" s="32"/>
      <c r="L689" s="10">
        <f t="shared" si="363"/>
        <v>0</v>
      </c>
      <c r="M689" s="10">
        <f t="shared" si="364"/>
        <v>0</v>
      </c>
      <c r="N689" s="10">
        <f t="shared" si="365"/>
        <v>0</v>
      </c>
      <c r="O689" s="10">
        <f t="shared" si="366"/>
        <v>0</v>
      </c>
      <c r="P689" s="10">
        <f t="shared" si="367"/>
        <v>0</v>
      </c>
      <c r="Q689" s="10">
        <f t="shared" si="368"/>
        <v>0</v>
      </c>
      <c r="R689" s="10">
        <f t="shared" si="369"/>
        <v>0</v>
      </c>
      <c r="S689" s="10">
        <f t="shared" si="370"/>
        <v>0</v>
      </c>
      <c r="U689" s="10">
        <f t="shared" si="371"/>
        <v>0</v>
      </c>
      <c r="V689" s="10">
        <f t="shared" si="372"/>
        <v>0</v>
      </c>
      <c r="W689" s="10">
        <f t="shared" si="373"/>
        <v>0</v>
      </c>
      <c r="X689" s="10">
        <f t="shared" si="394"/>
        <v>0</v>
      </c>
      <c r="Y689" s="10">
        <f t="shared" si="395"/>
        <v>0</v>
      </c>
      <c r="Z689" s="10">
        <f t="shared" si="374"/>
        <v>0</v>
      </c>
      <c r="AB689" s="141">
        <f t="shared" si="375"/>
        <v>0</v>
      </c>
      <c r="AC689" s="141">
        <f t="shared" si="376"/>
        <v>0</v>
      </c>
      <c r="AD689" s="141">
        <f t="shared" si="377"/>
        <v>0</v>
      </c>
      <c r="AE689" s="141">
        <f t="shared" si="378"/>
        <v>0</v>
      </c>
      <c r="AG689" s="87"/>
      <c r="AH689" s="87"/>
      <c r="AJ689" s="87"/>
      <c r="AL689" s="10" t="str">
        <f t="shared" si="379"/>
        <v/>
      </c>
      <c r="AM689" s="10" t="str">
        <f t="shared" si="380"/>
        <v/>
      </c>
      <c r="AN689" s="10" t="str">
        <f t="shared" si="381"/>
        <v/>
      </c>
      <c r="AO689" s="10" t="str">
        <f t="shared" si="382"/>
        <v/>
      </c>
      <c r="AP689" s="10" t="str">
        <f t="shared" si="383"/>
        <v/>
      </c>
      <c r="AQ689" s="10" t="str">
        <f t="shared" si="384"/>
        <v/>
      </c>
      <c r="AR689" s="10" t="str">
        <f t="shared" si="385"/>
        <v/>
      </c>
      <c r="AS689" s="10" t="str">
        <f t="shared" si="386"/>
        <v/>
      </c>
      <c r="AT689" s="10" t="str">
        <f t="shared" si="387"/>
        <v/>
      </c>
      <c r="AU689" s="10" t="str">
        <f t="shared" si="388"/>
        <v/>
      </c>
      <c r="AV689" s="10" t="str">
        <f t="shared" si="389"/>
        <v/>
      </c>
      <c r="AW689" s="10" t="str">
        <f t="shared" si="390"/>
        <v/>
      </c>
      <c r="AX689" s="10" t="str">
        <f t="shared" si="391"/>
        <v/>
      </c>
      <c r="AY689" s="10" t="str">
        <f t="shared" si="392"/>
        <v/>
      </c>
      <c r="AZ689" s="10" t="str">
        <f t="shared" si="393"/>
        <v/>
      </c>
    </row>
    <row r="690" spans="1:52" s="3" customFormat="1" ht="10.5" x14ac:dyDescent="0.35">
      <c r="A690" s="30"/>
      <c r="B690" s="31"/>
      <c r="C690" s="31"/>
      <c r="D690" s="31"/>
      <c r="E690" s="85"/>
      <c r="F690" s="85"/>
      <c r="G690" s="85"/>
      <c r="H690" s="85"/>
      <c r="I690" s="15">
        <f t="shared" si="361"/>
        <v>0</v>
      </c>
      <c r="J690" s="32">
        <f t="shared" si="362"/>
        <v>0</v>
      </c>
      <c r="K690" s="32"/>
      <c r="L690" s="10">
        <f t="shared" si="363"/>
        <v>0</v>
      </c>
      <c r="M690" s="10">
        <f t="shared" si="364"/>
        <v>0</v>
      </c>
      <c r="N690" s="10">
        <f t="shared" si="365"/>
        <v>0</v>
      </c>
      <c r="O690" s="10">
        <f t="shared" si="366"/>
        <v>0</v>
      </c>
      <c r="P690" s="10">
        <f t="shared" si="367"/>
        <v>0</v>
      </c>
      <c r="Q690" s="10">
        <f t="shared" si="368"/>
        <v>0</v>
      </c>
      <c r="R690" s="10">
        <f t="shared" si="369"/>
        <v>0</v>
      </c>
      <c r="S690" s="10">
        <f t="shared" si="370"/>
        <v>0</v>
      </c>
      <c r="U690" s="10">
        <f t="shared" si="371"/>
        <v>0</v>
      </c>
      <c r="V690" s="10">
        <f t="shared" si="372"/>
        <v>0</v>
      </c>
      <c r="W690" s="10">
        <f t="shared" si="373"/>
        <v>0</v>
      </c>
      <c r="X690" s="10">
        <f t="shared" si="394"/>
        <v>0</v>
      </c>
      <c r="Y690" s="10">
        <f t="shared" si="395"/>
        <v>0</v>
      </c>
      <c r="Z690" s="10">
        <f t="shared" si="374"/>
        <v>0</v>
      </c>
      <c r="AB690" s="141">
        <f t="shared" si="375"/>
        <v>0</v>
      </c>
      <c r="AC690" s="141">
        <f t="shared" si="376"/>
        <v>0</v>
      </c>
      <c r="AD690" s="141">
        <f t="shared" si="377"/>
        <v>0</v>
      </c>
      <c r="AE690" s="141">
        <f t="shared" si="378"/>
        <v>0</v>
      </c>
      <c r="AG690" s="87"/>
      <c r="AH690" s="87"/>
      <c r="AJ690" s="87"/>
      <c r="AL690" s="10" t="str">
        <f t="shared" si="379"/>
        <v/>
      </c>
      <c r="AM690" s="10" t="str">
        <f t="shared" si="380"/>
        <v/>
      </c>
      <c r="AN690" s="10" t="str">
        <f t="shared" si="381"/>
        <v/>
      </c>
      <c r="AO690" s="10" t="str">
        <f t="shared" si="382"/>
        <v/>
      </c>
      <c r="AP690" s="10" t="str">
        <f t="shared" si="383"/>
        <v/>
      </c>
      <c r="AQ690" s="10" t="str">
        <f t="shared" si="384"/>
        <v/>
      </c>
      <c r="AR690" s="10" t="str">
        <f t="shared" si="385"/>
        <v/>
      </c>
      <c r="AS690" s="10" t="str">
        <f t="shared" si="386"/>
        <v/>
      </c>
      <c r="AT690" s="10" t="str">
        <f t="shared" si="387"/>
        <v/>
      </c>
      <c r="AU690" s="10" t="str">
        <f t="shared" si="388"/>
        <v/>
      </c>
      <c r="AV690" s="10" t="str">
        <f t="shared" si="389"/>
        <v/>
      </c>
      <c r="AW690" s="10" t="str">
        <f t="shared" si="390"/>
        <v/>
      </c>
      <c r="AX690" s="10" t="str">
        <f t="shared" si="391"/>
        <v/>
      </c>
      <c r="AY690" s="10" t="str">
        <f t="shared" si="392"/>
        <v/>
      </c>
      <c r="AZ690" s="10" t="str">
        <f t="shared" si="393"/>
        <v/>
      </c>
    </row>
    <row r="691" spans="1:52" s="3" customFormat="1" ht="10.5" x14ac:dyDescent="0.35">
      <c r="A691" s="30"/>
      <c r="B691" s="31"/>
      <c r="C691" s="31"/>
      <c r="D691" s="31"/>
      <c r="E691" s="85"/>
      <c r="F691" s="85"/>
      <c r="G691" s="85"/>
      <c r="H691" s="85"/>
      <c r="I691" s="15">
        <f t="shared" si="361"/>
        <v>0</v>
      </c>
      <c r="J691" s="32">
        <f t="shared" si="362"/>
        <v>0</v>
      </c>
      <c r="K691" s="32"/>
      <c r="L691" s="10">
        <f t="shared" si="363"/>
        <v>0</v>
      </c>
      <c r="M691" s="10">
        <f t="shared" si="364"/>
        <v>0</v>
      </c>
      <c r="N691" s="10">
        <f t="shared" si="365"/>
        <v>0</v>
      </c>
      <c r="O691" s="10">
        <f t="shared" si="366"/>
        <v>0</v>
      </c>
      <c r="P691" s="10">
        <f t="shared" si="367"/>
        <v>0</v>
      </c>
      <c r="Q691" s="10">
        <f t="shared" si="368"/>
        <v>0</v>
      </c>
      <c r="R691" s="10">
        <f t="shared" si="369"/>
        <v>0</v>
      </c>
      <c r="S691" s="10">
        <f t="shared" si="370"/>
        <v>0</v>
      </c>
      <c r="U691" s="10">
        <f t="shared" si="371"/>
        <v>0</v>
      </c>
      <c r="V691" s="10">
        <f t="shared" si="372"/>
        <v>0</v>
      </c>
      <c r="W691" s="10">
        <f t="shared" si="373"/>
        <v>0</v>
      </c>
      <c r="X691" s="10">
        <f t="shared" si="394"/>
        <v>0</v>
      </c>
      <c r="Y691" s="10">
        <f t="shared" si="395"/>
        <v>0</v>
      </c>
      <c r="Z691" s="10">
        <f t="shared" si="374"/>
        <v>0</v>
      </c>
      <c r="AB691" s="141">
        <f t="shared" si="375"/>
        <v>0</v>
      </c>
      <c r="AC691" s="141">
        <f t="shared" si="376"/>
        <v>0</v>
      </c>
      <c r="AD691" s="141">
        <f t="shared" si="377"/>
        <v>0</v>
      </c>
      <c r="AE691" s="141">
        <f t="shared" si="378"/>
        <v>0</v>
      </c>
      <c r="AG691" s="87"/>
      <c r="AH691" s="87"/>
      <c r="AJ691" s="87"/>
      <c r="AL691" s="10" t="str">
        <f t="shared" si="379"/>
        <v/>
      </c>
      <c r="AM691" s="10" t="str">
        <f t="shared" si="380"/>
        <v/>
      </c>
      <c r="AN691" s="10" t="str">
        <f t="shared" si="381"/>
        <v/>
      </c>
      <c r="AO691" s="10" t="str">
        <f t="shared" si="382"/>
        <v/>
      </c>
      <c r="AP691" s="10" t="str">
        <f t="shared" si="383"/>
        <v/>
      </c>
      <c r="AQ691" s="10" t="str">
        <f t="shared" si="384"/>
        <v/>
      </c>
      <c r="AR691" s="10" t="str">
        <f t="shared" si="385"/>
        <v/>
      </c>
      <c r="AS691" s="10" t="str">
        <f t="shared" si="386"/>
        <v/>
      </c>
      <c r="AT691" s="10" t="str">
        <f t="shared" si="387"/>
        <v/>
      </c>
      <c r="AU691" s="10" t="str">
        <f t="shared" si="388"/>
        <v/>
      </c>
      <c r="AV691" s="10" t="str">
        <f t="shared" si="389"/>
        <v/>
      </c>
      <c r="AW691" s="10" t="str">
        <f t="shared" si="390"/>
        <v/>
      </c>
      <c r="AX691" s="10" t="str">
        <f t="shared" si="391"/>
        <v/>
      </c>
      <c r="AY691" s="10" t="str">
        <f t="shared" si="392"/>
        <v/>
      </c>
      <c r="AZ691" s="10" t="str">
        <f t="shared" si="393"/>
        <v/>
      </c>
    </row>
    <row r="692" spans="1:52" s="3" customFormat="1" ht="10.5" x14ac:dyDescent="0.35">
      <c r="A692" s="30"/>
      <c r="B692" s="31"/>
      <c r="C692" s="31"/>
      <c r="D692" s="31"/>
      <c r="E692" s="85"/>
      <c r="F692" s="85"/>
      <c r="G692" s="85"/>
      <c r="H692" s="85"/>
      <c r="I692" s="15">
        <f t="shared" si="361"/>
        <v>0</v>
      </c>
      <c r="J692" s="32">
        <f t="shared" si="362"/>
        <v>0</v>
      </c>
      <c r="K692" s="32"/>
      <c r="L692" s="10">
        <f t="shared" si="363"/>
        <v>0</v>
      </c>
      <c r="M692" s="10">
        <f t="shared" si="364"/>
        <v>0</v>
      </c>
      <c r="N692" s="10">
        <f t="shared" si="365"/>
        <v>0</v>
      </c>
      <c r="O692" s="10">
        <f t="shared" si="366"/>
        <v>0</v>
      </c>
      <c r="P692" s="10">
        <f t="shared" si="367"/>
        <v>0</v>
      </c>
      <c r="Q692" s="10">
        <f t="shared" si="368"/>
        <v>0</v>
      </c>
      <c r="R692" s="10">
        <f t="shared" si="369"/>
        <v>0</v>
      </c>
      <c r="S692" s="10">
        <f t="shared" si="370"/>
        <v>0</v>
      </c>
      <c r="U692" s="10">
        <f t="shared" si="371"/>
        <v>0</v>
      </c>
      <c r="V692" s="10">
        <f t="shared" si="372"/>
        <v>0</v>
      </c>
      <c r="W692" s="10">
        <f t="shared" si="373"/>
        <v>0</v>
      </c>
      <c r="X692" s="10">
        <f t="shared" si="394"/>
        <v>0</v>
      </c>
      <c r="Y692" s="10">
        <f t="shared" si="395"/>
        <v>0</v>
      </c>
      <c r="Z692" s="10">
        <f t="shared" si="374"/>
        <v>0</v>
      </c>
      <c r="AB692" s="141">
        <f t="shared" si="375"/>
        <v>0</v>
      </c>
      <c r="AC692" s="141">
        <f t="shared" si="376"/>
        <v>0</v>
      </c>
      <c r="AD692" s="141">
        <f t="shared" si="377"/>
        <v>0</v>
      </c>
      <c r="AE692" s="141">
        <f t="shared" si="378"/>
        <v>0</v>
      </c>
      <c r="AG692" s="87"/>
      <c r="AH692" s="87"/>
      <c r="AJ692" s="87"/>
      <c r="AL692" s="10" t="str">
        <f t="shared" si="379"/>
        <v/>
      </c>
      <c r="AM692" s="10" t="str">
        <f t="shared" si="380"/>
        <v/>
      </c>
      <c r="AN692" s="10" t="str">
        <f t="shared" si="381"/>
        <v/>
      </c>
      <c r="AO692" s="10" t="str">
        <f t="shared" si="382"/>
        <v/>
      </c>
      <c r="AP692" s="10" t="str">
        <f t="shared" si="383"/>
        <v/>
      </c>
      <c r="AQ692" s="10" t="str">
        <f t="shared" si="384"/>
        <v/>
      </c>
      <c r="AR692" s="10" t="str">
        <f t="shared" si="385"/>
        <v/>
      </c>
      <c r="AS692" s="10" t="str">
        <f t="shared" si="386"/>
        <v/>
      </c>
      <c r="AT692" s="10" t="str">
        <f t="shared" si="387"/>
        <v/>
      </c>
      <c r="AU692" s="10" t="str">
        <f t="shared" si="388"/>
        <v/>
      </c>
      <c r="AV692" s="10" t="str">
        <f t="shared" si="389"/>
        <v/>
      </c>
      <c r="AW692" s="10" t="str">
        <f t="shared" si="390"/>
        <v/>
      </c>
      <c r="AX692" s="10" t="str">
        <f t="shared" si="391"/>
        <v/>
      </c>
      <c r="AY692" s="10" t="str">
        <f t="shared" si="392"/>
        <v/>
      </c>
      <c r="AZ692" s="10" t="str">
        <f t="shared" si="393"/>
        <v/>
      </c>
    </row>
    <row r="693" spans="1:52" s="3" customFormat="1" ht="10.5" x14ac:dyDescent="0.35">
      <c r="A693" s="30"/>
      <c r="B693" s="31"/>
      <c r="C693" s="31"/>
      <c r="D693" s="31"/>
      <c r="E693" s="85"/>
      <c r="F693" s="85"/>
      <c r="G693" s="85"/>
      <c r="H693" s="85"/>
      <c r="I693" s="15">
        <f t="shared" si="361"/>
        <v>0</v>
      </c>
      <c r="J693" s="32">
        <f t="shared" si="362"/>
        <v>0</v>
      </c>
      <c r="K693" s="32"/>
      <c r="L693" s="10">
        <f t="shared" si="363"/>
        <v>0</v>
      </c>
      <c r="M693" s="10">
        <f t="shared" si="364"/>
        <v>0</v>
      </c>
      <c r="N693" s="10">
        <f t="shared" si="365"/>
        <v>0</v>
      </c>
      <c r="O693" s="10">
        <f t="shared" si="366"/>
        <v>0</v>
      </c>
      <c r="P693" s="10">
        <f t="shared" si="367"/>
        <v>0</v>
      </c>
      <c r="Q693" s="10">
        <f t="shared" si="368"/>
        <v>0</v>
      </c>
      <c r="R693" s="10">
        <f t="shared" si="369"/>
        <v>0</v>
      </c>
      <c r="S693" s="10">
        <f t="shared" si="370"/>
        <v>0</v>
      </c>
      <c r="U693" s="10">
        <f t="shared" si="371"/>
        <v>0</v>
      </c>
      <c r="V693" s="10">
        <f t="shared" si="372"/>
        <v>0</v>
      </c>
      <c r="W693" s="10">
        <f t="shared" si="373"/>
        <v>0</v>
      </c>
      <c r="X693" s="10">
        <f t="shared" si="394"/>
        <v>0</v>
      </c>
      <c r="Y693" s="10">
        <f t="shared" si="395"/>
        <v>0</v>
      </c>
      <c r="Z693" s="10">
        <f t="shared" si="374"/>
        <v>0</v>
      </c>
      <c r="AB693" s="141">
        <f t="shared" si="375"/>
        <v>0</v>
      </c>
      <c r="AC693" s="141">
        <f t="shared" si="376"/>
        <v>0</v>
      </c>
      <c r="AD693" s="141">
        <f t="shared" si="377"/>
        <v>0</v>
      </c>
      <c r="AE693" s="141">
        <f t="shared" si="378"/>
        <v>0</v>
      </c>
      <c r="AG693" s="87"/>
      <c r="AH693" s="87"/>
      <c r="AJ693" s="87"/>
      <c r="AL693" s="10" t="str">
        <f t="shared" si="379"/>
        <v/>
      </c>
      <c r="AM693" s="10" t="str">
        <f t="shared" si="380"/>
        <v/>
      </c>
      <c r="AN693" s="10" t="str">
        <f t="shared" si="381"/>
        <v/>
      </c>
      <c r="AO693" s="10" t="str">
        <f t="shared" si="382"/>
        <v/>
      </c>
      <c r="AP693" s="10" t="str">
        <f t="shared" si="383"/>
        <v/>
      </c>
      <c r="AQ693" s="10" t="str">
        <f t="shared" si="384"/>
        <v/>
      </c>
      <c r="AR693" s="10" t="str">
        <f t="shared" si="385"/>
        <v/>
      </c>
      <c r="AS693" s="10" t="str">
        <f t="shared" si="386"/>
        <v/>
      </c>
      <c r="AT693" s="10" t="str">
        <f t="shared" si="387"/>
        <v/>
      </c>
      <c r="AU693" s="10" t="str">
        <f t="shared" si="388"/>
        <v/>
      </c>
      <c r="AV693" s="10" t="str">
        <f t="shared" si="389"/>
        <v/>
      </c>
      <c r="AW693" s="10" t="str">
        <f t="shared" si="390"/>
        <v/>
      </c>
      <c r="AX693" s="10" t="str">
        <f t="shared" si="391"/>
        <v/>
      </c>
      <c r="AY693" s="10" t="str">
        <f t="shared" si="392"/>
        <v/>
      </c>
      <c r="AZ693" s="10" t="str">
        <f t="shared" si="393"/>
        <v/>
      </c>
    </row>
    <row r="694" spans="1:52" s="3" customFormat="1" ht="10.5" x14ac:dyDescent="0.35">
      <c r="A694" s="30"/>
      <c r="B694" s="31"/>
      <c r="C694" s="31"/>
      <c r="D694" s="31"/>
      <c r="E694" s="85"/>
      <c r="F694" s="85"/>
      <c r="G694" s="85"/>
      <c r="H694" s="85"/>
      <c r="I694" s="15">
        <f t="shared" si="361"/>
        <v>0</v>
      </c>
      <c r="J694" s="32">
        <f t="shared" si="362"/>
        <v>0</v>
      </c>
      <c r="K694" s="32"/>
      <c r="L694" s="10">
        <f t="shared" si="363"/>
        <v>0</v>
      </c>
      <c r="M694" s="10">
        <f t="shared" si="364"/>
        <v>0</v>
      </c>
      <c r="N694" s="10">
        <f t="shared" si="365"/>
        <v>0</v>
      </c>
      <c r="O694" s="10">
        <f t="shared" si="366"/>
        <v>0</v>
      </c>
      <c r="P694" s="10">
        <f t="shared" si="367"/>
        <v>0</v>
      </c>
      <c r="Q694" s="10">
        <f t="shared" si="368"/>
        <v>0</v>
      </c>
      <c r="R694" s="10">
        <f t="shared" si="369"/>
        <v>0</v>
      </c>
      <c r="S694" s="10">
        <f t="shared" si="370"/>
        <v>0</v>
      </c>
      <c r="U694" s="10">
        <f t="shared" si="371"/>
        <v>0</v>
      </c>
      <c r="V694" s="10">
        <f t="shared" si="372"/>
        <v>0</v>
      </c>
      <c r="W694" s="10">
        <f t="shared" si="373"/>
        <v>0</v>
      </c>
      <c r="X694" s="10">
        <f t="shared" si="394"/>
        <v>0</v>
      </c>
      <c r="Y694" s="10">
        <f t="shared" si="395"/>
        <v>0</v>
      </c>
      <c r="Z694" s="10">
        <f t="shared" si="374"/>
        <v>0</v>
      </c>
      <c r="AB694" s="141">
        <f t="shared" si="375"/>
        <v>0</v>
      </c>
      <c r="AC694" s="141">
        <f t="shared" si="376"/>
        <v>0</v>
      </c>
      <c r="AD694" s="141">
        <f t="shared" si="377"/>
        <v>0</v>
      </c>
      <c r="AE694" s="141">
        <f t="shared" si="378"/>
        <v>0</v>
      </c>
      <c r="AG694" s="87"/>
      <c r="AH694" s="87"/>
      <c r="AJ694" s="87"/>
      <c r="AL694" s="10" t="str">
        <f t="shared" si="379"/>
        <v/>
      </c>
      <c r="AM694" s="10" t="str">
        <f t="shared" si="380"/>
        <v/>
      </c>
      <c r="AN694" s="10" t="str">
        <f t="shared" si="381"/>
        <v/>
      </c>
      <c r="AO694" s="10" t="str">
        <f t="shared" si="382"/>
        <v/>
      </c>
      <c r="AP694" s="10" t="str">
        <f t="shared" si="383"/>
        <v/>
      </c>
      <c r="AQ694" s="10" t="str">
        <f t="shared" si="384"/>
        <v/>
      </c>
      <c r="AR694" s="10" t="str">
        <f t="shared" si="385"/>
        <v/>
      </c>
      <c r="AS694" s="10" t="str">
        <f t="shared" si="386"/>
        <v/>
      </c>
      <c r="AT694" s="10" t="str">
        <f t="shared" si="387"/>
        <v/>
      </c>
      <c r="AU694" s="10" t="str">
        <f t="shared" si="388"/>
        <v/>
      </c>
      <c r="AV694" s="10" t="str">
        <f t="shared" si="389"/>
        <v/>
      </c>
      <c r="AW694" s="10" t="str">
        <f t="shared" si="390"/>
        <v/>
      </c>
      <c r="AX694" s="10" t="str">
        <f t="shared" si="391"/>
        <v/>
      </c>
      <c r="AY694" s="10" t="str">
        <f t="shared" si="392"/>
        <v/>
      </c>
      <c r="AZ694" s="10" t="str">
        <f t="shared" si="393"/>
        <v/>
      </c>
    </row>
    <row r="695" spans="1:52" s="3" customFormat="1" ht="10.5" x14ac:dyDescent="0.35">
      <c r="A695" s="30"/>
      <c r="B695" s="31"/>
      <c r="C695" s="31"/>
      <c r="D695" s="31"/>
      <c r="E695" s="85"/>
      <c r="F695" s="85"/>
      <c r="G695" s="85"/>
      <c r="H695" s="85"/>
      <c r="I695" s="15">
        <f t="shared" ref="I695:I758" si="396">AB695+AC695+AD695+AE695</f>
        <v>0</v>
      </c>
      <c r="J695" s="32">
        <f t="shared" ref="J695:J758" si="397">IF(U695=1,$AH$5,IF(V695=1,$AH$6,IF(W695=1,$AH$7,IF(X695=1,$AH$8,IF(Y695=1,$AH$9,0)))))</f>
        <v>0</v>
      </c>
      <c r="K695" s="32"/>
      <c r="L695" s="10">
        <f t="shared" ref="L695:L758" si="398">IF(A695&lt;&gt;"",1,0)</f>
        <v>0</v>
      </c>
      <c r="M695" s="10">
        <f t="shared" ref="M695:M758" si="399">IF(B695&lt;&gt;"",1,0)</f>
        <v>0</v>
      </c>
      <c r="N695" s="10">
        <f t="shared" ref="N695:N758" si="400">IF(C695&lt;&gt;"",1,0)</f>
        <v>0</v>
      </c>
      <c r="O695" s="10">
        <f t="shared" ref="O695:O758" si="401">IF(D695&lt;&gt;"",1,0)</f>
        <v>0</v>
      </c>
      <c r="P695" s="10">
        <f t="shared" ref="P695:P758" si="402">IF(E695&lt;&gt;"",1,0)</f>
        <v>0</v>
      </c>
      <c r="Q695" s="10">
        <f t="shared" ref="Q695:Q758" si="403">IF(F695&lt;&gt;"",1,0)</f>
        <v>0</v>
      </c>
      <c r="R695" s="10">
        <f t="shared" ref="R695:R758" si="404">IF(G695&lt;&gt;"",1,0)</f>
        <v>0</v>
      </c>
      <c r="S695" s="10">
        <f t="shared" ref="S695:S758" si="405">IF(H695&lt;&gt;"",1,0)</f>
        <v>0</v>
      </c>
      <c r="U695" s="10">
        <f t="shared" ref="U695:U758" si="406">IFERROR(IF(AY695=AZ695,0,1),1)</f>
        <v>0</v>
      </c>
      <c r="V695" s="10">
        <f t="shared" ref="V695:V758" si="407">IF((IF(B695&lt;&gt;"",1,0))+(IF(C695&lt;&gt;"",1,0))=2,IF(C695&gt;B695,0,1),0)</f>
        <v>0</v>
      </c>
      <c r="W695" s="10">
        <f t="shared" ref="W695:W758" si="408">IF(L695+M695+N695+O695+P695+Q695+R695+S695=0,0,IF(L695+M695+N695+O695=4,0,1))</f>
        <v>0</v>
      </c>
      <c r="X695" s="10">
        <f t="shared" si="394"/>
        <v>0</v>
      </c>
      <c r="Y695" s="10">
        <f t="shared" si="395"/>
        <v>0</v>
      </c>
      <c r="Z695" s="10">
        <f t="shared" ref="Z695:Z758" si="409">IF(U695+V695+W695+X695+Y695=0,0,1)</f>
        <v>0</v>
      </c>
      <c r="AB695" s="141">
        <f t="shared" ref="AB695:AB758" si="410">IF($Z695=0,E695,0)</f>
        <v>0</v>
      </c>
      <c r="AC695" s="141">
        <f t="shared" ref="AC695:AC758" si="411">IF($Z695=0,F695,0)</f>
        <v>0</v>
      </c>
      <c r="AD695" s="141">
        <f t="shared" ref="AD695:AD758" si="412">IF($Z695=0,G695,0)</f>
        <v>0</v>
      </c>
      <c r="AE695" s="141">
        <f t="shared" ref="AE695:AE758" si="413">IF($Z695=0,H695,0)</f>
        <v>0</v>
      </c>
      <c r="AG695" s="87"/>
      <c r="AH695" s="87"/>
      <c r="AJ695" s="87"/>
      <c r="AL695" s="10" t="str">
        <f t="shared" ref="AL695:AL758" si="414">IF($A695="","",MID($A695,1,1)*2)</f>
        <v/>
      </c>
      <c r="AM695" s="10" t="str">
        <f t="shared" ref="AM695:AM758" si="415">IF($A695="","",MID($A695,2,1)*1)</f>
        <v/>
      </c>
      <c r="AN695" s="10" t="str">
        <f t="shared" ref="AN695:AN758" si="416">IF($A695="","",MID($A695,3,1)*2)</f>
        <v/>
      </c>
      <c r="AO695" s="10" t="str">
        <f t="shared" ref="AO695:AO758" si="417">IF($A695="","",MID($A695,4,1)*1)</f>
        <v/>
      </c>
      <c r="AP695" s="10" t="str">
        <f t="shared" ref="AP695:AP758" si="418">IF($A695="","",MID($A695,5,1)*2)</f>
        <v/>
      </c>
      <c r="AQ695" s="10" t="str">
        <f t="shared" ref="AQ695:AQ758" si="419">IF($A695="","",IF(AL695&lt;10,AL695,(LEFT(AL695)+RIGHT(AL695))))</f>
        <v/>
      </c>
      <c r="AR695" s="10" t="str">
        <f t="shared" ref="AR695:AR758" si="420">IF($A695="","",IF(AM695&lt;10,AM695,(LEFT(AM695)+RIGHT(AM695))))</f>
        <v/>
      </c>
      <c r="AS695" s="10" t="str">
        <f t="shared" ref="AS695:AS758" si="421">IF($A695="","",IF(AN695&lt;10,AN695,(LEFT(AN695)+RIGHT(AN695))))</f>
        <v/>
      </c>
      <c r="AT695" s="10" t="str">
        <f t="shared" ref="AT695:AT758" si="422">IF($A695="","",IF(AO695&lt;10,AO695,(LEFT(AO695)+RIGHT(AO695))))</f>
        <v/>
      </c>
      <c r="AU695" s="10" t="str">
        <f t="shared" ref="AU695:AU758" si="423">IF($A695="","",IF(AP695&lt;10,AP695,(LEFT(AP695)+RIGHT(AP695))))</f>
        <v/>
      </c>
      <c r="AV695" s="10" t="str">
        <f t="shared" ref="AV695:AV758" si="424">IF($A695="","",SUM(AQ695:AU695))</f>
        <v/>
      </c>
      <c r="AW695" s="10" t="str">
        <f t="shared" ref="AW695:AW758" si="425">IF($A695="","",MOD(AV695,10))</f>
        <v/>
      </c>
      <c r="AX695" s="10" t="str">
        <f t="shared" ref="AX695:AX758" si="426">IF($A695="","",10-AW695)</f>
        <v/>
      </c>
      <c r="AY695" s="10" t="str">
        <f t="shared" ref="AY695:AY758" si="427">IF($A695="","",MOD(AX695,10))</f>
        <v/>
      </c>
      <c r="AZ695" s="10" t="str">
        <f t="shared" ref="AZ695:AZ758" si="428">IF($A695="","",MID($A695,7,1)*1)</f>
        <v/>
      </c>
    </row>
    <row r="696" spans="1:52" s="3" customFormat="1" ht="10.5" x14ac:dyDescent="0.35">
      <c r="A696" s="30"/>
      <c r="B696" s="31"/>
      <c r="C696" s="31"/>
      <c r="D696" s="31"/>
      <c r="E696" s="85"/>
      <c r="F696" s="85"/>
      <c r="G696" s="85"/>
      <c r="H696" s="85"/>
      <c r="I696" s="15">
        <f t="shared" si="396"/>
        <v>0</v>
      </c>
      <c r="J696" s="32">
        <f t="shared" si="397"/>
        <v>0</v>
      </c>
      <c r="K696" s="32"/>
      <c r="L696" s="10">
        <f t="shared" si="398"/>
        <v>0</v>
      </c>
      <c r="M696" s="10">
        <f t="shared" si="399"/>
        <v>0</v>
      </c>
      <c r="N696" s="10">
        <f t="shared" si="400"/>
        <v>0</v>
      </c>
      <c r="O696" s="10">
        <f t="shared" si="401"/>
        <v>0</v>
      </c>
      <c r="P696" s="10">
        <f t="shared" si="402"/>
        <v>0</v>
      </c>
      <c r="Q696" s="10">
        <f t="shared" si="403"/>
        <v>0</v>
      </c>
      <c r="R696" s="10">
        <f t="shared" si="404"/>
        <v>0</v>
      </c>
      <c r="S696" s="10">
        <f t="shared" si="405"/>
        <v>0</v>
      </c>
      <c r="U696" s="10">
        <f t="shared" si="406"/>
        <v>0</v>
      </c>
      <c r="V696" s="10">
        <f t="shared" si="407"/>
        <v>0</v>
      </c>
      <c r="W696" s="10">
        <f t="shared" si="408"/>
        <v>0</v>
      </c>
      <c r="X696" s="10">
        <f t="shared" ref="X696:X759" si="429">IF(COUNTIF($A$5:$A$1004,A696)&lt;=1,0,1)</f>
        <v>0</v>
      </c>
      <c r="Y696" s="10">
        <f t="shared" si="395"/>
        <v>0</v>
      </c>
      <c r="Z696" s="10">
        <f t="shared" si="409"/>
        <v>0</v>
      </c>
      <c r="AB696" s="141">
        <f t="shared" si="410"/>
        <v>0</v>
      </c>
      <c r="AC696" s="141">
        <f t="shared" si="411"/>
        <v>0</v>
      </c>
      <c r="AD696" s="141">
        <f t="shared" si="412"/>
        <v>0</v>
      </c>
      <c r="AE696" s="141">
        <f t="shared" si="413"/>
        <v>0</v>
      </c>
      <c r="AG696" s="87"/>
      <c r="AH696" s="87"/>
      <c r="AJ696" s="87"/>
      <c r="AL696" s="10" t="str">
        <f t="shared" si="414"/>
        <v/>
      </c>
      <c r="AM696" s="10" t="str">
        <f t="shared" si="415"/>
        <v/>
      </c>
      <c r="AN696" s="10" t="str">
        <f t="shared" si="416"/>
        <v/>
      </c>
      <c r="AO696" s="10" t="str">
        <f t="shared" si="417"/>
        <v/>
      </c>
      <c r="AP696" s="10" t="str">
        <f t="shared" si="418"/>
        <v/>
      </c>
      <c r="AQ696" s="10" t="str">
        <f t="shared" si="419"/>
        <v/>
      </c>
      <c r="AR696" s="10" t="str">
        <f t="shared" si="420"/>
        <v/>
      </c>
      <c r="AS696" s="10" t="str">
        <f t="shared" si="421"/>
        <v/>
      </c>
      <c r="AT696" s="10" t="str">
        <f t="shared" si="422"/>
        <v/>
      </c>
      <c r="AU696" s="10" t="str">
        <f t="shared" si="423"/>
        <v/>
      </c>
      <c r="AV696" s="10" t="str">
        <f t="shared" si="424"/>
        <v/>
      </c>
      <c r="AW696" s="10" t="str">
        <f t="shared" si="425"/>
        <v/>
      </c>
      <c r="AX696" s="10" t="str">
        <f t="shared" si="426"/>
        <v/>
      </c>
      <c r="AY696" s="10" t="str">
        <f t="shared" si="427"/>
        <v/>
      </c>
      <c r="AZ696" s="10" t="str">
        <f t="shared" si="428"/>
        <v/>
      </c>
    </row>
    <row r="697" spans="1:52" s="3" customFormat="1" ht="10.5" x14ac:dyDescent="0.35">
      <c r="A697" s="30"/>
      <c r="B697" s="31"/>
      <c r="C697" s="31"/>
      <c r="D697" s="31"/>
      <c r="E697" s="85"/>
      <c r="F697" s="85"/>
      <c r="G697" s="85"/>
      <c r="H697" s="85"/>
      <c r="I697" s="15">
        <f t="shared" si="396"/>
        <v>0</v>
      </c>
      <c r="J697" s="32">
        <f t="shared" si="397"/>
        <v>0</v>
      </c>
      <c r="K697" s="32"/>
      <c r="L697" s="10">
        <f t="shared" si="398"/>
        <v>0</v>
      </c>
      <c r="M697" s="10">
        <f t="shared" si="399"/>
        <v>0</v>
      </c>
      <c r="N697" s="10">
        <f t="shared" si="400"/>
        <v>0</v>
      </c>
      <c r="O697" s="10">
        <f t="shared" si="401"/>
        <v>0</v>
      </c>
      <c r="P697" s="10">
        <f t="shared" si="402"/>
        <v>0</v>
      </c>
      <c r="Q697" s="10">
        <f t="shared" si="403"/>
        <v>0</v>
      </c>
      <c r="R697" s="10">
        <f t="shared" si="404"/>
        <v>0</v>
      </c>
      <c r="S697" s="10">
        <f t="shared" si="405"/>
        <v>0</v>
      </c>
      <c r="U697" s="10">
        <f t="shared" si="406"/>
        <v>0</v>
      </c>
      <c r="V697" s="10">
        <f t="shared" si="407"/>
        <v>0</v>
      </c>
      <c r="W697" s="10">
        <f t="shared" si="408"/>
        <v>0</v>
      </c>
      <c r="X697" s="10">
        <f t="shared" si="429"/>
        <v>0</v>
      </c>
      <c r="Y697" s="10">
        <f t="shared" si="395"/>
        <v>0</v>
      </c>
      <c r="Z697" s="10">
        <f t="shared" si="409"/>
        <v>0</v>
      </c>
      <c r="AB697" s="141">
        <f t="shared" si="410"/>
        <v>0</v>
      </c>
      <c r="AC697" s="141">
        <f t="shared" si="411"/>
        <v>0</v>
      </c>
      <c r="AD697" s="141">
        <f t="shared" si="412"/>
        <v>0</v>
      </c>
      <c r="AE697" s="141">
        <f t="shared" si="413"/>
        <v>0</v>
      </c>
      <c r="AG697" s="87"/>
      <c r="AH697" s="87"/>
      <c r="AJ697" s="87"/>
      <c r="AL697" s="10" t="str">
        <f t="shared" si="414"/>
        <v/>
      </c>
      <c r="AM697" s="10" t="str">
        <f t="shared" si="415"/>
        <v/>
      </c>
      <c r="AN697" s="10" t="str">
        <f t="shared" si="416"/>
        <v/>
      </c>
      <c r="AO697" s="10" t="str">
        <f t="shared" si="417"/>
        <v/>
      </c>
      <c r="AP697" s="10" t="str">
        <f t="shared" si="418"/>
        <v/>
      </c>
      <c r="AQ697" s="10" t="str">
        <f t="shared" si="419"/>
        <v/>
      </c>
      <c r="AR697" s="10" t="str">
        <f t="shared" si="420"/>
        <v/>
      </c>
      <c r="AS697" s="10" t="str">
        <f t="shared" si="421"/>
        <v/>
      </c>
      <c r="AT697" s="10" t="str">
        <f t="shared" si="422"/>
        <v/>
      </c>
      <c r="AU697" s="10" t="str">
        <f t="shared" si="423"/>
        <v/>
      </c>
      <c r="AV697" s="10" t="str">
        <f t="shared" si="424"/>
        <v/>
      </c>
      <c r="AW697" s="10" t="str">
        <f t="shared" si="425"/>
        <v/>
      </c>
      <c r="AX697" s="10" t="str">
        <f t="shared" si="426"/>
        <v/>
      </c>
      <c r="AY697" s="10" t="str">
        <f t="shared" si="427"/>
        <v/>
      </c>
      <c r="AZ697" s="10" t="str">
        <f t="shared" si="428"/>
        <v/>
      </c>
    </row>
    <row r="698" spans="1:52" s="3" customFormat="1" ht="10.5" x14ac:dyDescent="0.35">
      <c r="A698" s="30"/>
      <c r="B698" s="31"/>
      <c r="C698" s="31"/>
      <c r="D698" s="31"/>
      <c r="E698" s="85"/>
      <c r="F698" s="85"/>
      <c r="G698" s="85"/>
      <c r="H698" s="85"/>
      <c r="I698" s="15">
        <f t="shared" si="396"/>
        <v>0</v>
      </c>
      <c r="J698" s="32">
        <f t="shared" si="397"/>
        <v>0</v>
      </c>
      <c r="K698" s="32"/>
      <c r="L698" s="10">
        <f t="shared" si="398"/>
        <v>0</v>
      </c>
      <c r="M698" s="10">
        <f t="shared" si="399"/>
        <v>0</v>
      </c>
      <c r="N698" s="10">
        <f t="shared" si="400"/>
        <v>0</v>
      </c>
      <c r="O698" s="10">
        <f t="shared" si="401"/>
        <v>0</v>
      </c>
      <c r="P698" s="10">
        <f t="shared" si="402"/>
        <v>0</v>
      </c>
      <c r="Q698" s="10">
        <f t="shared" si="403"/>
        <v>0</v>
      </c>
      <c r="R698" s="10">
        <f t="shared" si="404"/>
        <v>0</v>
      </c>
      <c r="S698" s="10">
        <f t="shared" si="405"/>
        <v>0</v>
      </c>
      <c r="U698" s="10">
        <f t="shared" si="406"/>
        <v>0</v>
      </c>
      <c r="V698" s="10">
        <f t="shared" si="407"/>
        <v>0</v>
      </c>
      <c r="W698" s="10">
        <f t="shared" si="408"/>
        <v>0</v>
      </c>
      <c r="X698" s="10">
        <f t="shared" si="429"/>
        <v>0</v>
      </c>
      <c r="Y698" s="10">
        <f t="shared" si="395"/>
        <v>0</v>
      </c>
      <c r="Z698" s="10">
        <f t="shared" si="409"/>
        <v>0</v>
      </c>
      <c r="AB698" s="141">
        <f t="shared" si="410"/>
        <v>0</v>
      </c>
      <c r="AC698" s="141">
        <f t="shared" si="411"/>
        <v>0</v>
      </c>
      <c r="AD698" s="141">
        <f t="shared" si="412"/>
        <v>0</v>
      </c>
      <c r="AE698" s="141">
        <f t="shared" si="413"/>
        <v>0</v>
      </c>
      <c r="AG698" s="87"/>
      <c r="AH698" s="87"/>
      <c r="AJ698" s="87"/>
      <c r="AL698" s="10" t="str">
        <f t="shared" si="414"/>
        <v/>
      </c>
      <c r="AM698" s="10" t="str">
        <f t="shared" si="415"/>
        <v/>
      </c>
      <c r="AN698" s="10" t="str">
        <f t="shared" si="416"/>
        <v/>
      </c>
      <c r="AO698" s="10" t="str">
        <f t="shared" si="417"/>
        <v/>
      </c>
      <c r="AP698" s="10" t="str">
        <f t="shared" si="418"/>
        <v/>
      </c>
      <c r="AQ698" s="10" t="str">
        <f t="shared" si="419"/>
        <v/>
      </c>
      <c r="AR698" s="10" t="str">
        <f t="shared" si="420"/>
        <v/>
      </c>
      <c r="AS698" s="10" t="str">
        <f t="shared" si="421"/>
        <v/>
      </c>
      <c r="AT698" s="10" t="str">
        <f t="shared" si="422"/>
        <v/>
      </c>
      <c r="AU698" s="10" t="str">
        <f t="shared" si="423"/>
        <v/>
      </c>
      <c r="AV698" s="10" t="str">
        <f t="shared" si="424"/>
        <v/>
      </c>
      <c r="AW698" s="10" t="str">
        <f t="shared" si="425"/>
        <v/>
      </c>
      <c r="AX698" s="10" t="str">
        <f t="shared" si="426"/>
        <v/>
      </c>
      <c r="AY698" s="10" t="str">
        <f t="shared" si="427"/>
        <v/>
      </c>
      <c r="AZ698" s="10" t="str">
        <f t="shared" si="428"/>
        <v/>
      </c>
    </row>
    <row r="699" spans="1:52" s="3" customFormat="1" ht="10.5" x14ac:dyDescent="0.35">
      <c r="A699" s="30"/>
      <c r="B699" s="31"/>
      <c r="C699" s="31"/>
      <c r="D699" s="31"/>
      <c r="E699" s="85"/>
      <c r="F699" s="85"/>
      <c r="G699" s="85"/>
      <c r="H699" s="85"/>
      <c r="I699" s="15">
        <f t="shared" si="396"/>
        <v>0</v>
      </c>
      <c r="J699" s="32">
        <f t="shared" si="397"/>
        <v>0</v>
      </c>
      <c r="K699" s="32"/>
      <c r="L699" s="10">
        <f t="shared" si="398"/>
        <v>0</v>
      </c>
      <c r="M699" s="10">
        <f t="shared" si="399"/>
        <v>0</v>
      </c>
      <c r="N699" s="10">
        <f t="shared" si="400"/>
        <v>0</v>
      </c>
      <c r="O699" s="10">
        <f t="shared" si="401"/>
        <v>0</v>
      </c>
      <c r="P699" s="10">
        <f t="shared" si="402"/>
        <v>0</v>
      </c>
      <c r="Q699" s="10">
        <f t="shared" si="403"/>
        <v>0</v>
      </c>
      <c r="R699" s="10">
        <f t="shared" si="404"/>
        <v>0</v>
      </c>
      <c r="S699" s="10">
        <f t="shared" si="405"/>
        <v>0</v>
      </c>
      <c r="U699" s="10">
        <f t="shared" si="406"/>
        <v>0</v>
      </c>
      <c r="V699" s="10">
        <f t="shared" si="407"/>
        <v>0</v>
      </c>
      <c r="W699" s="10">
        <f t="shared" si="408"/>
        <v>0</v>
      </c>
      <c r="X699" s="10">
        <f t="shared" si="429"/>
        <v>0</v>
      </c>
      <c r="Y699" s="10">
        <f t="shared" si="395"/>
        <v>0</v>
      </c>
      <c r="Z699" s="10">
        <f t="shared" si="409"/>
        <v>0</v>
      </c>
      <c r="AB699" s="141">
        <f t="shared" si="410"/>
        <v>0</v>
      </c>
      <c r="AC699" s="141">
        <f t="shared" si="411"/>
        <v>0</v>
      </c>
      <c r="AD699" s="141">
        <f t="shared" si="412"/>
        <v>0</v>
      </c>
      <c r="AE699" s="141">
        <f t="shared" si="413"/>
        <v>0</v>
      </c>
      <c r="AG699" s="87"/>
      <c r="AH699" s="87"/>
      <c r="AJ699" s="87"/>
      <c r="AL699" s="10" t="str">
        <f t="shared" si="414"/>
        <v/>
      </c>
      <c r="AM699" s="10" t="str">
        <f t="shared" si="415"/>
        <v/>
      </c>
      <c r="AN699" s="10" t="str">
        <f t="shared" si="416"/>
        <v/>
      </c>
      <c r="AO699" s="10" t="str">
        <f t="shared" si="417"/>
        <v/>
      </c>
      <c r="AP699" s="10" t="str">
        <f t="shared" si="418"/>
        <v/>
      </c>
      <c r="AQ699" s="10" t="str">
        <f t="shared" si="419"/>
        <v/>
      </c>
      <c r="AR699" s="10" t="str">
        <f t="shared" si="420"/>
        <v/>
      </c>
      <c r="AS699" s="10" t="str">
        <f t="shared" si="421"/>
        <v/>
      </c>
      <c r="AT699" s="10" t="str">
        <f t="shared" si="422"/>
        <v/>
      </c>
      <c r="AU699" s="10" t="str">
        <f t="shared" si="423"/>
        <v/>
      </c>
      <c r="AV699" s="10" t="str">
        <f t="shared" si="424"/>
        <v/>
      </c>
      <c r="AW699" s="10" t="str">
        <f t="shared" si="425"/>
        <v/>
      </c>
      <c r="AX699" s="10" t="str">
        <f t="shared" si="426"/>
        <v/>
      </c>
      <c r="AY699" s="10" t="str">
        <f t="shared" si="427"/>
        <v/>
      </c>
      <c r="AZ699" s="10" t="str">
        <f t="shared" si="428"/>
        <v/>
      </c>
    </row>
    <row r="700" spans="1:52" s="3" customFormat="1" ht="10.5" x14ac:dyDescent="0.35">
      <c r="A700" s="30"/>
      <c r="B700" s="31"/>
      <c r="C700" s="31"/>
      <c r="D700" s="31"/>
      <c r="E700" s="85"/>
      <c r="F700" s="85"/>
      <c r="G700" s="85"/>
      <c r="H700" s="85"/>
      <c r="I700" s="15">
        <f t="shared" si="396"/>
        <v>0</v>
      </c>
      <c r="J700" s="32">
        <f t="shared" si="397"/>
        <v>0</v>
      </c>
      <c r="K700" s="32"/>
      <c r="L700" s="10">
        <f t="shared" si="398"/>
        <v>0</v>
      </c>
      <c r="M700" s="10">
        <f t="shared" si="399"/>
        <v>0</v>
      </c>
      <c r="N700" s="10">
        <f t="shared" si="400"/>
        <v>0</v>
      </c>
      <c r="O700" s="10">
        <f t="shared" si="401"/>
        <v>0</v>
      </c>
      <c r="P700" s="10">
        <f t="shared" si="402"/>
        <v>0</v>
      </c>
      <c r="Q700" s="10">
        <f t="shared" si="403"/>
        <v>0</v>
      </c>
      <c r="R700" s="10">
        <f t="shared" si="404"/>
        <v>0</v>
      </c>
      <c r="S700" s="10">
        <f t="shared" si="405"/>
        <v>0</v>
      </c>
      <c r="U700" s="10">
        <f t="shared" si="406"/>
        <v>0</v>
      </c>
      <c r="V700" s="10">
        <f t="shared" si="407"/>
        <v>0</v>
      </c>
      <c r="W700" s="10">
        <f t="shared" si="408"/>
        <v>0</v>
      </c>
      <c r="X700" s="10">
        <f t="shared" si="429"/>
        <v>0</v>
      </c>
      <c r="Y700" s="10">
        <f t="shared" si="395"/>
        <v>0</v>
      </c>
      <c r="Z700" s="10">
        <f t="shared" si="409"/>
        <v>0</v>
      </c>
      <c r="AB700" s="141">
        <f t="shared" si="410"/>
        <v>0</v>
      </c>
      <c r="AC700" s="141">
        <f t="shared" si="411"/>
        <v>0</v>
      </c>
      <c r="AD700" s="141">
        <f t="shared" si="412"/>
        <v>0</v>
      </c>
      <c r="AE700" s="141">
        <f t="shared" si="413"/>
        <v>0</v>
      </c>
      <c r="AG700" s="87"/>
      <c r="AH700" s="87"/>
      <c r="AJ700" s="87"/>
      <c r="AL700" s="10" t="str">
        <f t="shared" si="414"/>
        <v/>
      </c>
      <c r="AM700" s="10" t="str">
        <f t="shared" si="415"/>
        <v/>
      </c>
      <c r="AN700" s="10" t="str">
        <f t="shared" si="416"/>
        <v/>
      </c>
      <c r="AO700" s="10" t="str">
        <f t="shared" si="417"/>
        <v/>
      </c>
      <c r="AP700" s="10" t="str">
        <f t="shared" si="418"/>
        <v/>
      </c>
      <c r="AQ700" s="10" t="str">
        <f t="shared" si="419"/>
        <v/>
      </c>
      <c r="AR700" s="10" t="str">
        <f t="shared" si="420"/>
        <v/>
      </c>
      <c r="AS700" s="10" t="str">
        <f t="shared" si="421"/>
        <v/>
      </c>
      <c r="AT700" s="10" t="str">
        <f t="shared" si="422"/>
        <v/>
      </c>
      <c r="AU700" s="10" t="str">
        <f t="shared" si="423"/>
        <v/>
      </c>
      <c r="AV700" s="10" t="str">
        <f t="shared" si="424"/>
        <v/>
      </c>
      <c r="AW700" s="10" t="str">
        <f t="shared" si="425"/>
        <v/>
      </c>
      <c r="AX700" s="10" t="str">
        <f t="shared" si="426"/>
        <v/>
      </c>
      <c r="AY700" s="10" t="str">
        <f t="shared" si="427"/>
        <v/>
      </c>
      <c r="AZ700" s="10" t="str">
        <f t="shared" si="428"/>
        <v/>
      </c>
    </row>
    <row r="701" spans="1:52" s="3" customFormat="1" ht="10.5" x14ac:dyDescent="0.35">
      <c r="A701" s="30"/>
      <c r="B701" s="31"/>
      <c r="C701" s="31"/>
      <c r="D701" s="31"/>
      <c r="E701" s="85"/>
      <c r="F701" s="85"/>
      <c r="G701" s="85"/>
      <c r="H701" s="85"/>
      <c r="I701" s="15">
        <f t="shared" si="396"/>
        <v>0</v>
      </c>
      <c r="J701" s="32">
        <f t="shared" si="397"/>
        <v>0</v>
      </c>
      <c r="K701" s="32"/>
      <c r="L701" s="10">
        <f t="shared" si="398"/>
        <v>0</v>
      </c>
      <c r="M701" s="10">
        <f t="shared" si="399"/>
        <v>0</v>
      </c>
      <c r="N701" s="10">
        <f t="shared" si="400"/>
        <v>0</v>
      </c>
      <c r="O701" s="10">
        <f t="shared" si="401"/>
        <v>0</v>
      </c>
      <c r="P701" s="10">
        <f t="shared" si="402"/>
        <v>0</v>
      </c>
      <c r="Q701" s="10">
        <f t="shared" si="403"/>
        <v>0</v>
      </c>
      <c r="R701" s="10">
        <f t="shared" si="404"/>
        <v>0</v>
      </c>
      <c r="S701" s="10">
        <f t="shared" si="405"/>
        <v>0</v>
      </c>
      <c r="U701" s="10">
        <f t="shared" si="406"/>
        <v>0</v>
      </c>
      <c r="V701" s="10">
        <f t="shared" si="407"/>
        <v>0</v>
      </c>
      <c r="W701" s="10">
        <f t="shared" si="408"/>
        <v>0</v>
      </c>
      <c r="X701" s="10">
        <f t="shared" si="429"/>
        <v>0</v>
      </c>
      <c r="Y701" s="10">
        <f t="shared" si="395"/>
        <v>0</v>
      </c>
      <c r="Z701" s="10">
        <f t="shared" si="409"/>
        <v>0</v>
      </c>
      <c r="AB701" s="141">
        <f t="shared" si="410"/>
        <v>0</v>
      </c>
      <c r="AC701" s="141">
        <f t="shared" si="411"/>
        <v>0</v>
      </c>
      <c r="AD701" s="141">
        <f t="shared" si="412"/>
        <v>0</v>
      </c>
      <c r="AE701" s="141">
        <f t="shared" si="413"/>
        <v>0</v>
      </c>
      <c r="AG701" s="87"/>
      <c r="AH701" s="87"/>
      <c r="AJ701" s="87"/>
      <c r="AL701" s="10" t="str">
        <f t="shared" si="414"/>
        <v/>
      </c>
      <c r="AM701" s="10" t="str">
        <f t="shared" si="415"/>
        <v/>
      </c>
      <c r="AN701" s="10" t="str">
        <f t="shared" si="416"/>
        <v/>
      </c>
      <c r="AO701" s="10" t="str">
        <f t="shared" si="417"/>
        <v/>
      </c>
      <c r="AP701" s="10" t="str">
        <f t="shared" si="418"/>
        <v/>
      </c>
      <c r="AQ701" s="10" t="str">
        <f t="shared" si="419"/>
        <v/>
      </c>
      <c r="AR701" s="10" t="str">
        <f t="shared" si="420"/>
        <v/>
      </c>
      <c r="AS701" s="10" t="str">
        <f t="shared" si="421"/>
        <v/>
      </c>
      <c r="AT701" s="10" t="str">
        <f t="shared" si="422"/>
        <v/>
      </c>
      <c r="AU701" s="10" t="str">
        <f t="shared" si="423"/>
        <v/>
      </c>
      <c r="AV701" s="10" t="str">
        <f t="shared" si="424"/>
        <v/>
      </c>
      <c r="AW701" s="10" t="str">
        <f t="shared" si="425"/>
        <v/>
      </c>
      <c r="AX701" s="10" t="str">
        <f t="shared" si="426"/>
        <v/>
      </c>
      <c r="AY701" s="10" t="str">
        <f t="shared" si="427"/>
        <v/>
      </c>
      <c r="AZ701" s="10" t="str">
        <f t="shared" si="428"/>
        <v/>
      </c>
    </row>
    <row r="702" spans="1:52" s="3" customFormat="1" ht="10.5" x14ac:dyDescent="0.35">
      <c r="A702" s="30"/>
      <c r="B702" s="31"/>
      <c r="C702" s="31"/>
      <c r="D702" s="31"/>
      <c r="E702" s="85"/>
      <c r="F702" s="85"/>
      <c r="G702" s="85"/>
      <c r="H702" s="85"/>
      <c r="I702" s="15">
        <f t="shared" si="396"/>
        <v>0</v>
      </c>
      <c r="J702" s="32">
        <f t="shared" si="397"/>
        <v>0</v>
      </c>
      <c r="K702" s="32"/>
      <c r="L702" s="10">
        <f t="shared" si="398"/>
        <v>0</v>
      </c>
      <c r="M702" s="10">
        <f t="shared" si="399"/>
        <v>0</v>
      </c>
      <c r="N702" s="10">
        <f t="shared" si="400"/>
        <v>0</v>
      </c>
      <c r="O702" s="10">
        <f t="shared" si="401"/>
        <v>0</v>
      </c>
      <c r="P702" s="10">
        <f t="shared" si="402"/>
        <v>0</v>
      </c>
      <c r="Q702" s="10">
        <f t="shared" si="403"/>
        <v>0</v>
      </c>
      <c r="R702" s="10">
        <f t="shared" si="404"/>
        <v>0</v>
      </c>
      <c r="S702" s="10">
        <f t="shared" si="405"/>
        <v>0</v>
      </c>
      <c r="U702" s="10">
        <f t="shared" si="406"/>
        <v>0</v>
      </c>
      <c r="V702" s="10">
        <f t="shared" si="407"/>
        <v>0</v>
      </c>
      <c r="W702" s="10">
        <f t="shared" si="408"/>
        <v>0</v>
      </c>
      <c r="X702" s="10">
        <f t="shared" si="429"/>
        <v>0</v>
      </c>
      <c r="Y702" s="10">
        <f t="shared" si="395"/>
        <v>0</v>
      </c>
      <c r="Z702" s="10">
        <f t="shared" si="409"/>
        <v>0</v>
      </c>
      <c r="AB702" s="141">
        <f t="shared" si="410"/>
        <v>0</v>
      </c>
      <c r="AC702" s="141">
        <f t="shared" si="411"/>
        <v>0</v>
      </c>
      <c r="AD702" s="141">
        <f t="shared" si="412"/>
        <v>0</v>
      </c>
      <c r="AE702" s="141">
        <f t="shared" si="413"/>
        <v>0</v>
      </c>
      <c r="AG702" s="87"/>
      <c r="AH702" s="87"/>
      <c r="AJ702" s="87"/>
      <c r="AL702" s="10" t="str">
        <f t="shared" si="414"/>
        <v/>
      </c>
      <c r="AM702" s="10" t="str">
        <f t="shared" si="415"/>
        <v/>
      </c>
      <c r="AN702" s="10" t="str">
        <f t="shared" si="416"/>
        <v/>
      </c>
      <c r="AO702" s="10" t="str">
        <f t="shared" si="417"/>
        <v/>
      </c>
      <c r="AP702" s="10" t="str">
        <f t="shared" si="418"/>
        <v/>
      </c>
      <c r="AQ702" s="10" t="str">
        <f t="shared" si="419"/>
        <v/>
      </c>
      <c r="AR702" s="10" t="str">
        <f t="shared" si="420"/>
        <v/>
      </c>
      <c r="AS702" s="10" t="str">
        <f t="shared" si="421"/>
        <v/>
      </c>
      <c r="AT702" s="10" t="str">
        <f t="shared" si="422"/>
        <v/>
      </c>
      <c r="AU702" s="10" t="str">
        <f t="shared" si="423"/>
        <v/>
      </c>
      <c r="AV702" s="10" t="str">
        <f t="shared" si="424"/>
        <v/>
      </c>
      <c r="AW702" s="10" t="str">
        <f t="shared" si="425"/>
        <v/>
      </c>
      <c r="AX702" s="10" t="str">
        <f t="shared" si="426"/>
        <v/>
      </c>
      <c r="AY702" s="10" t="str">
        <f t="shared" si="427"/>
        <v/>
      </c>
      <c r="AZ702" s="10" t="str">
        <f t="shared" si="428"/>
        <v/>
      </c>
    </row>
    <row r="703" spans="1:52" s="3" customFormat="1" ht="10.5" x14ac:dyDescent="0.35">
      <c r="A703" s="30"/>
      <c r="B703" s="31"/>
      <c r="C703" s="31"/>
      <c r="D703" s="31"/>
      <c r="E703" s="85"/>
      <c r="F703" s="85"/>
      <c r="G703" s="85"/>
      <c r="H703" s="85"/>
      <c r="I703" s="15">
        <f t="shared" si="396"/>
        <v>0</v>
      </c>
      <c r="J703" s="32">
        <f t="shared" si="397"/>
        <v>0</v>
      </c>
      <c r="K703" s="32"/>
      <c r="L703" s="10">
        <f t="shared" si="398"/>
        <v>0</v>
      </c>
      <c r="M703" s="10">
        <f t="shared" si="399"/>
        <v>0</v>
      </c>
      <c r="N703" s="10">
        <f t="shared" si="400"/>
        <v>0</v>
      </c>
      <c r="O703" s="10">
        <f t="shared" si="401"/>
        <v>0</v>
      </c>
      <c r="P703" s="10">
        <f t="shared" si="402"/>
        <v>0</v>
      </c>
      <c r="Q703" s="10">
        <f t="shared" si="403"/>
        <v>0</v>
      </c>
      <c r="R703" s="10">
        <f t="shared" si="404"/>
        <v>0</v>
      </c>
      <c r="S703" s="10">
        <f t="shared" si="405"/>
        <v>0</v>
      </c>
      <c r="U703" s="10">
        <f t="shared" si="406"/>
        <v>0</v>
      </c>
      <c r="V703" s="10">
        <f t="shared" si="407"/>
        <v>0</v>
      </c>
      <c r="W703" s="10">
        <f t="shared" si="408"/>
        <v>0</v>
      </c>
      <c r="X703" s="10">
        <f t="shared" si="429"/>
        <v>0</v>
      </c>
      <c r="Y703" s="10">
        <f t="shared" si="395"/>
        <v>0</v>
      </c>
      <c r="Z703" s="10">
        <f t="shared" si="409"/>
        <v>0</v>
      </c>
      <c r="AB703" s="141">
        <f t="shared" si="410"/>
        <v>0</v>
      </c>
      <c r="AC703" s="141">
        <f t="shared" si="411"/>
        <v>0</v>
      </c>
      <c r="AD703" s="141">
        <f t="shared" si="412"/>
        <v>0</v>
      </c>
      <c r="AE703" s="141">
        <f t="shared" si="413"/>
        <v>0</v>
      </c>
      <c r="AG703" s="87"/>
      <c r="AH703" s="87"/>
      <c r="AJ703" s="87"/>
      <c r="AL703" s="10" t="str">
        <f t="shared" si="414"/>
        <v/>
      </c>
      <c r="AM703" s="10" t="str">
        <f t="shared" si="415"/>
        <v/>
      </c>
      <c r="AN703" s="10" t="str">
        <f t="shared" si="416"/>
        <v/>
      </c>
      <c r="AO703" s="10" t="str">
        <f t="shared" si="417"/>
        <v/>
      </c>
      <c r="AP703" s="10" t="str">
        <f t="shared" si="418"/>
        <v/>
      </c>
      <c r="AQ703" s="10" t="str">
        <f t="shared" si="419"/>
        <v/>
      </c>
      <c r="AR703" s="10" t="str">
        <f t="shared" si="420"/>
        <v/>
      </c>
      <c r="AS703" s="10" t="str">
        <f t="shared" si="421"/>
        <v/>
      </c>
      <c r="AT703" s="10" t="str">
        <f t="shared" si="422"/>
        <v/>
      </c>
      <c r="AU703" s="10" t="str">
        <f t="shared" si="423"/>
        <v/>
      </c>
      <c r="AV703" s="10" t="str">
        <f t="shared" si="424"/>
        <v/>
      </c>
      <c r="AW703" s="10" t="str">
        <f t="shared" si="425"/>
        <v/>
      </c>
      <c r="AX703" s="10" t="str">
        <f t="shared" si="426"/>
        <v/>
      </c>
      <c r="AY703" s="10" t="str">
        <f t="shared" si="427"/>
        <v/>
      </c>
      <c r="AZ703" s="10" t="str">
        <f t="shared" si="428"/>
        <v/>
      </c>
    </row>
    <row r="704" spans="1:52" s="3" customFormat="1" ht="10.5" x14ac:dyDescent="0.35">
      <c r="A704" s="30"/>
      <c r="B704" s="31"/>
      <c r="C704" s="31"/>
      <c r="D704" s="31"/>
      <c r="E704" s="85"/>
      <c r="F704" s="85"/>
      <c r="G704" s="85"/>
      <c r="H704" s="85"/>
      <c r="I704" s="15">
        <f t="shared" si="396"/>
        <v>0</v>
      </c>
      <c r="J704" s="32">
        <f t="shared" si="397"/>
        <v>0</v>
      </c>
      <c r="K704" s="32"/>
      <c r="L704" s="10">
        <f t="shared" si="398"/>
        <v>0</v>
      </c>
      <c r="M704" s="10">
        <f t="shared" si="399"/>
        <v>0</v>
      </c>
      <c r="N704" s="10">
        <f t="shared" si="400"/>
        <v>0</v>
      </c>
      <c r="O704" s="10">
        <f t="shared" si="401"/>
        <v>0</v>
      </c>
      <c r="P704" s="10">
        <f t="shared" si="402"/>
        <v>0</v>
      </c>
      <c r="Q704" s="10">
        <f t="shared" si="403"/>
        <v>0</v>
      </c>
      <c r="R704" s="10">
        <f t="shared" si="404"/>
        <v>0</v>
      </c>
      <c r="S704" s="10">
        <f t="shared" si="405"/>
        <v>0</v>
      </c>
      <c r="U704" s="10">
        <f t="shared" si="406"/>
        <v>0</v>
      </c>
      <c r="V704" s="10">
        <f t="shared" si="407"/>
        <v>0</v>
      </c>
      <c r="W704" s="10">
        <f t="shared" si="408"/>
        <v>0</v>
      </c>
      <c r="X704" s="10">
        <f t="shared" si="429"/>
        <v>0</v>
      </c>
      <c r="Y704" s="10">
        <f t="shared" si="395"/>
        <v>0</v>
      </c>
      <c r="Z704" s="10">
        <f t="shared" si="409"/>
        <v>0</v>
      </c>
      <c r="AB704" s="141">
        <f t="shared" si="410"/>
        <v>0</v>
      </c>
      <c r="AC704" s="141">
        <f t="shared" si="411"/>
        <v>0</v>
      </c>
      <c r="AD704" s="141">
        <f t="shared" si="412"/>
        <v>0</v>
      </c>
      <c r="AE704" s="141">
        <f t="shared" si="413"/>
        <v>0</v>
      </c>
      <c r="AG704" s="87"/>
      <c r="AH704" s="87"/>
      <c r="AJ704" s="87"/>
      <c r="AL704" s="10" t="str">
        <f t="shared" si="414"/>
        <v/>
      </c>
      <c r="AM704" s="10" t="str">
        <f t="shared" si="415"/>
        <v/>
      </c>
      <c r="AN704" s="10" t="str">
        <f t="shared" si="416"/>
        <v/>
      </c>
      <c r="AO704" s="10" t="str">
        <f t="shared" si="417"/>
        <v/>
      </c>
      <c r="AP704" s="10" t="str">
        <f t="shared" si="418"/>
        <v/>
      </c>
      <c r="AQ704" s="10" t="str">
        <f t="shared" si="419"/>
        <v/>
      </c>
      <c r="AR704" s="10" t="str">
        <f t="shared" si="420"/>
        <v/>
      </c>
      <c r="AS704" s="10" t="str">
        <f t="shared" si="421"/>
        <v/>
      </c>
      <c r="AT704" s="10" t="str">
        <f t="shared" si="422"/>
        <v/>
      </c>
      <c r="AU704" s="10" t="str">
        <f t="shared" si="423"/>
        <v/>
      </c>
      <c r="AV704" s="10" t="str">
        <f t="shared" si="424"/>
        <v/>
      </c>
      <c r="AW704" s="10" t="str">
        <f t="shared" si="425"/>
        <v/>
      </c>
      <c r="AX704" s="10" t="str">
        <f t="shared" si="426"/>
        <v/>
      </c>
      <c r="AY704" s="10" t="str">
        <f t="shared" si="427"/>
        <v/>
      </c>
      <c r="AZ704" s="10" t="str">
        <f t="shared" si="428"/>
        <v/>
      </c>
    </row>
    <row r="705" spans="1:52" s="3" customFormat="1" ht="10.5" x14ac:dyDescent="0.35">
      <c r="A705" s="30"/>
      <c r="B705" s="31"/>
      <c r="C705" s="31"/>
      <c r="D705" s="31"/>
      <c r="E705" s="85"/>
      <c r="F705" s="85"/>
      <c r="G705" s="85"/>
      <c r="H705" s="85"/>
      <c r="I705" s="15">
        <f t="shared" si="396"/>
        <v>0</v>
      </c>
      <c r="J705" s="32">
        <f t="shared" si="397"/>
        <v>0</v>
      </c>
      <c r="K705" s="32"/>
      <c r="L705" s="10">
        <f t="shared" si="398"/>
        <v>0</v>
      </c>
      <c r="M705" s="10">
        <f t="shared" si="399"/>
        <v>0</v>
      </c>
      <c r="N705" s="10">
        <f t="shared" si="400"/>
        <v>0</v>
      </c>
      <c r="O705" s="10">
        <f t="shared" si="401"/>
        <v>0</v>
      </c>
      <c r="P705" s="10">
        <f t="shared" si="402"/>
        <v>0</v>
      </c>
      <c r="Q705" s="10">
        <f t="shared" si="403"/>
        <v>0</v>
      </c>
      <c r="R705" s="10">
        <f t="shared" si="404"/>
        <v>0</v>
      </c>
      <c r="S705" s="10">
        <f t="shared" si="405"/>
        <v>0</v>
      </c>
      <c r="U705" s="10">
        <f t="shared" si="406"/>
        <v>0</v>
      </c>
      <c r="V705" s="10">
        <f t="shared" si="407"/>
        <v>0</v>
      </c>
      <c r="W705" s="10">
        <f t="shared" si="408"/>
        <v>0</v>
      </c>
      <c r="X705" s="10">
        <f t="shared" si="429"/>
        <v>0</v>
      </c>
      <c r="Y705" s="10">
        <f t="shared" si="395"/>
        <v>0</v>
      </c>
      <c r="Z705" s="10">
        <f t="shared" si="409"/>
        <v>0</v>
      </c>
      <c r="AB705" s="141">
        <f t="shared" si="410"/>
        <v>0</v>
      </c>
      <c r="AC705" s="141">
        <f t="shared" si="411"/>
        <v>0</v>
      </c>
      <c r="AD705" s="141">
        <f t="shared" si="412"/>
        <v>0</v>
      </c>
      <c r="AE705" s="141">
        <f t="shared" si="413"/>
        <v>0</v>
      </c>
      <c r="AG705" s="87"/>
      <c r="AH705" s="87"/>
      <c r="AJ705" s="87"/>
      <c r="AL705" s="10" t="str">
        <f t="shared" si="414"/>
        <v/>
      </c>
      <c r="AM705" s="10" t="str">
        <f t="shared" si="415"/>
        <v/>
      </c>
      <c r="AN705" s="10" t="str">
        <f t="shared" si="416"/>
        <v/>
      </c>
      <c r="AO705" s="10" t="str">
        <f t="shared" si="417"/>
        <v/>
      </c>
      <c r="AP705" s="10" t="str">
        <f t="shared" si="418"/>
        <v/>
      </c>
      <c r="AQ705" s="10" t="str">
        <f t="shared" si="419"/>
        <v/>
      </c>
      <c r="AR705" s="10" t="str">
        <f t="shared" si="420"/>
        <v/>
      </c>
      <c r="AS705" s="10" t="str">
        <f t="shared" si="421"/>
        <v/>
      </c>
      <c r="AT705" s="10" t="str">
        <f t="shared" si="422"/>
        <v/>
      </c>
      <c r="AU705" s="10" t="str">
        <f t="shared" si="423"/>
        <v/>
      </c>
      <c r="AV705" s="10" t="str">
        <f t="shared" si="424"/>
        <v/>
      </c>
      <c r="AW705" s="10" t="str">
        <f t="shared" si="425"/>
        <v/>
      </c>
      <c r="AX705" s="10" t="str">
        <f t="shared" si="426"/>
        <v/>
      </c>
      <c r="AY705" s="10" t="str">
        <f t="shared" si="427"/>
        <v/>
      </c>
      <c r="AZ705" s="10" t="str">
        <f t="shared" si="428"/>
        <v/>
      </c>
    </row>
    <row r="706" spans="1:52" s="3" customFormat="1" ht="10.5" x14ac:dyDescent="0.35">
      <c r="A706" s="30"/>
      <c r="B706" s="31"/>
      <c r="C706" s="31"/>
      <c r="D706" s="31"/>
      <c r="E706" s="85"/>
      <c r="F706" s="85"/>
      <c r="G706" s="85"/>
      <c r="H706" s="85"/>
      <c r="I706" s="15">
        <f t="shared" si="396"/>
        <v>0</v>
      </c>
      <c r="J706" s="32">
        <f t="shared" si="397"/>
        <v>0</v>
      </c>
      <c r="K706" s="32"/>
      <c r="L706" s="10">
        <f t="shared" si="398"/>
        <v>0</v>
      </c>
      <c r="M706" s="10">
        <f t="shared" si="399"/>
        <v>0</v>
      </c>
      <c r="N706" s="10">
        <f t="shared" si="400"/>
        <v>0</v>
      </c>
      <c r="O706" s="10">
        <f t="shared" si="401"/>
        <v>0</v>
      </c>
      <c r="P706" s="10">
        <f t="shared" si="402"/>
        <v>0</v>
      </c>
      <c r="Q706" s="10">
        <f t="shared" si="403"/>
        <v>0</v>
      </c>
      <c r="R706" s="10">
        <f t="shared" si="404"/>
        <v>0</v>
      </c>
      <c r="S706" s="10">
        <f t="shared" si="405"/>
        <v>0</v>
      </c>
      <c r="U706" s="10">
        <f t="shared" si="406"/>
        <v>0</v>
      </c>
      <c r="V706" s="10">
        <f t="shared" si="407"/>
        <v>0</v>
      </c>
      <c r="W706" s="10">
        <f t="shared" si="408"/>
        <v>0</v>
      </c>
      <c r="X706" s="10">
        <f t="shared" si="429"/>
        <v>0</v>
      </c>
      <c r="Y706" s="10">
        <f t="shared" si="395"/>
        <v>0</v>
      </c>
      <c r="Z706" s="10">
        <f t="shared" si="409"/>
        <v>0</v>
      </c>
      <c r="AB706" s="141">
        <f t="shared" si="410"/>
        <v>0</v>
      </c>
      <c r="AC706" s="141">
        <f t="shared" si="411"/>
        <v>0</v>
      </c>
      <c r="AD706" s="141">
        <f t="shared" si="412"/>
        <v>0</v>
      </c>
      <c r="AE706" s="141">
        <f t="shared" si="413"/>
        <v>0</v>
      </c>
      <c r="AG706" s="87"/>
      <c r="AH706" s="87"/>
      <c r="AJ706" s="87"/>
      <c r="AL706" s="10" t="str">
        <f t="shared" si="414"/>
        <v/>
      </c>
      <c r="AM706" s="10" t="str">
        <f t="shared" si="415"/>
        <v/>
      </c>
      <c r="AN706" s="10" t="str">
        <f t="shared" si="416"/>
        <v/>
      </c>
      <c r="AO706" s="10" t="str">
        <f t="shared" si="417"/>
        <v/>
      </c>
      <c r="AP706" s="10" t="str">
        <f t="shared" si="418"/>
        <v/>
      </c>
      <c r="AQ706" s="10" t="str">
        <f t="shared" si="419"/>
        <v/>
      </c>
      <c r="AR706" s="10" t="str">
        <f t="shared" si="420"/>
        <v/>
      </c>
      <c r="AS706" s="10" t="str">
        <f t="shared" si="421"/>
        <v/>
      </c>
      <c r="AT706" s="10" t="str">
        <f t="shared" si="422"/>
        <v/>
      </c>
      <c r="AU706" s="10" t="str">
        <f t="shared" si="423"/>
        <v/>
      </c>
      <c r="AV706" s="10" t="str">
        <f t="shared" si="424"/>
        <v/>
      </c>
      <c r="AW706" s="10" t="str">
        <f t="shared" si="425"/>
        <v/>
      </c>
      <c r="AX706" s="10" t="str">
        <f t="shared" si="426"/>
        <v/>
      </c>
      <c r="AY706" s="10" t="str">
        <f t="shared" si="427"/>
        <v/>
      </c>
      <c r="AZ706" s="10" t="str">
        <f t="shared" si="428"/>
        <v/>
      </c>
    </row>
    <row r="707" spans="1:52" s="3" customFormat="1" ht="10.5" x14ac:dyDescent="0.35">
      <c r="A707" s="30"/>
      <c r="B707" s="31"/>
      <c r="C707" s="31"/>
      <c r="D707" s="31"/>
      <c r="E707" s="85"/>
      <c r="F707" s="85"/>
      <c r="G707" s="85"/>
      <c r="H707" s="85"/>
      <c r="I707" s="15">
        <f t="shared" si="396"/>
        <v>0</v>
      </c>
      <c r="J707" s="32">
        <f t="shared" si="397"/>
        <v>0</v>
      </c>
      <c r="K707" s="32"/>
      <c r="L707" s="10">
        <f t="shared" si="398"/>
        <v>0</v>
      </c>
      <c r="M707" s="10">
        <f t="shared" si="399"/>
        <v>0</v>
      </c>
      <c r="N707" s="10">
        <f t="shared" si="400"/>
        <v>0</v>
      </c>
      <c r="O707" s="10">
        <f t="shared" si="401"/>
        <v>0</v>
      </c>
      <c r="P707" s="10">
        <f t="shared" si="402"/>
        <v>0</v>
      </c>
      <c r="Q707" s="10">
        <f t="shared" si="403"/>
        <v>0</v>
      </c>
      <c r="R707" s="10">
        <f t="shared" si="404"/>
        <v>0</v>
      </c>
      <c r="S707" s="10">
        <f t="shared" si="405"/>
        <v>0</v>
      </c>
      <c r="U707" s="10">
        <f t="shared" si="406"/>
        <v>0</v>
      </c>
      <c r="V707" s="10">
        <f t="shared" si="407"/>
        <v>0</v>
      </c>
      <c r="W707" s="10">
        <f t="shared" si="408"/>
        <v>0</v>
      </c>
      <c r="X707" s="10">
        <f t="shared" si="429"/>
        <v>0</v>
      </c>
      <c r="Y707" s="10">
        <f t="shared" si="395"/>
        <v>0</v>
      </c>
      <c r="Z707" s="10">
        <f t="shared" si="409"/>
        <v>0</v>
      </c>
      <c r="AB707" s="141">
        <f t="shared" si="410"/>
        <v>0</v>
      </c>
      <c r="AC707" s="141">
        <f t="shared" si="411"/>
        <v>0</v>
      </c>
      <c r="AD707" s="141">
        <f t="shared" si="412"/>
        <v>0</v>
      </c>
      <c r="AE707" s="141">
        <f t="shared" si="413"/>
        <v>0</v>
      </c>
      <c r="AG707" s="87"/>
      <c r="AH707" s="87"/>
      <c r="AJ707" s="87"/>
      <c r="AL707" s="10" t="str">
        <f t="shared" si="414"/>
        <v/>
      </c>
      <c r="AM707" s="10" t="str">
        <f t="shared" si="415"/>
        <v/>
      </c>
      <c r="AN707" s="10" t="str">
        <f t="shared" si="416"/>
        <v/>
      </c>
      <c r="AO707" s="10" t="str">
        <f t="shared" si="417"/>
        <v/>
      </c>
      <c r="AP707" s="10" t="str">
        <f t="shared" si="418"/>
        <v/>
      </c>
      <c r="AQ707" s="10" t="str">
        <f t="shared" si="419"/>
        <v/>
      </c>
      <c r="AR707" s="10" t="str">
        <f t="shared" si="420"/>
        <v/>
      </c>
      <c r="AS707" s="10" t="str">
        <f t="shared" si="421"/>
        <v/>
      </c>
      <c r="AT707" s="10" t="str">
        <f t="shared" si="422"/>
        <v/>
      </c>
      <c r="AU707" s="10" t="str">
        <f t="shared" si="423"/>
        <v/>
      </c>
      <c r="AV707" s="10" t="str">
        <f t="shared" si="424"/>
        <v/>
      </c>
      <c r="AW707" s="10" t="str">
        <f t="shared" si="425"/>
        <v/>
      </c>
      <c r="AX707" s="10" t="str">
        <f t="shared" si="426"/>
        <v/>
      </c>
      <c r="AY707" s="10" t="str">
        <f t="shared" si="427"/>
        <v/>
      </c>
      <c r="AZ707" s="10" t="str">
        <f t="shared" si="428"/>
        <v/>
      </c>
    </row>
    <row r="708" spans="1:52" s="3" customFormat="1" ht="10.5" x14ac:dyDescent="0.35">
      <c r="A708" s="30"/>
      <c r="B708" s="31"/>
      <c r="C708" s="31"/>
      <c r="D708" s="31"/>
      <c r="E708" s="85"/>
      <c r="F708" s="85"/>
      <c r="G708" s="85"/>
      <c r="H708" s="85"/>
      <c r="I708" s="15">
        <f t="shared" si="396"/>
        <v>0</v>
      </c>
      <c r="J708" s="32">
        <f t="shared" si="397"/>
        <v>0</v>
      </c>
      <c r="K708" s="32"/>
      <c r="L708" s="10">
        <f t="shared" si="398"/>
        <v>0</v>
      </c>
      <c r="M708" s="10">
        <f t="shared" si="399"/>
        <v>0</v>
      </c>
      <c r="N708" s="10">
        <f t="shared" si="400"/>
        <v>0</v>
      </c>
      <c r="O708" s="10">
        <f t="shared" si="401"/>
        <v>0</v>
      </c>
      <c r="P708" s="10">
        <f t="shared" si="402"/>
        <v>0</v>
      </c>
      <c r="Q708" s="10">
        <f t="shared" si="403"/>
        <v>0</v>
      </c>
      <c r="R708" s="10">
        <f t="shared" si="404"/>
        <v>0</v>
      </c>
      <c r="S708" s="10">
        <f t="shared" si="405"/>
        <v>0</v>
      </c>
      <c r="U708" s="10">
        <f t="shared" si="406"/>
        <v>0</v>
      </c>
      <c r="V708" s="10">
        <f t="shared" si="407"/>
        <v>0</v>
      </c>
      <c r="W708" s="10">
        <f t="shared" si="408"/>
        <v>0</v>
      </c>
      <c r="X708" s="10">
        <f t="shared" si="429"/>
        <v>0</v>
      </c>
      <c r="Y708" s="10">
        <f t="shared" si="395"/>
        <v>0</v>
      </c>
      <c r="Z708" s="10">
        <f t="shared" si="409"/>
        <v>0</v>
      </c>
      <c r="AB708" s="141">
        <f t="shared" si="410"/>
        <v>0</v>
      </c>
      <c r="AC708" s="141">
        <f t="shared" si="411"/>
        <v>0</v>
      </c>
      <c r="AD708" s="141">
        <f t="shared" si="412"/>
        <v>0</v>
      </c>
      <c r="AE708" s="141">
        <f t="shared" si="413"/>
        <v>0</v>
      </c>
      <c r="AG708" s="87"/>
      <c r="AH708" s="87"/>
      <c r="AJ708" s="87"/>
      <c r="AL708" s="10" t="str">
        <f t="shared" si="414"/>
        <v/>
      </c>
      <c r="AM708" s="10" t="str">
        <f t="shared" si="415"/>
        <v/>
      </c>
      <c r="AN708" s="10" t="str">
        <f t="shared" si="416"/>
        <v/>
      </c>
      <c r="AO708" s="10" t="str">
        <f t="shared" si="417"/>
        <v/>
      </c>
      <c r="AP708" s="10" t="str">
        <f t="shared" si="418"/>
        <v/>
      </c>
      <c r="AQ708" s="10" t="str">
        <f t="shared" si="419"/>
        <v/>
      </c>
      <c r="AR708" s="10" t="str">
        <f t="shared" si="420"/>
        <v/>
      </c>
      <c r="AS708" s="10" t="str">
        <f t="shared" si="421"/>
        <v/>
      </c>
      <c r="AT708" s="10" t="str">
        <f t="shared" si="422"/>
        <v/>
      </c>
      <c r="AU708" s="10" t="str">
        <f t="shared" si="423"/>
        <v/>
      </c>
      <c r="AV708" s="10" t="str">
        <f t="shared" si="424"/>
        <v/>
      </c>
      <c r="AW708" s="10" t="str">
        <f t="shared" si="425"/>
        <v/>
      </c>
      <c r="AX708" s="10" t="str">
        <f t="shared" si="426"/>
        <v/>
      </c>
      <c r="AY708" s="10" t="str">
        <f t="shared" si="427"/>
        <v/>
      </c>
      <c r="AZ708" s="10" t="str">
        <f t="shared" si="428"/>
        <v/>
      </c>
    </row>
    <row r="709" spans="1:52" s="3" customFormat="1" ht="10.5" x14ac:dyDescent="0.35">
      <c r="A709" s="30"/>
      <c r="B709" s="31"/>
      <c r="C709" s="31"/>
      <c r="D709" s="31"/>
      <c r="E709" s="85"/>
      <c r="F709" s="85"/>
      <c r="G709" s="85"/>
      <c r="H709" s="85"/>
      <c r="I709" s="15">
        <f t="shared" si="396"/>
        <v>0</v>
      </c>
      <c r="J709" s="32">
        <f t="shared" si="397"/>
        <v>0</v>
      </c>
      <c r="K709" s="32"/>
      <c r="L709" s="10">
        <f t="shared" si="398"/>
        <v>0</v>
      </c>
      <c r="M709" s="10">
        <f t="shared" si="399"/>
        <v>0</v>
      </c>
      <c r="N709" s="10">
        <f t="shared" si="400"/>
        <v>0</v>
      </c>
      <c r="O709" s="10">
        <f t="shared" si="401"/>
        <v>0</v>
      </c>
      <c r="P709" s="10">
        <f t="shared" si="402"/>
        <v>0</v>
      </c>
      <c r="Q709" s="10">
        <f t="shared" si="403"/>
        <v>0</v>
      </c>
      <c r="R709" s="10">
        <f t="shared" si="404"/>
        <v>0</v>
      </c>
      <c r="S709" s="10">
        <f t="shared" si="405"/>
        <v>0</v>
      </c>
      <c r="U709" s="10">
        <f t="shared" si="406"/>
        <v>0</v>
      </c>
      <c r="V709" s="10">
        <f t="shared" si="407"/>
        <v>0</v>
      </c>
      <c r="W709" s="10">
        <f t="shared" si="408"/>
        <v>0</v>
      </c>
      <c r="X709" s="10">
        <f t="shared" si="429"/>
        <v>0</v>
      </c>
      <c r="Y709" s="10">
        <f t="shared" si="395"/>
        <v>0</v>
      </c>
      <c r="Z709" s="10">
        <f t="shared" si="409"/>
        <v>0</v>
      </c>
      <c r="AB709" s="141">
        <f t="shared" si="410"/>
        <v>0</v>
      </c>
      <c r="AC709" s="141">
        <f t="shared" si="411"/>
        <v>0</v>
      </c>
      <c r="AD709" s="141">
        <f t="shared" si="412"/>
        <v>0</v>
      </c>
      <c r="AE709" s="141">
        <f t="shared" si="413"/>
        <v>0</v>
      </c>
      <c r="AG709" s="87"/>
      <c r="AH709" s="87"/>
      <c r="AJ709" s="87"/>
      <c r="AL709" s="10" t="str">
        <f t="shared" si="414"/>
        <v/>
      </c>
      <c r="AM709" s="10" t="str">
        <f t="shared" si="415"/>
        <v/>
      </c>
      <c r="AN709" s="10" t="str">
        <f t="shared" si="416"/>
        <v/>
      </c>
      <c r="AO709" s="10" t="str">
        <f t="shared" si="417"/>
        <v/>
      </c>
      <c r="AP709" s="10" t="str">
        <f t="shared" si="418"/>
        <v/>
      </c>
      <c r="AQ709" s="10" t="str">
        <f t="shared" si="419"/>
        <v/>
      </c>
      <c r="AR709" s="10" t="str">
        <f t="shared" si="420"/>
        <v/>
      </c>
      <c r="AS709" s="10" t="str">
        <f t="shared" si="421"/>
        <v/>
      </c>
      <c r="AT709" s="10" t="str">
        <f t="shared" si="422"/>
        <v/>
      </c>
      <c r="AU709" s="10" t="str">
        <f t="shared" si="423"/>
        <v/>
      </c>
      <c r="AV709" s="10" t="str">
        <f t="shared" si="424"/>
        <v/>
      </c>
      <c r="AW709" s="10" t="str">
        <f t="shared" si="425"/>
        <v/>
      </c>
      <c r="AX709" s="10" t="str">
        <f t="shared" si="426"/>
        <v/>
      </c>
      <c r="AY709" s="10" t="str">
        <f t="shared" si="427"/>
        <v/>
      </c>
      <c r="AZ709" s="10" t="str">
        <f t="shared" si="428"/>
        <v/>
      </c>
    </row>
    <row r="710" spans="1:52" s="3" customFormat="1" ht="10.5" x14ac:dyDescent="0.35">
      <c r="A710" s="30"/>
      <c r="B710" s="31"/>
      <c r="C710" s="31"/>
      <c r="D710" s="31"/>
      <c r="E710" s="85"/>
      <c r="F710" s="85"/>
      <c r="G710" s="85"/>
      <c r="H710" s="85"/>
      <c r="I710" s="15">
        <f t="shared" si="396"/>
        <v>0</v>
      </c>
      <c r="J710" s="32">
        <f t="shared" si="397"/>
        <v>0</v>
      </c>
      <c r="K710" s="32"/>
      <c r="L710" s="10">
        <f t="shared" si="398"/>
        <v>0</v>
      </c>
      <c r="M710" s="10">
        <f t="shared" si="399"/>
        <v>0</v>
      </c>
      <c r="N710" s="10">
        <f t="shared" si="400"/>
        <v>0</v>
      </c>
      <c r="O710" s="10">
        <f t="shared" si="401"/>
        <v>0</v>
      </c>
      <c r="P710" s="10">
        <f t="shared" si="402"/>
        <v>0</v>
      </c>
      <c r="Q710" s="10">
        <f t="shared" si="403"/>
        <v>0</v>
      </c>
      <c r="R710" s="10">
        <f t="shared" si="404"/>
        <v>0</v>
      </c>
      <c r="S710" s="10">
        <f t="shared" si="405"/>
        <v>0</v>
      </c>
      <c r="U710" s="10">
        <f t="shared" si="406"/>
        <v>0</v>
      </c>
      <c r="V710" s="10">
        <f t="shared" si="407"/>
        <v>0</v>
      </c>
      <c r="W710" s="10">
        <f t="shared" si="408"/>
        <v>0</v>
      </c>
      <c r="X710" s="10">
        <f t="shared" si="429"/>
        <v>0</v>
      </c>
      <c r="Y710" s="10">
        <f t="shared" si="395"/>
        <v>0</v>
      </c>
      <c r="Z710" s="10">
        <f t="shared" si="409"/>
        <v>0</v>
      </c>
      <c r="AB710" s="141">
        <f t="shared" si="410"/>
        <v>0</v>
      </c>
      <c r="AC710" s="141">
        <f t="shared" si="411"/>
        <v>0</v>
      </c>
      <c r="AD710" s="141">
        <f t="shared" si="412"/>
        <v>0</v>
      </c>
      <c r="AE710" s="141">
        <f t="shared" si="413"/>
        <v>0</v>
      </c>
      <c r="AG710" s="87"/>
      <c r="AH710" s="87"/>
      <c r="AJ710" s="87"/>
      <c r="AL710" s="10" t="str">
        <f t="shared" si="414"/>
        <v/>
      </c>
      <c r="AM710" s="10" t="str">
        <f t="shared" si="415"/>
        <v/>
      </c>
      <c r="AN710" s="10" t="str">
        <f t="shared" si="416"/>
        <v/>
      </c>
      <c r="AO710" s="10" t="str">
        <f t="shared" si="417"/>
        <v/>
      </c>
      <c r="AP710" s="10" t="str">
        <f t="shared" si="418"/>
        <v/>
      </c>
      <c r="AQ710" s="10" t="str">
        <f t="shared" si="419"/>
        <v/>
      </c>
      <c r="AR710" s="10" t="str">
        <f t="shared" si="420"/>
        <v/>
      </c>
      <c r="AS710" s="10" t="str">
        <f t="shared" si="421"/>
        <v/>
      </c>
      <c r="AT710" s="10" t="str">
        <f t="shared" si="422"/>
        <v/>
      </c>
      <c r="AU710" s="10" t="str">
        <f t="shared" si="423"/>
        <v/>
      </c>
      <c r="AV710" s="10" t="str">
        <f t="shared" si="424"/>
        <v/>
      </c>
      <c r="AW710" s="10" t="str">
        <f t="shared" si="425"/>
        <v/>
      </c>
      <c r="AX710" s="10" t="str">
        <f t="shared" si="426"/>
        <v/>
      </c>
      <c r="AY710" s="10" t="str">
        <f t="shared" si="427"/>
        <v/>
      </c>
      <c r="AZ710" s="10" t="str">
        <f t="shared" si="428"/>
        <v/>
      </c>
    </row>
    <row r="711" spans="1:52" s="3" customFormat="1" ht="10.5" x14ac:dyDescent="0.35">
      <c r="A711" s="30"/>
      <c r="B711" s="31"/>
      <c r="C711" s="31"/>
      <c r="D711" s="31"/>
      <c r="E711" s="85"/>
      <c r="F711" s="85"/>
      <c r="G711" s="85"/>
      <c r="H711" s="85"/>
      <c r="I711" s="15">
        <f t="shared" si="396"/>
        <v>0</v>
      </c>
      <c r="J711" s="32">
        <f t="shared" si="397"/>
        <v>0</v>
      </c>
      <c r="K711" s="32"/>
      <c r="L711" s="10">
        <f t="shared" si="398"/>
        <v>0</v>
      </c>
      <c r="M711" s="10">
        <f t="shared" si="399"/>
        <v>0</v>
      </c>
      <c r="N711" s="10">
        <f t="shared" si="400"/>
        <v>0</v>
      </c>
      <c r="O711" s="10">
        <f t="shared" si="401"/>
        <v>0</v>
      </c>
      <c r="P711" s="10">
        <f t="shared" si="402"/>
        <v>0</v>
      </c>
      <c r="Q711" s="10">
        <f t="shared" si="403"/>
        <v>0</v>
      </c>
      <c r="R711" s="10">
        <f t="shared" si="404"/>
        <v>0</v>
      </c>
      <c r="S711" s="10">
        <f t="shared" si="405"/>
        <v>0</v>
      </c>
      <c r="U711" s="10">
        <f t="shared" si="406"/>
        <v>0</v>
      </c>
      <c r="V711" s="10">
        <f t="shared" si="407"/>
        <v>0</v>
      </c>
      <c r="W711" s="10">
        <f t="shared" si="408"/>
        <v>0</v>
      </c>
      <c r="X711" s="10">
        <f t="shared" si="429"/>
        <v>0</v>
      </c>
      <c r="Y711" s="10">
        <f t="shared" ref="Y711:Y774" si="430">IF(AND(L711=1,L710=0),1,0)</f>
        <v>0</v>
      </c>
      <c r="Z711" s="10">
        <f t="shared" si="409"/>
        <v>0</v>
      </c>
      <c r="AB711" s="141">
        <f t="shared" si="410"/>
        <v>0</v>
      </c>
      <c r="AC711" s="141">
        <f t="shared" si="411"/>
        <v>0</v>
      </c>
      <c r="AD711" s="141">
        <f t="shared" si="412"/>
        <v>0</v>
      </c>
      <c r="AE711" s="141">
        <f t="shared" si="413"/>
        <v>0</v>
      </c>
      <c r="AG711" s="87"/>
      <c r="AH711" s="87"/>
      <c r="AJ711" s="87"/>
      <c r="AL711" s="10" t="str">
        <f t="shared" si="414"/>
        <v/>
      </c>
      <c r="AM711" s="10" t="str">
        <f t="shared" si="415"/>
        <v/>
      </c>
      <c r="AN711" s="10" t="str">
        <f t="shared" si="416"/>
        <v/>
      </c>
      <c r="AO711" s="10" t="str">
        <f t="shared" si="417"/>
        <v/>
      </c>
      <c r="AP711" s="10" t="str">
        <f t="shared" si="418"/>
        <v/>
      </c>
      <c r="AQ711" s="10" t="str">
        <f t="shared" si="419"/>
        <v/>
      </c>
      <c r="AR711" s="10" t="str">
        <f t="shared" si="420"/>
        <v/>
      </c>
      <c r="AS711" s="10" t="str">
        <f t="shared" si="421"/>
        <v/>
      </c>
      <c r="AT711" s="10" t="str">
        <f t="shared" si="422"/>
        <v/>
      </c>
      <c r="AU711" s="10" t="str">
        <f t="shared" si="423"/>
        <v/>
      </c>
      <c r="AV711" s="10" t="str">
        <f t="shared" si="424"/>
        <v/>
      </c>
      <c r="AW711" s="10" t="str">
        <f t="shared" si="425"/>
        <v/>
      </c>
      <c r="AX711" s="10" t="str">
        <f t="shared" si="426"/>
        <v/>
      </c>
      <c r="AY711" s="10" t="str">
        <f t="shared" si="427"/>
        <v/>
      </c>
      <c r="AZ711" s="10" t="str">
        <f t="shared" si="428"/>
        <v/>
      </c>
    </row>
    <row r="712" spans="1:52" s="3" customFormat="1" ht="10.5" x14ac:dyDescent="0.35">
      <c r="A712" s="30"/>
      <c r="B712" s="31"/>
      <c r="C712" s="31"/>
      <c r="D712" s="31"/>
      <c r="E712" s="85"/>
      <c r="F712" s="85"/>
      <c r="G712" s="85"/>
      <c r="H712" s="85"/>
      <c r="I712" s="15">
        <f t="shared" si="396"/>
        <v>0</v>
      </c>
      <c r="J712" s="32">
        <f t="shared" si="397"/>
        <v>0</v>
      </c>
      <c r="K712" s="32"/>
      <c r="L712" s="10">
        <f t="shared" si="398"/>
        <v>0</v>
      </c>
      <c r="M712" s="10">
        <f t="shared" si="399"/>
        <v>0</v>
      </c>
      <c r="N712" s="10">
        <f t="shared" si="400"/>
        <v>0</v>
      </c>
      <c r="O712" s="10">
        <f t="shared" si="401"/>
        <v>0</v>
      </c>
      <c r="P712" s="10">
        <f t="shared" si="402"/>
        <v>0</v>
      </c>
      <c r="Q712" s="10">
        <f t="shared" si="403"/>
        <v>0</v>
      </c>
      <c r="R712" s="10">
        <f t="shared" si="404"/>
        <v>0</v>
      </c>
      <c r="S712" s="10">
        <f t="shared" si="405"/>
        <v>0</v>
      </c>
      <c r="U712" s="10">
        <f t="shared" si="406"/>
        <v>0</v>
      </c>
      <c r="V712" s="10">
        <f t="shared" si="407"/>
        <v>0</v>
      </c>
      <c r="W712" s="10">
        <f t="shared" si="408"/>
        <v>0</v>
      </c>
      <c r="X712" s="10">
        <f t="shared" si="429"/>
        <v>0</v>
      </c>
      <c r="Y712" s="10">
        <f t="shared" si="430"/>
        <v>0</v>
      </c>
      <c r="Z712" s="10">
        <f t="shared" si="409"/>
        <v>0</v>
      </c>
      <c r="AB712" s="141">
        <f t="shared" si="410"/>
        <v>0</v>
      </c>
      <c r="AC712" s="141">
        <f t="shared" si="411"/>
        <v>0</v>
      </c>
      <c r="AD712" s="141">
        <f t="shared" si="412"/>
        <v>0</v>
      </c>
      <c r="AE712" s="141">
        <f t="shared" si="413"/>
        <v>0</v>
      </c>
      <c r="AG712" s="87"/>
      <c r="AH712" s="87"/>
      <c r="AJ712" s="87"/>
      <c r="AL712" s="10" t="str">
        <f t="shared" si="414"/>
        <v/>
      </c>
      <c r="AM712" s="10" t="str">
        <f t="shared" si="415"/>
        <v/>
      </c>
      <c r="AN712" s="10" t="str">
        <f t="shared" si="416"/>
        <v/>
      </c>
      <c r="AO712" s="10" t="str">
        <f t="shared" si="417"/>
        <v/>
      </c>
      <c r="AP712" s="10" t="str">
        <f t="shared" si="418"/>
        <v/>
      </c>
      <c r="AQ712" s="10" t="str">
        <f t="shared" si="419"/>
        <v/>
      </c>
      <c r="AR712" s="10" t="str">
        <f t="shared" si="420"/>
        <v/>
      </c>
      <c r="AS712" s="10" t="str">
        <f t="shared" si="421"/>
        <v/>
      </c>
      <c r="AT712" s="10" t="str">
        <f t="shared" si="422"/>
        <v/>
      </c>
      <c r="AU712" s="10" t="str">
        <f t="shared" si="423"/>
        <v/>
      </c>
      <c r="AV712" s="10" t="str">
        <f t="shared" si="424"/>
        <v/>
      </c>
      <c r="AW712" s="10" t="str">
        <f t="shared" si="425"/>
        <v/>
      </c>
      <c r="AX712" s="10" t="str">
        <f t="shared" si="426"/>
        <v/>
      </c>
      <c r="AY712" s="10" t="str">
        <f t="shared" si="427"/>
        <v/>
      </c>
      <c r="AZ712" s="10" t="str">
        <f t="shared" si="428"/>
        <v/>
      </c>
    </row>
    <row r="713" spans="1:52" s="3" customFormat="1" ht="10.5" x14ac:dyDescent="0.35">
      <c r="A713" s="30"/>
      <c r="B713" s="31"/>
      <c r="C713" s="31"/>
      <c r="D713" s="31"/>
      <c r="E713" s="85"/>
      <c r="F713" s="85"/>
      <c r="G713" s="85"/>
      <c r="H713" s="85"/>
      <c r="I713" s="15">
        <f t="shared" si="396"/>
        <v>0</v>
      </c>
      <c r="J713" s="32">
        <f t="shared" si="397"/>
        <v>0</v>
      </c>
      <c r="K713" s="32"/>
      <c r="L713" s="10">
        <f t="shared" si="398"/>
        <v>0</v>
      </c>
      <c r="M713" s="10">
        <f t="shared" si="399"/>
        <v>0</v>
      </c>
      <c r="N713" s="10">
        <f t="shared" si="400"/>
        <v>0</v>
      </c>
      <c r="O713" s="10">
        <f t="shared" si="401"/>
        <v>0</v>
      </c>
      <c r="P713" s="10">
        <f t="shared" si="402"/>
        <v>0</v>
      </c>
      <c r="Q713" s="10">
        <f t="shared" si="403"/>
        <v>0</v>
      </c>
      <c r="R713" s="10">
        <f t="shared" si="404"/>
        <v>0</v>
      </c>
      <c r="S713" s="10">
        <f t="shared" si="405"/>
        <v>0</v>
      </c>
      <c r="U713" s="10">
        <f t="shared" si="406"/>
        <v>0</v>
      </c>
      <c r="V713" s="10">
        <f t="shared" si="407"/>
        <v>0</v>
      </c>
      <c r="W713" s="10">
        <f t="shared" si="408"/>
        <v>0</v>
      </c>
      <c r="X713" s="10">
        <f t="shared" si="429"/>
        <v>0</v>
      </c>
      <c r="Y713" s="10">
        <f t="shared" si="430"/>
        <v>0</v>
      </c>
      <c r="Z713" s="10">
        <f t="shared" si="409"/>
        <v>0</v>
      </c>
      <c r="AB713" s="141">
        <f t="shared" si="410"/>
        <v>0</v>
      </c>
      <c r="AC713" s="141">
        <f t="shared" si="411"/>
        <v>0</v>
      </c>
      <c r="AD713" s="141">
        <f t="shared" si="412"/>
        <v>0</v>
      </c>
      <c r="AE713" s="141">
        <f t="shared" si="413"/>
        <v>0</v>
      </c>
      <c r="AG713" s="87"/>
      <c r="AH713" s="87"/>
      <c r="AJ713" s="87"/>
      <c r="AL713" s="10" t="str">
        <f t="shared" si="414"/>
        <v/>
      </c>
      <c r="AM713" s="10" t="str">
        <f t="shared" si="415"/>
        <v/>
      </c>
      <c r="AN713" s="10" t="str">
        <f t="shared" si="416"/>
        <v/>
      </c>
      <c r="AO713" s="10" t="str">
        <f t="shared" si="417"/>
        <v/>
      </c>
      <c r="AP713" s="10" t="str">
        <f t="shared" si="418"/>
        <v/>
      </c>
      <c r="AQ713" s="10" t="str">
        <f t="shared" si="419"/>
        <v/>
      </c>
      <c r="AR713" s="10" t="str">
        <f t="shared" si="420"/>
        <v/>
      </c>
      <c r="AS713" s="10" t="str">
        <f t="shared" si="421"/>
        <v/>
      </c>
      <c r="AT713" s="10" t="str">
        <f t="shared" si="422"/>
        <v/>
      </c>
      <c r="AU713" s="10" t="str">
        <f t="shared" si="423"/>
        <v/>
      </c>
      <c r="AV713" s="10" t="str">
        <f t="shared" si="424"/>
        <v/>
      </c>
      <c r="AW713" s="10" t="str">
        <f t="shared" si="425"/>
        <v/>
      </c>
      <c r="AX713" s="10" t="str">
        <f t="shared" si="426"/>
        <v/>
      </c>
      <c r="AY713" s="10" t="str">
        <f t="shared" si="427"/>
        <v/>
      </c>
      <c r="AZ713" s="10" t="str">
        <f t="shared" si="428"/>
        <v/>
      </c>
    </row>
    <row r="714" spans="1:52" s="3" customFormat="1" ht="10.5" x14ac:dyDescent="0.35">
      <c r="A714" s="30"/>
      <c r="B714" s="31"/>
      <c r="C714" s="31"/>
      <c r="D714" s="31"/>
      <c r="E714" s="85"/>
      <c r="F714" s="85"/>
      <c r="G714" s="85"/>
      <c r="H714" s="85"/>
      <c r="I714" s="15">
        <f t="shared" si="396"/>
        <v>0</v>
      </c>
      <c r="J714" s="32">
        <f t="shared" si="397"/>
        <v>0</v>
      </c>
      <c r="K714" s="32"/>
      <c r="L714" s="10">
        <f t="shared" si="398"/>
        <v>0</v>
      </c>
      <c r="M714" s="10">
        <f t="shared" si="399"/>
        <v>0</v>
      </c>
      <c r="N714" s="10">
        <f t="shared" si="400"/>
        <v>0</v>
      </c>
      <c r="O714" s="10">
        <f t="shared" si="401"/>
        <v>0</v>
      </c>
      <c r="P714" s="10">
        <f t="shared" si="402"/>
        <v>0</v>
      </c>
      <c r="Q714" s="10">
        <f t="shared" si="403"/>
        <v>0</v>
      </c>
      <c r="R714" s="10">
        <f t="shared" si="404"/>
        <v>0</v>
      </c>
      <c r="S714" s="10">
        <f t="shared" si="405"/>
        <v>0</v>
      </c>
      <c r="U714" s="10">
        <f t="shared" si="406"/>
        <v>0</v>
      </c>
      <c r="V714" s="10">
        <f t="shared" si="407"/>
        <v>0</v>
      </c>
      <c r="W714" s="10">
        <f t="shared" si="408"/>
        <v>0</v>
      </c>
      <c r="X714" s="10">
        <f t="shared" si="429"/>
        <v>0</v>
      </c>
      <c r="Y714" s="10">
        <f t="shared" si="430"/>
        <v>0</v>
      </c>
      <c r="Z714" s="10">
        <f t="shared" si="409"/>
        <v>0</v>
      </c>
      <c r="AB714" s="141">
        <f t="shared" si="410"/>
        <v>0</v>
      </c>
      <c r="AC714" s="141">
        <f t="shared" si="411"/>
        <v>0</v>
      </c>
      <c r="AD714" s="141">
        <f t="shared" si="412"/>
        <v>0</v>
      </c>
      <c r="AE714" s="141">
        <f t="shared" si="413"/>
        <v>0</v>
      </c>
      <c r="AG714" s="87"/>
      <c r="AH714" s="87"/>
      <c r="AJ714" s="87"/>
      <c r="AL714" s="10" t="str">
        <f t="shared" si="414"/>
        <v/>
      </c>
      <c r="AM714" s="10" t="str">
        <f t="shared" si="415"/>
        <v/>
      </c>
      <c r="AN714" s="10" t="str">
        <f t="shared" si="416"/>
        <v/>
      </c>
      <c r="AO714" s="10" t="str">
        <f t="shared" si="417"/>
        <v/>
      </c>
      <c r="AP714" s="10" t="str">
        <f t="shared" si="418"/>
        <v/>
      </c>
      <c r="AQ714" s="10" t="str">
        <f t="shared" si="419"/>
        <v/>
      </c>
      <c r="AR714" s="10" t="str">
        <f t="shared" si="420"/>
        <v/>
      </c>
      <c r="AS714" s="10" t="str">
        <f t="shared" si="421"/>
        <v/>
      </c>
      <c r="AT714" s="10" t="str">
        <f t="shared" si="422"/>
        <v/>
      </c>
      <c r="AU714" s="10" t="str">
        <f t="shared" si="423"/>
        <v/>
      </c>
      <c r="AV714" s="10" t="str">
        <f t="shared" si="424"/>
        <v/>
      </c>
      <c r="AW714" s="10" t="str">
        <f t="shared" si="425"/>
        <v/>
      </c>
      <c r="AX714" s="10" t="str">
        <f t="shared" si="426"/>
        <v/>
      </c>
      <c r="AY714" s="10" t="str">
        <f t="shared" si="427"/>
        <v/>
      </c>
      <c r="AZ714" s="10" t="str">
        <f t="shared" si="428"/>
        <v/>
      </c>
    </row>
    <row r="715" spans="1:52" s="3" customFormat="1" ht="10.5" x14ac:dyDescent="0.35">
      <c r="A715" s="30"/>
      <c r="B715" s="31"/>
      <c r="C715" s="31"/>
      <c r="D715" s="31"/>
      <c r="E715" s="85"/>
      <c r="F715" s="85"/>
      <c r="G715" s="85"/>
      <c r="H715" s="85"/>
      <c r="I715" s="15">
        <f t="shared" si="396"/>
        <v>0</v>
      </c>
      <c r="J715" s="32">
        <f t="shared" si="397"/>
        <v>0</v>
      </c>
      <c r="K715" s="32"/>
      <c r="L715" s="10">
        <f t="shared" si="398"/>
        <v>0</v>
      </c>
      <c r="M715" s="10">
        <f t="shared" si="399"/>
        <v>0</v>
      </c>
      <c r="N715" s="10">
        <f t="shared" si="400"/>
        <v>0</v>
      </c>
      <c r="O715" s="10">
        <f t="shared" si="401"/>
        <v>0</v>
      </c>
      <c r="P715" s="10">
        <f t="shared" si="402"/>
        <v>0</v>
      </c>
      <c r="Q715" s="10">
        <f t="shared" si="403"/>
        <v>0</v>
      </c>
      <c r="R715" s="10">
        <f t="shared" si="404"/>
        <v>0</v>
      </c>
      <c r="S715" s="10">
        <f t="shared" si="405"/>
        <v>0</v>
      </c>
      <c r="U715" s="10">
        <f t="shared" si="406"/>
        <v>0</v>
      </c>
      <c r="V715" s="10">
        <f t="shared" si="407"/>
        <v>0</v>
      </c>
      <c r="W715" s="10">
        <f t="shared" si="408"/>
        <v>0</v>
      </c>
      <c r="X715" s="10">
        <f t="shared" si="429"/>
        <v>0</v>
      </c>
      <c r="Y715" s="10">
        <f t="shared" si="430"/>
        <v>0</v>
      </c>
      <c r="Z715" s="10">
        <f t="shared" si="409"/>
        <v>0</v>
      </c>
      <c r="AB715" s="141">
        <f t="shared" si="410"/>
        <v>0</v>
      </c>
      <c r="AC715" s="141">
        <f t="shared" si="411"/>
        <v>0</v>
      </c>
      <c r="AD715" s="141">
        <f t="shared" si="412"/>
        <v>0</v>
      </c>
      <c r="AE715" s="141">
        <f t="shared" si="413"/>
        <v>0</v>
      </c>
      <c r="AG715" s="87"/>
      <c r="AH715" s="87"/>
      <c r="AJ715" s="87"/>
      <c r="AL715" s="10" t="str">
        <f t="shared" si="414"/>
        <v/>
      </c>
      <c r="AM715" s="10" t="str">
        <f t="shared" si="415"/>
        <v/>
      </c>
      <c r="AN715" s="10" t="str">
        <f t="shared" si="416"/>
        <v/>
      </c>
      <c r="AO715" s="10" t="str">
        <f t="shared" si="417"/>
        <v/>
      </c>
      <c r="AP715" s="10" t="str">
        <f t="shared" si="418"/>
        <v/>
      </c>
      <c r="AQ715" s="10" t="str">
        <f t="shared" si="419"/>
        <v/>
      </c>
      <c r="AR715" s="10" t="str">
        <f t="shared" si="420"/>
        <v/>
      </c>
      <c r="AS715" s="10" t="str">
        <f t="shared" si="421"/>
        <v/>
      </c>
      <c r="AT715" s="10" t="str">
        <f t="shared" si="422"/>
        <v/>
      </c>
      <c r="AU715" s="10" t="str">
        <f t="shared" si="423"/>
        <v/>
      </c>
      <c r="AV715" s="10" t="str">
        <f t="shared" si="424"/>
        <v/>
      </c>
      <c r="AW715" s="10" t="str">
        <f t="shared" si="425"/>
        <v/>
      </c>
      <c r="AX715" s="10" t="str">
        <f t="shared" si="426"/>
        <v/>
      </c>
      <c r="AY715" s="10" t="str">
        <f t="shared" si="427"/>
        <v/>
      </c>
      <c r="AZ715" s="10" t="str">
        <f t="shared" si="428"/>
        <v/>
      </c>
    </row>
    <row r="716" spans="1:52" s="3" customFormat="1" ht="10.5" x14ac:dyDescent="0.35">
      <c r="A716" s="30"/>
      <c r="B716" s="31"/>
      <c r="C716" s="31"/>
      <c r="D716" s="31"/>
      <c r="E716" s="85"/>
      <c r="F716" s="85"/>
      <c r="G716" s="85"/>
      <c r="H716" s="85"/>
      <c r="I716" s="15">
        <f t="shared" si="396"/>
        <v>0</v>
      </c>
      <c r="J716" s="32">
        <f t="shared" si="397"/>
        <v>0</v>
      </c>
      <c r="K716" s="32"/>
      <c r="L716" s="10">
        <f t="shared" si="398"/>
        <v>0</v>
      </c>
      <c r="M716" s="10">
        <f t="shared" si="399"/>
        <v>0</v>
      </c>
      <c r="N716" s="10">
        <f t="shared" si="400"/>
        <v>0</v>
      </c>
      <c r="O716" s="10">
        <f t="shared" si="401"/>
        <v>0</v>
      </c>
      <c r="P716" s="10">
        <f t="shared" si="402"/>
        <v>0</v>
      </c>
      <c r="Q716" s="10">
        <f t="shared" si="403"/>
        <v>0</v>
      </c>
      <c r="R716" s="10">
        <f t="shared" si="404"/>
        <v>0</v>
      </c>
      <c r="S716" s="10">
        <f t="shared" si="405"/>
        <v>0</v>
      </c>
      <c r="U716" s="10">
        <f t="shared" si="406"/>
        <v>0</v>
      </c>
      <c r="V716" s="10">
        <f t="shared" si="407"/>
        <v>0</v>
      </c>
      <c r="W716" s="10">
        <f t="shared" si="408"/>
        <v>0</v>
      </c>
      <c r="X716" s="10">
        <f t="shared" si="429"/>
        <v>0</v>
      </c>
      <c r="Y716" s="10">
        <f t="shared" si="430"/>
        <v>0</v>
      </c>
      <c r="Z716" s="10">
        <f t="shared" si="409"/>
        <v>0</v>
      </c>
      <c r="AB716" s="141">
        <f t="shared" si="410"/>
        <v>0</v>
      </c>
      <c r="AC716" s="141">
        <f t="shared" si="411"/>
        <v>0</v>
      </c>
      <c r="AD716" s="141">
        <f t="shared" si="412"/>
        <v>0</v>
      </c>
      <c r="AE716" s="141">
        <f t="shared" si="413"/>
        <v>0</v>
      </c>
      <c r="AG716" s="87"/>
      <c r="AH716" s="87"/>
      <c r="AJ716" s="87"/>
      <c r="AL716" s="10" t="str">
        <f t="shared" si="414"/>
        <v/>
      </c>
      <c r="AM716" s="10" t="str">
        <f t="shared" si="415"/>
        <v/>
      </c>
      <c r="AN716" s="10" t="str">
        <f t="shared" si="416"/>
        <v/>
      </c>
      <c r="AO716" s="10" t="str">
        <f t="shared" si="417"/>
        <v/>
      </c>
      <c r="AP716" s="10" t="str">
        <f t="shared" si="418"/>
        <v/>
      </c>
      <c r="AQ716" s="10" t="str">
        <f t="shared" si="419"/>
        <v/>
      </c>
      <c r="AR716" s="10" t="str">
        <f t="shared" si="420"/>
        <v/>
      </c>
      <c r="AS716" s="10" t="str">
        <f t="shared" si="421"/>
        <v/>
      </c>
      <c r="AT716" s="10" t="str">
        <f t="shared" si="422"/>
        <v/>
      </c>
      <c r="AU716" s="10" t="str">
        <f t="shared" si="423"/>
        <v/>
      </c>
      <c r="AV716" s="10" t="str">
        <f t="shared" si="424"/>
        <v/>
      </c>
      <c r="AW716" s="10" t="str">
        <f t="shared" si="425"/>
        <v/>
      </c>
      <c r="AX716" s="10" t="str">
        <f t="shared" si="426"/>
        <v/>
      </c>
      <c r="AY716" s="10" t="str">
        <f t="shared" si="427"/>
        <v/>
      </c>
      <c r="AZ716" s="10" t="str">
        <f t="shared" si="428"/>
        <v/>
      </c>
    </row>
    <row r="717" spans="1:52" s="3" customFormat="1" ht="10.5" x14ac:dyDescent="0.35">
      <c r="A717" s="30"/>
      <c r="B717" s="31"/>
      <c r="C717" s="31"/>
      <c r="D717" s="31"/>
      <c r="E717" s="85"/>
      <c r="F717" s="85"/>
      <c r="G717" s="85"/>
      <c r="H717" s="85"/>
      <c r="I717" s="15">
        <f t="shared" si="396"/>
        <v>0</v>
      </c>
      <c r="J717" s="32">
        <f t="shared" si="397"/>
        <v>0</v>
      </c>
      <c r="K717" s="32"/>
      <c r="L717" s="10">
        <f t="shared" si="398"/>
        <v>0</v>
      </c>
      <c r="M717" s="10">
        <f t="shared" si="399"/>
        <v>0</v>
      </c>
      <c r="N717" s="10">
        <f t="shared" si="400"/>
        <v>0</v>
      </c>
      <c r="O717" s="10">
        <f t="shared" si="401"/>
        <v>0</v>
      </c>
      <c r="P717" s="10">
        <f t="shared" si="402"/>
        <v>0</v>
      </c>
      <c r="Q717" s="10">
        <f t="shared" si="403"/>
        <v>0</v>
      </c>
      <c r="R717" s="10">
        <f t="shared" si="404"/>
        <v>0</v>
      </c>
      <c r="S717" s="10">
        <f t="shared" si="405"/>
        <v>0</v>
      </c>
      <c r="U717" s="10">
        <f t="shared" si="406"/>
        <v>0</v>
      </c>
      <c r="V717" s="10">
        <f t="shared" si="407"/>
        <v>0</v>
      </c>
      <c r="W717" s="10">
        <f t="shared" si="408"/>
        <v>0</v>
      </c>
      <c r="X717" s="10">
        <f t="shared" si="429"/>
        <v>0</v>
      </c>
      <c r="Y717" s="10">
        <f t="shared" si="430"/>
        <v>0</v>
      </c>
      <c r="Z717" s="10">
        <f t="shared" si="409"/>
        <v>0</v>
      </c>
      <c r="AB717" s="141">
        <f t="shared" si="410"/>
        <v>0</v>
      </c>
      <c r="AC717" s="141">
        <f t="shared" si="411"/>
        <v>0</v>
      </c>
      <c r="AD717" s="141">
        <f t="shared" si="412"/>
        <v>0</v>
      </c>
      <c r="AE717" s="141">
        <f t="shared" si="413"/>
        <v>0</v>
      </c>
      <c r="AG717" s="87"/>
      <c r="AH717" s="87"/>
      <c r="AJ717" s="87"/>
      <c r="AL717" s="10" t="str">
        <f t="shared" si="414"/>
        <v/>
      </c>
      <c r="AM717" s="10" t="str">
        <f t="shared" si="415"/>
        <v/>
      </c>
      <c r="AN717" s="10" t="str">
        <f t="shared" si="416"/>
        <v/>
      </c>
      <c r="AO717" s="10" t="str">
        <f t="shared" si="417"/>
        <v/>
      </c>
      <c r="AP717" s="10" t="str">
        <f t="shared" si="418"/>
        <v/>
      </c>
      <c r="AQ717" s="10" t="str">
        <f t="shared" si="419"/>
        <v/>
      </c>
      <c r="AR717" s="10" t="str">
        <f t="shared" si="420"/>
        <v/>
      </c>
      <c r="AS717" s="10" t="str">
        <f t="shared" si="421"/>
        <v/>
      </c>
      <c r="AT717" s="10" t="str">
        <f t="shared" si="422"/>
        <v/>
      </c>
      <c r="AU717" s="10" t="str">
        <f t="shared" si="423"/>
        <v/>
      </c>
      <c r="AV717" s="10" t="str">
        <f t="shared" si="424"/>
        <v/>
      </c>
      <c r="AW717" s="10" t="str">
        <f t="shared" si="425"/>
        <v/>
      </c>
      <c r="AX717" s="10" t="str">
        <f t="shared" si="426"/>
        <v/>
      </c>
      <c r="AY717" s="10" t="str">
        <f t="shared" si="427"/>
        <v/>
      </c>
      <c r="AZ717" s="10" t="str">
        <f t="shared" si="428"/>
        <v/>
      </c>
    </row>
    <row r="718" spans="1:52" s="3" customFormat="1" ht="10.5" x14ac:dyDescent="0.35">
      <c r="A718" s="30"/>
      <c r="B718" s="31"/>
      <c r="C718" s="31"/>
      <c r="D718" s="31"/>
      <c r="E718" s="85"/>
      <c r="F718" s="85"/>
      <c r="G718" s="85"/>
      <c r="H718" s="85"/>
      <c r="I718" s="15">
        <f t="shared" si="396"/>
        <v>0</v>
      </c>
      <c r="J718" s="32">
        <f t="shared" si="397"/>
        <v>0</v>
      </c>
      <c r="K718" s="32"/>
      <c r="L718" s="10">
        <f t="shared" si="398"/>
        <v>0</v>
      </c>
      <c r="M718" s="10">
        <f t="shared" si="399"/>
        <v>0</v>
      </c>
      <c r="N718" s="10">
        <f t="shared" si="400"/>
        <v>0</v>
      </c>
      <c r="O718" s="10">
        <f t="shared" si="401"/>
        <v>0</v>
      </c>
      <c r="P718" s="10">
        <f t="shared" si="402"/>
        <v>0</v>
      </c>
      <c r="Q718" s="10">
        <f t="shared" si="403"/>
        <v>0</v>
      </c>
      <c r="R718" s="10">
        <f t="shared" si="404"/>
        <v>0</v>
      </c>
      <c r="S718" s="10">
        <f t="shared" si="405"/>
        <v>0</v>
      </c>
      <c r="U718" s="10">
        <f t="shared" si="406"/>
        <v>0</v>
      </c>
      <c r="V718" s="10">
        <f t="shared" si="407"/>
        <v>0</v>
      </c>
      <c r="W718" s="10">
        <f t="shared" si="408"/>
        <v>0</v>
      </c>
      <c r="X718" s="10">
        <f t="shared" si="429"/>
        <v>0</v>
      </c>
      <c r="Y718" s="10">
        <f t="shared" si="430"/>
        <v>0</v>
      </c>
      <c r="Z718" s="10">
        <f t="shared" si="409"/>
        <v>0</v>
      </c>
      <c r="AB718" s="141">
        <f t="shared" si="410"/>
        <v>0</v>
      </c>
      <c r="AC718" s="141">
        <f t="shared" si="411"/>
        <v>0</v>
      </c>
      <c r="AD718" s="141">
        <f t="shared" si="412"/>
        <v>0</v>
      </c>
      <c r="AE718" s="141">
        <f t="shared" si="413"/>
        <v>0</v>
      </c>
      <c r="AG718" s="87"/>
      <c r="AH718" s="87"/>
      <c r="AJ718" s="87"/>
      <c r="AL718" s="10" t="str">
        <f t="shared" si="414"/>
        <v/>
      </c>
      <c r="AM718" s="10" t="str">
        <f t="shared" si="415"/>
        <v/>
      </c>
      <c r="AN718" s="10" t="str">
        <f t="shared" si="416"/>
        <v/>
      </c>
      <c r="AO718" s="10" t="str">
        <f t="shared" si="417"/>
        <v/>
      </c>
      <c r="AP718" s="10" t="str">
        <f t="shared" si="418"/>
        <v/>
      </c>
      <c r="AQ718" s="10" t="str">
        <f t="shared" si="419"/>
        <v/>
      </c>
      <c r="AR718" s="10" t="str">
        <f t="shared" si="420"/>
        <v/>
      </c>
      <c r="AS718" s="10" t="str">
        <f t="shared" si="421"/>
        <v/>
      </c>
      <c r="AT718" s="10" t="str">
        <f t="shared" si="422"/>
        <v/>
      </c>
      <c r="AU718" s="10" t="str">
        <f t="shared" si="423"/>
        <v/>
      </c>
      <c r="AV718" s="10" t="str">
        <f t="shared" si="424"/>
        <v/>
      </c>
      <c r="AW718" s="10" t="str">
        <f t="shared" si="425"/>
        <v/>
      </c>
      <c r="AX718" s="10" t="str">
        <f t="shared" si="426"/>
        <v/>
      </c>
      <c r="AY718" s="10" t="str">
        <f t="shared" si="427"/>
        <v/>
      </c>
      <c r="AZ718" s="10" t="str">
        <f t="shared" si="428"/>
        <v/>
      </c>
    </row>
    <row r="719" spans="1:52" s="3" customFormat="1" ht="10.5" x14ac:dyDescent="0.35">
      <c r="A719" s="30"/>
      <c r="B719" s="31"/>
      <c r="C719" s="31"/>
      <c r="D719" s="31"/>
      <c r="E719" s="85"/>
      <c r="F719" s="85"/>
      <c r="G719" s="85"/>
      <c r="H719" s="85"/>
      <c r="I719" s="15">
        <f t="shared" si="396"/>
        <v>0</v>
      </c>
      <c r="J719" s="32">
        <f t="shared" si="397"/>
        <v>0</v>
      </c>
      <c r="K719" s="32"/>
      <c r="L719" s="10">
        <f t="shared" si="398"/>
        <v>0</v>
      </c>
      <c r="M719" s="10">
        <f t="shared" si="399"/>
        <v>0</v>
      </c>
      <c r="N719" s="10">
        <f t="shared" si="400"/>
        <v>0</v>
      </c>
      <c r="O719" s="10">
        <f t="shared" si="401"/>
        <v>0</v>
      </c>
      <c r="P719" s="10">
        <f t="shared" si="402"/>
        <v>0</v>
      </c>
      <c r="Q719" s="10">
        <f t="shared" si="403"/>
        <v>0</v>
      </c>
      <c r="R719" s="10">
        <f t="shared" si="404"/>
        <v>0</v>
      </c>
      <c r="S719" s="10">
        <f t="shared" si="405"/>
        <v>0</v>
      </c>
      <c r="U719" s="10">
        <f t="shared" si="406"/>
        <v>0</v>
      </c>
      <c r="V719" s="10">
        <f t="shared" si="407"/>
        <v>0</v>
      </c>
      <c r="W719" s="10">
        <f t="shared" si="408"/>
        <v>0</v>
      </c>
      <c r="X719" s="10">
        <f t="shared" si="429"/>
        <v>0</v>
      </c>
      <c r="Y719" s="10">
        <f t="shared" si="430"/>
        <v>0</v>
      </c>
      <c r="Z719" s="10">
        <f t="shared" si="409"/>
        <v>0</v>
      </c>
      <c r="AB719" s="141">
        <f t="shared" si="410"/>
        <v>0</v>
      </c>
      <c r="AC719" s="141">
        <f t="shared" si="411"/>
        <v>0</v>
      </c>
      <c r="AD719" s="141">
        <f t="shared" si="412"/>
        <v>0</v>
      </c>
      <c r="AE719" s="141">
        <f t="shared" si="413"/>
        <v>0</v>
      </c>
      <c r="AG719" s="87"/>
      <c r="AH719" s="87"/>
      <c r="AJ719" s="87"/>
      <c r="AL719" s="10" t="str">
        <f t="shared" si="414"/>
        <v/>
      </c>
      <c r="AM719" s="10" t="str">
        <f t="shared" si="415"/>
        <v/>
      </c>
      <c r="AN719" s="10" t="str">
        <f t="shared" si="416"/>
        <v/>
      </c>
      <c r="AO719" s="10" t="str">
        <f t="shared" si="417"/>
        <v/>
      </c>
      <c r="AP719" s="10" t="str">
        <f t="shared" si="418"/>
        <v/>
      </c>
      <c r="AQ719" s="10" t="str">
        <f t="shared" si="419"/>
        <v/>
      </c>
      <c r="AR719" s="10" t="str">
        <f t="shared" si="420"/>
        <v/>
      </c>
      <c r="AS719" s="10" t="str">
        <f t="shared" si="421"/>
        <v/>
      </c>
      <c r="AT719" s="10" t="str">
        <f t="shared" si="422"/>
        <v/>
      </c>
      <c r="AU719" s="10" t="str">
        <f t="shared" si="423"/>
        <v/>
      </c>
      <c r="AV719" s="10" t="str">
        <f t="shared" si="424"/>
        <v/>
      </c>
      <c r="AW719" s="10" t="str">
        <f t="shared" si="425"/>
        <v/>
      </c>
      <c r="AX719" s="10" t="str">
        <f t="shared" si="426"/>
        <v/>
      </c>
      <c r="AY719" s="10" t="str">
        <f t="shared" si="427"/>
        <v/>
      </c>
      <c r="AZ719" s="10" t="str">
        <f t="shared" si="428"/>
        <v/>
      </c>
    </row>
    <row r="720" spans="1:52" s="3" customFormat="1" ht="10.5" x14ac:dyDescent="0.35">
      <c r="A720" s="30"/>
      <c r="B720" s="31"/>
      <c r="C720" s="31"/>
      <c r="D720" s="31"/>
      <c r="E720" s="85"/>
      <c r="F720" s="85"/>
      <c r="G720" s="85"/>
      <c r="H720" s="85"/>
      <c r="I720" s="15">
        <f t="shared" si="396"/>
        <v>0</v>
      </c>
      <c r="J720" s="32">
        <f t="shared" si="397"/>
        <v>0</v>
      </c>
      <c r="K720" s="32"/>
      <c r="L720" s="10">
        <f t="shared" si="398"/>
        <v>0</v>
      </c>
      <c r="M720" s="10">
        <f t="shared" si="399"/>
        <v>0</v>
      </c>
      <c r="N720" s="10">
        <f t="shared" si="400"/>
        <v>0</v>
      </c>
      <c r="O720" s="10">
        <f t="shared" si="401"/>
        <v>0</v>
      </c>
      <c r="P720" s="10">
        <f t="shared" si="402"/>
        <v>0</v>
      </c>
      <c r="Q720" s="10">
        <f t="shared" si="403"/>
        <v>0</v>
      </c>
      <c r="R720" s="10">
        <f t="shared" si="404"/>
        <v>0</v>
      </c>
      <c r="S720" s="10">
        <f t="shared" si="405"/>
        <v>0</v>
      </c>
      <c r="U720" s="10">
        <f t="shared" si="406"/>
        <v>0</v>
      </c>
      <c r="V720" s="10">
        <f t="shared" si="407"/>
        <v>0</v>
      </c>
      <c r="W720" s="10">
        <f t="shared" si="408"/>
        <v>0</v>
      </c>
      <c r="X720" s="10">
        <f t="shared" si="429"/>
        <v>0</v>
      </c>
      <c r="Y720" s="10">
        <f t="shared" si="430"/>
        <v>0</v>
      </c>
      <c r="Z720" s="10">
        <f t="shared" si="409"/>
        <v>0</v>
      </c>
      <c r="AB720" s="141">
        <f t="shared" si="410"/>
        <v>0</v>
      </c>
      <c r="AC720" s="141">
        <f t="shared" si="411"/>
        <v>0</v>
      </c>
      <c r="AD720" s="141">
        <f t="shared" si="412"/>
        <v>0</v>
      </c>
      <c r="AE720" s="141">
        <f t="shared" si="413"/>
        <v>0</v>
      </c>
      <c r="AG720" s="87"/>
      <c r="AH720" s="87"/>
      <c r="AJ720" s="87"/>
      <c r="AL720" s="10" t="str">
        <f t="shared" si="414"/>
        <v/>
      </c>
      <c r="AM720" s="10" t="str">
        <f t="shared" si="415"/>
        <v/>
      </c>
      <c r="AN720" s="10" t="str">
        <f t="shared" si="416"/>
        <v/>
      </c>
      <c r="AO720" s="10" t="str">
        <f t="shared" si="417"/>
        <v/>
      </c>
      <c r="AP720" s="10" t="str">
        <f t="shared" si="418"/>
        <v/>
      </c>
      <c r="AQ720" s="10" t="str">
        <f t="shared" si="419"/>
        <v/>
      </c>
      <c r="AR720" s="10" t="str">
        <f t="shared" si="420"/>
        <v/>
      </c>
      <c r="AS720" s="10" t="str">
        <f t="shared" si="421"/>
        <v/>
      </c>
      <c r="AT720" s="10" t="str">
        <f t="shared" si="422"/>
        <v/>
      </c>
      <c r="AU720" s="10" t="str">
        <f t="shared" si="423"/>
        <v/>
      </c>
      <c r="AV720" s="10" t="str">
        <f t="shared" si="424"/>
        <v/>
      </c>
      <c r="AW720" s="10" t="str">
        <f t="shared" si="425"/>
        <v/>
      </c>
      <c r="AX720" s="10" t="str">
        <f t="shared" si="426"/>
        <v/>
      </c>
      <c r="AY720" s="10" t="str">
        <f t="shared" si="427"/>
        <v/>
      </c>
      <c r="AZ720" s="10" t="str">
        <f t="shared" si="428"/>
        <v/>
      </c>
    </row>
    <row r="721" spans="1:52" s="3" customFormat="1" ht="10.5" x14ac:dyDescent="0.35">
      <c r="A721" s="30"/>
      <c r="B721" s="31"/>
      <c r="C721" s="31"/>
      <c r="D721" s="31"/>
      <c r="E721" s="85"/>
      <c r="F721" s="85"/>
      <c r="G721" s="85"/>
      <c r="H721" s="85"/>
      <c r="I721" s="15">
        <f t="shared" si="396"/>
        <v>0</v>
      </c>
      <c r="J721" s="32">
        <f t="shared" si="397"/>
        <v>0</v>
      </c>
      <c r="K721" s="32"/>
      <c r="L721" s="10">
        <f t="shared" si="398"/>
        <v>0</v>
      </c>
      <c r="M721" s="10">
        <f t="shared" si="399"/>
        <v>0</v>
      </c>
      <c r="N721" s="10">
        <f t="shared" si="400"/>
        <v>0</v>
      </c>
      <c r="O721" s="10">
        <f t="shared" si="401"/>
        <v>0</v>
      </c>
      <c r="P721" s="10">
        <f t="shared" si="402"/>
        <v>0</v>
      </c>
      <c r="Q721" s="10">
        <f t="shared" si="403"/>
        <v>0</v>
      </c>
      <c r="R721" s="10">
        <f t="shared" si="404"/>
        <v>0</v>
      </c>
      <c r="S721" s="10">
        <f t="shared" si="405"/>
        <v>0</v>
      </c>
      <c r="U721" s="10">
        <f t="shared" si="406"/>
        <v>0</v>
      </c>
      <c r="V721" s="10">
        <f t="shared" si="407"/>
        <v>0</v>
      </c>
      <c r="W721" s="10">
        <f t="shared" si="408"/>
        <v>0</v>
      </c>
      <c r="X721" s="10">
        <f t="shared" si="429"/>
        <v>0</v>
      </c>
      <c r="Y721" s="10">
        <f t="shared" si="430"/>
        <v>0</v>
      </c>
      <c r="Z721" s="10">
        <f t="shared" si="409"/>
        <v>0</v>
      </c>
      <c r="AB721" s="141">
        <f t="shared" si="410"/>
        <v>0</v>
      </c>
      <c r="AC721" s="141">
        <f t="shared" si="411"/>
        <v>0</v>
      </c>
      <c r="AD721" s="141">
        <f t="shared" si="412"/>
        <v>0</v>
      </c>
      <c r="AE721" s="141">
        <f t="shared" si="413"/>
        <v>0</v>
      </c>
      <c r="AG721" s="87"/>
      <c r="AH721" s="87"/>
      <c r="AJ721" s="87"/>
      <c r="AL721" s="10" t="str">
        <f t="shared" si="414"/>
        <v/>
      </c>
      <c r="AM721" s="10" t="str">
        <f t="shared" si="415"/>
        <v/>
      </c>
      <c r="AN721" s="10" t="str">
        <f t="shared" si="416"/>
        <v/>
      </c>
      <c r="AO721" s="10" t="str">
        <f t="shared" si="417"/>
        <v/>
      </c>
      <c r="AP721" s="10" t="str">
        <f t="shared" si="418"/>
        <v/>
      </c>
      <c r="AQ721" s="10" t="str">
        <f t="shared" si="419"/>
        <v/>
      </c>
      <c r="AR721" s="10" t="str">
        <f t="shared" si="420"/>
        <v/>
      </c>
      <c r="AS721" s="10" t="str">
        <f t="shared" si="421"/>
        <v/>
      </c>
      <c r="AT721" s="10" t="str">
        <f t="shared" si="422"/>
        <v/>
      </c>
      <c r="AU721" s="10" t="str">
        <f t="shared" si="423"/>
        <v/>
      </c>
      <c r="AV721" s="10" t="str">
        <f t="shared" si="424"/>
        <v/>
      </c>
      <c r="AW721" s="10" t="str">
        <f t="shared" si="425"/>
        <v/>
      </c>
      <c r="AX721" s="10" t="str">
        <f t="shared" si="426"/>
        <v/>
      </c>
      <c r="AY721" s="10" t="str">
        <f t="shared" si="427"/>
        <v/>
      </c>
      <c r="AZ721" s="10" t="str">
        <f t="shared" si="428"/>
        <v/>
      </c>
    </row>
    <row r="722" spans="1:52" s="3" customFormat="1" ht="10.5" x14ac:dyDescent="0.35">
      <c r="A722" s="30"/>
      <c r="B722" s="31"/>
      <c r="C722" s="31"/>
      <c r="D722" s="31"/>
      <c r="E722" s="85"/>
      <c r="F722" s="85"/>
      <c r="G722" s="85"/>
      <c r="H722" s="85"/>
      <c r="I722" s="15">
        <f t="shared" si="396"/>
        <v>0</v>
      </c>
      <c r="J722" s="32">
        <f t="shared" si="397"/>
        <v>0</v>
      </c>
      <c r="K722" s="32"/>
      <c r="L722" s="10">
        <f t="shared" si="398"/>
        <v>0</v>
      </c>
      <c r="M722" s="10">
        <f t="shared" si="399"/>
        <v>0</v>
      </c>
      <c r="N722" s="10">
        <f t="shared" si="400"/>
        <v>0</v>
      </c>
      <c r="O722" s="10">
        <f t="shared" si="401"/>
        <v>0</v>
      </c>
      <c r="P722" s="10">
        <f t="shared" si="402"/>
        <v>0</v>
      </c>
      <c r="Q722" s="10">
        <f t="shared" si="403"/>
        <v>0</v>
      </c>
      <c r="R722" s="10">
        <f t="shared" si="404"/>
        <v>0</v>
      </c>
      <c r="S722" s="10">
        <f t="shared" si="405"/>
        <v>0</v>
      </c>
      <c r="U722" s="10">
        <f t="shared" si="406"/>
        <v>0</v>
      </c>
      <c r="V722" s="10">
        <f t="shared" si="407"/>
        <v>0</v>
      </c>
      <c r="W722" s="10">
        <f t="shared" si="408"/>
        <v>0</v>
      </c>
      <c r="X722" s="10">
        <f t="shared" si="429"/>
        <v>0</v>
      </c>
      <c r="Y722" s="10">
        <f t="shared" si="430"/>
        <v>0</v>
      </c>
      <c r="Z722" s="10">
        <f t="shared" si="409"/>
        <v>0</v>
      </c>
      <c r="AB722" s="141">
        <f t="shared" si="410"/>
        <v>0</v>
      </c>
      <c r="AC722" s="141">
        <f t="shared" si="411"/>
        <v>0</v>
      </c>
      <c r="AD722" s="141">
        <f t="shared" si="412"/>
        <v>0</v>
      </c>
      <c r="AE722" s="141">
        <f t="shared" si="413"/>
        <v>0</v>
      </c>
      <c r="AG722" s="87"/>
      <c r="AH722" s="87"/>
      <c r="AJ722" s="87"/>
      <c r="AL722" s="10" t="str">
        <f t="shared" si="414"/>
        <v/>
      </c>
      <c r="AM722" s="10" t="str">
        <f t="shared" si="415"/>
        <v/>
      </c>
      <c r="AN722" s="10" t="str">
        <f t="shared" si="416"/>
        <v/>
      </c>
      <c r="AO722" s="10" t="str">
        <f t="shared" si="417"/>
        <v/>
      </c>
      <c r="AP722" s="10" t="str">
        <f t="shared" si="418"/>
        <v/>
      </c>
      <c r="AQ722" s="10" t="str">
        <f t="shared" si="419"/>
        <v/>
      </c>
      <c r="AR722" s="10" t="str">
        <f t="shared" si="420"/>
        <v/>
      </c>
      <c r="AS722" s="10" t="str">
        <f t="shared" si="421"/>
        <v/>
      </c>
      <c r="AT722" s="10" t="str">
        <f t="shared" si="422"/>
        <v/>
      </c>
      <c r="AU722" s="10" t="str">
        <f t="shared" si="423"/>
        <v/>
      </c>
      <c r="AV722" s="10" t="str">
        <f t="shared" si="424"/>
        <v/>
      </c>
      <c r="AW722" s="10" t="str">
        <f t="shared" si="425"/>
        <v/>
      </c>
      <c r="AX722" s="10" t="str">
        <f t="shared" si="426"/>
        <v/>
      </c>
      <c r="AY722" s="10" t="str">
        <f t="shared" si="427"/>
        <v/>
      </c>
      <c r="AZ722" s="10" t="str">
        <f t="shared" si="428"/>
        <v/>
      </c>
    </row>
    <row r="723" spans="1:52" s="3" customFormat="1" ht="10.5" x14ac:dyDescent="0.35">
      <c r="A723" s="30"/>
      <c r="B723" s="31"/>
      <c r="C723" s="31"/>
      <c r="D723" s="31"/>
      <c r="E723" s="85"/>
      <c r="F723" s="85"/>
      <c r="G723" s="85"/>
      <c r="H723" s="85"/>
      <c r="I723" s="15">
        <f t="shared" si="396"/>
        <v>0</v>
      </c>
      <c r="J723" s="32">
        <f t="shared" si="397"/>
        <v>0</v>
      </c>
      <c r="K723" s="32"/>
      <c r="L723" s="10">
        <f t="shared" si="398"/>
        <v>0</v>
      </c>
      <c r="M723" s="10">
        <f t="shared" si="399"/>
        <v>0</v>
      </c>
      <c r="N723" s="10">
        <f t="shared" si="400"/>
        <v>0</v>
      </c>
      <c r="O723" s="10">
        <f t="shared" si="401"/>
        <v>0</v>
      </c>
      <c r="P723" s="10">
        <f t="shared" si="402"/>
        <v>0</v>
      </c>
      <c r="Q723" s="10">
        <f t="shared" si="403"/>
        <v>0</v>
      </c>
      <c r="R723" s="10">
        <f t="shared" si="404"/>
        <v>0</v>
      </c>
      <c r="S723" s="10">
        <f t="shared" si="405"/>
        <v>0</v>
      </c>
      <c r="U723" s="10">
        <f t="shared" si="406"/>
        <v>0</v>
      </c>
      <c r="V723" s="10">
        <f t="shared" si="407"/>
        <v>0</v>
      </c>
      <c r="W723" s="10">
        <f t="shared" si="408"/>
        <v>0</v>
      </c>
      <c r="X723" s="10">
        <f t="shared" si="429"/>
        <v>0</v>
      </c>
      <c r="Y723" s="10">
        <f t="shared" si="430"/>
        <v>0</v>
      </c>
      <c r="Z723" s="10">
        <f t="shared" si="409"/>
        <v>0</v>
      </c>
      <c r="AB723" s="141">
        <f t="shared" si="410"/>
        <v>0</v>
      </c>
      <c r="AC723" s="141">
        <f t="shared" si="411"/>
        <v>0</v>
      </c>
      <c r="AD723" s="141">
        <f t="shared" si="412"/>
        <v>0</v>
      </c>
      <c r="AE723" s="141">
        <f t="shared" si="413"/>
        <v>0</v>
      </c>
      <c r="AG723" s="87"/>
      <c r="AH723" s="87"/>
      <c r="AJ723" s="87"/>
      <c r="AL723" s="10" t="str">
        <f t="shared" si="414"/>
        <v/>
      </c>
      <c r="AM723" s="10" t="str">
        <f t="shared" si="415"/>
        <v/>
      </c>
      <c r="AN723" s="10" t="str">
        <f t="shared" si="416"/>
        <v/>
      </c>
      <c r="AO723" s="10" t="str">
        <f t="shared" si="417"/>
        <v/>
      </c>
      <c r="AP723" s="10" t="str">
        <f t="shared" si="418"/>
        <v/>
      </c>
      <c r="AQ723" s="10" t="str">
        <f t="shared" si="419"/>
        <v/>
      </c>
      <c r="AR723" s="10" t="str">
        <f t="shared" si="420"/>
        <v/>
      </c>
      <c r="AS723" s="10" t="str">
        <f t="shared" si="421"/>
        <v/>
      </c>
      <c r="AT723" s="10" t="str">
        <f t="shared" si="422"/>
        <v/>
      </c>
      <c r="AU723" s="10" t="str">
        <f t="shared" si="423"/>
        <v/>
      </c>
      <c r="AV723" s="10" t="str">
        <f t="shared" si="424"/>
        <v/>
      </c>
      <c r="AW723" s="10" t="str">
        <f t="shared" si="425"/>
        <v/>
      </c>
      <c r="AX723" s="10" t="str">
        <f t="shared" si="426"/>
        <v/>
      </c>
      <c r="AY723" s="10" t="str">
        <f t="shared" si="427"/>
        <v/>
      </c>
      <c r="AZ723" s="10" t="str">
        <f t="shared" si="428"/>
        <v/>
      </c>
    </row>
    <row r="724" spans="1:52" s="3" customFormat="1" ht="10.5" x14ac:dyDescent="0.35">
      <c r="A724" s="30"/>
      <c r="B724" s="31"/>
      <c r="C724" s="31"/>
      <c r="D724" s="31"/>
      <c r="E724" s="85"/>
      <c r="F724" s="85"/>
      <c r="G724" s="85"/>
      <c r="H724" s="85"/>
      <c r="I724" s="15">
        <f t="shared" si="396"/>
        <v>0</v>
      </c>
      <c r="J724" s="32">
        <f t="shared" si="397"/>
        <v>0</v>
      </c>
      <c r="K724" s="32"/>
      <c r="L724" s="10">
        <f t="shared" si="398"/>
        <v>0</v>
      </c>
      <c r="M724" s="10">
        <f t="shared" si="399"/>
        <v>0</v>
      </c>
      <c r="N724" s="10">
        <f t="shared" si="400"/>
        <v>0</v>
      </c>
      <c r="O724" s="10">
        <f t="shared" si="401"/>
        <v>0</v>
      </c>
      <c r="P724" s="10">
        <f t="shared" si="402"/>
        <v>0</v>
      </c>
      <c r="Q724" s="10">
        <f t="shared" si="403"/>
        <v>0</v>
      </c>
      <c r="R724" s="10">
        <f t="shared" si="404"/>
        <v>0</v>
      </c>
      <c r="S724" s="10">
        <f t="shared" si="405"/>
        <v>0</v>
      </c>
      <c r="U724" s="10">
        <f t="shared" si="406"/>
        <v>0</v>
      </c>
      <c r="V724" s="10">
        <f t="shared" si="407"/>
        <v>0</v>
      </c>
      <c r="W724" s="10">
        <f t="shared" si="408"/>
        <v>0</v>
      </c>
      <c r="X724" s="10">
        <f t="shared" si="429"/>
        <v>0</v>
      </c>
      <c r="Y724" s="10">
        <f t="shared" si="430"/>
        <v>0</v>
      </c>
      <c r="Z724" s="10">
        <f t="shared" si="409"/>
        <v>0</v>
      </c>
      <c r="AB724" s="141">
        <f t="shared" si="410"/>
        <v>0</v>
      </c>
      <c r="AC724" s="141">
        <f t="shared" si="411"/>
        <v>0</v>
      </c>
      <c r="AD724" s="141">
        <f t="shared" si="412"/>
        <v>0</v>
      </c>
      <c r="AE724" s="141">
        <f t="shared" si="413"/>
        <v>0</v>
      </c>
      <c r="AG724" s="87"/>
      <c r="AH724" s="87"/>
      <c r="AJ724" s="87"/>
      <c r="AL724" s="10" t="str">
        <f t="shared" si="414"/>
        <v/>
      </c>
      <c r="AM724" s="10" t="str">
        <f t="shared" si="415"/>
        <v/>
      </c>
      <c r="AN724" s="10" t="str">
        <f t="shared" si="416"/>
        <v/>
      </c>
      <c r="AO724" s="10" t="str">
        <f t="shared" si="417"/>
        <v/>
      </c>
      <c r="AP724" s="10" t="str">
        <f t="shared" si="418"/>
        <v/>
      </c>
      <c r="AQ724" s="10" t="str">
        <f t="shared" si="419"/>
        <v/>
      </c>
      <c r="AR724" s="10" t="str">
        <f t="shared" si="420"/>
        <v/>
      </c>
      <c r="AS724" s="10" t="str">
        <f t="shared" si="421"/>
        <v/>
      </c>
      <c r="AT724" s="10" t="str">
        <f t="shared" si="422"/>
        <v/>
      </c>
      <c r="AU724" s="10" t="str">
        <f t="shared" si="423"/>
        <v/>
      </c>
      <c r="AV724" s="10" t="str">
        <f t="shared" si="424"/>
        <v/>
      </c>
      <c r="AW724" s="10" t="str">
        <f t="shared" si="425"/>
        <v/>
      </c>
      <c r="AX724" s="10" t="str">
        <f t="shared" si="426"/>
        <v/>
      </c>
      <c r="AY724" s="10" t="str">
        <f t="shared" si="427"/>
        <v/>
      </c>
      <c r="AZ724" s="10" t="str">
        <f t="shared" si="428"/>
        <v/>
      </c>
    </row>
    <row r="725" spans="1:52" s="3" customFormat="1" ht="10.5" x14ac:dyDescent="0.35">
      <c r="A725" s="30"/>
      <c r="B725" s="31"/>
      <c r="C725" s="31"/>
      <c r="D725" s="31"/>
      <c r="E725" s="85"/>
      <c r="F725" s="85"/>
      <c r="G725" s="85"/>
      <c r="H725" s="85"/>
      <c r="I725" s="15">
        <f t="shared" si="396"/>
        <v>0</v>
      </c>
      <c r="J725" s="32">
        <f t="shared" si="397"/>
        <v>0</v>
      </c>
      <c r="K725" s="32"/>
      <c r="L725" s="10">
        <f t="shared" si="398"/>
        <v>0</v>
      </c>
      <c r="M725" s="10">
        <f t="shared" si="399"/>
        <v>0</v>
      </c>
      <c r="N725" s="10">
        <f t="shared" si="400"/>
        <v>0</v>
      </c>
      <c r="O725" s="10">
        <f t="shared" si="401"/>
        <v>0</v>
      </c>
      <c r="P725" s="10">
        <f t="shared" si="402"/>
        <v>0</v>
      </c>
      <c r="Q725" s="10">
        <f t="shared" si="403"/>
        <v>0</v>
      </c>
      <c r="R725" s="10">
        <f t="shared" si="404"/>
        <v>0</v>
      </c>
      <c r="S725" s="10">
        <f t="shared" si="405"/>
        <v>0</v>
      </c>
      <c r="U725" s="10">
        <f t="shared" si="406"/>
        <v>0</v>
      </c>
      <c r="V725" s="10">
        <f t="shared" si="407"/>
        <v>0</v>
      </c>
      <c r="W725" s="10">
        <f t="shared" si="408"/>
        <v>0</v>
      </c>
      <c r="X725" s="10">
        <f t="shared" si="429"/>
        <v>0</v>
      </c>
      <c r="Y725" s="10">
        <f t="shared" si="430"/>
        <v>0</v>
      </c>
      <c r="Z725" s="10">
        <f t="shared" si="409"/>
        <v>0</v>
      </c>
      <c r="AB725" s="141">
        <f t="shared" si="410"/>
        <v>0</v>
      </c>
      <c r="AC725" s="141">
        <f t="shared" si="411"/>
        <v>0</v>
      </c>
      <c r="AD725" s="141">
        <f t="shared" si="412"/>
        <v>0</v>
      </c>
      <c r="AE725" s="141">
        <f t="shared" si="413"/>
        <v>0</v>
      </c>
      <c r="AG725" s="87"/>
      <c r="AH725" s="87"/>
      <c r="AJ725" s="87"/>
      <c r="AL725" s="10" t="str">
        <f t="shared" si="414"/>
        <v/>
      </c>
      <c r="AM725" s="10" t="str">
        <f t="shared" si="415"/>
        <v/>
      </c>
      <c r="AN725" s="10" t="str">
        <f t="shared" si="416"/>
        <v/>
      </c>
      <c r="AO725" s="10" t="str">
        <f t="shared" si="417"/>
        <v/>
      </c>
      <c r="AP725" s="10" t="str">
        <f t="shared" si="418"/>
        <v/>
      </c>
      <c r="AQ725" s="10" t="str">
        <f t="shared" si="419"/>
        <v/>
      </c>
      <c r="AR725" s="10" t="str">
        <f t="shared" si="420"/>
        <v/>
      </c>
      <c r="AS725" s="10" t="str">
        <f t="shared" si="421"/>
        <v/>
      </c>
      <c r="AT725" s="10" t="str">
        <f t="shared" si="422"/>
        <v/>
      </c>
      <c r="AU725" s="10" t="str">
        <f t="shared" si="423"/>
        <v/>
      </c>
      <c r="AV725" s="10" t="str">
        <f t="shared" si="424"/>
        <v/>
      </c>
      <c r="AW725" s="10" t="str">
        <f t="shared" si="425"/>
        <v/>
      </c>
      <c r="AX725" s="10" t="str">
        <f t="shared" si="426"/>
        <v/>
      </c>
      <c r="AY725" s="10" t="str">
        <f t="shared" si="427"/>
        <v/>
      </c>
      <c r="AZ725" s="10" t="str">
        <f t="shared" si="428"/>
        <v/>
      </c>
    </row>
    <row r="726" spans="1:52" s="3" customFormat="1" ht="10.5" x14ac:dyDescent="0.35">
      <c r="A726" s="30"/>
      <c r="B726" s="31"/>
      <c r="C726" s="31"/>
      <c r="D726" s="31"/>
      <c r="E726" s="85"/>
      <c r="F726" s="85"/>
      <c r="G726" s="85"/>
      <c r="H726" s="85"/>
      <c r="I726" s="15">
        <f t="shared" si="396"/>
        <v>0</v>
      </c>
      <c r="J726" s="32">
        <f t="shared" si="397"/>
        <v>0</v>
      </c>
      <c r="K726" s="32"/>
      <c r="L726" s="10">
        <f t="shared" si="398"/>
        <v>0</v>
      </c>
      <c r="M726" s="10">
        <f t="shared" si="399"/>
        <v>0</v>
      </c>
      <c r="N726" s="10">
        <f t="shared" si="400"/>
        <v>0</v>
      </c>
      <c r="O726" s="10">
        <f t="shared" si="401"/>
        <v>0</v>
      </c>
      <c r="P726" s="10">
        <f t="shared" si="402"/>
        <v>0</v>
      </c>
      <c r="Q726" s="10">
        <f t="shared" si="403"/>
        <v>0</v>
      </c>
      <c r="R726" s="10">
        <f t="shared" si="404"/>
        <v>0</v>
      </c>
      <c r="S726" s="10">
        <f t="shared" si="405"/>
        <v>0</v>
      </c>
      <c r="U726" s="10">
        <f t="shared" si="406"/>
        <v>0</v>
      </c>
      <c r="V726" s="10">
        <f t="shared" si="407"/>
        <v>0</v>
      </c>
      <c r="W726" s="10">
        <f t="shared" si="408"/>
        <v>0</v>
      </c>
      <c r="X726" s="10">
        <f t="shared" si="429"/>
        <v>0</v>
      </c>
      <c r="Y726" s="10">
        <f t="shared" si="430"/>
        <v>0</v>
      </c>
      <c r="Z726" s="10">
        <f t="shared" si="409"/>
        <v>0</v>
      </c>
      <c r="AB726" s="141">
        <f t="shared" si="410"/>
        <v>0</v>
      </c>
      <c r="AC726" s="141">
        <f t="shared" si="411"/>
        <v>0</v>
      </c>
      <c r="AD726" s="141">
        <f t="shared" si="412"/>
        <v>0</v>
      </c>
      <c r="AE726" s="141">
        <f t="shared" si="413"/>
        <v>0</v>
      </c>
      <c r="AG726" s="87"/>
      <c r="AH726" s="87"/>
      <c r="AJ726" s="87"/>
      <c r="AL726" s="10" t="str">
        <f t="shared" si="414"/>
        <v/>
      </c>
      <c r="AM726" s="10" t="str">
        <f t="shared" si="415"/>
        <v/>
      </c>
      <c r="AN726" s="10" t="str">
        <f t="shared" si="416"/>
        <v/>
      </c>
      <c r="AO726" s="10" t="str">
        <f t="shared" si="417"/>
        <v/>
      </c>
      <c r="AP726" s="10" t="str">
        <f t="shared" si="418"/>
        <v/>
      </c>
      <c r="AQ726" s="10" t="str">
        <f t="shared" si="419"/>
        <v/>
      </c>
      <c r="AR726" s="10" t="str">
        <f t="shared" si="420"/>
        <v/>
      </c>
      <c r="AS726" s="10" t="str">
        <f t="shared" si="421"/>
        <v/>
      </c>
      <c r="AT726" s="10" t="str">
        <f t="shared" si="422"/>
        <v/>
      </c>
      <c r="AU726" s="10" t="str">
        <f t="shared" si="423"/>
        <v/>
      </c>
      <c r="AV726" s="10" t="str">
        <f t="shared" si="424"/>
        <v/>
      </c>
      <c r="AW726" s="10" t="str">
        <f t="shared" si="425"/>
        <v/>
      </c>
      <c r="AX726" s="10" t="str">
        <f t="shared" si="426"/>
        <v/>
      </c>
      <c r="AY726" s="10" t="str">
        <f t="shared" si="427"/>
        <v/>
      </c>
      <c r="AZ726" s="10" t="str">
        <f t="shared" si="428"/>
        <v/>
      </c>
    </row>
    <row r="727" spans="1:52" s="3" customFormat="1" ht="10.5" x14ac:dyDescent="0.35">
      <c r="A727" s="30"/>
      <c r="B727" s="31"/>
      <c r="C727" s="31"/>
      <c r="D727" s="31"/>
      <c r="E727" s="85"/>
      <c r="F727" s="85"/>
      <c r="G727" s="85"/>
      <c r="H727" s="85"/>
      <c r="I727" s="15">
        <f t="shared" si="396"/>
        <v>0</v>
      </c>
      <c r="J727" s="32">
        <f t="shared" si="397"/>
        <v>0</v>
      </c>
      <c r="K727" s="32"/>
      <c r="L727" s="10">
        <f t="shared" si="398"/>
        <v>0</v>
      </c>
      <c r="M727" s="10">
        <f t="shared" si="399"/>
        <v>0</v>
      </c>
      <c r="N727" s="10">
        <f t="shared" si="400"/>
        <v>0</v>
      </c>
      <c r="O727" s="10">
        <f t="shared" si="401"/>
        <v>0</v>
      </c>
      <c r="P727" s="10">
        <f t="shared" si="402"/>
        <v>0</v>
      </c>
      <c r="Q727" s="10">
        <f t="shared" si="403"/>
        <v>0</v>
      </c>
      <c r="R727" s="10">
        <f t="shared" si="404"/>
        <v>0</v>
      </c>
      <c r="S727" s="10">
        <f t="shared" si="405"/>
        <v>0</v>
      </c>
      <c r="U727" s="10">
        <f t="shared" si="406"/>
        <v>0</v>
      </c>
      <c r="V727" s="10">
        <f t="shared" si="407"/>
        <v>0</v>
      </c>
      <c r="W727" s="10">
        <f t="shared" si="408"/>
        <v>0</v>
      </c>
      <c r="X727" s="10">
        <f t="shared" si="429"/>
        <v>0</v>
      </c>
      <c r="Y727" s="10">
        <f t="shared" si="430"/>
        <v>0</v>
      </c>
      <c r="Z727" s="10">
        <f t="shared" si="409"/>
        <v>0</v>
      </c>
      <c r="AB727" s="141">
        <f t="shared" si="410"/>
        <v>0</v>
      </c>
      <c r="AC727" s="141">
        <f t="shared" si="411"/>
        <v>0</v>
      </c>
      <c r="AD727" s="141">
        <f t="shared" si="412"/>
        <v>0</v>
      </c>
      <c r="AE727" s="141">
        <f t="shared" si="413"/>
        <v>0</v>
      </c>
      <c r="AG727" s="87"/>
      <c r="AH727" s="87"/>
      <c r="AJ727" s="87"/>
      <c r="AL727" s="10" t="str">
        <f t="shared" si="414"/>
        <v/>
      </c>
      <c r="AM727" s="10" t="str">
        <f t="shared" si="415"/>
        <v/>
      </c>
      <c r="AN727" s="10" t="str">
        <f t="shared" si="416"/>
        <v/>
      </c>
      <c r="AO727" s="10" t="str">
        <f t="shared" si="417"/>
        <v/>
      </c>
      <c r="AP727" s="10" t="str">
        <f t="shared" si="418"/>
        <v/>
      </c>
      <c r="AQ727" s="10" t="str">
        <f t="shared" si="419"/>
        <v/>
      </c>
      <c r="AR727" s="10" t="str">
        <f t="shared" si="420"/>
        <v/>
      </c>
      <c r="AS727" s="10" t="str">
        <f t="shared" si="421"/>
        <v/>
      </c>
      <c r="AT727" s="10" t="str">
        <f t="shared" si="422"/>
        <v/>
      </c>
      <c r="AU727" s="10" t="str">
        <f t="shared" si="423"/>
        <v/>
      </c>
      <c r="AV727" s="10" t="str">
        <f t="shared" si="424"/>
        <v/>
      </c>
      <c r="AW727" s="10" t="str">
        <f t="shared" si="425"/>
        <v/>
      </c>
      <c r="AX727" s="10" t="str">
        <f t="shared" si="426"/>
        <v/>
      </c>
      <c r="AY727" s="10" t="str">
        <f t="shared" si="427"/>
        <v/>
      </c>
      <c r="AZ727" s="10" t="str">
        <f t="shared" si="428"/>
        <v/>
      </c>
    </row>
    <row r="728" spans="1:52" s="3" customFormat="1" ht="10.5" x14ac:dyDescent="0.35">
      <c r="A728" s="30"/>
      <c r="B728" s="31"/>
      <c r="C728" s="31"/>
      <c r="D728" s="31"/>
      <c r="E728" s="85"/>
      <c r="F728" s="85"/>
      <c r="G728" s="85"/>
      <c r="H728" s="85"/>
      <c r="I728" s="15">
        <f t="shared" si="396"/>
        <v>0</v>
      </c>
      <c r="J728" s="32">
        <f t="shared" si="397"/>
        <v>0</v>
      </c>
      <c r="K728" s="32"/>
      <c r="L728" s="10">
        <f t="shared" si="398"/>
        <v>0</v>
      </c>
      <c r="M728" s="10">
        <f t="shared" si="399"/>
        <v>0</v>
      </c>
      <c r="N728" s="10">
        <f t="shared" si="400"/>
        <v>0</v>
      </c>
      <c r="O728" s="10">
        <f t="shared" si="401"/>
        <v>0</v>
      </c>
      <c r="P728" s="10">
        <f t="shared" si="402"/>
        <v>0</v>
      </c>
      <c r="Q728" s="10">
        <f t="shared" si="403"/>
        <v>0</v>
      </c>
      <c r="R728" s="10">
        <f t="shared" si="404"/>
        <v>0</v>
      </c>
      <c r="S728" s="10">
        <f t="shared" si="405"/>
        <v>0</v>
      </c>
      <c r="U728" s="10">
        <f t="shared" si="406"/>
        <v>0</v>
      </c>
      <c r="V728" s="10">
        <f t="shared" si="407"/>
        <v>0</v>
      </c>
      <c r="W728" s="10">
        <f t="shared" si="408"/>
        <v>0</v>
      </c>
      <c r="X728" s="10">
        <f t="shared" si="429"/>
        <v>0</v>
      </c>
      <c r="Y728" s="10">
        <f t="shared" si="430"/>
        <v>0</v>
      </c>
      <c r="Z728" s="10">
        <f t="shared" si="409"/>
        <v>0</v>
      </c>
      <c r="AB728" s="141">
        <f t="shared" si="410"/>
        <v>0</v>
      </c>
      <c r="AC728" s="141">
        <f t="shared" si="411"/>
        <v>0</v>
      </c>
      <c r="AD728" s="141">
        <f t="shared" si="412"/>
        <v>0</v>
      </c>
      <c r="AE728" s="141">
        <f t="shared" si="413"/>
        <v>0</v>
      </c>
      <c r="AG728" s="87"/>
      <c r="AH728" s="87"/>
      <c r="AJ728" s="87"/>
      <c r="AL728" s="10" t="str">
        <f t="shared" si="414"/>
        <v/>
      </c>
      <c r="AM728" s="10" t="str">
        <f t="shared" si="415"/>
        <v/>
      </c>
      <c r="AN728" s="10" t="str">
        <f t="shared" si="416"/>
        <v/>
      </c>
      <c r="AO728" s="10" t="str">
        <f t="shared" si="417"/>
        <v/>
      </c>
      <c r="AP728" s="10" t="str">
        <f t="shared" si="418"/>
        <v/>
      </c>
      <c r="AQ728" s="10" t="str">
        <f t="shared" si="419"/>
        <v/>
      </c>
      <c r="AR728" s="10" t="str">
        <f t="shared" si="420"/>
        <v/>
      </c>
      <c r="AS728" s="10" t="str">
        <f t="shared" si="421"/>
        <v/>
      </c>
      <c r="AT728" s="10" t="str">
        <f t="shared" si="422"/>
        <v/>
      </c>
      <c r="AU728" s="10" t="str">
        <f t="shared" si="423"/>
        <v/>
      </c>
      <c r="AV728" s="10" t="str">
        <f t="shared" si="424"/>
        <v/>
      </c>
      <c r="AW728" s="10" t="str">
        <f t="shared" si="425"/>
        <v/>
      </c>
      <c r="AX728" s="10" t="str">
        <f t="shared" si="426"/>
        <v/>
      </c>
      <c r="AY728" s="10" t="str">
        <f t="shared" si="427"/>
        <v/>
      </c>
      <c r="AZ728" s="10" t="str">
        <f t="shared" si="428"/>
        <v/>
      </c>
    </row>
    <row r="729" spans="1:52" s="3" customFormat="1" ht="10.5" x14ac:dyDescent="0.35">
      <c r="A729" s="30"/>
      <c r="B729" s="31"/>
      <c r="C729" s="31"/>
      <c r="D729" s="31"/>
      <c r="E729" s="85"/>
      <c r="F729" s="85"/>
      <c r="G729" s="85"/>
      <c r="H729" s="85"/>
      <c r="I729" s="15">
        <f t="shared" si="396"/>
        <v>0</v>
      </c>
      <c r="J729" s="32">
        <f t="shared" si="397"/>
        <v>0</v>
      </c>
      <c r="K729" s="32"/>
      <c r="L729" s="10">
        <f t="shared" si="398"/>
        <v>0</v>
      </c>
      <c r="M729" s="10">
        <f t="shared" si="399"/>
        <v>0</v>
      </c>
      <c r="N729" s="10">
        <f t="shared" si="400"/>
        <v>0</v>
      </c>
      <c r="O729" s="10">
        <f t="shared" si="401"/>
        <v>0</v>
      </c>
      <c r="P729" s="10">
        <f t="shared" si="402"/>
        <v>0</v>
      </c>
      <c r="Q729" s="10">
        <f t="shared" si="403"/>
        <v>0</v>
      </c>
      <c r="R729" s="10">
        <f t="shared" si="404"/>
        <v>0</v>
      </c>
      <c r="S729" s="10">
        <f t="shared" si="405"/>
        <v>0</v>
      </c>
      <c r="U729" s="10">
        <f t="shared" si="406"/>
        <v>0</v>
      </c>
      <c r="V729" s="10">
        <f t="shared" si="407"/>
        <v>0</v>
      </c>
      <c r="W729" s="10">
        <f t="shared" si="408"/>
        <v>0</v>
      </c>
      <c r="X729" s="10">
        <f t="shared" si="429"/>
        <v>0</v>
      </c>
      <c r="Y729" s="10">
        <f t="shared" si="430"/>
        <v>0</v>
      </c>
      <c r="Z729" s="10">
        <f t="shared" si="409"/>
        <v>0</v>
      </c>
      <c r="AB729" s="141">
        <f t="shared" si="410"/>
        <v>0</v>
      </c>
      <c r="AC729" s="141">
        <f t="shared" si="411"/>
        <v>0</v>
      </c>
      <c r="AD729" s="141">
        <f t="shared" si="412"/>
        <v>0</v>
      </c>
      <c r="AE729" s="141">
        <f t="shared" si="413"/>
        <v>0</v>
      </c>
      <c r="AG729" s="87"/>
      <c r="AH729" s="87"/>
      <c r="AJ729" s="87"/>
      <c r="AL729" s="10" t="str">
        <f t="shared" si="414"/>
        <v/>
      </c>
      <c r="AM729" s="10" t="str">
        <f t="shared" si="415"/>
        <v/>
      </c>
      <c r="AN729" s="10" t="str">
        <f t="shared" si="416"/>
        <v/>
      </c>
      <c r="AO729" s="10" t="str">
        <f t="shared" si="417"/>
        <v/>
      </c>
      <c r="AP729" s="10" t="str">
        <f t="shared" si="418"/>
        <v/>
      </c>
      <c r="AQ729" s="10" t="str">
        <f t="shared" si="419"/>
        <v/>
      </c>
      <c r="AR729" s="10" t="str">
        <f t="shared" si="420"/>
        <v/>
      </c>
      <c r="AS729" s="10" t="str">
        <f t="shared" si="421"/>
        <v/>
      </c>
      <c r="AT729" s="10" t="str">
        <f t="shared" si="422"/>
        <v/>
      </c>
      <c r="AU729" s="10" t="str">
        <f t="shared" si="423"/>
        <v/>
      </c>
      <c r="AV729" s="10" t="str">
        <f t="shared" si="424"/>
        <v/>
      </c>
      <c r="AW729" s="10" t="str">
        <f t="shared" si="425"/>
        <v/>
      </c>
      <c r="AX729" s="10" t="str">
        <f t="shared" si="426"/>
        <v/>
      </c>
      <c r="AY729" s="10" t="str">
        <f t="shared" si="427"/>
        <v/>
      </c>
      <c r="AZ729" s="10" t="str">
        <f t="shared" si="428"/>
        <v/>
      </c>
    </row>
    <row r="730" spans="1:52" s="3" customFormat="1" ht="10.5" x14ac:dyDescent="0.35">
      <c r="A730" s="30"/>
      <c r="B730" s="31"/>
      <c r="C730" s="31"/>
      <c r="D730" s="31"/>
      <c r="E730" s="85"/>
      <c r="F730" s="85"/>
      <c r="G730" s="85"/>
      <c r="H730" s="85"/>
      <c r="I730" s="15">
        <f t="shared" si="396"/>
        <v>0</v>
      </c>
      <c r="J730" s="32">
        <f t="shared" si="397"/>
        <v>0</v>
      </c>
      <c r="K730" s="32"/>
      <c r="L730" s="10">
        <f t="shared" si="398"/>
        <v>0</v>
      </c>
      <c r="M730" s="10">
        <f t="shared" si="399"/>
        <v>0</v>
      </c>
      <c r="N730" s="10">
        <f t="shared" si="400"/>
        <v>0</v>
      </c>
      <c r="O730" s="10">
        <f t="shared" si="401"/>
        <v>0</v>
      </c>
      <c r="P730" s="10">
        <f t="shared" si="402"/>
        <v>0</v>
      </c>
      <c r="Q730" s="10">
        <f t="shared" si="403"/>
        <v>0</v>
      </c>
      <c r="R730" s="10">
        <f t="shared" si="404"/>
        <v>0</v>
      </c>
      <c r="S730" s="10">
        <f t="shared" si="405"/>
        <v>0</v>
      </c>
      <c r="U730" s="10">
        <f t="shared" si="406"/>
        <v>0</v>
      </c>
      <c r="V730" s="10">
        <f t="shared" si="407"/>
        <v>0</v>
      </c>
      <c r="W730" s="10">
        <f t="shared" si="408"/>
        <v>0</v>
      </c>
      <c r="X730" s="10">
        <f t="shared" si="429"/>
        <v>0</v>
      </c>
      <c r="Y730" s="10">
        <f t="shared" si="430"/>
        <v>0</v>
      </c>
      <c r="Z730" s="10">
        <f t="shared" si="409"/>
        <v>0</v>
      </c>
      <c r="AB730" s="141">
        <f t="shared" si="410"/>
        <v>0</v>
      </c>
      <c r="AC730" s="141">
        <f t="shared" si="411"/>
        <v>0</v>
      </c>
      <c r="AD730" s="141">
        <f t="shared" si="412"/>
        <v>0</v>
      </c>
      <c r="AE730" s="141">
        <f t="shared" si="413"/>
        <v>0</v>
      </c>
      <c r="AG730" s="87"/>
      <c r="AH730" s="87"/>
      <c r="AJ730" s="87"/>
      <c r="AL730" s="10" t="str">
        <f t="shared" si="414"/>
        <v/>
      </c>
      <c r="AM730" s="10" t="str">
        <f t="shared" si="415"/>
        <v/>
      </c>
      <c r="AN730" s="10" t="str">
        <f t="shared" si="416"/>
        <v/>
      </c>
      <c r="AO730" s="10" t="str">
        <f t="shared" si="417"/>
        <v/>
      </c>
      <c r="AP730" s="10" t="str">
        <f t="shared" si="418"/>
        <v/>
      </c>
      <c r="AQ730" s="10" t="str">
        <f t="shared" si="419"/>
        <v/>
      </c>
      <c r="AR730" s="10" t="str">
        <f t="shared" si="420"/>
        <v/>
      </c>
      <c r="AS730" s="10" t="str">
        <f t="shared" si="421"/>
        <v/>
      </c>
      <c r="AT730" s="10" t="str">
        <f t="shared" si="422"/>
        <v/>
      </c>
      <c r="AU730" s="10" t="str">
        <f t="shared" si="423"/>
        <v/>
      </c>
      <c r="AV730" s="10" t="str">
        <f t="shared" si="424"/>
        <v/>
      </c>
      <c r="AW730" s="10" t="str">
        <f t="shared" si="425"/>
        <v/>
      </c>
      <c r="AX730" s="10" t="str">
        <f t="shared" si="426"/>
        <v/>
      </c>
      <c r="AY730" s="10" t="str">
        <f t="shared" si="427"/>
        <v/>
      </c>
      <c r="AZ730" s="10" t="str">
        <f t="shared" si="428"/>
        <v/>
      </c>
    </row>
    <row r="731" spans="1:52" s="3" customFormat="1" ht="10.5" x14ac:dyDescent="0.35">
      <c r="A731" s="30"/>
      <c r="B731" s="31"/>
      <c r="C731" s="31"/>
      <c r="D731" s="31"/>
      <c r="E731" s="85"/>
      <c r="F731" s="85"/>
      <c r="G731" s="85"/>
      <c r="H731" s="85"/>
      <c r="I731" s="15">
        <f t="shared" si="396"/>
        <v>0</v>
      </c>
      <c r="J731" s="32">
        <f t="shared" si="397"/>
        <v>0</v>
      </c>
      <c r="K731" s="32"/>
      <c r="L731" s="10">
        <f t="shared" si="398"/>
        <v>0</v>
      </c>
      <c r="M731" s="10">
        <f t="shared" si="399"/>
        <v>0</v>
      </c>
      <c r="N731" s="10">
        <f t="shared" si="400"/>
        <v>0</v>
      </c>
      <c r="O731" s="10">
        <f t="shared" si="401"/>
        <v>0</v>
      </c>
      <c r="P731" s="10">
        <f t="shared" si="402"/>
        <v>0</v>
      </c>
      <c r="Q731" s="10">
        <f t="shared" si="403"/>
        <v>0</v>
      </c>
      <c r="R731" s="10">
        <f t="shared" si="404"/>
        <v>0</v>
      </c>
      <c r="S731" s="10">
        <f t="shared" si="405"/>
        <v>0</v>
      </c>
      <c r="U731" s="10">
        <f t="shared" si="406"/>
        <v>0</v>
      </c>
      <c r="V731" s="10">
        <f t="shared" si="407"/>
        <v>0</v>
      </c>
      <c r="W731" s="10">
        <f t="shared" si="408"/>
        <v>0</v>
      </c>
      <c r="X731" s="10">
        <f t="shared" si="429"/>
        <v>0</v>
      </c>
      <c r="Y731" s="10">
        <f t="shared" si="430"/>
        <v>0</v>
      </c>
      <c r="Z731" s="10">
        <f t="shared" si="409"/>
        <v>0</v>
      </c>
      <c r="AB731" s="141">
        <f t="shared" si="410"/>
        <v>0</v>
      </c>
      <c r="AC731" s="141">
        <f t="shared" si="411"/>
        <v>0</v>
      </c>
      <c r="AD731" s="141">
        <f t="shared" si="412"/>
        <v>0</v>
      </c>
      <c r="AE731" s="141">
        <f t="shared" si="413"/>
        <v>0</v>
      </c>
      <c r="AG731" s="87"/>
      <c r="AH731" s="87"/>
      <c r="AJ731" s="87"/>
      <c r="AL731" s="10" t="str">
        <f t="shared" si="414"/>
        <v/>
      </c>
      <c r="AM731" s="10" t="str">
        <f t="shared" si="415"/>
        <v/>
      </c>
      <c r="AN731" s="10" t="str">
        <f t="shared" si="416"/>
        <v/>
      </c>
      <c r="AO731" s="10" t="str">
        <f t="shared" si="417"/>
        <v/>
      </c>
      <c r="AP731" s="10" t="str">
        <f t="shared" si="418"/>
        <v/>
      </c>
      <c r="AQ731" s="10" t="str">
        <f t="shared" si="419"/>
        <v/>
      </c>
      <c r="AR731" s="10" t="str">
        <f t="shared" si="420"/>
        <v/>
      </c>
      <c r="AS731" s="10" t="str">
        <f t="shared" si="421"/>
        <v/>
      </c>
      <c r="AT731" s="10" t="str">
        <f t="shared" si="422"/>
        <v/>
      </c>
      <c r="AU731" s="10" t="str">
        <f t="shared" si="423"/>
        <v/>
      </c>
      <c r="AV731" s="10" t="str">
        <f t="shared" si="424"/>
        <v/>
      </c>
      <c r="AW731" s="10" t="str">
        <f t="shared" si="425"/>
        <v/>
      </c>
      <c r="AX731" s="10" t="str">
        <f t="shared" si="426"/>
        <v/>
      </c>
      <c r="AY731" s="10" t="str">
        <f t="shared" si="427"/>
        <v/>
      </c>
      <c r="AZ731" s="10" t="str">
        <f t="shared" si="428"/>
        <v/>
      </c>
    </row>
    <row r="732" spans="1:52" s="3" customFormat="1" ht="10.5" x14ac:dyDescent="0.35">
      <c r="A732" s="30"/>
      <c r="B732" s="31"/>
      <c r="C732" s="31"/>
      <c r="D732" s="31"/>
      <c r="E732" s="85"/>
      <c r="F732" s="85"/>
      <c r="G732" s="85"/>
      <c r="H732" s="85"/>
      <c r="I732" s="15">
        <f t="shared" si="396"/>
        <v>0</v>
      </c>
      <c r="J732" s="32">
        <f t="shared" si="397"/>
        <v>0</v>
      </c>
      <c r="K732" s="32"/>
      <c r="L732" s="10">
        <f t="shared" si="398"/>
        <v>0</v>
      </c>
      <c r="M732" s="10">
        <f t="shared" si="399"/>
        <v>0</v>
      </c>
      <c r="N732" s="10">
        <f t="shared" si="400"/>
        <v>0</v>
      </c>
      <c r="O732" s="10">
        <f t="shared" si="401"/>
        <v>0</v>
      </c>
      <c r="P732" s="10">
        <f t="shared" si="402"/>
        <v>0</v>
      </c>
      <c r="Q732" s="10">
        <f t="shared" si="403"/>
        <v>0</v>
      </c>
      <c r="R732" s="10">
        <f t="shared" si="404"/>
        <v>0</v>
      </c>
      <c r="S732" s="10">
        <f t="shared" si="405"/>
        <v>0</v>
      </c>
      <c r="U732" s="10">
        <f t="shared" si="406"/>
        <v>0</v>
      </c>
      <c r="V732" s="10">
        <f t="shared" si="407"/>
        <v>0</v>
      </c>
      <c r="W732" s="10">
        <f t="shared" si="408"/>
        <v>0</v>
      </c>
      <c r="X732" s="10">
        <f t="shared" si="429"/>
        <v>0</v>
      </c>
      <c r="Y732" s="10">
        <f t="shared" si="430"/>
        <v>0</v>
      </c>
      <c r="Z732" s="10">
        <f t="shared" si="409"/>
        <v>0</v>
      </c>
      <c r="AB732" s="141">
        <f t="shared" si="410"/>
        <v>0</v>
      </c>
      <c r="AC732" s="141">
        <f t="shared" si="411"/>
        <v>0</v>
      </c>
      <c r="AD732" s="141">
        <f t="shared" si="412"/>
        <v>0</v>
      </c>
      <c r="AE732" s="141">
        <f t="shared" si="413"/>
        <v>0</v>
      </c>
      <c r="AG732" s="87"/>
      <c r="AH732" s="87"/>
      <c r="AJ732" s="87"/>
      <c r="AL732" s="10" t="str">
        <f t="shared" si="414"/>
        <v/>
      </c>
      <c r="AM732" s="10" t="str">
        <f t="shared" si="415"/>
        <v/>
      </c>
      <c r="AN732" s="10" t="str">
        <f t="shared" si="416"/>
        <v/>
      </c>
      <c r="AO732" s="10" t="str">
        <f t="shared" si="417"/>
        <v/>
      </c>
      <c r="AP732" s="10" t="str">
        <f t="shared" si="418"/>
        <v/>
      </c>
      <c r="AQ732" s="10" t="str">
        <f t="shared" si="419"/>
        <v/>
      </c>
      <c r="AR732" s="10" t="str">
        <f t="shared" si="420"/>
        <v/>
      </c>
      <c r="AS732" s="10" t="str">
        <f t="shared" si="421"/>
        <v/>
      </c>
      <c r="AT732" s="10" t="str">
        <f t="shared" si="422"/>
        <v/>
      </c>
      <c r="AU732" s="10" t="str">
        <f t="shared" si="423"/>
        <v/>
      </c>
      <c r="AV732" s="10" t="str">
        <f t="shared" si="424"/>
        <v/>
      </c>
      <c r="AW732" s="10" t="str">
        <f t="shared" si="425"/>
        <v/>
      </c>
      <c r="AX732" s="10" t="str">
        <f t="shared" si="426"/>
        <v/>
      </c>
      <c r="AY732" s="10" t="str">
        <f t="shared" si="427"/>
        <v/>
      </c>
      <c r="AZ732" s="10" t="str">
        <f t="shared" si="428"/>
        <v/>
      </c>
    </row>
    <row r="733" spans="1:52" s="3" customFormat="1" ht="10.5" x14ac:dyDescent="0.35">
      <c r="A733" s="30"/>
      <c r="B733" s="31"/>
      <c r="C733" s="31"/>
      <c r="D733" s="31"/>
      <c r="E733" s="85"/>
      <c r="F733" s="85"/>
      <c r="G733" s="85"/>
      <c r="H733" s="85"/>
      <c r="I733" s="15">
        <f t="shared" si="396"/>
        <v>0</v>
      </c>
      <c r="J733" s="32">
        <f t="shared" si="397"/>
        <v>0</v>
      </c>
      <c r="K733" s="32"/>
      <c r="L733" s="10">
        <f t="shared" si="398"/>
        <v>0</v>
      </c>
      <c r="M733" s="10">
        <f t="shared" si="399"/>
        <v>0</v>
      </c>
      <c r="N733" s="10">
        <f t="shared" si="400"/>
        <v>0</v>
      </c>
      <c r="O733" s="10">
        <f t="shared" si="401"/>
        <v>0</v>
      </c>
      <c r="P733" s="10">
        <f t="shared" si="402"/>
        <v>0</v>
      </c>
      <c r="Q733" s="10">
        <f t="shared" si="403"/>
        <v>0</v>
      </c>
      <c r="R733" s="10">
        <f t="shared" si="404"/>
        <v>0</v>
      </c>
      <c r="S733" s="10">
        <f t="shared" si="405"/>
        <v>0</v>
      </c>
      <c r="U733" s="10">
        <f t="shared" si="406"/>
        <v>0</v>
      </c>
      <c r="V733" s="10">
        <f t="shared" si="407"/>
        <v>0</v>
      </c>
      <c r="W733" s="10">
        <f t="shared" si="408"/>
        <v>0</v>
      </c>
      <c r="X733" s="10">
        <f t="shared" si="429"/>
        <v>0</v>
      </c>
      <c r="Y733" s="10">
        <f t="shared" si="430"/>
        <v>0</v>
      </c>
      <c r="Z733" s="10">
        <f t="shared" si="409"/>
        <v>0</v>
      </c>
      <c r="AB733" s="141">
        <f t="shared" si="410"/>
        <v>0</v>
      </c>
      <c r="AC733" s="141">
        <f t="shared" si="411"/>
        <v>0</v>
      </c>
      <c r="AD733" s="141">
        <f t="shared" si="412"/>
        <v>0</v>
      </c>
      <c r="AE733" s="141">
        <f t="shared" si="413"/>
        <v>0</v>
      </c>
      <c r="AG733" s="87"/>
      <c r="AH733" s="87"/>
      <c r="AJ733" s="87"/>
      <c r="AL733" s="10" t="str">
        <f t="shared" si="414"/>
        <v/>
      </c>
      <c r="AM733" s="10" t="str">
        <f t="shared" si="415"/>
        <v/>
      </c>
      <c r="AN733" s="10" t="str">
        <f t="shared" si="416"/>
        <v/>
      </c>
      <c r="AO733" s="10" t="str">
        <f t="shared" si="417"/>
        <v/>
      </c>
      <c r="AP733" s="10" t="str">
        <f t="shared" si="418"/>
        <v/>
      </c>
      <c r="AQ733" s="10" t="str">
        <f t="shared" si="419"/>
        <v/>
      </c>
      <c r="AR733" s="10" t="str">
        <f t="shared" si="420"/>
        <v/>
      </c>
      <c r="AS733" s="10" t="str">
        <f t="shared" si="421"/>
        <v/>
      </c>
      <c r="AT733" s="10" t="str">
        <f t="shared" si="422"/>
        <v/>
      </c>
      <c r="AU733" s="10" t="str">
        <f t="shared" si="423"/>
        <v/>
      </c>
      <c r="AV733" s="10" t="str">
        <f t="shared" si="424"/>
        <v/>
      </c>
      <c r="AW733" s="10" t="str">
        <f t="shared" si="425"/>
        <v/>
      </c>
      <c r="AX733" s="10" t="str">
        <f t="shared" si="426"/>
        <v/>
      </c>
      <c r="AY733" s="10" t="str">
        <f t="shared" si="427"/>
        <v/>
      </c>
      <c r="AZ733" s="10" t="str">
        <f t="shared" si="428"/>
        <v/>
      </c>
    </row>
    <row r="734" spans="1:52" s="3" customFormat="1" ht="10.5" x14ac:dyDescent="0.35">
      <c r="A734" s="30"/>
      <c r="B734" s="31"/>
      <c r="C734" s="31"/>
      <c r="D734" s="31"/>
      <c r="E734" s="85"/>
      <c r="F734" s="85"/>
      <c r="G734" s="85"/>
      <c r="H734" s="85"/>
      <c r="I734" s="15">
        <f t="shared" si="396"/>
        <v>0</v>
      </c>
      <c r="J734" s="32">
        <f t="shared" si="397"/>
        <v>0</v>
      </c>
      <c r="K734" s="32"/>
      <c r="L734" s="10">
        <f t="shared" si="398"/>
        <v>0</v>
      </c>
      <c r="M734" s="10">
        <f t="shared" si="399"/>
        <v>0</v>
      </c>
      <c r="N734" s="10">
        <f t="shared" si="400"/>
        <v>0</v>
      </c>
      <c r="O734" s="10">
        <f t="shared" si="401"/>
        <v>0</v>
      </c>
      <c r="P734" s="10">
        <f t="shared" si="402"/>
        <v>0</v>
      </c>
      <c r="Q734" s="10">
        <f t="shared" si="403"/>
        <v>0</v>
      </c>
      <c r="R734" s="10">
        <f t="shared" si="404"/>
        <v>0</v>
      </c>
      <c r="S734" s="10">
        <f t="shared" si="405"/>
        <v>0</v>
      </c>
      <c r="U734" s="10">
        <f t="shared" si="406"/>
        <v>0</v>
      </c>
      <c r="V734" s="10">
        <f t="shared" si="407"/>
        <v>0</v>
      </c>
      <c r="W734" s="10">
        <f t="shared" si="408"/>
        <v>0</v>
      </c>
      <c r="X734" s="10">
        <f t="shared" si="429"/>
        <v>0</v>
      </c>
      <c r="Y734" s="10">
        <f t="shared" si="430"/>
        <v>0</v>
      </c>
      <c r="Z734" s="10">
        <f t="shared" si="409"/>
        <v>0</v>
      </c>
      <c r="AB734" s="141">
        <f t="shared" si="410"/>
        <v>0</v>
      </c>
      <c r="AC734" s="141">
        <f t="shared" si="411"/>
        <v>0</v>
      </c>
      <c r="AD734" s="141">
        <f t="shared" si="412"/>
        <v>0</v>
      </c>
      <c r="AE734" s="141">
        <f t="shared" si="413"/>
        <v>0</v>
      </c>
      <c r="AG734" s="87"/>
      <c r="AH734" s="87"/>
      <c r="AJ734" s="87"/>
      <c r="AL734" s="10" t="str">
        <f t="shared" si="414"/>
        <v/>
      </c>
      <c r="AM734" s="10" t="str">
        <f t="shared" si="415"/>
        <v/>
      </c>
      <c r="AN734" s="10" t="str">
        <f t="shared" si="416"/>
        <v/>
      </c>
      <c r="AO734" s="10" t="str">
        <f t="shared" si="417"/>
        <v/>
      </c>
      <c r="AP734" s="10" t="str">
        <f t="shared" si="418"/>
        <v/>
      </c>
      <c r="AQ734" s="10" t="str">
        <f t="shared" si="419"/>
        <v/>
      </c>
      <c r="AR734" s="10" t="str">
        <f t="shared" si="420"/>
        <v/>
      </c>
      <c r="AS734" s="10" t="str">
        <f t="shared" si="421"/>
        <v/>
      </c>
      <c r="AT734" s="10" t="str">
        <f t="shared" si="422"/>
        <v/>
      </c>
      <c r="AU734" s="10" t="str">
        <f t="shared" si="423"/>
        <v/>
      </c>
      <c r="AV734" s="10" t="str">
        <f t="shared" si="424"/>
        <v/>
      </c>
      <c r="AW734" s="10" t="str">
        <f t="shared" si="425"/>
        <v/>
      </c>
      <c r="AX734" s="10" t="str">
        <f t="shared" si="426"/>
        <v/>
      </c>
      <c r="AY734" s="10" t="str">
        <f t="shared" si="427"/>
        <v/>
      </c>
      <c r="AZ734" s="10" t="str">
        <f t="shared" si="428"/>
        <v/>
      </c>
    </row>
    <row r="735" spans="1:52" s="3" customFormat="1" ht="10.5" x14ac:dyDescent="0.35">
      <c r="A735" s="30"/>
      <c r="B735" s="31"/>
      <c r="C735" s="31"/>
      <c r="D735" s="31"/>
      <c r="E735" s="85"/>
      <c r="F735" s="85"/>
      <c r="G735" s="85"/>
      <c r="H735" s="85"/>
      <c r="I735" s="15">
        <f t="shared" si="396"/>
        <v>0</v>
      </c>
      <c r="J735" s="32">
        <f t="shared" si="397"/>
        <v>0</v>
      </c>
      <c r="K735" s="32"/>
      <c r="L735" s="10">
        <f t="shared" si="398"/>
        <v>0</v>
      </c>
      <c r="M735" s="10">
        <f t="shared" si="399"/>
        <v>0</v>
      </c>
      <c r="N735" s="10">
        <f t="shared" si="400"/>
        <v>0</v>
      </c>
      <c r="O735" s="10">
        <f t="shared" si="401"/>
        <v>0</v>
      </c>
      <c r="P735" s="10">
        <f t="shared" si="402"/>
        <v>0</v>
      </c>
      <c r="Q735" s="10">
        <f t="shared" si="403"/>
        <v>0</v>
      </c>
      <c r="R735" s="10">
        <f t="shared" si="404"/>
        <v>0</v>
      </c>
      <c r="S735" s="10">
        <f t="shared" si="405"/>
        <v>0</v>
      </c>
      <c r="U735" s="10">
        <f t="shared" si="406"/>
        <v>0</v>
      </c>
      <c r="V735" s="10">
        <f t="shared" si="407"/>
        <v>0</v>
      </c>
      <c r="W735" s="10">
        <f t="shared" si="408"/>
        <v>0</v>
      </c>
      <c r="X735" s="10">
        <f t="shared" si="429"/>
        <v>0</v>
      </c>
      <c r="Y735" s="10">
        <f t="shared" si="430"/>
        <v>0</v>
      </c>
      <c r="Z735" s="10">
        <f t="shared" si="409"/>
        <v>0</v>
      </c>
      <c r="AB735" s="141">
        <f t="shared" si="410"/>
        <v>0</v>
      </c>
      <c r="AC735" s="141">
        <f t="shared" si="411"/>
        <v>0</v>
      </c>
      <c r="AD735" s="141">
        <f t="shared" si="412"/>
        <v>0</v>
      </c>
      <c r="AE735" s="141">
        <f t="shared" si="413"/>
        <v>0</v>
      </c>
      <c r="AG735" s="87"/>
      <c r="AH735" s="87"/>
      <c r="AJ735" s="87"/>
      <c r="AL735" s="10" t="str">
        <f t="shared" si="414"/>
        <v/>
      </c>
      <c r="AM735" s="10" t="str">
        <f t="shared" si="415"/>
        <v/>
      </c>
      <c r="AN735" s="10" t="str">
        <f t="shared" si="416"/>
        <v/>
      </c>
      <c r="AO735" s="10" t="str">
        <f t="shared" si="417"/>
        <v/>
      </c>
      <c r="AP735" s="10" t="str">
        <f t="shared" si="418"/>
        <v/>
      </c>
      <c r="AQ735" s="10" t="str">
        <f t="shared" si="419"/>
        <v/>
      </c>
      <c r="AR735" s="10" t="str">
        <f t="shared" si="420"/>
        <v/>
      </c>
      <c r="AS735" s="10" t="str">
        <f t="shared" si="421"/>
        <v/>
      </c>
      <c r="AT735" s="10" t="str">
        <f t="shared" si="422"/>
        <v/>
      </c>
      <c r="AU735" s="10" t="str">
        <f t="shared" si="423"/>
        <v/>
      </c>
      <c r="AV735" s="10" t="str">
        <f t="shared" si="424"/>
        <v/>
      </c>
      <c r="AW735" s="10" t="str">
        <f t="shared" si="425"/>
        <v/>
      </c>
      <c r="AX735" s="10" t="str">
        <f t="shared" si="426"/>
        <v/>
      </c>
      <c r="AY735" s="10" t="str">
        <f t="shared" si="427"/>
        <v/>
      </c>
      <c r="AZ735" s="10" t="str">
        <f t="shared" si="428"/>
        <v/>
      </c>
    </row>
    <row r="736" spans="1:52" s="3" customFormat="1" ht="10.5" x14ac:dyDescent="0.35">
      <c r="A736" s="30"/>
      <c r="B736" s="31"/>
      <c r="C736" s="31"/>
      <c r="D736" s="31"/>
      <c r="E736" s="85"/>
      <c r="F736" s="85"/>
      <c r="G736" s="85"/>
      <c r="H736" s="85"/>
      <c r="I736" s="15">
        <f t="shared" si="396"/>
        <v>0</v>
      </c>
      <c r="J736" s="32">
        <f t="shared" si="397"/>
        <v>0</v>
      </c>
      <c r="K736" s="32"/>
      <c r="L736" s="10">
        <f t="shared" si="398"/>
        <v>0</v>
      </c>
      <c r="M736" s="10">
        <f t="shared" si="399"/>
        <v>0</v>
      </c>
      <c r="N736" s="10">
        <f t="shared" si="400"/>
        <v>0</v>
      </c>
      <c r="O736" s="10">
        <f t="shared" si="401"/>
        <v>0</v>
      </c>
      <c r="P736" s="10">
        <f t="shared" si="402"/>
        <v>0</v>
      </c>
      <c r="Q736" s="10">
        <f t="shared" si="403"/>
        <v>0</v>
      </c>
      <c r="R736" s="10">
        <f t="shared" si="404"/>
        <v>0</v>
      </c>
      <c r="S736" s="10">
        <f t="shared" si="405"/>
        <v>0</v>
      </c>
      <c r="U736" s="10">
        <f t="shared" si="406"/>
        <v>0</v>
      </c>
      <c r="V736" s="10">
        <f t="shared" si="407"/>
        <v>0</v>
      </c>
      <c r="W736" s="10">
        <f t="shared" si="408"/>
        <v>0</v>
      </c>
      <c r="X736" s="10">
        <f t="shared" si="429"/>
        <v>0</v>
      </c>
      <c r="Y736" s="10">
        <f t="shared" si="430"/>
        <v>0</v>
      </c>
      <c r="Z736" s="10">
        <f t="shared" si="409"/>
        <v>0</v>
      </c>
      <c r="AB736" s="141">
        <f t="shared" si="410"/>
        <v>0</v>
      </c>
      <c r="AC736" s="141">
        <f t="shared" si="411"/>
        <v>0</v>
      </c>
      <c r="AD736" s="141">
        <f t="shared" si="412"/>
        <v>0</v>
      </c>
      <c r="AE736" s="141">
        <f t="shared" si="413"/>
        <v>0</v>
      </c>
      <c r="AG736" s="87"/>
      <c r="AH736" s="87"/>
      <c r="AJ736" s="87"/>
      <c r="AL736" s="10" t="str">
        <f t="shared" si="414"/>
        <v/>
      </c>
      <c r="AM736" s="10" t="str">
        <f t="shared" si="415"/>
        <v/>
      </c>
      <c r="AN736" s="10" t="str">
        <f t="shared" si="416"/>
        <v/>
      </c>
      <c r="AO736" s="10" t="str">
        <f t="shared" si="417"/>
        <v/>
      </c>
      <c r="AP736" s="10" t="str">
        <f t="shared" si="418"/>
        <v/>
      </c>
      <c r="AQ736" s="10" t="str">
        <f t="shared" si="419"/>
        <v/>
      </c>
      <c r="AR736" s="10" t="str">
        <f t="shared" si="420"/>
        <v/>
      </c>
      <c r="AS736" s="10" t="str">
        <f t="shared" si="421"/>
        <v/>
      </c>
      <c r="AT736" s="10" t="str">
        <f t="shared" si="422"/>
        <v/>
      </c>
      <c r="AU736" s="10" t="str">
        <f t="shared" si="423"/>
        <v/>
      </c>
      <c r="AV736" s="10" t="str">
        <f t="shared" si="424"/>
        <v/>
      </c>
      <c r="AW736" s="10" t="str">
        <f t="shared" si="425"/>
        <v/>
      </c>
      <c r="AX736" s="10" t="str">
        <f t="shared" si="426"/>
        <v/>
      </c>
      <c r="AY736" s="10" t="str">
        <f t="shared" si="427"/>
        <v/>
      </c>
      <c r="AZ736" s="10" t="str">
        <f t="shared" si="428"/>
        <v/>
      </c>
    </row>
    <row r="737" spans="1:52" s="3" customFormat="1" ht="10.5" x14ac:dyDescent="0.35">
      <c r="A737" s="30"/>
      <c r="B737" s="31"/>
      <c r="C737" s="31"/>
      <c r="D737" s="31"/>
      <c r="E737" s="85"/>
      <c r="F737" s="85"/>
      <c r="G737" s="85"/>
      <c r="H737" s="85"/>
      <c r="I737" s="15">
        <f t="shared" si="396"/>
        <v>0</v>
      </c>
      <c r="J737" s="32">
        <f t="shared" si="397"/>
        <v>0</v>
      </c>
      <c r="K737" s="32"/>
      <c r="L737" s="10">
        <f t="shared" si="398"/>
        <v>0</v>
      </c>
      <c r="M737" s="10">
        <f t="shared" si="399"/>
        <v>0</v>
      </c>
      <c r="N737" s="10">
        <f t="shared" si="400"/>
        <v>0</v>
      </c>
      <c r="O737" s="10">
        <f t="shared" si="401"/>
        <v>0</v>
      </c>
      <c r="P737" s="10">
        <f t="shared" si="402"/>
        <v>0</v>
      </c>
      <c r="Q737" s="10">
        <f t="shared" si="403"/>
        <v>0</v>
      </c>
      <c r="R737" s="10">
        <f t="shared" si="404"/>
        <v>0</v>
      </c>
      <c r="S737" s="10">
        <f t="shared" si="405"/>
        <v>0</v>
      </c>
      <c r="U737" s="10">
        <f t="shared" si="406"/>
        <v>0</v>
      </c>
      <c r="V737" s="10">
        <f t="shared" si="407"/>
        <v>0</v>
      </c>
      <c r="W737" s="10">
        <f t="shared" si="408"/>
        <v>0</v>
      </c>
      <c r="X737" s="10">
        <f t="shared" si="429"/>
        <v>0</v>
      </c>
      <c r="Y737" s="10">
        <f t="shared" si="430"/>
        <v>0</v>
      </c>
      <c r="Z737" s="10">
        <f t="shared" si="409"/>
        <v>0</v>
      </c>
      <c r="AB737" s="141">
        <f t="shared" si="410"/>
        <v>0</v>
      </c>
      <c r="AC737" s="141">
        <f t="shared" si="411"/>
        <v>0</v>
      </c>
      <c r="AD737" s="141">
        <f t="shared" si="412"/>
        <v>0</v>
      </c>
      <c r="AE737" s="141">
        <f t="shared" si="413"/>
        <v>0</v>
      </c>
      <c r="AG737" s="87"/>
      <c r="AH737" s="87"/>
      <c r="AJ737" s="87"/>
      <c r="AL737" s="10" t="str">
        <f t="shared" si="414"/>
        <v/>
      </c>
      <c r="AM737" s="10" t="str">
        <f t="shared" si="415"/>
        <v/>
      </c>
      <c r="AN737" s="10" t="str">
        <f t="shared" si="416"/>
        <v/>
      </c>
      <c r="AO737" s="10" t="str">
        <f t="shared" si="417"/>
        <v/>
      </c>
      <c r="AP737" s="10" t="str">
        <f t="shared" si="418"/>
        <v/>
      </c>
      <c r="AQ737" s="10" t="str">
        <f t="shared" si="419"/>
        <v/>
      </c>
      <c r="AR737" s="10" t="str">
        <f t="shared" si="420"/>
        <v/>
      </c>
      <c r="AS737" s="10" t="str">
        <f t="shared" si="421"/>
        <v/>
      </c>
      <c r="AT737" s="10" t="str">
        <f t="shared" si="422"/>
        <v/>
      </c>
      <c r="AU737" s="10" t="str">
        <f t="shared" si="423"/>
        <v/>
      </c>
      <c r="AV737" s="10" t="str">
        <f t="shared" si="424"/>
        <v/>
      </c>
      <c r="AW737" s="10" t="str">
        <f t="shared" si="425"/>
        <v/>
      </c>
      <c r="AX737" s="10" t="str">
        <f t="shared" si="426"/>
        <v/>
      </c>
      <c r="AY737" s="10" t="str">
        <f t="shared" si="427"/>
        <v/>
      </c>
      <c r="AZ737" s="10" t="str">
        <f t="shared" si="428"/>
        <v/>
      </c>
    </row>
    <row r="738" spans="1:52" s="3" customFormat="1" ht="10.5" x14ac:dyDescent="0.35">
      <c r="A738" s="30"/>
      <c r="B738" s="31"/>
      <c r="C738" s="31"/>
      <c r="D738" s="31"/>
      <c r="E738" s="85"/>
      <c r="F738" s="85"/>
      <c r="G738" s="85"/>
      <c r="H738" s="85"/>
      <c r="I738" s="15">
        <f t="shared" si="396"/>
        <v>0</v>
      </c>
      <c r="J738" s="32">
        <f t="shared" si="397"/>
        <v>0</v>
      </c>
      <c r="K738" s="32"/>
      <c r="L738" s="10">
        <f t="shared" si="398"/>
        <v>0</v>
      </c>
      <c r="M738" s="10">
        <f t="shared" si="399"/>
        <v>0</v>
      </c>
      <c r="N738" s="10">
        <f t="shared" si="400"/>
        <v>0</v>
      </c>
      <c r="O738" s="10">
        <f t="shared" si="401"/>
        <v>0</v>
      </c>
      <c r="P738" s="10">
        <f t="shared" si="402"/>
        <v>0</v>
      </c>
      <c r="Q738" s="10">
        <f t="shared" si="403"/>
        <v>0</v>
      </c>
      <c r="R738" s="10">
        <f t="shared" si="404"/>
        <v>0</v>
      </c>
      <c r="S738" s="10">
        <f t="shared" si="405"/>
        <v>0</v>
      </c>
      <c r="U738" s="10">
        <f t="shared" si="406"/>
        <v>0</v>
      </c>
      <c r="V738" s="10">
        <f t="shared" si="407"/>
        <v>0</v>
      </c>
      <c r="W738" s="10">
        <f t="shared" si="408"/>
        <v>0</v>
      </c>
      <c r="X738" s="10">
        <f t="shared" si="429"/>
        <v>0</v>
      </c>
      <c r="Y738" s="10">
        <f t="shared" si="430"/>
        <v>0</v>
      </c>
      <c r="Z738" s="10">
        <f t="shared" si="409"/>
        <v>0</v>
      </c>
      <c r="AB738" s="141">
        <f t="shared" si="410"/>
        <v>0</v>
      </c>
      <c r="AC738" s="141">
        <f t="shared" si="411"/>
        <v>0</v>
      </c>
      <c r="AD738" s="141">
        <f t="shared" si="412"/>
        <v>0</v>
      </c>
      <c r="AE738" s="141">
        <f t="shared" si="413"/>
        <v>0</v>
      </c>
      <c r="AG738" s="87"/>
      <c r="AH738" s="87"/>
      <c r="AJ738" s="87"/>
      <c r="AL738" s="10" t="str">
        <f t="shared" si="414"/>
        <v/>
      </c>
      <c r="AM738" s="10" t="str">
        <f t="shared" si="415"/>
        <v/>
      </c>
      <c r="AN738" s="10" t="str">
        <f t="shared" si="416"/>
        <v/>
      </c>
      <c r="AO738" s="10" t="str">
        <f t="shared" si="417"/>
        <v/>
      </c>
      <c r="AP738" s="10" t="str">
        <f t="shared" si="418"/>
        <v/>
      </c>
      <c r="AQ738" s="10" t="str">
        <f t="shared" si="419"/>
        <v/>
      </c>
      <c r="AR738" s="10" t="str">
        <f t="shared" si="420"/>
        <v/>
      </c>
      <c r="AS738" s="10" t="str">
        <f t="shared" si="421"/>
        <v/>
      </c>
      <c r="AT738" s="10" t="str">
        <f t="shared" si="422"/>
        <v/>
      </c>
      <c r="AU738" s="10" t="str">
        <f t="shared" si="423"/>
        <v/>
      </c>
      <c r="AV738" s="10" t="str">
        <f t="shared" si="424"/>
        <v/>
      </c>
      <c r="AW738" s="10" t="str">
        <f t="shared" si="425"/>
        <v/>
      </c>
      <c r="AX738" s="10" t="str">
        <f t="shared" si="426"/>
        <v/>
      </c>
      <c r="AY738" s="10" t="str">
        <f t="shared" si="427"/>
        <v/>
      </c>
      <c r="AZ738" s="10" t="str">
        <f t="shared" si="428"/>
        <v/>
      </c>
    </row>
    <row r="739" spans="1:52" s="3" customFormat="1" ht="10.5" x14ac:dyDescent="0.35">
      <c r="A739" s="30"/>
      <c r="B739" s="31"/>
      <c r="C739" s="31"/>
      <c r="D739" s="31"/>
      <c r="E739" s="85"/>
      <c r="F739" s="85"/>
      <c r="G739" s="85"/>
      <c r="H739" s="85"/>
      <c r="I739" s="15">
        <f t="shared" si="396"/>
        <v>0</v>
      </c>
      <c r="J739" s="32">
        <f t="shared" si="397"/>
        <v>0</v>
      </c>
      <c r="K739" s="32"/>
      <c r="L739" s="10">
        <f t="shared" si="398"/>
        <v>0</v>
      </c>
      <c r="M739" s="10">
        <f t="shared" si="399"/>
        <v>0</v>
      </c>
      <c r="N739" s="10">
        <f t="shared" si="400"/>
        <v>0</v>
      </c>
      <c r="O739" s="10">
        <f t="shared" si="401"/>
        <v>0</v>
      </c>
      <c r="P739" s="10">
        <f t="shared" si="402"/>
        <v>0</v>
      </c>
      <c r="Q739" s="10">
        <f t="shared" si="403"/>
        <v>0</v>
      </c>
      <c r="R739" s="10">
        <f t="shared" si="404"/>
        <v>0</v>
      </c>
      <c r="S739" s="10">
        <f t="shared" si="405"/>
        <v>0</v>
      </c>
      <c r="U739" s="10">
        <f t="shared" si="406"/>
        <v>0</v>
      </c>
      <c r="V739" s="10">
        <f t="shared" si="407"/>
        <v>0</v>
      </c>
      <c r="W739" s="10">
        <f t="shared" si="408"/>
        <v>0</v>
      </c>
      <c r="X739" s="10">
        <f t="shared" si="429"/>
        <v>0</v>
      </c>
      <c r="Y739" s="10">
        <f t="shared" si="430"/>
        <v>0</v>
      </c>
      <c r="Z739" s="10">
        <f t="shared" si="409"/>
        <v>0</v>
      </c>
      <c r="AB739" s="141">
        <f t="shared" si="410"/>
        <v>0</v>
      </c>
      <c r="AC739" s="141">
        <f t="shared" si="411"/>
        <v>0</v>
      </c>
      <c r="AD739" s="141">
        <f t="shared" si="412"/>
        <v>0</v>
      </c>
      <c r="AE739" s="141">
        <f t="shared" si="413"/>
        <v>0</v>
      </c>
      <c r="AG739" s="87"/>
      <c r="AH739" s="87"/>
      <c r="AJ739" s="87"/>
      <c r="AL739" s="10" t="str">
        <f t="shared" si="414"/>
        <v/>
      </c>
      <c r="AM739" s="10" t="str">
        <f t="shared" si="415"/>
        <v/>
      </c>
      <c r="AN739" s="10" t="str">
        <f t="shared" si="416"/>
        <v/>
      </c>
      <c r="AO739" s="10" t="str">
        <f t="shared" si="417"/>
        <v/>
      </c>
      <c r="AP739" s="10" t="str">
        <f t="shared" si="418"/>
        <v/>
      </c>
      <c r="AQ739" s="10" t="str">
        <f t="shared" si="419"/>
        <v/>
      </c>
      <c r="AR739" s="10" t="str">
        <f t="shared" si="420"/>
        <v/>
      </c>
      <c r="AS739" s="10" t="str">
        <f t="shared" si="421"/>
        <v/>
      </c>
      <c r="AT739" s="10" t="str">
        <f t="shared" si="422"/>
        <v/>
      </c>
      <c r="AU739" s="10" t="str">
        <f t="shared" si="423"/>
        <v/>
      </c>
      <c r="AV739" s="10" t="str">
        <f t="shared" si="424"/>
        <v/>
      </c>
      <c r="AW739" s="10" t="str">
        <f t="shared" si="425"/>
        <v/>
      </c>
      <c r="AX739" s="10" t="str">
        <f t="shared" si="426"/>
        <v/>
      </c>
      <c r="AY739" s="10" t="str">
        <f t="shared" si="427"/>
        <v/>
      </c>
      <c r="AZ739" s="10" t="str">
        <f t="shared" si="428"/>
        <v/>
      </c>
    </row>
    <row r="740" spans="1:52" s="3" customFormat="1" ht="10.5" x14ac:dyDescent="0.35">
      <c r="A740" s="30"/>
      <c r="B740" s="31"/>
      <c r="C740" s="31"/>
      <c r="D740" s="31"/>
      <c r="E740" s="85"/>
      <c r="F740" s="85"/>
      <c r="G740" s="85"/>
      <c r="H740" s="85"/>
      <c r="I740" s="15">
        <f t="shared" si="396"/>
        <v>0</v>
      </c>
      <c r="J740" s="32">
        <f t="shared" si="397"/>
        <v>0</v>
      </c>
      <c r="K740" s="32"/>
      <c r="L740" s="10">
        <f t="shared" si="398"/>
        <v>0</v>
      </c>
      <c r="M740" s="10">
        <f t="shared" si="399"/>
        <v>0</v>
      </c>
      <c r="N740" s="10">
        <f t="shared" si="400"/>
        <v>0</v>
      </c>
      <c r="O740" s="10">
        <f t="shared" si="401"/>
        <v>0</v>
      </c>
      <c r="P740" s="10">
        <f t="shared" si="402"/>
        <v>0</v>
      </c>
      <c r="Q740" s="10">
        <f t="shared" si="403"/>
        <v>0</v>
      </c>
      <c r="R740" s="10">
        <f t="shared" si="404"/>
        <v>0</v>
      </c>
      <c r="S740" s="10">
        <f t="shared" si="405"/>
        <v>0</v>
      </c>
      <c r="U740" s="10">
        <f t="shared" si="406"/>
        <v>0</v>
      </c>
      <c r="V740" s="10">
        <f t="shared" si="407"/>
        <v>0</v>
      </c>
      <c r="W740" s="10">
        <f t="shared" si="408"/>
        <v>0</v>
      </c>
      <c r="X740" s="10">
        <f t="shared" si="429"/>
        <v>0</v>
      </c>
      <c r="Y740" s="10">
        <f t="shared" si="430"/>
        <v>0</v>
      </c>
      <c r="Z740" s="10">
        <f t="shared" si="409"/>
        <v>0</v>
      </c>
      <c r="AB740" s="141">
        <f t="shared" si="410"/>
        <v>0</v>
      </c>
      <c r="AC740" s="141">
        <f t="shared" si="411"/>
        <v>0</v>
      </c>
      <c r="AD740" s="141">
        <f t="shared" si="412"/>
        <v>0</v>
      </c>
      <c r="AE740" s="141">
        <f t="shared" si="413"/>
        <v>0</v>
      </c>
      <c r="AG740" s="87"/>
      <c r="AH740" s="87"/>
      <c r="AJ740" s="87"/>
      <c r="AL740" s="10" t="str">
        <f t="shared" si="414"/>
        <v/>
      </c>
      <c r="AM740" s="10" t="str">
        <f t="shared" si="415"/>
        <v/>
      </c>
      <c r="AN740" s="10" t="str">
        <f t="shared" si="416"/>
        <v/>
      </c>
      <c r="AO740" s="10" t="str">
        <f t="shared" si="417"/>
        <v/>
      </c>
      <c r="AP740" s="10" t="str">
        <f t="shared" si="418"/>
        <v/>
      </c>
      <c r="AQ740" s="10" t="str">
        <f t="shared" si="419"/>
        <v/>
      </c>
      <c r="AR740" s="10" t="str">
        <f t="shared" si="420"/>
        <v/>
      </c>
      <c r="AS740" s="10" t="str">
        <f t="shared" si="421"/>
        <v/>
      </c>
      <c r="AT740" s="10" t="str">
        <f t="shared" si="422"/>
        <v/>
      </c>
      <c r="AU740" s="10" t="str">
        <f t="shared" si="423"/>
        <v/>
      </c>
      <c r="AV740" s="10" t="str">
        <f t="shared" si="424"/>
        <v/>
      </c>
      <c r="AW740" s="10" t="str">
        <f t="shared" si="425"/>
        <v/>
      </c>
      <c r="AX740" s="10" t="str">
        <f t="shared" si="426"/>
        <v/>
      </c>
      <c r="AY740" s="10" t="str">
        <f t="shared" si="427"/>
        <v/>
      </c>
      <c r="AZ740" s="10" t="str">
        <f t="shared" si="428"/>
        <v/>
      </c>
    </row>
    <row r="741" spans="1:52" s="3" customFormat="1" ht="10.5" x14ac:dyDescent="0.35">
      <c r="A741" s="30"/>
      <c r="B741" s="31"/>
      <c r="C741" s="31"/>
      <c r="D741" s="31"/>
      <c r="E741" s="85"/>
      <c r="F741" s="85"/>
      <c r="G741" s="85"/>
      <c r="H741" s="85"/>
      <c r="I741" s="15">
        <f t="shared" si="396"/>
        <v>0</v>
      </c>
      <c r="J741" s="32">
        <f t="shared" si="397"/>
        <v>0</v>
      </c>
      <c r="K741" s="32"/>
      <c r="L741" s="10">
        <f t="shared" si="398"/>
        <v>0</v>
      </c>
      <c r="M741" s="10">
        <f t="shared" si="399"/>
        <v>0</v>
      </c>
      <c r="N741" s="10">
        <f t="shared" si="400"/>
        <v>0</v>
      </c>
      <c r="O741" s="10">
        <f t="shared" si="401"/>
        <v>0</v>
      </c>
      <c r="P741" s="10">
        <f t="shared" si="402"/>
        <v>0</v>
      </c>
      <c r="Q741" s="10">
        <f t="shared" si="403"/>
        <v>0</v>
      </c>
      <c r="R741" s="10">
        <f t="shared" si="404"/>
        <v>0</v>
      </c>
      <c r="S741" s="10">
        <f t="shared" si="405"/>
        <v>0</v>
      </c>
      <c r="U741" s="10">
        <f t="shared" si="406"/>
        <v>0</v>
      </c>
      <c r="V741" s="10">
        <f t="shared" si="407"/>
        <v>0</v>
      </c>
      <c r="W741" s="10">
        <f t="shared" si="408"/>
        <v>0</v>
      </c>
      <c r="X741" s="10">
        <f t="shared" si="429"/>
        <v>0</v>
      </c>
      <c r="Y741" s="10">
        <f t="shared" si="430"/>
        <v>0</v>
      </c>
      <c r="Z741" s="10">
        <f t="shared" si="409"/>
        <v>0</v>
      </c>
      <c r="AB741" s="141">
        <f t="shared" si="410"/>
        <v>0</v>
      </c>
      <c r="AC741" s="141">
        <f t="shared" si="411"/>
        <v>0</v>
      </c>
      <c r="AD741" s="141">
        <f t="shared" si="412"/>
        <v>0</v>
      </c>
      <c r="AE741" s="141">
        <f t="shared" si="413"/>
        <v>0</v>
      </c>
      <c r="AG741" s="87"/>
      <c r="AH741" s="87"/>
      <c r="AJ741" s="87"/>
      <c r="AL741" s="10" t="str">
        <f t="shared" si="414"/>
        <v/>
      </c>
      <c r="AM741" s="10" t="str">
        <f t="shared" si="415"/>
        <v/>
      </c>
      <c r="AN741" s="10" t="str">
        <f t="shared" si="416"/>
        <v/>
      </c>
      <c r="AO741" s="10" t="str">
        <f t="shared" si="417"/>
        <v/>
      </c>
      <c r="AP741" s="10" t="str">
        <f t="shared" si="418"/>
        <v/>
      </c>
      <c r="AQ741" s="10" t="str">
        <f t="shared" si="419"/>
        <v/>
      </c>
      <c r="AR741" s="10" t="str">
        <f t="shared" si="420"/>
        <v/>
      </c>
      <c r="AS741" s="10" t="str">
        <f t="shared" si="421"/>
        <v/>
      </c>
      <c r="AT741" s="10" t="str">
        <f t="shared" si="422"/>
        <v/>
      </c>
      <c r="AU741" s="10" t="str">
        <f t="shared" si="423"/>
        <v/>
      </c>
      <c r="AV741" s="10" t="str">
        <f t="shared" si="424"/>
        <v/>
      </c>
      <c r="AW741" s="10" t="str">
        <f t="shared" si="425"/>
        <v/>
      </c>
      <c r="AX741" s="10" t="str">
        <f t="shared" si="426"/>
        <v/>
      </c>
      <c r="AY741" s="10" t="str">
        <f t="shared" si="427"/>
        <v/>
      </c>
      <c r="AZ741" s="10" t="str">
        <f t="shared" si="428"/>
        <v/>
      </c>
    </row>
    <row r="742" spans="1:52" s="3" customFormat="1" ht="10.5" x14ac:dyDescent="0.35">
      <c r="A742" s="30"/>
      <c r="B742" s="31"/>
      <c r="C742" s="31"/>
      <c r="D742" s="31"/>
      <c r="E742" s="85"/>
      <c r="F742" s="85"/>
      <c r="G742" s="85"/>
      <c r="H742" s="85"/>
      <c r="I742" s="15">
        <f t="shared" si="396"/>
        <v>0</v>
      </c>
      <c r="J742" s="32">
        <f t="shared" si="397"/>
        <v>0</v>
      </c>
      <c r="K742" s="32"/>
      <c r="L742" s="10">
        <f t="shared" si="398"/>
        <v>0</v>
      </c>
      <c r="M742" s="10">
        <f t="shared" si="399"/>
        <v>0</v>
      </c>
      <c r="N742" s="10">
        <f t="shared" si="400"/>
        <v>0</v>
      </c>
      <c r="O742" s="10">
        <f t="shared" si="401"/>
        <v>0</v>
      </c>
      <c r="P742" s="10">
        <f t="shared" si="402"/>
        <v>0</v>
      </c>
      <c r="Q742" s="10">
        <f t="shared" si="403"/>
        <v>0</v>
      </c>
      <c r="R742" s="10">
        <f t="shared" si="404"/>
        <v>0</v>
      </c>
      <c r="S742" s="10">
        <f t="shared" si="405"/>
        <v>0</v>
      </c>
      <c r="U742" s="10">
        <f t="shared" si="406"/>
        <v>0</v>
      </c>
      <c r="V742" s="10">
        <f t="shared" si="407"/>
        <v>0</v>
      </c>
      <c r="W742" s="10">
        <f t="shared" si="408"/>
        <v>0</v>
      </c>
      <c r="X742" s="10">
        <f t="shared" si="429"/>
        <v>0</v>
      </c>
      <c r="Y742" s="10">
        <f t="shared" si="430"/>
        <v>0</v>
      </c>
      <c r="Z742" s="10">
        <f t="shared" si="409"/>
        <v>0</v>
      </c>
      <c r="AB742" s="141">
        <f t="shared" si="410"/>
        <v>0</v>
      </c>
      <c r="AC742" s="141">
        <f t="shared" si="411"/>
        <v>0</v>
      </c>
      <c r="AD742" s="141">
        <f t="shared" si="412"/>
        <v>0</v>
      </c>
      <c r="AE742" s="141">
        <f t="shared" si="413"/>
        <v>0</v>
      </c>
      <c r="AG742" s="87"/>
      <c r="AH742" s="87"/>
      <c r="AJ742" s="87"/>
      <c r="AL742" s="10" t="str">
        <f t="shared" si="414"/>
        <v/>
      </c>
      <c r="AM742" s="10" t="str">
        <f t="shared" si="415"/>
        <v/>
      </c>
      <c r="AN742" s="10" t="str">
        <f t="shared" si="416"/>
        <v/>
      </c>
      <c r="AO742" s="10" t="str">
        <f t="shared" si="417"/>
        <v/>
      </c>
      <c r="AP742" s="10" t="str">
        <f t="shared" si="418"/>
        <v/>
      </c>
      <c r="AQ742" s="10" t="str">
        <f t="shared" si="419"/>
        <v/>
      </c>
      <c r="AR742" s="10" t="str">
        <f t="shared" si="420"/>
        <v/>
      </c>
      <c r="AS742" s="10" t="str">
        <f t="shared" si="421"/>
        <v/>
      </c>
      <c r="AT742" s="10" t="str">
        <f t="shared" si="422"/>
        <v/>
      </c>
      <c r="AU742" s="10" t="str">
        <f t="shared" si="423"/>
        <v/>
      </c>
      <c r="AV742" s="10" t="str">
        <f t="shared" si="424"/>
        <v/>
      </c>
      <c r="AW742" s="10" t="str">
        <f t="shared" si="425"/>
        <v/>
      </c>
      <c r="AX742" s="10" t="str">
        <f t="shared" si="426"/>
        <v/>
      </c>
      <c r="AY742" s="10" t="str">
        <f t="shared" si="427"/>
        <v/>
      </c>
      <c r="AZ742" s="10" t="str">
        <f t="shared" si="428"/>
        <v/>
      </c>
    </row>
    <row r="743" spans="1:52" s="3" customFormat="1" ht="10.5" x14ac:dyDescent="0.35">
      <c r="A743" s="30"/>
      <c r="B743" s="31"/>
      <c r="C743" s="31"/>
      <c r="D743" s="31"/>
      <c r="E743" s="85"/>
      <c r="F743" s="85"/>
      <c r="G743" s="85"/>
      <c r="H743" s="85"/>
      <c r="I743" s="15">
        <f t="shared" si="396"/>
        <v>0</v>
      </c>
      <c r="J743" s="32">
        <f t="shared" si="397"/>
        <v>0</v>
      </c>
      <c r="K743" s="32"/>
      <c r="L743" s="10">
        <f t="shared" si="398"/>
        <v>0</v>
      </c>
      <c r="M743" s="10">
        <f t="shared" si="399"/>
        <v>0</v>
      </c>
      <c r="N743" s="10">
        <f t="shared" si="400"/>
        <v>0</v>
      </c>
      <c r="O743" s="10">
        <f t="shared" si="401"/>
        <v>0</v>
      </c>
      <c r="P743" s="10">
        <f t="shared" si="402"/>
        <v>0</v>
      </c>
      <c r="Q743" s="10">
        <f t="shared" si="403"/>
        <v>0</v>
      </c>
      <c r="R743" s="10">
        <f t="shared" si="404"/>
        <v>0</v>
      </c>
      <c r="S743" s="10">
        <f t="shared" si="405"/>
        <v>0</v>
      </c>
      <c r="U743" s="10">
        <f t="shared" si="406"/>
        <v>0</v>
      </c>
      <c r="V743" s="10">
        <f t="shared" si="407"/>
        <v>0</v>
      </c>
      <c r="W743" s="10">
        <f t="shared" si="408"/>
        <v>0</v>
      </c>
      <c r="X743" s="10">
        <f t="shared" si="429"/>
        <v>0</v>
      </c>
      <c r="Y743" s="10">
        <f t="shared" si="430"/>
        <v>0</v>
      </c>
      <c r="Z743" s="10">
        <f t="shared" si="409"/>
        <v>0</v>
      </c>
      <c r="AB743" s="141">
        <f t="shared" si="410"/>
        <v>0</v>
      </c>
      <c r="AC743" s="141">
        <f t="shared" si="411"/>
        <v>0</v>
      </c>
      <c r="AD743" s="141">
        <f t="shared" si="412"/>
        <v>0</v>
      </c>
      <c r="AE743" s="141">
        <f t="shared" si="413"/>
        <v>0</v>
      </c>
      <c r="AG743" s="87"/>
      <c r="AH743" s="87"/>
      <c r="AJ743" s="87"/>
      <c r="AL743" s="10" t="str">
        <f t="shared" si="414"/>
        <v/>
      </c>
      <c r="AM743" s="10" t="str">
        <f t="shared" si="415"/>
        <v/>
      </c>
      <c r="AN743" s="10" t="str">
        <f t="shared" si="416"/>
        <v/>
      </c>
      <c r="AO743" s="10" t="str">
        <f t="shared" si="417"/>
        <v/>
      </c>
      <c r="AP743" s="10" t="str">
        <f t="shared" si="418"/>
        <v/>
      </c>
      <c r="AQ743" s="10" t="str">
        <f t="shared" si="419"/>
        <v/>
      </c>
      <c r="AR743" s="10" t="str">
        <f t="shared" si="420"/>
        <v/>
      </c>
      <c r="AS743" s="10" t="str">
        <f t="shared" si="421"/>
        <v/>
      </c>
      <c r="AT743" s="10" t="str">
        <f t="shared" si="422"/>
        <v/>
      </c>
      <c r="AU743" s="10" t="str">
        <f t="shared" si="423"/>
        <v/>
      </c>
      <c r="AV743" s="10" t="str">
        <f t="shared" si="424"/>
        <v/>
      </c>
      <c r="AW743" s="10" t="str">
        <f t="shared" si="425"/>
        <v/>
      </c>
      <c r="AX743" s="10" t="str">
        <f t="shared" si="426"/>
        <v/>
      </c>
      <c r="AY743" s="10" t="str">
        <f t="shared" si="427"/>
        <v/>
      </c>
      <c r="AZ743" s="10" t="str">
        <f t="shared" si="428"/>
        <v/>
      </c>
    </row>
    <row r="744" spans="1:52" s="3" customFormat="1" ht="10.5" x14ac:dyDescent="0.35">
      <c r="A744" s="30"/>
      <c r="B744" s="31"/>
      <c r="C744" s="31"/>
      <c r="D744" s="31"/>
      <c r="E744" s="85"/>
      <c r="F744" s="85"/>
      <c r="G744" s="85"/>
      <c r="H744" s="85"/>
      <c r="I744" s="15">
        <f t="shared" si="396"/>
        <v>0</v>
      </c>
      <c r="J744" s="32">
        <f t="shared" si="397"/>
        <v>0</v>
      </c>
      <c r="K744" s="32"/>
      <c r="L744" s="10">
        <f t="shared" si="398"/>
        <v>0</v>
      </c>
      <c r="M744" s="10">
        <f t="shared" si="399"/>
        <v>0</v>
      </c>
      <c r="N744" s="10">
        <f t="shared" si="400"/>
        <v>0</v>
      </c>
      <c r="O744" s="10">
        <f t="shared" si="401"/>
        <v>0</v>
      </c>
      <c r="P744" s="10">
        <f t="shared" si="402"/>
        <v>0</v>
      </c>
      <c r="Q744" s="10">
        <f t="shared" si="403"/>
        <v>0</v>
      </c>
      <c r="R744" s="10">
        <f t="shared" si="404"/>
        <v>0</v>
      </c>
      <c r="S744" s="10">
        <f t="shared" si="405"/>
        <v>0</v>
      </c>
      <c r="U744" s="10">
        <f t="shared" si="406"/>
        <v>0</v>
      </c>
      <c r="V744" s="10">
        <f t="shared" si="407"/>
        <v>0</v>
      </c>
      <c r="W744" s="10">
        <f t="shared" si="408"/>
        <v>0</v>
      </c>
      <c r="X744" s="10">
        <f t="shared" si="429"/>
        <v>0</v>
      </c>
      <c r="Y744" s="10">
        <f t="shared" si="430"/>
        <v>0</v>
      </c>
      <c r="Z744" s="10">
        <f t="shared" si="409"/>
        <v>0</v>
      </c>
      <c r="AB744" s="141">
        <f t="shared" si="410"/>
        <v>0</v>
      </c>
      <c r="AC744" s="141">
        <f t="shared" si="411"/>
        <v>0</v>
      </c>
      <c r="AD744" s="141">
        <f t="shared" si="412"/>
        <v>0</v>
      </c>
      <c r="AE744" s="141">
        <f t="shared" si="413"/>
        <v>0</v>
      </c>
      <c r="AG744" s="87"/>
      <c r="AH744" s="87"/>
      <c r="AJ744" s="87"/>
      <c r="AL744" s="10" t="str">
        <f t="shared" si="414"/>
        <v/>
      </c>
      <c r="AM744" s="10" t="str">
        <f t="shared" si="415"/>
        <v/>
      </c>
      <c r="AN744" s="10" t="str">
        <f t="shared" si="416"/>
        <v/>
      </c>
      <c r="AO744" s="10" t="str">
        <f t="shared" si="417"/>
        <v/>
      </c>
      <c r="AP744" s="10" t="str">
        <f t="shared" si="418"/>
        <v/>
      </c>
      <c r="AQ744" s="10" t="str">
        <f t="shared" si="419"/>
        <v/>
      </c>
      <c r="AR744" s="10" t="str">
        <f t="shared" si="420"/>
        <v/>
      </c>
      <c r="AS744" s="10" t="str">
        <f t="shared" si="421"/>
        <v/>
      </c>
      <c r="AT744" s="10" t="str">
        <f t="shared" si="422"/>
        <v/>
      </c>
      <c r="AU744" s="10" t="str">
        <f t="shared" si="423"/>
        <v/>
      </c>
      <c r="AV744" s="10" t="str">
        <f t="shared" si="424"/>
        <v/>
      </c>
      <c r="AW744" s="10" t="str">
        <f t="shared" si="425"/>
        <v/>
      </c>
      <c r="AX744" s="10" t="str">
        <f t="shared" si="426"/>
        <v/>
      </c>
      <c r="AY744" s="10" t="str">
        <f t="shared" si="427"/>
        <v/>
      </c>
      <c r="AZ744" s="10" t="str">
        <f t="shared" si="428"/>
        <v/>
      </c>
    </row>
    <row r="745" spans="1:52" s="3" customFormat="1" ht="10.5" x14ac:dyDescent="0.35">
      <c r="A745" s="30"/>
      <c r="B745" s="31"/>
      <c r="C745" s="31"/>
      <c r="D745" s="31"/>
      <c r="E745" s="85"/>
      <c r="F745" s="85"/>
      <c r="G745" s="85"/>
      <c r="H745" s="85"/>
      <c r="I745" s="15">
        <f t="shared" si="396"/>
        <v>0</v>
      </c>
      <c r="J745" s="32">
        <f t="shared" si="397"/>
        <v>0</v>
      </c>
      <c r="K745" s="32"/>
      <c r="L745" s="10">
        <f t="shared" si="398"/>
        <v>0</v>
      </c>
      <c r="M745" s="10">
        <f t="shared" si="399"/>
        <v>0</v>
      </c>
      <c r="N745" s="10">
        <f t="shared" si="400"/>
        <v>0</v>
      </c>
      <c r="O745" s="10">
        <f t="shared" si="401"/>
        <v>0</v>
      </c>
      <c r="P745" s="10">
        <f t="shared" si="402"/>
        <v>0</v>
      </c>
      <c r="Q745" s="10">
        <f t="shared" si="403"/>
        <v>0</v>
      </c>
      <c r="R745" s="10">
        <f t="shared" si="404"/>
        <v>0</v>
      </c>
      <c r="S745" s="10">
        <f t="shared" si="405"/>
        <v>0</v>
      </c>
      <c r="U745" s="10">
        <f t="shared" si="406"/>
        <v>0</v>
      </c>
      <c r="V745" s="10">
        <f t="shared" si="407"/>
        <v>0</v>
      </c>
      <c r="W745" s="10">
        <f t="shared" si="408"/>
        <v>0</v>
      </c>
      <c r="X745" s="10">
        <f t="shared" si="429"/>
        <v>0</v>
      </c>
      <c r="Y745" s="10">
        <f t="shared" si="430"/>
        <v>0</v>
      </c>
      <c r="Z745" s="10">
        <f t="shared" si="409"/>
        <v>0</v>
      </c>
      <c r="AB745" s="141">
        <f t="shared" si="410"/>
        <v>0</v>
      </c>
      <c r="AC745" s="141">
        <f t="shared" si="411"/>
        <v>0</v>
      </c>
      <c r="AD745" s="141">
        <f t="shared" si="412"/>
        <v>0</v>
      </c>
      <c r="AE745" s="141">
        <f t="shared" si="413"/>
        <v>0</v>
      </c>
      <c r="AG745" s="87"/>
      <c r="AH745" s="87"/>
      <c r="AJ745" s="87"/>
      <c r="AL745" s="10" t="str">
        <f t="shared" si="414"/>
        <v/>
      </c>
      <c r="AM745" s="10" t="str">
        <f t="shared" si="415"/>
        <v/>
      </c>
      <c r="AN745" s="10" t="str">
        <f t="shared" si="416"/>
        <v/>
      </c>
      <c r="AO745" s="10" t="str">
        <f t="shared" si="417"/>
        <v/>
      </c>
      <c r="AP745" s="10" t="str">
        <f t="shared" si="418"/>
        <v/>
      </c>
      <c r="AQ745" s="10" t="str">
        <f t="shared" si="419"/>
        <v/>
      </c>
      <c r="AR745" s="10" t="str">
        <f t="shared" si="420"/>
        <v/>
      </c>
      <c r="AS745" s="10" t="str">
        <f t="shared" si="421"/>
        <v/>
      </c>
      <c r="AT745" s="10" t="str">
        <f t="shared" si="422"/>
        <v/>
      </c>
      <c r="AU745" s="10" t="str">
        <f t="shared" si="423"/>
        <v/>
      </c>
      <c r="AV745" s="10" t="str">
        <f t="shared" si="424"/>
        <v/>
      </c>
      <c r="AW745" s="10" t="str">
        <f t="shared" si="425"/>
        <v/>
      </c>
      <c r="AX745" s="10" t="str">
        <f t="shared" si="426"/>
        <v/>
      </c>
      <c r="AY745" s="10" t="str">
        <f t="shared" si="427"/>
        <v/>
      </c>
      <c r="AZ745" s="10" t="str">
        <f t="shared" si="428"/>
        <v/>
      </c>
    </row>
    <row r="746" spans="1:52" s="3" customFormat="1" ht="10.5" x14ac:dyDescent="0.35">
      <c r="A746" s="30"/>
      <c r="B746" s="31"/>
      <c r="C746" s="31"/>
      <c r="D746" s="31"/>
      <c r="E746" s="85"/>
      <c r="F746" s="85"/>
      <c r="G746" s="85"/>
      <c r="H746" s="85"/>
      <c r="I746" s="15">
        <f t="shared" si="396"/>
        <v>0</v>
      </c>
      <c r="J746" s="32">
        <f t="shared" si="397"/>
        <v>0</v>
      </c>
      <c r="K746" s="32"/>
      <c r="L746" s="10">
        <f t="shared" si="398"/>
        <v>0</v>
      </c>
      <c r="M746" s="10">
        <f t="shared" si="399"/>
        <v>0</v>
      </c>
      <c r="N746" s="10">
        <f t="shared" si="400"/>
        <v>0</v>
      </c>
      <c r="O746" s="10">
        <f t="shared" si="401"/>
        <v>0</v>
      </c>
      <c r="P746" s="10">
        <f t="shared" si="402"/>
        <v>0</v>
      </c>
      <c r="Q746" s="10">
        <f t="shared" si="403"/>
        <v>0</v>
      </c>
      <c r="R746" s="10">
        <f t="shared" si="404"/>
        <v>0</v>
      </c>
      <c r="S746" s="10">
        <f t="shared" si="405"/>
        <v>0</v>
      </c>
      <c r="U746" s="10">
        <f t="shared" si="406"/>
        <v>0</v>
      </c>
      <c r="V746" s="10">
        <f t="shared" si="407"/>
        <v>0</v>
      </c>
      <c r="W746" s="10">
        <f t="shared" si="408"/>
        <v>0</v>
      </c>
      <c r="X746" s="10">
        <f t="shared" si="429"/>
        <v>0</v>
      </c>
      <c r="Y746" s="10">
        <f t="shared" si="430"/>
        <v>0</v>
      </c>
      <c r="Z746" s="10">
        <f t="shared" si="409"/>
        <v>0</v>
      </c>
      <c r="AB746" s="141">
        <f t="shared" si="410"/>
        <v>0</v>
      </c>
      <c r="AC746" s="141">
        <f t="shared" si="411"/>
        <v>0</v>
      </c>
      <c r="AD746" s="141">
        <f t="shared" si="412"/>
        <v>0</v>
      </c>
      <c r="AE746" s="141">
        <f t="shared" si="413"/>
        <v>0</v>
      </c>
      <c r="AG746" s="87"/>
      <c r="AH746" s="87"/>
      <c r="AJ746" s="87"/>
      <c r="AL746" s="10" t="str">
        <f t="shared" si="414"/>
        <v/>
      </c>
      <c r="AM746" s="10" t="str">
        <f t="shared" si="415"/>
        <v/>
      </c>
      <c r="AN746" s="10" t="str">
        <f t="shared" si="416"/>
        <v/>
      </c>
      <c r="AO746" s="10" t="str">
        <f t="shared" si="417"/>
        <v/>
      </c>
      <c r="AP746" s="10" t="str">
        <f t="shared" si="418"/>
        <v/>
      </c>
      <c r="AQ746" s="10" t="str">
        <f t="shared" si="419"/>
        <v/>
      </c>
      <c r="AR746" s="10" t="str">
        <f t="shared" si="420"/>
        <v/>
      </c>
      <c r="AS746" s="10" t="str">
        <f t="shared" si="421"/>
        <v/>
      </c>
      <c r="AT746" s="10" t="str">
        <f t="shared" si="422"/>
        <v/>
      </c>
      <c r="AU746" s="10" t="str">
        <f t="shared" si="423"/>
        <v/>
      </c>
      <c r="AV746" s="10" t="str">
        <f t="shared" si="424"/>
        <v/>
      </c>
      <c r="AW746" s="10" t="str">
        <f t="shared" si="425"/>
        <v/>
      </c>
      <c r="AX746" s="10" t="str">
        <f t="shared" si="426"/>
        <v/>
      </c>
      <c r="AY746" s="10" t="str">
        <f t="shared" si="427"/>
        <v/>
      </c>
      <c r="AZ746" s="10" t="str">
        <f t="shared" si="428"/>
        <v/>
      </c>
    </row>
    <row r="747" spans="1:52" s="3" customFormat="1" ht="10.5" x14ac:dyDescent="0.35">
      <c r="A747" s="30"/>
      <c r="B747" s="31"/>
      <c r="C747" s="31"/>
      <c r="D747" s="31"/>
      <c r="E747" s="85"/>
      <c r="F747" s="85"/>
      <c r="G747" s="85"/>
      <c r="H747" s="85"/>
      <c r="I747" s="15">
        <f t="shared" si="396"/>
        <v>0</v>
      </c>
      <c r="J747" s="32">
        <f t="shared" si="397"/>
        <v>0</v>
      </c>
      <c r="K747" s="32"/>
      <c r="L747" s="10">
        <f t="shared" si="398"/>
        <v>0</v>
      </c>
      <c r="M747" s="10">
        <f t="shared" si="399"/>
        <v>0</v>
      </c>
      <c r="N747" s="10">
        <f t="shared" si="400"/>
        <v>0</v>
      </c>
      <c r="O747" s="10">
        <f t="shared" si="401"/>
        <v>0</v>
      </c>
      <c r="P747" s="10">
        <f t="shared" si="402"/>
        <v>0</v>
      </c>
      <c r="Q747" s="10">
        <f t="shared" si="403"/>
        <v>0</v>
      </c>
      <c r="R747" s="10">
        <f t="shared" si="404"/>
        <v>0</v>
      </c>
      <c r="S747" s="10">
        <f t="shared" si="405"/>
        <v>0</v>
      </c>
      <c r="U747" s="10">
        <f t="shared" si="406"/>
        <v>0</v>
      </c>
      <c r="V747" s="10">
        <f t="shared" si="407"/>
        <v>0</v>
      </c>
      <c r="W747" s="10">
        <f t="shared" si="408"/>
        <v>0</v>
      </c>
      <c r="X747" s="10">
        <f t="shared" si="429"/>
        <v>0</v>
      </c>
      <c r="Y747" s="10">
        <f t="shared" si="430"/>
        <v>0</v>
      </c>
      <c r="Z747" s="10">
        <f t="shared" si="409"/>
        <v>0</v>
      </c>
      <c r="AB747" s="141">
        <f t="shared" si="410"/>
        <v>0</v>
      </c>
      <c r="AC747" s="141">
        <f t="shared" si="411"/>
        <v>0</v>
      </c>
      <c r="AD747" s="141">
        <f t="shared" si="412"/>
        <v>0</v>
      </c>
      <c r="AE747" s="141">
        <f t="shared" si="413"/>
        <v>0</v>
      </c>
      <c r="AG747" s="87"/>
      <c r="AH747" s="87"/>
      <c r="AJ747" s="87"/>
      <c r="AL747" s="10" t="str">
        <f t="shared" si="414"/>
        <v/>
      </c>
      <c r="AM747" s="10" t="str">
        <f t="shared" si="415"/>
        <v/>
      </c>
      <c r="AN747" s="10" t="str">
        <f t="shared" si="416"/>
        <v/>
      </c>
      <c r="AO747" s="10" t="str">
        <f t="shared" si="417"/>
        <v/>
      </c>
      <c r="AP747" s="10" t="str">
        <f t="shared" si="418"/>
        <v/>
      </c>
      <c r="AQ747" s="10" t="str">
        <f t="shared" si="419"/>
        <v/>
      </c>
      <c r="AR747" s="10" t="str">
        <f t="shared" si="420"/>
        <v/>
      </c>
      <c r="AS747" s="10" t="str">
        <f t="shared" si="421"/>
        <v/>
      </c>
      <c r="AT747" s="10" t="str">
        <f t="shared" si="422"/>
        <v/>
      </c>
      <c r="AU747" s="10" t="str">
        <f t="shared" si="423"/>
        <v/>
      </c>
      <c r="AV747" s="10" t="str">
        <f t="shared" si="424"/>
        <v/>
      </c>
      <c r="AW747" s="10" t="str">
        <f t="shared" si="425"/>
        <v/>
      </c>
      <c r="AX747" s="10" t="str">
        <f t="shared" si="426"/>
        <v/>
      </c>
      <c r="AY747" s="10" t="str">
        <f t="shared" si="427"/>
        <v/>
      </c>
      <c r="AZ747" s="10" t="str">
        <f t="shared" si="428"/>
        <v/>
      </c>
    </row>
    <row r="748" spans="1:52" s="3" customFormat="1" ht="10.5" x14ac:dyDescent="0.35">
      <c r="A748" s="30"/>
      <c r="B748" s="31"/>
      <c r="C748" s="31"/>
      <c r="D748" s="31"/>
      <c r="E748" s="85"/>
      <c r="F748" s="85"/>
      <c r="G748" s="85"/>
      <c r="H748" s="85"/>
      <c r="I748" s="15">
        <f t="shared" si="396"/>
        <v>0</v>
      </c>
      <c r="J748" s="32">
        <f t="shared" si="397"/>
        <v>0</v>
      </c>
      <c r="K748" s="32"/>
      <c r="L748" s="10">
        <f t="shared" si="398"/>
        <v>0</v>
      </c>
      <c r="M748" s="10">
        <f t="shared" si="399"/>
        <v>0</v>
      </c>
      <c r="N748" s="10">
        <f t="shared" si="400"/>
        <v>0</v>
      </c>
      <c r="O748" s="10">
        <f t="shared" si="401"/>
        <v>0</v>
      </c>
      <c r="P748" s="10">
        <f t="shared" si="402"/>
        <v>0</v>
      </c>
      <c r="Q748" s="10">
        <f t="shared" si="403"/>
        <v>0</v>
      </c>
      <c r="R748" s="10">
        <f t="shared" si="404"/>
        <v>0</v>
      </c>
      <c r="S748" s="10">
        <f t="shared" si="405"/>
        <v>0</v>
      </c>
      <c r="U748" s="10">
        <f t="shared" si="406"/>
        <v>0</v>
      </c>
      <c r="V748" s="10">
        <f t="shared" si="407"/>
        <v>0</v>
      </c>
      <c r="W748" s="10">
        <f t="shared" si="408"/>
        <v>0</v>
      </c>
      <c r="X748" s="10">
        <f t="shared" si="429"/>
        <v>0</v>
      </c>
      <c r="Y748" s="10">
        <f t="shared" si="430"/>
        <v>0</v>
      </c>
      <c r="Z748" s="10">
        <f t="shared" si="409"/>
        <v>0</v>
      </c>
      <c r="AB748" s="141">
        <f t="shared" si="410"/>
        <v>0</v>
      </c>
      <c r="AC748" s="141">
        <f t="shared" si="411"/>
        <v>0</v>
      </c>
      <c r="AD748" s="141">
        <f t="shared" si="412"/>
        <v>0</v>
      </c>
      <c r="AE748" s="141">
        <f t="shared" si="413"/>
        <v>0</v>
      </c>
      <c r="AG748" s="87"/>
      <c r="AH748" s="87"/>
      <c r="AJ748" s="87"/>
      <c r="AL748" s="10" t="str">
        <f t="shared" si="414"/>
        <v/>
      </c>
      <c r="AM748" s="10" t="str">
        <f t="shared" si="415"/>
        <v/>
      </c>
      <c r="AN748" s="10" t="str">
        <f t="shared" si="416"/>
        <v/>
      </c>
      <c r="AO748" s="10" t="str">
        <f t="shared" si="417"/>
        <v/>
      </c>
      <c r="AP748" s="10" t="str">
        <f t="shared" si="418"/>
        <v/>
      </c>
      <c r="AQ748" s="10" t="str">
        <f t="shared" si="419"/>
        <v/>
      </c>
      <c r="AR748" s="10" t="str">
        <f t="shared" si="420"/>
        <v/>
      </c>
      <c r="AS748" s="10" t="str">
        <f t="shared" si="421"/>
        <v/>
      </c>
      <c r="AT748" s="10" t="str">
        <f t="shared" si="422"/>
        <v/>
      </c>
      <c r="AU748" s="10" t="str">
        <f t="shared" si="423"/>
        <v/>
      </c>
      <c r="AV748" s="10" t="str">
        <f t="shared" si="424"/>
        <v/>
      </c>
      <c r="AW748" s="10" t="str">
        <f t="shared" si="425"/>
        <v/>
      </c>
      <c r="AX748" s="10" t="str">
        <f t="shared" si="426"/>
        <v/>
      </c>
      <c r="AY748" s="10" t="str">
        <f t="shared" si="427"/>
        <v/>
      </c>
      <c r="AZ748" s="10" t="str">
        <f t="shared" si="428"/>
        <v/>
      </c>
    </row>
    <row r="749" spans="1:52" s="3" customFormat="1" ht="10.5" x14ac:dyDescent="0.35">
      <c r="A749" s="30"/>
      <c r="B749" s="31"/>
      <c r="C749" s="31"/>
      <c r="D749" s="31"/>
      <c r="E749" s="85"/>
      <c r="F749" s="85"/>
      <c r="G749" s="85"/>
      <c r="H749" s="85"/>
      <c r="I749" s="15">
        <f t="shared" si="396"/>
        <v>0</v>
      </c>
      <c r="J749" s="32">
        <f t="shared" si="397"/>
        <v>0</v>
      </c>
      <c r="K749" s="32"/>
      <c r="L749" s="10">
        <f t="shared" si="398"/>
        <v>0</v>
      </c>
      <c r="M749" s="10">
        <f t="shared" si="399"/>
        <v>0</v>
      </c>
      <c r="N749" s="10">
        <f t="shared" si="400"/>
        <v>0</v>
      </c>
      <c r="O749" s="10">
        <f t="shared" si="401"/>
        <v>0</v>
      </c>
      <c r="P749" s="10">
        <f t="shared" si="402"/>
        <v>0</v>
      </c>
      <c r="Q749" s="10">
        <f t="shared" si="403"/>
        <v>0</v>
      </c>
      <c r="R749" s="10">
        <f t="shared" si="404"/>
        <v>0</v>
      </c>
      <c r="S749" s="10">
        <f t="shared" si="405"/>
        <v>0</v>
      </c>
      <c r="U749" s="10">
        <f t="shared" si="406"/>
        <v>0</v>
      </c>
      <c r="V749" s="10">
        <f t="shared" si="407"/>
        <v>0</v>
      </c>
      <c r="W749" s="10">
        <f t="shared" si="408"/>
        <v>0</v>
      </c>
      <c r="X749" s="10">
        <f t="shared" si="429"/>
        <v>0</v>
      </c>
      <c r="Y749" s="10">
        <f t="shared" si="430"/>
        <v>0</v>
      </c>
      <c r="Z749" s="10">
        <f t="shared" si="409"/>
        <v>0</v>
      </c>
      <c r="AB749" s="141">
        <f t="shared" si="410"/>
        <v>0</v>
      </c>
      <c r="AC749" s="141">
        <f t="shared" si="411"/>
        <v>0</v>
      </c>
      <c r="AD749" s="141">
        <f t="shared" si="412"/>
        <v>0</v>
      </c>
      <c r="AE749" s="141">
        <f t="shared" si="413"/>
        <v>0</v>
      </c>
      <c r="AG749" s="87"/>
      <c r="AH749" s="87"/>
      <c r="AJ749" s="87"/>
      <c r="AL749" s="10" t="str">
        <f t="shared" si="414"/>
        <v/>
      </c>
      <c r="AM749" s="10" t="str">
        <f t="shared" si="415"/>
        <v/>
      </c>
      <c r="AN749" s="10" t="str">
        <f t="shared" si="416"/>
        <v/>
      </c>
      <c r="AO749" s="10" t="str">
        <f t="shared" si="417"/>
        <v/>
      </c>
      <c r="AP749" s="10" t="str">
        <f t="shared" si="418"/>
        <v/>
      </c>
      <c r="AQ749" s="10" t="str">
        <f t="shared" si="419"/>
        <v/>
      </c>
      <c r="AR749" s="10" t="str">
        <f t="shared" si="420"/>
        <v/>
      </c>
      <c r="AS749" s="10" t="str">
        <f t="shared" si="421"/>
        <v/>
      </c>
      <c r="AT749" s="10" t="str">
        <f t="shared" si="422"/>
        <v/>
      </c>
      <c r="AU749" s="10" t="str">
        <f t="shared" si="423"/>
        <v/>
      </c>
      <c r="AV749" s="10" t="str">
        <f t="shared" si="424"/>
        <v/>
      </c>
      <c r="AW749" s="10" t="str">
        <f t="shared" si="425"/>
        <v/>
      </c>
      <c r="AX749" s="10" t="str">
        <f t="shared" si="426"/>
        <v/>
      </c>
      <c r="AY749" s="10" t="str">
        <f t="shared" si="427"/>
        <v/>
      </c>
      <c r="AZ749" s="10" t="str">
        <f t="shared" si="428"/>
        <v/>
      </c>
    </row>
    <row r="750" spans="1:52" s="3" customFormat="1" ht="10.5" x14ac:dyDescent="0.35">
      <c r="A750" s="30"/>
      <c r="B750" s="31"/>
      <c r="C750" s="31"/>
      <c r="D750" s="31"/>
      <c r="E750" s="85"/>
      <c r="F750" s="85"/>
      <c r="G750" s="85"/>
      <c r="H750" s="85"/>
      <c r="I750" s="15">
        <f t="shared" si="396"/>
        <v>0</v>
      </c>
      <c r="J750" s="32">
        <f t="shared" si="397"/>
        <v>0</v>
      </c>
      <c r="K750" s="32"/>
      <c r="L750" s="10">
        <f t="shared" si="398"/>
        <v>0</v>
      </c>
      <c r="M750" s="10">
        <f t="shared" si="399"/>
        <v>0</v>
      </c>
      <c r="N750" s="10">
        <f t="shared" si="400"/>
        <v>0</v>
      </c>
      <c r="O750" s="10">
        <f t="shared" si="401"/>
        <v>0</v>
      </c>
      <c r="P750" s="10">
        <f t="shared" si="402"/>
        <v>0</v>
      </c>
      <c r="Q750" s="10">
        <f t="shared" si="403"/>
        <v>0</v>
      </c>
      <c r="R750" s="10">
        <f t="shared" si="404"/>
        <v>0</v>
      </c>
      <c r="S750" s="10">
        <f t="shared" si="405"/>
        <v>0</v>
      </c>
      <c r="U750" s="10">
        <f t="shared" si="406"/>
        <v>0</v>
      </c>
      <c r="V750" s="10">
        <f t="shared" si="407"/>
        <v>0</v>
      </c>
      <c r="W750" s="10">
        <f t="shared" si="408"/>
        <v>0</v>
      </c>
      <c r="X750" s="10">
        <f t="shared" si="429"/>
        <v>0</v>
      </c>
      <c r="Y750" s="10">
        <f t="shared" si="430"/>
        <v>0</v>
      </c>
      <c r="Z750" s="10">
        <f t="shared" si="409"/>
        <v>0</v>
      </c>
      <c r="AB750" s="141">
        <f t="shared" si="410"/>
        <v>0</v>
      </c>
      <c r="AC750" s="141">
        <f t="shared" si="411"/>
        <v>0</v>
      </c>
      <c r="AD750" s="141">
        <f t="shared" si="412"/>
        <v>0</v>
      </c>
      <c r="AE750" s="141">
        <f t="shared" si="413"/>
        <v>0</v>
      </c>
      <c r="AG750" s="87"/>
      <c r="AH750" s="87"/>
      <c r="AJ750" s="87"/>
      <c r="AL750" s="10" t="str">
        <f t="shared" si="414"/>
        <v/>
      </c>
      <c r="AM750" s="10" t="str">
        <f t="shared" si="415"/>
        <v/>
      </c>
      <c r="AN750" s="10" t="str">
        <f t="shared" si="416"/>
        <v/>
      </c>
      <c r="AO750" s="10" t="str">
        <f t="shared" si="417"/>
        <v/>
      </c>
      <c r="AP750" s="10" t="str">
        <f t="shared" si="418"/>
        <v/>
      </c>
      <c r="AQ750" s="10" t="str">
        <f t="shared" si="419"/>
        <v/>
      </c>
      <c r="AR750" s="10" t="str">
        <f t="shared" si="420"/>
        <v/>
      </c>
      <c r="AS750" s="10" t="str">
        <f t="shared" si="421"/>
        <v/>
      </c>
      <c r="AT750" s="10" t="str">
        <f t="shared" si="422"/>
        <v/>
      </c>
      <c r="AU750" s="10" t="str">
        <f t="shared" si="423"/>
        <v/>
      </c>
      <c r="AV750" s="10" t="str">
        <f t="shared" si="424"/>
        <v/>
      </c>
      <c r="AW750" s="10" t="str">
        <f t="shared" si="425"/>
        <v/>
      </c>
      <c r="AX750" s="10" t="str">
        <f t="shared" si="426"/>
        <v/>
      </c>
      <c r="AY750" s="10" t="str">
        <f t="shared" si="427"/>
        <v/>
      </c>
      <c r="AZ750" s="10" t="str">
        <f t="shared" si="428"/>
        <v/>
      </c>
    </row>
    <row r="751" spans="1:52" s="3" customFormat="1" ht="10.5" x14ac:dyDescent="0.35">
      <c r="A751" s="30"/>
      <c r="B751" s="31"/>
      <c r="C751" s="31"/>
      <c r="D751" s="31"/>
      <c r="E751" s="85"/>
      <c r="F751" s="85"/>
      <c r="G751" s="85"/>
      <c r="H751" s="85"/>
      <c r="I751" s="15">
        <f t="shared" si="396"/>
        <v>0</v>
      </c>
      <c r="J751" s="32">
        <f t="shared" si="397"/>
        <v>0</v>
      </c>
      <c r="K751" s="32"/>
      <c r="L751" s="10">
        <f t="shared" si="398"/>
        <v>0</v>
      </c>
      <c r="M751" s="10">
        <f t="shared" si="399"/>
        <v>0</v>
      </c>
      <c r="N751" s="10">
        <f t="shared" si="400"/>
        <v>0</v>
      </c>
      <c r="O751" s="10">
        <f t="shared" si="401"/>
        <v>0</v>
      </c>
      <c r="P751" s="10">
        <f t="shared" si="402"/>
        <v>0</v>
      </c>
      <c r="Q751" s="10">
        <f t="shared" si="403"/>
        <v>0</v>
      </c>
      <c r="R751" s="10">
        <f t="shared" si="404"/>
        <v>0</v>
      </c>
      <c r="S751" s="10">
        <f t="shared" si="405"/>
        <v>0</v>
      </c>
      <c r="U751" s="10">
        <f t="shared" si="406"/>
        <v>0</v>
      </c>
      <c r="V751" s="10">
        <f t="shared" si="407"/>
        <v>0</v>
      </c>
      <c r="W751" s="10">
        <f t="shared" si="408"/>
        <v>0</v>
      </c>
      <c r="X751" s="10">
        <f t="shared" si="429"/>
        <v>0</v>
      </c>
      <c r="Y751" s="10">
        <f t="shared" si="430"/>
        <v>0</v>
      </c>
      <c r="Z751" s="10">
        <f t="shared" si="409"/>
        <v>0</v>
      </c>
      <c r="AB751" s="141">
        <f t="shared" si="410"/>
        <v>0</v>
      </c>
      <c r="AC751" s="141">
        <f t="shared" si="411"/>
        <v>0</v>
      </c>
      <c r="AD751" s="141">
        <f t="shared" si="412"/>
        <v>0</v>
      </c>
      <c r="AE751" s="141">
        <f t="shared" si="413"/>
        <v>0</v>
      </c>
      <c r="AG751" s="87"/>
      <c r="AH751" s="87"/>
      <c r="AJ751" s="87"/>
      <c r="AL751" s="10" t="str">
        <f t="shared" si="414"/>
        <v/>
      </c>
      <c r="AM751" s="10" t="str">
        <f t="shared" si="415"/>
        <v/>
      </c>
      <c r="AN751" s="10" t="str">
        <f t="shared" si="416"/>
        <v/>
      </c>
      <c r="AO751" s="10" t="str">
        <f t="shared" si="417"/>
        <v/>
      </c>
      <c r="AP751" s="10" t="str">
        <f t="shared" si="418"/>
        <v/>
      </c>
      <c r="AQ751" s="10" t="str">
        <f t="shared" si="419"/>
        <v/>
      </c>
      <c r="AR751" s="10" t="str">
        <f t="shared" si="420"/>
        <v/>
      </c>
      <c r="AS751" s="10" t="str">
        <f t="shared" si="421"/>
        <v/>
      </c>
      <c r="AT751" s="10" t="str">
        <f t="shared" si="422"/>
        <v/>
      </c>
      <c r="AU751" s="10" t="str">
        <f t="shared" si="423"/>
        <v/>
      </c>
      <c r="AV751" s="10" t="str">
        <f t="shared" si="424"/>
        <v/>
      </c>
      <c r="AW751" s="10" t="str">
        <f t="shared" si="425"/>
        <v/>
      </c>
      <c r="AX751" s="10" t="str">
        <f t="shared" si="426"/>
        <v/>
      </c>
      <c r="AY751" s="10" t="str">
        <f t="shared" si="427"/>
        <v/>
      </c>
      <c r="AZ751" s="10" t="str">
        <f t="shared" si="428"/>
        <v/>
      </c>
    </row>
    <row r="752" spans="1:52" s="3" customFormat="1" ht="10.5" x14ac:dyDescent="0.35">
      <c r="A752" s="30"/>
      <c r="B752" s="31"/>
      <c r="C752" s="31"/>
      <c r="D752" s="31"/>
      <c r="E752" s="85"/>
      <c r="F752" s="85"/>
      <c r="G752" s="85"/>
      <c r="H752" s="85"/>
      <c r="I752" s="15">
        <f t="shared" si="396"/>
        <v>0</v>
      </c>
      <c r="J752" s="32">
        <f t="shared" si="397"/>
        <v>0</v>
      </c>
      <c r="K752" s="32"/>
      <c r="L752" s="10">
        <f t="shared" si="398"/>
        <v>0</v>
      </c>
      <c r="M752" s="10">
        <f t="shared" si="399"/>
        <v>0</v>
      </c>
      <c r="N752" s="10">
        <f t="shared" si="400"/>
        <v>0</v>
      </c>
      <c r="O752" s="10">
        <f t="shared" si="401"/>
        <v>0</v>
      </c>
      <c r="P752" s="10">
        <f t="shared" si="402"/>
        <v>0</v>
      </c>
      <c r="Q752" s="10">
        <f t="shared" si="403"/>
        <v>0</v>
      </c>
      <c r="R752" s="10">
        <f t="shared" si="404"/>
        <v>0</v>
      </c>
      <c r="S752" s="10">
        <f t="shared" si="405"/>
        <v>0</v>
      </c>
      <c r="U752" s="10">
        <f t="shared" si="406"/>
        <v>0</v>
      </c>
      <c r="V752" s="10">
        <f t="shared" si="407"/>
        <v>0</v>
      </c>
      <c r="W752" s="10">
        <f t="shared" si="408"/>
        <v>0</v>
      </c>
      <c r="X752" s="10">
        <f t="shared" si="429"/>
        <v>0</v>
      </c>
      <c r="Y752" s="10">
        <f t="shared" si="430"/>
        <v>0</v>
      </c>
      <c r="Z752" s="10">
        <f t="shared" si="409"/>
        <v>0</v>
      </c>
      <c r="AB752" s="141">
        <f t="shared" si="410"/>
        <v>0</v>
      </c>
      <c r="AC752" s="141">
        <f t="shared" si="411"/>
        <v>0</v>
      </c>
      <c r="AD752" s="141">
        <f t="shared" si="412"/>
        <v>0</v>
      </c>
      <c r="AE752" s="141">
        <f t="shared" si="413"/>
        <v>0</v>
      </c>
      <c r="AG752" s="87"/>
      <c r="AH752" s="87"/>
      <c r="AJ752" s="87"/>
      <c r="AL752" s="10" t="str">
        <f t="shared" si="414"/>
        <v/>
      </c>
      <c r="AM752" s="10" t="str">
        <f t="shared" si="415"/>
        <v/>
      </c>
      <c r="AN752" s="10" t="str">
        <f t="shared" si="416"/>
        <v/>
      </c>
      <c r="AO752" s="10" t="str">
        <f t="shared" si="417"/>
        <v/>
      </c>
      <c r="AP752" s="10" t="str">
        <f t="shared" si="418"/>
        <v/>
      </c>
      <c r="AQ752" s="10" t="str">
        <f t="shared" si="419"/>
        <v/>
      </c>
      <c r="AR752" s="10" t="str">
        <f t="shared" si="420"/>
        <v/>
      </c>
      <c r="AS752" s="10" t="str">
        <f t="shared" si="421"/>
        <v/>
      </c>
      <c r="AT752" s="10" t="str">
        <f t="shared" si="422"/>
        <v/>
      </c>
      <c r="AU752" s="10" t="str">
        <f t="shared" si="423"/>
        <v/>
      </c>
      <c r="AV752" s="10" t="str">
        <f t="shared" si="424"/>
        <v/>
      </c>
      <c r="AW752" s="10" t="str">
        <f t="shared" si="425"/>
        <v/>
      </c>
      <c r="AX752" s="10" t="str">
        <f t="shared" si="426"/>
        <v/>
      </c>
      <c r="AY752" s="10" t="str">
        <f t="shared" si="427"/>
        <v/>
      </c>
      <c r="AZ752" s="10" t="str">
        <f t="shared" si="428"/>
        <v/>
      </c>
    </row>
    <row r="753" spans="1:52" s="3" customFormat="1" ht="10.5" x14ac:dyDescent="0.35">
      <c r="A753" s="30"/>
      <c r="B753" s="31"/>
      <c r="C753" s="31"/>
      <c r="D753" s="31"/>
      <c r="E753" s="85"/>
      <c r="F753" s="85"/>
      <c r="G753" s="85"/>
      <c r="H753" s="85"/>
      <c r="I753" s="15">
        <f t="shared" si="396"/>
        <v>0</v>
      </c>
      <c r="J753" s="32">
        <f t="shared" si="397"/>
        <v>0</v>
      </c>
      <c r="K753" s="32"/>
      <c r="L753" s="10">
        <f t="shared" si="398"/>
        <v>0</v>
      </c>
      <c r="M753" s="10">
        <f t="shared" si="399"/>
        <v>0</v>
      </c>
      <c r="N753" s="10">
        <f t="shared" si="400"/>
        <v>0</v>
      </c>
      <c r="O753" s="10">
        <f t="shared" si="401"/>
        <v>0</v>
      </c>
      <c r="P753" s="10">
        <f t="shared" si="402"/>
        <v>0</v>
      </c>
      <c r="Q753" s="10">
        <f t="shared" si="403"/>
        <v>0</v>
      </c>
      <c r="R753" s="10">
        <f t="shared" si="404"/>
        <v>0</v>
      </c>
      <c r="S753" s="10">
        <f t="shared" si="405"/>
        <v>0</v>
      </c>
      <c r="U753" s="10">
        <f t="shared" si="406"/>
        <v>0</v>
      </c>
      <c r="V753" s="10">
        <f t="shared" si="407"/>
        <v>0</v>
      </c>
      <c r="W753" s="10">
        <f t="shared" si="408"/>
        <v>0</v>
      </c>
      <c r="X753" s="10">
        <f t="shared" si="429"/>
        <v>0</v>
      </c>
      <c r="Y753" s="10">
        <f t="shared" si="430"/>
        <v>0</v>
      </c>
      <c r="Z753" s="10">
        <f t="shared" si="409"/>
        <v>0</v>
      </c>
      <c r="AB753" s="141">
        <f t="shared" si="410"/>
        <v>0</v>
      </c>
      <c r="AC753" s="141">
        <f t="shared" si="411"/>
        <v>0</v>
      </c>
      <c r="AD753" s="141">
        <f t="shared" si="412"/>
        <v>0</v>
      </c>
      <c r="AE753" s="141">
        <f t="shared" si="413"/>
        <v>0</v>
      </c>
      <c r="AG753" s="87"/>
      <c r="AH753" s="87"/>
      <c r="AJ753" s="87"/>
      <c r="AL753" s="10" t="str">
        <f t="shared" si="414"/>
        <v/>
      </c>
      <c r="AM753" s="10" t="str">
        <f t="shared" si="415"/>
        <v/>
      </c>
      <c r="AN753" s="10" t="str">
        <f t="shared" si="416"/>
        <v/>
      </c>
      <c r="AO753" s="10" t="str">
        <f t="shared" si="417"/>
        <v/>
      </c>
      <c r="AP753" s="10" t="str">
        <f t="shared" si="418"/>
        <v/>
      </c>
      <c r="AQ753" s="10" t="str">
        <f t="shared" si="419"/>
        <v/>
      </c>
      <c r="AR753" s="10" t="str">
        <f t="shared" si="420"/>
        <v/>
      </c>
      <c r="AS753" s="10" t="str">
        <f t="shared" si="421"/>
        <v/>
      </c>
      <c r="AT753" s="10" t="str">
        <f t="shared" si="422"/>
        <v/>
      </c>
      <c r="AU753" s="10" t="str">
        <f t="shared" si="423"/>
        <v/>
      </c>
      <c r="AV753" s="10" t="str">
        <f t="shared" si="424"/>
        <v/>
      </c>
      <c r="AW753" s="10" t="str">
        <f t="shared" si="425"/>
        <v/>
      </c>
      <c r="AX753" s="10" t="str">
        <f t="shared" si="426"/>
        <v/>
      </c>
      <c r="AY753" s="10" t="str">
        <f t="shared" si="427"/>
        <v/>
      </c>
      <c r="AZ753" s="10" t="str">
        <f t="shared" si="428"/>
        <v/>
      </c>
    </row>
    <row r="754" spans="1:52" s="3" customFormat="1" ht="10.5" x14ac:dyDescent="0.35">
      <c r="A754" s="30"/>
      <c r="B754" s="31"/>
      <c r="C754" s="31"/>
      <c r="D754" s="31"/>
      <c r="E754" s="85"/>
      <c r="F754" s="85"/>
      <c r="G754" s="85"/>
      <c r="H754" s="85"/>
      <c r="I754" s="15">
        <f t="shared" si="396"/>
        <v>0</v>
      </c>
      <c r="J754" s="32">
        <f t="shared" si="397"/>
        <v>0</v>
      </c>
      <c r="K754" s="32"/>
      <c r="L754" s="10">
        <f t="shared" si="398"/>
        <v>0</v>
      </c>
      <c r="M754" s="10">
        <f t="shared" si="399"/>
        <v>0</v>
      </c>
      <c r="N754" s="10">
        <f t="shared" si="400"/>
        <v>0</v>
      </c>
      <c r="O754" s="10">
        <f t="shared" si="401"/>
        <v>0</v>
      </c>
      <c r="P754" s="10">
        <f t="shared" si="402"/>
        <v>0</v>
      </c>
      <c r="Q754" s="10">
        <f t="shared" si="403"/>
        <v>0</v>
      </c>
      <c r="R754" s="10">
        <f t="shared" si="404"/>
        <v>0</v>
      </c>
      <c r="S754" s="10">
        <f t="shared" si="405"/>
        <v>0</v>
      </c>
      <c r="U754" s="10">
        <f t="shared" si="406"/>
        <v>0</v>
      </c>
      <c r="V754" s="10">
        <f t="shared" si="407"/>
        <v>0</v>
      </c>
      <c r="W754" s="10">
        <f t="shared" si="408"/>
        <v>0</v>
      </c>
      <c r="X754" s="10">
        <f t="shared" si="429"/>
        <v>0</v>
      </c>
      <c r="Y754" s="10">
        <f t="shared" si="430"/>
        <v>0</v>
      </c>
      <c r="Z754" s="10">
        <f t="shared" si="409"/>
        <v>0</v>
      </c>
      <c r="AB754" s="141">
        <f t="shared" si="410"/>
        <v>0</v>
      </c>
      <c r="AC754" s="141">
        <f t="shared" si="411"/>
        <v>0</v>
      </c>
      <c r="AD754" s="141">
        <f t="shared" si="412"/>
        <v>0</v>
      </c>
      <c r="AE754" s="141">
        <f t="shared" si="413"/>
        <v>0</v>
      </c>
      <c r="AG754" s="87"/>
      <c r="AH754" s="87"/>
      <c r="AJ754" s="87"/>
      <c r="AL754" s="10" t="str">
        <f t="shared" si="414"/>
        <v/>
      </c>
      <c r="AM754" s="10" t="str">
        <f t="shared" si="415"/>
        <v/>
      </c>
      <c r="AN754" s="10" t="str">
        <f t="shared" si="416"/>
        <v/>
      </c>
      <c r="AO754" s="10" t="str">
        <f t="shared" si="417"/>
        <v/>
      </c>
      <c r="AP754" s="10" t="str">
        <f t="shared" si="418"/>
        <v/>
      </c>
      <c r="AQ754" s="10" t="str">
        <f t="shared" si="419"/>
        <v/>
      </c>
      <c r="AR754" s="10" t="str">
        <f t="shared" si="420"/>
        <v/>
      </c>
      <c r="AS754" s="10" t="str">
        <f t="shared" si="421"/>
        <v/>
      </c>
      <c r="AT754" s="10" t="str">
        <f t="shared" si="422"/>
        <v/>
      </c>
      <c r="AU754" s="10" t="str">
        <f t="shared" si="423"/>
        <v/>
      </c>
      <c r="AV754" s="10" t="str">
        <f t="shared" si="424"/>
        <v/>
      </c>
      <c r="AW754" s="10" t="str">
        <f t="shared" si="425"/>
        <v/>
      </c>
      <c r="AX754" s="10" t="str">
        <f t="shared" si="426"/>
        <v/>
      </c>
      <c r="AY754" s="10" t="str">
        <f t="shared" si="427"/>
        <v/>
      </c>
      <c r="AZ754" s="10" t="str">
        <f t="shared" si="428"/>
        <v/>
      </c>
    </row>
    <row r="755" spans="1:52" s="3" customFormat="1" ht="10.5" x14ac:dyDescent="0.35">
      <c r="A755" s="30"/>
      <c r="B755" s="31"/>
      <c r="C755" s="31"/>
      <c r="D755" s="31"/>
      <c r="E755" s="85"/>
      <c r="F755" s="85"/>
      <c r="G755" s="85"/>
      <c r="H755" s="85"/>
      <c r="I755" s="15">
        <f t="shared" si="396"/>
        <v>0</v>
      </c>
      <c r="J755" s="32">
        <f t="shared" si="397"/>
        <v>0</v>
      </c>
      <c r="K755" s="32"/>
      <c r="L755" s="10">
        <f t="shared" si="398"/>
        <v>0</v>
      </c>
      <c r="M755" s="10">
        <f t="shared" si="399"/>
        <v>0</v>
      </c>
      <c r="N755" s="10">
        <f t="shared" si="400"/>
        <v>0</v>
      </c>
      <c r="O755" s="10">
        <f t="shared" si="401"/>
        <v>0</v>
      </c>
      <c r="P755" s="10">
        <f t="shared" si="402"/>
        <v>0</v>
      </c>
      <c r="Q755" s="10">
        <f t="shared" si="403"/>
        <v>0</v>
      </c>
      <c r="R755" s="10">
        <f t="shared" si="404"/>
        <v>0</v>
      </c>
      <c r="S755" s="10">
        <f t="shared" si="405"/>
        <v>0</v>
      </c>
      <c r="U755" s="10">
        <f t="shared" si="406"/>
        <v>0</v>
      </c>
      <c r="V755" s="10">
        <f t="shared" si="407"/>
        <v>0</v>
      </c>
      <c r="W755" s="10">
        <f t="shared" si="408"/>
        <v>0</v>
      </c>
      <c r="X755" s="10">
        <f t="shared" si="429"/>
        <v>0</v>
      </c>
      <c r="Y755" s="10">
        <f t="shared" si="430"/>
        <v>0</v>
      </c>
      <c r="Z755" s="10">
        <f t="shared" si="409"/>
        <v>0</v>
      </c>
      <c r="AB755" s="141">
        <f t="shared" si="410"/>
        <v>0</v>
      </c>
      <c r="AC755" s="141">
        <f t="shared" si="411"/>
        <v>0</v>
      </c>
      <c r="AD755" s="141">
        <f t="shared" si="412"/>
        <v>0</v>
      </c>
      <c r="AE755" s="141">
        <f t="shared" si="413"/>
        <v>0</v>
      </c>
      <c r="AG755" s="87"/>
      <c r="AH755" s="87"/>
      <c r="AJ755" s="87"/>
      <c r="AL755" s="10" t="str">
        <f t="shared" si="414"/>
        <v/>
      </c>
      <c r="AM755" s="10" t="str">
        <f t="shared" si="415"/>
        <v/>
      </c>
      <c r="AN755" s="10" t="str">
        <f t="shared" si="416"/>
        <v/>
      </c>
      <c r="AO755" s="10" t="str">
        <f t="shared" si="417"/>
        <v/>
      </c>
      <c r="AP755" s="10" t="str">
        <f t="shared" si="418"/>
        <v/>
      </c>
      <c r="AQ755" s="10" t="str">
        <f t="shared" si="419"/>
        <v/>
      </c>
      <c r="AR755" s="10" t="str">
        <f t="shared" si="420"/>
        <v/>
      </c>
      <c r="AS755" s="10" t="str">
        <f t="shared" si="421"/>
        <v/>
      </c>
      <c r="AT755" s="10" t="str">
        <f t="shared" si="422"/>
        <v/>
      </c>
      <c r="AU755" s="10" t="str">
        <f t="shared" si="423"/>
        <v/>
      </c>
      <c r="AV755" s="10" t="str">
        <f t="shared" si="424"/>
        <v/>
      </c>
      <c r="AW755" s="10" t="str">
        <f t="shared" si="425"/>
        <v/>
      </c>
      <c r="AX755" s="10" t="str">
        <f t="shared" si="426"/>
        <v/>
      </c>
      <c r="AY755" s="10" t="str">
        <f t="shared" si="427"/>
        <v/>
      </c>
      <c r="AZ755" s="10" t="str">
        <f t="shared" si="428"/>
        <v/>
      </c>
    </row>
    <row r="756" spans="1:52" s="3" customFormat="1" ht="10.5" x14ac:dyDescent="0.35">
      <c r="A756" s="30"/>
      <c r="B756" s="31"/>
      <c r="C756" s="31"/>
      <c r="D756" s="31"/>
      <c r="E756" s="85"/>
      <c r="F756" s="85"/>
      <c r="G756" s="85"/>
      <c r="H756" s="85"/>
      <c r="I756" s="15">
        <f t="shared" si="396"/>
        <v>0</v>
      </c>
      <c r="J756" s="32">
        <f t="shared" si="397"/>
        <v>0</v>
      </c>
      <c r="K756" s="32"/>
      <c r="L756" s="10">
        <f t="shared" si="398"/>
        <v>0</v>
      </c>
      <c r="M756" s="10">
        <f t="shared" si="399"/>
        <v>0</v>
      </c>
      <c r="N756" s="10">
        <f t="shared" si="400"/>
        <v>0</v>
      </c>
      <c r="O756" s="10">
        <f t="shared" si="401"/>
        <v>0</v>
      </c>
      <c r="P756" s="10">
        <f t="shared" si="402"/>
        <v>0</v>
      </c>
      <c r="Q756" s="10">
        <f t="shared" si="403"/>
        <v>0</v>
      </c>
      <c r="R756" s="10">
        <f t="shared" si="404"/>
        <v>0</v>
      </c>
      <c r="S756" s="10">
        <f t="shared" si="405"/>
        <v>0</v>
      </c>
      <c r="U756" s="10">
        <f t="shared" si="406"/>
        <v>0</v>
      </c>
      <c r="V756" s="10">
        <f t="shared" si="407"/>
        <v>0</v>
      </c>
      <c r="W756" s="10">
        <f t="shared" si="408"/>
        <v>0</v>
      </c>
      <c r="X756" s="10">
        <f t="shared" si="429"/>
        <v>0</v>
      </c>
      <c r="Y756" s="10">
        <f t="shared" si="430"/>
        <v>0</v>
      </c>
      <c r="Z756" s="10">
        <f t="shared" si="409"/>
        <v>0</v>
      </c>
      <c r="AB756" s="141">
        <f t="shared" si="410"/>
        <v>0</v>
      </c>
      <c r="AC756" s="141">
        <f t="shared" si="411"/>
        <v>0</v>
      </c>
      <c r="AD756" s="141">
        <f t="shared" si="412"/>
        <v>0</v>
      </c>
      <c r="AE756" s="141">
        <f t="shared" si="413"/>
        <v>0</v>
      </c>
      <c r="AG756" s="87"/>
      <c r="AH756" s="87"/>
      <c r="AJ756" s="87"/>
      <c r="AL756" s="10" t="str">
        <f t="shared" si="414"/>
        <v/>
      </c>
      <c r="AM756" s="10" t="str">
        <f t="shared" si="415"/>
        <v/>
      </c>
      <c r="AN756" s="10" t="str">
        <f t="shared" si="416"/>
        <v/>
      </c>
      <c r="AO756" s="10" t="str">
        <f t="shared" si="417"/>
        <v/>
      </c>
      <c r="AP756" s="10" t="str">
        <f t="shared" si="418"/>
        <v/>
      </c>
      <c r="AQ756" s="10" t="str">
        <f t="shared" si="419"/>
        <v/>
      </c>
      <c r="AR756" s="10" t="str">
        <f t="shared" si="420"/>
        <v/>
      </c>
      <c r="AS756" s="10" t="str">
        <f t="shared" si="421"/>
        <v/>
      </c>
      <c r="AT756" s="10" t="str">
        <f t="shared" si="422"/>
        <v/>
      </c>
      <c r="AU756" s="10" t="str">
        <f t="shared" si="423"/>
        <v/>
      </c>
      <c r="AV756" s="10" t="str">
        <f t="shared" si="424"/>
        <v/>
      </c>
      <c r="AW756" s="10" t="str">
        <f t="shared" si="425"/>
        <v/>
      </c>
      <c r="AX756" s="10" t="str">
        <f t="shared" si="426"/>
        <v/>
      </c>
      <c r="AY756" s="10" t="str">
        <f t="shared" si="427"/>
        <v/>
      </c>
      <c r="AZ756" s="10" t="str">
        <f t="shared" si="428"/>
        <v/>
      </c>
    </row>
    <row r="757" spans="1:52" s="3" customFormat="1" ht="10.5" x14ac:dyDescent="0.35">
      <c r="A757" s="30"/>
      <c r="B757" s="31"/>
      <c r="C757" s="31"/>
      <c r="D757" s="31"/>
      <c r="E757" s="85"/>
      <c r="F757" s="85"/>
      <c r="G757" s="85"/>
      <c r="H757" s="85"/>
      <c r="I757" s="15">
        <f t="shared" si="396"/>
        <v>0</v>
      </c>
      <c r="J757" s="32">
        <f t="shared" si="397"/>
        <v>0</v>
      </c>
      <c r="K757" s="32"/>
      <c r="L757" s="10">
        <f t="shared" si="398"/>
        <v>0</v>
      </c>
      <c r="M757" s="10">
        <f t="shared" si="399"/>
        <v>0</v>
      </c>
      <c r="N757" s="10">
        <f t="shared" si="400"/>
        <v>0</v>
      </c>
      <c r="O757" s="10">
        <f t="shared" si="401"/>
        <v>0</v>
      </c>
      <c r="P757" s="10">
        <f t="shared" si="402"/>
        <v>0</v>
      </c>
      <c r="Q757" s="10">
        <f t="shared" si="403"/>
        <v>0</v>
      </c>
      <c r="R757" s="10">
        <f t="shared" si="404"/>
        <v>0</v>
      </c>
      <c r="S757" s="10">
        <f t="shared" si="405"/>
        <v>0</v>
      </c>
      <c r="U757" s="10">
        <f t="shared" si="406"/>
        <v>0</v>
      </c>
      <c r="V757" s="10">
        <f t="shared" si="407"/>
        <v>0</v>
      </c>
      <c r="W757" s="10">
        <f t="shared" si="408"/>
        <v>0</v>
      </c>
      <c r="X757" s="10">
        <f t="shared" si="429"/>
        <v>0</v>
      </c>
      <c r="Y757" s="10">
        <f t="shared" si="430"/>
        <v>0</v>
      </c>
      <c r="Z757" s="10">
        <f t="shared" si="409"/>
        <v>0</v>
      </c>
      <c r="AB757" s="141">
        <f t="shared" si="410"/>
        <v>0</v>
      </c>
      <c r="AC757" s="141">
        <f t="shared" si="411"/>
        <v>0</v>
      </c>
      <c r="AD757" s="141">
        <f t="shared" si="412"/>
        <v>0</v>
      </c>
      <c r="AE757" s="141">
        <f t="shared" si="413"/>
        <v>0</v>
      </c>
      <c r="AG757" s="87"/>
      <c r="AH757" s="87"/>
      <c r="AJ757" s="87"/>
      <c r="AL757" s="10" t="str">
        <f t="shared" si="414"/>
        <v/>
      </c>
      <c r="AM757" s="10" t="str">
        <f t="shared" si="415"/>
        <v/>
      </c>
      <c r="AN757" s="10" t="str">
        <f t="shared" si="416"/>
        <v/>
      </c>
      <c r="AO757" s="10" t="str">
        <f t="shared" si="417"/>
        <v/>
      </c>
      <c r="AP757" s="10" t="str">
        <f t="shared" si="418"/>
        <v/>
      </c>
      <c r="AQ757" s="10" t="str">
        <f t="shared" si="419"/>
        <v/>
      </c>
      <c r="AR757" s="10" t="str">
        <f t="shared" si="420"/>
        <v/>
      </c>
      <c r="AS757" s="10" t="str">
        <f t="shared" si="421"/>
        <v/>
      </c>
      <c r="AT757" s="10" t="str">
        <f t="shared" si="422"/>
        <v/>
      </c>
      <c r="AU757" s="10" t="str">
        <f t="shared" si="423"/>
        <v/>
      </c>
      <c r="AV757" s="10" t="str">
        <f t="shared" si="424"/>
        <v/>
      </c>
      <c r="AW757" s="10" t="str">
        <f t="shared" si="425"/>
        <v/>
      </c>
      <c r="AX757" s="10" t="str">
        <f t="shared" si="426"/>
        <v/>
      </c>
      <c r="AY757" s="10" t="str">
        <f t="shared" si="427"/>
        <v/>
      </c>
      <c r="AZ757" s="10" t="str">
        <f t="shared" si="428"/>
        <v/>
      </c>
    </row>
    <row r="758" spans="1:52" s="3" customFormat="1" ht="10.5" x14ac:dyDescent="0.35">
      <c r="A758" s="30"/>
      <c r="B758" s="31"/>
      <c r="C758" s="31"/>
      <c r="D758" s="31"/>
      <c r="E758" s="85"/>
      <c r="F758" s="85"/>
      <c r="G758" s="85"/>
      <c r="H758" s="85"/>
      <c r="I758" s="15">
        <f t="shared" si="396"/>
        <v>0</v>
      </c>
      <c r="J758" s="32">
        <f t="shared" si="397"/>
        <v>0</v>
      </c>
      <c r="K758" s="32"/>
      <c r="L758" s="10">
        <f t="shared" si="398"/>
        <v>0</v>
      </c>
      <c r="M758" s="10">
        <f t="shared" si="399"/>
        <v>0</v>
      </c>
      <c r="N758" s="10">
        <f t="shared" si="400"/>
        <v>0</v>
      </c>
      <c r="O758" s="10">
        <f t="shared" si="401"/>
        <v>0</v>
      </c>
      <c r="P758" s="10">
        <f t="shared" si="402"/>
        <v>0</v>
      </c>
      <c r="Q758" s="10">
        <f t="shared" si="403"/>
        <v>0</v>
      </c>
      <c r="R758" s="10">
        <f t="shared" si="404"/>
        <v>0</v>
      </c>
      <c r="S758" s="10">
        <f t="shared" si="405"/>
        <v>0</v>
      </c>
      <c r="U758" s="10">
        <f t="shared" si="406"/>
        <v>0</v>
      </c>
      <c r="V758" s="10">
        <f t="shared" si="407"/>
        <v>0</v>
      </c>
      <c r="W758" s="10">
        <f t="shared" si="408"/>
        <v>0</v>
      </c>
      <c r="X758" s="10">
        <f t="shared" si="429"/>
        <v>0</v>
      </c>
      <c r="Y758" s="10">
        <f t="shared" si="430"/>
        <v>0</v>
      </c>
      <c r="Z758" s="10">
        <f t="shared" si="409"/>
        <v>0</v>
      </c>
      <c r="AB758" s="141">
        <f t="shared" si="410"/>
        <v>0</v>
      </c>
      <c r="AC758" s="141">
        <f t="shared" si="411"/>
        <v>0</v>
      </c>
      <c r="AD758" s="141">
        <f t="shared" si="412"/>
        <v>0</v>
      </c>
      <c r="AE758" s="141">
        <f t="shared" si="413"/>
        <v>0</v>
      </c>
      <c r="AG758" s="87"/>
      <c r="AH758" s="87"/>
      <c r="AJ758" s="87"/>
      <c r="AL758" s="10" t="str">
        <f t="shared" si="414"/>
        <v/>
      </c>
      <c r="AM758" s="10" t="str">
        <f t="shared" si="415"/>
        <v/>
      </c>
      <c r="AN758" s="10" t="str">
        <f t="shared" si="416"/>
        <v/>
      </c>
      <c r="AO758" s="10" t="str">
        <f t="shared" si="417"/>
        <v/>
      </c>
      <c r="AP758" s="10" t="str">
        <f t="shared" si="418"/>
        <v/>
      </c>
      <c r="AQ758" s="10" t="str">
        <f t="shared" si="419"/>
        <v/>
      </c>
      <c r="AR758" s="10" t="str">
        <f t="shared" si="420"/>
        <v/>
      </c>
      <c r="AS758" s="10" t="str">
        <f t="shared" si="421"/>
        <v/>
      </c>
      <c r="AT758" s="10" t="str">
        <f t="shared" si="422"/>
        <v/>
      </c>
      <c r="AU758" s="10" t="str">
        <f t="shared" si="423"/>
        <v/>
      </c>
      <c r="AV758" s="10" t="str">
        <f t="shared" si="424"/>
        <v/>
      </c>
      <c r="AW758" s="10" t="str">
        <f t="shared" si="425"/>
        <v/>
      </c>
      <c r="AX758" s="10" t="str">
        <f t="shared" si="426"/>
        <v/>
      </c>
      <c r="AY758" s="10" t="str">
        <f t="shared" si="427"/>
        <v/>
      </c>
      <c r="AZ758" s="10" t="str">
        <f t="shared" si="428"/>
        <v/>
      </c>
    </row>
    <row r="759" spans="1:52" s="3" customFormat="1" ht="10.5" x14ac:dyDescent="0.35">
      <c r="A759" s="30"/>
      <c r="B759" s="31"/>
      <c r="C759" s="31"/>
      <c r="D759" s="31"/>
      <c r="E759" s="85"/>
      <c r="F759" s="85"/>
      <c r="G759" s="85"/>
      <c r="H759" s="85"/>
      <c r="I759" s="15">
        <f t="shared" ref="I759:I822" si="431">AB759+AC759+AD759+AE759</f>
        <v>0</v>
      </c>
      <c r="J759" s="32">
        <f t="shared" ref="J759:J822" si="432">IF(U759=1,$AH$5,IF(V759=1,$AH$6,IF(W759=1,$AH$7,IF(X759=1,$AH$8,IF(Y759=1,$AH$9,0)))))</f>
        <v>0</v>
      </c>
      <c r="K759" s="32"/>
      <c r="L759" s="10">
        <f t="shared" ref="L759:L822" si="433">IF(A759&lt;&gt;"",1,0)</f>
        <v>0</v>
      </c>
      <c r="M759" s="10">
        <f t="shared" ref="M759:M822" si="434">IF(B759&lt;&gt;"",1,0)</f>
        <v>0</v>
      </c>
      <c r="N759" s="10">
        <f t="shared" ref="N759:N822" si="435">IF(C759&lt;&gt;"",1,0)</f>
        <v>0</v>
      </c>
      <c r="O759" s="10">
        <f t="shared" ref="O759:O822" si="436">IF(D759&lt;&gt;"",1,0)</f>
        <v>0</v>
      </c>
      <c r="P759" s="10">
        <f t="shared" ref="P759:P822" si="437">IF(E759&lt;&gt;"",1,0)</f>
        <v>0</v>
      </c>
      <c r="Q759" s="10">
        <f t="shared" ref="Q759:Q822" si="438">IF(F759&lt;&gt;"",1,0)</f>
        <v>0</v>
      </c>
      <c r="R759" s="10">
        <f t="shared" ref="R759:R822" si="439">IF(G759&lt;&gt;"",1,0)</f>
        <v>0</v>
      </c>
      <c r="S759" s="10">
        <f t="shared" ref="S759:S822" si="440">IF(H759&lt;&gt;"",1,0)</f>
        <v>0</v>
      </c>
      <c r="U759" s="10">
        <f t="shared" ref="U759:U822" si="441">IFERROR(IF(AY759=AZ759,0,1),1)</f>
        <v>0</v>
      </c>
      <c r="V759" s="10">
        <f t="shared" ref="V759:V822" si="442">IF((IF(B759&lt;&gt;"",1,0))+(IF(C759&lt;&gt;"",1,0))=2,IF(C759&gt;B759,0,1),0)</f>
        <v>0</v>
      </c>
      <c r="W759" s="10">
        <f t="shared" ref="W759:W822" si="443">IF(L759+M759+N759+O759+P759+Q759+R759+S759=0,0,IF(L759+M759+N759+O759=4,0,1))</f>
        <v>0</v>
      </c>
      <c r="X759" s="10">
        <f t="shared" si="429"/>
        <v>0</v>
      </c>
      <c r="Y759" s="10">
        <f t="shared" si="430"/>
        <v>0</v>
      </c>
      <c r="Z759" s="10">
        <f t="shared" ref="Z759:Z822" si="444">IF(U759+V759+W759+X759+Y759=0,0,1)</f>
        <v>0</v>
      </c>
      <c r="AB759" s="141">
        <f t="shared" ref="AB759:AB822" si="445">IF($Z759=0,E759,0)</f>
        <v>0</v>
      </c>
      <c r="AC759" s="141">
        <f t="shared" ref="AC759:AC822" si="446">IF($Z759=0,F759,0)</f>
        <v>0</v>
      </c>
      <c r="AD759" s="141">
        <f t="shared" ref="AD759:AD822" si="447">IF($Z759=0,G759,0)</f>
        <v>0</v>
      </c>
      <c r="AE759" s="141">
        <f t="shared" ref="AE759:AE822" si="448">IF($Z759=0,H759,0)</f>
        <v>0</v>
      </c>
      <c r="AG759" s="87"/>
      <c r="AH759" s="87"/>
      <c r="AJ759" s="87"/>
      <c r="AL759" s="10" t="str">
        <f t="shared" ref="AL759:AL822" si="449">IF($A759="","",MID($A759,1,1)*2)</f>
        <v/>
      </c>
      <c r="AM759" s="10" t="str">
        <f t="shared" ref="AM759:AM822" si="450">IF($A759="","",MID($A759,2,1)*1)</f>
        <v/>
      </c>
      <c r="AN759" s="10" t="str">
        <f t="shared" ref="AN759:AN822" si="451">IF($A759="","",MID($A759,3,1)*2)</f>
        <v/>
      </c>
      <c r="AO759" s="10" t="str">
        <f t="shared" ref="AO759:AO822" si="452">IF($A759="","",MID($A759,4,1)*1)</f>
        <v/>
      </c>
      <c r="AP759" s="10" t="str">
        <f t="shared" ref="AP759:AP822" si="453">IF($A759="","",MID($A759,5,1)*2)</f>
        <v/>
      </c>
      <c r="AQ759" s="10" t="str">
        <f t="shared" ref="AQ759:AQ822" si="454">IF($A759="","",IF(AL759&lt;10,AL759,(LEFT(AL759)+RIGHT(AL759))))</f>
        <v/>
      </c>
      <c r="AR759" s="10" t="str">
        <f t="shared" ref="AR759:AR822" si="455">IF($A759="","",IF(AM759&lt;10,AM759,(LEFT(AM759)+RIGHT(AM759))))</f>
        <v/>
      </c>
      <c r="AS759" s="10" t="str">
        <f t="shared" ref="AS759:AS822" si="456">IF($A759="","",IF(AN759&lt;10,AN759,(LEFT(AN759)+RIGHT(AN759))))</f>
        <v/>
      </c>
      <c r="AT759" s="10" t="str">
        <f t="shared" ref="AT759:AT822" si="457">IF($A759="","",IF(AO759&lt;10,AO759,(LEFT(AO759)+RIGHT(AO759))))</f>
        <v/>
      </c>
      <c r="AU759" s="10" t="str">
        <f t="shared" ref="AU759:AU822" si="458">IF($A759="","",IF(AP759&lt;10,AP759,(LEFT(AP759)+RIGHT(AP759))))</f>
        <v/>
      </c>
      <c r="AV759" s="10" t="str">
        <f t="shared" ref="AV759:AV822" si="459">IF($A759="","",SUM(AQ759:AU759))</f>
        <v/>
      </c>
      <c r="AW759" s="10" t="str">
        <f t="shared" ref="AW759:AW822" si="460">IF($A759="","",MOD(AV759,10))</f>
        <v/>
      </c>
      <c r="AX759" s="10" t="str">
        <f t="shared" ref="AX759:AX822" si="461">IF($A759="","",10-AW759)</f>
        <v/>
      </c>
      <c r="AY759" s="10" t="str">
        <f t="shared" ref="AY759:AY822" si="462">IF($A759="","",MOD(AX759,10))</f>
        <v/>
      </c>
      <c r="AZ759" s="10" t="str">
        <f t="shared" ref="AZ759:AZ822" si="463">IF($A759="","",MID($A759,7,1)*1)</f>
        <v/>
      </c>
    </row>
    <row r="760" spans="1:52" s="3" customFormat="1" ht="10.5" x14ac:dyDescent="0.35">
      <c r="A760" s="30"/>
      <c r="B760" s="31"/>
      <c r="C760" s="31"/>
      <c r="D760" s="31"/>
      <c r="E760" s="85"/>
      <c r="F760" s="85"/>
      <c r="G760" s="85"/>
      <c r="H760" s="85"/>
      <c r="I760" s="15">
        <f t="shared" si="431"/>
        <v>0</v>
      </c>
      <c r="J760" s="32">
        <f t="shared" si="432"/>
        <v>0</v>
      </c>
      <c r="K760" s="32"/>
      <c r="L760" s="10">
        <f t="shared" si="433"/>
        <v>0</v>
      </c>
      <c r="M760" s="10">
        <f t="shared" si="434"/>
        <v>0</v>
      </c>
      <c r="N760" s="10">
        <f t="shared" si="435"/>
        <v>0</v>
      </c>
      <c r="O760" s="10">
        <f t="shared" si="436"/>
        <v>0</v>
      </c>
      <c r="P760" s="10">
        <f t="shared" si="437"/>
        <v>0</v>
      </c>
      <c r="Q760" s="10">
        <f t="shared" si="438"/>
        <v>0</v>
      </c>
      <c r="R760" s="10">
        <f t="shared" si="439"/>
        <v>0</v>
      </c>
      <c r="S760" s="10">
        <f t="shared" si="440"/>
        <v>0</v>
      </c>
      <c r="U760" s="10">
        <f t="shared" si="441"/>
        <v>0</v>
      </c>
      <c r="V760" s="10">
        <f t="shared" si="442"/>
        <v>0</v>
      </c>
      <c r="W760" s="10">
        <f t="shared" si="443"/>
        <v>0</v>
      </c>
      <c r="X760" s="10">
        <f t="shared" ref="X760:X823" si="464">IF(COUNTIF($A$5:$A$1004,A760)&lt;=1,0,1)</f>
        <v>0</v>
      </c>
      <c r="Y760" s="10">
        <f t="shared" si="430"/>
        <v>0</v>
      </c>
      <c r="Z760" s="10">
        <f t="shared" si="444"/>
        <v>0</v>
      </c>
      <c r="AB760" s="141">
        <f t="shared" si="445"/>
        <v>0</v>
      </c>
      <c r="AC760" s="141">
        <f t="shared" si="446"/>
        <v>0</v>
      </c>
      <c r="AD760" s="141">
        <f t="shared" si="447"/>
        <v>0</v>
      </c>
      <c r="AE760" s="141">
        <f t="shared" si="448"/>
        <v>0</v>
      </c>
      <c r="AG760" s="87"/>
      <c r="AH760" s="87"/>
      <c r="AJ760" s="87"/>
      <c r="AL760" s="10" t="str">
        <f t="shared" si="449"/>
        <v/>
      </c>
      <c r="AM760" s="10" t="str">
        <f t="shared" si="450"/>
        <v/>
      </c>
      <c r="AN760" s="10" t="str">
        <f t="shared" si="451"/>
        <v/>
      </c>
      <c r="AO760" s="10" t="str">
        <f t="shared" si="452"/>
        <v/>
      </c>
      <c r="AP760" s="10" t="str">
        <f t="shared" si="453"/>
        <v/>
      </c>
      <c r="AQ760" s="10" t="str">
        <f t="shared" si="454"/>
        <v/>
      </c>
      <c r="AR760" s="10" t="str">
        <f t="shared" si="455"/>
        <v/>
      </c>
      <c r="AS760" s="10" t="str">
        <f t="shared" si="456"/>
        <v/>
      </c>
      <c r="AT760" s="10" t="str">
        <f t="shared" si="457"/>
        <v/>
      </c>
      <c r="AU760" s="10" t="str">
        <f t="shared" si="458"/>
        <v/>
      </c>
      <c r="AV760" s="10" t="str">
        <f t="shared" si="459"/>
        <v/>
      </c>
      <c r="AW760" s="10" t="str">
        <f t="shared" si="460"/>
        <v/>
      </c>
      <c r="AX760" s="10" t="str">
        <f t="shared" si="461"/>
        <v/>
      </c>
      <c r="AY760" s="10" t="str">
        <f t="shared" si="462"/>
        <v/>
      </c>
      <c r="AZ760" s="10" t="str">
        <f t="shared" si="463"/>
        <v/>
      </c>
    </row>
    <row r="761" spans="1:52" s="3" customFormat="1" ht="10.5" x14ac:dyDescent="0.35">
      <c r="A761" s="30"/>
      <c r="B761" s="31"/>
      <c r="C761" s="31"/>
      <c r="D761" s="31"/>
      <c r="E761" s="85"/>
      <c r="F761" s="85"/>
      <c r="G761" s="85"/>
      <c r="H761" s="85"/>
      <c r="I761" s="15">
        <f t="shared" si="431"/>
        <v>0</v>
      </c>
      <c r="J761" s="32">
        <f t="shared" si="432"/>
        <v>0</v>
      </c>
      <c r="K761" s="32"/>
      <c r="L761" s="10">
        <f t="shared" si="433"/>
        <v>0</v>
      </c>
      <c r="M761" s="10">
        <f t="shared" si="434"/>
        <v>0</v>
      </c>
      <c r="N761" s="10">
        <f t="shared" si="435"/>
        <v>0</v>
      </c>
      <c r="O761" s="10">
        <f t="shared" si="436"/>
        <v>0</v>
      </c>
      <c r="P761" s="10">
        <f t="shared" si="437"/>
        <v>0</v>
      </c>
      <c r="Q761" s="10">
        <f t="shared" si="438"/>
        <v>0</v>
      </c>
      <c r="R761" s="10">
        <f t="shared" si="439"/>
        <v>0</v>
      </c>
      <c r="S761" s="10">
        <f t="shared" si="440"/>
        <v>0</v>
      </c>
      <c r="U761" s="10">
        <f t="shared" si="441"/>
        <v>0</v>
      </c>
      <c r="V761" s="10">
        <f t="shared" si="442"/>
        <v>0</v>
      </c>
      <c r="W761" s="10">
        <f t="shared" si="443"/>
        <v>0</v>
      </c>
      <c r="X761" s="10">
        <f t="shared" si="464"/>
        <v>0</v>
      </c>
      <c r="Y761" s="10">
        <f t="shared" si="430"/>
        <v>0</v>
      </c>
      <c r="Z761" s="10">
        <f t="shared" si="444"/>
        <v>0</v>
      </c>
      <c r="AB761" s="141">
        <f t="shared" si="445"/>
        <v>0</v>
      </c>
      <c r="AC761" s="141">
        <f t="shared" si="446"/>
        <v>0</v>
      </c>
      <c r="AD761" s="141">
        <f t="shared" si="447"/>
        <v>0</v>
      </c>
      <c r="AE761" s="141">
        <f t="shared" si="448"/>
        <v>0</v>
      </c>
      <c r="AG761" s="87"/>
      <c r="AH761" s="87"/>
      <c r="AJ761" s="87"/>
      <c r="AL761" s="10" t="str">
        <f t="shared" si="449"/>
        <v/>
      </c>
      <c r="AM761" s="10" t="str">
        <f t="shared" si="450"/>
        <v/>
      </c>
      <c r="AN761" s="10" t="str">
        <f t="shared" si="451"/>
        <v/>
      </c>
      <c r="AO761" s="10" t="str">
        <f t="shared" si="452"/>
        <v/>
      </c>
      <c r="AP761" s="10" t="str">
        <f t="shared" si="453"/>
        <v/>
      </c>
      <c r="AQ761" s="10" t="str">
        <f t="shared" si="454"/>
        <v/>
      </c>
      <c r="AR761" s="10" t="str">
        <f t="shared" si="455"/>
        <v/>
      </c>
      <c r="AS761" s="10" t="str">
        <f t="shared" si="456"/>
        <v/>
      </c>
      <c r="AT761" s="10" t="str">
        <f t="shared" si="457"/>
        <v/>
      </c>
      <c r="AU761" s="10" t="str">
        <f t="shared" si="458"/>
        <v/>
      </c>
      <c r="AV761" s="10" t="str">
        <f t="shared" si="459"/>
        <v/>
      </c>
      <c r="AW761" s="10" t="str">
        <f t="shared" si="460"/>
        <v/>
      </c>
      <c r="AX761" s="10" t="str">
        <f t="shared" si="461"/>
        <v/>
      </c>
      <c r="AY761" s="10" t="str">
        <f t="shared" si="462"/>
        <v/>
      </c>
      <c r="AZ761" s="10" t="str">
        <f t="shared" si="463"/>
        <v/>
      </c>
    </row>
    <row r="762" spans="1:52" s="3" customFormat="1" ht="10.5" x14ac:dyDescent="0.35">
      <c r="A762" s="30"/>
      <c r="B762" s="31"/>
      <c r="C762" s="31"/>
      <c r="D762" s="31"/>
      <c r="E762" s="85"/>
      <c r="F762" s="85"/>
      <c r="G762" s="85"/>
      <c r="H762" s="85"/>
      <c r="I762" s="15">
        <f t="shared" si="431"/>
        <v>0</v>
      </c>
      <c r="J762" s="32">
        <f t="shared" si="432"/>
        <v>0</v>
      </c>
      <c r="K762" s="32"/>
      <c r="L762" s="10">
        <f t="shared" si="433"/>
        <v>0</v>
      </c>
      <c r="M762" s="10">
        <f t="shared" si="434"/>
        <v>0</v>
      </c>
      <c r="N762" s="10">
        <f t="shared" si="435"/>
        <v>0</v>
      </c>
      <c r="O762" s="10">
        <f t="shared" si="436"/>
        <v>0</v>
      </c>
      <c r="P762" s="10">
        <f t="shared" si="437"/>
        <v>0</v>
      </c>
      <c r="Q762" s="10">
        <f t="shared" si="438"/>
        <v>0</v>
      </c>
      <c r="R762" s="10">
        <f t="shared" si="439"/>
        <v>0</v>
      </c>
      <c r="S762" s="10">
        <f t="shared" si="440"/>
        <v>0</v>
      </c>
      <c r="U762" s="10">
        <f t="shared" si="441"/>
        <v>0</v>
      </c>
      <c r="V762" s="10">
        <f t="shared" si="442"/>
        <v>0</v>
      </c>
      <c r="W762" s="10">
        <f t="shared" si="443"/>
        <v>0</v>
      </c>
      <c r="X762" s="10">
        <f t="shared" si="464"/>
        <v>0</v>
      </c>
      <c r="Y762" s="10">
        <f t="shared" si="430"/>
        <v>0</v>
      </c>
      <c r="Z762" s="10">
        <f t="shared" si="444"/>
        <v>0</v>
      </c>
      <c r="AB762" s="141">
        <f t="shared" si="445"/>
        <v>0</v>
      </c>
      <c r="AC762" s="141">
        <f t="shared" si="446"/>
        <v>0</v>
      </c>
      <c r="AD762" s="141">
        <f t="shared" si="447"/>
        <v>0</v>
      </c>
      <c r="AE762" s="141">
        <f t="shared" si="448"/>
        <v>0</v>
      </c>
      <c r="AG762" s="87"/>
      <c r="AH762" s="87"/>
      <c r="AJ762" s="87"/>
      <c r="AL762" s="10" t="str">
        <f t="shared" si="449"/>
        <v/>
      </c>
      <c r="AM762" s="10" t="str">
        <f t="shared" si="450"/>
        <v/>
      </c>
      <c r="AN762" s="10" t="str">
        <f t="shared" si="451"/>
        <v/>
      </c>
      <c r="AO762" s="10" t="str">
        <f t="shared" si="452"/>
        <v/>
      </c>
      <c r="AP762" s="10" t="str">
        <f t="shared" si="453"/>
        <v/>
      </c>
      <c r="AQ762" s="10" t="str">
        <f t="shared" si="454"/>
        <v/>
      </c>
      <c r="AR762" s="10" t="str">
        <f t="shared" si="455"/>
        <v/>
      </c>
      <c r="AS762" s="10" t="str">
        <f t="shared" si="456"/>
        <v/>
      </c>
      <c r="AT762" s="10" t="str">
        <f t="shared" si="457"/>
        <v/>
      </c>
      <c r="AU762" s="10" t="str">
        <f t="shared" si="458"/>
        <v/>
      </c>
      <c r="AV762" s="10" t="str">
        <f t="shared" si="459"/>
        <v/>
      </c>
      <c r="AW762" s="10" t="str">
        <f t="shared" si="460"/>
        <v/>
      </c>
      <c r="AX762" s="10" t="str">
        <f t="shared" si="461"/>
        <v/>
      </c>
      <c r="AY762" s="10" t="str">
        <f t="shared" si="462"/>
        <v/>
      </c>
      <c r="AZ762" s="10" t="str">
        <f t="shared" si="463"/>
        <v/>
      </c>
    </row>
    <row r="763" spans="1:52" s="3" customFormat="1" ht="10.5" x14ac:dyDescent="0.35">
      <c r="A763" s="30"/>
      <c r="B763" s="31"/>
      <c r="C763" s="31"/>
      <c r="D763" s="31"/>
      <c r="E763" s="85"/>
      <c r="F763" s="85"/>
      <c r="G763" s="85"/>
      <c r="H763" s="85"/>
      <c r="I763" s="15">
        <f t="shared" si="431"/>
        <v>0</v>
      </c>
      <c r="J763" s="32">
        <f t="shared" si="432"/>
        <v>0</v>
      </c>
      <c r="K763" s="32"/>
      <c r="L763" s="10">
        <f t="shared" si="433"/>
        <v>0</v>
      </c>
      <c r="M763" s="10">
        <f t="shared" si="434"/>
        <v>0</v>
      </c>
      <c r="N763" s="10">
        <f t="shared" si="435"/>
        <v>0</v>
      </c>
      <c r="O763" s="10">
        <f t="shared" si="436"/>
        <v>0</v>
      </c>
      <c r="P763" s="10">
        <f t="shared" si="437"/>
        <v>0</v>
      </c>
      <c r="Q763" s="10">
        <f t="shared" si="438"/>
        <v>0</v>
      </c>
      <c r="R763" s="10">
        <f t="shared" si="439"/>
        <v>0</v>
      </c>
      <c r="S763" s="10">
        <f t="shared" si="440"/>
        <v>0</v>
      </c>
      <c r="U763" s="10">
        <f t="shared" si="441"/>
        <v>0</v>
      </c>
      <c r="V763" s="10">
        <f t="shared" si="442"/>
        <v>0</v>
      </c>
      <c r="W763" s="10">
        <f t="shared" si="443"/>
        <v>0</v>
      </c>
      <c r="X763" s="10">
        <f t="shared" si="464"/>
        <v>0</v>
      </c>
      <c r="Y763" s="10">
        <f t="shared" si="430"/>
        <v>0</v>
      </c>
      <c r="Z763" s="10">
        <f t="shared" si="444"/>
        <v>0</v>
      </c>
      <c r="AB763" s="141">
        <f t="shared" si="445"/>
        <v>0</v>
      </c>
      <c r="AC763" s="141">
        <f t="shared" si="446"/>
        <v>0</v>
      </c>
      <c r="AD763" s="141">
        <f t="shared" si="447"/>
        <v>0</v>
      </c>
      <c r="AE763" s="141">
        <f t="shared" si="448"/>
        <v>0</v>
      </c>
      <c r="AG763" s="87"/>
      <c r="AH763" s="87"/>
      <c r="AJ763" s="87"/>
      <c r="AL763" s="10" t="str">
        <f t="shared" si="449"/>
        <v/>
      </c>
      <c r="AM763" s="10" t="str">
        <f t="shared" si="450"/>
        <v/>
      </c>
      <c r="AN763" s="10" t="str">
        <f t="shared" si="451"/>
        <v/>
      </c>
      <c r="AO763" s="10" t="str">
        <f t="shared" si="452"/>
        <v/>
      </c>
      <c r="AP763" s="10" t="str">
        <f t="shared" si="453"/>
        <v/>
      </c>
      <c r="AQ763" s="10" t="str">
        <f t="shared" si="454"/>
        <v/>
      </c>
      <c r="AR763" s="10" t="str">
        <f t="shared" si="455"/>
        <v/>
      </c>
      <c r="AS763" s="10" t="str">
        <f t="shared" si="456"/>
        <v/>
      </c>
      <c r="AT763" s="10" t="str">
        <f t="shared" si="457"/>
        <v/>
      </c>
      <c r="AU763" s="10" t="str">
        <f t="shared" si="458"/>
        <v/>
      </c>
      <c r="AV763" s="10" t="str">
        <f t="shared" si="459"/>
        <v/>
      </c>
      <c r="AW763" s="10" t="str">
        <f t="shared" si="460"/>
        <v/>
      </c>
      <c r="AX763" s="10" t="str">
        <f t="shared" si="461"/>
        <v/>
      </c>
      <c r="AY763" s="10" t="str">
        <f t="shared" si="462"/>
        <v/>
      </c>
      <c r="AZ763" s="10" t="str">
        <f t="shared" si="463"/>
        <v/>
      </c>
    </row>
    <row r="764" spans="1:52" s="3" customFormat="1" ht="10.5" x14ac:dyDescent="0.35">
      <c r="A764" s="30"/>
      <c r="B764" s="31"/>
      <c r="C764" s="31"/>
      <c r="D764" s="31"/>
      <c r="E764" s="85"/>
      <c r="F764" s="85"/>
      <c r="G764" s="85"/>
      <c r="H764" s="85"/>
      <c r="I764" s="15">
        <f t="shared" si="431"/>
        <v>0</v>
      </c>
      <c r="J764" s="32">
        <f t="shared" si="432"/>
        <v>0</v>
      </c>
      <c r="K764" s="32"/>
      <c r="L764" s="10">
        <f t="shared" si="433"/>
        <v>0</v>
      </c>
      <c r="M764" s="10">
        <f t="shared" si="434"/>
        <v>0</v>
      </c>
      <c r="N764" s="10">
        <f t="shared" si="435"/>
        <v>0</v>
      </c>
      <c r="O764" s="10">
        <f t="shared" si="436"/>
        <v>0</v>
      </c>
      <c r="P764" s="10">
        <f t="shared" si="437"/>
        <v>0</v>
      </c>
      <c r="Q764" s="10">
        <f t="shared" si="438"/>
        <v>0</v>
      </c>
      <c r="R764" s="10">
        <f t="shared" si="439"/>
        <v>0</v>
      </c>
      <c r="S764" s="10">
        <f t="shared" si="440"/>
        <v>0</v>
      </c>
      <c r="U764" s="10">
        <f t="shared" si="441"/>
        <v>0</v>
      </c>
      <c r="V764" s="10">
        <f t="shared" si="442"/>
        <v>0</v>
      </c>
      <c r="W764" s="10">
        <f t="shared" si="443"/>
        <v>0</v>
      </c>
      <c r="X764" s="10">
        <f t="shared" si="464"/>
        <v>0</v>
      </c>
      <c r="Y764" s="10">
        <f t="shared" si="430"/>
        <v>0</v>
      </c>
      <c r="Z764" s="10">
        <f t="shared" si="444"/>
        <v>0</v>
      </c>
      <c r="AB764" s="141">
        <f t="shared" si="445"/>
        <v>0</v>
      </c>
      <c r="AC764" s="141">
        <f t="shared" si="446"/>
        <v>0</v>
      </c>
      <c r="AD764" s="141">
        <f t="shared" si="447"/>
        <v>0</v>
      </c>
      <c r="AE764" s="141">
        <f t="shared" si="448"/>
        <v>0</v>
      </c>
      <c r="AG764" s="87"/>
      <c r="AH764" s="87"/>
      <c r="AJ764" s="87"/>
      <c r="AL764" s="10" t="str">
        <f t="shared" si="449"/>
        <v/>
      </c>
      <c r="AM764" s="10" t="str">
        <f t="shared" si="450"/>
        <v/>
      </c>
      <c r="AN764" s="10" t="str">
        <f t="shared" si="451"/>
        <v/>
      </c>
      <c r="AO764" s="10" t="str">
        <f t="shared" si="452"/>
        <v/>
      </c>
      <c r="AP764" s="10" t="str">
        <f t="shared" si="453"/>
        <v/>
      </c>
      <c r="AQ764" s="10" t="str">
        <f t="shared" si="454"/>
        <v/>
      </c>
      <c r="AR764" s="10" t="str">
        <f t="shared" si="455"/>
        <v/>
      </c>
      <c r="AS764" s="10" t="str">
        <f t="shared" si="456"/>
        <v/>
      </c>
      <c r="AT764" s="10" t="str">
        <f t="shared" si="457"/>
        <v/>
      </c>
      <c r="AU764" s="10" t="str">
        <f t="shared" si="458"/>
        <v/>
      </c>
      <c r="AV764" s="10" t="str">
        <f t="shared" si="459"/>
        <v/>
      </c>
      <c r="AW764" s="10" t="str">
        <f t="shared" si="460"/>
        <v/>
      </c>
      <c r="AX764" s="10" t="str">
        <f t="shared" si="461"/>
        <v/>
      </c>
      <c r="AY764" s="10" t="str">
        <f t="shared" si="462"/>
        <v/>
      </c>
      <c r="AZ764" s="10" t="str">
        <f t="shared" si="463"/>
        <v/>
      </c>
    </row>
    <row r="765" spans="1:52" s="3" customFormat="1" ht="10.5" x14ac:dyDescent="0.35">
      <c r="A765" s="30"/>
      <c r="B765" s="31"/>
      <c r="C765" s="31"/>
      <c r="D765" s="31"/>
      <c r="E765" s="85"/>
      <c r="F765" s="85"/>
      <c r="G765" s="85"/>
      <c r="H765" s="85"/>
      <c r="I765" s="15">
        <f t="shared" si="431"/>
        <v>0</v>
      </c>
      <c r="J765" s="32">
        <f t="shared" si="432"/>
        <v>0</v>
      </c>
      <c r="K765" s="32"/>
      <c r="L765" s="10">
        <f t="shared" si="433"/>
        <v>0</v>
      </c>
      <c r="M765" s="10">
        <f t="shared" si="434"/>
        <v>0</v>
      </c>
      <c r="N765" s="10">
        <f t="shared" si="435"/>
        <v>0</v>
      </c>
      <c r="O765" s="10">
        <f t="shared" si="436"/>
        <v>0</v>
      </c>
      <c r="P765" s="10">
        <f t="shared" si="437"/>
        <v>0</v>
      </c>
      <c r="Q765" s="10">
        <f t="shared" si="438"/>
        <v>0</v>
      </c>
      <c r="R765" s="10">
        <f t="shared" si="439"/>
        <v>0</v>
      </c>
      <c r="S765" s="10">
        <f t="shared" si="440"/>
        <v>0</v>
      </c>
      <c r="U765" s="10">
        <f t="shared" si="441"/>
        <v>0</v>
      </c>
      <c r="V765" s="10">
        <f t="shared" si="442"/>
        <v>0</v>
      </c>
      <c r="W765" s="10">
        <f t="shared" si="443"/>
        <v>0</v>
      </c>
      <c r="X765" s="10">
        <f t="shared" si="464"/>
        <v>0</v>
      </c>
      <c r="Y765" s="10">
        <f t="shared" si="430"/>
        <v>0</v>
      </c>
      <c r="Z765" s="10">
        <f t="shared" si="444"/>
        <v>0</v>
      </c>
      <c r="AB765" s="141">
        <f t="shared" si="445"/>
        <v>0</v>
      </c>
      <c r="AC765" s="141">
        <f t="shared" si="446"/>
        <v>0</v>
      </c>
      <c r="AD765" s="141">
        <f t="shared" si="447"/>
        <v>0</v>
      </c>
      <c r="AE765" s="141">
        <f t="shared" si="448"/>
        <v>0</v>
      </c>
      <c r="AG765" s="87"/>
      <c r="AH765" s="87"/>
      <c r="AJ765" s="87"/>
      <c r="AL765" s="10" t="str">
        <f t="shared" si="449"/>
        <v/>
      </c>
      <c r="AM765" s="10" t="str">
        <f t="shared" si="450"/>
        <v/>
      </c>
      <c r="AN765" s="10" t="str">
        <f t="shared" si="451"/>
        <v/>
      </c>
      <c r="AO765" s="10" t="str">
        <f t="shared" si="452"/>
        <v/>
      </c>
      <c r="AP765" s="10" t="str">
        <f t="shared" si="453"/>
        <v/>
      </c>
      <c r="AQ765" s="10" t="str">
        <f t="shared" si="454"/>
        <v/>
      </c>
      <c r="AR765" s="10" t="str">
        <f t="shared" si="455"/>
        <v/>
      </c>
      <c r="AS765" s="10" t="str">
        <f t="shared" si="456"/>
        <v/>
      </c>
      <c r="AT765" s="10" t="str">
        <f t="shared" si="457"/>
        <v/>
      </c>
      <c r="AU765" s="10" t="str">
        <f t="shared" si="458"/>
        <v/>
      </c>
      <c r="AV765" s="10" t="str">
        <f t="shared" si="459"/>
        <v/>
      </c>
      <c r="AW765" s="10" t="str">
        <f t="shared" si="460"/>
        <v/>
      </c>
      <c r="AX765" s="10" t="str">
        <f t="shared" si="461"/>
        <v/>
      </c>
      <c r="AY765" s="10" t="str">
        <f t="shared" si="462"/>
        <v/>
      </c>
      <c r="AZ765" s="10" t="str">
        <f t="shared" si="463"/>
        <v/>
      </c>
    </row>
    <row r="766" spans="1:52" s="3" customFormat="1" ht="10.5" x14ac:dyDescent="0.35">
      <c r="A766" s="30"/>
      <c r="B766" s="31"/>
      <c r="C766" s="31"/>
      <c r="D766" s="31"/>
      <c r="E766" s="85"/>
      <c r="F766" s="85"/>
      <c r="G766" s="85"/>
      <c r="H766" s="85"/>
      <c r="I766" s="15">
        <f t="shared" si="431"/>
        <v>0</v>
      </c>
      <c r="J766" s="32">
        <f t="shared" si="432"/>
        <v>0</v>
      </c>
      <c r="K766" s="32"/>
      <c r="L766" s="10">
        <f t="shared" si="433"/>
        <v>0</v>
      </c>
      <c r="M766" s="10">
        <f t="shared" si="434"/>
        <v>0</v>
      </c>
      <c r="N766" s="10">
        <f t="shared" si="435"/>
        <v>0</v>
      </c>
      <c r="O766" s="10">
        <f t="shared" si="436"/>
        <v>0</v>
      </c>
      <c r="P766" s="10">
        <f t="shared" si="437"/>
        <v>0</v>
      </c>
      <c r="Q766" s="10">
        <f t="shared" si="438"/>
        <v>0</v>
      </c>
      <c r="R766" s="10">
        <f t="shared" si="439"/>
        <v>0</v>
      </c>
      <c r="S766" s="10">
        <f t="shared" si="440"/>
        <v>0</v>
      </c>
      <c r="U766" s="10">
        <f t="shared" si="441"/>
        <v>0</v>
      </c>
      <c r="V766" s="10">
        <f t="shared" si="442"/>
        <v>0</v>
      </c>
      <c r="W766" s="10">
        <f t="shared" si="443"/>
        <v>0</v>
      </c>
      <c r="X766" s="10">
        <f t="shared" si="464"/>
        <v>0</v>
      </c>
      <c r="Y766" s="10">
        <f t="shared" si="430"/>
        <v>0</v>
      </c>
      <c r="Z766" s="10">
        <f t="shared" si="444"/>
        <v>0</v>
      </c>
      <c r="AB766" s="141">
        <f t="shared" si="445"/>
        <v>0</v>
      </c>
      <c r="AC766" s="141">
        <f t="shared" si="446"/>
        <v>0</v>
      </c>
      <c r="AD766" s="141">
        <f t="shared" si="447"/>
        <v>0</v>
      </c>
      <c r="AE766" s="141">
        <f t="shared" si="448"/>
        <v>0</v>
      </c>
      <c r="AG766" s="87"/>
      <c r="AH766" s="87"/>
      <c r="AJ766" s="87"/>
      <c r="AL766" s="10" t="str">
        <f t="shared" si="449"/>
        <v/>
      </c>
      <c r="AM766" s="10" t="str">
        <f t="shared" si="450"/>
        <v/>
      </c>
      <c r="AN766" s="10" t="str">
        <f t="shared" si="451"/>
        <v/>
      </c>
      <c r="AO766" s="10" t="str">
        <f t="shared" si="452"/>
        <v/>
      </c>
      <c r="AP766" s="10" t="str">
        <f t="shared" si="453"/>
        <v/>
      </c>
      <c r="AQ766" s="10" t="str">
        <f t="shared" si="454"/>
        <v/>
      </c>
      <c r="AR766" s="10" t="str">
        <f t="shared" si="455"/>
        <v/>
      </c>
      <c r="AS766" s="10" t="str">
        <f t="shared" si="456"/>
        <v/>
      </c>
      <c r="AT766" s="10" t="str">
        <f t="shared" si="457"/>
        <v/>
      </c>
      <c r="AU766" s="10" t="str">
        <f t="shared" si="458"/>
        <v/>
      </c>
      <c r="AV766" s="10" t="str">
        <f t="shared" si="459"/>
        <v/>
      </c>
      <c r="AW766" s="10" t="str">
        <f t="shared" si="460"/>
        <v/>
      </c>
      <c r="AX766" s="10" t="str">
        <f t="shared" si="461"/>
        <v/>
      </c>
      <c r="AY766" s="10" t="str">
        <f t="shared" si="462"/>
        <v/>
      </c>
      <c r="AZ766" s="10" t="str">
        <f t="shared" si="463"/>
        <v/>
      </c>
    </row>
    <row r="767" spans="1:52" s="3" customFormat="1" ht="10.5" x14ac:dyDescent="0.35">
      <c r="A767" s="30"/>
      <c r="B767" s="31"/>
      <c r="C767" s="31"/>
      <c r="D767" s="31"/>
      <c r="E767" s="85"/>
      <c r="F767" s="85"/>
      <c r="G767" s="85"/>
      <c r="H767" s="85"/>
      <c r="I767" s="15">
        <f t="shared" si="431"/>
        <v>0</v>
      </c>
      <c r="J767" s="32">
        <f t="shared" si="432"/>
        <v>0</v>
      </c>
      <c r="K767" s="32"/>
      <c r="L767" s="10">
        <f t="shared" si="433"/>
        <v>0</v>
      </c>
      <c r="M767" s="10">
        <f t="shared" si="434"/>
        <v>0</v>
      </c>
      <c r="N767" s="10">
        <f t="shared" si="435"/>
        <v>0</v>
      </c>
      <c r="O767" s="10">
        <f t="shared" si="436"/>
        <v>0</v>
      </c>
      <c r="P767" s="10">
        <f t="shared" si="437"/>
        <v>0</v>
      </c>
      <c r="Q767" s="10">
        <f t="shared" si="438"/>
        <v>0</v>
      </c>
      <c r="R767" s="10">
        <f t="shared" si="439"/>
        <v>0</v>
      </c>
      <c r="S767" s="10">
        <f t="shared" si="440"/>
        <v>0</v>
      </c>
      <c r="U767" s="10">
        <f t="shared" si="441"/>
        <v>0</v>
      </c>
      <c r="V767" s="10">
        <f t="shared" si="442"/>
        <v>0</v>
      </c>
      <c r="W767" s="10">
        <f t="shared" si="443"/>
        <v>0</v>
      </c>
      <c r="X767" s="10">
        <f t="shared" si="464"/>
        <v>0</v>
      </c>
      <c r="Y767" s="10">
        <f t="shared" si="430"/>
        <v>0</v>
      </c>
      <c r="Z767" s="10">
        <f t="shared" si="444"/>
        <v>0</v>
      </c>
      <c r="AB767" s="141">
        <f t="shared" si="445"/>
        <v>0</v>
      </c>
      <c r="AC767" s="141">
        <f t="shared" si="446"/>
        <v>0</v>
      </c>
      <c r="AD767" s="141">
        <f t="shared" si="447"/>
        <v>0</v>
      </c>
      <c r="AE767" s="141">
        <f t="shared" si="448"/>
        <v>0</v>
      </c>
      <c r="AG767" s="87"/>
      <c r="AH767" s="87"/>
      <c r="AJ767" s="87"/>
      <c r="AL767" s="10" t="str">
        <f t="shared" si="449"/>
        <v/>
      </c>
      <c r="AM767" s="10" t="str">
        <f t="shared" si="450"/>
        <v/>
      </c>
      <c r="AN767" s="10" t="str">
        <f t="shared" si="451"/>
        <v/>
      </c>
      <c r="AO767" s="10" t="str">
        <f t="shared" si="452"/>
        <v/>
      </c>
      <c r="AP767" s="10" t="str">
        <f t="shared" si="453"/>
        <v/>
      </c>
      <c r="AQ767" s="10" t="str">
        <f t="shared" si="454"/>
        <v/>
      </c>
      <c r="AR767" s="10" t="str">
        <f t="shared" si="455"/>
        <v/>
      </c>
      <c r="AS767" s="10" t="str">
        <f t="shared" si="456"/>
        <v/>
      </c>
      <c r="AT767" s="10" t="str">
        <f t="shared" si="457"/>
        <v/>
      </c>
      <c r="AU767" s="10" t="str">
        <f t="shared" si="458"/>
        <v/>
      </c>
      <c r="AV767" s="10" t="str">
        <f t="shared" si="459"/>
        <v/>
      </c>
      <c r="AW767" s="10" t="str">
        <f t="shared" si="460"/>
        <v/>
      </c>
      <c r="AX767" s="10" t="str">
        <f t="shared" si="461"/>
        <v/>
      </c>
      <c r="AY767" s="10" t="str">
        <f t="shared" si="462"/>
        <v/>
      </c>
      <c r="AZ767" s="10" t="str">
        <f t="shared" si="463"/>
        <v/>
      </c>
    </row>
    <row r="768" spans="1:52" s="3" customFormat="1" ht="10.5" x14ac:dyDescent="0.35">
      <c r="A768" s="30"/>
      <c r="B768" s="31"/>
      <c r="C768" s="31"/>
      <c r="D768" s="31"/>
      <c r="E768" s="85"/>
      <c r="F768" s="85"/>
      <c r="G768" s="85"/>
      <c r="H768" s="85"/>
      <c r="I768" s="15">
        <f t="shared" si="431"/>
        <v>0</v>
      </c>
      <c r="J768" s="32">
        <f t="shared" si="432"/>
        <v>0</v>
      </c>
      <c r="K768" s="32"/>
      <c r="L768" s="10">
        <f t="shared" si="433"/>
        <v>0</v>
      </c>
      <c r="M768" s="10">
        <f t="shared" si="434"/>
        <v>0</v>
      </c>
      <c r="N768" s="10">
        <f t="shared" si="435"/>
        <v>0</v>
      </c>
      <c r="O768" s="10">
        <f t="shared" si="436"/>
        <v>0</v>
      </c>
      <c r="P768" s="10">
        <f t="shared" si="437"/>
        <v>0</v>
      </c>
      <c r="Q768" s="10">
        <f t="shared" si="438"/>
        <v>0</v>
      </c>
      <c r="R768" s="10">
        <f t="shared" si="439"/>
        <v>0</v>
      </c>
      <c r="S768" s="10">
        <f t="shared" si="440"/>
        <v>0</v>
      </c>
      <c r="U768" s="10">
        <f t="shared" si="441"/>
        <v>0</v>
      </c>
      <c r="V768" s="10">
        <f t="shared" si="442"/>
        <v>0</v>
      </c>
      <c r="W768" s="10">
        <f t="shared" si="443"/>
        <v>0</v>
      </c>
      <c r="X768" s="10">
        <f t="shared" si="464"/>
        <v>0</v>
      </c>
      <c r="Y768" s="10">
        <f t="shared" si="430"/>
        <v>0</v>
      </c>
      <c r="Z768" s="10">
        <f t="shared" si="444"/>
        <v>0</v>
      </c>
      <c r="AB768" s="141">
        <f t="shared" si="445"/>
        <v>0</v>
      </c>
      <c r="AC768" s="141">
        <f t="shared" si="446"/>
        <v>0</v>
      </c>
      <c r="AD768" s="141">
        <f t="shared" si="447"/>
        <v>0</v>
      </c>
      <c r="AE768" s="141">
        <f t="shared" si="448"/>
        <v>0</v>
      </c>
      <c r="AG768" s="87"/>
      <c r="AH768" s="87"/>
      <c r="AJ768" s="87"/>
      <c r="AL768" s="10" t="str">
        <f t="shared" si="449"/>
        <v/>
      </c>
      <c r="AM768" s="10" t="str">
        <f t="shared" si="450"/>
        <v/>
      </c>
      <c r="AN768" s="10" t="str">
        <f t="shared" si="451"/>
        <v/>
      </c>
      <c r="AO768" s="10" t="str">
        <f t="shared" si="452"/>
        <v/>
      </c>
      <c r="AP768" s="10" t="str">
        <f t="shared" si="453"/>
        <v/>
      </c>
      <c r="AQ768" s="10" t="str">
        <f t="shared" si="454"/>
        <v/>
      </c>
      <c r="AR768" s="10" t="str">
        <f t="shared" si="455"/>
        <v/>
      </c>
      <c r="AS768" s="10" t="str">
        <f t="shared" si="456"/>
        <v/>
      </c>
      <c r="AT768" s="10" t="str">
        <f t="shared" si="457"/>
        <v/>
      </c>
      <c r="AU768" s="10" t="str">
        <f t="shared" si="458"/>
        <v/>
      </c>
      <c r="AV768" s="10" t="str">
        <f t="shared" si="459"/>
        <v/>
      </c>
      <c r="AW768" s="10" t="str">
        <f t="shared" si="460"/>
        <v/>
      </c>
      <c r="AX768" s="10" t="str">
        <f t="shared" si="461"/>
        <v/>
      </c>
      <c r="AY768" s="10" t="str">
        <f t="shared" si="462"/>
        <v/>
      </c>
      <c r="AZ768" s="10" t="str">
        <f t="shared" si="463"/>
        <v/>
      </c>
    </row>
    <row r="769" spans="1:52" s="3" customFormat="1" ht="10.5" x14ac:dyDescent="0.35">
      <c r="A769" s="30"/>
      <c r="B769" s="31"/>
      <c r="C769" s="31"/>
      <c r="D769" s="31"/>
      <c r="E769" s="85"/>
      <c r="F769" s="85"/>
      <c r="G769" s="85"/>
      <c r="H769" s="85"/>
      <c r="I769" s="15">
        <f t="shared" si="431"/>
        <v>0</v>
      </c>
      <c r="J769" s="32">
        <f t="shared" si="432"/>
        <v>0</v>
      </c>
      <c r="K769" s="32"/>
      <c r="L769" s="10">
        <f t="shared" si="433"/>
        <v>0</v>
      </c>
      <c r="M769" s="10">
        <f t="shared" si="434"/>
        <v>0</v>
      </c>
      <c r="N769" s="10">
        <f t="shared" si="435"/>
        <v>0</v>
      </c>
      <c r="O769" s="10">
        <f t="shared" si="436"/>
        <v>0</v>
      </c>
      <c r="P769" s="10">
        <f t="shared" si="437"/>
        <v>0</v>
      </c>
      <c r="Q769" s="10">
        <f t="shared" si="438"/>
        <v>0</v>
      </c>
      <c r="R769" s="10">
        <f t="shared" si="439"/>
        <v>0</v>
      </c>
      <c r="S769" s="10">
        <f t="shared" si="440"/>
        <v>0</v>
      </c>
      <c r="U769" s="10">
        <f t="shared" si="441"/>
        <v>0</v>
      </c>
      <c r="V769" s="10">
        <f t="shared" si="442"/>
        <v>0</v>
      </c>
      <c r="W769" s="10">
        <f t="shared" si="443"/>
        <v>0</v>
      </c>
      <c r="X769" s="10">
        <f t="shared" si="464"/>
        <v>0</v>
      </c>
      <c r="Y769" s="10">
        <f t="shared" si="430"/>
        <v>0</v>
      </c>
      <c r="Z769" s="10">
        <f t="shared" si="444"/>
        <v>0</v>
      </c>
      <c r="AB769" s="141">
        <f t="shared" si="445"/>
        <v>0</v>
      </c>
      <c r="AC769" s="141">
        <f t="shared" si="446"/>
        <v>0</v>
      </c>
      <c r="AD769" s="141">
        <f t="shared" si="447"/>
        <v>0</v>
      </c>
      <c r="AE769" s="141">
        <f t="shared" si="448"/>
        <v>0</v>
      </c>
      <c r="AG769" s="87"/>
      <c r="AH769" s="87"/>
      <c r="AJ769" s="87"/>
      <c r="AL769" s="10" t="str">
        <f t="shared" si="449"/>
        <v/>
      </c>
      <c r="AM769" s="10" t="str">
        <f t="shared" si="450"/>
        <v/>
      </c>
      <c r="AN769" s="10" t="str">
        <f t="shared" si="451"/>
        <v/>
      </c>
      <c r="AO769" s="10" t="str">
        <f t="shared" si="452"/>
        <v/>
      </c>
      <c r="AP769" s="10" t="str">
        <f t="shared" si="453"/>
        <v/>
      </c>
      <c r="AQ769" s="10" t="str">
        <f t="shared" si="454"/>
        <v/>
      </c>
      <c r="AR769" s="10" t="str">
        <f t="shared" si="455"/>
        <v/>
      </c>
      <c r="AS769" s="10" t="str">
        <f t="shared" si="456"/>
        <v/>
      </c>
      <c r="AT769" s="10" t="str">
        <f t="shared" si="457"/>
        <v/>
      </c>
      <c r="AU769" s="10" t="str">
        <f t="shared" si="458"/>
        <v/>
      </c>
      <c r="AV769" s="10" t="str">
        <f t="shared" si="459"/>
        <v/>
      </c>
      <c r="AW769" s="10" t="str">
        <f t="shared" si="460"/>
        <v/>
      </c>
      <c r="AX769" s="10" t="str">
        <f t="shared" si="461"/>
        <v/>
      </c>
      <c r="AY769" s="10" t="str">
        <f t="shared" si="462"/>
        <v/>
      </c>
      <c r="AZ769" s="10" t="str">
        <f t="shared" si="463"/>
        <v/>
      </c>
    </row>
    <row r="770" spans="1:52" s="3" customFormat="1" ht="10.5" x14ac:dyDescent="0.35">
      <c r="A770" s="30"/>
      <c r="B770" s="31"/>
      <c r="C770" s="31"/>
      <c r="D770" s="31"/>
      <c r="E770" s="85"/>
      <c r="F770" s="85"/>
      <c r="G770" s="85"/>
      <c r="H770" s="85"/>
      <c r="I770" s="15">
        <f t="shared" si="431"/>
        <v>0</v>
      </c>
      <c r="J770" s="32">
        <f t="shared" si="432"/>
        <v>0</v>
      </c>
      <c r="K770" s="32"/>
      <c r="L770" s="10">
        <f t="shared" si="433"/>
        <v>0</v>
      </c>
      <c r="M770" s="10">
        <f t="shared" si="434"/>
        <v>0</v>
      </c>
      <c r="N770" s="10">
        <f t="shared" si="435"/>
        <v>0</v>
      </c>
      <c r="O770" s="10">
        <f t="shared" si="436"/>
        <v>0</v>
      </c>
      <c r="P770" s="10">
        <f t="shared" si="437"/>
        <v>0</v>
      </c>
      <c r="Q770" s="10">
        <f t="shared" si="438"/>
        <v>0</v>
      </c>
      <c r="R770" s="10">
        <f t="shared" si="439"/>
        <v>0</v>
      </c>
      <c r="S770" s="10">
        <f t="shared" si="440"/>
        <v>0</v>
      </c>
      <c r="U770" s="10">
        <f t="shared" si="441"/>
        <v>0</v>
      </c>
      <c r="V770" s="10">
        <f t="shared" si="442"/>
        <v>0</v>
      </c>
      <c r="W770" s="10">
        <f t="shared" si="443"/>
        <v>0</v>
      </c>
      <c r="X770" s="10">
        <f t="shared" si="464"/>
        <v>0</v>
      </c>
      <c r="Y770" s="10">
        <f t="shared" si="430"/>
        <v>0</v>
      </c>
      <c r="Z770" s="10">
        <f t="shared" si="444"/>
        <v>0</v>
      </c>
      <c r="AB770" s="141">
        <f t="shared" si="445"/>
        <v>0</v>
      </c>
      <c r="AC770" s="141">
        <f t="shared" si="446"/>
        <v>0</v>
      </c>
      <c r="AD770" s="141">
        <f t="shared" si="447"/>
        <v>0</v>
      </c>
      <c r="AE770" s="141">
        <f t="shared" si="448"/>
        <v>0</v>
      </c>
      <c r="AG770" s="87"/>
      <c r="AH770" s="87"/>
      <c r="AJ770" s="87"/>
      <c r="AL770" s="10" t="str">
        <f t="shared" si="449"/>
        <v/>
      </c>
      <c r="AM770" s="10" t="str">
        <f t="shared" si="450"/>
        <v/>
      </c>
      <c r="AN770" s="10" t="str">
        <f t="shared" si="451"/>
        <v/>
      </c>
      <c r="AO770" s="10" t="str">
        <f t="shared" si="452"/>
        <v/>
      </c>
      <c r="AP770" s="10" t="str">
        <f t="shared" si="453"/>
        <v/>
      </c>
      <c r="AQ770" s="10" t="str">
        <f t="shared" si="454"/>
        <v/>
      </c>
      <c r="AR770" s="10" t="str">
        <f t="shared" si="455"/>
        <v/>
      </c>
      <c r="AS770" s="10" t="str">
        <f t="shared" si="456"/>
        <v/>
      </c>
      <c r="AT770" s="10" t="str">
        <f t="shared" si="457"/>
        <v/>
      </c>
      <c r="AU770" s="10" t="str">
        <f t="shared" si="458"/>
        <v/>
      </c>
      <c r="AV770" s="10" t="str">
        <f t="shared" si="459"/>
        <v/>
      </c>
      <c r="AW770" s="10" t="str">
        <f t="shared" si="460"/>
        <v/>
      </c>
      <c r="AX770" s="10" t="str">
        <f t="shared" si="461"/>
        <v/>
      </c>
      <c r="AY770" s="10" t="str">
        <f t="shared" si="462"/>
        <v/>
      </c>
      <c r="AZ770" s="10" t="str">
        <f t="shared" si="463"/>
        <v/>
      </c>
    </row>
    <row r="771" spans="1:52" s="3" customFormat="1" ht="10.5" x14ac:dyDescent="0.35">
      <c r="A771" s="30"/>
      <c r="B771" s="31"/>
      <c r="C771" s="31"/>
      <c r="D771" s="31"/>
      <c r="E771" s="85"/>
      <c r="F771" s="85"/>
      <c r="G771" s="85"/>
      <c r="H771" s="85"/>
      <c r="I771" s="15">
        <f t="shared" si="431"/>
        <v>0</v>
      </c>
      <c r="J771" s="32">
        <f t="shared" si="432"/>
        <v>0</v>
      </c>
      <c r="K771" s="32"/>
      <c r="L771" s="10">
        <f t="shared" si="433"/>
        <v>0</v>
      </c>
      <c r="M771" s="10">
        <f t="shared" si="434"/>
        <v>0</v>
      </c>
      <c r="N771" s="10">
        <f t="shared" si="435"/>
        <v>0</v>
      </c>
      <c r="O771" s="10">
        <f t="shared" si="436"/>
        <v>0</v>
      </c>
      <c r="P771" s="10">
        <f t="shared" si="437"/>
        <v>0</v>
      </c>
      <c r="Q771" s="10">
        <f t="shared" si="438"/>
        <v>0</v>
      </c>
      <c r="R771" s="10">
        <f t="shared" si="439"/>
        <v>0</v>
      </c>
      <c r="S771" s="10">
        <f t="shared" si="440"/>
        <v>0</v>
      </c>
      <c r="U771" s="10">
        <f t="shared" si="441"/>
        <v>0</v>
      </c>
      <c r="V771" s="10">
        <f t="shared" si="442"/>
        <v>0</v>
      </c>
      <c r="W771" s="10">
        <f t="shared" si="443"/>
        <v>0</v>
      </c>
      <c r="X771" s="10">
        <f t="shared" si="464"/>
        <v>0</v>
      </c>
      <c r="Y771" s="10">
        <f t="shared" si="430"/>
        <v>0</v>
      </c>
      <c r="Z771" s="10">
        <f t="shared" si="444"/>
        <v>0</v>
      </c>
      <c r="AB771" s="141">
        <f t="shared" si="445"/>
        <v>0</v>
      </c>
      <c r="AC771" s="141">
        <f t="shared" si="446"/>
        <v>0</v>
      </c>
      <c r="AD771" s="141">
        <f t="shared" si="447"/>
        <v>0</v>
      </c>
      <c r="AE771" s="141">
        <f t="shared" si="448"/>
        <v>0</v>
      </c>
      <c r="AG771" s="87"/>
      <c r="AH771" s="87"/>
      <c r="AJ771" s="87"/>
      <c r="AL771" s="10" t="str">
        <f t="shared" si="449"/>
        <v/>
      </c>
      <c r="AM771" s="10" t="str">
        <f t="shared" si="450"/>
        <v/>
      </c>
      <c r="AN771" s="10" t="str">
        <f t="shared" si="451"/>
        <v/>
      </c>
      <c r="AO771" s="10" t="str">
        <f t="shared" si="452"/>
        <v/>
      </c>
      <c r="AP771" s="10" t="str">
        <f t="shared" si="453"/>
        <v/>
      </c>
      <c r="AQ771" s="10" t="str">
        <f t="shared" si="454"/>
        <v/>
      </c>
      <c r="AR771" s="10" t="str">
        <f t="shared" si="455"/>
        <v/>
      </c>
      <c r="AS771" s="10" t="str">
        <f t="shared" si="456"/>
        <v/>
      </c>
      <c r="AT771" s="10" t="str">
        <f t="shared" si="457"/>
        <v/>
      </c>
      <c r="AU771" s="10" t="str">
        <f t="shared" si="458"/>
        <v/>
      </c>
      <c r="AV771" s="10" t="str">
        <f t="shared" si="459"/>
        <v/>
      </c>
      <c r="AW771" s="10" t="str">
        <f t="shared" si="460"/>
        <v/>
      </c>
      <c r="AX771" s="10" t="str">
        <f t="shared" si="461"/>
        <v/>
      </c>
      <c r="AY771" s="10" t="str">
        <f t="shared" si="462"/>
        <v/>
      </c>
      <c r="AZ771" s="10" t="str">
        <f t="shared" si="463"/>
        <v/>
      </c>
    </row>
    <row r="772" spans="1:52" s="3" customFormat="1" ht="10.5" x14ac:dyDescent="0.35">
      <c r="A772" s="30"/>
      <c r="B772" s="31"/>
      <c r="C772" s="31"/>
      <c r="D772" s="31"/>
      <c r="E772" s="85"/>
      <c r="F772" s="85"/>
      <c r="G772" s="85"/>
      <c r="H772" s="85"/>
      <c r="I772" s="15">
        <f t="shared" si="431"/>
        <v>0</v>
      </c>
      <c r="J772" s="32">
        <f t="shared" si="432"/>
        <v>0</v>
      </c>
      <c r="K772" s="32"/>
      <c r="L772" s="10">
        <f t="shared" si="433"/>
        <v>0</v>
      </c>
      <c r="M772" s="10">
        <f t="shared" si="434"/>
        <v>0</v>
      </c>
      <c r="N772" s="10">
        <f t="shared" si="435"/>
        <v>0</v>
      </c>
      <c r="O772" s="10">
        <f t="shared" si="436"/>
        <v>0</v>
      </c>
      <c r="P772" s="10">
        <f t="shared" si="437"/>
        <v>0</v>
      </c>
      <c r="Q772" s="10">
        <f t="shared" si="438"/>
        <v>0</v>
      </c>
      <c r="R772" s="10">
        <f t="shared" si="439"/>
        <v>0</v>
      </c>
      <c r="S772" s="10">
        <f t="shared" si="440"/>
        <v>0</v>
      </c>
      <c r="U772" s="10">
        <f t="shared" si="441"/>
        <v>0</v>
      </c>
      <c r="V772" s="10">
        <f t="shared" si="442"/>
        <v>0</v>
      </c>
      <c r="W772" s="10">
        <f t="shared" si="443"/>
        <v>0</v>
      </c>
      <c r="X772" s="10">
        <f t="shared" si="464"/>
        <v>0</v>
      </c>
      <c r="Y772" s="10">
        <f t="shared" si="430"/>
        <v>0</v>
      </c>
      <c r="Z772" s="10">
        <f t="shared" si="444"/>
        <v>0</v>
      </c>
      <c r="AB772" s="141">
        <f t="shared" si="445"/>
        <v>0</v>
      </c>
      <c r="AC772" s="141">
        <f t="shared" si="446"/>
        <v>0</v>
      </c>
      <c r="AD772" s="141">
        <f t="shared" si="447"/>
        <v>0</v>
      </c>
      <c r="AE772" s="141">
        <f t="shared" si="448"/>
        <v>0</v>
      </c>
      <c r="AG772" s="87"/>
      <c r="AH772" s="87"/>
      <c r="AJ772" s="87"/>
      <c r="AL772" s="10" t="str">
        <f t="shared" si="449"/>
        <v/>
      </c>
      <c r="AM772" s="10" t="str">
        <f t="shared" si="450"/>
        <v/>
      </c>
      <c r="AN772" s="10" t="str">
        <f t="shared" si="451"/>
        <v/>
      </c>
      <c r="AO772" s="10" t="str">
        <f t="shared" si="452"/>
        <v/>
      </c>
      <c r="AP772" s="10" t="str">
        <f t="shared" si="453"/>
        <v/>
      </c>
      <c r="AQ772" s="10" t="str">
        <f t="shared" si="454"/>
        <v/>
      </c>
      <c r="AR772" s="10" t="str">
        <f t="shared" si="455"/>
        <v/>
      </c>
      <c r="AS772" s="10" t="str">
        <f t="shared" si="456"/>
        <v/>
      </c>
      <c r="AT772" s="10" t="str">
        <f t="shared" si="457"/>
        <v/>
      </c>
      <c r="AU772" s="10" t="str">
        <f t="shared" si="458"/>
        <v/>
      </c>
      <c r="AV772" s="10" t="str">
        <f t="shared" si="459"/>
        <v/>
      </c>
      <c r="AW772" s="10" t="str">
        <f t="shared" si="460"/>
        <v/>
      </c>
      <c r="AX772" s="10" t="str">
        <f t="shared" si="461"/>
        <v/>
      </c>
      <c r="AY772" s="10" t="str">
        <f t="shared" si="462"/>
        <v/>
      </c>
      <c r="AZ772" s="10" t="str">
        <f t="shared" si="463"/>
        <v/>
      </c>
    </row>
    <row r="773" spans="1:52" s="3" customFormat="1" ht="10.5" x14ac:dyDescent="0.35">
      <c r="A773" s="30"/>
      <c r="B773" s="31"/>
      <c r="C773" s="31"/>
      <c r="D773" s="31"/>
      <c r="E773" s="85"/>
      <c r="F773" s="85"/>
      <c r="G773" s="85"/>
      <c r="H773" s="85"/>
      <c r="I773" s="15">
        <f t="shared" si="431"/>
        <v>0</v>
      </c>
      <c r="J773" s="32">
        <f t="shared" si="432"/>
        <v>0</v>
      </c>
      <c r="K773" s="32"/>
      <c r="L773" s="10">
        <f t="shared" si="433"/>
        <v>0</v>
      </c>
      <c r="M773" s="10">
        <f t="shared" si="434"/>
        <v>0</v>
      </c>
      <c r="N773" s="10">
        <f t="shared" si="435"/>
        <v>0</v>
      </c>
      <c r="O773" s="10">
        <f t="shared" si="436"/>
        <v>0</v>
      </c>
      <c r="P773" s="10">
        <f t="shared" si="437"/>
        <v>0</v>
      </c>
      <c r="Q773" s="10">
        <f t="shared" si="438"/>
        <v>0</v>
      </c>
      <c r="R773" s="10">
        <f t="shared" si="439"/>
        <v>0</v>
      </c>
      <c r="S773" s="10">
        <f t="shared" si="440"/>
        <v>0</v>
      </c>
      <c r="U773" s="10">
        <f t="shared" si="441"/>
        <v>0</v>
      </c>
      <c r="V773" s="10">
        <f t="shared" si="442"/>
        <v>0</v>
      </c>
      <c r="W773" s="10">
        <f t="shared" si="443"/>
        <v>0</v>
      </c>
      <c r="X773" s="10">
        <f t="shared" si="464"/>
        <v>0</v>
      </c>
      <c r="Y773" s="10">
        <f t="shared" si="430"/>
        <v>0</v>
      </c>
      <c r="Z773" s="10">
        <f t="shared" si="444"/>
        <v>0</v>
      </c>
      <c r="AB773" s="141">
        <f t="shared" si="445"/>
        <v>0</v>
      </c>
      <c r="AC773" s="141">
        <f t="shared" si="446"/>
        <v>0</v>
      </c>
      <c r="AD773" s="141">
        <f t="shared" si="447"/>
        <v>0</v>
      </c>
      <c r="AE773" s="141">
        <f t="shared" si="448"/>
        <v>0</v>
      </c>
      <c r="AG773" s="87"/>
      <c r="AH773" s="87"/>
      <c r="AJ773" s="87"/>
      <c r="AL773" s="10" t="str">
        <f t="shared" si="449"/>
        <v/>
      </c>
      <c r="AM773" s="10" t="str">
        <f t="shared" si="450"/>
        <v/>
      </c>
      <c r="AN773" s="10" t="str">
        <f t="shared" si="451"/>
        <v/>
      </c>
      <c r="AO773" s="10" t="str">
        <f t="shared" si="452"/>
        <v/>
      </c>
      <c r="AP773" s="10" t="str">
        <f t="shared" si="453"/>
        <v/>
      </c>
      <c r="AQ773" s="10" t="str">
        <f t="shared" si="454"/>
        <v/>
      </c>
      <c r="AR773" s="10" t="str">
        <f t="shared" si="455"/>
        <v/>
      </c>
      <c r="AS773" s="10" t="str">
        <f t="shared" si="456"/>
        <v/>
      </c>
      <c r="AT773" s="10" t="str">
        <f t="shared" si="457"/>
        <v/>
      </c>
      <c r="AU773" s="10" t="str">
        <f t="shared" si="458"/>
        <v/>
      </c>
      <c r="AV773" s="10" t="str">
        <f t="shared" si="459"/>
        <v/>
      </c>
      <c r="AW773" s="10" t="str">
        <f t="shared" si="460"/>
        <v/>
      </c>
      <c r="AX773" s="10" t="str">
        <f t="shared" si="461"/>
        <v/>
      </c>
      <c r="AY773" s="10" t="str">
        <f t="shared" si="462"/>
        <v/>
      </c>
      <c r="AZ773" s="10" t="str">
        <f t="shared" si="463"/>
        <v/>
      </c>
    </row>
    <row r="774" spans="1:52" s="3" customFormat="1" ht="10.5" x14ac:dyDescent="0.35">
      <c r="A774" s="30"/>
      <c r="B774" s="31"/>
      <c r="C774" s="31"/>
      <c r="D774" s="31"/>
      <c r="E774" s="85"/>
      <c r="F774" s="85"/>
      <c r="G774" s="85"/>
      <c r="H774" s="85"/>
      <c r="I774" s="15">
        <f t="shared" si="431"/>
        <v>0</v>
      </c>
      <c r="J774" s="32">
        <f t="shared" si="432"/>
        <v>0</v>
      </c>
      <c r="K774" s="32"/>
      <c r="L774" s="10">
        <f t="shared" si="433"/>
        <v>0</v>
      </c>
      <c r="M774" s="10">
        <f t="shared" si="434"/>
        <v>0</v>
      </c>
      <c r="N774" s="10">
        <f t="shared" si="435"/>
        <v>0</v>
      </c>
      <c r="O774" s="10">
        <f t="shared" si="436"/>
        <v>0</v>
      </c>
      <c r="P774" s="10">
        <f t="shared" si="437"/>
        <v>0</v>
      </c>
      <c r="Q774" s="10">
        <f t="shared" si="438"/>
        <v>0</v>
      </c>
      <c r="R774" s="10">
        <f t="shared" si="439"/>
        <v>0</v>
      </c>
      <c r="S774" s="10">
        <f t="shared" si="440"/>
        <v>0</v>
      </c>
      <c r="U774" s="10">
        <f t="shared" si="441"/>
        <v>0</v>
      </c>
      <c r="V774" s="10">
        <f t="shared" si="442"/>
        <v>0</v>
      </c>
      <c r="W774" s="10">
        <f t="shared" si="443"/>
        <v>0</v>
      </c>
      <c r="X774" s="10">
        <f t="shared" si="464"/>
        <v>0</v>
      </c>
      <c r="Y774" s="10">
        <f t="shared" si="430"/>
        <v>0</v>
      </c>
      <c r="Z774" s="10">
        <f t="shared" si="444"/>
        <v>0</v>
      </c>
      <c r="AB774" s="141">
        <f t="shared" si="445"/>
        <v>0</v>
      </c>
      <c r="AC774" s="141">
        <f t="shared" si="446"/>
        <v>0</v>
      </c>
      <c r="AD774" s="141">
        <f t="shared" si="447"/>
        <v>0</v>
      </c>
      <c r="AE774" s="141">
        <f t="shared" si="448"/>
        <v>0</v>
      </c>
      <c r="AG774" s="87"/>
      <c r="AH774" s="87"/>
      <c r="AJ774" s="87"/>
      <c r="AL774" s="10" t="str">
        <f t="shared" si="449"/>
        <v/>
      </c>
      <c r="AM774" s="10" t="str">
        <f t="shared" si="450"/>
        <v/>
      </c>
      <c r="AN774" s="10" t="str">
        <f t="shared" si="451"/>
        <v/>
      </c>
      <c r="AO774" s="10" t="str">
        <f t="shared" si="452"/>
        <v/>
      </c>
      <c r="AP774" s="10" t="str">
        <f t="shared" si="453"/>
        <v/>
      </c>
      <c r="AQ774" s="10" t="str">
        <f t="shared" si="454"/>
        <v/>
      </c>
      <c r="AR774" s="10" t="str">
        <f t="shared" si="455"/>
        <v/>
      </c>
      <c r="AS774" s="10" t="str">
        <f t="shared" si="456"/>
        <v/>
      </c>
      <c r="AT774" s="10" t="str">
        <f t="shared" si="457"/>
        <v/>
      </c>
      <c r="AU774" s="10" t="str">
        <f t="shared" si="458"/>
        <v/>
      </c>
      <c r="AV774" s="10" t="str">
        <f t="shared" si="459"/>
        <v/>
      </c>
      <c r="AW774" s="10" t="str">
        <f t="shared" si="460"/>
        <v/>
      </c>
      <c r="AX774" s="10" t="str">
        <f t="shared" si="461"/>
        <v/>
      </c>
      <c r="AY774" s="10" t="str">
        <f t="shared" si="462"/>
        <v/>
      </c>
      <c r="AZ774" s="10" t="str">
        <f t="shared" si="463"/>
        <v/>
      </c>
    </row>
    <row r="775" spans="1:52" s="3" customFormat="1" ht="10.5" x14ac:dyDescent="0.35">
      <c r="A775" s="30"/>
      <c r="B775" s="31"/>
      <c r="C775" s="31"/>
      <c r="D775" s="31"/>
      <c r="E775" s="85"/>
      <c r="F775" s="85"/>
      <c r="G775" s="85"/>
      <c r="H775" s="85"/>
      <c r="I775" s="15">
        <f t="shared" si="431"/>
        <v>0</v>
      </c>
      <c r="J775" s="32">
        <f t="shared" si="432"/>
        <v>0</v>
      </c>
      <c r="K775" s="32"/>
      <c r="L775" s="10">
        <f t="shared" si="433"/>
        <v>0</v>
      </c>
      <c r="M775" s="10">
        <f t="shared" si="434"/>
        <v>0</v>
      </c>
      <c r="N775" s="10">
        <f t="shared" si="435"/>
        <v>0</v>
      </c>
      <c r="O775" s="10">
        <f t="shared" si="436"/>
        <v>0</v>
      </c>
      <c r="P775" s="10">
        <f t="shared" si="437"/>
        <v>0</v>
      </c>
      <c r="Q775" s="10">
        <f t="shared" si="438"/>
        <v>0</v>
      </c>
      <c r="R775" s="10">
        <f t="shared" si="439"/>
        <v>0</v>
      </c>
      <c r="S775" s="10">
        <f t="shared" si="440"/>
        <v>0</v>
      </c>
      <c r="U775" s="10">
        <f t="shared" si="441"/>
        <v>0</v>
      </c>
      <c r="V775" s="10">
        <f t="shared" si="442"/>
        <v>0</v>
      </c>
      <c r="W775" s="10">
        <f t="shared" si="443"/>
        <v>0</v>
      </c>
      <c r="X775" s="10">
        <f t="shared" si="464"/>
        <v>0</v>
      </c>
      <c r="Y775" s="10">
        <f t="shared" ref="Y775:Y838" si="465">IF(AND(L775=1,L774=0),1,0)</f>
        <v>0</v>
      </c>
      <c r="Z775" s="10">
        <f t="shared" si="444"/>
        <v>0</v>
      </c>
      <c r="AB775" s="141">
        <f t="shared" si="445"/>
        <v>0</v>
      </c>
      <c r="AC775" s="141">
        <f t="shared" si="446"/>
        <v>0</v>
      </c>
      <c r="AD775" s="141">
        <f t="shared" si="447"/>
        <v>0</v>
      </c>
      <c r="AE775" s="141">
        <f t="shared" si="448"/>
        <v>0</v>
      </c>
      <c r="AG775" s="87"/>
      <c r="AH775" s="87"/>
      <c r="AJ775" s="87"/>
      <c r="AL775" s="10" t="str">
        <f t="shared" si="449"/>
        <v/>
      </c>
      <c r="AM775" s="10" t="str">
        <f t="shared" si="450"/>
        <v/>
      </c>
      <c r="AN775" s="10" t="str">
        <f t="shared" si="451"/>
        <v/>
      </c>
      <c r="AO775" s="10" t="str">
        <f t="shared" si="452"/>
        <v/>
      </c>
      <c r="AP775" s="10" t="str">
        <f t="shared" si="453"/>
        <v/>
      </c>
      <c r="AQ775" s="10" t="str">
        <f t="shared" si="454"/>
        <v/>
      </c>
      <c r="AR775" s="10" t="str">
        <f t="shared" si="455"/>
        <v/>
      </c>
      <c r="AS775" s="10" t="str">
        <f t="shared" si="456"/>
        <v/>
      </c>
      <c r="AT775" s="10" t="str">
        <f t="shared" si="457"/>
        <v/>
      </c>
      <c r="AU775" s="10" t="str">
        <f t="shared" si="458"/>
        <v/>
      </c>
      <c r="AV775" s="10" t="str">
        <f t="shared" si="459"/>
        <v/>
      </c>
      <c r="AW775" s="10" t="str">
        <f t="shared" si="460"/>
        <v/>
      </c>
      <c r="AX775" s="10" t="str">
        <f t="shared" si="461"/>
        <v/>
      </c>
      <c r="AY775" s="10" t="str">
        <f t="shared" si="462"/>
        <v/>
      </c>
      <c r="AZ775" s="10" t="str">
        <f t="shared" si="463"/>
        <v/>
      </c>
    </row>
    <row r="776" spans="1:52" s="3" customFormat="1" ht="10.5" x14ac:dyDescent="0.35">
      <c r="A776" s="30"/>
      <c r="B776" s="31"/>
      <c r="C776" s="31"/>
      <c r="D776" s="31"/>
      <c r="E776" s="85"/>
      <c r="F776" s="85"/>
      <c r="G776" s="85"/>
      <c r="H776" s="85"/>
      <c r="I776" s="15">
        <f t="shared" si="431"/>
        <v>0</v>
      </c>
      <c r="J776" s="32">
        <f t="shared" si="432"/>
        <v>0</v>
      </c>
      <c r="K776" s="32"/>
      <c r="L776" s="10">
        <f t="shared" si="433"/>
        <v>0</v>
      </c>
      <c r="M776" s="10">
        <f t="shared" si="434"/>
        <v>0</v>
      </c>
      <c r="N776" s="10">
        <f t="shared" si="435"/>
        <v>0</v>
      </c>
      <c r="O776" s="10">
        <f t="shared" si="436"/>
        <v>0</v>
      </c>
      <c r="P776" s="10">
        <f t="shared" si="437"/>
        <v>0</v>
      </c>
      <c r="Q776" s="10">
        <f t="shared" si="438"/>
        <v>0</v>
      </c>
      <c r="R776" s="10">
        <f t="shared" si="439"/>
        <v>0</v>
      </c>
      <c r="S776" s="10">
        <f t="shared" si="440"/>
        <v>0</v>
      </c>
      <c r="U776" s="10">
        <f t="shared" si="441"/>
        <v>0</v>
      </c>
      <c r="V776" s="10">
        <f t="shared" si="442"/>
        <v>0</v>
      </c>
      <c r="W776" s="10">
        <f t="shared" si="443"/>
        <v>0</v>
      </c>
      <c r="X776" s="10">
        <f t="shared" si="464"/>
        <v>0</v>
      </c>
      <c r="Y776" s="10">
        <f t="shared" si="465"/>
        <v>0</v>
      </c>
      <c r="Z776" s="10">
        <f t="shared" si="444"/>
        <v>0</v>
      </c>
      <c r="AB776" s="141">
        <f t="shared" si="445"/>
        <v>0</v>
      </c>
      <c r="AC776" s="141">
        <f t="shared" si="446"/>
        <v>0</v>
      </c>
      <c r="AD776" s="141">
        <f t="shared" si="447"/>
        <v>0</v>
      </c>
      <c r="AE776" s="141">
        <f t="shared" si="448"/>
        <v>0</v>
      </c>
      <c r="AG776" s="87"/>
      <c r="AH776" s="87"/>
      <c r="AJ776" s="87"/>
      <c r="AL776" s="10" t="str">
        <f t="shared" si="449"/>
        <v/>
      </c>
      <c r="AM776" s="10" t="str">
        <f t="shared" si="450"/>
        <v/>
      </c>
      <c r="AN776" s="10" t="str">
        <f t="shared" si="451"/>
        <v/>
      </c>
      <c r="AO776" s="10" t="str">
        <f t="shared" si="452"/>
        <v/>
      </c>
      <c r="AP776" s="10" t="str">
        <f t="shared" si="453"/>
        <v/>
      </c>
      <c r="AQ776" s="10" t="str">
        <f t="shared" si="454"/>
        <v/>
      </c>
      <c r="AR776" s="10" t="str">
        <f t="shared" si="455"/>
        <v/>
      </c>
      <c r="AS776" s="10" t="str">
        <f t="shared" si="456"/>
        <v/>
      </c>
      <c r="AT776" s="10" t="str">
        <f t="shared" si="457"/>
        <v/>
      </c>
      <c r="AU776" s="10" t="str">
        <f t="shared" si="458"/>
        <v/>
      </c>
      <c r="AV776" s="10" t="str">
        <f t="shared" si="459"/>
        <v/>
      </c>
      <c r="AW776" s="10" t="str">
        <f t="shared" si="460"/>
        <v/>
      </c>
      <c r="AX776" s="10" t="str">
        <f t="shared" si="461"/>
        <v/>
      </c>
      <c r="AY776" s="10" t="str">
        <f t="shared" si="462"/>
        <v/>
      </c>
      <c r="AZ776" s="10" t="str">
        <f t="shared" si="463"/>
        <v/>
      </c>
    </row>
    <row r="777" spans="1:52" s="3" customFormat="1" ht="10.5" x14ac:dyDescent="0.35">
      <c r="A777" s="30"/>
      <c r="B777" s="31"/>
      <c r="C777" s="31"/>
      <c r="D777" s="31"/>
      <c r="E777" s="85"/>
      <c r="F777" s="85"/>
      <c r="G777" s="85"/>
      <c r="H777" s="85"/>
      <c r="I777" s="15">
        <f t="shared" si="431"/>
        <v>0</v>
      </c>
      <c r="J777" s="32">
        <f t="shared" si="432"/>
        <v>0</v>
      </c>
      <c r="K777" s="32"/>
      <c r="L777" s="10">
        <f t="shared" si="433"/>
        <v>0</v>
      </c>
      <c r="M777" s="10">
        <f t="shared" si="434"/>
        <v>0</v>
      </c>
      <c r="N777" s="10">
        <f t="shared" si="435"/>
        <v>0</v>
      </c>
      <c r="O777" s="10">
        <f t="shared" si="436"/>
        <v>0</v>
      </c>
      <c r="P777" s="10">
        <f t="shared" si="437"/>
        <v>0</v>
      </c>
      <c r="Q777" s="10">
        <f t="shared" si="438"/>
        <v>0</v>
      </c>
      <c r="R777" s="10">
        <f t="shared" si="439"/>
        <v>0</v>
      </c>
      <c r="S777" s="10">
        <f t="shared" si="440"/>
        <v>0</v>
      </c>
      <c r="U777" s="10">
        <f t="shared" si="441"/>
        <v>0</v>
      </c>
      <c r="V777" s="10">
        <f t="shared" si="442"/>
        <v>0</v>
      </c>
      <c r="W777" s="10">
        <f t="shared" si="443"/>
        <v>0</v>
      </c>
      <c r="X777" s="10">
        <f t="shared" si="464"/>
        <v>0</v>
      </c>
      <c r="Y777" s="10">
        <f t="shared" si="465"/>
        <v>0</v>
      </c>
      <c r="Z777" s="10">
        <f t="shared" si="444"/>
        <v>0</v>
      </c>
      <c r="AB777" s="141">
        <f t="shared" si="445"/>
        <v>0</v>
      </c>
      <c r="AC777" s="141">
        <f t="shared" si="446"/>
        <v>0</v>
      </c>
      <c r="AD777" s="141">
        <f t="shared" si="447"/>
        <v>0</v>
      </c>
      <c r="AE777" s="141">
        <f t="shared" si="448"/>
        <v>0</v>
      </c>
      <c r="AG777" s="87"/>
      <c r="AH777" s="87"/>
      <c r="AJ777" s="87"/>
      <c r="AL777" s="10" t="str">
        <f t="shared" si="449"/>
        <v/>
      </c>
      <c r="AM777" s="10" t="str">
        <f t="shared" si="450"/>
        <v/>
      </c>
      <c r="AN777" s="10" t="str">
        <f t="shared" si="451"/>
        <v/>
      </c>
      <c r="AO777" s="10" t="str">
        <f t="shared" si="452"/>
        <v/>
      </c>
      <c r="AP777" s="10" t="str">
        <f t="shared" si="453"/>
        <v/>
      </c>
      <c r="AQ777" s="10" t="str">
        <f t="shared" si="454"/>
        <v/>
      </c>
      <c r="AR777" s="10" t="str">
        <f t="shared" si="455"/>
        <v/>
      </c>
      <c r="AS777" s="10" t="str">
        <f t="shared" si="456"/>
        <v/>
      </c>
      <c r="AT777" s="10" t="str">
        <f t="shared" si="457"/>
        <v/>
      </c>
      <c r="AU777" s="10" t="str">
        <f t="shared" si="458"/>
        <v/>
      </c>
      <c r="AV777" s="10" t="str">
        <f t="shared" si="459"/>
        <v/>
      </c>
      <c r="AW777" s="10" t="str">
        <f t="shared" si="460"/>
        <v/>
      </c>
      <c r="AX777" s="10" t="str">
        <f t="shared" si="461"/>
        <v/>
      </c>
      <c r="AY777" s="10" t="str">
        <f t="shared" si="462"/>
        <v/>
      </c>
      <c r="AZ777" s="10" t="str">
        <f t="shared" si="463"/>
        <v/>
      </c>
    </row>
    <row r="778" spans="1:52" s="3" customFormat="1" ht="10.5" x14ac:dyDescent="0.35">
      <c r="A778" s="30"/>
      <c r="B778" s="31"/>
      <c r="C778" s="31"/>
      <c r="D778" s="31"/>
      <c r="E778" s="85"/>
      <c r="F778" s="85"/>
      <c r="G778" s="85"/>
      <c r="H778" s="85"/>
      <c r="I778" s="15">
        <f t="shared" si="431"/>
        <v>0</v>
      </c>
      <c r="J778" s="32">
        <f t="shared" si="432"/>
        <v>0</v>
      </c>
      <c r="K778" s="32"/>
      <c r="L778" s="10">
        <f t="shared" si="433"/>
        <v>0</v>
      </c>
      <c r="M778" s="10">
        <f t="shared" si="434"/>
        <v>0</v>
      </c>
      <c r="N778" s="10">
        <f t="shared" si="435"/>
        <v>0</v>
      </c>
      <c r="O778" s="10">
        <f t="shared" si="436"/>
        <v>0</v>
      </c>
      <c r="P778" s="10">
        <f t="shared" si="437"/>
        <v>0</v>
      </c>
      <c r="Q778" s="10">
        <f t="shared" si="438"/>
        <v>0</v>
      </c>
      <c r="R778" s="10">
        <f t="shared" si="439"/>
        <v>0</v>
      </c>
      <c r="S778" s="10">
        <f t="shared" si="440"/>
        <v>0</v>
      </c>
      <c r="U778" s="10">
        <f t="shared" si="441"/>
        <v>0</v>
      </c>
      <c r="V778" s="10">
        <f t="shared" si="442"/>
        <v>0</v>
      </c>
      <c r="W778" s="10">
        <f t="shared" si="443"/>
        <v>0</v>
      </c>
      <c r="X778" s="10">
        <f t="shared" si="464"/>
        <v>0</v>
      </c>
      <c r="Y778" s="10">
        <f t="shared" si="465"/>
        <v>0</v>
      </c>
      <c r="Z778" s="10">
        <f t="shared" si="444"/>
        <v>0</v>
      </c>
      <c r="AB778" s="141">
        <f t="shared" si="445"/>
        <v>0</v>
      </c>
      <c r="AC778" s="141">
        <f t="shared" si="446"/>
        <v>0</v>
      </c>
      <c r="AD778" s="141">
        <f t="shared" si="447"/>
        <v>0</v>
      </c>
      <c r="AE778" s="141">
        <f t="shared" si="448"/>
        <v>0</v>
      </c>
      <c r="AG778" s="87"/>
      <c r="AH778" s="87"/>
      <c r="AJ778" s="87"/>
      <c r="AL778" s="10" t="str">
        <f t="shared" si="449"/>
        <v/>
      </c>
      <c r="AM778" s="10" t="str">
        <f t="shared" si="450"/>
        <v/>
      </c>
      <c r="AN778" s="10" t="str">
        <f t="shared" si="451"/>
        <v/>
      </c>
      <c r="AO778" s="10" t="str">
        <f t="shared" si="452"/>
        <v/>
      </c>
      <c r="AP778" s="10" t="str">
        <f t="shared" si="453"/>
        <v/>
      </c>
      <c r="AQ778" s="10" t="str">
        <f t="shared" si="454"/>
        <v/>
      </c>
      <c r="AR778" s="10" t="str">
        <f t="shared" si="455"/>
        <v/>
      </c>
      <c r="AS778" s="10" t="str">
        <f t="shared" si="456"/>
        <v/>
      </c>
      <c r="AT778" s="10" t="str">
        <f t="shared" si="457"/>
        <v/>
      </c>
      <c r="AU778" s="10" t="str">
        <f t="shared" si="458"/>
        <v/>
      </c>
      <c r="AV778" s="10" t="str">
        <f t="shared" si="459"/>
        <v/>
      </c>
      <c r="AW778" s="10" t="str">
        <f t="shared" si="460"/>
        <v/>
      </c>
      <c r="AX778" s="10" t="str">
        <f t="shared" si="461"/>
        <v/>
      </c>
      <c r="AY778" s="10" t="str">
        <f t="shared" si="462"/>
        <v/>
      </c>
      <c r="AZ778" s="10" t="str">
        <f t="shared" si="463"/>
        <v/>
      </c>
    </row>
    <row r="779" spans="1:52" s="3" customFormat="1" ht="10.5" x14ac:dyDescent="0.35">
      <c r="A779" s="30"/>
      <c r="B779" s="31"/>
      <c r="C779" s="31"/>
      <c r="D779" s="31"/>
      <c r="E779" s="85"/>
      <c r="F779" s="85"/>
      <c r="G779" s="85"/>
      <c r="H779" s="85"/>
      <c r="I779" s="15">
        <f t="shared" si="431"/>
        <v>0</v>
      </c>
      <c r="J779" s="32">
        <f t="shared" si="432"/>
        <v>0</v>
      </c>
      <c r="K779" s="32"/>
      <c r="L779" s="10">
        <f t="shared" si="433"/>
        <v>0</v>
      </c>
      <c r="M779" s="10">
        <f t="shared" si="434"/>
        <v>0</v>
      </c>
      <c r="N779" s="10">
        <f t="shared" si="435"/>
        <v>0</v>
      </c>
      <c r="O779" s="10">
        <f t="shared" si="436"/>
        <v>0</v>
      </c>
      <c r="P779" s="10">
        <f t="shared" si="437"/>
        <v>0</v>
      </c>
      <c r="Q779" s="10">
        <f t="shared" si="438"/>
        <v>0</v>
      </c>
      <c r="R779" s="10">
        <f t="shared" si="439"/>
        <v>0</v>
      </c>
      <c r="S779" s="10">
        <f t="shared" si="440"/>
        <v>0</v>
      </c>
      <c r="U779" s="10">
        <f t="shared" si="441"/>
        <v>0</v>
      </c>
      <c r="V779" s="10">
        <f t="shared" si="442"/>
        <v>0</v>
      </c>
      <c r="W779" s="10">
        <f t="shared" si="443"/>
        <v>0</v>
      </c>
      <c r="X779" s="10">
        <f t="shared" si="464"/>
        <v>0</v>
      </c>
      <c r="Y779" s="10">
        <f t="shared" si="465"/>
        <v>0</v>
      </c>
      <c r="Z779" s="10">
        <f t="shared" si="444"/>
        <v>0</v>
      </c>
      <c r="AB779" s="141">
        <f t="shared" si="445"/>
        <v>0</v>
      </c>
      <c r="AC779" s="141">
        <f t="shared" si="446"/>
        <v>0</v>
      </c>
      <c r="AD779" s="141">
        <f t="shared" si="447"/>
        <v>0</v>
      </c>
      <c r="AE779" s="141">
        <f t="shared" si="448"/>
        <v>0</v>
      </c>
      <c r="AG779" s="87"/>
      <c r="AH779" s="87"/>
      <c r="AJ779" s="87"/>
      <c r="AL779" s="10" t="str">
        <f t="shared" si="449"/>
        <v/>
      </c>
      <c r="AM779" s="10" t="str">
        <f t="shared" si="450"/>
        <v/>
      </c>
      <c r="AN779" s="10" t="str">
        <f t="shared" si="451"/>
        <v/>
      </c>
      <c r="AO779" s="10" t="str">
        <f t="shared" si="452"/>
        <v/>
      </c>
      <c r="AP779" s="10" t="str">
        <f t="shared" si="453"/>
        <v/>
      </c>
      <c r="AQ779" s="10" t="str">
        <f t="shared" si="454"/>
        <v/>
      </c>
      <c r="AR779" s="10" t="str">
        <f t="shared" si="455"/>
        <v/>
      </c>
      <c r="AS779" s="10" t="str">
        <f t="shared" si="456"/>
        <v/>
      </c>
      <c r="AT779" s="10" t="str">
        <f t="shared" si="457"/>
        <v/>
      </c>
      <c r="AU779" s="10" t="str">
        <f t="shared" si="458"/>
        <v/>
      </c>
      <c r="AV779" s="10" t="str">
        <f t="shared" si="459"/>
        <v/>
      </c>
      <c r="AW779" s="10" t="str">
        <f t="shared" si="460"/>
        <v/>
      </c>
      <c r="AX779" s="10" t="str">
        <f t="shared" si="461"/>
        <v/>
      </c>
      <c r="AY779" s="10" t="str">
        <f t="shared" si="462"/>
        <v/>
      </c>
      <c r="AZ779" s="10" t="str">
        <f t="shared" si="463"/>
        <v/>
      </c>
    </row>
    <row r="780" spans="1:52" s="3" customFormat="1" ht="10.5" x14ac:dyDescent="0.35">
      <c r="A780" s="30"/>
      <c r="B780" s="31"/>
      <c r="C780" s="31"/>
      <c r="D780" s="31"/>
      <c r="E780" s="85"/>
      <c r="F780" s="85"/>
      <c r="G780" s="85"/>
      <c r="H780" s="85"/>
      <c r="I780" s="15">
        <f t="shared" si="431"/>
        <v>0</v>
      </c>
      <c r="J780" s="32">
        <f t="shared" si="432"/>
        <v>0</v>
      </c>
      <c r="K780" s="32"/>
      <c r="L780" s="10">
        <f t="shared" si="433"/>
        <v>0</v>
      </c>
      <c r="M780" s="10">
        <f t="shared" si="434"/>
        <v>0</v>
      </c>
      <c r="N780" s="10">
        <f t="shared" si="435"/>
        <v>0</v>
      </c>
      <c r="O780" s="10">
        <f t="shared" si="436"/>
        <v>0</v>
      </c>
      <c r="P780" s="10">
        <f t="shared" si="437"/>
        <v>0</v>
      </c>
      <c r="Q780" s="10">
        <f t="shared" si="438"/>
        <v>0</v>
      </c>
      <c r="R780" s="10">
        <f t="shared" si="439"/>
        <v>0</v>
      </c>
      <c r="S780" s="10">
        <f t="shared" si="440"/>
        <v>0</v>
      </c>
      <c r="U780" s="10">
        <f t="shared" si="441"/>
        <v>0</v>
      </c>
      <c r="V780" s="10">
        <f t="shared" si="442"/>
        <v>0</v>
      </c>
      <c r="W780" s="10">
        <f t="shared" si="443"/>
        <v>0</v>
      </c>
      <c r="X780" s="10">
        <f t="shared" si="464"/>
        <v>0</v>
      </c>
      <c r="Y780" s="10">
        <f t="shared" si="465"/>
        <v>0</v>
      </c>
      <c r="Z780" s="10">
        <f t="shared" si="444"/>
        <v>0</v>
      </c>
      <c r="AB780" s="141">
        <f t="shared" si="445"/>
        <v>0</v>
      </c>
      <c r="AC780" s="141">
        <f t="shared" si="446"/>
        <v>0</v>
      </c>
      <c r="AD780" s="141">
        <f t="shared" si="447"/>
        <v>0</v>
      </c>
      <c r="AE780" s="141">
        <f t="shared" si="448"/>
        <v>0</v>
      </c>
      <c r="AG780" s="87"/>
      <c r="AH780" s="87"/>
      <c r="AJ780" s="87"/>
      <c r="AL780" s="10" t="str">
        <f t="shared" si="449"/>
        <v/>
      </c>
      <c r="AM780" s="10" t="str">
        <f t="shared" si="450"/>
        <v/>
      </c>
      <c r="AN780" s="10" t="str">
        <f t="shared" si="451"/>
        <v/>
      </c>
      <c r="AO780" s="10" t="str">
        <f t="shared" si="452"/>
        <v/>
      </c>
      <c r="AP780" s="10" t="str">
        <f t="shared" si="453"/>
        <v/>
      </c>
      <c r="AQ780" s="10" t="str">
        <f t="shared" si="454"/>
        <v/>
      </c>
      <c r="AR780" s="10" t="str">
        <f t="shared" si="455"/>
        <v/>
      </c>
      <c r="AS780" s="10" t="str">
        <f t="shared" si="456"/>
        <v/>
      </c>
      <c r="AT780" s="10" t="str">
        <f t="shared" si="457"/>
        <v/>
      </c>
      <c r="AU780" s="10" t="str">
        <f t="shared" si="458"/>
        <v/>
      </c>
      <c r="AV780" s="10" t="str">
        <f t="shared" si="459"/>
        <v/>
      </c>
      <c r="AW780" s="10" t="str">
        <f t="shared" si="460"/>
        <v/>
      </c>
      <c r="AX780" s="10" t="str">
        <f t="shared" si="461"/>
        <v/>
      </c>
      <c r="AY780" s="10" t="str">
        <f t="shared" si="462"/>
        <v/>
      </c>
      <c r="AZ780" s="10" t="str">
        <f t="shared" si="463"/>
        <v/>
      </c>
    </row>
    <row r="781" spans="1:52" s="3" customFormat="1" ht="10.5" x14ac:dyDescent="0.35">
      <c r="A781" s="30"/>
      <c r="B781" s="31"/>
      <c r="C781" s="31"/>
      <c r="D781" s="31"/>
      <c r="E781" s="85"/>
      <c r="F781" s="85"/>
      <c r="G781" s="85"/>
      <c r="H781" s="85"/>
      <c r="I781" s="15">
        <f t="shared" si="431"/>
        <v>0</v>
      </c>
      <c r="J781" s="32">
        <f t="shared" si="432"/>
        <v>0</v>
      </c>
      <c r="K781" s="32"/>
      <c r="L781" s="10">
        <f t="shared" si="433"/>
        <v>0</v>
      </c>
      <c r="M781" s="10">
        <f t="shared" si="434"/>
        <v>0</v>
      </c>
      <c r="N781" s="10">
        <f t="shared" si="435"/>
        <v>0</v>
      </c>
      <c r="O781" s="10">
        <f t="shared" si="436"/>
        <v>0</v>
      </c>
      <c r="P781" s="10">
        <f t="shared" si="437"/>
        <v>0</v>
      </c>
      <c r="Q781" s="10">
        <f t="shared" si="438"/>
        <v>0</v>
      </c>
      <c r="R781" s="10">
        <f t="shared" si="439"/>
        <v>0</v>
      </c>
      <c r="S781" s="10">
        <f t="shared" si="440"/>
        <v>0</v>
      </c>
      <c r="U781" s="10">
        <f t="shared" si="441"/>
        <v>0</v>
      </c>
      <c r="V781" s="10">
        <f t="shared" si="442"/>
        <v>0</v>
      </c>
      <c r="W781" s="10">
        <f t="shared" si="443"/>
        <v>0</v>
      </c>
      <c r="X781" s="10">
        <f t="shared" si="464"/>
        <v>0</v>
      </c>
      <c r="Y781" s="10">
        <f t="shared" si="465"/>
        <v>0</v>
      </c>
      <c r="Z781" s="10">
        <f t="shared" si="444"/>
        <v>0</v>
      </c>
      <c r="AB781" s="141">
        <f t="shared" si="445"/>
        <v>0</v>
      </c>
      <c r="AC781" s="141">
        <f t="shared" si="446"/>
        <v>0</v>
      </c>
      <c r="AD781" s="141">
        <f t="shared" si="447"/>
        <v>0</v>
      </c>
      <c r="AE781" s="141">
        <f t="shared" si="448"/>
        <v>0</v>
      </c>
      <c r="AG781" s="87"/>
      <c r="AH781" s="87"/>
      <c r="AJ781" s="87"/>
      <c r="AL781" s="10" t="str">
        <f t="shared" si="449"/>
        <v/>
      </c>
      <c r="AM781" s="10" t="str">
        <f t="shared" si="450"/>
        <v/>
      </c>
      <c r="AN781" s="10" t="str">
        <f t="shared" si="451"/>
        <v/>
      </c>
      <c r="AO781" s="10" t="str">
        <f t="shared" si="452"/>
        <v/>
      </c>
      <c r="AP781" s="10" t="str">
        <f t="shared" si="453"/>
        <v/>
      </c>
      <c r="AQ781" s="10" t="str">
        <f t="shared" si="454"/>
        <v/>
      </c>
      <c r="AR781" s="10" t="str">
        <f t="shared" si="455"/>
        <v/>
      </c>
      <c r="AS781" s="10" t="str">
        <f t="shared" si="456"/>
        <v/>
      </c>
      <c r="AT781" s="10" t="str">
        <f t="shared" si="457"/>
        <v/>
      </c>
      <c r="AU781" s="10" t="str">
        <f t="shared" si="458"/>
        <v/>
      </c>
      <c r="AV781" s="10" t="str">
        <f t="shared" si="459"/>
        <v/>
      </c>
      <c r="AW781" s="10" t="str">
        <f t="shared" si="460"/>
        <v/>
      </c>
      <c r="AX781" s="10" t="str">
        <f t="shared" si="461"/>
        <v/>
      </c>
      <c r="AY781" s="10" t="str">
        <f t="shared" si="462"/>
        <v/>
      </c>
      <c r="AZ781" s="10" t="str">
        <f t="shared" si="463"/>
        <v/>
      </c>
    </row>
    <row r="782" spans="1:52" s="3" customFormat="1" ht="10.5" x14ac:dyDescent="0.35">
      <c r="A782" s="30"/>
      <c r="B782" s="31"/>
      <c r="C782" s="31"/>
      <c r="D782" s="31"/>
      <c r="E782" s="85"/>
      <c r="F782" s="85"/>
      <c r="G782" s="85"/>
      <c r="H782" s="85"/>
      <c r="I782" s="15">
        <f t="shared" si="431"/>
        <v>0</v>
      </c>
      <c r="J782" s="32">
        <f t="shared" si="432"/>
        <v>0</v>
      </c>
      <c r="K782" s="32"/>
      <c r="L782" s="10">
        <f t="shared" si="433"/>
        <v>0</v>
      </c>
      <c r="M782" s="10">
        <f t="shared" si="434"/>
        <v>0</v>
      </c>
      <c r="N782" s="10">
        <f t="shared" si="435"/>
        <v>0</v>
      </c>
      <c r="O782" s="10">
        <f t="shared" si="436"/>
        <v>0</v>
      </c>
      <c r="P782" s="10">
        <f t="shared" si="437"/>
        <v>0</v>
      </c>
      <c r="Q782" s="10">
        <f t="shared" si="438"/>
        <v>0</v>
      </c>
      <c r="R782" s="10">
        <f t="shared" si="439"/>
        <v>0</v>
      </c>
      <c r="S782" s="10">
        <f t="shared" si="440"/>
        <v>0</v>
      </c>
      <c r="U782" s="10">
        <f t="shared" si="441"/>
        <v>0</v>
      </c>
      <c r="V782" s="10">
        <f t="shared" si="442"/>
        <v>0</v>
      </c>
      <c r="W782" s="10">
        <f t="shared" si="443"/>
        <v>0</v>
      </c>
      <c r="X782" s="10">
        <f t="shared" si="464"/>
        <v>0</v>
      </c>
      <c r="Y782" s="10">
        <f t="shared" si="465"/>
        <v>0</v>
      </c>
      <c r="Z782" s="10">
        <f t="shared" si="444"/>
        <v>0</v>
      </c>
      <c r="AB782" s="141">
        <f t="shared" si="445"/>
        <v>0</v>
      </c>
      <c r="AC782" s="141">
        <f t="shared" si="446"/>
        <v>0</v>
      </c>
      <c r="AD782" s="141">
        <f t="shared" si="447"/>
        <v>0</v>
      </c>
      <c r="AE782" s="141">
        <f t="shared" si="448"/>
        <v>0</v>
      </c>
      <c r="AG782" s="87"/>
      <c r="AH782" s="87"/>
      <c r="AJ782" s="87"/>
      <c r="AL782" s="10" t="str">
        <f t="shared" si="449"/>
        <v/>
      </c>
      <c r="AM782" s="10" t="str">
        <f t="shared" si="450"/>
        <v/>
      </c>
      <c r="AN782" s="10" t="str">
        <f t="shared" si="451"/>
        <v/>
      </c>
      <c r="AO782" s="10" t="str">
        <f t="shared" si="452"/>
        <v/>
      </c>
      <c r="AP782" s="10" t="str">
        <f t="shared" si="453"/>
        <v/>
      </c>
      <c r="AQ782" s="10" t="str">
        <f t="shared" si="454"/>
        <v/>
      </c>
      <c r="AR782" s="10" t="str">
        <f t="shared" si="455"/>
        <v/>
      </c>
      <c r="AS782" s="10" t="str">
        <f t="shared" si="456"/>
        <v/>
      </c>
      <c r="AT782" s="10" t="str">
        <f t="shared" si="457"/>
        <v/>
      </c>
      <c r="AU782" s="10" t="str">
        <f t="shared" si="458"/>
        <v/>
      </c>
      <c r="AV782" s="10" t="str">
        <f t="shared" si="459"/>
        <v/>
      </c>
      <c r="AW782" s="10" t="str">
        <f t="shared" si="460"/>
        <v/>
      </c>
      <c r="AX782" s="10" t="str">
        <f t="shared" si="461"/>
        <v/>
      </c>
      <c r="AY782" s="10" t="str">
        <f t="shared" si="462"/>
        <v/>
      </c>
      <c r="AZ782" s="10" t="str">
        <f t="shared" si="463"/>
        <v/>
      </c>
    </row>
    <row r="783" spans="1:52" s="3" customFormat="1" ht="10.5" x14ac:dyDescent="0.35">
      <c r="A783" s="30"/>
      <c r="B783" s="31"/>
      <c r="C783" s="31"/>
      <c r="D783" s="31"/>
      <c r="E783" s="85"/>
      <c r="F783" s="85"/>
      <c r="G783" s="85"/>
      <c r="H783" s="85"/>
      <c r="I783" s="15">
        <f t="shared" si="431"/>
        <v>0</v>
      </c>
      <c r="J783" s="32">
        <f t="shared" si="432"/>
        <v>0</v>
      </c>
      <c r="K783" s="32"/>
      <c r="L783" s="10">
        <f t="shared" si="433"/>
        <v>0</v>
      </c>
      <c r="M783" s="10">
        <f t="shared" si="434"/>
        <v>0</v>
      </c>
      <c r="N783" s="10">
        <f t="shared" si="435"/>
        <v>0</v>
      </c>
      <c r="O783" s="10">
        <f t="shared" si="436"/>
        <v>0</v>
      </c>
      <c r="P783" s="10">
        <f t="shared" si="437"/>
        <v>0</v>
      </c>
      <c r="Q783" s="10">
        <f t="shared" si="438"/>
        <v>0</v>
      </c>
      <c r="R783" s="10">
        <f t="shared" si="439"/>
        <v>0</v>
      </c>
      <c r="S783" s="10">
        <f t="shared" si="440"/>
        <v>0</v>
      </c>
      <c r="U783" s="10">
        <f t="shared" si="441"/>
        <v>0</v>
      </c>
      <c r="V783" s="10">
        <f t="shared" si="442"/>
        <v>0</v>
      </c>
      <c r="W783" s="10">
        <f t="shared" si="443"/>
        <v>0</v>
      </c>
      <c r="X783" s="10">
        <f t="shared" si="464"/>
        <v>0</v>
      </c>
      <c r="Y783" s="10">
        <f t="shared" si="465"/>
        <v>0</v>
      </c>
      <c r="Z783" s="10">
        <f t="shared" si="444"/>
        <v>0</v>
      </c>
      <c r="AB783" s="141">
        <f t="shared" si="445"/>
        <v>0</v>
      </c>
      <c r="AC783" s="141">
        <f t="shared" si="446"/>
        <v>0</v>
      </c>
      <c r="AD783" s="141">
        <f t="shared" si="447"/>
        <v>0</v>
      </c>
      <c r="AE783" s="141">
        <f t="shared" si="448"/>
        <v>0</v>
      </c>
      <c r="AG783" s="87"/>
      <c r="AH783" s="87"/>
      <c r="AJ783" s="87"/>
      <c r="AL783" s="10" t="str">
        <f t="shared" si="449"/>
        <v/>
      </c>
      <c r="AM783" s="10" t="str">
        <f t="shared" si="450"/>
        <v/>
      </c>
      <c r="AN783" s="10" t="str">
        <f t="shared" si="451"/>
        <v/>
      </c>
      <c r="AO783" s="10" t="str">
        <f t="shared" si="452"/>
        <v/>
      </c>
      <c r="AP783" s="10" t="str">
        <f t="shared" si="453"/>
        <v/>
      </c>
      <c r="AQ783" s="10" t="str">
        <f t="shared" si="454"/>
        <v/>
      </c>
      <c r="AR783" s="10" t="str">
        <f t="shared" si="455"/>
        <v/>
      </c>
      <c r="AS783" s="10" t="str">
        <f t="shared" si="456"/>
        <v/>
      </c>
      <c r="AT783" s="10" t="str">
        <f t="shared" si="457"/>
        <v/>
      </c>
      <c r="AU783" s="10" t="str">
        <f t="shared" si="458"/>
        <v/>
      </c>
      <c r="AV783" s="10" t="str">
        <f t="shared" si="459"/>
        <v/>
      </c>
      <c r="AW783" s="10" t="str">
        <f t="shared" si="460"/>
        <v/>
      </c>
      <c r="AX783" s="10" t="str">
        <f t="shared" si="461"/>
        <v/>
      </c>
      <c r="AY783" s="10" t="str">
        <f t="shared" si="462"/>
        <v/>
      </c>
      <c r="AZ783" s="10" t="str">
        <f t="shared" si="463"/>
        <v/>
      </c>
    </row>
    <row r="784" spans="1:52" s="3" customFormat="1" ht="10.5" x14ac:dyDescent="0.35">
      <c r="A784" s="30"/>
      <c r="B784" s="31"/>
      <c r="C784" s="31"/>
      <c r="D784" s="31"/>
      <c r="E784" s="85"/>
      <c r="F784" s="85"/>
      <c r="G784" s="85"/>
      <c r="H784" s="85"/>
      <c r="I784" s="15">
        <f t="shared" si="431"/>
        <v>0</v>
      </c>
      <c r="J784" s="32">
        <f t="shared" si="432"/>
        <v>0</v>
      </c>
      <c r="K784" s="32"/>
      <c r="L784" s="10">
        <f t="shared" si="433"/>
        <v>0</v>
      </c>
      <c r="M784" s="10">
        <f t="shared" si="434"/>
        <v>0</v>
      </c>
      <c r="N784" s="10">
        <f t="shared" si="435"/>
        <v>0</v>
      </c>
      <c r="O784" s="10">
        <f t="shared" si="436"/>
        <v>0</v>
      </c>
      <c r="P784" s="10">
        <f t="shared" si="437"/>
        <v>0</v>
      </c>
      <c r="Q784" s="10">
        <f t="shared" si="438"/>
        <v>0</v>
      </c>
      <c r="R784" s="10">
        <f t="shared" si="439"/>
        <v>0</v>
      </c>
      <c r="S784" s="10">
        <f t="shared" si="440"/>
        <v>0</v>
      </c>
      <c r="U784" s="10">
        <f t="shared" si="441"/>
        <v>0</v>
      </c>
      <c r="V784" s="10">
        <f t="shared" si="442"/>
        <v>0</v>
      </c>
      <c r="W784" s="10">
        <f t="shared" si="443"/>
        <v>0</v>
      </c>
      <c r="X784" s="10">
        <f t="shared" si="464"/>
        <v>0</v>
      </c>
      <c r="Y784" s="10">
        <f t="shared" si="465"/>
        <v>0</v>
      </c>
      <c r="Z784" s="10">
        <f t="shared" si="444"/>
        <v>0</v>
      </c>
      <c r="AB784" s="141">
        <f t="shared" si="445"/>
        <v>0</v>
      </c>
      <c r="AC784" s="141">
        <f t="shared" si="446"/>
        <v>0</v>
      </c>
      <c r="AD784" s="141">
        <f t="shared" si="447"/>
        <v>0</v>
      </c>
      <c r="AE784" s="141">
        <f t="shared" si="448"/>
        <v>0</v>
      </c>
      <c r="AG784" s="87"/>
      <c r="AH784" s="87"/>
      <c r="AJ784" s="87"/>
      <c r="AL784" s="10" t="str">
        <f t="shared" si="449"/>
        <v/>
      </c>
      <c r="AM784" s="10" t="str">
        <f t="shared" si="450"/>
        <v/>
      </c>
      <c r="AN784" s="10" t="str">
        <f t="shared" si="451"/>
        <v/>
      </c>
      <c r="AO784" s="10" t="str">
        <f t="shared" si="452"/>
        <v/>
      </c>
      <c r="AP784" s="10" t="str">
        <f t="shared" si="453"/>
        <v/>
      </c>
      <c r="AQ784" s="10" t="str">
        <f t="shared" si="454"/>
        <v/>
      </c>
      <c r="AR784" s="10" t="str">
        <f t="shared" si="455"/>
        <v/>
      </c>
      <c r="AS784" s="10" t="str">
        <f t="shared" si="456"/>
        <v/>
      </c>
      <c r="AT784" s="10" t="str">
        <f t="shared" si="457"/>
        <v/>
      </c>
      <c r="AU784" s="10" t="str">
        <f t="shared" si="458"/>
        <v/>
      </c>
      <c r="AV784" s="10" t="str">
        <f t="shared" si="459"/>
        <v/>
      </c>
      <c r="AW784" s="10" t="str">
        <f t="shared" si="460"/>
        <v/>
      </c>
      <c r="AX784" s="10" t="str">
        <f t="shared" si="461"/>
        <v/>
      </c>
      <c r="AY784" s="10" t="str">
        <f t="shared" si="462"/>
        <v/>
      </c>
      <c r="AZ784" s="10" t="str">
        <f t="shared" si="463"/>
        <v/>
      </c>
    </row>
    <row r="785" spans="1:52" s="3" customFormat="1" ht="10.5" x14ac:dyDescent="0.35">
      <c r="A785" s="30"/>
      <c r="B785" s="31"/>
      <c r="C785" s="31"/>
      <c r="D785" s="31"/>
      <c r="E785" s="85"/>
      <c r="F785" s="85"/>
      <c r="G785" s="85"/>
      <c r="H785" s="85"/>
      <c r="I785" s="15">
        <f t="shared" si="431"/>
        <v>0</v>
      </c>
      <c r="J785" s="32">
        <f t="shared" si="432"/>
        <v>0</v>
      </c>
      <c r="K785" s="32"/>
      <c r="L785" s="10">
        <f t="shared" si="433"/>
        <v>0</v>
      </c>
      <c r="M785" s="10">
        <f t="shared" si="434"/>
        <v>0</v>
      </c>
      <c r="N785" s="10">
        <f t="shared" si="435"/>
        <v>0</v>
      </c>
      <c r="O785" s="10">
        <f t="shared" si="436"/>
        <v>0</v>
      </c>
      <c r="P785" s="10">
        <f t="shared" si="437"/>
        <v>0</v>
      </c>
      <c r="Q785" s="10">
        <f t="shared" si="438"/>
        <v>0</v>
      </c>
      <c r="R785" s="10">
        <f t="shared" si="439"/>
        <v>0</v>
      </c>
      <c r="S785" s="10">
        <f t="shared" si="440"/>
        <v>0</v>
      </c>
      <c r="U785" s="10">
        <f t="shared" si="441"/>
        <v>0</v>
      </c>
      <c r="V785" s="10">
        <f t="shared" si="442"/>
        <v>0</v>
      </c>
      <c r="W785" s="10">
        <f t="shared" si="443"/>
        <v>0</v>
      </c>
      <c r="X785" s="10">
        <f t="shared" si="464"/>
        <v>0</v>
      </c>
      <c r="Y785" s="10">
        <f t="shared" si="465"/>
        <v>0</v>
      </c>
      <c r="Z785" s="10">
        <f t="shared" si="444"/>
        <v>0</v>
      </c>
      <c r="AB785" s="141">
        <f t="shared" si="445"/>
        <v>0</v>
      </c>
      <c r="AC785" s="141">
        <f t="shared" si="446"/>
        <v>0</v>
      </c>
      <c r="AD785" s="141">
        <f t="shared" si="447"/>
        <v>0</v>
      </c>
      <c r="AE785" s="141">
        <f t="shared" si="448"/>
        <v>0</v>
      </c>
      <c r="AG785" s="87"/>
      <c r="AH785" s="87"/>
      <c r="AJ785" s="87"/>
      <c r="AL785" s="10" t="str">
        <f t="shared" si="449"/>
        <v/>
      </c>
      <c r="AM785" s="10" t="str">
        <f t="shared" si="450"/>
        <v/>
      </c>
      <c r="AN785" s="10" t="str">
        <f t="shared" si="451"/>
        <v/>
      </c>
      <c r="AO785" s="10" t="str">
        <f t="shared" si="452"/>
        <v/>
      </c>
      <c r="AP785" s="10" t="str">
        <f t="shared" si="453"/>
        <v/>
      </c>
      <c r="AQ785" s="10" t="str">
        <f t="shared" si="454"/>
        <v/>
      </c>
      <c r="AR785" s="10" t="str">
        <f t="shared" si="455"/>
        <v/>
      </c>
      <c r="AS785" s="10" t="str">
        <f t="shared" si="456"/>
        <v/>
      </c>
      <c r="AT785" s="10" t="str">
        <f t="shared" si="457"/>
        <v/>
      </c>
      <c r="AU785" s="10" t="str">
        <f t="shared" si="458"/>
        <v/>
      </c>
      <c r="AV785" s="10" t="str">
        <f t="shared" si="459"/>
        <v/>
      </c>
      <c r="AW785" s="10" t="str">
        <f t="shared" si="460"/>
        <v/>
      </c>
      <c r="AX785" s="10" t="str">
        <f t="shared" si="461"/>
        <v/>
      </c>
      <c r="AY785" s="10" t="str">
        <f t="shared" si="462"/>
        <v/>
      </c>
      <c r="AZ785" s="10" t="str">
        <f t="shared" si="463"/>
        <v/>
      </c>
    </row>
    <row r="786" spans="1:52" s="3" customFormat="1" ht="10.5" x14ac:dyDescent="0.35">
      <c r="A786" s="30"/>
      <c r="B786" s="31"/>
      <c r="C786" s="31"/>
      <c r="D786" s="31"/>
      <c r="E786" s="85"/>
      <c r="F786" s="85"/>
      <c r="G786" s="85"/>
      <c r="H786" s="85"/>
      <c r="I786" s="15">
        <f t="shared" si="431"/>
        <v>0</v>
      </c>
      <c r="J786" s="32">
        <f t="shared" si="432"/>
        <v>0</v>
      </c>
      <c r="K786" s="32"/>
      <c r="L786" s="10">
        <f t="shared" si="433"/>
        <v>0</v>
      </c>
      <c r="M786" s="10">
        <f t="shared" si="434"/>
        <v>0</v>
      </c>
      <c r="N786" s="10">
        <f t="shared" si="435"/>
        <v>0</v>
      </c>
      <c r="O786" s="10">
        <f t="shared" si="436"/>
        <v>0</v>
      </c>
      <c r="P786" s="10">
        <f t="shared" si="437"/>
        <v>0</v>
      </c>
      <c r="Q786" s="10">
        <f t="shared" si="438"/>
        <v>0</v>
      </c>
      <c r="R786" s="10">
        <f t="shared" si="439"/>
        <v>0</v>
      </c>
      <c r="S786" s="10">
        <f t="shared" si="440"/>
        <v>0</v>
      </c>
      <c r="U786" s="10">
        <f t="shared" si="441"/>
        <v>0</v>
      </c>
      <c r="V786" s="10">
        <f t="shared" si="442"/>
        <v>0</v>
      </c>
      <c r="W786" s="10">
        <f t="shared" si="443"/>
        <v>0</v>
      </c>
      <c r="X786" s="10">
        <f t="shared" si="464"/>
        <v>0</v>
      </c>
      <c r="Y786" s="10">
        <f t="shared" si="465"/>
        <v>0</v>
      </c>
      <c r="Z786" s="10">
        <f t="shared" si="444"/>
        <v>0</v>
      </c>
      <c r="AB786" s="141">
        <f t="shared" si="445"/>
        <v>0</v>
      </c>
      <c r="AC786" s="141">
        <f t="shared" si="446"/>
        <v>0</v>
      </c>
      <c r="AD786" s="141">
        <f t="shared" si="447"/>
        <v>0</v>
      </c>
      <c r="AE786" s="141">
        <f t="shared" si="448"/>
        <v>0</v>
      </c>
      <c r="AG786" s="87"/>
      <c r="AH786" s="87"/>
      <c r="AJ786" s="87"/>
      <c r="AL786" s="10" t="str">
        <f t="shared" si="449"/>
        <v/>
      </c>
      <c r="AM786" s="10" t="str">
        <f t="shared" si="450"/>
        <v/>
      </c>
      <c r="AN786" s="10" t="str">
        <f t="shared" si="451"/>
        <v/>
      </c>
      <c r="AO786" s="10" t="str">
        <f t="shared" si="452"/>
        <v/>
      </c>
      <c r="AP786" s="10" t="str">
        <f t="shared" si="453"/>
        <v/>
      </c>
      <c r="AQ786" s="10" t="str">
        <f t="shared" si="454"/>
        <v/>
      </c>
      <c r="AR786" s="10" t="str">
        <f t="shared" si="455"/>
        <v/>
      </c>
      <c r="AS786" s="10" t="str">
        <f t="shared" si="456"/>
        <v/>
      </c>
      <c r="AT786" s="10" t="str">
        <f t="shared" si="457"/>
        <v/>
      </c>
      <c r="AU786" s="10" t="str">
        <f t="shared" si="458"/>
        <v/>
      </c>
      <c r="AV786" s="10" t="str">
        <f t="shared" si="459"/>
        <v/>
      </c>
      <c r="AW786" s="10" t="str">
        <f t="shared" si="460"/>
        <v/>
      </c>
      <c r="AX786" s="10" t="str">
        <f t="shared" si="461"/>
        <v/>
      </c>
      <c r="AY786" s="10" t="str">
        <f t="shared" si="462"/>
        <v/>
      </c>
      <c r="AZ786" s="10" t="str">
        <f t="shared" si="463"/>
        <v/>
      </c>
    </row>
    <row r="787" spans="1:52" s="3" customFormat="1" ht="10.5" x14ac:dyDescent="0.35">
      <c r="A787" s="30"/>
      <c r="B787" s="31"/>
      <c r="C787" s="31"/>
      <c r="D787" s="31"/>
      <c r="E787" s="85"/>
      <c r="F787" s="85"/>
      <c r="G787" s="85"/>
      <c r="H787" s="85"/>
      <c r="I787" s="15">
        <f t="shared" si="431"/>
        <v>0</v>
      </c>
      <c r="J787" s="32">
        <f t="shared" si="432"/>
        <v>0</v>
      </c>
      <c r="K787" s="32"/>
      <c r="L787" s="10">
        <f t="shared" si="433"/>
        <v>0</v>
      </c>
      <c r="M787" s="10">
        <f t="shared" si="434"/>
        <v>0</v>
      </c>
      <c r="N787" s="10">
        <f t="shared" si="435"/>
        <v>0</v>
      </c>
      <c r="O787" s="10">
        <f t="shared" si="436"/>
        <v>0</v>
      </c>
      <c r="P787" s="10">
        <f t="shared" si="437"/>
        <v>0</v>
      </c>
      <c r="Q787" s="10">
        <f t="shared" si="438"/>
        <v>0</v>
      </c>
      <c r="R787" s="10">
        <f t="shared" si="439"/>
        <v>0</v>
      </c>
      <c r="S787" s="10">
        <f t="shared" si="440"/>
        <v>0</v>
      </c>
      <c r="U787" s="10">
        <f t="shared" si="441"/>
        <v>0</v>
      </c>
      <c r="V787" s="10">
        <f t="shared" si="442"/>
        <v>0</v>
      </c>
      <c r="W787" s="10">
        <f t="shared" si="443"/>
        <v>0</v>
      </c>
      <c r="X787" s="10">
        <f t="shared" si="464"/>
        <v>0</v>
      </c>
      <c r="Y787" s="10">
        <f t="shared" si="465"/>
        <v>0</v>
      </c>
      <c r="Z787" s="10">
        <f t="shared" si="444"/>
        <v>0</v>
      </c>
      <c r="AB787" s="141">
        <f t="shared" si="445"/>
        <v>0</v>
      </c>
      <c r="AC787" s="141">
        <f t="shared" si="446"/>
        <v>0</v>
      </c>
      <c r="AD787" s="141">
        <f t="shared" si="447"/>
        <v>0</v>
      </c>
      <c r="AE787" s="141">
        <f t="shared" si="448"/>
        <v>0</v>
      </c>
      <c r="AG787" s="87"/>
      <c r="AH787" s="87"/>
      <c r="AJ787" s="87"/>
      <c r="AL787" s="10" t="str">
        <f t="shared" si="449"/>
        <v/>
      </c>
      <c r="AM787" s="10" t="str">
        <f t="shared" si="450"/>
        <v/>
      </c>
      <c r="AN787" s="10" t="str">
        <f t="shared" si="451"/>
        <v/>
      </c>
      <c r="AO787" s="10" t="str">
        <f t="shared" si="452"/>
        <v/>
      </c>
      <c r="AP787" s="10" t="str">
        <f t="shared" si="453"/>
        <v/>
      </c>
      <c r="AQ787" s="10" t="str">
        <f t="shared" si="454"/>
        <v/>
      </c>
      <c r="AR787" s="10" t="str">
        <f t="shared" si="455"/>
        <v/>
      </c>
      <c r="AS787" s="10" t="str">
        <f t="shared" si="456"/>
        <v/>
      </c>
      <c r="AT787" s="10" t="str">
        <f t="shared" si="457"/>
        <v/>
      </c>
      <c r="AU787" s="10" t="str">
        <f t="shared" si="458"/>
        <v/>
      </c>
      <c r="AV787" s="10" t="str">
        <f t="shared" si="459"/>
        <v/>
      </c>
      <c r="AW787" s="10" t="str">
        <f t="shared" si="460"/>
        <v/>
      </c>
      <c r="AX787" s="10" t="str">
        <f t="shared" si="461"/>
        <v/>
      </c>
      <c r="AY787" s="10" t="str">
        <f t="shared" si="462"/>
        <v/>
      </c>
      <c r="AZ787" s="10" t="str">
        <f t="shared" si="463"/>
        <v/>
      </c>
    </row>
    <row r="788" spans="1:52" s="3" customFormat="1" ht="10.5" x14ac:dyDescent="0.35">
      <c r="A788" s="30"/>
      <c r="B788" s="31"/>
      <c r="C788" s="31"/>
      <c r="D788" s="31"/>
      <c r="E788" s="85"/>
      <c r="F788" s="85"/>
      <c r="G788" s="85"/>
      <c r="H788" s="85"/>
      <c r="I788" s="15">
        <f t="shared" si="431"/>
        <v>0</v>
      </c>
      <c r="J788" s="32">
        <f t="shared" si="432"/>
        <v>0</v>
      </c>
      <c r="K788" s="32"/>
      <c r="L788" s="10">
        <f t="shared" si="433"/>
        <v>0</v>
      </c>
      <c r="M788" s="10">
        <f t="shared" si="434"/>
        <v>0</v>
      </c>
      <c r="N788" s="10">
        <f t="shared" si="435"/>
        <v>0</v>
      </c>
      <c r="O788" s="10">
        <f t="shared" si="436"/>
        <v>0</v>
      </c>
      <c r="P788" s="10">
        <f t="shared" si="437"/>
        <v>0</v>
      </c>
      <c r="Q788" s="10">
        <f t="shared" si="438"/>
        <v>0</v>
      </c>
      <c r="R788" s="10">
        <f t="shared" si="439"/>
        <v>0</v>
      </c>
      <c r="S788" s="10">
        <f t="shared" si="440"/>
        <v>0</v>
      </c>
      <c r="U788" s="10">
        <f t="shared" si="441"/>
        <v>0</v>
      </c>
      <c r="V788" s="10">
        <f t="shared" si="442"/>
        <v>0</v>
      </c>
      <c r="W788" s="10">
        <f t="shared" si="443"/>
        <v>0</v>
      </c>
      <c r="X788" s="10">
        <f t="shared" si="464"/>
        <v>0</v>
      </c>
      <c r="Y788" s="10">
        <f t="shared" si="465"/>
        <v>0</v>
      </c>
      <c r="Z788" s="10">
        <f t="shared" si="444"/>
        <v>0</v>
      </c>
      <c r="AB788" s="141">
        <f t="shared" si="445"/>
        <v>0</v>
      </c>
      <c r="AC788" s="141">
        <f t="shared" si="446"/>
        <v>0</v>
      </c>
      <c r="AD788" s="141">
        <f t="shared" si="447"/>
        <v>0</v>
      </c>
      <c r="AE788" s="141">
        <f t="shared" si="448"/>
        <v>0</v>
      </c>
      <c r="AG788" s="87"/>
      <c r="AH788" s="87"/>
      <c r="AJ788" s="87"/>
      <c r="AL788" s="10" t="str">
        <f t="shared" si="449"/>
        <v/>
      </c>
      <c r="AM788" s="10" t="str">
        <f t="shared" si="450"/>
        <v/>
      </c>
      <c r="AN788" s="10" t="str">
        <f t="shared" si="451"/>
        <v/>
      </c>
      <c r="AO788" s="10" t="str">
        <f t="shared" si="452"/>
        <v/>
      </c>
      <c r="AP788" s="10" t="str">
        <f t="shared" si="453"/>
        <v/>
      </c>
      <c r="AQ788" s="10" t="str">
        <f t="shared" si="454"/>
        <v/>
      </c>
      <c r="AR788" s="10" t="str">
        <f t="shared" si="455"/>
        <v/>
      </c>
      <c r="AS788" s="10" t="str">
        <f t="shared" si="456"/>
        <v/>
      </c>
      <c r="AT788" s="10" t="str">
        <f t="shared" si="457"/>
        <v/>
      </c>
      <c r="AU788" s="10" t="str">
        <f t="shared" si="458"/>
        <v/>
      </c>
      <c r="AV788" s="10" t="str">
        <f t="shared" si="459"/>
        <v/>
      </c>
      <c r="AW788" s="10" t="str">
        <f t="shared" si="460"/>
        <v/>
      </c>
      <c r="AX788" s="10" t="str">
        <f t="shared" si="461"/>
        <v/>
      </c>
      <c r="AY788" s="10" t="str">
        <f t="shared" si="462"/>
        <v/>
      </c>
      <c r="AZ788" s="10" t="str">
        <f t="shared" si="463"/>
        <v/>
      </c>
    </row>
    <row r="789" spans="1:52" s="3" customFormat="1" ht="10.5" x14ac:dyDescent="0.35">
      <c r="A789" s="30"/>
      <c r="B789" s="31"/>
      <c r="C789" s="31"/>
      <c r="D789" s="31"/>
      <c r="E789" s="85"/>
      <c r="F789" s="85"/>
      <c r="G789" s="85"/>
      <c r="H789" s="85"/>
      <c r="I789" s="15">
        <f t="shared" si="431"/>
        <v>0</v>
      </c>
      <c r="J789" s="32">
        <f t="shared" si="432"/>
        <v>0</v>
      </c>
      <c r="K789" s="32"/>
      <c r="L789" s="10">
        <f t="shared" si="433"/>
        <v>0</v>
      </c>
      <c r="M789" s="10">
        <f t="shared" si="434"/>
        <v>0</v>
      </c>
      <c r="N789" s="10">
        <f t="shared" si="435"/>
        <v>0</v>
      </c>
      <c r="O789" s="10">
        <f t="shared" si="436"/>
        <v>0</v>
      </c>
      <c r="P789" s="10">
        <f t="shared" si="437"/>
        <v>0</v>
      </c>
      <c r="Q789" s="10">
        <f t="shared" si="438"/>
        <v>0</v>
      </c>
      <c r="R789" s="10">
        <f t="shared" si="439"/>
        <v>0</v>
      </c>
      <c r="S789" s="10">
        <f t="shared" si="440"/>
        <v>0</v>
      </c>
      <c r="U789" s="10">
        <f t="shared" si="441"/>
        <v>0</v>
      </c>
      <c r="V789" s="10">
        <f t="shared" si="442"/>
        <v>0</v>
      </c>
      <c r="W789" s="10">
        <f t="shared" si="443"/>
        <v>0</v>
      </c>
      <c r="X789" s="10">
        <f t="shared" si="464"/>
        <v>0</v>
      </c>
      <c r="Y789" s="10">
        <f t="shared" si="465"/>
        <v>0</v>
      </c>
      <c r="Z789" s="10">
        <f t="shared" si="444"/>
        <v>0</v>
      </c>
      <c r="AB789" s="141">
        <f t="shared" si="445"/>
        <v>0</v>
      </c>
      <c r="AC789" s="141">
        <f t="shared" si="446"/>
        <v>0</v>
      </c>
      <c r="AD789" s="141">
        <f t="shared" si="447"/>
        <v>0</v>
      </c>
      <c r="AE789" s="141">
        <f t="shared" si="448"/>
        <v>0</v>
      </c>
      <c r="AG789" s="87"/>
      <c r="AH789" s="87"/>
      <c r="AJ789" s="87"/>
      <c r="AL789" s="10" t="str">
        <f t="shared" si="449"/>
        <v/>
      </c>
      <c r="AM789" s="10" t="str">
        <f t="shared" si="450"/>
        <v/>
      </c>
      <c r="AN789" s="10" t="str">
        <f t="shared" si="451"/>
        <v/>
      </c>
      <c r="AO789" s="10" t="str">
        <f t="shared" si="452"/>
        <v/>
      </c>
      <c r="AP789" s="10" t="str">
        <f t="shared" si="453"/>
        <v/>
      </c>
      <c r="AQ789" s="10" t="str">
        <f t="shared" si="454"/>
        <v/>
      </c>
      <c r="AR789" s="10" t="str">
        <f t="shared" si="455"/>
        <v/>
      </c>
      <c r="AS789" s="10" t="str">
        <f t="shared" si="456"/>
        <v/>
      </c>
      <c r="AT789" s="10" t="str">
        <f t="shared" si="457"/>
        <v/>
      </c>
      <c r="AU789" s="10" t="str">
        <f t="shared" si="458"/>
        <v/>
      </c>
      <c r="AV789" s="10" t="str">
        <f t="shared" si="459"/>
        <v/>
      </c>
      <c r="AW789" s="10" t="str">
        <f t="shared" si="460"/>
        <v/>
      </c>
      <c r="AX789" s="10" t="str">
        <f t="shared" si="461"/>
        <v/>
      </c>
      <c r="AY789" s="10" t="str">
        <f t="shared" si="462"/>
        <v/>
      </c>
      <c r="AZ789" s="10" t="str">
        <f t="shared" si="463"/>
        <v/>
      </c>
    </row>
    <row r="790" spans="1:52" s="3" customFormat="1" ht="10.5" x14ac:dyDescent="0.35">
      <c r="A790" s="30"/>
      <c r="B790" s="31"/>
      <c r="C790" s="31"/>
      <c r="D790" s="31"/>
      <c r="E790" s="85"/>
      <c r="F790" s="85"/>
      <c r="G790" s="85"/>
      <c r="H790" s="85"/>
      <c r="I790" s="15">
        <f t="shared" si="431"/>
        <v>0</v>
      </c>
      <c r="J790" s="32">
        <f t="shared" si="432"/>
        <v>0</v>
      </c>
      <c r="K790" s="32"/>
      <c r="L790" s="10">
        <f t="shared" si="433"/>
        <v>0</v>
      </c>
      <c r="M790" s="10">
        <f t="shared" si="434"/>
        <v>0</v>
      </c>
      <c r="N790" s="10">
        <f t="shared" si="435"/>
        <v>0</v>
      </c>
      <c r="O790" s="10">
        <f t="shared" si="436"/>
        <v>0</v>
      </c>
      <c r="P790" s="10">
        <f t="shared" si="437"/>
        <v>0</v>
      </c>
      <c r="Q790" s="10">
        <f t="shared" si="438"/>
        <v>0</v>
      </c>
      <c r="R790" s="10">
        <f t="shared" si="439"/>
        <v>0</v>
      </c>
      <c r="S790" s="10">
        <f t="shared" si="440"/>
        <v>0</v>
      </c>
      <c r="U790" s="10">
        <f t="shared" si="441"/>
        <v>0</v>
      </c>
      <c r="V790" s="10">
        <f t="shared" si="442"/>
        <v>0</v>
      </c>
      <c r="W790" s="10">
        <f t="shared" si="443"/>
        <v>0</v>
      </c>
      <c r="X790" s="10">
        <f t="shared" si="464"/>
        <v>0</v>
      </c>
      <c r="Y790" s="10">
        <f t="shared" si="465"/>
        <v>0</v>
      </c>
      <c r="Z790" s="10">
        <f t="shared" si="444"/>
        <v>0</v>
      </c>
      <c r="AB790" s="141">
        <f t="shared" si="445"/>
        <v>0</v>
      </c>
      <c r="AC790" s="141">
        <f t="shared" si="446"/>
        <v>0</v>
      </c>
      <c r="AD790" s="141">
        <f t="shared" si="447"/>
        <v>0</v>
      </c>
      <c r="AE790" s="141">
        <f t="shared" si="448"/>
        <v>0</v>
      </c>
      <c r="AG790" s="87"/>
      <c r="AH790" s="87"/>
      <c r="AJ790" s="87"/>
      <c r="AL790" s="10" t="str">
        <f t="shared" si="449"/>
        <v/>
      </c>
      <c r="AM790" s="10" t="str">
        <f t="shared" si="450"/>
        <v/>
      </c>
      <c r="AN790" s="10" t="str">
        <f t="shared" si="451"/>
        <v/>
      </c>
      <c r="AO790" s="10" t="str">
        <f t="shared" si="452"/>
        <v/>
      </c>
      <c r="AP790" s="10" t="str">
        <f t="shared" si="453"/>
        <v/>
      </c>
      <c r="AQ790" s="10" t="str">
        <f t="shared" si="454"/>
        <v/>
      </c>
      <c r="AR790" s="10" t="str">
        <f t="shared" si="455"/>
        <v/>
      </c>
      <c r="AS790" s="10" t="str">
        <f t="shared" si="456"/>
        <v/>
      </c>
      <c r="AT790" s="10" t="str">
        <f t="shared" si="457"/>
        <v/>
      </c>
      <c r="AU790" s="10" t="str">
        <f t="shared" si="458"/>
        <v/>
      </c>
      <c r="AV790" s="10" t="str">
        <f t="shared" si="459"/>
        <v/>
      </c>
      <c r="AW790" s="10" t="str">
        <f t="shared" si="460"/>
        <v/>
      </c>
      <c r="AX790" s="10" t="str">
        <f t="shared" si="461"/>
        <v/>
      </c>
      <c r="AY790" s="10" t="str">
        <f t="shared" si="462"/>
        <v/>
      </c>
      <c r="AZ790" s="10" t="str">
        <f t="shared" si="463"/>
        <v/>
      </c>
    </row>
    <row r="791" spans="1:52" s="3" customFormat="1" ht="10.5" x14ac:dyDescent="0.35">
      <c r="A791" s="30"/>
      <c r="B791" s="31"/>
      <c r="C791" s="31"/>
      <c r="D791" s="31"/>
      <c r="E791" s="85"/>
      <c r="F791" s="85"/>
      <c r="G791" s="85"/>
      <c r="H791" s="85"/>
      <c r="I791" s="15">
        <f t="shared" si="431"/>
        <v>0</v>
      </c>
      <c r="J791" s="32">
        <f t="shared" si="432"/>
        <v>0</v>
      </c>
      <c r="K791" s="32"/>
      <c r="L791" s="10">
        <f t="shared" si="433"/>
        <v>0</v>
      </c>
      <c r="M791" s="10">
        <f t="shared" si="434"/>
        <v>0</v>
      </c>
      <c r="N791" s="10">
        <f t="shared" si="435"/>
        <v>0</v>
      </c>
      <c r="O791" s="10">
        <f t="shared" si="436"/>
        <v>0</v>
      </c>
      <c r="P791" s="10">
        <f t="shared" si="437"/>
        <v>0</v>
      </c>
      <c r="Q791" s="10">
        <f t="shared" si="438"/>
        <v>0</v>
      </c>
      <c r="R791" s="10">
        <f t="shared" si="439"/>
        <v>0</v>
      </c>
      <c r="S791" s="10">
        <f t="shared" si="440"/>
        <v>0</v>
      </c>
      <c r="U791" s="10">
        <f t="shared" si="441"/>
        <v>0</v>
      </c>
      <c r="V791" s="10">
        <f t="shared" si="442"/>
        <v>0</v>
      </c>
      <c r="W791" s="10">
        <f t="shared" si="443"/>
        <v>0</v>
      </c>
      <c r="X791" s="10">
        <f t="shared" si="464"/>
        <v>0</v>
      </c>
      <c r="Y791" s="10">
        <f t="shared" si="465"/>
        <v>0</v>
      </c>
      <c r="Z791" s="10">
        <f t="shared" si="444"/>
        <v>0</v>
      </c>
      <c r="AB791" s="141">
        <f t="shared" si="445"/>
        <v>0</v>
      </c>
      <c r="AC791" s="141">
        <f t="shared" si="446"/>
        <v>0</v>
      </c>
      <c r="AD791" s="141">
        <f t="shared" si="447"/>
        <v>0</v>
      </c>
      <c r="AE791" s="141">
        <f t="shared" si="448"/>
        <v>0</v>
      </c>
      <c r="AG791" s="87"/>
      <c r="AH791" s="87"/>
      <c r="AJ791" s="87"/>
      <c r="AL791" s="10" t="str">
        <f t="shared" si="449"/>
        <v/>
      </c>
      <c r="AM791" s="10" t="str">
        <f t="shared" si="450"/>
        <v/>
      </c>
      <c r="AN791" s="10" t="str">
        <f t="shared" si="451"/>
        <v/>
      </c>
      <c r="AO791" s="10" t="str">
        <f t="shared" si="452"/>
        <v/>
      </c>
      <c r="AP791" s="10" t="str">
        <f t="shared" si="453"/>
        <v/>
      </c>
      <c r="AQ791" s="10" t="str">
        <f t="shared" si="454"/>
        <v/>
      </c>
      <c r="AR791" s="10" t="str">
        <f t="shared" si="455"/>
        <v/>
      </c>
      <c r="AS791" s="10" t="str">
        <f t="shared" si="456"/>
        <v/>
      </c>
      <c r="AT791" s="10" t="str">
        <f t="shared" si="457"/>
        <v/>
      </c>
      <c r="AU791" s="10" t="str">
        <f t="shared" si="458"/>
        <v/>
      </c>
      <c r="AV791" s="10" t="str">
        <f t="shared" si="459"/>
        <v/>
      </c>
      <c r="AW791" s="10" t="str">
        <f t="shared" si="460"/>
        <v/>
      </c>
      <c r="AX791" s="10" t="str">
        <f t="shared" si="461"/>
        <v/>
      </c>
      <c r="AY791" s="10" t="str">
        <f t="shared" si="462"/>
        <v/>
      </c>
      <c r="AZ791" s="10" t="str">
        <f t="shared" si="463"/>
        <v/>
      </c>
    </row>
    <row r="792" spans="1:52" s="3" customFormat="1" ht="10.5" x14ac:dyDescent="0.35">
      <c r="A792" s="30"/>
      <c r="B792" s="31"/>
      <c r="C792" s="31"/>
      <c r="D792" s="31"/>
      <c r="E792" s="85"/>
      <c r="F792" s="85"/>
      <c r="G792" s="85"/>
      <c r="H792" s="85"/>
      <c r="I792" s="15">
        <f t="shared" si="431"/>
        <v>0</v>
      </c>
      <c r="J792" s="32">
        <f t="shared" si="432"/>
        <v>0</v>
      </c>
      <c r="K792" s="32"/>
      <c r="L792" s="10">
        <f t="shared" si="433"/>
        <v>0</v>
      </c>
      <c r="M792" s="10">
        <f t="shared" si="434"/>
        <v>0</v>
      </c>
      <c r="N792" s="10">
        <f t="shared" si="435"/>
        <v>0</v>
      </c>
      <c r="O792" s="10">
        <f t="shared" si="436"/>
        <v>0</v>
      </c>
      <c r="P792" s="10">
        <f t="shared" si="437"/>
        <v>0</v>
      </c>
      <c r="Q792" s="10">
        <f t="shared" si="438"/>
        <v>0</v>
      </c>
      <c r="R792" s="10">
        <f t="shared" si="439"/>
        <v>0</v>
      </c>
      <c r="S792" s="10">
        <f t="shared" si="440"/>
        <v>0</v>
      </c>
      <c r="U792" s="10">
        <f t="shared" si="441"/>
        <v>0</v>
      </c>
      <c r="V792" s="10">
        <f t="shared" si="442"/>
        <v>0</v>
      </c>
      <c r="W792" s="10">
        <f t="shared" si="443"/>
        <v>0</v>
      </c>
      <c r="X792" s="10">
        <f t="shared" si="464"/>
        <v>0</v>
      </c>
      <c r="Y792" s="10">
        <f t="shared" si="465"/>
        <v>0</v>
      </c>
      <c r="Z792" s="10">
        <f t="shared" si="444"/>
        <v>0</v>
      </c>
      <c r="AB792" s="141">
        <f t="shared" si="445"/>
        <v>0</v>
      </c>
      <c r="AC792" s="141">
        <f t="shared" si="446"/>
        <v>0</v>
      </c>
      <c r="AD792" s="141">
        <f t="shared" si="447"/>
        <v>0</v>
      </c>
      <c r="AE792" s="141">
        <f t="shared" si="448"/>
        <v>0</v>
      </c>
      <c r="AG792" s="87"/>
      <c r="AH792" s="87"/>
      <c r="AJ792" s="87"/>
      <c r="AL792" s="10" t="str">
        <f t="shared" si="449"/>
        <v/>
      </c>
      <c r="AM792" s="10" t="str">
        <f t="shared" si="450"/>
        <v/>
      </c>
      <c r="AN792" s="10" t="str">
        <f t="shared" si="451"/>
        <v/>
      </c>
      <c r="AO792" s="10" t="str">
        <f t="shared" si="452"/>
        <v/>
      </c>
      <c r="AP792" s="10" t="str">
        <f t="shared" si="453"/>
        <v/>
      </c>
      <c r="AQ792" s="10" t="str">
        <f t="shared" si="454"/>
        <v/>
      </c>
      <c r="AR792" s="10" t="str">
        <f t="shared" si="455"/>
        <v/>
      </c>
      <c r="AS792" s="10" t="str">
        <f t="shared" si="456"/>
        <v/>
      </c>
      <c r="AT792" s="10" t="str">
        <f t="shared" si="457"/>
        <v/>
      </c>
      <c r="AU792" s="10" t="str">
        <f t="shared" si="458"/>
        <v/>
      </c>
      <c r="AV792" s="10" t="str">
        <f t="shared" si="459"/>
        <v/>
      </c>
      <c r="AW792" s="10" t="str">
        <f t="shared" si="460"/>
        <v/>
      </c>
      <c r="AX792" s="10" t="str">
        <f t="shared" si="461"/>
        <v/>
      </c>
      <c r="AY792" s="10" t="str">
        <f t="shared" si="462"/>
        <v/>
      </c>
      <c r="AZ792" s="10" t="str">
        <f t="shared" si="463"/>
        <v/>
      </c>
    </row>
    <row r="793" spans="1:52" s="3" customFormat="1" ht="10.5" x14ac:dyDescent="0.35">
      <c r="A793" s="30"/>
      <c r="B793" s="31"/>
      <c r="C793" s="31"/>
      <c r="D793" s="31"/>
      <c r="E793" s="85"/>
      <c r="F793" s="85"/>
      <c r="G793" s="85"/>
      <c r="H793" s="85"/>
      <c r="I793" s="15">
        <f t="shared" si="431"/>
        <v>0</v>
      </c>
      <c r="J793" s="32">
        <f t="shared" si="432"/>
        <v>0</v>
      </c>
      <c r="K793" s="32"/>
      <c r="L793" s="10">
        <f t="shared" si="433"/>
        <v>0</v>
      </c>
      <c r="M793" s="10">
        <f t="shared" si="434"/>
        <v>0</v>
      </c>
      <c r="N793" s="10">
        <f t="shared" si="435"/>
        <v>0</v>
      </c>
      <c r="O793" s="10">
        <f t="shared" si="436"/>
        <v>0</v>
      </c>
      <c r="P793" s="10">
        <f t="shared" si="437"/>
        <v>0</v>
      </c>
      <c r="Q793" s="10">
        <f t="shared" si="438"/>
        <v>0</v>
      </c>
      <c r="R793" s="10">
        <f t="shared" si="439"/>
        <v>0</v>
      </c>
      <c r="S793" s="10">
        <f t="shared" si="440"/>
        <v>0</v>
      </c>
      <c r="U793" s="10">
        <f t="shared" si="441"/>
        <v>0</v>
      </c>
      <c r="V793" s="10">
        <f t="shared" si="442"/>
        <v>0</v>
      </c>
      <c r="W793" s="10">
        <f t="shared" si="443"/>
        <v>0</v>
      </c>
      <c r="X793" s="10">
        <f t="shared" si="464"/>
        <v>0</v>
      </c>
      <c r="Y793" s="10">
        <f t="shared" si="465"/>
        <v>0</v>
      </c>
      <c r="Z793" s="10">
        <f t="shared" si="444"/>
        <v>0</v>
      </c>
      <c r="AB793" s="141">
        <f t="shared" si="445"/>
        <v>0</v>
      </c>
      <c r="AC793" s="141">
        <f t="shared" si="446"/>
        <v>0</v>
      </c>
      <c r="AD793" s="141">
        <f t="shared" si="447"/>
        <v>0</v>
      </c>
      <c r="AE793" s="141">
        <f t="shared" si="448"/>
        <v>0</v>
      </c>
      <c r="AG793" s="87"/>
      <c r="AH793" s="87"/>
      <c r="AJ793" s="87"/>
      <c r="AL793" s="10" t="str">
        <f t="shared" si="449"/>
        <v/>
      </c>
      <c r="AM793" s="10" t="str">
        <f t="shared" si="450"/>
        <v/>
      </c>
      <c r="AN793" s="10" t="str">
        <f t="shared" si="451"/>
        <v/>
      </c>
      <c r="AO793" s="10" t="str">
        <f t="shared" si="452"/>
        <v/>
      </c>
      <c r="AP793" s="10" t="str">
        <f t="shared" si="453"/>
        <v/>
      </c>
      <c r="AQ793" s="10" t="str">
        <f t="shared" si="454"/>
        <v/>
      </c>
      <c r="AR793" s="10" t="str">
        <f t="shared" si="455"/>
        <v/>
      </c>
      <c r="AS793" s="10" t="str">
        <f t="shared" si="456"/>
        <v/>
      </c>
      <c r="AT793" s="10" t="str">
        <f t="shared" si="457"/>
        <v/>
      </c>
      <c r="AU793" s="10" t="str">
        <f t="shared" si="458"/>
        <v/>
      </c>
      <c r="AV793" s="10" t="str">
        <f t="shared" si="459"/>
        <v/>
      </c>
      <c r="AW793" s="10" t="str">
        <f t="shared" si="460"/>
        <v/>
      </c>
      <c r="AX793" s="10" t="str">
        <f t="shared" si="461"/>
        <v/>
      </c>
      <c r="AY793" s="10" t="str">
        <f t="shared" si="462"/>
        <v/>
      </c>
      <c r="AZ793" s="10" t="str">
        <f t="shared" si="463"/>
        <v/>
      </c>
    </row>
    <row r="794" spans="1:52" s="3" customFormat="1" ht="10.5" x14ac:dyDescent="0.35">
      <c r="A794" s="30"/>
      <c r="B794" s="31"/>
      <c r="C794" s="31"/>
      <c r="D794" s="31"/>
      <c r="E794" s="85"/>
      <c r="F794" s="85"/>
      <c r="G794" s="85"/>
      <c r="H794" s="85"/>
      <c r="I794" s="15">
        <f t="shared" si="431"/>
        <v>0</v>
      </c>
      <c r="J794" s="32">
        <f t="shared" si="432"/>
        <v>0</v>
      </c>
      <c r="K794" s="32"/>
      <c r="L794" s="10">
        <f t="shared" si="433"/>
        <v>0</v>
      </c>
      <c r="M794" s="10">
        <f t="shared" si="434"/>
        <v>0</v>
      </c>
      <c r="N794" s="10">
        <f t="shared" si="435"/>
        <v>0</v>
      </c>
      <c r="O794" s="10">
        <f t="shared" si="436"/>
        <v>0</v>
      </c>
      <c r="P794" s="10">
        <f t="shared" si="437"/>
        <v>0</v>
      </c>
      <c r="Q794" s="10">
        <f t="shared" si="438"/>
        <v>0</v>
      </c>
      <c r="R794" s="10">
        <f t="shared" si="439"/>
        <v>0</v>
      </c>
      <c r="S794" s="10">
        <f t="shared" si="440"/>
        <v>0</v>
      </c>
      <c r="U794" s="10">
        <f t="shared" si="441"/>
        <v>0</v>
      </c>
      <c r="V794" s="10">
        <f t="shared" si="442"/>
        <v>0</v>
      </c>
      <c r="W794" s="10">
        <f t="shared" si="443"/>
        <v>0</v>
      </c>
      <c r="X794" s="10">
        <f t="shared" si="464"/>
        <v>0</v>
      </c>
      <c r="Y794" s="10">
        <f t="shared" si="465"/>
        <v>0</v>
      </c>
      <c r="Z794" s="10">
        <f t="shared" si="444"/>
        <v>0</v>
      </c>
      <c r="AB794" s="141">
        <f t="shared" si="445"/>
        <v>0</v>
      </c>
      <c r="AC794" s="141">
        <f t="shared" si="446"/>
        <v>0</v>
      </c>
      <c r="AD794" s="141">
        <f t="shared" si="447"/>
        <v>0</v>
      </c>
      <c r="AE794" s="141">
        <f t="shared" si="448"/>
        <v>0</v>
      </c>
      <c r="AG794" s="87"/>
      <c r="AH794" s="87"/>
      <c r="AJ794" s="87"/>
      <c r="AL794" s="10" t="str">
        <f t="shared" si="449"/>
        <v/>
      </c>
      <c r="AM794" s="10" t="str">
        <f t="shared" si="450"/>
        <v/>
      </c>
      <c r="AN794" s="10" t="str">
        <f t="shared" si="451"/>
        <v/>
      </c>
      <c r="AO794" s="10" t="str">
        <f t="shared" si="452"/>
        <v/>
      </c>
      <c r="AP794" s="10" t="str">
        <f t="shared" si="453"/>
        <v/>
      </c>
      <c r="AQ794" s="10" t="str">
        <f t="shared" si="454"/>
        <v/>
      </c>
      <c r="AR794" s="10" t="str">
        <f t="shared" si="455"/>
        <v/>
      </c>
      <c r="AS794" s="10" t="str">
        <f t="shared" si="456"/>
        <v/>
      </c>
      <c r="AT794" s="10" t="str">
        <f t="shared" si="457"/>
        <v/>
      </c>
      <c r="AU794" s="10" t="str">
        <f t="shared" si="458"/>
        <v/>
      </c>
      <c r="AV794" s="10" t="str">
        <f t="shared" si="459"/>
        <v/>
      </c>
      <c r="AW794" s="10" t="str">
        <f t="shared" si="460"/>
        <v/>
      </c>
      <c r="AX794" s="10" t="str">
        <f t="shared" si="461"/>
        <v/>
      </c>
      <c r="AY794" s="10" t="str">
        <f t="shared" si="462"/>
        <v/>
      </c>
      <c r="AZ794" s="10" t="str">
        <f t="shared" si="463"/>
        <v/>
      </c>
    </row>
    <row r="795" spans="1:52" s="3" customFormat="1" ht="10.5" x14ac:dyDescent="0.35">
      <c r="A795" s="30"/>
      <c r="B795" s="31"/>
      <c r="C795" s="31"/>
      <c r="D795" s="31"/>
      <c r="E795" s="85"/>
      <c r="F795" s="85"/>
      <c r="G795" s="85"/>
      <c r="H795" s="85"/>
      <c r="I795" s="15">
        <f t="shared" si="431"/>
        <v>0</v>
      </c>
      <c r="J795" s="32">
        <f t="shared" si="432"/>
        <v>0</v>
      </c>
      <c r="K795" s="32"/>
      <c r="L795" s="10">
        <f t="shared" si="433"/>
        <v>0</v>
      </c>
      <c r="M795" s="10">
        <f t="shared" si="434"/>
        <v>0</v>
      </c>
      <c r="N795" s="10">
        <f t="shared" si="435"/>
        <v>0</v>
      </c>
      <c r="O795" s="10">
        <f t="shared" si="436"/>
        <v>0</v>
      </c>
      <c r="P795" s="10">
        <f t="shared" si="437"/>
        <v>0</v>
      </c>
      <c r="Q795" s="10">
        <f t="shared" si="438"/>
        <v>0</v>
      </c>
      <c r="R795" s="10">
        <f t="shared" si="439"/>
        <v>0</v>
      </c>
      <c r="S795" s="10">
        <f t="shared" si="440"/>
        <v>0</v>
      </c>
      <c r="U795" s="10">
        <f t="shared" si="441"/>
        <v>0</v>
      </c>
      <c r="V795" s="10">
        <f t="shared" si="442"/>
        <v>0</v>
      </c>
      <c r="W795" s="10">
        <f t="shared" si="443"/>
        <v>0</v>
      </c>
      <c r="X795" s="10">
        <f t="shared" si="464"/>
        <v>0</v>
      </c>
      <c r="Y795" s="10">
        <f t="shared" si="465"/>
        <v>0</v>
      </c>
      <c r="Z795" s="10">
        <f t="shared" si="444"/>
        <v>0</v>
      </c>
      <c r="AB795" s="141">
        <f t="shared" si="445"/>
        <v>0</v>
      </c>
      <c r="AC795" s="141">
        <f t="shared" si="446"/>
        <v>0</v>
      </c>
      <c r="AD795" s="141">
        <f t="shared" si="447"/>
        <v>0</v>
      </c>
      <c r="AE795" s="141">
        <f t="shared" si="448"/>
        <v>0</v>
      </c>
      <c r="AG795" s="87"/>
      <c r="AH795" s="87"/>
      <c r="AJ795" s="87"/>
      <c r="AL795" s="10" t="str">
        <f t="shared" si="449"/>
        <v/>
      </c>
      <c r="AM795" s="10" t="str">
        <f t="shared" si="450"/>
        <v/>
      </c>
      <c r="AN795" s="10" t="str">
        <f t="shared" si="451"/>
        <v/>
      </c>
      <c r="AO795" s="10" t="str">
        <f t="shared" si="452"/>
        <v/>
      </c>
      <c r="AP795" s="10" t="str">
        <f t="shared" si="453"/>
        <v/>
      </c>
      <c r="AQ795" s="10" t="str">
        <f t="shared" si="454"/>
        <v/>
      </c>
      <c r="AR795" s="10" t="str">
        <f t="shared" si="455"/>
        <v/>
      </c>
      <c r="AS795" s="10" t="str">
        <f t="shared" si="456"/>
        <v/>
      </c>
      <c r="AT795" s="10" t="str">
        <f t="shared" si="457"/>
        <v/>
      </c>
      <c r="AU795" s="10" t="str">
        <f t="shared" si="458"/>
        <v/>
      </c>
      <c r="AV795" s="10" t="str">
        <f t="shared" si="459"/>
        <v/>
      </c>
      <c r="AW795" s="10" t="str">
        <f t="shared" si="460"/>
        <v/>
      </c>
      <c r="AX795" s="10" t="str">
        <f t="shared" si="461"/>
        <v/>
      </c>
      <c r="AY795" s="10" t="str">
        <f t="shared" si="462"/>
        <v/>
      </c>
      <c r="AZ795" s="10" t="str">
        <f t="shared" si="463"/>
        <v/>
      </c>
    </row>
    <row r="796" spans="1:52" s="3" customFormat="1" ht="10.5" x14ac:dyDescent="0.35">
      <c r="A796" s="30"/>
      <c r="B796" s="31"/>
      <c r="C796" s="31"/>
      <c r="D796" s="31"/>
      <c r="E796" s="85"/>
      <c r="F796" s="85"/>
      <c r="G796" s="85"/>
      <c r="H796" s="85"/>
      <c r="I796" s="15">
        <f t="shared" si="431"/>
        <v>0</v>
      </c>
      <c r="J796" s="32">
        <f t="shared" si="432"/>
        <v>0</v>
      </c>
      <c r="K796" s="32"/>
      <c r="L796" s="10">
        <f t="shared" si="433"/>
        <v>0</v>
      </c>
      <c r="M796" s="10">
        <f t="shared" si="434"/>
        <v>0</v>
      </c>
      <c r="N796" s="10">
        <f t="shared" si="435"/>
        <v>0</v>
      </c>
      <c r="O796" s="10">
        <f t="shared" si="436"/>
        <v>0</v>
      </c>
      <c r="P796" s="10">
        <f t="shared" si="437"/>
        <v>0</v>
      </c>
      <c r="Q796" s="10">
        <f t="shared" si="438"/>
        <v>0</v>
      </c>
      <c r="R796" s="10">
        <f t="shared" si="439"/>
        <v>0</v>
      </c>
      <c r="S796" s="10">
        <f t="shared" si="440"/>
        <v>0</v>
      </c>
      <c r="U796" s="10">
        <f t="shared" si="441"/>
        <v>0</v>
      </c>
      <c r="V796" s="10">
        <f t="shared" si="442"/>
        <v>0</v>
      </c>
      <c r="W796" s="10">
        <f t="shared" si="443"/>
        <v>0</v>
      </c>
      <c r="X796" s="10">
        <f t="shared" si="464"/>
        <v>0</v>
      </c>
      <c r="Y796" s="10">
        <f t="shared" si="465"/>
        <v>0</v>
      </c>
      <c r="Z796" s="10">
        <f t="shared" si="444"/>
        <v>0</v>
      </c>
      <c r="AB796" s="141">
        <f t="shared" si="445"/>
        <v>0</v>
      </c>
      <c r="AC796" s="141">
        <f t="shared" si="446"/>
        <v>0</v>
      </c>
      <c r="AD796" s="141">
        <f t="shared" si="447"/>
        <v>0</v>
      </c>
      <c r="AE796" s="141">
        <f t="shared" si="448"/>
        <v>0</v>
      </c>
      <c r="AG796" s="87"/>
      <c r="AH796" s="87"/>
      <c r="AJ796" s="87"/>
      <c r="AL796" s="10" t="str">
        <f t="shared" si="449"/>
        <v/>
      </c>
      <c r="AM796" s="10" t="str">
        <f t="shared" si="450"/>
        <v/>
      </c>
      <c r="AN796" s="10" t="str">
        <f t="shared" si="451"/>
        <v/>
      </c>
      <c r="AO796" s="10" t="str">
        <f t="shared" si="452"/>
        <v/>
      </c>
      <c r="AP796" s="10" t="str">
        <f t="shared" si="453"/>
        <v/>
      </c>
      <c r="AQ796" s="10" t="str">
        <f t="shared" si="454"/>
        <v/>
      </c>
      <c r="AR796" s="10" t="str">
        <f t="shared" si="455"/>
        <v/>
      </c>
      <c r="AS796" s="10" t="str">
        <f t="shared" si="456"/>
        <v/>
      </c>
      <c r="AT796" s="10" t="str">
        <f t="shared" si="457"/>
        <v/>
      </c>
      <c r="AU796" s="10" t="str">
        <f t="shared" si="458"/>
        <v/>
      </c>
      <c r="AV796" s="10" t="str">
        <f t="shared" si="459"/>
        <v/>
      </c>
      <c r="AW796" s="10" t="str">
        <f t="shared" si="460"/>
        <v/>
      </c>
      <c r="AX796" s="10" t="str">
        <f t="shared" si="461"/>
        <v/>
      </c>
      <c r="AY796" s="10" t="str">
        <f t="shared" si="462"/>
        <v/>
      </c>
      <c r="AZ796" s="10" t="str">
        <f t="shared" si="463"/>
        <v/>
      </c>
    </row>
    <row r="797" spans="1:52" s="3" customFormat="1" ht="10.5" x14ac:dyDescent="0.35">
      <c r="A797" s="30"/>
      <c r="B797" s="31"/>
      <c r="C797" s="31"/>
      <c r="D797" s="31"/>
      <c r="E797" s="85"/>
      <c r="F797" s="85"/>
      <c r="G797" s="85"/>
      <c r="H797" s="85"/>
      <c r="I797" s="15">
        <f t="shared" si="431"/>
        <v>0</v>
      </c>
      <c r="J797" s="32">
        <f t="shared" si="432"/>
        <v>0</v>
      </c>
      <c r="K797" s="32"/>
      <c r="L797" s="10">
        <f t="shared" si="433"/>
        <v>0</v>
      </c>
      <c r="M797" s="10">
        <f t="shared" si="434"/>
        <v>0</v>
      </c>
      <c r="N797" s="10">
        <f t="shared" si="435"/>
        <v>0</v>
      </c>
      <c r="O797" s="10">
        <f t="shared" si="436"/>
        <v>0</v>
      </c>
      <c r="P797" s="10">
        <f t="shared" si="437"/>
        <v>0</v>
      </c>
      <c r="Q797" s="10">
        <f t="shared" si="438"/>
        <v>0</v>
      </c>
      <c r="R797" s="10">
        <f t="shared" si="439"/>
        <v>0</v>
      </c>
      <c r="S797" s="10">
        <f t="shared" si="440"/>
        <v>0</v>
      </c>
      <c r="U797" s="10">
        <f t="shared" si="441"/>
        <v>0</v>
      </c>
      <c r="V797" s="10">
        <f t="shared" si="442"/>
        <v>0</v>
      </c>
      <c r="W797" s="10">
        <f t="shared" si="443"/>
        <v>0</v>
      </c>
      <c r="X797" s="10">
        <f t="shared" si="464"/>
        <v>0</v>
      </c>
      <c r="Y797" s="10">
        <f t="shared" si="465"/>
        <v>0</v>
      </c>
      <c r="Z797" s="10">
        <f t="shared" si="444"/>
        <v>0</v>
      </c>
      <c r="AB797" s="141">
        <f t="shared" si="445"/>
        <v>0</v>
      </c>
      <c r="AC797" s="141">
        <f t="shared" si="446"/>
        <v>0</v>
      </c>
      <c r="AD797" s="141">
        <f t="shared" si="447"/>
        <v>0</v>
      </c>
      <c r="AE797" s="141">
        <f t="shared" si="448"/>
        <v>0</v>
      </c>
      <c r="AG797" s="87"/>
      <c r="AH797" s="87"/>
      <c r="AJ797" s="87"/>
      <c r="AL797" s="10" t="str">
        <f t="shared" si="449"/>
        <v/>
      </c>
      <c r="AM797" s="10" t="str">
        <f t="shared" si="450"/>
        <v/>
      </c>
      <c r="AN797" s="10" t="str">
        <f t="shared" si="451"/>
        <v/>
      </c>
      <c r="AO797" s="10" t="str">
        <f t="shared" si="452"/>
        <v/>
      </c>
      <c r="AP797" s="10" t="str">
        <f t="shared" si="453"/>
        <v/>
      </c>
      <c r="AQ797" s="10" t="str">
        <f t="shared" si="454"/>
        <v/>
      </c>
      <c r="AR797" s="10" t="str">
        <f t="shared" si="455"/>
        <v/>
      </c>
      <c r="AS797" s="10" t="str">
        <f t="shared" si="456"/>
        <v/>
      </c>
      <c r="AT797" s="10" t="str">
        <f t="shared" si="457"/>
        <v/>
      </c>
      <c r="AU797" s="10" t="str">
        <f t="shared" si="458"/>
        <v/>
      </c>
      <c r="AV797" s="10" t="str">
        <f t="shared" si="459"/>
        <v/>
      </c>
      <c r="AW797" s="10" t="str">
        <f t="shared" si="460"/>
        <v/>
      </c>
      <c r="AX797" s="10" t="str">
        <f t="shared" si="461"/>
        <v/>
      </c>
      <c r="AY797" s="10" t="str">
        <f t="shared" si="462"/>
        <v/>
      </c>
      <c r="AZ797" s="10" t="str">
        <f t="shared" si="463"/>
        <v/>
      </c>
    </row>
    <row r="798" spans="1:52" s="3" customFormat="1" ht="10.5" x14ac:dyDescent="0.35">
      <c r="A798" s="30"/>
      <c r="B798" s="31"/>
      <c r="C798" s="31"/>
      <c r="D798" s="31"/>
      <c r="E798" s="85"/>
      <c r="F798" s="85"/>
      <c r="G798" s="85"/>
      <c r="H798" s="85"/>
      <c r="I798" s="15">
        <f t="shared" si="431"/>
        <v>0</v>
      </c>
      <c r="J798" s="32">
        <f t="shared" si="432"/>
        <v>0</v>
      </c>
      <c r="K798" s="32"/>
      <c r="L798" s="10">
        <f t="shared" si="433"/>
        <v>0</v>
      </c>
      <c r="M798" s="10">
        <f t="shared" si="434"/>
        <v>0</v>
      </c>
      <c r="N798" s="10">
        <f t="shared" si="435"/>
        <v>0</v>
      </c>
      <c r="O798" s="10">
        <f t="shared" si="436"/>
        <v>0</v>
      </c>
      <c r="P798" s="10">
        <f t="shared" si="437"/>
        <v>0</v>
      </c>
      <c r="Q798" s="10">
        <f t="shared" si="438"/>
        <v>0</v>
      </c>
      <c r="R798" s="10">
        <f t="shared" si="439"/>
        <v>0</v>
      </c>
      <c r="S798" s="10">
        <f t="shared" si="440"/>
        <v>0</v>
      </c>
      <c r="U798" s="10">
        <f t="shared" si="441"/>
        <v>0</v>
      </c>
      <c r="V798" s="10">
        <f t="shared" si="442"/>
        <v>0</v>
      </c>
      <c r="W798" s="10">
        <f t="shared" si="443"/>
        <v>0</v>
      </c>
      <c r="X798" s="10">
        <f t="shared" si="464"/>
        <v>0</v>
      </c>
      <c r="Y798" s="10">
        <f t="shared" si="465"/>
        <v>0</v>
      </c>
      <c r="Z798" s="10">
        <f t="shared" si="444"/>
        <v>0</v>
      </c>
      <c r="AB798" s="141">
        <f t="shared" si="445"/>
        <v>0</v>
      </c>
      <c r="AC798" s="141">
        <f t="shared" si="446"/>
        <v>0</v>
      </c>
      <c r="AD798" s="141">
        <f t="shared" si="447"/>
        <v>0</v>
      </c>
      <c r="AE798" s="141">
        <f t="shared" si="448"/>
        <v>0</v>
      </c>
      <c r="AG798" s="87"/>
      <c r="AH798" s="87"/>
      <c r="AJ798" s="87"/>
      <c r="AL798" s="10" t="str">
        <f t="shared" si="449"/>
        <v/>
      </c>
      <c r="AM798" s="10" t="str">
        <f t="shared" si="450"/>
        <v/>
      </c>
      <c r="AN798" s="10" t="str">
        <f t="shared" si="451"/>
        <v/>
      </c>
      <c r="AO798" s="10" t="str">
        <f t="shared" si="452"/>
        <v/>
      </c>
      <c r="AP798" s="10" t="str">
        <f t="shared" si="453"/>
        <v/>
      </c>
      <c r="AQ798" s="10" t="str">
        <f t="shared" si="454"/>
        <v/>
      </c>
      <c r="AR798" s="10" t="str">
        <f t="shared" si="455"/>
        <v/>
      </c>
      <c r="AS798" s="10" t="str">
        <f t="shared" si="456"/>
        <v/>
      </c>
      <c r="AT798" s="10" t="str">
        <f t="shared" si="457"/>
        <v/>
      </c>
      <c r="AU798" s="10" t="str">
        <f t="shared" si="458"/>
        <v/>
      </c>
      <c r="AV798" s="10" t="str">
        <f t="shared" si="459"/>
        <v/>
      </c>
      <c r="AW798" s="10" t="str">
        <f t="shared" si="460"/>
        <v/>
      </c>
      <c r="AX798" s="10" t="str">
        <f t="shared" si="461"/>
        <v/>
      </c>
      <c r="AY798" s="10" t="str">
        <f t="shared" si="462"/>
        <v/>
      </c>
      <c r="AZ798" s="10" t="str">
        <f t="shared" si="463"/>
        <v/>
      </c>
    </row>
    <row r="799" spans="1:52" s="3" customFormat="1" ht="10.5" x14ac:dyDescent="0.35">
      <c r="A799" s="30"/>
      <c r="B799" s="31"/>
      <c r="C799" s="31"/>
      <c r="D799" s="31"/>
      <c r="E799" s="85"/>
      <c r="F799" s="85"/>
      <c r="G799" s="85"/>
      <c r="H799" s="85"/>
      <c r="I799" s="15">
        <f t="shared" si="431"/>
        <v>0</v>
      </c>
      <c r="J799" s="32">
        <f t="shared" si="432"/>
        <v>0</v>
      </c>
      <c r="K799" s="32"/>
      <c r="L799" s="10">
        <f t="shared" si="433"/>
        <v>0</v>
      </c>
      <c r="M799" s="10">
        <f t="shared" si="434"/>
        <v>0</v>
      </c>
      <c r="N799" s="10">
        <f t="shared" si="435"/>
        <v>0</v>
      </c>
      <c r="O799" s="10">
        <f t="shared" si="436"/>
        <v>0</v>
      </c>
      <c r="P799" s="10">
        <f t="shared" si="437"/>
        <v>0</v>
      </c>
      <c r="Q799" s="10">
        <f t="shared" si="438"/>
        <v>0</v>
      </c>
      <c r="R799" s="10">
        <f t="shared" si="439"/>
        <v>0</v>
      </c>
      <c r="S799" s="10">
        <f t="shared" si="440"/>
        <v>0</v>
      </c>
      <c r="U799" s="10">
        <f t="shared" si="441"/>
        <v>0</v>
      </c>
      <c r="V799" s="10">
        <f t="shared" si="442"/>
        <v>0</v>
      </c>
      <c r="W799" s="10">
        <f t="shared" si="443"/>
        <v>0</v>
      </c>
      <c r="X799" s="10">
        <f t="shared" si="464"/>
        <v>0</v>
      </c>
      <c r="Y799" s="10">
        <f t="shared" si="465"/>
        <v>0</v>
      </c>
      <c r="Z799" s="10">
        <f t="shared" si="444"/>
        <v>0</v>
      </c>
      <c r="AB799" s="141">
        <f t="shared" si="445"/>
        <v>0</v>
      </c>
      <c r="AC799" s="141">
        <f t="shared" si="446"/>
        <v>0</v>
      </c>
      <c r="AD799" s="141">
        <f t="shared" si="447"/>
        <v>0</v>
      </c>
      <c r="AE799" s="141">
        <f t="shared" si="448"/>
        <v>0</v>
      </c>
      <c r="AG799" s="87"/>
      <c r="AH799" s="87"/>
      <c r="AJ799" s="87"/>
      <c r="AL799" s="10" t="str">
        <f t="shared" si="449"/>
        <v/>
      </c>
      <c r="AM799" s="10" t="str">
        <f t="shared" si="450"/>
        <v/>
      </c>
      <c r="AN799" s="10" t="str">
        <f t="shared" si="451"/>
        <v/>
      </c>
      <c r="AO799" s="10" t="str">
        <f t="shared" si="452"/>
        <v/>
      </c>
      <c r="AP799" s="10" t="str">
        <f t="shared" si="453"/>
        <v/>
      </c>
      <c r="AQ799" s="10" t="str">
        <f t="shared" si="454"/>
        <v/>
      </c>
      <c r="AR799" s="10" t="str">
        <f t="shared" si="455"/>
        <v/>
      </c>
      <c r="AS799" s="10" t="str">
        <f t="shared" si="456"/>
        <v/>
      </c>
      <c r="AT799" s="10" t="str">
        <f t="shared" si="457"/>
        <v/>
      </c>
      <c r="AU799" s="10" t="str">
        <f t="shared" si="458"/>
        <v/>
      </c>
      <c r="AV799" s="10" t="str">
        <f t="shared" si="459"/>
        <v/>
      </c>
      <c r="AW799" s="10" t="str">
        <f t="shared" si="460"/>
        <v/>
      </c>
      <c r="AX799" s="10" t="str">
        <f t="shared" si="461"/>
        <v/>
      </c>
      <c r="AY799" s="10" t="str">
        <f t="shared" si="462"/>
        <v/>
      </c>
      <c r="AZ799" s="10" t="str">
        <f t="shared" si="463"/>
        <v/>
      </c>
    </row>
    <row r="800" spans="1:52" s="3" customFormat="1" ht="10.5" x14ac:dyDescent="0.35">
      <c r="A800" s="30"/>
      <c r="B800" s="31"/>
      <c r="C800" s="31"/>
      <c r="D800" s="31"/>
      <c r="E800" s="85"/>
      <c r="F800" s="85"/>
      <c r="G800" s="85"/>
      <c r="H800" s="85"/>
      <c r="I800" s="15">
        <f t="shared" si="431"/>
        <v>0</v>
      </c>
      <c r="J800" s="32">
        <f t="shared" si="432"/>
        <v>0</v>
      </c>
      <c r="K800" s="32"/>
      <c r="L800" s="10">
        <f t="shared" si="433"/>
        <v>0</v>
      </c>
      <c r="M800" s="10">
        <f t="shared" si="434"/>
        <v>0</v>
      </c>
      <c r="N800" s="10">
        <f t="shared" si="435"/>
        <v>0</v>
      </c>
      <c r="O800" s="10">
        <f t="shared" si="436"/>
        <v>0</v>
      </c>
      <c r="P800" s="10">
        <f t="shared" si="437"/>
        <v>0</v>
      </c>
      <c r="Q800" s="10">
        <f t="shared" si="438"/>
        <v>0</v>
      </c>
      <c r="R800" s="10">
        <f t="shared" si="439"/>
        <v>0</v>
      </c>
      <c r="S800" s="10">
        <f t="shared" si="440"/>
        <v>0</v>
      </c>
      <c r="U800" s="10">
        <f t="shared" si="441"/>
        <v>0</v>
      </c>
      <c r="V800" s="10">
        <f t="shared" si="442"/>
        <v>0</v>
      </c>
      <c r="W800" s="10">
        <f t="shared" si="443"/>
        <v>0</v>
      </c>
      <c r="X800" s="10">
        <f t="shared" si="464"/>
        <v>0</v>
      </c>
      <c r="Y800" s="10">
        <f t="shared" si="465"/>
        <v>0</v>
      </c>
      <c r="Z800" s="10">
        <f t="shared" si="444"/>
        <v>0</v>
      </c>
      <c r="AB800" s="141">
        <f t="shared" si="445"/>
        <v>0</v>
      </c>
      <c r="AC800" s="141">
        <f t="shared" si="446"/>
        <v>0</v>
      </c>
      <c r="AD800" s="141">
        <f t="shared" si="447"/>
        <v>0</v>
      </c>
      <c r="AE800" s="141">
        <f t="shared" si="448"/>
        <v>0</v>
      </c>
      <c r="AG800" s="87"/>
      <c r="AH800" s="87"/>
      <c r="AJ800" s="87"/>
      <c r="AL800" s="10" t="str">
        <f t="shared" si="449"/>
        <v/>
      </c>
      <c r="AM800" s="10" t="str">
        <f t="shared" si="450"/>
        <v/>
      </c>
      <c r="AN800" s="10" t="str">
        <f t="shared" si="451"/>
        <v/>
      </c>
      <c r="AO800" s="10" t="str">
        <f t="shared" si="452"/>
        <v/>
      </c>
      <c r="AP800" s="10" t="str">
        <f t="shared" si="453"/>
        <v/>
      </c>
      <c r="AQ800" s="10" t="str">
        <f t="shared" si="454"/>
        <v/>
      </c>
      <c r="AR800" s="10" t="str">
        <f t="shared" si="455"/>
        <v/>
      </c>
      <c r="AS800" s="10" t="str">
        <f t="shared" si="456"/>
        <v/>
      </c>
      <c r="AT800" s="10" t="str">
        <f t="shared" si="457"/>
        <v/>
      </c>
      <c r="AU800" s="10" t="str">
        <f t="shared" si="458"/>
        <v/>
      </c>
      <c r="AV800" s="10" t="str">
        <f t="shared" si="459"/>
        <v/>
      </c>
      <c r="AW800" s="10" t="str">
        <f t="shared" si="460"/>
        <v/>
      </c>
      <c r="AX800" s="10" t="str">
        <f t="shared" si="461"/>
        <v/>
      </c>
      <c r="AY800" s="10" t="str">
        <f t="shared" si="462"/>
        <v/>
      </c>
      <c r="AZ800" s="10" t="str">
        <f t="shared" si="463"/>
        <v/>
      </c>
    </row>
    <row r="801" spans="1:52" s="3" customFormat="1" ht="10.5" x14ac:dyDescent="0.35">
      <c r="A801" s="30"/>
      <c r="B801" s="31"/>
      <c r="C801" s="31"/>
      <c r="D801" s="31"/>
      <c r="E801" s="85"/>
      <c r="F801" s="85"/>
      <c r="G801" s="85"/>
      <c r="H801" s="85"/>
      <c r="I801" s="15">
        <f t="shared" si="431"/>
        <v>0</v>
      </c>
      <c r="J801" s="32">
        <f t="shared" si="432"/>
        <v>0</v>
      </c>
      <c r="K801" s="32"/>
      <c r="L801" s="10">
        <f t="shared" si="433"/>
        <v>0</v>
      </c>
      <c r="M801" s="10">
        <f t="shared" si="434"/>
        <v>0</v>
      </c>
      <c r="N801" s="10">
        <f t="shared" si="435"/>
        <v>0</v>
      </c>
      <c r="O801" s="10">
        <f t="shared" si="436"/>
        <v>0</v>
      </c>
      <c r="P801" s="10">
        <f t="shared" si="437"/>
        <v>0</v>
      </c>
      <c r="Q801" s="10">
        <f t="shared" si="438"/>
        <v>0</v>
      </c>
      <c r="R801" s="10">
        <f t="shared" si="439"/>
        <v>0</v>
      </c>
      <c r="S801" s="10">
        <f t="shared" si="440"/>
        <v>0</v>
      </c>
      <c r="U801" s="10">
        <f t="shared" si="441"/>
        <v>0</v>
      </c>
      <c r="V801" s="10">
        <f t="shared" si="442"/>
        <v>0</v>
      </c>
      <c r="W801" s="10">
        <f t="shared" si="443"/>
        <v>0</v>
      </c>
      <c r="X801" s="10">
        <f t="shared" si="464"/>
        <v>0</v>
      </c>
      <c r="Y801" s="10">
        <f t="shared" si="465"/>
        <v>0</v>
      </c>
      <c r="Z801" s="10">
        <f t="shared" si="444"/>
        <v>0</v>
      </c>
      <c r="AB801" s="141">
        <f t="shared" si="445"/>
        <v>0</v>
      </c>
      <c r="AC801" s="141">
        <f t="shared" si="446"/>
        <v>0</v>
      </c>
      <c r="AD801" s="141">
        <f t="shared" si="447"/>
        <v>0</v>
      </c>
      <c r="AE801" s="141">
        <f t="shared" si="448"/>
        <v>0</v>
      </c>
      <c r="AG801" s="87"/>
      <c r="AH801" s="87"/>
      <c r="AJ801" s="87"/>
      <c r="AL801" s="10" t="str">
        <f t="shared" si="449"/>
        <v/>
      </c>
      <c r="AM801" s="10" t="str">
        <f t="shared" si="450"/>
        <v/>
      </c>
      <c r="AN801" s="10" t="str">
        <f t="shared" si="451"/>
        <v/>
      </c>
      <c r="AO801" s="10" t="str">
        <f t="shared" si="452"/>
        <v/>
      </c>
      <c r="AP801" s="10" t="str">
        <f t="shared" si="453"/>
        <v/>
      </c>
      <c r="AQ801" s="10" t="str">
        <f t="shared" si="454"/>
        <v/>
      </c>
      <c r="AR801" s="10" t="str">
        <f t="shared" si="455"/>
        <v/>
      </c>
      <c r="AS801" s="10" t="str">
        <f t="shared" si="456"/>
        <v/>
      </c>
      <c r="AT801" s="10" t="str">
        <f t="shared" si="457"/>
        <v/>
      </c>
      <c r="AU801" s="10" t="str">
        <f t="shared" si="458"/>
        <v/>
      </c>
      <c r="AV801" s="10" t="str">
        <f t="shared" si="459"/>
        <v/>
      </c>
      <c r="AW801" s="10" t="str">
        <f t="shared" si="460"/>
        <v/>
      </c>
      <c r="AX801" s="10" t="str">
        <f t="shared" si="461"/>
        <v/>
      </c>
      <c r="AY801" s="10" t="str">
        <f t="shared" si="462"/>
        <v/>
      </c>
      <c r="AZ801" s="10" t="str">
        <f t="shared" si="463"/>
        <v/>
      </c>
    </row>
    <row r="802" spans="1:52" s="3" customFormat="1" ht="10.5" x14ac:dyDescent="0.35">
      <c r="A802" s="30"/>
      <c r="B802" s="31"/>
      <c r="C802" s="31"/>
      <c r="D802" s="31"/>
      <c r="E802" s="85"/>
      <c r="F802" s="85"/>
      <c r="G802" s="85"/>
      <c r="H802" s="85"/>
      <c r="I802" s="15">
        <f t="shared" si="431"/>
        <v>0</v>
      </c>
      <c r="J802" s="32">
        <f t="shared" si="432"/>
        <v>0</v>
      </c>
      <c r="K802" s="32"/>
      <c r="L802" s="10">
        <f t="shared" si="433"/>
        <v>0</v>
      </c>
      <c r="M802" s="10">
        <f t="shared" si="434"/>
        <v>0</v>
      </c>
      <c r="N802" s="10">
        <f t="shared" si="435"/>
        <v>0</v>
      </c>
      <c r="O802" s="10">
        <f t="shared" si="436"/>
        <v>0</v>
      </c>
      <c r="P802" s="10">
        <f t="shared" si="437"/>
        <v>0</v>
      </c>
      <c r="Q802" s="10">
        <f t="shared" si="438"/>
        <v>0</v>
      </c>
      <c r="R802" s="10">
        <f t="shared" si="439"/>
        <v>0</v>
      </c>
      <c r="S802" s="10">
        <f t="shared" si="440"/>
        <v>0</v>
      </c>
      <c r="U802" s="10">
        <f t="shared" si="441"/>
        <v>0</v>
      </c>
      <c r="V802" s="10">
        <f t="shared" si="442"/>
        <v>0</v>
      </c>
      <c r="W802" s="10">
        <f t="shared" si="443"/>
        <v>0</v>
      </c>
      <c r="X802" s="10">
        <f t="shared" si="464"/>
        <v>0</v>
      </c>
      <c r="Y802" s="10">
        <f t="shared" si="465"/>
        <v>0</v>
      </c>
      <c r="Z802" s="10">
        <f t="shared" si="444"/>
        <v>0</v>
      </c>
      <c r="AB802" s="141">
        <f t="shared" si="445"/>
        <v>0</v>
      </c>
      <c r="AC802" s="141">
        <f t="shared" si="446"/>
        <v>0</v>
      </c>
      <c r="AD802" s="141">
        <f t="shared" si="447"/>
        <v>0</v>
      </c>
      <c r="AE802" s="141">
        <f t="shared" si="448"/>
        <v>0</v>
      </c>
      <c r="AG802" s="87"/>
      <c r="AH802" s="87"/>
      <c r="AJ802" s="87"/>
      <c r="AL802" s="10" t="str">
        <f t="shared" si="449"/>
        <v/>
      </c>
      <c r="AM802" s="10" t="str">
        <f t="shared" si="450"/>
        <v/>
      </c>
      <c r="AN802" s="10" t="str">
        <f t="shared" si="451"/>
        <v/>
      </c>
      <c r="AO802" s="10" t="str">
        <f t="shared" si="452"/>
        <v/>
      </c>
      <c r="AP802" s="10" t="str">
        <f t="shared" si="453"/>
        <v/>
      </c>
      <c r="AQ802" s="10" t="str">
        <f t="shared" si="454"/>
        <v/>
      </c>
      <c r="AR802" s="10" t="str">
        <f t="shared" si="455"/>
        <v/>
      </c>
      <c r="AS802" s="10" t="str">
        <f t="shared" si="456"/>
        <v/>
      </c>
      <c r="AT802" s="10" t="str">
        <f t="shared" si="457"/>
        <v/>
      </c>
      <c r="AU802" s="10" t="str">
        <f t="shared" si="458"/>
        <v/>
      </c>
      <c r="AV802" s="10" t="str">
        <f t="shared" si="459"/>
        <v/>
      </c>
      <c r="AW802" s="10" t="str">
        <f t="shared" si="460"/>
        <v/>
      </c>
      <c r="AX802" s="10" t="str">
        <f t="shared" si="461"/>
        <v/>
      </c>
      <c r="AY802" s="10" t="str">
        <f t="shared" si="462"/>
        <v/>
      </c>
      <c r="AZ802" s="10" t="str">
        <f t="shared" si="463"/>
        <v/>
      </c>
    </row>
    <row r="803" spans="1:52" s="3" customFormat="1" ht="10.5" x14ac:dyDescent="0.35">
      <c r="A803" s="30"/>
      <c r="B803" s="31"/>
      <c r="C803" s="31"/>
      <c r="D803" s="31"/>
      <c r="E803" s="85"/>
      <c r="F803" s="85"/>
      <c r="G803" s="85"/>
      <c r="H803" s="85"/>
      <c r="I803" s="15">
        <f t="shared" si="431"/>
        <v>0</v>
      </c>
      <c r="J803" s="32">
        <f t="shared" si="432"/>
        <v>0</v>
      </c>
      <c r="K803" s="32"/>
      <c r="L803" s="10">
        <f t="shared" si="433"/>
        <v>0</v>
      </c>
      <c r="M803" s="10">
        <f t="shared" si="434"/>
        <v>0</v>
      </c>
      <c r="N803" s="10">
        <f t="shared" si="435"/>
        <v>0</v>
      </c>
      <c r="O803" s="10">
        <f t="shared" si="436"/>
        <v>0</v>
      </c>
      <c r="P803" s="10">
        <f t="shared" si="437"/>
        <v>0</v>
      </c>
      <c r="Q803" s="10">
        <f t="shared" si="438"/>
        <v>0</v>
      </c>
      <c r="R803" s="10">
        <f t="shared" si="439"/>
        <v>0</v>
      </c>
      <c r="S803" s="10">
        <f t="shared" si="440"/>
        <v>0</v>
      </c>
      <c r="U803" s="10">
        <f t="shared" si="441"/>
        <v>0</v>
      </c>
      <c r="V803" s="10">
        <f t="shared" si="442"/>
        <v>0</v>
      </c>
      <c r="W803" s="10">
        <f t="shared" si="443"/>
        <v>0</v>
      </c>
      <c r="X803" s="10">
        <f t="shared" si="464"/>
        <v>0</v>
      </c>
      <c r="Y803" s="10">
        <f t="shared" si="465"/>
        <v>0</v>
      </c>
      <c r="Z803" s="10">
        <f t="shared" si="444"/>
        <v>0</v>
      </c>
      <c r="AB803" s="141">
        <f t="shared" si="445"/>
        <v>0</v>
      </c>
      <c r="AC803" s="141">
        <f t="shared" si="446"/>
        <v>0</v>
      </c>
      <c r="AD803" s="141">
        <f t="shared" si="447"/>
        <v>0</v>
      </c>
      <c r="AE803" s="141">
        <f t="shared" si="448"/>
        <v>0</v>
      </c>
      <c r="AG803" s="87"/>
      <c r="AH803" s="87"/>
      <c r="AJ803" s="87"/>
      <c r="AL803" s="10" t="str">
        <f t="shared" si="449"/>
        <v/>
      </c>
      <c r="AM803" s="10" t="str">
        <f t="shared" si="450"/>
        <v/>
      </c>
      <c r="AN803" s="10" t="str">
        <f t="shared" si="451"/>
        <v/>
      </c>
      <c r="AO803" s="10" t="str">
        <f t="shared" si="452"/>
        <v/>
      </c>
      <c r="AP803" s="10" t="str">
        <f t="shared" si="453"/>
        <v/>
      </c>
      <c r="AQ803" s="10" t="str">
        <f t="shared" si="454"/>
        <v/>
      </c>
      <c r="AR803" s="10" t="str">
        <f t="shared" si="455"/>
        <v/>
      </c>
      <c r="AS803" s="10" t="str">
        <f t="shared" si="456"/>
        <v/>
      </c>
      <c r="AT803" s="10" t="str">
        <f t="shared" si="457"/>
        <v/>
      </c>
      <c r="AU803" s="10" t="str">
        <f t="shared" si="458"/>
        <v/>
      </c>
      <c r="AV803" s="10" t="str">
        <f t="shared" si="459"/>
        <v/>
      </c>
      <c r="AW803" s="10" t="str">
        <f t="shared" si="460"/>
        <v/>
      </c>
      <c r="AX803" s="10" t="str">
        <f t="shared" si="461"/>
        <v/>
      </c>
      <c r="AY803" s="10" t="str">
        <f t="shared" si="462"/>
        <v/>
      </c>
      <c r="AZ803" s="10" t="str">
        <f t="shared" si="463"/>
        <v/>
      </c>
    </row>
    <row r="804" spans="1:52" s="3" customFormat="1" ht="10.5" x14ac:dyDescent="0.35">
      <c r="A804" s="30"/>
      <c r="B804" s="31"/>
      <c r="C804" s="31"/>
      <c r="D804" s="31"/>
      <c r="E804" s="85"/>
      <c r="F804" s="85"/>
      <c r="G804" s="85"/>
      <c r="H804" s="85"/>
      <c r="I804" s="15">
        <f t="shared" si="431"/>
        <v>0</v>
      </c>
      <c r="J804" s="32">
        <f t="shared" si="432"/>
        <v>0</v>
      </c>
      <c r="K804" s="32"/>
      <c r="L804" s="10">
        <f t="shared" si="433"/>
        <v>0</v>
      </c>
      <c r="M804" s="10">
        <f t="shared" si="434"/>
        <v>0</v>
      </c>
      <c r="N804" s="10">
        <f t="shared" si="435"/>
        <v>0</v>
      </c>
      <c r="O804" s="10">
        <f t="shared" si="436"/>
        <v>0</v>
      </c>
      <c r="P804" s="10">
        <f t="shared" si="437"/>
        <v>0</v>
      </c>
      <c r="Q804" s="10">
        <f t="shared" si="438"/>
        <v>0</v>
      </c>
      <c r="R804" s="10">
        <f t="shared" si="439"/>
        <v>0</v>
      </c>
      <c r="S804" s="10">
        <f t="shared" si="440"/>
        <v>0</v>
      </c>
      <c r="U804" s="10">
        <f t="shared" si="441"/>
        <v>0</v>
      </c>
      <c r="V804" s="10">
        <f t="shared" si="442"/>
        <v>0</v>
      </c>
      <c r="W804" s="10">
        <f t="shared" si="443"/>
        <v>0</v>
      </c>
      <c r="X804" s="10">
        <f t="shared" si="464"/>
        <v>0</v>
      </c>
      <c r="Y804" s="10">
        <f t="shared" si="465"/>
        <v>0</v>
      </c>
      <c r="Z804" s="10">
        <f t="shared" si="444"/>
        <v>0</v>
      </c>
      <c r="AB804" s="141">
        <f t="shared" si="445"/>
        <v>0</v>
      </c>
      <c r="AC804" s="141">
        <f t="shared" si="446"/>
        <v>0</v>
      </c>
      <c r="AD804" s="141">
        <f t="shared" si="447"/>
        <v>0</v>
      </c>
      <c r="AE804" s="141">
        <f t="shared" si="448"/>
        <v>0</v>
      </c>
      <c r="AG804" s="87"/>
      <c r="AH804" s="87"/>
      <c r="AJ804" s="87"/>
      <c r="AL804" s="10" t="str">
        <f t="shared" si="449"/>
        <v/>
      </c>
      <c r="AM804" s="10" t="str">
        <f t="shared" si="450"/>
        <v/>
      </c>
      <c r="AN804" s="10" t="str">
        <f t="shared" si="451"/>
        <v/>
      </c>
      <c r="AO804" s="10" t="str">
        <f t="shared" si="452"/>
        <v/>
      </c>
      <c r="AP804" s="10" t="str">
        <f t="shared" si="453"/>
        <v/>
      </c>
      <c r="AQ804" s="10" t="str">
        <f t="shared" si="454"/>
        <v/>
      </c>
      <c r="AR804" s="10" t="str">
        <f t="shared" si="455"/>
        <v/>
      </c>
      <c r="AS804" s="10" t="str">
        <f t="shared" si="456"/>
        <v/>
      </c>
      <c r="AT804" s="10" t="str">
        <f t="shared" si="457"/>
        <v/>
      </c>
      <c r="AU804" s="10" t="str">
        <f t="shared" si="458"/>
        <v/>
      </c>
      <c r="AV804" s="10" t="str">
        <f t="shared" si="459"/>
        <v/>
      </c>
      <c r="AW804" s="10" t="str">
        <f t="shared" si="460"/>
        <v/>
      </c>
      <c r="AX804" s="10" t="str">
        <f t="shared" si="461"/>
        <v/>
      </c>
      <c r="AY804" s="10" t="str">
        <f t="shared" si="462"/>
        <v/>
      </c>
      <c r="AZ804" s="10" t="str">
        <f t="shared" si="463"/>
        <v/>
      </c>
    </row>
    <row r="805" spans="1:52" s="3" customFormat="1" ht="10.5" x14ac:dyDescent="0.35">
      <c r="A805" s="30"/>
      <c r="B805" s="31"/>
      <c r="C805" s="31"/>
      <c r="D805" s="31"/>
      <c r="E805" s="85"/>
      <c r="F805" s="85"/>
      <c r="G805" s="85"/>
      <c r="H805" s="85"/>
      <c r="I805" s="15">
        <f t="shared" si="431"/>
        <v>0</v>
      </c>
      <c r="J805" s="32">
        <f t="shared" si="432"/>
        <v>0</v>
      </c>
      <c r="K805" s="32"/>
      <c r="L805" s="10">
        <f t="shared" si="433"/>
        <v>0</v>
      </c>
      <c r="M805" s="10">
        <f t="shared" si="434"/>
        <v>0</v>
      </c>
      <c r="N805" s="10">
        <f t="shared" si="435"/>
        <v>0</v>
      </c>
      <c r="O805" s="10">
        <f t="shared" si="436"/>
        <v>0</v>
      </c>
      <c r="P805" s="10">
        <f t="shared" si="437"/>
        <v>0</v>
      </c>
      <c r="Q805" s="10">
        <f t="shared" si="438"/>
        <v>0</v>
      </c>
      <c r="R805" s="10">
        <f t="shared" si="439"/>
        <v>0</v>
      </c>
      <c r="S805" s="10">
        <f t="shared" si="440"/>
        <v>0</v>
      </c>
      <c r="U805" s="10">
        <f t="shared" si="441"/>
        <v>0</v>
      </c>
      <c r="V805" s="10">
        <f t="shared" si="442"/>
        <v>0</v>
      </c>
      <c r="W805" s="10">
        <f t="shared" si="443"/>
        <v>0</v>
      </c>
      <c r="X805" s="10">
        <f t="shared" si="464"/>
        <v>0</v>
      </c>
      <c r="Y805" s="10">
        <f t="shared" si="465"/>
        <v>0</v>
      </c>
      <c r="Z805" s="10">
        <f t="shared" si="444"/>
        <v>0</v>
      </c>
      <c r="AB805" s="141">
        <f t="shared" si="445"/>
        <v>0</v>
      </c>
      <c r="AC805" s="141">
        <f t="shared" si="446"/>
        <v>0</v>
      </c>
      <c r="AD805" s="141">
        <f t="shared" si="447"/>
        <v>0</v>
      </c>
      <c r="AE805" s="141">
        <f t="shared" si="448"/>
        <v>0</v>
      </c>
      <c r="AG805" s="87"/>
      <c r="AH805" s="87"/>
      <c r="AJ805" s="87"/>
      <c r="AL805" s="10" t="str">
        <f t="shared" si="449"/>
        <v/>
      </c>
      <c r="AM805" s="10" t="str">
        <f t="shared" si="450"/>
        <v/>
      </c>
      <c r="AN805" s="10" t="str">
        <f t="shared" si="451"/>
        <v/>
      </c>
      <c r="AO805" s="10" t="str">
        <f t="shared" si="452"/>
        <v/>
      </c>
      <c r="AP805" s="10" t="str">
        <f t="shared" si="453"/>
        <v/>
      </c>
      <c r="AQ805" s="10" t="str">
        <f t="shared" si="454"/>
        <v/>
      </c>
      <c r="AR805" s="10" t="str">
        <f t="shared" si="455"/>
        <v/>
      </c>
      <c r="AS805" s="10" t="str">
        <f t="shared" si="456"/>
        <v/>
      </c>
      <c r="AT805" s="10" t="str">
        <f t="shared" si="457"/>
        <v/>
      </c>
      <c r="AU805" s="10" t="str">
        <f t="shared" si="458"/>
        <v/>
      </c>
      <c r="AV805" s="10" t="str">
        <f t="shared" si="459"/>
        <v/>
      </c>
      <c r="AW805" s="10" t="str">
        <f t="shared" si="460"/>
        <v/>
      </c>
      <c r="AX805" s="10" t="str">
        <f t="shared" si="461"/>
        <v/>
      </c>
      <c r="AY805" s="10" t="str">
        <f t="shared" si="462"/>
        <v/>
      </c>
      <c r="AZ805" s="10" t="str">
        <f t="shared" si="463"/>
        <v/>
      </c>
    </row>
    <row r="806" spans="1:52" s="3" customFormat="1" ht="10.5" x14ac:dyDescent="0.35">
      <c r="A806" s="30"/>
      <c r="B806" s="31"/>
      <c r="C806" s="31"/>
      <c r="D806" s="31"/>
      <c r="E806" s="85"/>
      <c r="F806" s="85"/>
      <c r="G806" s="85"/>
      <c r="H806" s="85"/>
      <c r="I806" s="15">
        <f t="shared" si="431"/>
        <v>0</v>
      </c>
      <c r="J806" s="32">
        <f t="shared" si="432"/>
        <v>0</v>
      </c>
      <c r="K806" s="32"/>
      <c r="L806" s="10">
        <f t="shared" si="433"/>
        <v>0</v>
      </c>
      <c r="M806" s="10">
        <f t="shared" si="434"/>
        <v>0</v>
      </c>
      <c r="N806" s="10">
        <f t="shared" si="435"/>
        <v>0</v>
      </c>
      <c r="O806" s="10">
        <f t="shared" si="436"/>
        <v>0</v>
      </c>
      <c r="P806" s="10">
        <f t="shared" si="437"/>
        <v>0</v>
      </c>
      <c r="Q806" s="10">
        <f t="shared" si="438"/>
        <v>0</v>
      </c>
      <c r="R806" s="10">
        <f t="shared" si="439"/>
        <v>0</v>
      </c>
      <c r="S806" s="10">
        <f t="shared" si="440"/>
        <v>0</v>
      </c>
      <c r="U806" s="10">
        <f t="shared" si="441"/>
        <v>0</v>
      </c>
      <c r="V806" s="10">
        <f t="shared" si="442"/>
        <v>0</v>
      </c>
      <c r="W806" s="10">
        <f t="shared" si="443"/>
        <v>0</v>
      </c>
      <c r="X806" s="10">
        <f t="shared" si="464"/>
        <v>0</v>
      </c>
      <c r="Y806" s="10">
        <f t="shared" si="465"/>
        <v>0</v>
      </c>
      <c r="Z806" s="10">
        <f t="shared" si="444"/>
        <v>0</v>
      </c>
      <c r="AB806" s="141">
        <f t="shared" si="445"/>
        <v>0</v>
      </c>
      <c r="AC806" s="141">
        <f t="shared" si="446"/>
        <v>0</v>
      </c>
      <c r="AD806" s="141">
        <f t="shared" si="447"/>
        <v>0</v>
      </c>
      <c r="AE806" s="141">
        <f t="shared" si="448"/>
        <v>0</v>
      </c>
      <c r="AG806" s="87"/>
      <c r="AH806" s="87"/>
      <c r="AJ806" s="87"/>
      <c r="AL806" s="10" t="str">
        <f t="shared" si="449"/>
        <v/>
      </c>
      <c r="AM806" s="10" t="str">
        <f t="shared" si="450"/>
        <v/>
      </c>
      <c r="AN806" s="10" t="str">
        <f t="shared" si="451"/>
        <v/>
      </c>
      <c r="AO806" s="10" t="str">
        <f t="shared" si="452"/>
        <v/>
      </c>
      <c r="AP806" s="10" t="str">
        <f t="shared" si="453"/>
        <v/>
      </c>
      <c r="AQ806" s="10" t="str">
        <f t="shared" si="454"/>
        <v/>
      </c>
      <c r="AR806" s="10" t="str">
        <f t="shared" si="455"/>
        <v/>
      </c>
      <c r="AS806" s="10" t="str">
        <f t="shared" si="456"/>
        <v/>
      </c>
      <c r="AT806" s="10" t="str">
        <f t="shared" si="457"/>
        <v/>
      </c>
      <c r="AU806" s="10" t="str">
        <f t="shared" si="458"/>
        <v/>
      </c>
      <c r="AV806" s="10" t="str">
        <f t="shared" si="459"/>
        <v/>
      </c>
      <c r="AW806" s="10" t="str">
        <f t="shared" si="460"/>
        <v/>
      </c>
      <c r="AX806" s="10" t="str">
        <f t="shared" si="461"/>
        <v/>
      </c>
      <c r="AY806" s="10" t="str">
        <f t="shared" si="462"/>
        <v/>
      </c>
      <c r="AZ806" s="10" t="str">
        <f t="shared" si="463"/>
        <v/>
      </c>
    </row>
    <row r="807" spans="1:52" s="3" customFormat="1" ht="10.5" x14ac:dyDescent="0.35">
      <c r="A807" s="30"/>
      <c r="B807" s="31"/>
      <c r="C807" s="31"/>
      <c r="D807" s="31"/>
      <c r="E807" s="85"/>
      <c r="F807" s="85"/>
      <c r="G807" s="85"/>
      <c r="H807" s="85"/>
      <c r="I807" s="15">
        <f t="shared" si="431"/>
        <v>0</v>
      </c>
      <c r="J807" s="32">
        <f t="shared" si="432"/>
        <v>0</v>
      </c>
      <c r="K807" s="32"/>
      <c r="L807" s="10">
        <f t="shared" si="433"/>
        <v>0</v>
      </c>
      <c r="M807" s="10">
        <f t="shared" si="434"/>
        <v>0</v>
      </c>
      <c r="N807" s="10">
        <f t="shared" si="435"/>
        <v>0</v>
      </c>
      <c r="O807" s="10">
        <f t="shared" si="436"/>
        <v>0</v>
      </c>
      <c r="P807" s="10">
        <f t="shared" si="437"/>
        <v>0</v>
      </c>
      <c r="Q807" s="10">
        <f t="shared" si="438"/>
        <v>0</v>
      </c>
      <c r="R807" s="10">
        <f t="shared" si="439"/>
        <v>0</v>
      </c>
      <c r="S807" s="10">
        <f t="shared" si="440"/>
        <v>0</v>
      </c>
      <c r="U807" s="10">
        <f t="shared" si="441"/>
        <v>0</v>
      </c>
      <c r="V807" s="10">
        <f t="shared" si="442"/>
        <v>0</v>
      </c>
      <c r="W807" s="10">
        <f t="shared" si="443"/>
        <v>0</v>
      </c>
      <c r="X807" s="10">
        <f t="shared" si="464"/>
        <v>0</v>
      </c>
      <c r="Y807" s="10">
        <f t="shared" si="465"/>
        <v>0</v>
      </c>
      <c r="Z807" s="10">
        <f t="shared" si="444"/>
        <v>0</v>
      </c>
      <c r="AB807" s="141">
        <f t="shared" si="445"/>
        <v>0</v>
      </c>
      <c r="AC807" s="141">
        <f t="shared" si="446"/>
        <v>0</v>
      </c>
      <c r="AD807" s="141">
        <f t="shared" si="447"/>
        <v>0</v>
      </c>
      <c r="AE807" s="141">
        <f t="shared" si="448"/>
        <v>0</v>
      </c>
      <c r="AG807" s="87"/>
      <c r="AH807" s="87"/>
      <c r="AJ807" s="87"/>
      <c r="AL807" s="10" t="str">
        <f t="shared" si="449"/>
        <v/>
      </c>
      <c r="AM807" s="10" t="str">
        <f t="shared" si="450"/>
        <v/>
      </c>
      <c r="AN807" s="10" t="str">
        <f t="shared" si="451"/>
        <v/>
      </c>
      <c r="AO807" s="10" t="str">
        <f t="shared" si="452"/>
        <v/>
      </c>
      <c r="AP807" s="10" t="str">
        <f t="shared" si="453"/>
        <v/>
      </c>
      <c r="AQ807" s="10" t="str">
        <f t="shared" si="454"/>
        <v/>
      </c>
      <c r="AR807" s="10" t="str">
        <f t="shared" si="455"/>
        <v/>
      </c>
      <c r="AS807" s="10" t="str">
        <f t="shared" si="456"/>
        <v/>
      </c>
      <c r="AT807" s="10" t="str">
        <f t="shared" si="457"/>
        <v/>
      </c>
      <c r="AU807" s="10" t="str">
        <f t="shared" si="458"/>
        <v/>
      </c>
      <c r="AV807" s="10" t="str">
        <f t="shared" si="459"/>
        <v/>
      </c>
      <c r="AW807" s="10" t="str">
        <f t="shared" si="460"/>
        <v/>
      </c>
      <c r="AX807" s="10" t="str">
        <f t="shared" si="461"/>
        <v/>
      </c>
      <c r="AY807" s="10" t="str">
        <f t="shared" si="462"/>
        <v/>
      </c>
      <c r="AZ807" s="10" t="str">
        <f t="shared" si="463"/>
        <v/>
      </c>
    </row>
    <row r="808" spans="1:52" s="3" customFormat="1" ht="10.5" x14ac:dyDescent="0.35">
      <c r="A808" s="30"/>
      <c r="B808" s="31"/>
      <c r="C808" s="31"/>
      <c r="D808" s="31"/>
      <c r="E808" s="85"/>
      <c r="F808" s="85"/>
      <c r="G808" s="85"/>
      <c r="H808" s="85"/>
      <c r="I808" s="15">
        <f t="shared" si="431"/>
        <v>0</v>
      </c>
      <c r="J808" s="32">
        <f t="shared" si="432"/>
        <v>0</v>
      </c>
      <c r="K808" s="32"/>
      <c r="L808" s="10">
        <f t="shared" si="433"/>
        <v>0</v>
      </c>
      <c r="M808" s="10">
        <f t="shared" si="434"/>
        <v>0</v>
      </c>
      <c r="N808" s="10">
        <f t="shared" si="435"/>
        <v>0</v>
      </c>
      <c r="O808" s="10">
        <f t="shared" si="436"/>
        <v>0</v>
      </c>
      <c r="P808" s="10">
        <f t="shared" si="437"/>
        <v>0</v>
      </c>
      <c r="Q808" s="10">
        <f t="shared" si="438"/>
        <v>0</v>
      </c>
      <c r="R808" s="10">
        <f t="shared" si="439"/>
        <v>0</v>
      </c>
      <c r="S808" s="10">
        <f t="shared" si="440"/>
        <v>0</v>
      </c>
      <c r="U808" s="10">
        <f t="shared" si="441"/>
        <v>0</v>
      </c>
      <c r="V808" s="10">
        <f t="shared" si="442"/>
        <v>0</v>
      </c>
      <c r="W808" s="10">
        <f t="shared" si="443"/>
        <v>0</v>
      </c>
      <c r="X808" s="10">
        <f t="shared" si="464"/>
        <v>0</v>
      </c>
      <c r="Y808" s="10">
        <f t="shared" si="465"/>
        <v>0</v>
      </c>
      <c r="Z808" s="10">
        <f t="shared" si="444"/>
        <v>0</v>
      </c>
      <c r="AB808" s="141">
        <f t="shared" si="445"/>
        <v>0</v>
      </c>
      <c r="AC808" s="141">
        <f t="shared" si="446"/>
        <v>0</v>
      </c>
      <c r="AD808" s="141">
        <f t="shared" si="447"/>
        <v>0</v>
      </c>
      <c r="AE808" s="141">
        <f t="shared" si="448"/>
        <v>0</v>
      </c>
      <c r="AG808" s="87"/>
      <c r="AH808" s="87"/>
      <c r="AJ808" s="87"/>
      <c r="AL808" s="10" t="str">
        <f t="shared" si="449"/>
        <v/>
      </c>
      <c r="AM808" s="10" t="str">
        <f t="shared" si="450"/>
        <v/>
      </c>
      <c r="AN808" s="10" t="str">
        <f t="shared" si="451"/>
        <v/>
      </c>
      <c r="AO808" s="10" t="str">
        <f t="shared" si="452"/>
        <v/>
      </c>
      <c r="AP808" s="10" t="str">
        <f t="shared" si="453"/>
        <v/>
      </c>
      <c r="AQ808" s="10" t="str">
        <f t="shared" si="454"/>
        <v/>
      </c>
      <c r="AR808" s="10" t="str">
        <f t="shared" si="455"/>
        <v/>
      </c>
      <c r="AS808" s="10" t="str">
        <f t="shared" si="456"/>
        <v/>
      </c>
      <c r="AT808" s="10" t="str">
        <f t="shared" si="457"/>
        <v/>
      </c>
      <c r="AU808" s="10" t="str">
        <f t="shared" si="458"/>
        <v/>
      </c>
      <c r="AV808" s="10" t="str">
        <f t="shared" si="459"/>
        <v/>
      </c>
      <c r="AW808" s="10" t="str">
        <f t="shared" si="460"/>
        <v/>
      </c>
      <c r="AX808" s="10" t="str">
        <f t="shared" si="461"/>
        <v/>
      </c>
      <c r="AY808" s="10" t="str">
        <f t="shared" si="462"/>
        <v/>
      </c>
      <c r="AZ808" s="10" t="str">
        <f t="shared" si="463"/>
        <v/>
      </c>
    </row>
    <row r="809" spans="1:52" s="3" customFormat="1" ht="10.5" x14ac:dyDescent="0.35">
      <c r="A809" s="30"/>
      <c r="B809" s="31"/>
      <c r="C809" s="31"/>
      <c r="D809" s="31"/>
      <c r="E809" s="85"/>
      <c r="F809" s="85"/>
      <c r="G809" s="85"/>
      <c r="H809" s="85"/>
      <c r="I809" s="15">
        <f t="shared" si="431"/>
        <v>0</v>
      </c>
      <c r="J809" s="32">
        <f t="shared" si="432"/>
        <v>0</v>
      </c>
      <c r="K809" s="32"/>
      <c r="L809" s="10">
        <f t="shared" si="433"/>
        <v>0</v>
      </c>
      <c r="M809" s="10">
        <f t="shared" si="434"/>
        <v>0</v>
      </c>
      <c r="N809" s="10">
        <f t="shared" si="435"/>
        <v>0</v>
      </c>
      <c r="O809" s="10">
        <f t="shared" si="436"/>
        <v>0</v>
      </c>
      <c r="P809" s="10">
        <f t="shared" si="437"/>
        <v>0</v>
      </c>
      <c r="Q809" s="10">
        <f t="shared" si="438"/>
        <v>0</v>
      </c>
      <c r="R809" s="10">
        <f t="shared" si="439"/>
        <v>0</v>
      </c>
      <c r="S809" s="10">
        <f t="shared" si="440"/>
        <v>0</v>
      </c>
      <c r="U809" s="10">
        <f t="shared" si="441"/>
        <v>0</v>
      </c>
      <c r="V809" s="10">
        <f t="shared" si="442"/>
        <v>0</v>
      </c>
      <c r="W809" s="10">
        <f t="shared" si="443"/>
        <v>0</v>
      </c>
      <c r="X809" s="10">
        <f t="shared" si="464"/>
        <v>0</v>
      </c>
      <c r="Y809" s="10">
        <f t="shared" si="465"/>
        <v>0</v>
      </c>
      <c r="Z809" s="10">
        <f t="shared" si="444"/>
        <v>0</v>
      </c>
      <c r="AB809" s="141">
        <f t="shared" si="445"/>
        <v>0</v>
      </c>
      <c r="AC809" s="141">
        <f t="shared" si="446"/>
        <v>0</v>
      </c>
      <c r="AD809" s="141">
        <f t="shared" si="447"/>
        <v>0</v>
      </c>
      <c r="AE809" s="141">
        <f t="shared" si="448"/>
        <v>0</v>
      </c>
      <c r="AG809" s="87"/>
      <c r="AH809" s="87"/>
      <c r="AJ809" s="87"/>
      <c r="AL809" s="10" t="str">
        <f t="shared" si="449"/>
        <v/>
      </c>
      <c r="AM809" s="10" t="str">
        <f t="shared" si="450"/>
        <v/>
      </c>
      <c r="AN809" s="10" t="str">
        <f t="shared" si="451"/>
        <v/>
      </c>
      <c r="AO809" s="10" t="str">
        <f t="shared" si="452"/>
        <v/>
      </c>
      <c r="AP809" s="10" t="str">
        <f t="shared" si="453"/>
        <v/>
      </c>
      <c r="AQ809" s="10" t="str">
        <f t="shared" si="454"/>
        <v/>
      </c>
      <c r="AR809" s="10" t="str">
        <f t="shared" si="455"/>
        <v/>
      </c>
      <c r="AS809" s="10" t="str">
        <f t="shared" si="456"/>
        <v/>
      </c>
      <c r="AT809" s="10" t="str">
        <f t="shared" si="457"/>
        <v/>
      </c>
      <c r="AU809" s="10" t="str">
        <f t="shared" si="458"/>
        <v/>
      </c>
      <c r="AV809" s="10" t="str">
        <f t="shared" si="459"/>
        <v/>
      </c>
      <c r="AW809" s="10" t="str">
        <f t="shared" si="460"/>
        <v/>
      </c>
      <c r="AX809" s="10" t="str">
        <f t="shared" si="461"/>
        <v/>
      </c>
      <c r="AY809" s="10" t="str">
        <f t="shared" si="462"/>
        <v/>
      </c>
      <c r="AZ809" s="10" t="str">
        <f t="shared" si="463"/>
        <v/>
      </c>
    </row>
    <row r="810" spans="1:52" s="3" customFormat="1" ht="10.5" x14ac:dyDescent="0.35">
      <c r="A810" s="30"/>
      <c r="B810" s="31"/>
      <c r="C810" s="31"/>
      <c r="D810" s="31"/>
      <c r="E810" s="85"/>
      <c r="F810" s="85"/>
      <c r="G810" s="85"/>
      <c r="H810" s="85"/>
      <c r="I810" s="15">
        <f t="shared" si="431"/>
        <v>0</v>
      </c>
      <c r="J810" s="32">
        <f t="shared" si="432"/>
        <v>0</v>
      </c>
      <c r="K810" s="32"/>
      <c r="L810" s="10">
        <f t="shared" si="433"/>
        <v>0</v>
      </c>
      <c r="M810" s="10">
        <f t="shared" si="434"/>
        <v>0</v>
      </c>
      <c r="N810" s="10">
        <f t="shared" si="435"/>
        <v>0</v>
      </c>
      <c r="O810" s="10">
        <f t="shared" si="436"/>
        <v>0</v>
      </c>
      <c r="P810" s="10">
        <f t="shared" si="437"/>
        <v>0</v>
      </c>
      <c r="Q810" s="10">
        <f t="shared" si="438"/>
        <v>0</v>
      </c>
      <c r="R810" s="10">
        <f t="shared" si="439"/>
        <v>0</v>
      </c>
      <c r="S810" s="10">
        <f t="shared" si="440"/>
        <v>0</v>
      </c>
      <c r="U810" s="10">
        <f t="shared" si="441"/>
        <v>0</v>
      </c>
      <c r="V810" s="10">
        <f t="shared" si="442"/>
        <v>0</v>
      </c>
      <c r="W810" s="10">
        <f t="shared" si="443"/>
        <v>0</v>
      </c>
      <c r="X810" s="10">
        <f t="shared" si="464"/>
        <v>0</v>
      </c>
      <c r="Y810" s="10">
        <f t="shared" si="465"/>
        <v>0</v>
      </c>
      <c r="Z810" s="10">
        <f t="shared" si="444"/>
        <v>0</v>
      </c>
      <c r="AB810" s="141">
        <f t="shared" si="445"/>
        <v>0</v>
      </c>
      <c r="AC810" s="141">
        <f t="shared" si="446"/>
        <v>0</v>
      </c>
      <c r="AD810" s="141">
        <f t="shared" si="447"/>
        <v>0</v>
      </c>
      <c r="AE810" s="141">
        <f t="shared" si="448"/>
        <v>0</v>
      </c>
      <c r="AG810" s="87"/>
      <c r="AH810" s="87"/>
      <c r="AJ810" s="87"/>
      <c r="AL810" s="10" t="str">
        <f t="shared" si="449"/>
        <v/>
      </c>
      <c r="AM810" s="10" t="str">
        <f t="shared" si="450"/>
        <v/>
      </c>
      <c r="AN810" s="10" t="str">
        <f t="shared" si="451"/>
        <v/>
      </c>
      <c r="AO810" s="10" t="str">
        <f t="shared" si="452"/>
        <v/>
      </c>
      <c r="AP810" s="10" t="str">
        <f t="shared" si="453"/>
        <v/>
      </c>
      <c r="AQ810" s="10" t="str">
        <f t="shared" si="454"/>
        <v/>
      </c>
      <c r="AR810" s="10" t="str">
        <f t="shared" si="455"/>
        <v/>
      </c>
      <c r="AS810" s="10" t="str">
        <f t="shared" si="456"/>
        <v/>
      </c>
      <c r="AT810" s="10" t="str">
        <f t="shared" si="457"/>
        <v/>
      </c>
      <c r="AU810" s="10" t="str">
        <f t="shared" si="458"/>
        <v/>
      </c>
      <c r="AV810" s="10" t="str">
        <f t="shared" si="459"/>
        <v/>
      </c>
      <c r="AW810" s="10" t="str">
        <f t="shared" si="460"/>
        <v/>
      </c>
      <c r="AX810" s="10" t="str">
        <f t="shared" si="461"/>
        <v/>
      </c>
      <c r="AY810" s="10" t="str">
        <f t="shared" si="462"/>
        <v/>
      </c>
      <c r="AZ810" s="10" t="str">
        <f t="shared" si="463"/>
        <v/>
      </c>
    </row>
    <row r="811" spans="1:52" s="3" customFormat="1" ht="10.5" x14ac:dyDescent="0.35">
      <c r="A811" s="30"/>
      <c r="B811" s="31"/>
      <c r="C811" s="31"/>
      <c r="D811" s="31"/>
      <c r="E811" s="85"/>
      <c r="F811" s="85"/>
      <c r="G811" s="85"/>
      <c r="H811" s="85"/>
      <c r="I811" s="15">
        <f t="shared" si="431"/>
        <v>0</v>
      </c>
      <c r="J811" s="32">
        <f t="shared" si="432"/>
        <v>0</v>
      </c>
      <c r="K811" s="32"/>
      <c r="L811" s="10">
        <f t="shared" si="433"/>
        <v>0</v>
      </c>
      <c r="M811" s="10">
        <f t="shared" si="434"/>
        <v>0</v>
      </c>
      <c r="N811" s="10">
        <f t="shared" si="435"/>
        <v>0</v>
      </c>
      <c r="O811" s="10">
        <f t="shared" si="436"/>
        <v>0</v>
      </c>
      <c r="P811" s="10">
        <f t="shared" si="437"/>
        <v>0</v>
      </c>
      <c r="Q811" s="10">
        <f t="shared" si="438"/>
        <v>0</v>
      </c>
      <c r="R811" s="10">
        <f t="shared" si="439"/>
        <v>0</v>
      </c>
      <c r="S811" s="10">
        <f t="shared" si="440"/>
        <v>0</v>
      </c>
      <c r="U811" s="10">
        <f t="shared" si="441"/>
        <v>0</v>
      </c>
      <c r="V811" s="10">
        <f t="shared" si="442"/>
        <v>0</v>
      </c>
      <c r="W811" s="10">
        <f t="shared" si="443"/>
        <v>0</v>
      </c>
      <c r="X811" s="10">
        <f t="shared" si="464"/>
        <v>0</v>
      </c>
      <c r="Y811" s="10">
        <f t="shared" si="465"/>
        <v>0</v>
      </c>
      <c r="Z811" s="10">
        <f t="shared" si="444"/>
        <v>0</v>
      </c>
      <c r="AB811" s="141">
        <f t="shared" si="445"/>
        <v>0</v>
      </c>
      <c r="AC811" s="141">
        <f t="shared" si="446"/>
        <v>0</v>
      </c>
      <c r="AD811" s="141">
        <f t="shared" si="447"/>
        <v>0</v>
      </c>
      <c r="AE811" s="141">
        <f t="shared" si="448"/>
        <v>0</v>
      </c>
      <c r="AG811" s="87"/>
      <c r="AH811" s="87"/>
      <c r="AJ811" s="87"/>
      <c r="AL811" s="10" t="str">
        <f t="shared" si="449"/>
        <v/>
      </c>
      <c r="AM811" s="10" t="str">
        <f t="shared" si="450"/>
        <v/>
      </c>
      <c r="AN811" s="10" t="str">
        <f t="shared" si="451"/>
        <v/>
      </c>
      <c r="AO811" s="10" t="str">
        <f t="shared" si="452"/>
        <v/>
      </c>
      <c r="AP811" s="10" t="str">
        <f t="shared" si="453"/>
        <v/>
      </c>
      <c r="AQ811" s="10" t="str">
        <f t="shared" si="454"/>
        <v/>
      </c>
      <c r="AR811" s="10" t="str">
        <f t="shared" si="455"/>
        <v/>
      </c>
      <c r="AS811" s="10" t="str">
        <f t="shared" si="456"/>
        <v/>
      </c>
      <c r="AT811" s="10" t="str">
        <f t="shared" si="457"/>
        <v/>
      </c>
      <c r="AU811" s="10" t="str">
        <f t="shared" si="458"/>
        <v/>
      </c>
      <c r="AV811" s="10" t="str">
        <f t="shared" si="459"/>
        <v/>
      </c>
      <c r="AW811" s="10" t="str">
        <f t="shared" si="460"/>
        <v/>
      </c>
      <c r="AX811" s="10" t="str">
        <f t="shared" si="461"/>
        <v/>
      </c>
      <c r="AY811" s="10" t="str">
        <f t="shared" si="462"/>
        <v/>
      </c>
      <c r="AZ811" s="10" t="str">
        <f t="shared" si="463"/>
        <v/>
      </c>
    </row>
    <row r="812" spans="1:52" s="3" customFormat="1" ht="10.5" x14ac:dyDescent="0.35">
      <c r="A812" s="30"/>
      <c r="B812" s="31"/>
      <c r="C812" s="31"/>
      <c r="D812" s="31"/>
      <c r="E812" s="85"/>
      <c r="F812" s="85"/>
      <c r="G812" s="85"/>
      <c r="H812" s="85"/>
      <c r="I812" s="15">
        <f t="shared" si="431"/>
        <v>0</v>
      </c>
      <c r="J812" s="32">
        <f t="shared" si="432"/>
        <v>0</v>
      </c>
      <c r="K812" s="32"/>
      <c r="L812" s="10">
        <f t="shared" si="433"/>
        <v>0</v>
      </c>
      <c r="M812" s="10">
        <f t="shared" si="434"/>
        <v>0</v>
      </c>
      <c r="N812" s="10">
        <f t="shared" si="435"/>
        <v>0</v>
      </c>
      <c r="O812" s="10">
        <f t="shared" si="436"/>
        <v>0</v>
      </c>
      <c r="P812" s="10">
        <f t="shared" si="437"/>
        <v>0</v>
      </c>
      <c r="Q812" s="10">
        <f t="shared" si="438"/>
        <v>0</v>
      </c>
      <c r="R812" s="10">
        <f t="shared" si="439"/>
        <v>0</v>
      </c>
      <c r="S812" s="10">
        <f t="shared" si="440"/>
        <v>0</v>
      </c>
      <c r="U812" s="10">
        <f t="shared" si="441"/>
        <v>0</v>
      </c>
      <c r="V812" s="10">
        <f t="shared" si="442"/>
        <v>0</v>
      </c>
      <c r="W812" s="10">
        <f t="shared" si="443"/>
        <v>0</v>
      </c>
      <c r="X812" s="10">
        <f t="shared" si="464"/>
        <v>0</v>
      </c>
      <c r="Y812" s="10">
        <f t="shared" si="465"/>
        <v>0</v>
      </c>
      <c r="Z812" s="10">
        <f t="shared" si="444"/>
        <v>0</v>
      </c>
      <c r="AB812" s="141">
        <f t="shared" si="445"/>
        <v>0</v>
      </c>
      <c r="AC812" s="141">
        <f t="shared" si="446"/>
        <v>0</v>
      </c>
      <c r="AD812" s="141">
        <f t="shared" si="447"/>
        <v>0</v>
      </c>
      <c r="AE812" s="141">
        <f t="shared" si="448"/>
        <v>0</v>
      </c>
      <c r="AG812" s="87"/>
      <c r="AH812" s="87"/>
      <c r="AJ812" s="87"/>
      <c r="AL812" s="10" t="str">
        <f t="shared" si="449"/>
        <v/>
      </c>
      <c r="AM812" s="10" t="str">
        <f t="shared" si="450"/>
        <v/>
      </c>
      <c r="AN812" s="10" t="str">
        <f t="shared" si="451"/>
        <v/>
      </c>
      <c r="AO812" s="10" t="str">
        <f t="shared" si="452"/>
        <v/>
      </c>
      <c r="AP812" s="10" t="str">
        <f t="shared" si="453"/>
        <v/>
      </c>
      <c r="AQ812" s="10" t="str">
        <f t="shared" si="454"/>
        <v/>
      </c>
      <c r="AR812" s="10" t="str">
        <f t="shared" si="455"/>
        <v/>
      </c>
      <c r="AS812" s="10" t="str">
        <f t="shared" si="456"/>
        <v/>
      </c>
      <c r="AT812" s="10" t="str">
        <f t="shared" si="457"/>
        <v/>
      </c>
      <c r="AU812" s="10" t="str">
        <f t="shared" si="458"/>
        <v/>
      </c>
      <c r="AV812" s="10" t="str">
        <f t="shared" si="459"/>
        <v/>
      </c>
      <c r="AW812" s="10" t="str">
        <f t="shared" si="460"/>
        <v/>
      </c>
      <c r="AX812" s="10" t="str">
        <f t="shared" si="461"/>
        <v/>
      </c>
      <c r="AY812" s="10" t="str">
        <f t="shared" si="462"/>
        <v/>
      </c>
      <c r="AZ812" s="10" t="str">
        <f t="shared" si="463"/>
        <v/>
      </c>
    </row>
    <row r="813" spans="1:52" s="3" customFormat="1" ht="10.5" x14ac:dyDescent="0.35">
      <c r="A813" s="30"/>
      <c r="B813" s="31"/>
      <c r="C813" s="31"/>
      <c r="D813" s="31"/>
      <c r="E813" s="85"/>
      <c r="F813" s="85"/>
      <c r="G813" s="85"/>
      <c r="H813" s="85"/>
      <c r="I813" s="15">
        <f t="shared" si="431"/>
        <v>0</v>
      </c>
      <c r="J813" s="32">
        <f t="shared" si="432"/>
        <v>0</v>
      </c>
      <c r="K813" s="32"/>
      <c r="L813" s="10">
        <f t="shared" si="433"/>
        <v>0</v>
      </c>
      <c r="M813" s="10">
        <f t="shared" si="434"/>
        <v>0</v>
      </c>
      <c r="N813" s="10">
        <f t="shared" si="435"/>
        <v>0</v>
      </c>
      <c r="O813" s="10">
        <f t="shared" si="436"/>
        <v>0</v>
      </c>
      <c r="P813" s="10">
        <f t="shared" si="437"/>
        <v>0</v>
      </c>
      <c r="Q813" s="10">
        <f t="shared" si="438"/>
        <v>0</v>
      </c>
      <c r="R813" s="10">
        <f t="shared" si="439"/>
        <v>0</v>
      </c>
      <c r="S813" s="10">
        <f t="shared" si="440"/>
        <v>0</v>
      </c>
      <c r="U813" s="10">
        <f t="shared" si="441"/>
        <v>0</v>
      </c>
      <c r="V813" s="10">
        <f t="shared" si="442"/>
        <v>0</v>
      </c>
      <c r="W813" s="10">
        <f t="shared" si="443"/>
        <v>0</v>
      </c>
      <c r="X813" s="10">
        <f t="shared" si="464"/>
        <v>0</v>
      </c>
      <c r="Y813" s="10">
        <f t="shared" si="465"/>
        <v>0</v>
      </c>
      <c r="Z813" s="10">
        <f t="shared" si="444"/>
        <v>0</v>
      </c>
      <c r="AB813" s="141">
        <f t="shared" si="445"/>
        <v>0</v>
      </c>
      <c r="AC813" s="141">
        <f t="shared" si="446"/>
        <v>0</v>
      </c>
      <c r="AD813" s="141">
        <f t="shared" si="447"/>
        <v>0</v>
      </c>
      <c r="AE813" s="141">
        <f t="shared" si="448"/>
        <v>0</v>
      </c>
      <c r="AG813" s="87"/>
      <c r="AH813" s="87"/>
      <c r="AJ813" s="87"/>
      <c r="AL813" s="10" t="str">
        <f t="shared" si="449"/>
        <v/>
      </c>
      <c r="AM813" s="10" t="str">
        <f t="shared" si="450"/>
        <v/>
      </c>
      <c r="AN813" s="10" t="str">
        <f t="shared" si="451"/>
        <v/>
      </c>
      <c r="AO813" s="10" t="str">
        <f t="shared" si="452"/>
        <v/>
      </c>
      <c r="AP813" s="10" t="str">
        <f t="shared" si="453"/>
        <v/>
      </c>
      <c r="AQ813" s="10" t="str">
        <f t="shared" si="454"/>
        <v/>
      </c>
      <c r="AR813" s="10" t="str">
        <f t="shared" si="455"/>
        <v/>
      </c>
      <c r="AS813" s="10" t="str">
        <f t="shared" si="456"/>
        <v/>
      </c>
      <c r="AT813" s="10" t="str">
        <f t="shared" si="457"/>
        <v/>
      </c>
      <c r="AU813" s="10" t="str">
        <f t="shared" si="458"/>
        <v/>
      </c>
      <c r="AV813" s="10" t="str">
        <f t="shared" si="459"/>
        <v/>
      </c>
      <c r="AW813" s="10" t="str">
        <f t="shared" si="460"/>
        <v/>
      </c>
      <c r="AX813" s="10" t="str">
        <f t="shared" si="461"/>
        <v/>
      </c>
      <c r="AY813" s="10" t="str">
        <f t="shared" si="462"/>
        <v/>
      </c>
      <c r="AZ813" s="10" t="str">
        <f t="shared" si="463"/>
        <v/>
      </c>
    </row>
    <row r="814" spans="1:52" s="3" customFormat="1" ht="10.5" x14ac:dyDescent="0.35">
      <c r="A814" s="30"/>
      <c r="B814" s="31"/>
      <c r="C814" s="31"/>
      <c r="D814" s="31"/>
      <c r="E814" s="85"/>
      <c r="F814" s="85"/>
      <c r="G814" s="85"/>
      <c r="H814" s="85"/>
      <c r="I814" s="15">
        <f t="shared" si="431"/>
        <v>0</v>
      </c>
      <c r="J814" s="32">
        <f t="shared" si="432"/>
        <v>0</v>
      </c>
      <c r="K814" s="32"/>
      <c r="L814" s="10">
        <f t="shared" si="433"/>
        <v>0</v>
      </c>
      <c r="M814" s="10">
        <f t="shared" si="434"/>
        <v>0</v>
      </c>
      <c r="N814" s="10">
        <f t="shared" si="435"/>
        <v>0</v>
      </c>
      <c r="O814" s="10">
        <f t="shared" si="436"/>
        <v>0</v>
      </c>
      <c r="P814" s="10">
        <f t="shared" si="437"/>
        <v>0</v>
      </c>
      <c r="Q814" s="10">
        <f t="shared" si="438"/>
        <v>0</v>
      </c>
      <c r="R814" s="10">
        <f t="shared" si="439"/>
        <v>0</v>
      </c>
      <c r="S814" s="10">
        <f t="shared" si="440"/>
        <v>0</v>
      </c>
      <c r="U814" s="10">
        <f t="shared" si="441"/>
        <v>0</v>
      </c>
      <c r="V814" s="10">
        <f t="shared" si="442"/>
        <v>0</v>
      </c>
      <c r="W814" s="10">
        <f t="shared" si="443"/>
        <v>0</v>
      </c>
      <c r="X814" s="10">
        <f t="shared" si="464"/>
        <v>0</v>
      </c>
      <c r="Y814" s="10">
        <f t="shared" si="465"/>
        <v>0</v>
      </c>
      <c r="Z814" s="10">
        <f t="shared" si="444"/>
        <v>0</v>
      </c>
      <c r="AB814" s="141">
        <f t="shared" si="445"/>
        <v>0</v>
      </c>
      <c r="AC814" s="141">
        <f t="shared" si="446"/>
        <v>0</v>
      </c>
      <c r="AD814" s="141">
        <f t="shared" si="447"/>
        <v>0</v>
      </c>
      <c r="AE814" s="141">
        <f t="shared" si="448"/>
        <v>0</v>
      </c>
      <c r="AG814" s="87"/>
      <c r="AH814" s="87"/>
      <c r="AJ814" s="87"/>
      <c r="AL814" s="10" t="str">
        <f t="shared" si="449"/>
        <v/>
      </c>
      <c r="AM814" s="10" t="str">
        <f t="shared" si="450"/>
        <v/>
      </c>
      <c r="AN814" s="10" t="str">
        <f t="shared" si="451"/>
        <v/>
      </c>
      <c r="AO814" s="10" t="str">
        <f t="shared" si="452"/>
        <v/>
      </c>
      <c r="AP814" s="10" t="str">
        <f t="shared" si="453"/>
        <v/>
      </c>
      <c r="AQ814" s="10" t="str">
        <f t="shared" si="454"/>
        <v/>
      </c>
      <c r="AR814" s="10" t="str">
        <f t="shared" si="455"/>
        <v/>
      </c>
      <c r="AS814" s="10" t="str">
        <f t="shared" si="456"/>
        <v/>
      </c>
      <c r="AT814" s="10" t="str">
        <f t="shared" si="457"/>
        <v/>
      </c>
      <c r="AU814" s="10" t="str">
        <f t="shared" si="458"/>
        <v/>
      </c>
      <c r="AV814" s="10" t="str">
        <f t="shared" si="459"/>
        <v/>
      </c>
      <c r="AW814" s="10" t="str">
        <f t="shared" si="460"/>
        <v/>
      </c>
      <c r="AX814" s="10" t="str">
        <f t="shared" si="461"/>
        <v/>
      </c>
      <c r="AY814" s="10" t="str">
        <f t="shared" si="462"/>
        <v/>
      </c>
      <c r="AZ814" s="10" t="str">
        <f t="shared" si="463"/>
        <v/>
      </c>
    </row>
    <row r="815" spans="1:52" s="3" customFormat="1" ht="10.5" x14ac:dyDescent="0.35">
      <c r="A815" s="30"/>
      <c r="B815" s="31"/>
      <c r="C815" s="31"/>
      <c r="D815" s="31"/>
      <c r="E815" s="85"/>
      <c r="F815" s="85"/>
      <c r="G815" s="85"/>
      <c r="H815" s="85"/>
      <c r="I815" s="15">
        <f t="shared" si="431"/>
        <v>0</v>
      </c>
      <c r="J815" s="32">
        <f t="shared" si="432"/>
        <v>0</v>
      </c>
      <c r="K815" s="32"/>
      <c r="L815" s="10">
        <f t="shared" si="433"/>
        <v>0</v>
      </c>
      <c r="M815" s="10">
        <f t="shared" si="434"/>
        <v>0</v>
      </c>
      <c r="N815" s="10">
        <f t="shared" si="435"/>
        <v>0</v>
      </c>
      <c r="O815" s="10">
        <f t="shared" si="436"/>
        <v>0</v>
      </c>
      <c r="P815" s="10">
        <f t="shared" si="437"/>
        <v>0</v>
      </c>
      <c r="Q815" s="10">
        <f t="shared" si="438"/>
        <v>0</v>
      </c>
      <c r="R815" s="10">
        <f t="shared" si="439"/>
        <v>0</v>
      </c>
      <c r="S815" s="10">
        <f t="shared" si="440"/>
        <v>0</v>
      </c>
      <c r="U815" s="10">
        <f t="shared" si="441"/>
        <v>0</v>
      </c>
      <c r="V815" s="10">
        <f t="shared" si="442"/>
        <v>0</v>
      </c>
      <c r="W815" s="10">
        <f t="shared" si="443"/>
        <v>0</v>
      </c>
      <c r="X815" s="10">
        <f t="shared" si="464"/>
        <v>0</v>
      </c>
      <c r="Y815" s="10">
        <f t="shared" si="465"/>
        <v>0</v>
      </c>
      <c r="Z815" s="10">
        <f t="shared" si="444"/>
        <v>0</v>
      </c>
      <c r="AB815" s="141">
        <f t="shared" si="445"/>
        <v>0</v>
      </c>
      <c r="AC815" s="141">
        <f t="shared" si="446"/>
        <v>0</v>
      </c>
      <c r="AD815" s="141">
        <f t="shared" si="447"/>
        <v>0</v>
      </c>
      <c r="AE815" s="141">
        <f t="shared" si="448"/>
        <v>0</v>
      </c>
      <c r="AG815" s="87"/>
      <c r="AH815" s="87"/>
      <c r="AJ815" s="87"/>
      <c r="AL815" s="10" t="str">
        <f t="shared" si="449"/>
        <v/>
      </c>
      <c r="AM815" s="10" t="str">
        <f t="shared" si="450"/>
        <v/>
      </c>
      <c r="AN815" s="10" t="str">
        <f t="shared" si="451"/>
        <v/>
      </c>
      <c r="AO815" s="10" t="str">
        <f t="shared" si="452"/>
        <v/>
      </c>
      <c r="AP815" s="10" t="str">
        <f t="shared" si="453"/>
        <v/>
      </c>
      <c r="AQ815" s="10" t="str">
        <f t="shared" si="454"/>
        <v/>
      </c>
      <c r="AR815" s="10" t="str">
        <f t="shared" si="455"/>
        <v/>
      </c>
      <c r="AS815" s="10" t="str">
        <f t="shared" si="456"/>
        <v/>
      </c>
      <c r="AT815" s="10" t="str">
        <f t="shared" si="457"/>
        <v/>
      </c>
      <c r="AU815" s="10" t="str">
        <f t="shared" si="458"/>
        <v/>
      </c>
      <c r="AV815" s="10" t="str">
        <f t="shared" si="459"/>
        <v/>
      </c>
      <c r="AW815" s="10" t="str">
        <f t="shared" si="460"/>
        <v/>
      </c>
      <c r="AX815" s="10" t="str">
        <f t="shared" si="461"/>
        <v/>
      </c>
      <c r="AY815" s="10" t="str">
        <f t="shared" si="462"/>
        <v/>
      </c>
      <c r="AZ815" s="10" t="str">
        <f t="shared" si="463"/>
        <v/>
      </c>
    </row>
    <row r="816" spans="1:52" s="3" customFormat="1" ht="10.5" x14ac:dyDescent="0.35">
      <c r="A816" s="30"/>
      <c r="B816" s="31"/>
      <c r="C816" s="31"/>
      <c r="D816" s="31"/>
      <c r="E816" s="85"/>
      <c r="F816" s="85"/>
      <c r="G816" s="85"/>
      <c r="H816" s="85"/>
      <c r="I816" s="15">
        <f t="shared" si="431"/>
        <v>0</v>
      </c>
      <c r="J816" s="32">
        <f t="shared" si="432"/>
        <v>0</v>
      </c>
      <c r="K816" s="32"/>
      <c r="L816" s="10">
        <f t="shared" si="433"/>
        <v>0</v>
      </c>
      <c r="M816" s="10">
        <f t="shared" si="434"/>
        <v>0</v>
      </c>
      <c r="N816" s="10">
        <f t="shared" si="435"/>
        <v>0</v>
      </c>
      <c r="O816" s="10">
        <f t="shared" si="436"/>
        <v>0</v>
      </c>
      <c r="P816" s="10">
        <f t="shared" si="437"/>
        <v>0</v>
      </c>
      <c r="Q816" s="10">
        <f t="shared" si="438"/>
        <v>0</v>
      </c>
      <c r="R816" s="10">
        <f t="shared" si="439"/>
        <v>0</v>
      </c>
      <c r="S816" s="10">
        <f t="shared" si="440"/>
        <v>0</v>
      </c>
      <c r="U816" s="10">
        <f t="shared" si="441"/>
        <v>0</v>
      </c>
      <c r="V816" s="10">
        <f t="shared" si="442"/>
        <v>0</v>
      </c>
      <c r="W816" s="10">
        <f t="shared" si="443"/>
        <v>0</v>
      </c>
      <c r="X816" s="10">
        <f t="shared" si="464"/>
        <v>0</v>
      </c>
      <c r="Y816" s="10">
        <f t="shared" si="465"/>
        <v>0</v>
      </c>
      <c r="Z816" s="10">
        <f t="shared" si="444"/>
        <v>0</v>
      </c>
      <c r="AB816" s="141">
        <f t="shared" si="445"/>
        <v>0</v>
      </c>
      <c r="AC816" s="141">
        <f t="shared" si="446"/>
        <v>0</v>
      </c>
      <c r="AD816" s="141">
        <f t="shared" si="447"/>
        <v>0</v>
      </c>
      <c r="AE816" s="141">
        <f t="shared" si="448"/>
        <v>0</v>
      </c>
      <c r="AG816" s="87"/>
      <c r="AH816" s="87"/>
      <c r="AJ816" s="87"/>
      <c r="AL816" s="10" t="str">
        <f t="shared" si="449"/>
        <v/>
      </c>
      <c r="AM816" s="10" t="str">
        <f t="shared" si="450"/>
        <v/>
      </c>
      <c r="AN816" s="10" t="str">
        <f t="shared" si="451"/>
        <v/>
      </c>
      <c r="AO816" s="10" t="str">
        <f t="shared" si="452"/>
        <v/>
      </c>
      <c r="AP816" s="10" t="str">
        <f t="shared" si="453"/>
        <v/>
      </c>
      <c r="AQ816" s="10" t="str">
        <f t="shared" si="454"/>
        <v/>
      </c>
      <c r="AR816" s="10" t="str">
        <f t="shared" si="455"/>
        <v/>
      </c>
      <c r="AS816" s="10" t="str">
        <f t="shared" si="456"/>
        <v/>
      </c>
      <c r="AT816" s="10" t="str">
        <f t="shared" si="457"/>
        <v/>
      </c>
      <c r="AU816" s="10" t="str">
        <f t="shared" si="458"/>
        <v/>
      </c>
      <c r="AV816" s="10" t="str">
        <f t="shared" si="459"/>
        <v/>
      </c>
      <c r="AW816" s="10" t="str">
        <f t="shared" si="460"/>
        <v/>
      </c>
      <c r="AX816" s="10" t="str">
        <f t="shared" si="461"/>
        <v/>
      </c>
      <c r="AY816" s="10" t="str">
        <f t="shared" si="462"/>
        <v/>
      </c>
      <c r="AZ816" s="10" t="str">
        <f t="shared" si="463"/>
        <v/>
      </c>
    </row>
    <row r="817" spans="1:52" s="3" customFormat="1" ht="10.5" x14ac:dyDescent="0.35">
      <c r="A817" s="30"/>
      <c r="B817" s="31"/>
      <c r="C817" s="31"/>
      <c r="D817" s="31"/>
      <c r="E817" s="85"/>
      <c r="F817" s="85"/>
      <c r="G817" s="85"/>
      <c r="H817" s="85"/>
      <c r="I817" s="15">
        <f t="shared" si="431"/>
        <v>0</v>
      </c>
      <c r="J817" s="32">
        <f t="shared" si="432"/>
        <v>0</v>
      </c>
      <c r="K817" s="32"/>
      <c r="L817" s="10">
        <f t="shared" si="433"/>
        <v>0</v>
      </c>
      <c r="M817" s="10">
        <f t="shared" si="434"/>
        <v>0</v>
      </c>
      <c r="N817" s="10">
        <f t="shared" si="435"/>
        <v>0</v>
      </c>
      <c r="O817" s="10">
        <f t="shared" si="436"/>
        <v>0</v>
      </c>
      <c r="P817" s="10">
        <f t="shared" si="437"/>
        <v>0</v>
      </c>
      <c r="Q817" s="10">
        <f t="shared" si="438"/>
        <v>0</v>
      </c>
      <c r="R817" s="10">
        <f t="shared" si="439"/>
        <v>0</v>
      </c>
      <c r="S817" s="10">
        <f t="shared" si="440"/>
        <v>0</v>
      </c>
      <c r="U817" s="10">
        <f t="shared" si="441"/>
        <v>0</v>
      </c>
      <c r="V817" s="10">
        <f t="shared" si="442"/>
        <v>0</v>
      </c>
      <c r="W817" s="10">
        <f t="shared" si="443"/>
        <v>0</v>
      </c>
      <c r="X817" s="10">
        <f t="shared" si="464"/>
        <v>0</v>
      </c>
      <c r="Y817" s="10">
        <f t="shared" si="465"/>
        <v>0</v>
      </c>
      <c r="Z817" s="10">
        <f t="shared" si="444"/>
        <v>0</v>
      </c>
      <c r="AB817" s="141">
        <f t="shared" si="445"/>
        <v>0</v>
      </c>
      <c r="AC817" s="141">
        <f t="shared" si="446"/>
        <v>0</v>
      </c>
      <c r="AD817" s="141">
        <f t="shared" si="447"/>
        <v>0</v>
      </c>
      <c r="AE817" s="141">
        <f t="shared" si="448"/>
        <v>0</v>
      </c>
      <c r="AG817" s="87"/>
      <c r="AH817" s="87"/>
      <c r="AJ817" s="87"/>
      <c r="AL817" s="10" t="str">
        <f t="shared" si="449"/>
        <v/>
      </c>
      <c r="AM817" s="10" t="str">
        <f t="shared" si="450"/>
        <v/>
      </c>
      <c r="AN817" s="10" t="str">
        <f t="shared" si="451"/>
        <v/>
      </c>
      <c r="AO817" s="10" t="str">
        <f t="shared" si="452"/>
        <v/>
      </c>
      <c r="AP817" s="10" t="str">
        <f t="shared" si="453"/>
        <v/>
      </c>
      <c r="AQ817" s="10" t="str">
        <f t="shared" si="454"/>
        <v/>
      </c>
      <c r="AR817" s="10" t="str">
        <f t="shared" si="455"/>
        <v/>
      </c>
      <c r="AS817" s="10" t="str">
        <f t="shared" si="456"/>
        <v/>
      </c>
      <c r="AT817" s="10" t="str">
        <f t="shared" si="457"/>
        <v/>
      </c>
      <c r="AU817" s="10" t="str">
        <f t="shared" si="458"/>
        <v/>
      </c>
      <c r="AV817" s="10" t="str">
        <f t="shared" si="459"/>
        <v/>
      </c>
      <c r="AW817" s="10" t="str">
        <f t="shared" si="460"/>
        <v/>
      </c>
      <c r="AX817" s="10" t="str">
        <f t="shared" si="461"/>
        <v/>
      </c>
      <c r="AY817" s="10" t="str">
        <f t="shared" si="462"/>
        <v/>
      </c>
      <c r="AZ817" s="10" t="str">
        <f t="shared" si="463"/>
        <v/>
      </c>
    </row>
    <row r="818" spans="1:52" s="3" customFormat="1" ht="10.5" x14ac:dyDescent="0.35">
      <c r="A818" s="30"/>
      <c r="B818" s="31"/>
      <c r="C818" s="31"/>
      <c r="D818" s="31"/>
      <c r="E818" s="85"/>
      <c r="F818" s="85"/>
      <c r="G818" s="85"/>
      <c r="H818" s="85"/>
      <c r="I818" s="15">
        <f t="shared" si="431"/>
        <v>0</v>
      </c>
      <c r="J818" s="32">
        <f t="shared" si="432"/>
        <v>0</v>
      </c>
      <c r="K818" s="32"/>
      <c r="L818" s="10">
        <f t="shared" si="433"/>
        <v>0</v>
      </c>
      <c r="M818" s="10">
        <f t="shared" si="434"/>
        <v>0</v>
      </c>
      <c r="N818" s="10">
        <f t="shared" si="435"/>
        <v>0</v>
      </c>
      <c r="O818" s="10">
        <f t="shared" si="436"/>
        <v>0</v>
      </c>
      <c r="P818" s="10">
        <f t="shared" si="437"/>
        <v>0</v>
      </c>
      <c r="Q818" s="10">
        <f t="shared" si="438"/>
        <v>0</v>
      </c>
      <c r="R818" s="10">
        <f t="shared" si="439"/>
        <v>0</v>
      </c>
      <c r="S818" s="10">
        <f t="shared" si="440"/>
        <v>0</v>
      </c>
      <c r="U818" s="10">
        <f t="shared" si="441"/>
        <v>0</v>
      </c>
      <c r="V818" s="10">
        <f t="shared" si="442"/>
        <v>0</v>
      </c>
      <c r="W818" s="10">
        <f t="shared" si="443"/>
        <v>0</v>
      </c>
      <c r="X818" s="10">
        <f t="shared" si="464"/>
        <v>0</v>
      </c>
      <c r="Y818" s="10">
        <f t="shared" si="465"/>
        <v>0</v>
      </c>
      <c r="Z818" s="10">
        <f t="shared" si="444"/>
        <v>0</v>
      </c>
      <c r="AB818" s="141">
        <f t="shared" si="445"/>
        <v>0</v>
      </c>
      <c r="AC818" s="141">
        <f t="shared" si="446"/>
        <v>0</v>
      </c>
      <c r="AD818" s="141">
        <f t="shared" si="447"/>
        <v>0</v>
      </c>
      <c r="AE818" s="141">
        <f t="shared" si="448"/>
        <v>0</v>
      </c>
      <c r="AG818" s="87"/>
      <c r="AH818" s="87"/>
      <c r="AJ818" s="87"/>
      <c r="AL818" s="10" t="str">
        <f t="shared" si="449"/>
        <v/>
      </c>
      <c r="AM818" s="10" t="str">
        <f t="shared" si="450"/>
        <v/>
      </c>
      <c r="AN818" s="10" t="str">
        <f t="shared" si="451"/>
        <v/>
      </c>
      <c r="AO818" s="10" t="str">
        <f t="shared" si="452"/>
        <v/>
      </c>
      <c r="AP818" s="10" t="str">
        <f t="shared" si="453"/>
        <v/>
      </c>
      <c r="AQ818" s="10" t="str">
        <f t="shared" si="454"/>
        <v/>
      </c>
      <c r="AR818" s="10" t="str">
        <f t="shared" si="455"/>
        <v/>
      </c>
      <c r="AS818" s="10" t="str">
        <f t="shared" si="456"/>
        <v/>
      </c>
      <c r="AT818" s="10" t="str">
        <f t="shared" si="457"/>
        <v/>
      </c>
      <c r="AU818" s="10" t="str">
        <f t="shared" si="458"/>
        <v/>
      </c>
      <c r="AV818" s="10" t="str">
        <f t="shared" si="459"/>
        <v/>
      </c>
      <c r="AW818" s="10" t="str">
        <f t="shared" si="460"/>
        <v/>
      </c>
      <c r="AX818" s="10" t="str">
        <f t="shared" si="461"/>
        <v/>
      </c>
      <c r="AY818" s="10" t="str">
        <f t="shared" si="462"/>
        <v/>
      </c>
      <c r="AZ818" s="10" t="str">
        <f t="shared" si="463"/>
        <v/>
      </c>
    </row>
    <row r="819" spans="1:52" s="3" customFormat="1" ht="10.5" x14ac:dyDescent="0.35">
      <c r="A819" s="30"/>
      <c r="B819" s="31"/>
      <c r="C819" s="31"/>
      <c r="D819" s="31"/>
      <c r="E819" s="85"/>
      <c r="F819" s="85"/>
      <c r="G819" s="85"/>
      <c r="H819" s="85"/>
      <c r="I819" s="15">
        <f t="shared" si="431"/>
        <v>0</v>
      </c>
      <c r="J819" s="32">
        <f t="shared" si="432"/>
        <v>0</v>
      </c>
      <c r="K819" s="32"/>
      <c r="L819" s="10">
        <f t="shared" si="433"/>
        <v>0</v>
      </c>
      <c r="M819" s="10">
        <f t="shared" si="434"/>
        <v>0</v>
      </c>
      <c r="N819" s="10">
        <f t="shared" si="435"/>
        <v>0</v>
      </c>
      <c r="O819" s="10">
        <f t="shared" si="436"/>
        <v>0</v>
      </c>
      <c r="P819" s="10">
        <f t="shared" si="437"/>
        <v>0</v>
      </c>
      <c r="Q819" s="10">
        <f t="shared" si="438"/>
        <v>0</v>
      </c>
      <c r="R819" s="10">
        <f t="shared" si="439"/>
        <v>0</v>
      </c>
      <c r="S819" s="10">
        <f t="shared" si="440"/>
        <v>0</v>
      </c>
      <c r="U819" s="10">
        <f t="shared" si="441"/>
        <v>0</v>
      </c>
      <c r="V819" s="10">
        <f t="shared" si="442"/>
        <v>0</v>
      </c>
      <c r="W819" s="10">
        <f t="shared" si="443"/>
        <v>0</v>
      </c>
      <c r="X819" s="10">
        <f t="shared" si="464"/>
        <v>0</v>
      </c>
      <c r="Y819" s="10">
        <f t="shared" si="465"/>
        <v>0</v>
      </c>
      <c r="Z819" s="10">
        <f t="shared" si="444"/>
        <v>0</v>
      </c>
      <c r="AB819" s="141">
        <f t="shared" si="445"/>
        <v>0</v>
      </c>
      <c r="AC819" s="141">
        <f t="shared" si="446"/>
        <v>0</v>
      </c>
      <c r="AD819" s="141">
        <f t="shared" si="447"/>
        <v>0</v>
      </c>
      <c r="AE819" s="141">
        <f t="shared" si="448"/>
        <v>0</v>
      </c>
      <c r="AG819" s="87"/>
      <c r="AH819" s="87"/>
      <c r="AJ819" s="87"/>
      <c r="AL819" s="10" t="str">
        <f t="shared" si="449"/>
        <v/>
      </c>
      <c r="AM819" s="10" t="str">
        <f t="shared" si="450"/>
        <v/>
      </c>
      <c r="AN819" s="10" t="str">
        <f t="shared" si="451"/>
        <v/>
      </c>
      <c r="AO819" s="10" t="str">
        <f t="shared" si="452"/>
        <v/>
      </c>
      <c r="AP819" s="10" t="str">
        <f t="shared" si="453"/>
        <v/>
      </c>
      <c r="AQ819" s="10" t="str">
        <f t="shared" si="454"/>
        <v/>
      </c>
      <c r="AR819" s="10" t="str">
        <f t="shared" si="455"/>
        <v/>
      </c>
      <c r="AS819" s="10" t="str">
        <f t="shared" si="456"/>
        <v/>
      </c>
      <c r="AT819" s="10" t="str">
        <f t="shared" si="457"/>
        <v/>
      </c>
      <c r="AU819" s="10" t="str">
        <f t="shared" si="458"/>
        <v/>
      </c>
      <c r="AV819" s="10" t="str">
        <f t="shared" si="459"/>
        <v/>
      </c>
      <c r="AW819" s="10" t="str">
        <f t="shared" si="460"/>
        <v/>
      </c>
      <c r="AX819" s="10" t="str">
        <f t="shared" si="461"/>
        <v/>
      </c>
      <c r="AY819" s="10" t="str">
        <f t="shared" si="462"/>
        <v/>
      </c>
      <c r="AZ819" s="10" t="str">
        <f t="shared" si="463"/>
        <v/>
      </c>
    </row>
    <row r="820" spans="1:52" s="3" customFormat="1" ht="10.5" x14ac:dyDescent="0.35">
      <c r="A820" s="30"/>
      <c r="B820" s="31"/>
      <c r="C820" s="31"/>
      <c r="D820" s="31"/>
      <c r="E820" s="85"/>
      <c r="F820" s="85"/>
      <c r="G820" s="85"/>
      <c r="H820" s="85"/>
      <c r="I820" s="15">
        <f t="shared" si="431"/>
        <v>0</v>
      </c>
      <c r="J820" s="32">
        <f t="shared" si="432"/>
        <v>0</v>
      </c>
      <c r="K820" s="32"/>
      <c r="L820" s="10">
        <f t="shared" si="433"/>
        <v>0</v>
      </c>
      <c r="M820" s="10">
        <f t="shared" si="434"/>
        <v>0</v>
      </c>
      <c r="N820" s="10">
        <f t="shared" si="435"/>
        <v>0</v>
      </c>
      <c r="O820" s="10">
        <f t="shared" si="436"/>
        <v>0</v>
      </c>
      <c r="P820" s="10">
        <f t="shared" si="437"/>
        <v>0</v>
      </c>
      <c r="Q820" s="10">
        <f t="shared" si="438"/>
        <v>0</v>
      </c>
      <c r="R820" s="10">
        <f t="shared" si="439"/>
        <v>0</v>
      </c>
      <c r="S820" s="10">
        <f t="shared" si="440"/>
        <v>0</v>
      </c>
      <c r="U820" s="10">
        <f t="shared" si="441"/>
        <v>0</v>
      </c>
      <c r="V820" s="10">
        <f t="shared" si="442"/>
        <v>0</v>
      </c>
      <c r="W820" s="10">
        <f t="shared" si="443"/>
        <v>0</v>
      </c>
      <c r="X820" s="10">
        <f t="shared" si="464"/>
        <v>0</v>
      </c>
      <c r="Y820" s="10">
        <f t="shared" si="465"/>
        <v>0</v>
      </c>
      <c r="Z820" s="10">
        <f t="shared" si="444"/>
        <v>0</v>
      </c>
      <c r="AB820" s="141">
        <f t="shared" si="445"/>
        <v>0</v>
      </c>
      <c r="AC820" s="141">
        <f t="shared" si="446"/>
        <v>0</v>
      </c>
      <c r="AD820" s="141">
        <f t="shared" si="447"/>
        <v>0</v>
      </c>
      <c r="AE820" s="141">
        <f t="shared" si="448"/>
        <v>0</v>
      </c>
      <c r="AG820" s="87"/>
      <c r="AH820" s="87"/>
      <c r="AJ820" s="87"/>
      <c r="AL820" s="10" t="str">
        <f t="shared" si="449"/>
        <v/>
      </c>
      <c r="AM820" s="10" t="str">
        <f t="shared" si="450"/>
        <v/>
      </c>
      <c r="AN820" s="10" t="str">
        <f t="shared" si="451"/>
        <v/>
      </c>
      <c r="AO820" s="10" t="str">
        <f t="shared" si="452"/>
        <v/>
      </c>
      <c r="AP820" s="10" t="str">
        <f t="shared" si="453"/>
        <v/>
      </c>
      <c r="AQ820" s="10" t="str">
        <f t="shared" si="454"/>
        <v/>
      </c>
      <c r="AR820" s="10" t="str">
        <f t="shared" si="455"/>
        <v/>
      </c>
      <c r="AS820" s="10" t="str">
        <f t="shared" si="456"/>
        <v/>
      </c>
      <c r="AT820" s="10" t="str">
        <f t="shared" si="457"/>
        <v/>
      </c>
      <c r="AU820" s="10" t="str">
        <f t="shared" si="458"/>
        <v/>
      </c>
      <c r="AV820" s="10" t="str">
        <f t="shared" si="459"/>
        <v/>
      </c>
      <c r="AW820" s="10" t="str">
        <f t="shared" si="460"/>
        <v/>
      </c>
      <c r="AX820" s="10" t="str">
        <f t="shared" si="461"/>
        <v/>
      </c>
      <c r="AY820" s="10" t="str">
        <f t="shared" si="462"/>
        <v/>
      </c>
      <c r="AZ820" s="10" t="str">
        <f t="shared" si="463"/>
        <v/>
      </c>
    </row>
    <row r="821" spans="1:52" s="3" customFormat="1" ht="10.5" x14ac:dyDescent="0.35">
      <c r="A821" s="30"/>
      <c r="B821" s="31"/>
      <c r="C821" s="31"/>
      <c r="D821" s="31"/>
      <c r="E821" s="85"/>
      <c r="F821" s="85"/>
      <c r="G821" s="85"/>
      <c r="H821" s="85"/>
      <c r="I821" s="15">
        <f t="shared" si="431"/>
        <v>0</v>
      </c>
      <c r="J821" s="32">
        <f t="shared" si="432"/>
        <v>0</v>
      </c>
      <c r="K821" s="32"/>
      <c r="L821" s="10">
        <f t="shared" si="433"/>
        <v>0</v>
      </c>
      <c r="M821" s="10">
        <f t="shared" si="434"/>
        <v>0</v>
      </c>
      <c r="N821" s="10">
        <f t="shared" si="435"/>
        <v>0</v>
      </c>
      <c r="O821" s="10">
        <f t="shared" si="436"/>
        <v>0</v>
      </c>
      <c r="P821" s="10">
        <f t="shared" si="437"/>
        <v>0</v>
      </c>
      <c r="Q821" s="10">
        <f t="shared" si="438"/>
        <v>0</v>
      </c>
      <c r="R821" s="10">
        <f t="shared" si="439"/>
        <v>0</v>
      </c>
      <c r="S821" s="10">
        <f t="shared" si="440"/>
        <v>0</v>
      </c>
      <c r="U821" s="10">
        <f t="shared" si="441"/>
        <v>0</v>
      </c>
      <c r="V821" s="10">
        <f t="shared" si="442"/>
        <v>0</v>
      </c>
      <c r="W821" s="10">
        <f t="shared" si="443"/>
        <v>0</v>
      </c>
      <c r="X821" s="10">
        <f t="shared" si="464"/>
        <v>0</v>
      </c>
      <c r="Y821" s="10">
        <f t="shared" si="465"/>
        <v>0</v>
      </c>
      <c r="Z821" s="10">
        <f t="shared" si="444"/>
        <v>0</v>
      </c>
      <c r="AB821" s="141">
        <f t="shared" si="445"/>
        <v>0</v>
      </c>
      <c r="AC821" s="141">
        <f t="shared" si="446"/>
        <v>0</v>
      </c>
      <c r="AD821" s="141">
        <f t="shared" si="447"/>
        <v>0</v>
      </c>
      <c r="AE821" s="141">
        <f t="shared" si="448"/>
        <v>0</v>
      </c>
      <c r="AG821" s="87"/>
      <c r="AH821" s="87"/>
      <c r="AJ821" s="87"/>
      <c r="AL821" s="10" t="str">
        <f t="shared" si="449"/>
        <v/>
      </c>
      <c r="AM821" s="10" t="str">
        <f t="shared" si="450"/>
        <v/>
      </c>
      <c r="AN821" s="10" t="str">
        <f t="shared" si="451"/>
        <v/>
      </c>
      <c r="AO821" s="10" t="str">
        <f t="shared" si="452"/>
        <v/>
      </c>
      <c r="AP821" s="10" t="str">
        <f t="shared" si="453"/>
        <v/>
      </c>
      <c r="AQ821" s="10" t="str">
        <f t="shared" si="454"/>
        <v/>
      </c>
      <c r="AR821" s="10" t="str">
        <f t="shared" si="455"/>
        <v/>
      </c>
      <c r="AS821" s="10" t="str">
        <f t="shared" si="456"/>
        <v/>
      </c>
      <c r="AT821" s="10" t="str">
        <f t="shared" si="457"/>
        <v/>
      </c>
      <c r="AU821" s="10" t="str">
        <f t="shared" si="458"/>
        <v/>
      </c>
      <c r="AV821" s="10" t="str">
        <f t="shared" si="459"/>
        <v/>
      </c>
      <c r="AW821" s="10" t="str">
        <f t="shared" si="460"/>
        <v/>
      </c>
      <c r="AX821" s="10" t="str">
        <f t="shared" si="461"/>
        <v/>
      </c>
      <c r="AY821" s="10" t="str">
        <f t="shared" si="462"/>
        <v/>
      </c>
      <c r="AZ821" s="10" t="str">
        <f t="shared" si="463"/>
        <v/>
      </c>
    </row>
    <row r="822" spans="1:52" s="3" customFormat="1" ht="10.5" x14ac:dyDescent="0.35">
      <c r="A822" s="30"/>
      <c r="B822" s="31"/>
      <c r="C822" s="31"/>
      <c r="D822" s="31"/>
      <c r="E822" s="85"/>
      <c r="F822" s="85"/>
      <c r="G822" s="85"/>
      <c r="H822" s="85"/>
      <c r="I822" s="15">
        <f t="shared" si="431"/>
        <v>0</v>
      </c>
      <c r="J822" s="32">
        <f t="shared" si="432"/>
        <v>0</v>
      </c>
      <c r="K822" s="32"/>
      <c r="L822" s="10">
        <f t="shared" si="433"/>
        <v>0</v>
      </c>
      <c r="M822" s="10">
        <f t="shared" si="434"/>
        <v>0</v>
      </c>
      <c r="N822" s="10">
        <f t="shared" si="435"/>
        <v>0</v>
      </c>
      <c r="O822" s="10">
        <f t="shared" si="436"/>
        <v>0</v>
      </c>
      <c r="P822" s="10">
        <f t="shared" si="437"/>
        <v>0</v>
      </c>
      <c r="Q822" s="10">
        <f t="shared" si="438"/>
        <v>0</v>
      </c>
      <c r="R822" s="10">
        <f t="shared" si="439"/>
        <v>0</v>
      </c>
      <c r="S822" s="10">
        <f t="shared" si="440"/>
        <v>0</v>
      </c>
      <c r="U822" s="10">
        <f t="shared" si="441"/>
        <v>0</v>
      </c>
      <c r="V822" s="10">
        <f t="shared" si="442"/>
        <v>0</v>
      </c>
      <c r="W822" s="10">
        <f t="shared" si="443"/>
        <v>0</v>
      </c>
      <c r="X822" s="10">
        <f t="shared" si="464"/>
        <v>0</v>
      </c>
      <c r="Y822" s="10">
        <f t="shared" si="465"/>
        <v>0</v>
      </c>
      <c r="Z822" s="10">
        <f t="shared" si="444"/>
        <v>0</v>
      </c>
      <c r="AB822" s="141">
        <f t="shared" si="445"/>
        <v>0</v>
      </c>
      <c r="AC822" s="141">
        <f t="shared" si="446"/>
        <v>0</v>
      </c>
      <c r="AD822" s="141">
        <f t="shared" si="447"/>
        <v>0</v>
      </c>
      <c r="AE822" s="141">
        <f t="shared" si="448"/>
        <v>0</v>
      </c>
      <c r="AG822" s="87"/>
      <c r="AH822" s="87"/>
      <c r="AJ822" s="87"/>
      <c r="AL822" s="10" t="str">
        <f t="shared" si="449"/>
        <v/>
      </c>
      <c r="AM822" s="10" t="str">
        <f t="shared" si="450"/>
        <v/>
      </c>
      <c r="AN822" s="10" t="str">
        <f t="shared" si="451"/>
        <v/>
      </c>
      <c r="AO822" s="10" t="str">
        <f t="shared" si="452"/>
        <v/>
      </c>
      <c r="AP822" s="10" t="str">
        <f t="shared" si="453"/>
        <v/>
      </c>
      <c r="AQ822" s="10" t="str">
        <f t="shared" si="454"/>
        <v/>
      </c>
      <c r="AR822" s="10" t="str">
        <f t="shared" si="455"/>
        <v/>
      </c>
      <c r="AS822" s="10" t="str">
        <f t="shared" si="456"/>
        <v/>
      </c>
      <c r="AT822" s="10" t="str">
        <f t="shared" si="457"/>
        <v/>
      </c>
      <c r="AU822" s="10" t="str">
        <f t="shared" si="458"/>
        <v/>
      </c>
      <c r="AV822" s="10" t="str">
        <f t="shared" si="459"/>
        <v/>
      </c>
      <c r="AW822" s="10" t="str">
        <f t="shared" si="460"/>
        <v/>
      </c>
      <c r="AX822" s="10" t="str">
        <f t="shared" si="461"/>
        <v/>
      </c>
      <c r="AY822" s="10" t="str">
        <f t="shared" si="462"/>
        <v/>
      </c>
      <c r="AZ822" s="10" t="str">
        <f t="shared" si="463"/>
        <v/>
      </c>
    </row>
    <row r="823" spans="1:52" s="3" customFormat="1" ht="10.5" x14ac:dyDescent="0.35">
      <c r="A823" s="30"/>
      <c r="B823" s="31"/>
      <c r="C823" s="31"/>
      <c r="D823" s="31"/>
      <c r="E823" s="85"/>
      <c r="F823" s="85"/>
      <c r="G823" s="85"/>
      <c r="H823" s="85"/>
      <c r="I823" s="15">
        <f t="shared" ref="I823:I886" si="466">AB823+AC823+AD823+AE823</f>
        <v>0</v>
      </c>
      <c r="J823" s="32">
        <f t="shared" ref="J823:J886" si="467">IF(U823=1,$AH$5,IF(V823=1,$AH$6,IF(W823=1,$AH$7,IF(X823=1,$AH$8,IF(Y823=1,$AH$9,0)))))</f>
        <v>0</v>
      </c>
      <c r="K823" s="32"/>
      <c r="L823" s="10">
        <f t="shared" ref="L823:L886" si="468">IF(A823&lt;&gt;"",1,0)</f>
        <v>0</v>
      </c>
      <c r="M823" s="10">
        <f t="shared" ref="M823:M886" si="469">IF(B823&lt;&gt;"",1,0)</f>
        <v>0</v>
      </c>
      <c r="N823" s="10">
        <f t="shared" ref="N823:N886" si="470">IF(C823&lt;&gt;"",1,0)</f>
        <v>0</v>
      </c>
      <c r="O823" s="10">
        <f t="shared" ref="O823:O886" si="471">IF(D823&lt;&gt;"",1,0)</f>
        <v>0</v>
      </c>
      <c r="P823" s="10">
        <f t="shared" ref="P823:P886" si="472">IF(E823&lt;&gt;"",1,0)</f>
        <v>0</v>
      </c>
      <c r="Q823" s="10">
        <f t="shared" ref="Q823:Q886" si="473">IF(F823&lt;&gt;"",1,0)</f>
        <v>0</v>
      </c>
      <c r="R823" s="10">
        <f t="shared" ref="R823:R886" si="474">IF(G823&lt;&gt;"",1,0)</f>
        <v>0</v>
      </c>
      <c r="S823" s="10">
        <f t="shared" ref="S823:S886" si="475">IF(H823&lt;&gt;"",1,0)</f>
        <v>0</v>
      </c>
      <c r="U823" s="10">
        <f t="shared" ref="U823:U886" si="476">IFERROR(IF(AY823=AZ823,0,1),1)</f>
        <v>0</v>
      </c>
      <c r="V823" s="10">
        <f t="shared" ref="V823:V886" si="477">IF((IF(B823&lt;&gt;"",1,0))+(IF(C823&lt;&gt;"",1,0))=2,IF(C823&gt;B823,0,1),0)</f>
        <v>0</v>
      </c>
      <c r="W823" s="10">
        <f t="shared" ref="W823:W886" si="478">IF(L823+M823+N823+O823+P823+Q823+R823+S823=0,0,IF(L823+M823+N823+O823=4,0,1))</f>
        <v>0</v>
      </c>
      <c r="X823" s="10">
        <f t="shared" si="464"/>
        <v>0</v>
      </c>
      <c r="Y823" s="10">
        <f t="shared" si="465"/>
        <v>0</v>
      </c>
      <c r="Z823" s="10">
        <f t="shared" ref="Z823:Z886" si="479">IF(U823+V823+W823+X823+Y823=0,0,1)</f>
        <v>0</v>
      </c>
      <c r="AB823" s="141">
        <f t="shared" ref="AB823:AB886" si="480">IF($Z823=0,E823,0)</f>
        <v>0</v>
      </c>
      <c r="AC823" s="141">
        <f t="shared" ref="AC823:AC886" si="481">IF($Z823=0,F823,0)</f>
        <v>0</v>
      </c>
      <c r="AD823" s="141">
        <f t="shared" ref="AD823:AD886" si="482">IF($Z823=0,G823,0)</f>
        <v>0</v>
      </c>
      <c r="AE823" s="141">
        <f t="shared" ref="AE823:AE886" si="483">IF($Z823=0,H823,0)</f>
        <v>0</v>
      </c>
      <c r="AG823" s="87"/>
      <c r="AH823" s="87"/>
      <c r="AJ823" s="87"/>
      <c r="AL823" s="10" t="str">
        <f t="shared" ref="AL823:AL886" si="484">IF($A823="","",MID($A823,1,1)*2)</f>
        <v/>
      </c>
      <c r="AM823" s="10" t="str">
        <f t="shared" ref="AM823:AM886" si="485">IF($A823="","",MID($A823,2,1)*1)</f>
        <v/>
      </c>
      <c r="AN823" s="10" t="str">
        <f t="shared" ref="AN823:AN886" si="486">IF($A823="","",MID($A823,3,1)*2)</f>
        <v/>
      </c>
      <c r="AO823" s="10" t="str">
        <f t="shared" ref="AO823:AO886" si="487">IF($A823="","",MID($A823,4,1)*1)</f>
        <v/>
      </c>
      <c r="AP823" s="10" t="str">
        <f t="shared" ref="AP823:AP886" si="488">IF($A823="","",MID($A823,5,1)*2)</f>
        <v/>
      </c>
      <c r="AQ823" s="10" t="str">
        <f t="shared" ref="AQ823:AQ886" si="489">IF($A823="","",IF(AL823&lt;10,AL823,(LEFT(AL823)+RIGHT(AL823))))</f>
        <v/>
      </c>
      <c r="AR823" s="10" t="str">
        <f t="shared" ref="AR823:AR886" si="490">IF($A823="","",IF(AM823&lt;10,AM823,(LEFT(AM823)+RIGHT(AM823))))</f>
        <v/>
      </c>
      <c r="AS823" s="10" t="str">
        <f t="shared" ref="AS823:AS886" si="491">IF($A823="","",IF(AN823&lt;10,AN823,(LEFT(AN823)+RIGHT(AN823))))</f>
        <v/>
      </c>
      <c r="AT823" s="10" t="str">
        <f t="shared" ref="AT823:AT886" si="492">IF($A823="","",IF(AO823&lt;10,AO823,(LEFT(AO823)+RIGHT(AO823))))</f>
        <v/>
      </c>
      <c r="AU823" s="10" t="str">
        <f t="shared" ref="AU823:AU886" si="493">IF($A823="","",IF(AP823&lt;10,AP823,(LEFT(AP823)+RIGHT(AP823))))</f>
        <v/>
      </c>
      <c r="AV823" s="10" t="str">
        <f t="shared" ref="AV823:AV886" si="494">IF($A823="","",SUM(AQ823:AU823))</f>
        <v/>
      </c>
      <c r="AW823" s="10" t="str">
        <f t="shared" ref="AW823:AW886" si="495">IF($A823="","",MOD(AV823,10))</f>
        <v/>
      </c>
      <c r="AX823" s="10" t="str">
        <f t="shared" ref="AX823:AX886" si="496">IF($A823="","",10-AW823)</f>
        <v/>
      </c>
      <c r="AY823" s="10" t="str">
        <f t="shared" ref="AY823:AY886" si="497">IF($A823="","",MOD(AX823,10))</f>
        <v/>
      </c>
      <c r="AZ823" s="10" t="str">
        <f t="shared" ref="AZ823:AZ886" si="498">IF($A823="","",MID($A823,7,1)*1)</f>
        <v/>
      </c>
    </row>
    <row r="824" spans="1:52" s="3" customFormat="1" ht="10.5" x14ac:dyDescent="0.35">
      <c r="A824" s="30"/>
      <c r="B824" s="31"/>
      <c r="C824" s="31"/>
      <c r="D824" s="31"/>
      <c r="E824" s="85"/>
      <c r="F824" s="85"/>
      <c r="G824" s="85"/>
      <c r="H824" s="85"/>
      <c r="I824" s="15">
        <f t="shared" si="466"/>
        <v>0</v>
      </c>
      <c r="J824" s="32">
        <f t="shared" si="467"/>
        <v>0</v>
      </c>
      <c r="K824" s="32"/>
      <c r="L824" s="10">
        <f t="shared" si="468"/>
        <v>0</v>
      </c>
      <c r="M824" s="10">
        <f t="shared" si="469"/>
        <v>0</v>
      </c>
      <c r="N824" s="10">
        <f t="shared" si="470"/>
        <v>0</v>
      </c>
      <c r="O824" s="10">
        <f t="shared" si="471"/>
        <v>0</v>
      </c>
      <c r="P824" s="10">
        <f t="shared" si="472"/>
        <v>0</v>
      </c>
      <c r="Q824" s="10">
        <f t="shared" si="473"/>
        <v>0</v>
      </c>
      <c r="R824" s="10">
        <f t="shared" si="474"/>
        <v>0</v>
      </c>
      <c r="S824" s="10">
        <f t="shared" si="475"/>
        <v>0</v>
      </c>
      <c r="U824" s="10">
        <f t="shared" si="476"/>
        <v>0</v>
      </c>
      <c r="V824" s="10">
        <f t="shared" si="477"/>
        <v>0</v>
      </c>
      <c r="W824" s="10">
        <f t="shared" si="478"/>
        <v>0</v>
      </c>
      <c r="X824" s="10">
        <f t="shared" ref="X824:X887" si="499">IF(COUNTIF($A$5:$A$1004,A824)&lt;=1,0,1)</f>
        <v>0</v>
      </c>
      <c r="Y824" s="10">
        <f t="shared" si="465"/>
        <v>0</v>
      </c>
      <c r="Z824" s="10">
        <f t="shared" si="479"/>
        <v>0</v>
      </c>
      <c r="AB824" s="141">
        <f t="shared" si="480"/>
        <v>0</v>
      </c>
      <c r="AC824" s="141">
        <f t="shared" si="481"/>
        <v>0</v>
      </c>
      <c r="AD824" s="141">
        <f t="shared" si="482"/>
        <v>0</v>
      </c>
      <c r="AE824" s="141">
        <f t="shared" si="483"/>
        <v>0</v>
      </c>
      <c r="AG824" s="87"/>
      <c r="AH824" s="87"/>
      <c r="AJ824" s="87"/>
      <c r="AL824" s="10" t="str">
        <f t="shared" si="484"/>
        <v/>
      </c>
      <c r="AM824" s="10" t="str">
        <f t="shared" si="485"/>
        <v/>
      </c>
      <c r="AN824" s="10" t="str">
        <f t="shared" si="486"/>
        <v/>
      </c>
      <c r="AO824" s="10" t="str">
        <f t="shared" si="487"/>
        <v/>
      </c>
      <c r="AP824" s="10" t="str">
        <f t="shared" si="488"/>
        <v/>
      </c>
      <c r="AQ824" s="10" t="str">
        <f t="shared" si="489"/>
        <v/>
      </c>
      <c r="AR824" s="10" t="str">
        <f t="shared" si="490"/>
        <v/>
      </c>
      <c r="AS824" s="10" t="str">
        <f t="shared" si="491"/>
        <v/>
      </c>
      <c r="AT824" s="10" t="str">
        <f t="shared" si="492"/>
        <v/>
      </c>
      <c r="AU824" s="10" t="str">
        <f t="shared" si="493"/>
        <v/>
      </c>
      <c r="AV824" s="10" t="str">
        <f t="shared" si="494"/>
        <v/>
      </c>
      <c r="AW824" s="10" t="str">
        <f t="shared" si="495"/>
        <v/>
      </c>
      <c r="AX824" s="10" t="str">
        <f t="shared" si="496"/>
        <v/>
      </c>
      <c r="AY824" s="10" t="str">
        <f t="shared" si="497"/>
        <v/>
      </c>
      <c r="AZ824" s="10" t="str">
        <f t="shared" si="498"/>
        <v/>
      </c>
    </row>
    <row r="825" spans="1:52" s="3" customFormat="1" ht="10.5" x14ac:dyDescent="0.35">
      <c r="A825" s="30"/>
      <c r="B825" s="31"/>
      <c r="C825" s="31"/>
      <c r="D825" s="31"/>
      <c r="E825" s="85"/>
      <c r="F825" s="85"/>
      <c r="G825" s="85"/>
      <c r="H825" s="85"/>
      <c r="I825" s="15">
        <f t="shared" si="466"/>
        <v>0</v>
      </c>
      <c r="J825" s="32">
        <f t="shared" si="467"/>
        <v>0</v>
      </c>
      <c r="K825" s="32"/>
      <c r="L825" s="10">
        <f t="shared" si="468"/>
        <v>0</v>
      </c>
      <c r="M825" s="10">
        <f t="shared" si="469"/>
        <v>0</v>
      </c>
      <c r="N825" s="10">
        <f t="shared" si="470"/>
        <v>0</v>
      </c>
      <c r="O825" s="10">
        <f t="shared" si="471"/>
        <v>0</v>
      </c>
      <c r="P825" s="10">
        <f t="shared" si="472"/>
        <v>0</v>
      </c>
      <c r="Q825" s="10">
        <f t="shared" si="473"/>
        <v>0</v>
      </c>
      <c r="R825" s="10">
        <f t="shared" si="474"/>
        <v>0</v>
      </c>
      <c r="S825" s="10">
        <f t="shared" si="475"/>
        <v>0</v>
      </c>
      <c r="U825" s="10">
        <f t="shared" si="476"/>
        <v>0</v>
      </c>
      <c r="V825" s="10">
        <f t="shared" si="477"/>
        <v>0</v>
      </c>
      <c r="W825" s="10">
        <f t="shared" si="478"/>
        <v>0</v>
      </c>
      <c r="X825" s="10">
        <f t="shared" si="499"/>
        <v>0</v>
      </c>
      <c r="Y825" s="10">
        <f t="shared" si="465"/>
        <v>0</v>
      </c>
      <c r="Z825" s="10">
        <f t="shared" si="479"/>
        <v>0</v>
      </c>
      <c r="AB825" s="141">
        <f t="shared" si="480"/>
        <v>0</v>
      </c>
      <c r="AC825" s="141">
        <f t="shared" si="481"/>
        <v>0</v>
      </c>
      <c r="AD825" s="141">
        <f t="shared" si="482"/>
        <v>0</v>
      </c>
      <c r="AE825" s="141">
        <f t="shared" si="483"/>
        <v>0</v>
      </c>
      <c r="AG825" s="87"/>
      <c r="AH825" s="87"/>
      <c r="AJ825" s="87"/>
      <c r="AL825" s="10" t="str">
        <f t="shared" si="484"/>
        <v/>
      </c>
      <c r="AM825" s="10" t="str">
        <f t="shared" si="485"/>
        <v/>
      </c>
      <c r="AN825" s="10" t="str">
        <f t="shared" si="486"/>
        <v/>
      </c>
      <c r="AO825" s="10" t="str">
        <f t="shared" si="487"/>
        <v/>
      </c>
      <c r="AP825" s="10" t="str">
        <f t="shared" si="488"/>
        <v/>
      </c>
      <c r="AQ825" s="10" t="str">
        <f t="shared" si="489"/>
        <v/>
      </c>
      <c r="AR825" s="10" t="str">
        <f t="shared" si="490"/>
        <v/>
      </c>
      <c r="AS825" s="10" t="str">
        <f t="shared" si="491"/>
        <v/>
      </c>
      <c r="AT825" s="10" t="str">
        <f t="shared" si="492"/>
        <v/>
      </c>
      <c r="AU825" s="10" t="str">
        <f t="shared" si="493"/>
        <v/>
      </c>
      <c r="AV825" s="10" t="str">
        <f t="shared" si="494"/>
        <v/>
      </c>
      <c r="AW825" s="10" t="str">
        <f t="shared" si="495"/>
        <v/>
      </c>
      <c r="AX825" s="10" t="str">
        <f t="shared" si="496"/>
        <v/>
      </c>
      <c r="AY825" s="10" t="str">
        <f t="shared" si="497"/>
        <v/>
      </c>
      <c r="AZ825" s="10" t="str">
        <f t="shared" si="498"/>
        <v/>
      </c>
    </row>
    <row r="826" spans="1:52" s="3" customFormat="1" ht="10.5" x14ac:dyDescent="0.35">
      <c r="A826" s="30"/>
      <c r="B826" s="31"/>
      <c r="C826" s="31"/>
      <c r="D826" s="31"/>
      <c r="E826" s="85"/>
      <c r="F826" s="85"/>
      <c r="G826" s="85"/>
      <c r="H826" s="85"/>
      <c r="I826" s="15">
        <f t="shared" si="466"/>
        <v>0</v>
      </c>
      <c r="J826" s="32">
        <f t="shared" si="467"/>
        <v>0</v>
      </c>
      <c r="K826" s="32"/>
      <c r="L826" s="10">
        <f t="shared" si="468"/>
        <v>0</v>
      </c>
      <c r="M826" s="10">
        <f t="shared" si="469"/>
        <v>0</v>
      </c>
      <c r="N826" s="10">
        <f t="shared" si="470"/>
        <v>0</v>
      </c>
      <c r="O826" s="10">
        <f t="shared" si="471"/>
        <v>0</v>
      </c>
      <c r="P826" s="10">
        <f t="shared" si="472"/>
        <v>0</v>
      </c>
      <c r="Q826" s="10">
        <f t="shared" si="473"/>
        <v>0</v>
      </c>
      <c r="R826" s="10">
        <f t="shared" si="474"/>
        <v>0</v>
      </c>
      <c r="S826" s="10">
        <f t="shared" si="475"/>
        <v>0</v>
      </c>
      <c r="U826" s="10">
        <f t="shared" si="476"/>
        <v>0</v>
      </c>
      <c r="V826" s="10">
        <f t="shared" si="477"/>
        <v>0</v>
      </c>
      <c r="W826" s="10">
        <f t="shared" si="478"/>
        <v>0</v>
      </c>
      <c r="X826" s="10">
        <f t="shared" si="499"/>
        <v>0</v>
      </c>
      <c r="Y826" s="10">
        <f t="shared" si="465"/>
        <v>0</v>
      </c>
      <c r="Z826" s="10">
        <f t="shared" si="479"/>
        <v>0</v>
      </c>
      <c r="AB826" s="141">
        <f t="shared" si="480"/>
        <v>0</v>
      </c>
      <c r="AC826" s="141">
        <f t="shared" si="481"/>
        <v>0</v>
      </c>
      <c r="AD826" s="141">
        <f t="shared" si="482"/>
        <v>0</v>
      </c>
      <c r="AE826" s="141">
        <f t="shared" si="483"/>
        <v>0</v>
      </c>
      <c r="AG826" s="87"/>
      <c r="AH826" s="87"/>
      <c r="AJ826" s="87"/>
      <c r="AL826" s="10" t="str">
        <f t="shared" si="484"/>
        <v/>
      </c>
      <c r="AM826" s="10" t="str">
        <f t="shared" si="485"/>
        <v/>
      </c>
      <c r="AN826" s="10" t="str">
        <f t="shared" si="486"/>
        <v/>
      </c>
      <c r="AO826" s="10" t="str">
        <f t="shared" si="487"/>
        <v/>
      </c>
      <c r="AP826" s="10" t="str">
        <f t="shared" si="488"/>
        <v/>
      </c>
      <c r="AQ826" s="10" t="str">
        <f t="shared" si="489"/>
        <v/>
      </c>
      <c r="AR826" s="10" t="str">
        <f t="shared" si="490"/>
        <v/>
      </c>
      <c r="AS826" s="10" t="str">
        <f t="shared" si="491"/>
        <v/>
      </c>
      <c r="AT826" s="10" t="str">
        <f t="shared" si="492"/>
        <v/>
      </c>
      <c r="AU826" s="10" t="str">
        <f t="shared" si="493"/>
        <v/>
      </c>
      <c r="AV826" s="10" t="str">
        <f t="shared" si="494"/>
        <v/>
      </c>
      <c r="AW826" s="10" t="str">
        <f t="shared" si="495"/>
        <v/>
      </c>
      <c r="AX826" s="10" t="str">
        <f t="shared" si="496"/>
        <v/>
      </c>
      <c r="AY826" s="10" t="str">
        <f t="shared" si="497"/>
        <v/>
      </c>
      <c r="AZ826" s="10" t="str">
        <f t="shared" si="498"/>
        <v/>
      </c>
    </row>
    <row r="827" spans="1:52" s="3" customFormat="1" ht="10.5" x14ac:dyDescent="0.35">
      <c r="A827" s="30"/>
      <c r="B827" s="31"/>
      <c r="C827" s="31"/>
      <c r="D827" s="31"/>
      <c r="E827" s="85"/>
      <c r="F827" s="85"/>
      <c r="G827" s="85"/>
      <c r="H827" s="85"/>
      <c r="I827" s="15">
        <f t="shared" si="466"/>
        <v>0</v>
      </c>
      <c r="J827" s="32">
        <f t="shared" si="467"/>
        <v>0</v>
      </c>
      <c r="K827" s="32"/>
      <c r="L827" s="10">
        <f t="shared" si="468"/>
        <v>0</v>
      </c>
      <c r="M827" s="10">
        <f t="shared" si="469"/>
        <v>0</v>
      </c>
      <c r="N827" s="10">
        <f t="shared" si="470"/>
        <v>0</v>
      </c>
      <c r="O827" s="10">
        <f t="shared" si="471"/>
        <v>0</v>
      </c>
      <c r="P827" s="10">
        <f t="shared" si="472"/>
        <v>0</v>
      </c>
      <c r="Q827" s="10">
        <f t="shared" si="473"/>
        <v>0</v>
      </c>
      <c r="R827" s="10">
        <f t="shared" si="474"/>
        <v>0</v>
      </c>
      <c r="S827" s="10">
        <f t="shared" si="475"/>
        <v>0</v>
      </c>
      <c r="U827" s="10">
        <f t="shared" si="476"/>
        <v>0</v>
      </c>
      <c r="V827" s="10">
        <f t="shared" si="477"/>
        <v>0</v>
      </c>
      <c r="W827" s="10">
        <f t="shared" si="478"/>
        <v>0</v>
      </c>
      <c r="X827" s="10">
        <f t="shared" si="499"/>
        <v>0</v>
      </c>
      <c r="Y827" s="10">
        <f t="shared" si="465"/>
        <v>0</v>
      </c>
      <c r="Z827" s="10">
        <f t="shared" si="479"/>
        <v>0</v>
      </c>
      <c r="AB827" s="141">
        <f t="shared" si="480"/>
        <v>0</v>
      </c>
      <c r="AC827" s="141">
        <f t="shared" si="481"/>
        <v>0</v>
      </c>
      <c r="AD827" s="141">
        <f t="shared" si="482"/>
        <v>0</v>
      </c>
      <c r="AE827" s="141">
        <f t="shared" si="483"/>
        <v>0</v>
      </c>
      <c r="AG827" s="87"/>
      <c r="AH827" s="87"/>
      <c r="AJ827" s="87"/>
      <c r="AL827" s="10" t="str">
        <f t="shared" si="484"/>
        <v/>
      </c>
      <c r="AM827" s="10" t="str">
        <f t="shared" si="485"/>
        <v/>
      </c>
      <c r="AN827" s="10" t="str">
        <f t="shared" si="486"/>
        <v/>
      </c>
      <c r="AO827" s="10" t="str">
        <f t="shared" si="487"/>
        <v/>
      </c>
      <c r="AP827" s="10" t="str">
        <f t="shared" si="488"/>
        <v/>
      </c>
      <c r="AQ827" s="10" t="str">
        <f t="shared" si="489"/>
        <v/>
      </c>
      <c r="AR827" s="10" t="str">
        <f t="shared" si="490"/>
        <v/>
      </c>
      <c r="AS827" s="10" t="str">
        <f t="shared" si="491"/>
        <v/>
      </c>
      <c r="AT827" s="10" t="str">
        <f t="shared" si="492"/>
        <v/>
      </c>
      <c r="AU827" s="10" t="str">
        <f t="shared" si="493"/>
        <v/>
      </c>
      <c r="AV827" s="10" t="str">
        <f t="shared" si="494"/>
        <v/>
      </c>
      <c r="AW827" s="10" t="str">
        <f t="shared" si="495"/>
        <v/>
      </c>
      <c r="AX827" s="10" t="str">
        <f t="shared" si="496"/>
        <v/>
      </c>
      <c r="AY827" s="10" t="str">
        <f t="shared" si="497"/>
        <v/>
      </c>
      <c r="AZ827" s="10" t="str">
        <f t="shared" si="498"/>
        <v/>
      </c>
    </row>
    <row r="828" spans="1:52" s="3" customFormat="1" ht="10.5" x14ac:dyDescent="0.35">
      <c r="A828" s="30"/>
      <c r="B828" s="31"/>
      <c r="C828" s="31"/>
      <c r="D828" s="31"/>
      <c r="E828" s="85"/>
      <c r="F828" s="85"/>
      <c r="G828" s="85"/>
      <c r="H828" s="85"/>
      <c r="I828" s="15">
        <f t="shared" si="466"/>
        <v>0</v>
      </c>
      <c r="J828" s="32">
        <f t="shared" si="467"/>
        <v>0</v>
      </c>
      <c r="K828" s="32"/>
      <c r="L828" s="10">
        <f t="shared" si="468"/>
        <v>0</v>
      </c>
      <c r="M828" s="10">
        <f t="shared" si="469"/>
        <v>0</v>
      </c>
      <c r="N828" s="10">
        <f t="shared" si="470"/>
        <v>0</v>
      </c>
      <c r="O828" s="10">
        <f t="shared" si="471"/>
        <v>0</v>
      </c>
      <c r="P828" s="10">
        <f t="shared" si="472"/>
        <v>0</v>
      </c>
      <c r="Q828" s="10">
        <f t="shared" si="473"/>
        <v>0</v>
      </c>
      <c r="R828" s="10">
        <f t="shared" si="474"/>
        <v>0</v>
      </c>
      <c r="S828" s="10">
        <f t="shared" si="475"/>
        <v>0</v>
      </c>
      <c r="U828" s="10">
        <f t="shared" si="476"/>
        <v>0</v>
      </c>
      <c r="V828" s="10">
        <f t="shared" si="477"/>
        <v>0</v>
      </c>
      <c r="W828" s="10">
        <f t="shared" si="478"/>
        <v>0</v>
      </c>
      <c r="X828" s="10">
        <f t="shared" si="499"/>
        <v>0</v>
      </c>
      <c r="Y828" s="10">
        <f t="shared" si="465"/>
        <v>0</v>
      </c>
      <c r="Z828" s="10">
        <f t="shared" si="479"/>
        <v>0</v>
      </c>
      <c r="AB828" s="141">
        <f t="shared" si="480"/>
        <v>0</v>
      </c>
      <c r="AC828" s="141">
        <f t="shared" si="481"/>
        <v>0</v>
      </c>
      <c r="AD828" s="141">
        <f t="shared" si="482"/>
        <v>0</v>
      </c>
      <c r="AE828" s="141">
        <f t="shared" si="483"/>
        <v>0</v>
      </c>
      <c r="AG828" s="87"/>
      <c r="AH828" s="87"/>
      <c r="AJ828" s="87"/>
      <c r="AL828" s="10" t="str">
        <f t="shared" si="484"/>
        <v/>
      </c>
      <c r="AM828" s="10" t="str">
        <f t="shared" si="485"/>
        <v/>
      </c>
      <c r="AN828" s="10" t="str">
        <f t="shared" si="486"/>
        <v/>
      </c>
      <c r="AO828" s="10" t="str">
        <f t="shared" si="487"/>
        <v/>
      </c>
      <c r="AP828" s="10" t="str">
        <f t="shared" si="488"/>
        <v/>
      </c>
      <c r="AQ828" s="10" t="str">
        <f t="shared" si="489"/>
        <v/>
      </c>
      <c r="AR828" s="10" t="str">
        <f t="shared" si="490"/>
        <v/>
      </c>
      <c r="AS828" s="10" t="str">
        <f t="shared" si="491"/>
        <v/>
      </c>
      <c r="AT828" s="10" t="str">
        <f t="shared" si="492"/>
        <v/>
      </c>
      <c r="AU828" s="10" t="str">
        <f t="shared" si="493"/>
        <v/>
      </c>
      <c r="AV828" s="10" t="str">
        <f t="shared" si="494"/>
        <v/>
      </c>
      <c r="AW828" s="10" t="str">
        <f t="shared" si="495"/>
        <v/>
      </c>
      <c r="AX828" s="10" t="str">
        <f t="shared" si="496"/>
        <v/>
      </c>
      <c r="AY828" s="10" t="str">
        <f t="shared" si="497"/>
        <v/>
      </c>
      <c r="AZ828" s="10" t="str">
        <f t="shared" si="498"/>
        <v/>
      </c>
    </row>
    <row r="829" spans="1:52" s="3" customFormat="1" ht="10.5" x14ac:dyDescent="0.35">
      <c r="A829" s="30"/>
      <c r="B829" s="31"/>
      <c r="C829" s="31"/>
      <c r="D829" s="31"/>
      <c r="E829" s="85"/>
      <c r="F829" s="85"/>
      <c r="G829" s="85"/>
      <c r="H829" s="85"/>
      <c r="I829" s="15">
        <f t="shared" si="466"/>
        <v>0</v>
      </c>
      <c r="J829" s="32">
        <f t="shared" si="467"/>
        <v>0</v>
      </c>
      <c r="K829" s="32"/>
      <c r="L829" s="10">
        <f t="shared" si="468"/>
        <v>0</v>
      </c>
      <c r="M829" s="10">
        <f t="shared" si="469"/>
        <v>0</v>
      </c>
      <c r="N829" s="10">
        <f t="shared" si="470"/>
        <v>0</v>
      </c>
      <c r="O829" s="10">
        <f t="shared" si="471"/>
        <v>0</v>
      </c>
      <c r="P829" s="10">
        <f t="shared" si="472"/>
        <v>0</v>
      </c>
      <c r="Q829" s="10">
        <f t="shared" si="473"/>
        <v>0</v>
      </c>
      <c r="R829" s="10">
        <f t="shared" si="474"/>
        <v>0</v>
      </c>
      <c r="S829" s="10">
        <f t="shared" si="475"/>
        <v>0</v>
      </c>
      <c r="U829" s="10">
        <f t="shared" si="476"/>
        <v>0</v>
      </c>
      <c r="V829" s="10">
        <f t="shared" si="477"/>
        <v>0</v>
      </c>
      <c r="W829" s="10">
        <f t="shared" si="478"/>
        <v>0</v>
      </c>
      <c r="X829" s="10">
        <f t="shared" si="499"/>
        <v>0</v>
      </c>
      <c r="Y829" s="10">
        <f t="shared" si="465"/>
        <v>0</v>
      </c>
      <c r="Z829" s="10">
        <f t="shared" si="479"/>
        <v>0</v>
      </c>
      <c r="AB829" s="141">
        <f t="shared" si="480"/>
        <v>0</v>
      </c>
      <c r="AC829" s="141">
        <f t="shared" si="481"/>
        <v>0</v>
      </c>
      <c r="AD829" s="141">
        <f t="shared" si="482"/>
        <v>0</v>
      </c>
      <c r="AE829" s="141">
        <f t="shared" si="483"/>
        <v>0</v>
      </c>
      <c r="AG829" s="87"/>
      <c r="AH829" s="87"/>
      <c r="AJ829" s="87"/>
      <c r="AL829" s="10" t="str">
        <f t="shared" si="484"/>
        <v/>
      </c>
      <c r="AM829" s="10" t="str">
        <f t="shared" si="485"/>
        <v/>
      </c>
      <c r="AN829" s="10" t="str">
        <f t="shared" si="486"/>
        <v/>
      </c>
      <c r="AO829" s="10" t="str">
        <f t="shared" si="487"/>
        <v/>
      </c>
      <c r="AP829" s="10" t="str">
        <f t="shared" si="488"/>
        <v/>
      </c>
      <c r="AQ829" s="10" t="str">
        <f t="shared" si="489"/>
        <v/>
      </c>
      <c r="AR829" s="10" t="str">
        <f t="shared" si="490"/>
        <v/>
      </c>
      <c r="AS829" s="10" t="str">
        <f t="shared" si="491"/>
        <v/>
      </c>
      <c r="AT829" s="10" t="str">
        <f t="shared" si="492"/>
        <v/>
      </c>
      <c r="AU829" s="10" t="str">
        <f t="shared" si="493"/>
        <v/>
      </c>
      <c r="AV829" s="10" t="str">
        <f t="shared" si="494"/>
        <v/>
      </c>
      <c r="AW829" s="10" t="str">
        <f t="shared" si="495"/>
        <v/>
      </c>
      <c r="AX829" s="10" t="str">
        <f t="shared" si="496"/>
        <v/>
      </c>
      <c r="AY829" s="10" t="str">
        <f t="shared" si="497"/>
        <v/>
      </c>
      <c r="AZ829" s="10" t="str">
        <f t="shared" si="498"/>
        <v/>
      </c>
    </row>
    <row r="830" spans="1:52" s="3" customFormat="1" ht="10.5" x14ac:dyDescent="0.35">
      <c r="A830" s="30"/>
      <c r="B830" s="31"/>
      <c r="C830" s="31"/>
      <c r="D830" s="31"/>
      <c r="E830" s="85"/>
      <c r="F830" s="85"/>
      <c r="G830" s="85"/>
      <c r="H830" s="85"/>
      <c r="I830" s="15">
        <f t="shared" si="466"/>
        <v>0</v>
      </c>
      <c r="J830" s="32">
        <f t="shared" si="467"/>
        <v>0</v>
      </c>
      <c r="K830" s="32"/>
      <c r="L830" s="10">
        <f t="shared" si="468"/>
        <v>0</v>
      </c>
      <c r="M830" s="10">
        <f t="shared" si="469"/>
        <v>0</v>
      </c>
      <c r="N830" s="10">
        <f t="shared" si="470"/>
        <v>0</v>
      </c>
      <c r="O830" s="10">
        <f t="shared" si="471"/>
        <v>0</v>
      </c>
      <c r="P830" s="10">
        <f t="shared" si="472"/>
        <v>0</v>
      </c>
      <c r="Q830" s="10">
        <f t="shared" si="473"/>
        <v>0</v>
      </c>
      <c r="R830" s="10">
        <f t="shared" si="474"/>
        <v>0</v>
      </c>
      <c r="S830" s="10">
        <f t="shared" si="475"/>
        <v>0</v>
      </c>
      <c r="U830" s="10">
        <f t="shared" si="476"/>
        <v>0</v>
      </c>
      <c r="V830" s="10">
        <f t="shared" si="477"/>
        <v>0</v>
      </c>
      <c r="W830" s="10">
        <f t="shared" si="478"/>
        <v>0</v>
      </c>
      <c r="X830" s="10">
        <f t="shared" si="499"/>
        <v>0</v>
      </c>
      <c r="Y830" s="10">
        <f t="shared" si="465"/>
        <v>0</v>
      </c>
      <c r="Z830" s="10">
        <f t="shared" si="479"/>
        <v>0</v>
      </c>
      <c r="AB830" s="141">
        <f t="shared" si="480"/>
        <v>0</v>
      </c>
      <c r="AC830" s="141">
        <f t="shared" si="481"/>
        <v>0</v>
      </c>
      <c r="AD830" s="141">
        <f t="shared" si="482"/>
        <v>0</v>
      </c>
      <c r="AE830" s="141">
        <f t="shared" si="483"/>
        <v>0</v>
      </c>
      <c r="AG830" s="87"/>
      <c r="AH830" s="87"/>
      <c r="AJ830" s="87"/>
      <c r="AL830" s="10" t="str">
        <f t="shared" si="484"/>
        <v/>
      </c>
      <c r="AM830" s="10" t="str">
        <f t="shared" si="485"/>
        <v/>
      </c>
      <c r="AN830" s="10" t="str">
        <f t="shared" si="486"/>
        <v/>
      </c>
      <c r="AO830" s="10" t="str">
        <f t="shared" si="487"/>
        <v/>
      </c>
      <c r="AP830" s="10" t="str">
        <f t="shared" si="488"/>
        <v/>
      </c>
      <c r="AQ830" s="10" t="str">
        <f t="shared" si="489"/>
        <v/>
      </c>
      <c r="AR830" s="10" t="str">
        <f t="shared" si="490"/>
        <v/>
      </c>
      <c r="AS830" s="10" t="str">
        <f t="shared" si="491"/>
        <v/>
      </c>
      <c r="AT830" s="10" t="str">
        <f t="shared" si="492"/>
        <v/>
      </c>
      <c r="AU830" s="10" t="str">
        <f t="shared" si="493"/>
        <v/>
      </c>
      <c r="AV830" s="10" t="str">
        <f t="shared" si="494"/>
        <v/>
      </c>
      <c r="AW830" s="10" t="str">
        <f t="shared" si="495"/>
        <v/>
      </c>
      <c r="AX830" s="10" t="str">
        <f t="shared" si="496"/>
        <v/>
      </c>
      <c r="AY830" s="10" t="str">
        <f t="shared" si="497"/>
        <v/>
      </c>
      <c r="AZ830" s="10" t="str">
        <f t="shared" si="498"/>
        <v/>
      </c>
    </row>
    <row r="831" spans="1:52" s="3" customFormat="1" ht="10.5" x14ac:dyDescent="0.35">
      <c r="A831" s="30"/>
      <c r="B831" s="31"/>
      <c r="C831" s="31"/>
      <c r="D831" s="31"/>
      <c r="E831" s="85"/>
      <c r="F831" s="85"/>
      <c r="G831" s="85"/>
      <c r="H831" s="85"/>
      <c r="I831" s="15">
        <f t="shared" si="466"/>
        <v>0</v>
      </c>
      <c r="J831" s="32">
        <f t="shared" si="467"/>
        <v>0</v>
      </c>
      <c r="K831" s="32"/>
      <c r="L831" s="10">
        <f t="shared" si="468"/>
        <v>0</v>
      </c>
      <c r="M831" s="10">
        <f t="shared" si="469"/>
        <v>0</v>
      </c>
      <c r="N831" s="10">
        <f t="shared" si="470"/>
        <v>0</v>
      </c>
      <c r="O831" s="10">
        <f t="shared" si="471"/>
        <v>0</v>
      </c>
      <c r="P831" s="10">
        <f t="shared" si="472"/>
        <v>0</v>
      </c>
      <c r="Q831" s="10">
        <f t="shared" si="473"/>
        <v>0</v>
      </c>
      <c r="R831" s="10">
        <f t="shared" si="474"/>
        <v>0</v>
      </c>
      <c r="S831" s="10">
        <f t="shared" si="475"/>
        <v>0</v>
      </c>
      <c r="U831" s="10">
        <f t="shared" si="476"/>
        <v>0</v>
      </c>
      <c r="V831" s="10">
        <f t="shared" si="477"/>
        <v>0</v>
      </c>
      <c r="W831" s="10">
        <f t="shared" si="478"/>
        <v>0</v>
      </c>
      <c r="X831" s="10">
        <f t="shared" si="499"/>
        <v>0</v>
      </c>
      <c r="Y831" s="10">
        <f t="shared" si="465"/>
        <v>0</v>
      </c>
      <c r="Z831" s="10">
        <f t="shared" si="479"/>
        <v>0</v>
      </c>
      <c r="AB831" s="141">
        <f t="shared" si="480"/>
        <v>0</v>
      </c>
      <c r="AC831" s="141">
        <f t="shared" si="481"/>
        <v>0</v>
      </c>
      <c r="AD831" s="141">
        <f t="shared" si="482"/>
        <v>0</v>
      </c>
      <c r="AE831" s="141">
        <f t="shared" si="483"/>
        <v>0</v>
      </c>
      <c r="AG831" s="87"/>
      <c r="AH831" s="87"/>
      <c r="AJ831" s="87"/>
      <c r="AL831" s="10" t="str">
        <f t="shared" si="484"/>
        <v/>
      </c>
      <c r="AM831" s="10" t="str">
        <f t="shared" si="485"/>
        <v/>
      </c>
      <c r="AN831" s="10" t="str">
        <f t="shared" si="486"/>
        <v/>
      </c>
      <c r="AO831" s="10" t="str">
        <f t="shared" si="487"/>
        <v/>
      </c>
      <c r="AP831" s="10" t="str">
        <f t="shared" si="488"/>
        <v/>
      </c>
      <c r="AQ831" s="10" t="str">
        <f t="shared" si="489"/>
        <v/>
      </c>
      <c r="AR831" s="10" t="str">
        <f t="shared" si="490"/>
        <v/>
      </c>
      <c r="AS831" s="10" t="str">
        <f t="shared" si="491"/>
        <v/>
      </c>
      <c r="AT831" s="10" t="str">
        <f t="shared" si="492"/>
        <v/>
      </c>
      <c r="AU831" s="10" t="str">
        <f t="shared" si="493"/>
        <v/>
      </c>
      <c r="AV831" s="10" t="str">
        <f t="shared" si="494"/>
        <v/>
      </c>
      <c r="AW831" s="10" t="str">
        <f t="shared" si="495"/>
        <v/>
      </c>
      <c r="AX831" s="10" t="str">
        <f t="shared" si="496"/>
        <v/>
      </c>
      <c r="AY831" s="10" t="str">
        <f t="shared" si="497"/>
        <v/>
      </c>
      <c r="AZ831" s="10" t="str">
        <f t="shared" si="498"/>
        <v/>
      </c>
    </row>
    <row r="832" spans="1:52" s="3" customFormat="1" ht="10.5" x14ac:dyDescent="0.35">
      <c r="A832" s="30"/>
      <c r="B832" s="31"/>
      <c r="C832" s="31"/>
      <c r="D832" s="31"/>
      <c r="E832" s="85"/>
      <c r="F832" s="85"/>
      <c r="G832" s="85"/>
      <c r="H832" s="85"/>
      <c r="I832" s="15">
        <f t="shared" si="466"/>
        <v>0</v>
      </c>
      <c r="J832" s="32">
        <f t="shared" si="467"/>
        <v>0</v>
      </c>
      <c r="K832" s="32"/>
      <c r="L832" s="10">
        <f t="shared" si="468"/>
        <v>0</v>
      </c>
      <c r="M832" s="10">
        <f t="shared" si="469"/>
        <v>0</v>
      </c>
      <c r="N832" s="10">
        <f t="shared" si="470"/>
        <v>0</v>
      </c>
      <c r="O832" s="10">
        <f t="shared" si="471"/>
        <v>0</v>
      </c>
      <c r="P832" s="10">
        <f t="shared" si="472"/>
        <v>0</v>
      </c>
      <c r="Q832" s="10">
        <f t="shared" si="473"/>
        <v>0</v>
      </c>
      <c r="R832" s="10">
        <f t="shared" si="474"/>
        <v>0</v>
      </c>
      <c r="S832" s="10">
        <f t="shared" si="475"/>
        <v>0</v>
      </c>
      <c r="U832" s="10">
        <f t="shared" si="476"/>
        <v>0</v>
      </c>
      <c r="V832" s="10">
        <f t="shared" si="477"/>
        <v>0</v>
      </c>
      <c r="W832" s="10">
        <f t="shared" si="478"/>
        <v>0</v>
      </c>
      <c r="X832" s="10">
        <f t="shared" si="499"/>
        <v>0</v>
      </c>
      <c r="Y832" s="10">
        <f t="shared" si="465"/>
        <v>0</v>
      </c>
      <c r="Z832" s="10">
        <f t="shared" si="479"/>
        <v>0</v>
      </c>
      <c r="AB832" s="141">
        <f t="shared" si="480"/>
        <v>0</v>
      </c>
      <c r="AC832" s="141">
        <f t="shared" si="481"/>
        <v>0</v>
      </c>
      <c r="AD832" s="141">
        <f t="shared" si="482"/>
        <v>0</v>
      </c>
      <c r="AE832" s="141">
        <f t="shared" si="483"/>
        <v>0</v>
      </c>
      <c r="AG832" s="87"/>
      <c r="AH832" s="87"/>
      <c r="AJ832" s="87"/>
      <c r="AL832" s="10" t="str">
        <f t="shared" si="484"/>
        <v/>
      </c>
      <c r="AM832" s="10" t="str">
        <f t="shared" si="485"/>
        <v/>
      </c>
      <c r="AN832" s="10" t="str">
        <f t="shared" si="486"/>
        <v/>
      </c>
      <c r="AO832" s="10" t="str">
        <f t="shared" si="487"/>
        <v/>
      </c>
      <c r="AP832" s="10" t="str">
        <f t="shared" si="488"/>
        <v/>
      </c>
      <c r="AQ832" s="10" t="str">
        <f t="shared" si="489"/>
        <v/>
      </c>
      <c r="AR832" s="10" t="str">
        <f t="shared" si="490"/>
        <v/>
      </c>
      <c r="AS832" s="10" t="str">
        <f t="shared" si="491"/>
        <v/>
      </c>
      <c r="AT832" s="10" t="str">
        <f t="shared" si="492"/>
        <v/>
      </c>
      <c r="AU832" s="10" t="str">
        <f t="shared" si="493"/>
        <v/>
      </c>
      <c r="AV832" s="10" t="str">
        <f t="shared" si="494"/>
        <v/>
      </c>
      <c r="AW832" s="10" t="str">
        <f t="shared" si="495"/>
        <v/>
      </c>
      <c r="AX832" s="10" t="str">
        <f t="shared" si="496"/>
        <v/>
      </c>
      <c r="AY832" s="10" t="str">
        <f t="shared" si="497"/>
        <v/>
      </c>
      <c r="AZ832" s="10" t="str">
        <f t="shared" si="498"/>
        <v/>
      </c>
    </row>
    <row r="833" spans="1:52" s="3" customFormat="1" ht="10.5" x14ac:dyDescent="0.35">
      <c r="A833" s="30"/>
      <c r="B833" s="31"/>
      <c r="C833" s="31"/>
      <c r="D833" s="31"/>
      <c r="E833" s="85"/>
      <c r="F833" s="85"/>
      <c r="G833" s="85"/>
      <c r="H833" s="85"/>
      <c r="I833" s="15">
        <f t="shared" si="466"/>
        <v>0</v>
      </c>
      <c r="J833" s="32">
        <f t="shared" si="467"/>
        <v>0</v>
      </c>
      <c r="K833" s="32"/>
      <c r="L833" s="10">
        <f t="shared" si="468"/>
        <v>0</v>
      </c>
      <c r="M833" s="10">
        <f t="shared" si="469"/>
        <v>0</v>
      </c>
      <c r="N833" s="10">
        <f t="shared" si="470"/>
        <v>0</v>
      </c>
      <c r="O833" s="10">
        <f t="shared" si="471"/>
        <v>0</v>
      </c>
      <c r="P833" s="10">
        <f t="shared" si="472"/>
        <v>0</v>
      </c>
      <c r="Q833" s="10">
        <f t="shared" si="473"/>
        <v>0</v>
      </c>
      <c r="R833" s="10">
        <f t="shared" si="474"/>
        <v>0</v>
      </c>
      <c r="S833" s="10">
        <f t="shared" si="475"/>
        <v>0</v>
      </c>
      <c r="U833" s="10">
        <f t="shared" si="476"/>
        <v>0</v>
      </c>
      <c r="V833" s="10">
        <f t="shared" si="477"/>
        <v>0</v>
      </c>
      <c r="W833" s="10">
        <f t="shared" si="478"/>
        <v>0</v>
      </c>
      <c r="X833" s="10">
        <f t="shared" si="499"/>
        <v>0</v>
      </c>
      <c r="Y833" s="10">
        <f t="shared" si="465"/>
        <v>0</v>
      </c>
      <c r="Z833" s="10">
        <f t="shared" si="479"/>
        <v>0</v>
      </c>
      <c r="AB833" s="141">
        <f t="shared" si="480"/>
        <v>0</v>
      </c>
      <c r="AC833" s="141">
        <f t="shared" si="481"/>
        <v>0</v>
      </c>
      <c r="AD833" s="141">
        <f t="shared" si="482"/>
        <v>0</v>
      </c>
      <c r="AE833" s="141">
        <f t="shared" si="483"/>
        <v>0</v>
      </c>
      <c r="AG833" s="87"/>
      <c r="AH833" s="87"/>
      <c r="AJ833" s="87"/>
      <c r="AL833" s="10" t="str">
        <f t="shared" si="484"/>
        <v/>
      </c>
      <c r="AM833" s="10" t="str">
        <f t="shared" si="485"/>
        <v/>
      </c>
      <c r="AN833" s="10" t="str">
        <f t="shared" si="486"/>
        <v/>
      </c>
      <c r="AO833" s="10" t="str">
        <f t="shared" si="487"/>
        <v/>
      </c>
      <c r="AP833" s="10" t="str">
        <f t="shared" si="488"/>
        <v/>
      </c>
      <c r="AQ833" s="10" t="str">
        <f t="shared" si="489"/>
        <v/>
      </c>
      <c r="AR833" s="10" t="str">
        <f t="shared" si="490"/>
        <v/>
      </c>
      <c r="AS833" s="10" t="str">
        <f t="shared" si="491"/>
        <v/>
      </c>
      <c r="AT833" s="10" t="str">
        <f t="shared" si="492"/>
        <v/>
      </c>
      <c r="AU833" s="10" t="str">
        <f t="shared" si="493"/>
        <v/>
      </c>
      <c r="AV833" s="10" t="str">
        <f t="shared" si="494"/>
        <v/>
      </c>
      <c r="AW833" s="10" t="str">
        <f t="shared" si="495"/>
        <v/>
      </c>
      <c r="AX833" s="10" t="str">
        <f t="shared" si="496"/>
        <v/>
      </c>
      <c r="AY833" s="10" t="str">
        <f t="shared" si="497"/>
        <v/>
      </c>
      <c r="AZ833" s="10" t="str">
        <f t="shared" si="498"/>
        <v/>
      </c>
    </row>
    <row r="834" spans="1:52" s="3" customFormat="1" ht="10.5" x14ac:dyDescent="0.35">
      <c r="A834" s="30"/>
      <c r="B834" s="31"/>
      <c r="C834" s="31"/>
      <c r="D834" s="31"/>
      <c r="E834" s="85"/>
      <c r="F834" s="85"/>
      <c r="G834" s="85"/>
      <c r="H834" s="85"/>
      <c r="I834" s="15">
        <f t="shared" si="466"/>
        <v>0</v>
      </c>
      <c r="J834" s="32">
        <f t="shared" si="467"/>
        <v>0</v>
      </c>
      <c r="K834" s="32"/>
      <c r="L834" s="10">
        <f t="shared" si="468"/>
        <v>0</v>
      </c>
      <c r="M834" s="10">
        <f t="shared" si="469"/>
        <v>0</v>
      </c>
      <c r="N834" s="10">
        <f t="shared" si="470"/>
        <v>0</v>
      </c>
      <c r="O834" s="10">
        <f t="shared" si="471"/>
        <v>0</v>
      </c>
      <c r="P834" s="10">
        <f t="shared" si="472"/>
        <v>0</v>
      </c>
      <c r="Q834" s="10">
        <f t="shared" si="473"/>
        <v>0</v>
      </c>
      <c r="R834" s="10">
        <f t="shared" si="474"/>
        <v>0</v>
      </c>
      <c r="S834" s="10">
        <f t="shared" si="475"/>
        <v>0</v>
      </c>
      <c r="U834" s="10">
        <f t="shared" si="476"/>
        <v>0</v>
      </c>
      <c r="V834" s="10">
        <f t="shared" si="477"/>
        <v>0</v>
      </c>
      <c r="W834" s="10">
        <f t="shared" si="478"/>
        <v>0</v>
      </c>
      <c r="X834" s="10">
        <f t="shared" si="499"/>
        <v>0</v>
      </c>
      <c r="Y834" s="10">
        <f t="shared" si="465"/>
        <v>0</v>
      </c>
      <c r="Z834" s="10">
        <f t="shared" si="479"/>
        <v>0</v>
      </c>
      <c r="AB834" s="141">
        <f t="shared" si="480"/>
        <v>0</v>
      </c>
      <c r="AC834" s="141">
        <f t="shared" si="481"/>
        <v>0</v>
      </c>
      <c r="AD834" s="141">
        <f t="shared" si="482"/>
        <v>0</v>
      </c>
      <c r="AE834" s="141">
        <f t="shared" si="483"/>
        <v>0</v>
      </c>
      <c r="AG834" s="87"/>
      <c r="AH834" s="87"/>
      <c r="AJ834" s="87"/>
      <c r="AL834" s="10" t="str">
        <f t="shared" si="484"/>
        <v/>
      </c>
      <c r="AM834" s="10" t="str">
        <f t="shared" si="485"/>
        <v/>
      </c>
      <c r="AN834" s="10" t="str">
        <f t="shared" si="486"/>
        <v/>
      </c>
      <c r="AO834" s="10" t="str">
        <f t="shared" si="487"/>
        <v/>
      </c>
      <c r="AP834" s="10" t="str">
        <f t="shared" si="488"/>
        <v/>
      </c>
      <c r="AQ834" s="10" t="str">
        <f t="shared" si="489"/>
        <v/>
      </c>
      <c r="AR834" s="10" t="str">
        <f t="shared" si="490"/>
        <v/>
      </c>
      <c r="AS834" s="10" t="str">
        <f t="shared" si="491"/>
        <v/>
      </c>
      <c r="AT834" s="10" t="str">
        <f t="shared" si="492"/>
        <v/>
      </c>
      <c r="AU834" s="10" t="str">
        <f t="shared" si="493"/>
        <v/>
      </c>
      <c r="AV834" s="10" t="str">
        <f t="shared" si="494"/>
        <v/>
      </c>
      <c r="AW834" s="10" t="str">
        <f t="shared" si="495"/>
        <v/>
      </c>
      <c r="AX834" s="10" t="str">
        <f t="shared" si="496"/>
        <v/>
      </c>
      <c r="AY834" s="10" t="str">
        <f t="shared" si="497"/>
        <v/>
      </c>
      <c r="AZ834" s="10" t="str">
        <f t="shared" si="498"/>
        <v/>
      </c>
    </row>
    <row r="835" spans="1:52" s="3" customFormat="1" ht="10.5" x14ac:dyDescent="0.35">
      <c r="A835" s="30"/>
      <c r="B835" s="31"/>
      <c r="C835" s="31"/>
      <c r="D835" s="31"/>
      <c r="E835" s="85"/>
      <c r="F835" s="85"/>
      <c r="G835" s="85"/>
      <c r="H835" s="85"/>
      <c r="I835" s="15">
        <f t="shared" si="466"/>
        <v>0</v>
      </c>
      <c r="J835" s="32">
        <f t="shared" si="467"/>
        <v>0</v>
      </c>
      <c r="K835" s="32"/>
      <c r="L835" s="10">
        <f t="shared" si="468"/>
        <v>0</v>
      </c>
      <c r="M835" s="10">
        <f t="shared" si="469"/>
        <v>0</v>
      </c>
      <c r="N835" s="10">
        <f t="shared" si="470"/>
        <v>0</v>
      </c>
      <c r="O835" s="10">
        <f t="shared" si="471"/>
        <v>0</v>
      </c>
      <c r="P835" s="10">
        <f t="shared" si="472"/>
        <v>0</v>
      </c>
      <c r="Q835" s="10">
        <f t="shared" si="473"/>
        <v>0</v>
      </c>
      <c r="R835" s="10">
        <f t="shared" si="474"/>
        <v>0</v>
      </c>
      <c r="S835" s="10">
        <f t="shared" si="475"/>
        <v>0</v>
      </c>
      <c r="U835" s="10">
        <f t="shared" si="476"/>
        <v>0</v>
      </c>
      <c r="V835" s="10">
        <f t="shared" si="477"/>
        <v>0</v>
      </c>
      <c r="W835" s="10">
        <f t="shared" si="478"/>
        <v>0</v>
      </c>
      <c r="X835" s="10">
        <f t="shared" si="499"/>
        <v>0</v>
      </c>
      <c r="Y835" s="10">
        <f t="shared" si="465"/>
        <v>0</v>
      </c>
      <c r="Z835" s="10">
        <f t="shared" si="479"/>
        <v>0</v>
      </c>
      <c r="AB835" s="141">
        <f t="shared" si="480"/>
        <v>0</v>
      </c>
      <c r="AC835" s="141">
        <f t="shared" si="481"/>
        <v>0</v>
      </c>
      <c r="AD835" s="141">
        <f t="shared" si="482"/>
        <v>0</v>
      </c>
      <c r="AE835" s="141">
        <f t="shared" si="483"/>
        <v>0</v>
      </c>
      <c r="AG835" s="87"/>
      <c r="AH835" s="87"/>
      <c r="AJ835" s="87"/>
      <c r="AL835" s="10" t="str">
        <f t="shared" si="484"/>
        <v/>
      </c>
      <c r="AM835" s="10" t="str">
        <f t="shared" si="485"/>
        <v/>
      </c>
      <c r="AN835" s="10" t="str">
        <f t="shared" si="486"/>
        <v/>
      </c>
      <c r="AO835" s="10" t="str">
        <f t="shared" si="487"/>
        <v/>
      </c>
      <c r="AP835" s="10" t="str">
        <f t="shared" si="488"/>
        <v/>
      </c>
      <c r="AQ835" s="10" t="str">
        <f t="shared" si="489"/>
        <v/>
      </c>
      <c r="AR835" s="10" t="str">
        <f t="shared" si="490"/>
        <v/>
      </c>
      <c r="AS835" s="10" t="str">
        <f t="shared" si="491"/>
        <v/>
      </c>
      <c r="AT835" s="10" t="str">
        <f t="shared" si="492"/>
        <v/>
      </c>
      <c r="AU835" s="10" t="str">
        <f t="shared" si="493"/>
        <v/>
      </c>
      <c r="AV835" s="10" t="str">
        <f t="shared" si="494"/>
        <v/>
      </c>
      <c r="AW835" s="10" t="str">
        <f t="shared" si="495"/>
        <v/>
      </c>
      <c r="AX835" s="10" t="str">
        <f t="shared" si="496"/>
        <v/>
      </c>
      <c r="AY835" s="10" t="str">
        <f t="shared" si="497"/>
        <v/>
      </c>
      <c r="AZ835" s="10" t="str">
        <f t="shared" si="498"/>
        <v/>
      </c>
    </row>
    <row r="836" spans="1:52" s="3" customFormat="1" ht="10.5" x14ac:dyDescent="0.35">
      <c r="A836" s="30"/>
      <c r="B836" s="31"/>
      <c r="C836" s="31"/>
      <c r="D836" s="31"/>
      <c r="E836" s="85"/>
      <c r="F836" s="85"/>
      <c r="G836" s="85"/>
      <c r="H836" s="85"/>
      <c r="I836" s="15">
        <f t="shared" si="466"/>
        <v>0</v>
      </c>
      <c r="J836" s="32">
        <f t="shared" si="467"/>
        <v>0</v>
      </c>
      <c r="K836" s="32"/>
      <c r="L836" s="10">
        <f t="shared" si="468"/>
        <v>0</v>
      </c>
      <c r="M836" s="10">
        <f t="shared" si="469"/>
        <v>0</v>
      </c>
      <c r="N836" s="10">
        <f t="shared" si="470"/>
        <v>0</v>
      </c>
      <c r="O836" s="10">
        <f t="shared" si="471"/>
        <v>0</v>
      </c>
      <c r="P836" s="10">
        <f t="shared" si="472"/>
        <v>0</v>
      </c>
      <c r="Q836" s="10">
        <f t="shared" si="473"/>
        <v>0</v>
      </c>
      <c r="R836" s="10">
        <f t="shared" si="474"/>
        <v>0</v>
      </c>
      <c r="S836" s="10">
        <f t="shared" si="475"/>
        <v>0</v>
      </c>
      <c r="U836" s="10">
        <f t="shared" si="476"/>
        <v>0</v>
      </c>
      <c r="V836" s="10">
        <f t="shared" si="477"/>
        <v>0</v>
      </c>
      <c r="W836" s="10">
        <f t="shared" si="478"/>
        <v>0</v>
      </c>
      <c r="X836" s="10">
        <f t="shared" si="499"/>
        <v>0</v>
      </c>
      <c r="Y836" s="10">
        <f t="shared" si="465"/>
        <v>0</v>
      </c>
      <c r="Z836" s="10">
        <f t="shared" si="479"/>
        <v>0</v>
      </c>
      <c r="AB836" s="141">
        <f t="shared" si="480"/>
        <v>0</v>
      </c>
      <c r="AC836" s="141">
        <f t="shared" si="481"/>
        <v>0</v>
      </c>
      <c r="AD836" s="141">
        <f t="shared" si="482"/>
        <v>0</v>
      </c>
      <c r="AE836" s="141">
        <f t="shared" si="483"/>
        <v>0</v>
      </c>
      <c r="AG836" s="87"/>
      <c r="AH836" s="87"/>
      <c r="AJ836" s="87"/>
      <c r="AL836" s="10" t="str">
        <f t="shared" si="484"/>
        <v/>
      </c>
      <c r="AM836" s="10" t="str">
        <f t="shared" si="485"/>
        <v/>
      </c>
      <c r="AN836" s="10" t="str">
        <f t="shared" si="486"/>
        <v/>
      </c>
      <c r="AO836" s="10" t="str">
        <f t="shared" si="487"/>
        <v/>
      </c>
      <c r="AP836" s="10" t="str">
        <f t="shared" si="488"/>
        <v/>
      </c>
      <c r="AQ836" s="10" t="str">
        <f t="shared" si="489"/>
        <v/>
      </c>
      <c r="AR836" s="10" t="str">
        <f t="shared" si="490"/>
        <v/>
      </c>
      <c r="AS836" s="10" t="str">
        <f t="shared" si="491"/>
        <v/>
      </c>
      <c r="AT836" s="10" t="str">
        <f t="shared" si="492"/>
        <v/>
      </c>
      <c r="AU836" s="10" t="str">
        <f t="shared" si="493"/>
        <v/>
      </c>
      <c r="AV836" s="10" t="str">
        <f t="shared" si="494"/>
        <v/>
      </c>
      <c r="AW836" s="10" t="str">
        <f t="shared" si="495"/>
        <v/>
      </c>
      <c r="AX836" s="10" t="str">
        <f t="shared" si="496"/>
        <v/>
      </c>
      <c r="AY836" s="10" t="str">
        <f t="shared" si="497"/>
        <v/>
      </c>
      <c r="AZ836" s="10" t="str">
        <f t="shared" si="498"/>
        <v/>
      </c>
    </row>
    <row r="837" spans="1:52" s="3" customFormat="1" ht="10.5" x14ac:dyDescent="0.35">
      <c r="A837" s="30"/>
      <c r="B837" s="31"/>
      <c r="C837" s="31"/>
      <c r="D837" s="31"/>
      <c r="E837" s="85"/>
      <c r="F837" s="85"/>
      <c r="G837" s="85"/>
      <c r="H837" s="85"/>
      <c r="I837" s="15">
        <f t="shared" si="466"/>
        <v>0</v>
      </c>
      <c r="J837" s="32">
        <f t="shared" si="467"/>
        <v>0</v>
      </c>
      <c r="K837" s="32"/>
      <c r="L837" s="10">
        <f t="shared" si="468"/>
        <v>0</v>
      </c>
      <c r="M837" s="10">
        <f t="shared" si="469"/>
        <v>0</v>
      </c>
      <c r="N837" s="10">
        <f t="shared" si="470"/>
        <v>0</v>
      </c>
      <c r="O837" s="10">
        <f t="shared" si="471"/>
        <v>0</v>
      </c>
      <c r="P837" s="10">
        <f t="shared" si="472"/>
        <v>0</v>
      </c>
      <c r="Q837" s="10">
        <f t="shared" si="473"/>
        <v>0</v>
      </c>
      <c r="R837" s="10">
        <f t="shared" si="474"/>
        <v>0</v>
      </c>
      <c r="S837" s="10">
        <f t="shared" si="475"/>
        <v>0</v>
      </c>
      <c r="U837" s="10">
        <f t="shared" si="476"/>
        <v>0</v>
      </c>
      <c r="V837" s="10">
        <f t="shared" si="477"/>
        <v>0</v>
      </c>
      <c r="W837" s="10">
        <f t="shared" si="478"/>
        <v>0</v>
      </c>
      <c r="X837" s="10">
        <f t="shared" si="499"/>
        <v>0</v>
      </c>
      <c r="Y837" s="10">
        <f t="shared" si="465"/>
        <v>0</v>
      </c>
      <c r="Z837" s="10">
        <f t="shared" si="479"/>
        <v>0</v>
      </c>
      <c r="AB837" s="141">
        <f t="shared" si="480"/>
        <v>0</v>
      </c>
      <c r="AC837" s="141">
        <f t="shared" si="481"/>
        <v>0</v>
      </c>
      <c r="AD837" s="141">
        <f t="shared" si="482"/>
        <v>0</v>
      </c>
      <c r="AE837" s="141">
        <f t="shared" si="483"/>
        <v>0</v>
      </c>
      <c r="AG837" s="87"/>
      <c r="AH837" s="87"/>
      <c r="AJ837" s="87"/>
      <c r="AL837" s="10" t="str">
        <f t="shared" si="484"/>
        <v/>
      </c>
      <c r="AM837" s="10" t="str">
        <f t="shared" si="485"/>
        <v/>
      </c>
      <c r="AN837" s="10" t="str">
        <f t="shared" si="486"/>
        <v/>
      </c>
      <c r="AO837" s="10" t="str">
        <f t="shared" si="487"/>
        <v/>
      </c>
      <c r="AP837" s="10" t="str">
        <f t="shared" si="488"/>
        <v/>
      </c>
      <c r="AQ837" s="10" t="str">
        <f t="shared" si="489"/>
        <v/>
      </c>
      <c r="AR837" s="10" t="str">
        <f t="shared" si="490"/>
        <v/>
      </c>
      <c r="AS837" s="10" t="str">
        <f t="shared" si="491"/>
        <v/>
      </c>
      <c r="AT837" s="10" t="str">
        <f t="shared" si="492"/>
        <v/>
      </c>
      <c r="AU837" s="10" t="str">
        <f t="shared" si="493"/>
        <v/>
      </c>
      <c r="AV837" s="10" t="str">
        <f t="shared" si="494"/>
        <v/>
      </c>
      <c r="AW837" s="10" t="str">
        <f t="shared" si="495"/>
        <v/>
      </c>
      <c r="AX837" s="10" t="str">
        <f t="shared" si="496"/>
        <v/>
      </c>
      <c r="AY837" s="10" t="str">
        <f t="shared" si="497"/>
        <v/>
      </c>
      <c r="AZ837" s="10" t="str">
        <f t="shared" si="498"/>
        <v/>
      </c>
    </row>
    <row r="838" spans="1:52" s="3" customFormat="1" ht="10.5" x14ac:dyDescent="0.35">
      <c r="A838" s="30"/>
      <c r="B838" s="31"/>
      <c r="C838" s="31"/>
      <c r="D838" s="31"/>
      <c r="E838" s="85"/>
      <c r="F838" s="85"/>
      <c r="G838" s="85"/>
      <c r="H838" s="85"/>
      <c r="I838" s="15">
        <f t="shared" si="466"/>
        <v>0</v>
      </c>
      <c r="J838" s="32">
        <f t="shared" si="467"/>
        <v>0</v>
      </c>
      <c r="K838" s="32"/>
      <c r="L838" s="10">
        <f t="shared" si="468"/>
        <v>0</v>
      </c>
      <c r="M838" s="10">
        <f t="shared" si="469"/>
        <v>0</v>
      </c>
      <c r="N838" s="10">
        <f t="shared" si="470"/>
        <v>0</v>
      </c>
      <c r="O838" s="10">
        <f t="shared" si="471"/>
        <v>0</v>
      </c>
      <c r="P838" s="10">
        <f t="shared" si="472"/>
        <v>0</v>
      </c>
      <c r="Q838" s="10">
        <f t="shared" si="473"/>
        <v>0</v>
      </c>
      <c r="R838" s="10">
        <f t="shared" si="474"/>
        <v>0</v>
      </c>
      <c r="S838" s="10">
        <f t="shared" si="475"/>
        <v>0</v>
      </c>
      <c r="U838" s="10">
        <f t="shared" si="476"/>
        <v>0</v>
      </c>
      <c r="V838" s="10">
        <f t="shared" si="477"/>
        <v>0</v>
      </c>
      <c r="W838" s="10">
        <f t="shared" si="478"/>
        <v>0</v>
      </c>
      <c r="X838" s="10">
        <f t="shared" si="499"/>
        <v>0</v>
      </c>
      <c r="Y838" s="10">
        <f t="shared" si="465"/>
        <v>0</v>
      </c>
      <c r="Z838" s="10">
        <f t="shared" si="479"/>
        <v>0</v>
      </c>
      <c r="AB838" s="141">
        <f t="shared" si="480"/>
        <v>0</v>
      </c>
      <c r="AC838" s="141">
        <f t="shared" si="481"/>
        <v>0</v>
      </c>
      <c r="AD838" s="141">
        <f t="shared" si="482"/>
        <v>0</v>
      </c>
      <c r="AE838" s="141">
        <f t="shared" si="483"/>
        <v>0</v>
      </c>
      <c r="AG838" s="87"/>
      <c r="AH838" s="87"/>
      <c r="AJ838" s="87"/>
      <c r="AL838" s="10" t="str">
        <f t="shared" si="484"/>
        <v/>
      </c>
      <c r="AM838" s="10" t="str">
        <f t="shared" si="485"/>
        <v/>
      </c>
      <c r="AN838" s="10" t="str">
        <f t="shared" si="486"/>
        <v/>
      </c>
      <c r="AO838" s="10" t="str">
        <f t="shared" si="487"/>
        <v/>
      </c>
      <c r="AP838" s="10" t="str">
        <f t="shared" si="488"/>
        <v/>
      </c>
      <c r="AQ838" s="10" t="str">
        <f t="shared" si="489"/>
        <v/>
      </c>
      <c r="AR838" s="10" t="str">
        <f t="shared" si="490"/>
        <v/>
      </c>
      <c r="AS838" s="10" t="str">
        <f t="shared" si="491"/>
        <v/>
      </c>
      <c r="AT838" s="10" t="str">
        <f t="shared" si="492"/>
        <v/>
      </c>
      <c r="AU838" s="10" t="str">
        <f t="shared" si="493"/>
        <v/>
      </c>
      <c r="AV838" s="10" t="str">
        <f t="shared" si="494"/>
        <v/>
      </c>
      <c r="AW838" s="10" t="str">
        <f t="shared" si="495"/>
        <v/>
      </c>
      <c r="AX838" s="10" t="str">
        <f t="shared" si="496"/>
        <v/>
      </c>
      <c r="AY838" s="10" t="str">
        <f t="shared" si="497"/>
        <v/>
      </c>
      <c r="AZ838" s="10" t="str">
        <f t="shared" si="498"/>
        <v/>
      </c>
    </row>
    <row r="839" spans="1:52" s="3" customFormat="1" ht="10.5" x14ac:dyDescent="0.35">
      <c r="A839" s="30"/>
      <c r="B839" s="31"/>
      <c r="C839" s="31"/>
      <c r="D839" s="31"/>
      <c r="E839" s="85"/>
      <c r="F839" s="85"/>
      <c r="G839" s="85"/>
      <c r="H839" s="85"/>
      <c r="I839" s="15">
        <f t="shared" si="466"/>
        <v>0</v>
      </c>
      <c r="J839" s="32">
        <f t="shared" si="467"/>
        <v>0</v>
      </c>
      <c r="K839" s="32"/>
      <c r="L839" s="10">
        <f t="shared" si="468"/>
        <v>0</v>
      </c>
      <c r="M839" s="10">
        <f t="shared" si="469"/>
        <v>0</v>
      </c>
      <c r="N839" s="10">
        <f t="shared" si="470"/>
        <v>0</v>
      </c>
      <c r="O839" s="10">
        <f t="shared" si="471"/>
        <v>0</v>
      </c>
      <c r="P839" s="10">
        <f t="shared" si="472"/>
        <v>0</v>
      </c>
      <c r="Q839" s="10">
        <f t="shared" si="473"/>
        <v>0</v>
      </c>
      <c r="R839" s="10">
        <f t="shared" si="474"/>
        <v>0</v>
      </c>
      <c r="S839" s="10">
        <f t="shared" si="475"/>
        <v>0</v>
      </c>
      <c r="U839" s="10">
        <f t="shared" si="476"/>
        <v>0</v>
      </c>
      <c r="V839" s="10">
        <f t="shared" si="477"/>
        <v>0</v>
      </c>
      <c r="W839" s="10">
        <f t="shared" si="478"/>
        <v>0</v>
      </c>
      <c r="X839" s="10">
        <f t="shared" si="499"/>
        <v>0</v>
      </c>
      <c r="Y839" s="10">
        <f t="shared" ref="Y839:Y902" si="500">IF(AND(L839=1,L838=0),1,0)</f>
        <v>0</v>
      </c>
      <c r="Z839" s="10">
        <f t="shared" si="479"/>
        <v>0</v>
      </c>
      <c r="AB839" s="141">
        <f t="shared" si="480"/>
        <v>0</v>
      </c>
      <c r="AC839" s="141">
        <f t="shared" si="481"/>
        <v>0</v>
      </c>
      <c r="AD839" s="141">
        <f t="shared" si="482"/>
        <v>0</v>
      </c>
      <c r="AE839" s="141">
        <f t="shared" si="483"/>
        <v>0</v>
      </c>
      <c r="AG839" s="87"/>
      <c r="AH839" s="87"/>
      <c r="AJ839" s="87"/>
      <c r="AL839" s="10" t="str">
        <f t="shared" si="484"/>
        <v/>
      </c>
      <c r="AM839" s="10" t="str">
        <f t="shared" si="485"/>
        <v/>
      </c>
      <c r="AN839" s="10" t="str">
        <f t="shared" si="486"/>
        <v/>
      </c>
      <c r="AO839" s="10" t="str">
        <f t="shared" si="487"/>
        <v/>
      </c>
      <c r="AP839" s="10" t="str">
        <f t="shared" si="488"/>
        <v/>
      </c>
      <c r="AQ839" s="10" t="str">
        <f t="shared" si="489"/>
        <v/>
      </c>
      <c r="AR839" s="10" t="str">
        <f t="shared" si="490"/>
        <v/>
      </c>
      <c r="AS839" s="10" t="str">
        <f t="shared" si="491"/>
        <v/>
      </c>
      <c r="AT839" s="10" t="str">
        <f t="shared" si="492"/>
        <v/>
      </c>
      <c r="AU839" s="10" t="str">
        <f t="shared" si="493"/>
        <v/>
      </c>
      <c r="AV839" s="10" t="str">
        <f t="shared" si="494"/>
        <v/>
      </c>
      <c r="AW839" s="10" t="str">
        <f t="shared" si="495"/>
        <v/>
      </c>
      <c r="AX839" s="10" t="str">
        <f t="shared" si="496"/>
        <v/>
      </c>
      <c r="AY839" s="10" t="str">
        <f t="shared" si="497"/>
        <v/>
      </c>
      <c r="AZ839" s="10" t="str">
        <f t="shared" si="498"/>
        <v/>
      </c>
    </row>
    <row r="840" spans="1:52" s="3" customFormat="1" ht="10.5" x14ac:dyDescent="0.35">
      <c r="A840" s="30"/>
      <c r="B840" s="31"/>
      <c r="C840" s="31"/>
      <c r="D840" s="31"/>
      <c r="E840" s="85"/>
      <c r="F840" s="85"/>
      <c r="G840" s="85"/>
      <c r="H840" s="85"/>
      <c r="I840" s="15">
        <f t="shared" si="466"/>
        <v>0</v>
      </c>
      <c r="J840" s="32">
        <f t="shared" si="467"/>
        <v>0</v>
      </c>
      <c r="K840" s="32"/>
      <c r="L840" s="10">
        <f t="shared" si="468"/>
        <v>0</v>
      </c>
      <c r="M840" s="10">
        <f t="shared" si="469"/>
        <v>0</v>
      </c>
      <c r="N840" s="10">
        <f t="shared" si="470"/>
        <v>0</v>
      </c>
      <c r="O840" s="10">
        <f t="shared" si="471"/>
        <v>0</v>
      </c>
      <c r="P840" s="10">
        <f t="shared" si="472"/>
        <v>0</v>
      </c>
      <c r="Q840" s="10">
        <f t="shared" si="473"/>
        <v>0</v>
      </c>
      <c r="R840" s="10">
        <f t="shared" si="474"/>
        <v>0</v>
      </c>
      <c r="S840" s="10">
        <f t="shared" si="475"/>
        <v>0</v>
      </c>
      <c r="U840" s="10">
        <f t="shared" si="476"/>
        <v>0</v>
      </c>
      <c r="V840" s="10">
        <f t="shared" si="477"/>
        <v>0</v>
      </c>
      <c r="W840" s="10">
        <f t="shared" si="478"/>
        <v>0</v>
      </c>
      <c r="X840" s="10">
        <f t="shared" si="499"/>
        <v>0</v>
      </c>
      <c r="Y840" s="10">
        <f t="shared" si="500"/>
        <v>0</v>
      </c>
      <c r="Z840" s="10">
        <f t="shared" si="479"/>
        <v>0</v>
      </c>
      <c r="AB840" s="141">
        <f t="shared" si="480"/>
        <v>0</v>
      </c>
      <c r="AC840" s="141">
        <f t="shared" si="481"/>
        <v>0</v>
      </c>
      <c r="AD840" s="141">
        <f t="shared" si="482"/>
        <v>0</v>
      </c>
      <c r="AE840" s="141">
        <f t="shared" si="483"/>
        <v>0</v>
      </c>
      <c r="AG840" s="87"/>
      <c r="AH840" s="87"/>
      <c r="AJ840" s="87"/>
      <c r="AL840" s="10" t="str">
        <f t="shared" si="484"/>
        <v/>
      </c>
      <c r="AM840" s="10" t="str">
        <f t="shared" si="485"/>
        <v/>
      </c>
      <c r="AN840" s="10" t="str">
        <f t="shared" si="486"/>
        <v/>
      </c>
      <c r="AO840" s="10" t="str">
        <f t="shared" si="487"/>
        <v/>
      </c>
      <c r="AP840" s="10" t="str">
        <f t="shared" si="488"/>
        <v/>
      </c>
      <c r="AQ840" s="10" t="str">
        <f t="shared" si="489"/>
        <v/>
      </c>
      <c r="AR840" s="10" t="str">
        <f t="shared" si="490"/>
        <v/>
      </c>
      <c r="AS840" s="10" t="str">
        <f t="shared" si="491"/>
        <v/>
      </c>
      <c r="AT840" s="10" t="str">
        <f t="shared" si="492"/>
        <v/>
      </c>
      <c r="AU840" s="10" t="str">
        <f t="shared" si="493"/>
        <v/>
      </c>
      <c r="AV840" s="10" t="str">
        <f t="shared" si="494"/>
        <v/>
      </c>
      <c r="AW840" s="10" t="str">
        <f t="shared" si="495"/>
        <v/>
      </c>
      <c r="AX840" s="10" t="str">
        <f t="shared" si="496"/>
        <v/>
      </c>
      <c r="AY840" s="10" t="str">
        <f t="shared" si="497"/>
        <v/>
      </c>
      <c r="AZ840" s="10" t="str">
        <f t="shared" si="498"/>
        <v/>
      </c>
    </row>
    <row r="841" spans="1:52" s="3" customFormat="1" ht="10.5" x14ac:dyDescent="0.35">
      <c r="A841" s="30"/>
      <c r="B841" s="31"/>
      <c r="C841" s="31"/>
      <c r="D841" s="31"/>
      <c r="E841" s="85"/>
      <c r="F841" s="85"/>
      <c r="G841" s="85"/>
      <c r="H841" s="85"/>
      <c r="I841" s="15">
        <f t="shared" si="466"/>
        <v>0</v>
      </c>
      <c r="J841" s="32">
        <f t="shared" si="467"/>
        <v>0</v>
      </c>
      <c r="K841" s="32"/>
      <c r="L841" s="10">
        <f t="shared" si="468"/>
        <v>0</v>
      </c>
      <c r="M841" s="10">
        <f t="shared" si="469"/>
        <v>0</v>
      </c>
      <c r="N841" s="10">
        <f t="shared" si="470"/>
        <v>0</v>
      </c>
      <c r="O841" s="10">
        <f t="shared" si="471"/>
        <v>0</v>
      </c>
      <c r="P841" s="10">
        <f t="shared" si="472"/>
        <v>0</v>
      </c>
      <c r="Q841" s="10">
        <f t="shared" si="473"/>
        <v>0</v>
      </c>
      <c r="R841" s="10">
        <f t="shared" si="474"/>
        <v>0</v>
      </c>
      <c r="S841" s="10">
        <f t="shared" si="475"/>
        <v>0</v>
      </c>
      <c r="U841" s="10">
        <f t="shared" si="476"/>
        <v>0</v>
      </c>
      <c r="V841" s="10">
        <f t="shared" si="477"/>
        <v>0</v>
      </c>
      <c r="W841" s="10">
        <f t="shared" si="478"/>
        <v>0</v>
      </c>
      <c r="X841" s="10">
        <f t="shared" si="499"/>
        <v>0</v>
      </c>
      <c r="Y841" s="10">
        <f t="shared" si="500"/>
        <v>0</v>
      </c>
      <c r="Z841" s="10">
        <f t="shared" si="479"/>
        <v>0</v>
      </c>
      <c r="AB841" s="141">
        <f t="shared" si="480"/>
        <v>0</v>
      </c>
      <c r="AC841" s="141">
        <f t="shared" si="481"/>
        <v>0</v>
      </c>
      <c r="AD841" s="141">
        <f t="shared" si="482"/>
        <v>0</v>
      </c>
      <c r="AE841" s="141">
        <f t="shared" si="483"/>
        <v>0</v>
      </c>
      <c r="AG841" s="87"/>
      <c r="AH841" s="87"/>
      <c r="AJ841" s="87"/>
      <c r="AL841" s="10" t="str">
        <f t="shared" si="484"/>
        <v/>
      </c>
      <c r="AM841" s="10" t="str">
        <f t="shared" si="485"/>
        <v/>
      </c>
      <c r="AN841" s="10" t="str">
        <f t="shared" si="486"/>
        <v/>
      </c>
      <c r="AO841" s="10" t="str">
        <f t="shared" si="487"/>
        <v/>
      </c>
      <c r="AP841" s="10" t="str">
        <f t="shared" si="488"/>
        <v/>
      </c>
      <c r="AQ841" s="10" t="str">
        <f t="shared" si="489"/>
        <v/>
      </c>
      <c r="AR841" s="10" t="str">
        <f t="shared" si="490"/>
        <v/>
      </c>
      <c r="AS841" s="10" t="str">
        <f t="shared" si="491"/>
        <v/>
      </c>
      <c r="AT841" s="10" t="str">
        <f t="shared" si="492"/>
        <v/>
      </c>
      <c r="AU841" s="10" t="str">
        <f t="shared" si="493"/>
        <v/>
      </c>
      <c r="AV841" s="10" t="str">
        <f t="shared" si="494"/>
        <v/>
      </c>
      <c r="AW841" s="10" t="str">
        <f t="shared" si="495"/>
        <v/>
      </c>
      <c r="AX841" s="10" t="str">
        <f t="shared" si="496"/>
        <v/>
      </c>
      <c r="AY841" s="10" t="str">
        <f t="shared" si="497"/>
        <v/>
      </c>
      <c r="AZ841" s="10" t="str">
        <f t="shared" si="498"/>
        <v/>
      </c>
    </row>
    <row r="842" spans="1:52" s="3" customFormat="1" ht="10.5" x14ac:dyDescent="0.35">
      <c r="A842" s="30"/>
      <c r="B842" s="31"/>
      <c r="C842" s="31"/>
      <c r="D842" s="31"/>
      <c r="E842" s="85"/>
      <c r="F842" s="85"/>
      <c r="G842" s="85"/>
      <c r="H842" s="85"/>
      <c r="I842" s="15">
        <f t="shared" si="466"/>
        <v>0</v>
      </c>
      <c r="J842" s="32">
        <f t="shared" si="467"/>
        <v>0</v>
      </c>
      <c r="K842" s="32"/>
      <c r="L842" s="10">
        <f t="shared" si="468"/>
        <v>0</v>
      </c>
      <c r="M842" s="10">
        <f t="shared" si="469"/>
        <v>0</v>
      </c>
      <c r="N842" s="10">
        <f t="shared" si="470"/>
        <v>0</v>
      </c>
      <c r="O842" s="10">
        <f t="shared" si="471"/>
        <v>0</v>
      </c>
      <c r="P842" s="10">
        <f t="shared" si="472"/>
        <v>0</v>
      </c>
      <c r="Q842" s="10">
        <f t="shared" si="473"/>
        <v>0</v>
      </c>
      <c r="R842" s="10">
        <f t="shared" si="474"/>
        <v>0</v>
      </c>
      <c r="S842" s="10">
        <f t="shared" si="475"/>
        <v>0</v>
      </c>
      <c r="U842" s="10">
        <f t="shared" si="476"/>
        <v>0</v>
      </c>
      <c r="V842" s="10">
        <f t="shared" si="477"/>
        <v>0</v>
      </c>
      <c r="W842" s="10">
        <f t="shared" si="478"/>
        <v>0</v>
      </c>
      <c r="X842" s="10">
        <f t="shared" si="499"/>
        <v>0</v>
      </c>
      <c r="Y842" s="10">
        <f t="shared" si="500"/>
        <v>0</v>
      </c>
      <c r="Z842" s="10">
        <f t="shared" si="479"/>
        <v>0</v>
      </c>
      <c r="AB842" s="141">
        <f t="shared" si="480"/>
        <v>0</v>
      </c>
      <c r="AC842" s="141">
        <f t="shared" si="481"/>
        <v>0</v>
      </c>
      <c r="AD842" s="141">
        <f t="shared" si="482"/>
        <v>0</v>
      </c>
      <c r="AE842" s="141">
        <f t="shared" si="483"/>
        <v>0</v>
      </c>
      <c r="AG842" s="87"/>
      <c r="AH842" s="87"/>
      <c r="AJ842" s="87"/>
      <c r="AL842" s="10" t="str">
        <f t="shared" si="484"/>
        <v/>
      </c>
      <c r="AM842" s="10" t="str">
        <f t="shared" si="485"/>
        <v/>
      </c>
      <c r="AN842" s="10" t="str">
        <f t="shared" si="486"/>
        <v/>
      </c>
      <c r="AO842" s="10" t="str">
        <f t="shared" si="487"/>
        <v/>
      </c>
      <c r="AP842" s="10" t="str">
        <f t="shared" si="488"/>
        <v/>
      </c>
      <c r="AQ842" s="10" t="str">
        <f t="shared" si="489"/>
        <v/>
      </c>
      <c r="AR842" s="10" t="str">
        <f t="shared" si="490"/>
        <v/>
      </c>
      <c r="AS842" s="10" t="str">
        <f t="shared" si="491"/>
        <v/>
      </c>
      <c r="AT842" s="10" t="str">
        <f t="shared" si="492"/>
        <v/>
      </c>
      <c r="AU842" s="10" t="str">
        <f t="shared" si="493"/>
        <v/>
      </c>
      <c r="AV842" s="10" t="str">
        <f t="shared" si="494"/>
        <v/>
      </c>
      <c r="AW842" s="10" t="str">
        <f t="shared" si="495"/>
        <v/>
      </c>
      <c r="AX842" s="10" t="str">
        <f t="shared" si="496"/>
        <v/>
      </c>
      <c r="AY842" s="10" t="str">
        <f t="shared" si="497"/>
        <v/>
      </c>
      <c r="AZ842" s="10" t="str">
        <f t="shared" si="498"/>
        <v/>
      </c>
    </row>
    <row r="843" spans="1:52" s="3" customFormat="1" ht="10.5" x14ac:dyDescent="0.35">
      <c r="A843" s="30"/>
      <c r="B843" s="31"/>
      <c r="C843" s="31"/>
      <c r="D843" s="31"/>
      <c r="E843" s="85"/>
      <c r="F843" s="85"/>
      <c r="G843" s="85"/>
      <c r="H843" s="85"/>
      <c r="I843" s="15">
        <f t="shared" si="466"/>
        <v>0</v>
      </c>
      <c r="J843" s="32">
        <f t="shared" si="467"/>
        <v>0</v>
      </c>
      <c r="K843" s="32"/>
      <c r="L843" s="10">
        <f t="shared" si="468"/>
        <v>0</v>
      </c>
      <c r="M843" s="10">
        <f t="shared" si="469"/>
        <v>0</v>
      </c>
      <c r="N843" s="10">
        <f t="shared" si="470"/>
        <v>0</v>
      </c>
      <c r="O843" s="10">
        <f t="shared" si="471"/>
        <v>0</v>
      </c>
      <c r="P843" s="10">
        <f t="shared" si="472"/>
        <v>0</v>
      </c>
      <c r="Q843" s="10">
        <f t="shared" si="473"/>
        <v>0</v>
      </c>
      <c r="R843" s="10">
        <f t="shared" si="474"/>
        <v>0</v>
      </c>
      <c r="S843" s="10">
        <f t="shared" si="475"/>
        <v>0</v>
      </c>
      <c r="U843" s="10">
        <f t="shared" si="476"/>
        <v>0</v>
      </c>
      <c r="V843" s="10">
        <f t="shared" si="477"/>
        <v>0</v>
      </c>
      <c r="W843" s="10">
        <f t="shared" si="478"/>
        <v>0</v>
      </c>
      <c r="X843" s="10">
        <f t="shared" si="499"/>
        <v>0</v>
      </c>
      <c r="Y843" s="10">
        <f t="shared" si="500"/>
        <v>0</v>
      </c>
      <c r="Z843" s="10">
        <f t="shared" si="479"/>
        <v>0</v>
      </c>
      <c r="AB843" s="141">
        <f t="shared" si="480"/>
        <v>0</v>
      </c>
      <c r="AC843" s="141">
        <f t="shared" si="481"/>
        <v>0</v>
      </c>
      <c r="AD843" s="141">
        <f t="shared" si="482"/>
        <v>0</v>
      </c>
      <c r="AE843" s="141">
        <f t="shared" si="483"/>
        <v>0</v>
      </c>
      <c r="AG843" s="87"/>
      <c r="AH843" s="87"/>
      <c r="AJ843" s="87"/>
      <c r="AL843" s="10" t="str">
        <f t="shared" si="484"/>
        <v/>
      </c>
      <c r="AM843" s="10" t="str">
        <f t="shared" si="485"/>
        <v/>
      </c>
      <c r="AN843" s="10" t="str">
        <f t="shared" si="486"/>
        <v/>
      </c>
      <c r="AO843" s="10" t="str">
        <f t="shared" si="487"/>
        <v/>
      </c>
      <c r="AP843" s="10" t="str">
        <f t="shared" si="488"/>
        <v/>
      </c>
      <c r="AQ843" s="10" t="str">
        <f t="shared" si="489"/>
        <v/>
      </c>
      <c r="AR843" s="10" t="str">
        <f t="shared" si="490"/>
        <v/>
      </c>
      <c r="AS843" s="10" t="str">
        <f t="shared" si="491"/>
        <v/>
      </c>
      <c r="AT843" s="10" t="str">
        <f t="shared" si="492"/>
        <v/>
      </c>
      <c r="AU843" s="10" t="str">
        <f t="shared" si="493"/>
        <v/>
      </c>
      <c r="AV843" s="10" t="str">
        <f t="shared" si="494"/>
        <v/>
      </c>
      <c r="AW843" s="10" t="str">
        <f t="shared" si="495"/>
        <v/>
      </c>
      <c r="AX843" s="10" t="str">
        <f t="shared" si="496"/>
        <v/>
      </c>
      <c r="AY843" s="10" t="str">
        <f t="shared" si="497"/>
        <v/>
      </c>
      <c r="AZ843" s="10" t="str">
        <f t="shared" si="498"/>
        <v/>
      </c>
    </row>
    <row r="844" spans="1:52" s="3" customFormat="1" ht="10.5" x14ac:dyDescent="0.35">
      <c r="A844" s="30"/>
      <c r="B844" s="31"/>
      <c r="C844" s="31"/>
      <c r="D844" s="31"/>
      <c r="E844" s="85"/>
      <c r="F844" s="85"/>
      <c r="G844" s="85"/>
      <c r="H844" s="85"/>
      <c r="I844" s="15">
        <f t="shared" si="466"/>
        <v>0</v>
      </c>
      <c r="J844" s="32">
        <f t="shared" si="467"/>
        <v>0</v>
      </c>
      <c r="K844" s="32"/>
      <c r="L844" s="10">
        <f t="shared" si="468"/>
        <v>0</v>
      </c>
      <c r="M844" s="10">
        <f t="shared" si="469"/>
        <v>0</v>
      </c>
      <c r="N844" s="10">
        <f t="shared" si="470"/>
        <v>0</v>
      </c>
      <c r="O844" s="10">
        <f t="shared" si="471"/>
        <v>0</v>
      </c>
      <c r="P844" s="10">
        <f t="shared" si="472"/>
        <v>0</v>
      </c>
      <c r="Q844" s="10">
        <f t="shared" si="473"/>
        <v>0</v>
      </c>
      <c r="R844" s="10">
        <f t="shared" si="474"/>
        <v>0</v>
      </c>
      <c r="S844" s="10">
        <f t="shared" si="475"/>
        <v>0</v>
      </c>
      <c r="U844" s="10">
        <f t="shared" si="476"/>
        <v>0</v>
      </c>
      <c r="V844" s="10">
        <f t="shared" si="477"/>
        <v>0</v>
      </c>
      <c r="W844" s="10">
        <f t="shared" si="478"/>
        <v>0</v>
      </c>
      <c r="X844" s="10">
        <f t="shared" si="499"/>
        <v>0</v>
      </c>
      <c r="Y844" s="10">
        <f t="shared" si="500"/>
        <v>0</v>
      </c>
      <c r="Z844" s="10">
        <f t="shared" si="479"/>
        <v>0</v>
      </c>
      <c r="AB844" s="141">
        <f t="shared" si="480"/>
        <v>0</v>
      </c>
      <c r="AC844" s="141">
        <f t="shared" si="481"/>
        <v>0</v>
      </c>
      <c r="AD844" s="141">
        <f t="shared" si="482"/>
        <v>0</v>
      </c>
      <c r="AE844" s="141">
        <f t="shared" si="483"/>
        <v>0</v>
      </c>
      <c r="AG844" s="87"/>
      <c r="AH844" s="87"/>
      <c r="AJ844" s="87"/>
      <c r="AL844" s="10" t="str">
        <f t="shared" si="484"/>
        <v/>
      </c>
      <c r="AM844" s="10" t="str">
        <f t="shared" si="485"/>
        <v/>
      </c>
      <c r="AN844" s="10" t="str">
        <f t="shared" si="486"/>
        <v/>
      </c>
      <c r="AO844" s="10" t="str">
        <f t="shared" si="487"/>
        <v/>
      </c>
      <c r="AP844" s="10" t="str">
        <f t="shared" si="488"/>
        <v/>
      </c>
      <c r="AQ844" s="10" t="str">
        <f t="shared" si="489"/>
        <v/>
      </c>
      <c r="AR844" s="10" t="str">
        <f t="shared" si="490"/>
        <v/>
      </c>
      <c r="AS844" s="10" t="str">
        <f t="shared" si="491"/>
        <v/>
      </c>
      <c r="AT844" s="10" t="str">
        <f t="shared" si="492"/>
        <v/>
      </c>
      <c r="AU844" s="10" t="str">
        <f t="shared" si="493"/>
        <v/>
      </c>
      <c r="AV844" s="10" t="str">
        <f t="shared" si="494"/>
        <v/>
      </c>
      <c r="AW844" s="10" t="str">
        <f t="shared" si="495"/>
        <v/>
      </c>
      <c r="AX844" s="10" t="str">
        <f t="shared" si="496"/>
        <v/>
      </c>
      <c r="AY844" s="10" t="str">
        <f t="shared" si="497"/>
        <v/>
      </c>
      <c r="AZ844" s="10" t="str">
        <f t="shared" si="498"/>
        <v/>
      </c>
    </row>
    <row r="845" spans="1:52" s="3" customFormat="1" ht="10.5" x14ac:dyDescent="0.35">
      <c r="A845" s="30"/>
      <c r="B845" s="31"/>
      <c r="C845" s="31"/>
      <c r="D845" s="31"/>
      <c r="E845" s="85"/>
      <c r="F845" s="85"/>
      <c r="G845" s="85"/>
      <c r="H845" s="85"/>
      <c r="I845" s="15">
        <f t="shared" si="466"/>
        <v>0</v>
      </c>
      <c r="J845" s="32">
        <f t="shared" si="467"/>
        <v>0</v>
      </c>
      <c r="K845" s="32"/>
      <c r="L845" s="10">
        <f t="shared" si="468"/>
        <v>0</v>
      </c>
      <c r="M845" s="10">
        <f t="shared" si="469"/>
        <v>0</v>
      </c>
      <c r="N845" s="10">
        <f t="shared" si="470"/>
        <v>0</v>
      </c>
      <c r="O845" s="10">
        <f t="shared" si="471"/>
        <v>0</v>
      </c>
      <c r="P845" s="10">
        <f t="shared" si="472"/>
        <v>0</v>
      </c>
      <c r="Q845" s="10">
        <f t="shared" si="473"/>
        <v>0</v>
      </c>
      <c r="R845" s="10">
        <f t="shared" si="474"/>
        <v>0</v>
      </c>
      <c r="S845" s="10">
        <f t="shared" si="475"/>
        <v>0</v>
      </c>
      <c r="U845" s="10">
        <f t="shared" si="476"/>
        <v>0</v>
      </c>
      <c r="V845" s="10">
        <f t="shared" si="477"/>
        <v>0</v>
      </c>
      <c r="W845" s="10">
        <f t="shared" si="478"/>
        <v>0</v>
      </c>
      <c r="X845" s="10">
        <f t="shared" si="499"/>
        <v>0</v>
      </c>
      <c r="Y845" s="10">
        <f t="shared" si="500"/>
        <v>0</v>
      </c>
      <c r="Z845" s="10">
        <f t="shared" si="479"/>
        <v>0</v>
      </c>
      <c r="AB845" s="141">
        <f t="shared" si="480"/>
        <v>0</v>
      </c>
      <c r="AC845" s="141">
        <f t="shared" si="481"/>
        <v>0</v>
      </c>
      <c r="AD845" s="141">
        <f t="shared" si="482"/>
        <v>0</v>
      </c>
      <c r="AE845" s="141">
        <f t="shared" si="483"/>
        <v>0</v>
      </c>
      <c r="AG845" s="87"/>
      <c r="AH845" s="87"/>
      <c r="AJ845" s="87"/>
      <c r="AL845" s="10" t="str">
        <f t="shared" si="484"/>
        <v/>
      </c>
      <c r="AM845" s="10" t="str">
        <f t="shared" si="485"/>
        <v/>
      </c>
      <c r="AN845" s="10" t="str">
        <f t="shared" si="486"/>
        <v/>
      </c>
      <c r="AO845" s="10" t="str">
        <f t="shared" si="487"/>
        <v/>
      </c>
      <c r="AP845" s="10" t="str">
        <f t="shared" si="488"/>
        <v/>
      </c>
      <c r="AQ845" s="10" t="str">
        <f t="shared" si="489"/>
        <v/>
      </c>
      <c r="AR845" s="10" t="str">
        <f t="shared" si="490"/>
        <v/>
      </c>
      <c r="AS845" s="10" t="str">
        <f t="shared" si="491"/>
        <v/>
      </c>
      <c r="AT845" s="10" t="str">
        <f t="shared" si="492"/>
        <v/>
      </c>
      <c r="AU845" s="10" t="str">
        <f t="shared" si="493"/>
        <v/>
      </c>
      <c r="AV845" s="10" t="str">
        <f t="shared" si="494"/>
        <v/>
      </c>
      <c r="AW845" s="10" t="str">
        <f t="shared" si="495"/>
        <v/>
      </c>
      <c r="AX845" s="10" t="str">
        <f t="shared" si="496"/>
        <v/>
      </c>
      <c r="AY845" s="10" t="str">
        <f t="shared" si="497"/>
        <v/>
      </c>
      <c r="AZ845" s="10" t="str">
        <f t="shared" si="498"/>
        <v/>
      </c>
    </row>
    <row r="846" spans="1:52" s="3" customFormat="1" ht="10.5" x14ac:dyDescent="0.35">
      <c r="A846" s="30"/>
      <c r="B846" s="31"/>
      <c r="C846" s="31"/>
      <c r="D846" s="31"/>
      <c r="E846" s="85"/>
      <c r="F846" s="85"/>
      <c r="G846" s="85"/>
      <c r="H846" s="85"/>
      <c r="I846" s="15">
        <f t="shared" si="466"/>
        <v>0</v>
      </c>
      <c r="J846" s="32">
        <f t="shared" si="467"/>
        <v>0</v>
      </c>
      <c r="K846" s="32"/>
      <c r="L846" s="10">
        <f t="shared" si="468"/>
        <v>0</v>
      </c>
      <c r="M846" s="10">
        <f t="shared" si="469"/>
        <v>0</v>
      </c>
      <c r="N846" s="10">
        <f t="shared" si="470"/>
        <v>0</v>
      </c>
      <c r="O846" s="10">
        <f t="shared" si="471"/>
        <v>0</v>
      </c>
      <c r="P846" s="10">
        <f t="shared" si="472"/>
        <v>0</v>
      </c>
      <c r="Q846" s="10">
        <f t="shared" si="473"/>
        <v>0</v>
      </c>
      <c r="R846" s="10">
        <f t="shared" si="474"/>
        <v>0</v>
      </c>
      <c r="S846" s="10">
        <f t="shared" si="475"/>
        <v>0</v>
      </c>
      <c r="U846" s="10">
        <f t="shared" si="476"/>
        <v>0</v>
      </c>
      <c r="V846" s="10">
        <f t="shared" si="477"/>
        <v>0</v>
      </c>
      <c r="W846" s="10">
        <f t="shared" si="478"/>
        <v>0</v>
      </c>
      <c r="X846" s="10">
        <f t="shared" si="499"/>
        <v>0</v>
      </c>
      <c r="Y846" s="10">
        <f t="shared" si="500"/>
        <v>0</v>
      </c>
      <c r="Z846" s="10">
        <f t="shared" si="479"/>
        <v>0</v>
      </c>
      <c r="AB846" s="141">
        <f t="shared" si="480"/>
        <v>0</v>
      </c>
      <c r="AC846" s="141">
        <f t="shared" si="481"/>
        <v>0</v>
      </c>
      <c r="AD846" s="141">
        <f t="shared" si="482"/>
        <v>0</v>
      </c>
      <c r="AE846" s="141">
        <f t="shared" si="483"/>
        <v>0</v>
      </c>
      <c r="AG846" s="87"/>
      <c r="AH846" s="87"/>
      <c r="AJ846" s="87"/>
      <c r="AL846" s="10" t="str">
        <f t="shared" si="484"/>
        <v/>
      </c>
      <c r="AM846" s="10" t="str">
        <f t="shared" si="485"/>
        <v/>
      </c>
      <c r="AN846" s="10" t="str">
        <f t="shared" si="486"/>
        <v/>
      </c>
      <c r="AO846" s="10" t="str">
        <f t="shared" si="487"/>
        <v/>
      </c>
      <c r="AP846" s="10" t="str">
        <f t="shared" si="488"/>
        <v/>
      </c>
      <c r="AQ846" s="10" t="str">
        <f t="shared" si="489"/>
        <v/>
      </c>
      <c r="AR846" s="10" t="str">
        <f t="shared" si="490"/>
        <v/>
      </c>
      <c r="AS846" s="10" t="str">
        <f t="shared" si="491"/>
        <v/>
      </c>
      <c r="AT846" s="10" t="str">
        <f t="shared" si="492"/>
        <v/>
      </c>
      <c r="AU846" s="10" t="str">
        <f t="shared" si="493"/>
        <v/>
      </c>
      <c r="AV846" s="10" t="str">
        <f t="shared" si="494"/>
        <v/>
      </c>
      <c r="AW846" s="10" t="str">
        <f t="shared" si="495"/>
        <v/>
      </c>
      <c r="AX846" s="10" t="str">
        <f t="shared" si="496"/>
        <v/>
      </c>
      <c r="AY846" s="10" t="str">
        <f t="shared" si="497"/>
        <v/>
      </c>
      <c r="AZ846" s="10" t="str">
        <f t="shared" si="498"/>
        <v/>
      </c>
    </row>
    <row r="847" spans="1:52" s="3" customFormat="1" ht="10.5" x14ac:dyDescent="0.35">
      <c r="A847" s="30"/>
      <c r="B847" s="31"/>
      <c r="C847" s="31"/>
      <c r="D847" s="31"/>
      <c r="E847" s="85"/>
      <c r="F847" s="85"/>
      <c r="G847" s="85"/>
      <c r="H847" s="85"/>
      <c r="I847" s="15">
        <f t="shared" si="466"/>
        <v>0</v>
      </c>
      <c r="J847" s="32">
        <f t="shared" si="467"/>
        <v>0</v>
      </c>
      <c r="K847" s="32"/>
      <c r="L847" s="10">
        <f t="shared" si="468"/>
        <v>0</v>
      </c>
      <c r="M847" s="10">
        <f t="shared" si="469"/>
        <v>0</v>
      </c>
      <c r="N847" s="10">
        <f t="shared" si="470"/>
        <v>0</v>
      </c>
      <c r="O847" s="10">
        <f t="shared" si="471"/>
        <v>0</v>
      </c>
      <c r="P847" s="10">
        <f t="shared" si="472"/>
        <v>0</v>
      </c>
      <c r="Q847" s="10">
        <f t="shared" si="473"/>
        <v>0</v>
      </c>
      <c r="R847" s="10">
        <f t="shared" si="474"/>
        <v>0</v>
      </c>
      <c r="S847" s="10">
        <f t="shared" si="475"/>
        <v>0</v>
      </c>
      <c r="U847" s="10">
        <f t="shared" si="476"/>
        <v>0</v>
      </c>
      <c r="V847" s="10">
        <f t="shared" si="477"/>
        <v>0</v>
      </c>
      <c r="W847" s="10">
        <f t="shared" si="478"/>
        <v>0</v>
      </c>
      <c r="X847" s="10">
        <f t="shared" si="499"/>
        <v>0</v>
      </c>
      <c r="Y847" s="10">
        <f t="shared" si="500"/>
        <v>0</v>
      </c>
      <c r="Z847" s="10">
        <f t="shared" si="479"/>
        <v>0</v>
      </c>
      <c r="AB847" s="141">
        <f t="shared" si="480"/>
        <v>0</v>
      </c>
      <c r="AC847" s="141">
        <f t="shared" si="481"/>
        <v>0</v>
      </c>
      <c r="AD847" s="141">
        <f t="shared" si="482"/>
        <v>0</v>
      </c>
      <c r="AE847" s="141">
        <f t="shared" si="483"/>
        <v>0</v>
      </c>
      <c r="AG847" s="87"/>
      <c r="AH847" s="87"/>
      <c r="AJ847" s="87"/>
      <c r="AL847" s="10" t="str">
        <f t="shared" si="484"/>
        <v/>
      </c>
      <c r="AM847" s="10" t="str">
        <f t="shared" si="485"/>
        <v/>
      </c>
      <c r="AN847" s="10" t="str">
        <f t="shared" si="486"/>
        <v/>
      </c>
      <c r="AO847" s="10" t="str">
        <f t="shared" si="487"/>
        <v/>
      </c>
      <c r="AP847" s="10" t="str">
        <f t="shared" si="488"/>
        <v/>
      </c>
      <c r="AQ847" s="10" t="str">
        <f t="shared" si="489"/>
        <v/>
      </c>
      <c r="AR847" s="10" t="str">
        <f t="shared" si="490"/>
        <v/>
      </c>
      <c r="AS847" s="10" t="str">
        <f t="shared" si="491"/>
        <v/>
      </c>
      <c r="AT847" s="10" t="str">
        <f t="shared" si="492"/>
        <v/>
      </c>
      <c r="AU847" s="10" t="str">
        <f t="shared" si="493"/>
        <v/>
      </c>
      <c r="AV847" s="10" t="str">
        <f t="shared" si="494"/>
        <v/>
      </c>
      <c r="AW847" s="10" t="str">
        <f t="shared" si="495"/>
        <v/>
      </c>
      <c r="AX847" s="10" t="str">
        <f t="shared" si="496"/>
        <v/>
      </c>
      <c r="AY847" s="10" t="str">
        <f t="shared" si="497"/>
        <v/>
      </c>
      <c r="AZ847" s="10" t="str">
        <f t="shared" si="498"/>
        <v/>
      </c>
    </row>
    <row r="848" spans="1:52" s="3" customFormat="1" ht="10.5" x14ac:dyDescent="0.35">
      <c r="A848" s="30"/>
      <c r="B848" s="31"/>
      <c r="C848" s="31"/>
      <c r="D848" s="31"/>
      <c r="E848" s="85"/>
      <c r="F848" s="85"/>
      <c r="G848" s="85"/>
      <c r="H848" s="85"/>
      <c r="I848" s="15">
        <f t="shared" si="466"/>
        <v>0</v>
      </c>
      <c r="J848" s="32">
        <f t="shared" si="467"/>
        <v>0</v>
      </c>
      <c r="K848" s="32"/>
      <c r="L848" s="10">
        <f t="shared" si="468"/>
        <v>0</v>
      </c>
      <c r="M848" s="10">
        <f t="shared" si="469"/>
        <v>0</v>
      </c>
      <c r="N848" s="10">
        <f t="shared" si="470"/>
        <v>0</v>
      </c>
      <c r="O848" s="10">
        <f t="shared" si="471"/>
        <v>0</v>
      </c>
      <c r="P848" s="10">
        <f t="shared" si="472"/>
        <v>0</v>
      </c>
      <c r="Q848" s="10">
        <f t="shared" si="473"/>
        <v>0</v>
      </c>
      <c r="R848" s="10">
        <f t="shared" si="474"/>
        <v>0</v>
      </c>
      <c r="S848" s="10">
        <f t="shared" si="475"/>
        <v>0</v>
      </c>
      <c r="U848" s="10">
        <f t="shared" si="476"/>
        <v>0</v>
      </c>
      <c r="V848" s="10">
        <f t="shared" si="477"/>
        <v>0</v>
      </c>
      <c r="W848" s="10">
        <f t="shared" si="478"/>
        <v>0</v>
      </c>
      <c r="X848" s="10">
        <f t="shared" si="499"/>
        <v>0</v>
      </c>
      <c r="Y848" s="10">
        <f t="shared" si="500"/>
        <v>0</v>
      </c>
      <c r="Z848" s="10">
        <f t="shared" si="479"/>
        <v>0</v>
      </c>
      <c r="AB848" s="141">
        <f t="shared" si="480"/>
        <v>0</v>
      </c>
      <c r="AC848" s="141">
        <f t="shared" si="481"/>
        <v>0</v>
      </c>
      <c r="AD848" s="141">
        <f t="shared" si="482"/>
        <v>0</v>
      </c>
      <c r="AE848" s="141">
        <f t="shared" si="483"/>
        <v>0</v>
      </c>
      <c r="AG848" s="87"/>
      <c r="AH848" s="87"/>
      <c r="AJ848" s="87"/>
      <c r="AL848" s="10" t="str">
        <f t="shared" si="484"/>
        <v/>
      </c>
      <c r="AM848" s="10" t="str">
        <f t="shared" si="485"/>
        <v/>
      </c>
      <c r="AN848" s="10" t="str">
        <f t="shared" si="486"/>
        <v/>
      </c>
      <c r="AO848" s="10" t="str">
        <f t="shared" si="487"/>
        <v/>
      </c>
      <c r="AP848" s="10" t="str">
        <f t="shared" si="488"/>
        <v/>
      </c>
      <c r="AQ848" s="10" t="str">
        <f t="shared" si="489"/>
        <v/>
      </c>
      <c r="AR848" s="10" t="str">
        <f t="shared" si="490"/>
        <v/>
      </c>
      <c r="AS848" s="10" t="str">
        <f t="shared" si="491"/>
        <v/>
      </c>
      <c r="AT848" s="10" t="str">
        <f t="shared" si="492"/>
        <v/>
      </c>
      <c r="AU848" s="10" t="str">
        <f t="shared" si="493"/>
        <v/>
      </c>
      <c r="AV848" s="10" t="str">
        <f t="shared" si="494"/>
        <v/>
      </c>
      <c r="AW848" s="10" t="str">
        <f t="shared" si="495"/>
        <v/>
      </c>
      <c r="AX848" s="10" t="str">
        <f t="shared" si="496"/>
        <v/>
      </c>
      <c r="AY848" s="10" t="str">
        <f t="shared" si="497"/>
        <v/>
      </c>
      <c r="AZ848" s="10" t="str">
        <f t="shared" si="498"/>
        <v/>
      </c>
    </row>
    <row r="849" spans="1:52" s="3" customFormat="1" ht="10.5" x14ac:dyDescent="0.35">
      <c r="A849" s="30"/>
      <c r="B849" s="31"/>
      <c r="C849" s="31"/>
      <c r="D849" s="31"/>
      <c r="E849" s="85"/>
      <c r="F849" s="85"/>
      <c r="G849" s="85"/>
      <c r="H849" s="85"/>
      <c r="I849" s="15">
        <f t="shared" si="466"/>
        <v>0</v>
      </c>
      <c r="J849" s="32">
        <f t="shared" si="467"/>
        <v>0</v>
      </c>
      <c r="K849" s="32"/>
      <c r="L849" s="10">
        <f t="shared" si="468"/>
        <v>0</v>
      </c>
      <c r="M849" s="10">
        <f t="shared" si="469"/>
        <v>0</v>
      </c>
      <c r="N849" s="10">
        <f t="shared" si="470"/>
        <v>0</v>
      </c>
      <c r="O849" s="10">
        <f t="shared" si="471"/>
        <v>0</v>
      </c>
      <c r="P849" s="10">
        <f t="shared" si="472"/>
        <v>0</v>
      </c>
      <c r="Q849" s="10">
        <f t="shared" si="473"/>
        <v>0</v>
      </c>
      <c r="R849" s="10">
        <f t="shared" si="474"/>
        <v>0</v>
      </c>
      <c r="S849" s="10">
        <f t="shared" si="475"/>
        <v>0</v>
      </c>
      <c r="U849" s="10">
        <f t="shared" si="476"/>
        <v>0</v>
      </c>
      <c r="V849" s="10">
        <f t="shared" si="477"/>
        <v>0</v>
      </c>
      <c r="W849" s="10">
        <f t="shared" si="478"/>
        <v>0</v>
      </c>
      <c r="X849" s="10">
        <f t="shared" si="499"/>
        <v>0</v>
      </c>
      <c r="Y849" s="10">
        <f t="shared" si="500"/>
        <v>0</v>
      </c>
      <c r="Z849" s="10">
        <f t="shared" si="479"/>
        <v>0</v>
      </c>
      <c r="AB849" s="141">
        <f t="shared" si="480"/>
        <v>0</v>
      </c>
      <c r="AC849" s="141">
        <f t="shared" si="481"/>
        <v>0</v>
      </c>
      <c r="AD849" s="141">
        <f t="shared" si="482"/>
        <v>0</v>
      </c>
      <c r="AE849" s="141">
        <f t="shared" si="483"/>
        <v>0</v>
      </c>
      <c r="AG849" s="87"/>
      <c r="AH849" s="87"/>
      <c r="AJ849" s="87"/>
      <c r="AL849" s="10" t="str">
        <f t="shared" si="484"/>
        <v/>
      </c>
      <c r="AM849" s="10" t="str">
        <f t="shared" si="485"/>
        <v/>
      </c>
      <c r="AN849" s="10" t="str">
        <f t="shared" si="486"/>
        <v/>
      </c>
      <c r="AO849" s="10" t="str">
        <f t="shared" si="487"/>
        <v/>
      </c>
      <c r="AP849" s="10" t="str">
        <f t="shared" si="488"/>
        <v/>
      </c>
      <c r="AQ849" s="10" t="str">
        <f t="shared" si="489"/>
        <v/>
      </c>
      <c r="AR849" s="10" t="str">
        <f t="shared" si="490"/>
        <v/>
      </c>
      <c r="AS849" s="10" t="str">
        <f t="shared" si="491"/>
        <v/>
      </c>
      <c r="AT849" s="10" t="str">
        <f t="shared" si="492"/>
        <v/>
      </c>
      <c r="AU849" s="10" t="str">
        <f t="shared" si="493"/>
        <v/>
      </c>
      <c r="AV849" s="10" t="str">
        <f t="shared" si="494"/>
        <v/>
      </c>
      <c r="AW849" s="10" t="str">
        <f t="shared" si="495"/>
        <v/>
      </c>
      <c r="AX849" s="10" t="str">
        <f t="shared" si="496"/>
        <v/>
      </c>
      <c r="AY849" s="10" t="str">
        <f t="shared" si="497"/>
        <v/>
      </c>
      <c r="AZ849" s="10" t="str">
        <f t="shared" si="498"/>
        <v/>
      </c>
    </row>
    <row r="850" spans="1:52" s="3" customFormat="1" ht="10.5" x14ac:dyDescent="0.35">
      <c r="A850" s="30"/>
      <c r="B850" s="31"/>
      <c r="C850" s="31"/>
      <c r="D850" s="31"/>
      <c r="E850" s="85"/>
      <c r="F850" s="85"/>
      <c r="G850" s="85"/>
      <c r="H850" s="85"/>
      <c r="I850" s="15">
        <f t="shared" si="466"/>
        <v>0</v>
      </c>
      <c r="J850" s="32">
        <f t="shared" si="467"/>
        <v>0</v>
      </c>
      <c r="K850" s="32"/>
      <c r="L850" s="10">
        <f t="shared" si="468"/>
        <v>0</v>
      </c>
      <c r="M850" s="10">
        <f t="shared" si="469"/>
        <v>0</v>
      </c>
      <c r="N850" s="10">
        <f t="shared" si="470"/>
        <v>0</v>
      </c>
      <c r="O850" s="10">
        <f t="shared" si="471"/>
        <v>0</v>
      </c>
      <c r="P850" s="10">
        <f t="shared" si="472"/>
        <v>0</v>
      </c>
      <c r="Q850" s="10">
        <f t="shared" si="473"/>
        <v>0</v>
      </c>
      <c r="R850" s="10">
        <f t="shared" si="474"/>
        <v>0</v>
      </c>
      <c r="S850" s="10">
        <f t="shared" si="475"/>
        <v>0</v>
      </c>
      <c r="U850" s="10">
        <f t="shared" si="476"/>
        <v>0</v>
      </c>
      <c r="V850" s="10">
        <f t="shared" si="477"/>
        <v>0</v>
      </c>
      <c r="W850" s="10">
        <f t="shared" si="478"/>
        <v>0</v>
      </c>
      <c r="X850" s="10">
        <f t="shared" si="499"/>
        <v>0</v>
      </c>
      <c r="Y850" s="10">
        <f t="shared" si="500"/>
        <v>0</v>
      </c>
      <c r="Z850" s="10">
        <f t="shared" si="479"/>
        <v>0</v>
      </c>
      <c r="AB850" s="141">
        <f t="shared" si="480"/>
        <v>0</v>
      </c>
      <c r="AC850" s="141">
        <f t="shared" si="481"/>
        <v>0</v>
      </c>
      <c r="AD850" s="141">
        <f t="shared" si="482"/>
        <v>0</v>
      </c>
      <c r="AE850" s="141">
        <f t="shared" si="483"/>
        <v>0</v>
      </c>
      <c r="AG850" s="87"/>
      <c r="AH850" s="87"/>
      <c r="AJ850" s="87"/>
      <c r="AL850" s="10" t="str">
        <f t="shared" si="484"/>
        <v/>
      </c>
      <c r="AM850" s="10" t="str">
        <f t="shared" si="485"/>
        <v/>
      </c>
      <c r="AN850" s="10" t="str">
        <f t="shared" si="486"/>
        <v/>
      </c>
      <c r="AO850" s="10" t="str">
        <f t="shared" si="487"/>
        <v/>
      </c>
      <c r="AP850" s="10" t="str">
        <f t="shared" si="488"/>
        <v/>
      </c>
      <c r="AQ850" s="10" t="str">
        <f t="shared" si="489"/>
        <v/>
      </c>
      <c r="AR850" s="10" t="str">
        <f t="shared" si="490"/>
        <v/>
      </c>
      <c r="AS850" s="10" t="str">
        <f t="shared" si="491"/>
        <v/>
      </c>
      <c r="AT850" s="10" t="str">
        <f t="shared" si="492"/>
        <v/>
      </c>
      <c r="AU850" s="10" t="str">
        <f t="shared" si="493"/>
        <v/>
      </c>
      <c r="AV850" s="10" t="str">
        <f t="shared" si="494"/>
        <v/>
      </c>
      <c r="AW850" s="10" t="str">
        <f t="shared" si="495"/>
        <v/>
      </c>
      <c r="AX850" s="10" t="str">
        <f t="shared" si="496"/>
        <v/>
      </c>
      <c r="AY850" s="10" t="str">
        <f t="shared" si="497"/>
        <v/>
      </c>
      <c r="AZ850" s="10" t="str">
        <f t="shared" si="498"/>
        <v/>
      </c>
    </row>
    <row r="851" spans="1:52" s="3" customFormat="1" ht="10.5" x14ac:dyDescent="0.35">
      <c r="A851" s="30"/>
      <c r="B851" s="31"/>
      <c r="C851" s="31"/>
      <c r="D851" s="31"/>
      <c r="E851" s="85"/>
      <c r="F851" s="85"/>
      <c r="G851" s="85"/>
      <c r="H851" s="85"/>
      <c r="I851" s="15">
        <f t="shared" si="466"/>
        <v>0</v>
      </c>
      <c r="J851" s="32">
        <f t="shared" si="467"/>
        <v>0</v>
      </c>
      <c r="K851" s="32"/>
      <c r="L851" s="10">
        <f t="shared" si="468"/>
        <v>0</v>
      </c>
      <c r="M851" s="10">
        <f t="shared" si="469"/>
        <v>0</v>
      </c>
      <c r="N851" s="10">
        <f t="shared" si="470"/>
        <v>0</v>
      </c>
      <c r="O851" s="10">
        <f t="shared" si="471"/>
        <v>0</v>
      </c>
      <c r="P851" s="10">
        <f t="shared" si="472"/>
        <v>0</v>
      </c>
      <c r="Q851" s="10">
        <f t="shared" si="473"/>
        <v>0</v>
      </c>
      <c r="R851" s="10">
        <f t="shared" si="474"/>
        <v>0</v>
      </c>
      <c r="S851" s="10">
        <f t="shared" si="475"/>
        <v>0</v>
      </c>
      <c r="U851" s="10">
        <f t="shared" si="476"/>
        <v>0</v>
      </c>
      <c r="V851" s="10">
        <f t="shared" si="477"/>
        <v>0</v>
      </c>
      <c r="W851" s="10">
        <f t="shared" si="478"/>
        <v>0</v>
      </c>
      <c r="X851" s="10">
        <f t="shared" si="499"/>
        <v>0</v>
      </c>
      <c r="Y851" s="10">
        <f t="shared" si="500"/>
        <v>0</v>
      </c>
      <c r="Z851" s="10">
        <f t="shared" si="479"/>
        <v>0</v>
      </c>
      <c r="AB851" s="141">
        <f t="shared" si="480"/>
        <v>0</v>
      </c>
      <c r="AC851" s="141">
        <f t="shared" si="481"/>
        <v>0</v>
      </c>
      <c r="AD851" s="141">
        <f t="shared" si="482"/>
        <v>0</v>
      </c>
      <c r="AE851" s="141">
        <f t="shared" si="483"/>
        <v>0</v>
      </c>
      <c r="AG851" s="87"/>
      <c r="AH851" s="87"/>
      <c r="AJ851" s="87"/>
      <c r="AL851" s="10" t="str">
        <f t="shared" si="484"/>
        <v/>
      </c>
      <c r="AM851" s="10" t="str">
        <f t="shared" si="485"/>
        <v/>
      </c>
      <c r="AN851" s="10" t="str">
        <f t="shared" si="486"/>
        <v/>
      </c>
      <c r="AO851" s="10" t="str">
        <f t="shared" si="487"/>
        <v/>
      </c>
      <c r="AP851" s="10" t="str">
        <f t="shared" si="488"/>
        <v/>
      </c>
      <c r="AQ851" s="10" t="str">
        <f t="shared" si="489"/>
        <v/>
      </c>
      <c r="AR851" s="10" t="str">
        <f t="shared" si="490"/>
        <v/>
      </c>
      <c r="AS851" s="10" t="str">
        <f t="shared" si="491"/>
        <v/>
      </c>
      <c r="AT851" s="10" t="str">
        <f t="shared" si="492"/>
        <v/>
      </c>
      <c r="AU851" s="10" t="str">
        <f t="shared" si="493"/>
        <v/>
      </c>
      <c r="AV851" s="10" t="str">
        <f t="shared" si="494"/>
        <v/>
      </c>
      <c r="AW851" s="10" t="str">
        <f t="shared" si="495"/>
        <v/>
      </c>
      <c r="AX851" s="10" t="str">
        <f t="shared" si="496"/>
        <v/>
      </c>
      <c r="AY851" s="10" t="str">
        <f t="shared" si="497"/>
        <v/>
      </c>
      <c r="AZ851" s="10" t="str">
        <f t="shared" si="498"/>
        <v/>
      </c>
    </row>
    <row r="852" spans="1:52" s="3" customFormat="1" ht="10.5" x14ac:dyDescent="0.35">
      <c r="A852" s="30"/>
      <c r="B852" s="31"/>
      <c r="C852" s="31"/>
      <c r="D852" s="31"/>
      <c r="E852" s="85"/>
      <c r="F852" s="85"/>
      <c r="G852" s="85"/>
      <c r="H852" s="85"/>
      <c r="I852" s="15">
        <f t="shared" si="466"/>
        <v>0</v>
      </c>
      <c r="J852" s="32">
        <f t="shared" si="467"/>
        <v>0</v>
      </c>
      <c r="K852" s="32"/>
      <c r="L852" s="10">
        <f t="shared" si="468"/>
        <v>0</v>
      </c>
      <c r="M852" s="10">
        <f t="shared" si="469"/>
        <v>0</v>
      </c>
      <c r="N852" s="10">
        <f t="shared" si="470"/>
        <v>0</v>
      </c>
      <c r="O852" s="10">
        <f t="shared" si="471"/>
        <v>0</v>
      </c>
      <c r="P852" s="10">
        <f t="shared" si="472"/>
        <v>0</v>
      </c>
      <c r="Q852" s="10">
        <f t="shared" si="473"/>
        <v>0</v>
      </c>
      <c r="R852" s="10">
        <f t="shared" si="474"/>
        <v>0</v>
      </c>
      <c r="S852" s="10">
        <f t="shared" si="475"/>
        <v>0</v>
      </c>
      <c r="U852" s="10">
        <f t="shared" si="476"/>
        <v>0</v>
      </c>
      <c r="V852" s="10">
        <f t="shared" si="477"/>
        <v>0</v>
      </c>
      <c r="W852" s="10">
        <f t="shared" si="478"/>
        <v>0</v>
      </c>
      <c r="X852" s="10">
        <f t="shared" si="499"/>
        <v>0</v>
      </c>
      <c r="Y852" s="10">
        <f t="shared" si="500"/>
        <v>0</v>
      </c>
      <c r="Z852" s="10">
        <f t="shared" si="479"/>
        <v>0</v>
      </c>
      <c r="AB852" s="141">
        <f t="shared" si="480"/>
        <v>0</v>
      </c>
      <c r="AC852" s="141">
        <f t="shared" si="481"/>
        <v>0</v>
      </c>
      <c r="AD852" s="141">
        <f t="shared" si="482"/>
        <v>0</v>
      </c>
      <c r="AE852" s="141">
        <f t="shared" si="483"/>
        <v>0</v>
      </c>
      <c r="AG852" s="87"/>
      <c r="AH852" s="87"/>
      <c r="AJ852" s="87"/>
      <c r="AL852" s="10" t="str">
        <f t="shared" si="484"/>
        <v/>
      </c>
      <c r="AM852" s="10" t="str">
        <f t="shared" si="485"/>
        <v/>
      </c>
      <c r="AN852" s="10" t="str">
        <f t="shared" si="486"/>
        <v/>
      </c>
      <c r="AO852" s="10" t="str">
        <f t="shared" si="487"/>
        <v/>
      </c>
      <c r="AP852" s="10" t="str">
        <f t="shared" si="488"/>
        <v/>
      </c>
      <c r="AQ852" s="10" t="str">
        <f t="shared" si="489"/>
        <v/>
      </c>
      <c r="AR852" s="10" t="str">
        <f t="shared" si="490"/>
        <v/>
      </c>
      <c r="AS852" s="10" t="str">
        <f t="shared" si="491"/>
        <v/>
      </c>
      <c r="AT852" s="10" t="str">
        <f t="shared" si="492"/>
        <v/>
      </c>
      <c r="AU852" s="10" t="str">
        <f t="shared" si="493"/>
        <v/>
      </c>
      <c r="AV852" s="10" t="str">
        <f t="shared" si="494"/>
        <v/>
      </c>
      <c r="AW852" s="10" t="str">
        <f t="shared" si="495"/>
        <v/>
      </c>
      <c r="AX852" s="10" t="str">
        <f t="shared" si="496"/>
        <v/>
      </c>
      <c r="AY852" s="10" t="str">
        <f t="shared" si="497"/>
        <v/>
      </c>
      <c r="AZ852" s="10" t="str">
        <f t="shared" si="498"/>
        <v/>
      </c>
    </row>
    <row r="853" spans="1:52" s="3" customFormat="1" ht="10.5" x14ac:dyDescent="0.35">
      <c r="A853" s="30"/>
      <c r="B853" s="31"/>
      <c r="C853" s="31"/>
      <c r="D853" s="31"/>
      <c r="E853" s="85"/>
      <c r="F853" s="85"/>
      <c r="G853" s="85"/>
      <c r="H853" s="85"/>
      <c r="I853" s="15">
        <f t="shared" si="466"/>
        <v>0</v>
      </c>
      <c r="J853" s="32">
        <f t="shared" si="467"/>
        <v>0</v>
      </c>
      <c r="K853" s="32"/>
      <c r="L853" s="10">
        <f t="shared" si="468"/>
        <v>0</v>
      </c>
      <c r="M853" s="10">
        <f t="shared" si="469"/>
        <v>0</v>
      </c>
      <c r="N853" s="10">
        <f t="shared" si="470"/>
        <v>0</v>
      </c>
      <c r="O853" s="10">
        <f t="shared" si="471"/>
        <v>0</v>
      </c>
      <c r="P853" s="10">
        <f t="shared" si="472"/>
        <v>0</v>
      </c>
      <c r="Q853" s="10">
        <f t="shared" si="473"/>
        <v>0</v>
      </c>
      <c r="R853" s="10">
        <f t="shared" si="474"/>
        <v>0</v>
      </c>
      <c r="S853" s="10">
        <f t="shared" si="475"/>
        <v>0</v>
      </c>
      <c r="U853" s="10">
        <f t="shared" si="476"/>
        <v>0</v>
      </c>
      <c r="V853" s="10">
        <f t="shared" si="477"/>
        <v>0</v>
      </c>
      <c r="W853" s="10">
        <f t="shared" si="478"/>
        <v>0</v>
      </c>
      <c r="X853" s="10">
        <f t="shared" si="499"/>
        <v>0</v>
      </c>
      <c r="Y853" s="10">
        <f t="shared" si="500"/>
        <v>0</v>
      </c>
      <c r="Z853" s="10">
        <f t="shared" si="479"/>
        <v>0</v>
      </c>
      <c r="AB853" s="141">
        <f t="shared" si="480"/>
        <v>0</v>
      </c>
      <c r="AC853" s="141">
        <f t="shared" si="481"/>
        <v>0</v>
      </c>
      <c r="AD853" s="141">
        <f t="shared" si="482"/>
        <v>0</v>
      </c>
      <c r="AE853" s="141">
        <f t="shared" si="483"/>
        <v>0</v>
      </c>
      <c r="AG853" s="87"/>
      <c r="AH853" s="87"/>
      <c r="AJ853" s="87"/>
      <c r="AL853" s="10" t="str">
        <f t="shared" si="484"/>
        <v/>
      </c>
      <c r="AM853" s="10" t="str">
        <f t="shared" si="485"/>
        <v/>
      </c>
      <c r="AN853" s="10" t="str">
        <f t="shared" si="486"/>
        <v/>
      </c>
      <c r="AO853" s="10" t="str">
        <f t="shared" si="487"/>
        <v/>
      </c>
      <c r="AP853" s="10" t="str">
        <f t="shared" si="488"/>
        <v/>
      </c>
      <c r="AQ853" s="10" t="str">
        <f t="shared" si="489"/>
        <v/>
      </c>
      <c r="AR853" s="10" t="str">
        <f t="shared" si="490"/>
        <v/>
      </c>
      <c r="AS853" s="10" t="str">
        <f t="shared" si="491"/>
        <v/>
      </c>
      <c r="AT853" s="10" t="str">
        <f t="shared" si="492"/>
        <v/>
      </c>
      <c r="AU853" s="10" t="str">
        <f t="shared" si="493"/>
        <v/>
      </c>
      <c r="AV853" s="10" t="str">
        <f t="shared" si="494"/>
        <v/>
      </c>
      <c r="AW853" s="10" t="str">
        <f t="shared" si="495"/>
        <v/>
      </c>
      <c r="AX853" s="10" t="str">
        <f t="shared" si="496"/>
        <v/>
      </c>
      <c r="AY853" s="10" t="str">
        <f t="shared" si="497"/>
        <v/>
      </c>
      <c r="AZ853" s="10" t="str">
        <f t="shared" si="498"/>
        <v/>
      </c>
    </row>
    <row r="854" spans="1:52" s="3" customFormat="1" ht="10.5" x14ac:dyDescent="0.35">
      <c r="A854" s="30"/>
      <c r="B854" s="31"/>
      <c r="C854" s="31"/>
      <c r="D854" s="31"/>
      <c r="E854" s="85"/>
      <c r="F854" s="85"/>
      <c r="G854" s="85"/>
      <c r="H854" s="85"/>
      <c r="I854" s="15">
        <f t="shared" si="466"/>
        <v>0</v>
      </c>
      <c r="J854" s="32">
        <f t="shared" si="467"/>
        <v>0</v>
      </c>
      <c r="K854" s="32"/>
      <c r="L854" s="10">
        <f t="shared" si="468"/>
        <v>0</v>
      </c>
      <c r="M854" s="10">
        <f t="shared" si="469"/>
        <v>0</v>
      </c>
      <c r="N854" s="10">
        <f t="shared" si="470"/>
        <v>0</v>
      </c>
      <c r="O854" s="10">
        <f t="shared" si="471"/>
        <v>0</v>
      </c>
      <c r="P854" s="10">
        <f t="shared" si="472"/>
        <v>0</v>
      </c>
      <c r="Q854" s="10">
        <f t="shared" si="473"/>
        <v>0</v>
      </c>
      <c r="R854" s="10">
        <f t="shared" si="474"/>
        <v>0</v>
      </c>
      <c r="S854" s="10">
        <f t="shared" si="475"/>
        <v>0</v>
      </c>
      <c r="U854" s="10">
        <f t="shared" si="476"/>
        <v>0</v>
      </c>
      <c r="V854" s="10">
        <f t="shared" si="477"/>
        <v>0</v>
      </c>
      <c r="W854" s="10">
        <f t="shared" si="478"/>
        <v>0</v>
      </c>
      <c r="X854" s="10">
        <f t="shared" si="499"/>
        <v>0</v>
      </c>
      <c r="Y854" s="10">
        <f t="shared" si="500"/>
        <v>0</v>
      </c>
      <c r="Z854" s="10">
        <f t="shared" si="479"/>
        <v>0</v>
      </c>
      <c r="AB854" s="141">
        <f t="shared" si="480"/>
        <v>0</v>
      </c>
      <c r="AC854" s="141">
        <f t="shared" si="481"/>
        <v>0</v>
      </c>
      <c r="AD854" s="141">
        <f t="shared" si="482"/>
        <v>0</v>
      </c>
      <c r="AE854" s="141">
        <f t="shared" si="483"/>
        <v>0</v>
      </c>
      <c r="AG854" s="87"/>
      <c r="AH854" s="87"/>
      <c r="AJ854" s="87"/>
      <c r="AL854" s="10" t="str">
        <f t="shared" si="484"/>
        <v/>
      </c>
      <c r="AM854" s="10" t="str">
        <f t="shared" si="485"/>
        <v/>
      </c>
      <c r="AN854" s="10" t="str">
        <f t="shared" si="486"/>
        <v/>
      </c>
      <c r="AO854" s="10" t="str">
        <f t="shared" si="487"/>
        <v/>
      </c>
      <c r="AP854" s="10" t="str">
        <f t="shared" si="488"/>
        <v/>
      </c>
      <c r="AQ854" s="10" t="str">
        <f t="shared" si="489"/>
        <v/>
      </c>
      <c r="AR854" s="10" t="str">
        <f t="shared" si="490"/>
        <v/>
      </c>
      <c r="AS854" s="10" t="str">
        <f t="shared" si="491"/>
        <v/>
      </c>
      <c r="AT854" s="10" t="str">
        <f t="shared" si="492"/>
        <v/>
      </c>
      <c r="AU854" s="10" t="str">
        <f t="shared" si="493"/>
        <v/>
      </c>
      <c r="AV854" s="10" t="str">
        <f t="shared" si="494"/>
        <v/>
      </c>
      <c r="AW854" s="10" t="str">
        <f t="shared" si="495"/>
        <v/>
      </c>
      <c r="AX854" s="10" t="str">
        <f t="shared" si="496"/>
        <v/>
      </c>
      <c r="AY854" s="10" t="str">
        <f t="shared" si="497"/>
        <v/>
      </c>
      <c r="AZ854" s="10" t="str">
        <f t="shared" si="498"/>
        <v/>
      </c>
    </row>
    <row r="855" spans="1:52" s="3" customFormat="1" ht="10.5" x14ac:dyDescent="0.35">
      <c r="A855" s="30"/>
      <c r="B855" s="31"/>
      <c r="C855" s="31"/>
      <c r="D855" s="31"/>
      <c r="E855" s="85"/>
      <c r="F855" s="85"/>
      <c r="G855" s="85"/>
      <c r="H855" s="85"/>
      <c r="I855" s="15">
        <f t="shared" si="466"/>
        <v>0</v>
      </c>
      <c r="J855" s="32">
        <f t="shared" si="467"/>
        <v>0</v>
      </c>
      <c r="K855" s="32"/>
      <c r="L855" s="10">
        <f t="shared" si="468"/>
        <v>0</v>
      </c>
      <c r="M855" s="10">
        <f t="shared" si="469"/>
        <v>0</v>
      </c>
      <c r="N855" s="10">
        <f t="shared" si="470"/>
        <v>0</v>
      </c>
      <c r="O855" s="10">
        <f t="shared" si="471"/>
        <v>0</v>
      </c>
      <c r="P855" s="10">
        <f t="shared" si="472"/>
        <v>0</v>
      </c>
      <c r="Q855" s="10">
        <f t="shared" si="473"/>
        <v>0</v>
      </c>
      <c r="R855" s="10">
        <f t="shared" si="474"/>
        <v>0</v>
      </c>
      <c r="S855" s="10">
        <f t="shared" si="475"/>
        <v>0</v>
      </c>
      <c r="U855" s="10">
        <f t="shared" si="476"/>
        <v>0</v>
      </c>
      <c r="V855" s="10">
        <f t="shared" si="477"/>
        <v>0</v>
      </c>
      <c r="W855" s="10">
        <f t="shared" si="478"/>
        <v>0</v>
      </c>
      <c r="X855" s="10">
        <f t="shared" si="499"/>
        <v>0</v>
      </c>
      <c r="Y855" s="10">
        <f t="shared" si="500"/>
        <v>0</v>
      </c>
      <c r="Z855" s="10">
        <f t="shared" si="479"/>
        <v>0</v>
      </c>
      <c r="AB855" s="141">
        <f t="shared" si="480"/>
        <v>0</v>
      </c>
      <c r="AC855" s="141">
        <f t="shared" si="481"/>
        <v>0</v>
      </c>
      <c r="AD855" s="141">
        <f t="shared" si="482"/>
        <v>0</v>
      </c>
      <c r="AE855" s="141">
        <f t="shared" si="483"/>
        <v>0</v>
      </c>
      <c r="AG855" s="87"/>
      <c r="AH855" s="87"/>
      <c r="AJ855" s="87"/>
      <c r="AL855" s="10" t="str">
        <f t="shared" si="484"/>
        <v/>
      </c>
      <c r="AM855" s="10" t="str">
        <f t="shared" si="485"/>
        <v/>
      </c>
      <c r="AN855" s="10" t="str">
        <f t="shared" si="486"/>
        <v/>
      </c>
      <c r="AO855" s="10" t="str">
        <f t="shared" si="487"/>
        <v/>
      </c>
      <c r="AP855" s="10" t="str">
        <f t="shared" si="488"/>
        <v/>
      </c>
      <c r="AQ855" s="10" t="str">
        <f t="shared" si="489"/>
        <v/>
      </c>
      <c r="AR855" s="10" t="str">
        <f t="shared" si="490"/>
        <v/>
      </c>
      <c r="AS855" s="10" t="str">
        <f t="shared" si="491"/>
        <v/>
      </c>
      <c r="AT855" s="10" t="str">
        <f t="shared" si="492"/>
        <v/>
      </c>
      <c r="AU855" s="10" t="str">
        <f t="shared" si="493"/>
        <v/>
      </c>
      <c r="AV855" s="10" t="str">
        <f t="shared" si="494"/>
        <v/>
      </c>
      <c r="AW855" s="10" t="str">
        <f t="shared" si="495"/>
        <v/>
      </c>
      <c r="AX855" s="10" t="str">
        <f t="shared" si="496"/>
        <v/>
      </c>
      <c r="AY855" s="10" t="str">
        <f t="shared" si="497"/>
        <v/>
      </c>
      <c r="AZ855" s="10" t="str">
        <f t="shared" si="498"/>
        <v/>
      </c>
    </row>
    <row r="856" spans="1:52" s="3" customFormat="1" ht="10.5" x14ac:dyDescent="0.35">
      <c r="A856" s="30"/>
      <c r="B856" s="31"/>
      <c r="C856" s="31"/>
      <c r="D856" s="31"/>
      <c r="E856" s="85"/>
      <c r="F856" s="85"/>
      <c r="G856" s="85"/>
      <c r="H856" s="85"/>
      <c r="I856" s="15">
        <f t="shared" si="466"/>
        <v>0</v>
      </c>
      <c r="J856" s="32">
        <f t="shared" si="467"/>
        <v>0</v>
      </c>
      <c r="K856" s="32"/>
      <c r="L856" s="10">
        <f t="shared" si="468"/>
        <v>0</v>
      </c>
      <c r="M856" s="10">
        <f t="shared" si="469"/>
        <v>0</v>
      </c>
      <c r="N856" s="10">
        <f t="shared" si="470"/>
        <v>0</v>
      </c>
      <c r="O856" s="10">
        <f t="shared" si="471"/>
        <v>0</v>
      </c>
      <c r="P856" s="10">
        <f t="shared" si="472"/>
        <v>0</v>
      </c>
      <c r="Q856" s="10">
        <f t="shared" si="473"/>
        <v>0</v>
      </c>
      <c r="R856" s="10">
        <f t="shared" si="474"/>
        <v>0</v>
      </c>
      <c r="S856" s="10">
        <f t="shared" si="475"/>
        <v>0</v>
      </c>
      <c r="U856" s="10">
        <f t="shared" si="476"/>
        <v>0</v>
      </c>
      <c r="V856" s="10">
        <f t="shared" si="477"/>
        <v>0</v>
      </c>
      <c r="W856" s="10">
        <f t="shared" si="478"/>
        <v>0</v>
      </c>
      <c r="X856" s="10">
        <f t="shared" si="499"/>
        <v>0</v>
      </c>
      <c r="Y856" s="10">
        <f t="shared" si="500"/>
        <v>0</v>
      </c>
      <c r="Z856" s="10">
        <f t="shared" si="479"/>
        <v>0</v>
      </c>
      <c r="AB856" s="141">
        <f t="shared" si="480"/>
        <v>0</v>
      </c>
      <c r="AC856" s="141">
        <f t="shared" si="481"/>
        <v>0</v>
      </c>
      <c r="AD856" s="141">
        <f t="shared" si="482"/>
        <v>0</v>
      </c>
      <c r="AE856" s="141">
        <f t="shared" si="483"/>
        <v>0</v>
      </c>
      <c r="AG856" s="87"/>
      <c r="AH856" s="87"/>
      <c r="AJ856" s="87"/>
      <c r="AL856" s="10" t="str">
        <f t="shared" si="484"/>
        <v/>
      </c>
      <c r="AM856" s="10" t="str">
        <f t="shared" si="485"/>
        <v/>
      </c>
      <c r="AN856" s="10" t="str">
        <f t="shared" si="486"/>
        <v/>
      </c>
      <c r="AO856" s="10" t="str">
        <f t="shared" si="487"/>
        <v/>
      </c>
      <c r="AP856" s="10" t="str">
        <f t="shared" si="488"/>
        <v/>
      </c>
      <c r="AQ856" s="10" t="str">
        <f t="shared" si="489"/>
        <v/>
      </c>
      <c r="AR856" s="10" t="str">
        <f t="shared" si="490"/>
        <v/>
      </c>
      <c r="AS856" s="10" t="str">
        <f t="shared" si="491"/>
        <v/>
      </c>
      <c r="AT856" s="10" t="str">
        <f t="shared" si="492"/>
        <v/>
      </c>
      <c r="AU856" s="10" t="str">
        <f t="shared" si="493"/>
        <v/>
      </c>
      <c r="AV856" s="10" t="str">
        <f t="shared" si="494"/>
        <v/>
      </c>
      <c r="AW856" s="10" t="str">
        <f t="shared" si="495"/>
        <v/>
      </c>
      <c r="AX856" s="10" t="str">
        <f t="shared" si="496"/>
        <v/>
      </c>
      <c r="AY856" s="10" t="str">
        <f t="shared" si="497"/>
        <v/>
      </c>
      <c r="AZ856" s="10" t="str">
        <f t="shared" si="498"/>
        <v/>
      </c>
    </row>
    <row r="857" spans="1:52" s="3" customFormat="1" ht="10.5" x14ac:dyDescent="0.35">
      <c r="A857" s="30"/>
      <c r="B857" s="31"/>
      <c r="C857" s="31"/>
      <c r="D857" s="31"/>
      <c r="E857" s="85"/>
      <c r="F857" s="85"/>
      <c r="G857" s="85"/>
      <c r="H857" s="85"/>
      <c r="I857" s="15">
        <f t="shared" si="466"/>
        <v>0</v>
      </c>
      <c r="J857" s="32">
        <f t="shared" si="467"/>
        <v>0</v>
      </c>
      <c r="K857" s="32"/>
      <c r="L857" s="10">
        <f t="shared" si="468"/>
        <v>0</v>
      </c>
      <c r="M857" s="10">
        <f t="shared" si="469"/>
        <v>0</v>
      </c>
      <c r="N857" s="10">
        <f t="shared" si="470"/>
        <v>0</v>
      </c>
      <c r="O857" s="10">
        <f t="shared" si="471"/>
        <v>0</v>
      </c>
      <c r="P857" s="10">
        <f t="shared" si="472"/>
        <v>0</v>
      </c>
      <c r="Q857" s="10">
        <f t="shared" si="473"/>
        <v>0</v>
      </c>
      <c r="R857" s="10">
        <f t="shared" si="474"/>
        <v>0</v>
      </c>
      <c r="S857" s="10">
        <f t="shared" si="475"/>
        <v>0</v>
      </c>
      <c r="U857" s="10">
        <f t="shared" si="476"/>
        <v>0</v>
      </c>
      <c r="V857" s="10">
        <f t="shared" si="477"/>
        <v>0</v>
      </c>
      <c r="W857" s="10">
        <f t="shared" si="478"/>
        <v>0</v>
      </c>
      <c r="X857" s="10">
        <f t="shared" si="499"/>
        <v>0</v>
      </c>
      <c r="Y857" s="10">
        <f t="shared" si="500"/>
        <v>0</v>
      </c>
      <c r="Z857" s="10">
        <f t="shared" si="479"/>
        <v>0</v>
      </c>
      <c r="AB857" s="141">
        <f t="shared" si="480"/>
        <v>0</v>
      </c>
      <c r="AC857" s="141">
        <f t="shared" si="481"/>
        <v>0</v>
      </c>
      <c r="AD857" s="141">
        <f t="shared" si="482"/>
        <v>0</v>
      </c>
      <c r="AE857" s="141">
        <f t="shared" si="483"/>
        <v>0</v>
      </c>
      <c r="AG857" s="87"/>
      <c r="AH857" s="87"/>
      <c r="AJ857" s="87"/>
      <c r="AL857" s="10" t="str">
        <f t="shared" si="484"/>
        <v/>
      </c>
      <c r="AM857" s="10" t="str">
        <f t="shared" si="485"/>
        <v/>
      </c>
      <c r="AN857" s="10" t="str">
        <f t="shared" si="486"/>
        <v/>
      </c>
      <c r="AO857" s="10" t="str">
        <f t="shared" si="487"/>
        <v/>
      </c>
      <c r="AP857" s="10" t="str">
        <f t="shared" si="488"/>
        <v/>
      </c>
      <c r="AQ857" s="10" t="str">
        <f t="shared" si="489"/>
        <v/>
      </c>
      <c r="AR857" s="10" t="str">
        <f t="shared" si="490"/>
        <v/>
      </c>
      <c r="AS857" s="10" t="str">
        <f t="shared" si="491"/>
        <v/>
      </c>
      <c r="AT857" s="10" t="str">
        <f t="shared" si="492"/>
        <v/>
      </c>
      <c r="AU857" s="10" t="str">
        <f t="shared" si="493"/>
        <v/>
      </c>
      <c r="AV857" s="10" t="str">
        <f t="shared" si="494"/>
        <v/>
      </c>
      <c r="AW857" s="10" t="str">
        <f t="shared" si="495"/>
        <v/>
      </c>
      <c r="AX857" s="10" t="str">
        <f t="shared" si="496"/>
        <v/>
      </c>
      <c r="AY857" s="10" t="str">
        <f t="shared" si="497"/>
        <v/>
      </c>
      <c r="AZ857" s="10" t="str">
        <f t="shared" si="498"/>
        <v/>
      </c>
    </row>
    <row r="858" spans="1:52" s="3" customFormat="1" ht="10.5" x14ac:dyDescent="0.35">
      <c r="A858" s="30"/>
      <c r="B858" s="31"/>
      <c r="C858" s="31"/>
      <c r="D858" s="31"/>
      <c r="E858" s="85"/>
      <c r="F858" s="85"/>
      <c r="G858" s="85"/>
      <c r="H858" s="85"/>
      <c r="I858" s="15">
        <f t="shared" si="466"/>
        <v>0</v>
      </c>
      <c r="J858" s="32">
        <f t="shared" si="467"/>
        <v>0</v>
      </c>
      <c r="K858" s="32"/>
      <c r="L858" s="10">
        <f t="shared" si="468"/>
        <v>0</v>
      </c>
      <c r="M858" s="10">
        <f t="shared" si="469"/>
        <v>0</v>
      </c>
      <c r="N858" s="10">
        <f t="shared" si="470"/>
        <v>0</v>
      </c>
      <c r="O858" s="10">
        <f t="shared" si="471"/>
        <v>0</v>
      </c>
      <c r="P858" s="10">
        <f t="shared" si="472"/>
        <v>0</v>
      </c>
      <c r="Q858" s="10">
        <f t="shared" si="473"/>
        <v>0</v>
      </c>
      <c r="R858" s="10">
        <f t="shared" si="474"/>
        <v>0</v>
      </c>
      <c r="S858" s="10">
        <f t="shared" si="475"/>
        <v>0</v>
      </c>
      <c r="U858" s="10">
        <f t="shared" si="476"/>
        <v>0</v>
      </c>
      <c r="V858" s="10">
        <f t="shared" si="477"/>
        <v>0</v>
      </c>
      <c r="W858" s="10">
        <f t="shared" si="478"/>
        <v>0</v>
      </c>
      <c r="X858" s="10">
        <f t="shared" si="499"/>
        <v>0</v>
      </c>
      <c r="Y858" s="10">
        <f t="shared" si="500"/>
        <v>0</v>
      </c>
      <c r="Z858" s="10">
        <f t="shared" si="479"/>
        <v>0</v>
      </c>
      <c r="AB858" s="141">
        <f t="shared" si="480"/>
        <v>0</v>
      </c>
      <c r="AC858" s="141">
        <f t="shared" si="481"/>
        <v>0</v>
      </c>
      <c r="AD858" s="141">
        <f t="shared" si="482"/>
        <v>0</v>
      </c>
      <c r="AE858" s="141">
        <f t="shared" si="483"/>
        <v>0</v>
      </c>
      <c r="AG858" s="87"/>
      <c r="AH858" s="87"/>
      <c r="AJ858" s="87"/>
      <c r="AL858" s="10" t="str">
        <f t="shared" si="484"/>
        <v/>
      </c>
      <c r="AM858" s="10" t="str">
        <f t="shared" si="485"/>
        <v/>
      </c>
      <c r="AN858" s="10" t="str">
        <f t="shared" si="486"/>
        <v/>
      </c>
      <c r="AO858" s="10" t="str">
        <f t="shared" si="487"/>
        <v/>
      </c>
      <c r="AP858" s="10" t="str">
        <f t="shared" si="488"/>
        <v/>
      </c>
      <c r="AQ858" s="10" t="str">
        <f t="shared" si="489"/>
        <v/>
      </c>
      <c r="AR858" s="10" t="str">
        <f t="shared" si="490"/>
        <v/>
      </c>
      <c r="AS858" s="10" t="str">
        <f t="shared" si="491"/>
        <v/>
      </c>
      <c r="AT858" s="10" t="str">
        <f t="shared" si="492"/>
        <v/>
      </c>
      <c r="AU858" s="10" t="str">
        <f t="shared" si="493"/>
        <v/>
      </c>
      <c r="AV858" s="10" t="str">
        <f t="shared" si="494"/>
        <v/>
      </c>
      <c r="AW858" s="10" t="str">
        <f t="shared" si="495"/>
        <v/>
      </c>
      <c r="AX858" s="10" t="str">
        <f t="shared" si="496"/>
        <v/>
      </c>
      <c r="AY858" s="10" t="str">
        <f t="shared" si="497"/>
        <v/>
      </c>
      <c r="AZ858" s="10" t="str">
        <f t="shared" si="498"/>
        <v/>
      </c>
    </row>
    <row r="859" spans="1:52" s="3" customFormat="1" ht="10.5" x14ac:dyDescent="0.35">
      <c r="A859" s="30"/>
      <c r="B859" s="31"/>
      <c r="C859" s="31"/>
      <c r="D859" s="31"/>
      <c r="E859" s="85"/>
      <c r="F859" s="85"/>
      <c r="G859" s="85"/>
      <c r="H859" s="85"/>
      <c r="I859" s="15">
        <f t="shared" si="466"/>
        <v>0</v>
      </c>
      <c r="J859" s="32">
        <f t="shared" si="467"/>
        <v>0</v>
      </c>
      <c r="K859" s="32"/>
      <c r="L859" s="10">
        <f t="shared" si="468"/>
        <v>0</v>
      </c>
      <c r="M859" s="10">
        <f t="shared" si="469"/>
        <v>0</v>
      </c>
      <c r="N859" s="10">
        <f t="shared" si="470"/>
        <v>0</v>
      </c>
      <c r="O859" s="10">
        <f t="shared" si="471"/>
        <v>0</v>
      </c>
      <c r="P859" s="10">
        <f t="shared" si="472"/>
        <v>0</v>
      </c>
      <c r="Q859" s="10">
        <f t="shared" si="473"/>
        <v>0</v>
      </c>
      <c r="R859" s="10">
        <f t="shared" si="474"/>
        <v>0</v>
      </c>
      <c r="S859" s="10">
        <f t="shared" si="475"/>
        <v>0</v>
      </c>
      <c r="U859" s="10">
        <f t="shared" si="476"/>
        <v>0</v>
      </c>
      <c r="V859" s="10">
        <f t="shared" si="477"/>
        <v>0</v>
      </c>
      <c r="W859" s="10">
        <f t="shared" si="478"/>
        <v>0</v>
      </c>
      <c r="X859" s="10">
        <f t="shared" si="499"/>
        <v>0</v>
      </c>
      <c r="Y859" s="10">
        <f t="shared" si="500"/>
        <v>0</v>
      </c>
      <c r="Z859" s="10">
        <f t="shared" si="479"/>
        <v>0</v>
      </c>
      <c r="AB859" s="141">
        <f t="shared" si="480"/>
        <v>0</v>
      </c>
      <c r="AC859" s="141">
        <f t="shared" si="481"/>
        <v>0</v>
      </c>
      <c r="AD859" s="141">
        <f t="shared" si="482"/>
        <v>0</v>
      </c>
      <c r="AE859" s="141">
        <f t="shared" si="483"/>
        <v>0</v>
      </c>
      <c r="AG859" s="87"/>
      <c r="AH859" s="87"/>
      <c r="AJ859" s="87"/>
      <c r="AL859" s="10" t="str">
        <f t="shared" si="484"/>
        <v/>
      </c>
      <c r="AM859" s="10" t="str">
        <f t="shared" si="485"/>
        <v/>
      </c>
      <c r="AN859" s="10" t="str">
        <f t="shared" si="486"/>
        <v/>
      </c>
      <c r="AO859" s="10" t="str">
        <f t="shared" si="487"/>
        <v/>
      </c>
      <c r="AP859" s="10" t="str">
        <f t="shared" si="488"/>
        <v/>
      </c>
      <c r="AQ859" s="10" t="str">
        <f t="shared" si="489"/>
        <v/>
      </c>
      <c r="AR859" s="10" t="str">
        <f t="shared" si="490"/>
        <v/>
      </c>
      <c r="AS859" s="10" t="str">
        <f t="shared" si="491"/>
        <v/>
      </c>
      <c r="AT859" s="10" t="str">
        <f t="shared" si="492"/>
        <v/>
      </c>
      <c r="AU859" s="10" t="str">
        <f t="shared" si="493"/>
        <v/>
      </c>
      <c r="AV859" s="10" t="str">
        <f t="shared" si="494"/>
        <v/>
      </c>
      <c r="AW859" s="10" t="str">
        <f t="shared" si="495"/>
        <v/>
      </c>
      <c r="AX859" s="10" t="str">
        <f t="shared" si="496"/>
        <v/>
      </c>
      <c r="AY859" s="10" t="str">
        <f t="shared" si="497"/>
        <v/>
      </c>
      <c r="AZ859" s="10" t="str">
        <f t="shared" si="498"/>
        <v/>
      </c>
    </row>
    <row r="860" spans="1:52" s="3" customFormat="1" ht="10.5" x14ac:dyDescent="0.35">
      <c r="A860" s="30"/>
      <c r="B860" s="31"/>
      <c r="C860" s="31"/>
      <c r="D860" s="31"/>
      <c r="E860" s="85"/>
      <c r="F860" s="85"/>
      <c r="G860" s="85"/>
      <c r="H860" s="85"/>
      <c r="I860" s="15">
        <f t="shared" si="466"/>
        <v>0</v>
      </c>
      <c r="J860" s="32">
        <f t="shared" si="467"/>
        <v>0</v>
      </c>
      <c r="K860" s="32"/>
      <c r="L860" s="10">
        <f t="shared" si="468"/>
        <v>0</v>
      </c>
      <c r="M860" s="10">
        <f t="shared" si="469"/>
        <v>0</v>
      </c>
      <c r="N860" s="10">
        <f t="shared" si="470"/>
        <v>0</v>
      </c>
      <c r="O860" s="10">
        <f t="shared" si="471"/>
        <v>0</v>
      </c>
      <c r="P860" s="10">
        <f t="shared" si="472"/>
        <v>0</v>
      </c>
      <c r="Q860" s="10">
        <f t="shared" si="473"/>
        <v>0</v>
      </c>
      <c r="R860" s="10">
        <f t="shared" si="474"/>
        <v>0</v>
      </c>
      <c r="S860" s="10">
        <f t="shared" si="475"/>
        <v>0</v>
      </c>
      <c r="U860" s="10">
        <f t="shared" si="476"/>
        <v>0</v>
      </c>
      <c r="V860" s="10">
        <f t="shared" si="477"/>
        <v>0</v>
      </c>
      <c r="W860" s="10">
        <f t="shared" si="478"/>
        <v>0</v>
      </c>
      <c r="X860" s="10">
        <f t="shared" si="499"/>
        <v>0</v>
      </c>
      <c r="Y860" s="10">
        <f t="shared" si="500"/>
        <v>0</v>
      </c>
      <c r="Z860" s="10">
        <f t="shared" si="479"/>
        <v>0</v>
      </c>
      <c r="AB860" s="141">
        <f t="shared" si="480"/>
        <v>0</v>
      </c>
      <c r="AC860" s="141">
        <f t="shared" si="481"/>
        <v>0</v>
      </c>
      <c r="AD860" s="141">
        <f t="shared" si="482"/>
        <v>0</v>
      </c>
      <c r="AE860" s="141">
        <f t="shared" si="483"/>
        <v>0</v>
      </c>
      <c r="AG860" s="87"/>
      <c r="AH860" s="87"/>
      <c r="AJ860" s="87"/>
      <c r="AL860" s="10" t="str">
        <f t="shared" si="484"/>
        <v/>
      </c>
      <c r="AM860" s="10" t="str">
        <f t="shared" si="485"/>
        <v/>
      </c>
      <c r="AN860" s="10" t="str">
        <f t="shared" si="486"/>
        <v/>
      </c>
      <c r="AO860" s="10" t="str">
        <f t="shared" si="487"/>
        <v/>
      </c>
      <c r="AP860" s="10" t="str">
        <f t="shared" si="488"/>
        <v/>
      </c>
      <c r="AQ860" s="10" t="str">
        <f t="shared" si="489"/>
        <v/>
      </c>
      <c r="AR860" s="10" t="str">
        <f t="shared" si="490"/>
        <v/>
      </c>
      <c r="AS860" s="10" t="str">
        <f t="shared" si="491"/>
        <v/>
      </c>
      <c r="AT860" s="10" t="str">
        <f t="shared" si="492"/>
        <v/>
      </c>
      <c r="AU860" s="10" t="str">
        <f t="shared" si="493"/>
        <v/>
      </c>
      <c r="AV860" s="10" t="str">
        <f t="shared" si="494"/>
        <v/>
      </c>
      <c r="AW860" s="10" t="str">
        <f t="shared" si="495"/>
        <v/>
      </c>
      <c r="AX860" s="10" t="str">
        <f t="shared" si="496"/>
        <v/>
      </c>
      <c r="AY860" s="10" t="str">
        <f t="shared" si="497"/>
        <v/>
      </c>
      <c r="AZ860" s="10" t="str">
        <f t="shared" si="498"/>
        <v/>
      </c>
    </row>
    <row r="861" spans="1:52" s="3" customFormat="1" ht="10.5" x14ac:dyDescent="0.35">
      <c r="A861" s="30"/>
      <c r="B861" s="31"/>
      <c r="C861" s="31"/>
      <c r="D861" s="31"/>
      <c r="E861" s="85"/>
      <c r="F861" s="85"/>
      <c r="G861" s="85"/>
      <c r="H861" s="85"/>
      <c r="I861" s="15">
        <f t="shared" si="466"/>
        <v>0</v>
      </c>
      <c r="J861" s="32">
        <f t="shared" si="467"/>
        <v>0</v>
      </c>
      <c r="K861" s="32"/>
      <c r="L861" s="10">
        <f t="shared" si="468"/>
        <v>0</v>
      </c>
      <c r="M861" s="10">
        <f t="shared" si="469"/>
        <v>0</v>
      </c>
      <c r="N861" s="10">
        <f t="shared" si="470"/>
        <v>0</v>
      </c>
      <c r="O861" s="10">
        <f t="shared" si="471"/>
        <v>0</v>
      </c>
      <c r="P861" s="10">
        <f t="shared" si="472"/>
        <v>0</v>
      </c>
      <c r="Q861" s="10">
        <f t="shared" si="473"/>
        <v>0</v>
      </c>
      <c r="R861" s="10">
        <f t="shared" si="474"/>
        <v>0</v>
      </c>
      <c r="S861" s="10">
        <f t="shared" si="475"/>
        <v>0</v>
      </c>
      <c r="U861" s="10">
        <f t="shared" si="476"/>
        <v>0</v>
      </c>
      <c r="V861" s="10">
        <f t="shared" si="477"/>
        <v>0</v>
      </c>
      <c r="W861" s="10">
        <f t="shared" si="478"/>
        <v>0</v>
      </c>
      <c r="X861" s="10">
        <f t="shared" si="499"/>
        <v>0</v>
      </c>
      <c r="Y861" s="10">
        <f t="shared" si="500"/>
        <v>0</v>
      </c>
      <c r="Z861" s="10">
        <f t="shared" si="479"/>
        <v>0</v>
      </c>
      <c r="AB861" s="141">
        <f t="shared" si="480"/>
        <v>0</v>
      </c>
      <c r="AC861" s="141">
        <f t="shared" si="481"/>
        <v>0</v>
      </c>
      <c r="AD861" s="141">
        <f t="shared" si="482"/>
        <v>0</v>
      </c>
      <c r="AE861" s="141">
        <f t="shared" si="483"/>
        <v>0</v>
      </c>
      <c r="AG861" s="87"/>
      <c r="AH861" s="87"/>
      <c r="AJ861" s="87"/>
      <c r="AL861" s="10" t="str">
        <f t="shared" si="484"/>
        <v/>
      </c>
      <c r="AM861" s="10" t="str">
        <f t="shared" si="485"/>
        <v/>
      </c>
      <c r="AN861" s="10" t="str">
        <f t="shared" si="486"/>
        <v/>
      </c>
      <c r="AO861" s="10" t="str">
        <f t="shared" si="487"/>
        <v/>
      </c>
      <c r="AP861" s="10" t="str">
        <f t="shared" si="488"/>
        <v/>
      </c>
      <c r="AQ861" s="10" t="str">
        <f t="shared" si="489"/>
        <v/>
      </c>
      <c r="AR861" s="10" t="str">
        <f t="shared" si="490"/>
        <v/>
      </c>
      <c r="AS861" s="10" t="str">
        <f t="shared" si="491"/>
        <v/>
      </c>
      <c r="AT861" s="10" t="str">
        <f t="shared" si="492"/>
        <v/>
      </c>
      <c r="AU861" s="10" t="str">
        <f t="shared" si="493"/>
        <v/>
      </c>
      <c r="AV861" s="10" t="str">
        <f t="shared" si="494"/>
        <v/>
      </c>
      <c r="AW861" s="10" t="str">
        <f t="shared" si="495"/>
        <v/>
      </c>
      <c r="AX861" s="10" t="str">
        <f t="shared" si="496"/>
        <v/>
      </c>
      <c r="AY861" s="10" t="str">
        <f t="shared" si="497"/>
        <v/>
      </c>
      <c r="AZ861" s="10" t="str">
        <f t="shared" si="498"/>
        <v/>
      </c>
    </row>
    <row r="862" spans="1:52" s="3" customFormat="1" ht="10.5" x14ac:dyDescent="0.35">
      <c r="A862" s="30"/>
      <c r="B862" s="31"/>
      <c r="C862" s="31"/>
      <c r="D862" s="31"/>
      <c r="E862" s="85"/>
      <c r="F862" s="85"/>
      <c r="G862" s="85"/>
      <c r="H862" s="85"/>
      <c r="I862" s="15">
        <f t="shared" si="466"/>
        <v>0</v>
      </c>
      <c r="J862" s="32">
        <f t="shared" si="467"/>
        <v>0</v>
      </c>
      <c r="K862" s="32"/>
      <c r="L862" s="10">
        <f t="shared" si="468"/>
        <v>0</v>
      </c>
      <c r="M862" s="10">
        <f t="shared" si="469"/>
        <v>0</v>
      </c>
      <c r="N862" s="10">
        <f t="shared" si="470"/>
        <v>0</v>
      </c>
      <c r="O862" s="10">
        <f t="shared" si="471"/>
        <v>0</v>
      </c>
      <c r="P862" s="10">
        <f t="shared" si="472"/>
        <v>0</v>
      </c>
      <c r="Q862" s="10">
        <f t="shared" si="473"/>
        <v>0</v>
      </c>
      <c r="R862" s="10">
        <f t="shared" si="474"/>
        <v>0</v>
      </c>
      <c r="S862" s="10">
        <f t="shared" si="475"/>
        <v>0</v>
      </c>
      <c r="U862" s="10">
        <f t="shared" si="476"/>
        <v>0</v>
      </c>
      <c r="V862" s="10">
        <f t="shared" si="477"/>
        <v>0</v>
      </c>
      <c r="W862" s="10">
        <f t="shared" si="478"/>
        <v>0</v>
      </c>
      <c r="X862" s="10">
        <f t="shared" si="499"/>
        <v>0</v>
      </c>
      <c r="Y862" s="10">
        <f t="shared" si="500"/>
        <v>0</v>
      </c>
      <c r="Z862" s="10">
        <f t="shared" si="479"/>
        <v>0</v>
      </c>
      <c r="AB862" s="141">
        <f t="shared" si="480"/>
        <v>0</v>
      </c>
      <c r="AC862" s="141">
        <f t="shared" si="481"/>
        <v>0</v>
      </c>
      <c r="AD862" s="141">
        <f t="shared" si="482"/>
        <v>0</v>
      </c>
      <c r="AE862" s="141">
        <f t="shared" si="483"/>
        <v>0</v>
      </c>
      <c r="AG862" s="87"/>
      <c r="AH862" s="87"/>
      <c r="AJ862" s="87"/>
      <c r="AL862" s="10" t="str">
        <f t="shared" si="484"/>
        <v/>
      </c>
      <c r="AM862" s="10" t="str">
        <f t="shared" si="485"/>
        <v/>
      </c>
      <c r="AN862" s="10" t="str">
        <f t="shared" si="486"/>
        <v/>
      </c>
      <c r="AO862" s="10" t="str">
        <f t="shared" si="487"/>
        <v/>
      </c>
      <c r="AP862" s="10" t="str">
        <f t="shared" si="488"/>
        <v/>
      </c>
      <c r="AQ862" s="10" t="str">
        <f t="shared" si="489"/>
        <v/>
      </c>
      <c r="AR862" s="10" t="str">
        <f t="shared" si="490"/>
        <v/>
      </c>
      <c r="AS862" s="10" t="str">
        <f t="shared" si="491"/>
        <v/>
      </c>
      <c r="AT862" s="10" t="str">
        <f t="shared" si="492"/>
        <v/>
      </c>
      <c r="AU862" s="10" t="str">
        <f t="shared" si="493"/>
        <v/>
      </c>
      <c r="AV862" s="10" t="str">
        <f t="shared" si="494"/>
        <v/>
      </c>
      <c r="AW862" s="10" t="str">
        <f t="shared" si="495"/>
        <v/>
      </c>
      <c r="AX862" s="10" t="str">
        <f t="shared" si="496"/>
        <v/>
      </c>
      <c r="AY862" s="10" t="str">
        <f t="shared" si="497"/>
        <v/>
      </c>
      <c r="AZ862" s="10" t="str">
        <f t="shared" si="498"/>
        <v/>
      </c>
    </row>
    <row r="863" spans="1:52" s="3" customFormat="1" ht="10.5" x14ac:dyDescent="0.35">
      <c r="A863" s="30"/>
      <c r="B863" s="31"/>
      <c r="C863" s="31"/>
      <c r="D863" s="31"/>
      <c r="E863" s="85"/>
      <c r="F863" s="85"/>
      <c r="G863" s="85"/>
      <c r="H863" s="85"/>
      <c r="I863" s="15">
        <f t="shared" si="466"/>
        <v>0</v>
      </c>
      <c r="J863" s="32">
        <f t="shared" si="467"/>
        <v>0</v>
      </c>
      <c r="K863" s="32"/>
      <c r="L863" s="10">
        <f t="shared" si="468"/>
        <v>0</v>
      </c>
      <c r="M863" s="10">
        <f t="shared" si="469"/>
        <v>0</v>
      </c>
      <c r="N863" s="10">
        <f t="shared" si="470"/>
        <v>0</v>
      </c>
      <c r="O863" s="10">
        <f t="shared" si="471"/>
        <v>0</v>
      </c>
      <c r="P863" s="10">
        <f t="shared" si="472"/>
        <v>0</v>
      </c>
      <c r="Q863" s="10">
        <f t="shared" si="473"/>
        <v>0</v>
      </c>
      <c r="R863" s="10">
        <f t="shared" si="474"/>
        <v>0</v>
      </c>
      <c r="S863" s="10">
        <f t="shared" si="475"/>
        <v>0</v>
      </c>
      <c r="U863" s="10">
        <f t="shared" si="476"/>
        <v>0</v>
      </c>
      <c r="V863" s="10">
        <f t="shared" si="477"/>
        <v>0</v>
      </c>
      <c r="W863" s="10">
        <f t="shared" si="478"/>
        <v>0</v>
      </c>
      <c r="X863" s="10">
        <f t="shared" si="499"/>
        <v>0</v>
      </c>
      <c r="Y863" s="10">
        <f t="shared" si="500"/>
        <v>0</v>
      </c>
      <c r="Z863" s="10">
        <f t="shared" si="479"/>
        <v>0</v>
      </c>
      <c r="AB863" s="141">
        <f t="shared" si="480"/>
        <v>0</v>
      </c>
      <c r="AC863" s="141">
        <f t="shared" si="481"/>
        <v>0</v>
      </c>
      <c r="AD863" s="141">
        <f t="shared" si="482"/>
        <v>0</v>
      </c>
      <c r="AE863" s="141">
        <f t="shared" si="483"/>
        <v>0</v>
      </c>
      <c r="AG863" s="87"/>
      <c r="AH863" s="87"/>
      <c r="AJ863" s="87"/>
      <c r="AL863" s="10" t="str">
        <f t="shared" si="484"/>
        <v/>
      </c>
      <c r="AM863" s="10" t="str">
        <f t="shared" si="485"/>
        <v/>
      </c>
      <c r="AN863" s="10" t="str">
        <f t="shared" si="486"/>
        <v/>
      </c>
      <c r="AO863" s="10" t="str">
        <f t="shared" si="487"/>
        <v/>
      </c>
      <c r="AP863" s="10" t="str">
        <f t="shared" si="488"/>
        <v/>
      </c>
      <c r="AQ863" s="10" t="str">
        <f t="shared" si="489"/>
        <v/>
      </c>
      <c r="AR863" s="10" t="str">
        <f t="shared" si="490"/>
        <v/>
      </c>
      <c r="AS863" s="10" t="str">
        <f t="shared" si="491"/>
        <v/>
      </c>
      <c r="AT863" s="10" t="str">
        <f t="shared" si="492"/>
        <v/>
      </c>
      <c r="AU863" s="10" t="str">
        <f t="shared" si="493"/>
        <v/>
      </c>
      <c r="AV863" s="10" t="str">
        <f t="shared" si="494"/>
        <v/>
      </c>
      <c r="AW863" s="10" t="str">
        <f t="shared" si="495"/>
        <v/>
      </c>
      <c r="AX863" s="10" t="str">
        <f t="shared" si="496"/>
        <v/>
      </c>
      <c r="AY863" s="10" t="str">
        <f t="shared" si="497"/>
        <v/>
      </c>
      <c r="AZ863" s="10" t="str">
        <f t="shared" si="498"/>
        <v/>
      </c>
    </row>
    <row r="864" spans="1:52" s="3" customFormat="1" ht="10.5" x14ac:dyDescent="0.35">
      <c r="A864" s="30"/>
      <c r="B864" s="31"/>
      <c r="C864" s="31"/>
      <c r="D864" s="31"/>
      <c r="E864" s="85"/>
      <c r="F864" s="85"/>
      <c r="G864" s="85"/>
      <c r="H864" s="85"/>
      <c r="I864" s="15">
        <f t="shared" si="466"/>
        <v>0</v>
      </c>
      <c r="J864" s="32">
        <f t="shared" si="467"/>
        <v>0</v>
      </c>
      <c r="K864" s="32"/>
      <c r="L864" s="10">
        <f t="shared" si="468"/>
        <v>0</v>
      </c>
      <c r="M864" s="10">
        <f t="shared" si="469"/>
        <v>0</v>
      </c>
      <c r="N864" s="10">
        <f t="shared" si="470"/>
        <v>0</v>
      </c>
      <c r="O864" s="10">
        <f t="shared" si="471"/>
        <v>0</v>
      </c>
      <c r="P864" s="10">
        <f t="shared" si="472"/>
        <v>0</v>
      </c>
      <c r="Q864" s="10">
        <f t="shared" si="473"/>
        <v>0</v>
      </c>
      <c r="R864" s="10">
        <f t="shared" si="474"/>
        <v>0</v>
      </c>
      <c r="S864" s="10">
        <f t="shared" si="475"/>
        <v>0</v>
      </c>
      <c r="U864" s="10">
        <f t="shared" si="476"/>
        <v>0</v>
      </c>
      <c r="V864" s="10">
        <f t="shared" si="477"/>
        <v>0</v>
      </c>
      <c r="W864" s="10">
        <f t="shared" si="478"/>
        <v>0</v>
      </c>
      <c r="X864" s="10">
        <f t="shared" si="499"/>
        <v>0</v>
      </c>
      <c r="Y864" s="10">
        <f t="shared" si="500"/>
        <v>0</v>
      </c>
      <c r="Z864" s="10">
        <f t="shared" si="479"/>
        <v>0</v>
      </c>
      <c r="AB864" s="141">
        <f t="shared" si="480"/>
        <v>0</v>
      </c>
      <c r="AC864" s="141">
        <f t="shared" si="481"/>
        <v>0</v>
      </c>
      <c r="AD864" s="141">
        <f t="shared" si="482"/>
        <v>0</v>
      </c>
      <c r="AE864" s="141">
        <f t="shared" si="483"/>
        <v>0</v>
      </c>
      <c r="AG864" s="87"/>
      <c r="AH864" s="87"/>
      <c r="AJ864" s="87"/>
      <c r="AL864" s="10" t="str">
        <f t="shared" si="484"/>
        <v/>
      </c>
      <c r="AM864" s="10" t="str">
        <f t="shared" si="485"/>
        <v/>
      </c>
      <c r="AN864" s="10" t="str">
        <f t="shared" si="486"/>
        <v/>
      </c>
      <c r="AO864" s="10" t="str">
        <f t="shared" si="487"/>
        <v/>
      </c>
      <c r="AP864" s="10" t="str">
        <f t="shared" si="488"/>
        <v/>
      </c>
      <c r="AQ864" s="10" t="str">
        <f t="shared" si="489"/>
        <v/>
      </c>
      <c r="AR864" s="10" t="str">
        <f t="shared" si="490"/>
        <v/>
      </c>
      <c r="AS864" s="10" t="str">
        <f t="shared" si="491"/>
        <v/>
      </c>
      <c r="AT864" s="10" t="str">
        <f t="shared" si="492"/>
        <v/>
      </c>
      <c r="AU864" s="10" t="str">
        <f t="shared" si="493"/>
        <v/>
      </c>
      <c r="AV864" s="10" t="str">
        <f t="shared" si="494"/>
        <v/>
      </c>
      <c r="AW864" s="10" t="str">
        <f t="shared" si="495"/>
        <v/>
      </c>
      <c r="AX864" s="10" t="str">
        <f t="shared" si="496"/>
        <v/>
      </c>
      <c r="AY864" s="10" t="str">
        <f t="shared" si="497"/>
        <v/>
      </c>
      <c r="AZ864" s="10" t="str">
        <f t="shared" si="498"/>
        <v/>
      </c>
    </row>
    <row r="865" spans="1:52" s="3" customFormat="1" ht="10.5" x14ac:dyDescent="0.35">
      <c r="A865" s="30"/>
      <c r="B865" s="31"/>
      <c r="C865" s="31"/>
      <c r="D865" s="31"/>
      <c r="E865" s="85"/>
      <c r="F865" s="85"/>
      <c r="G865" s="85"/>
      <c r="H865" s="85"/>
      <c r="I865" s="15">
        <f t="shared" si="466"/>
        <v>0</v>
      </c>
      <c r="J865" s="32">
        <f t="shared" si="467"/>
        <v>0</v>
      </c>
      <c r="K865" s="32"/>
      <c r="L865" s="10">
        <f t="shared" si="468"/>
        <v>0</v>
      </c>
      <c r="M865" s="10">
        <f t="shared" si="469"/>
        <v>0</v>
      </c>
      <c r="N865" s="10">
        <f t="shared" si="470"/>
        <v>0</v>
      </c>
      <c r="O865" s="10">
        <f t="shared" si="471"/>
        <v>0</v>
      </c>
      <c r="P865" s="10">
        <f t="shared" si="472"/>
        <v>0</v>
      </c>
      <c r="Q865" s="10">
        <f t="shared" si="473"/>
        <v>0</v>
      </c>
      <c r="R865" s="10">
        <f t="shared" si="474"/>
        <v>0</v>
      </c>
      <c r="S865" s="10">
        <f t="shared" si="475"/>
        <v>0</v>
      </c>
      <c r="U865" s="10">
        <f t="shared" si="476"/>
        <v>0</v>
      </c>
      <c r="V865" s="10">
        <f t="shared" si="477"/>
        <v>0</v>
      </c>
      <c r="W865" s="10">
        <f t="shared" si="478"/>
        <v>0</v>
      </c>
      <c r="X865" s="10">
        <f t="shared" si="499"/>
        <v>0</v>
      </c>
      <c r="Y865" s="10">
        <f t="shared" si="500"/>
        <v>0</v>
      </c>
      <c r="Z865" s="10">
        <f t="shared" si="479"/>
        <v>0</v>
      </c>
      <c r="AB865" s="141">
        <f t="shared" si="480"/>
        <v>0</v>
      </c>
      <c r="AC865" s="141">
        <f t="shared" si="481"/>
        <v>0</v>
      </c>
      <c r="AD865" s="141">
        <f t="shared" si="482"/>
        <v>0</v>
      </c>
      <c r="AE865" s="141">
        <f t="shared" si="483"/>
        <v>0</v>
      </c>
      <c r="AG865" s="87"/>
      <c r="AH865" s="87"/>
      <c r="AJ865" s="87"/>
      <c r="AL865" s="10" t="str">
        <f t="shared" si="484"/>
        <v/>
      </c>
      <c r="AM865" s="10" t="str">
        <f t="shared" si="485"/>
        <v/>
      </c>
      <c r="AN865" s="10" t="str">
        <f t="shared" si="486"/>
        <v/>
      </c>
      <c r="AO865" s="10" t="str">
        <f t="shared" si="487"/>
        <v/>
      </c>
      <c r="AP865" s="10" t="str">
        <f t="shared" si="488"/>
        <v/>
      </c>
      <c r="AQ865" s="10" t="str">
        <f t="shared" si="489"/>
        <v/>
      </c>
      <c r="AR865" s="10" t="str">
        <f t="shared" si="490"/>
        <v/>
      </c>
      <c r="AS865" s="10" t="str">
        <f t="shared" si="491"/>
        <v/>
      </c>
      <c r="AT865" s="10" t="str">
        <f t="shared" si="492"/>
        <v/>
      </c>
      <c r="AU865" s="10" t="str">
        <f t="shared" si="493"/>
        <v/>
      </c>
      <c r="AV865" s="10" t="str">
        <f t="shared" si="494"/>
        <v/>
      </c>
      <c r="AW865" s="10" t="str">
        <f t="shared" si="495"/>
        <v/>
      </c>
      <c r="AX865" s="10" t="str">
        <f t="shared" si="496"/>
        <v/>
      </c>
      <c r="AY865" s="10" t="str">
        <f t="shared" si="497"/>
        <v/>
      </c>
      <c r="AZ865" s="10" t="str">
        <f t="shared" si="498"/>
        <v/>
      </c>
    </row>
    <row r="866" spans="1:52" s="3" customFormat="1" ht="10.5" x14ac:dyDescent="0.35">
      <c r="A866" s="30"/>
      <c r="B866" s="31"/>
      <c r="C866" s="31"/>
      <c r="D866" s="31"/>
      <c r="E866" s="85"/>
      <c r="F866" s="85"/>
      <c r="G866" s="85"/>
      <c r="H866" s="85"/>
      <c r="I866" s="15">
        <f t="shared" si="466"/>
        <v>0</v>
      </c>
      <c r="J866" s="32">
        <f t="shared" si="467"/>
        <v>0</v>
      </c>
      <c r="K866" s="32"/>
      <c r="L866" s="10">
        <f t="shared" si="468"/>
        <v>0</v>
      </c>
      <c r="M866" s="10">
        <f t="shared" si="469"/>
        <v>0</v>
      </c>
      <c r="N866" s="10">
        <f t="shared" si="470"/>
        <v>0</v>
      </c>
      <c r="O866" s="10">
        <f t="shared" si="471"/>
        <v>0</v>
      </c>
      <c r="P866" s="10">
        <f t="shared" si="472"/>
        <v>0</v>
      </c>
      <c r="Q866" s="10">
        <f t="shared" si="473"/>
        <v>0</v>
      </c>
      <c r="R866" s="10">
        <f t="shared" si="474"/>
        <v>0</v>
      </c>
      <c r="S866" s="10">
        <f t="shared" si="475"/>
        <v>0</v>
      </c>
      <c r="U866" s="10">
        <f t="shared" si="476"/>
        <v>0</v>
      </c>
      <c r="V866" s="10">
        <f t="shared" si="477"/>
        <v>0</v>
      </c>
      <c r="W866" s="10">
        <f t="shared" si="478"/>
        <v>0</v>
      </c>
      <c r="X866" s="10">
        <f t="shared" si="499"/>
        <v>0</v>
      </c>
      <c r="Y866" s="10">
        <f t="shared" si="500"/>
        <v>0</v>
      </c>
      <c r="Z866" s="10">
        <f t="shared" si="479"/>
        <v>0</v>
      </c>
      <c r="AB866" s="141">
        <f t="shared" si="480"/>
        <v>0</v>
      </c>
      <c r="AC866" s="141">
        <f t="shared" si="481"/>
        <v>0</v>
      </c>
      <c r="AD866" s="141">
        <f t="shared" si="482"/>
        <v>0</v>
      </c>
      <c r="AE866" s="141">
        <f t="shared" si="483"/>
        <v>0</v>
      </c>
      <c r="AG866" s="87"/>
      <c r="AH866" s="87"/>
      <c r="AJ866" s="87"/>
      <c r="AL866" s="10" t="str">
        <f t="shared" si="484"/>
        <v/>
      </c>
      <c r="AM866" s="10" t="str">
        <f t="shared" si="485"/>
        <v/>
      </c>
      <c r="AN866" s="10" t="str">
        <f t="shared" si="486"/>
        <v/>
      </c>
      <c r="AO866" s="10" t="str">
        <f t="shared" si="487"/>
        <v/>
      </c>
      <c r="AP866" s="10" t="str">
        <f t="shared" si="488"/>
        <v/>
      </c>
      <c r="AQ866" s="10" t="str">
        <f t="shared" si="489"/>
        <v/>
      </c>
      <c r="AR866" s="10" t="str">
        <f t="shared" si="490"/>
        <v/>
      </c>
      <c r="AS866" s="10" t="str">
        <f t="shared" si="491"/>
        <v/>
      </c>
      <c r="AT866" s="10" t="str">
        <f t="shared" si="492"/>
        <v/>
      </c>
      <c r="AU866" s="10" t="str">
        <f t="shared" si="493"/>
        <v/>
      </c>
      <c r="AV866" s="10" t="str">
        <f t="shared" si="494"/>
        <v/>
      </c>
      <c r="AW866" s="10" t="str">
        <f t="shared" si="495"/>
        <v/>
      </c>
      <c r="AX866" s="10" t="str">
        <f t="shared" si="496"/>
        <v/>
      </c>
      <c r="AY866" s="10" t="str">
        <f t="shared" si="497"/>
        <v/>
      </c>
      <c r="AZ866" s="10" t="str">
        <f t="shared" si="498"/>
        <v/>
      </c>
    </row>
    <row r="867" spans="1:52" s="3" customFormat="1" ht="10.5" x14ac:dyDescent="0.35">
      <c r="A867" s="30"/>
      <c r="B867" s="31"/>
      <c r="C867" s="31"/>
      <c r="D867" s="31"/>
      <c r="E867" s="85"/>
      <c r="F867" s="85"/>
      <c r="G867" s="85"/>
      <c r="H867" s="85"/>
      <c r="I867" s="15">
        <f t="shared" si="466"/>
        <v>0</v>
      </c>
      <c r="J867" s="32">
        <f t="shared" si="467"/>
        <v>0</v>
      </c>
      <c r="K867" s="32"/>
      <c r="L867" s="10">
        <f t="shared" si="468"/>
        <v>0</v>
      </c>
      <c r="M867" s="10">
        <f t="shared" si="469"/>
        <v>0</v>
      </c>
      <c r="N867" s="10">
        <f t="shared" si="470"/>
        <v>0</v>
      </c>
      <c r="O867" s="10">
        <f t="shared" si="471"/>
        <v>0</v>
      </c>
      <c r="P867" s="10">
        <f t="shared" si="472"/>
        <v>0</v>
      </c>
      <c r="Q867" s="10">
        <f t="shared" si="473"/>
        <v>0</v>
      </c>
      <c r="R867" s="10">
        <f t="shared" si="474"/>
        <v>0</v>
      </c>
      <c r="S867" s="10">
        <f t="shared" si="475"/>
        <v>0</v>
      </c>
      <c r="U867" s="10">
        <f t="shared" si="476"/>
        <v>0</v>
      </c>
      <c r="V867" s="10">
        <f t="shared" si="477"/>
        <v>0</v>
      </c>
      <c r="W867" s="10">
        <f t="shared" si="478"/>
        <v>0</v>
      </c>
      <c r="X867" s="10">
        <f t="shared" si="499"/>
        <v>0</v>
      </c>
      <c r="Y867" s="10">
        <f t="shared" si="500"/>
        <v>0</v>
      </c>
      <c r="Z867" s="10">
        <f t="shared" si="479"/>
        <v>0</v>
      </c>
      <c r="AB867" s="141">
        <f t="shared" si="480"/>
        <v>0</v>
      </c>
      <c r="AC867" s="141">
        <f t="shared" si="481"/>
        <v>0</v>
      </c>
      <c r="AD867" s="141">
        <f t="shared" si="482"/>
        <v>0</v>
      </c>
      <c r="AE867" s="141">
        <f t="shared" si="483"/>
        <v>0</v>
      </c>
      <c r="AG867" s="87"/>
      <c r="AH867" s="87"/>
      <c r="AJ867" s="87"/>
      <c r="AL867" s="10" t="str">
        <f t="shared" si="484"/>
        <v/>
      </c>
      <c r="AM867" s="10" t="str">
        <f t="shared" si="485"/>
        <v/>
      </c>
      <c r="AN867" s="10" t="str">
        <f t="shared" si="486"/>
        <v/>
      </c>
      <c r="AO867" s="10" t="str">
        <f t="shared" si="487"/>
        <v/>
      </c>
      <c r="AP867" s="10" t="str">
        <f t="shared" si="488"/>
        <v/>
      </c>
      <c r="AQ867" s="10" t="str">
        <f t="shared" si="489"/>
        <v/>
      </c>
      <c r="AR867" s="10" t="str">
        <f t="shared" si="490"/>
        <v/>
      </c>
      <c r="AS867" s="10" t="str">
        <f t="shared" si="491"/>
        <v/>
      </c>
      <c r="AT867" s="10" t="str">
        <f t="shared" si="492"/>
        <v/>
      </c>
      <c r="AU867" s="10" t="str">
        <f t="shared" si="493"/>
        <v/>
      </c>
      <c r="AV867" s="10" t="str">
        <f t="shared" si="494"/>
        <v/>
      </c>
      <c r="AW867" s="10" t="str">
        <f t="shared" si="495"/>
        <v/>
      </c>
      <c r="AX867" s="10" t="str">
        <f t="shared" si="496"/>
        <v/>
      </c>
      <c r="AY867" s="10" t="str">
        <f t="shared" si="497"/>
        <v/>
      </c>
      <c r="AZ867" s="10" t="str">
        <f t="shared" si="498"/>
        <v/>
      </c>
    </row>
    <row r="868" spans="1:52" s="3" customFormat="1" ht="10.5" x14ac:dyDescent="0.35">
      <c r="A868" s="30"/>
      <c r="B868" s="31"/>
      <c r="C868" s="31"/>
      <c r="D868" s="31"/>
      <c r="E868" s="85"/>
      <c r="F868" s="85"/>
      <c r="G868" s="85"/>
      <c r="H868" s="85"/>
      <c r="I868" s="15">
        <f t="shared" si="466"/>
        <v>0</v>
      </c>
      <c r="J868" s="32">
        <f t="shared" si="467"/>
        <v>0</v>
      </c>
      <c r="K868" s="32"/>
      <c r="L868" s="10">
        <f t="shared" si="468"/>
        <v>0</v>
      </c>
      <c r="M868" s="10">
        <f t="shared" si="469"/>
        <v>0</v>
      </c>
      <c r="N868" s="10">
        <f t="shared" si="470"/>
        <v>0</v>
      </c>
      <c r="O868" s="10">
        <f t="shared" si="471"/>
        <v>0</v>
      </c>
      <c r="P868" s="10">
        <f t="shared" si="472"/>
        <v>0</v>
      </c>
      <c r="Q868" s="10">
        <f t="shared" si="473"/>
        <v>0</v>
      </c>
      <c r="R868" s="10">
        <f t="shared" si="474"/>
        <v>0</v>
      </c>
      <c r="S868" s="10">
        <f t="shared" si="475"/>
        <v>0</v>
      </c>
      <c r="U868" s="10">
        <f t="shared" si="476"/>
        <v>0</v>
      </c>
      <c r="V868" s="10">
        <f t="shared" si="477"/>
        <v>0</v>
      </c>
      <c r="W868" s="10">
        <f t="shared" si="478"/>
        <v>0</v>
      </c>
      <c r="X868" s="10">
        <f t="shared" si="499"/>
        <v>0</v>
      </c>
      <c r="Y868" s="10">
        <f t="shared" si="500"/>
        <v>0</v>
      </c>
      <c r="Z868" s="10">
        <f t="shared" si="479"/>
        <v>0</v>
      </c>
      <c r="AB868" s="141">
        <f t="shared" si="480"/>
        <v>0</v>
      </c>
      <c r="AC868" s="141">
        <f t="shared" si="481"/>
        <v>0</v>
      </c>
      <c r="AD868" s="141">
        <f t="shared" si="482"/>
        <v>0</v>
      </c>
      <c r="AE868" s="141">
        <f t="shared" si="483"/>
        <v>0</v>
      </c>
      <c r="AG868" s="87"/>
      <c r="AH868" s="87"/>
      <c r="AJ868" s="87"/>
      <c r="AL868" s="10" t="str">
        <f t="shared" si="484"/>
        <v/>
      </c>
      <c r="AM868" s="10" t="str">
        <f t="shared" si="485"/>
        <v/>
      </c>
      <c r="AN868" s="10" t="str">
        <f t="shared" si="486"/>
        <v/>
      </c>
      <c r="AO868" s="10" t="str">
        <f t="shared" si="487"/>
        <v/>
      </c>
      <c r="AP868" s="10" t="str">
        <f t="shared" si="488"/>
        <v/>
      </c>
      <c r="AQ868" s="10" t="str">
        <f t="shared" si="489"/>
        <v/>
      </c>
      <c r="AR868" s="10" t="str">
        <f t="shared" si="490"/>
        <v/>
      </c>
      <c r="AS868" s="10" t="str">
        <f t="shared" si="491"/>
        <v/>
      </c>
      <c r="AT868" s="10" t="str">
        <f t="shared" si="492"/>
        <v/>
      </c>
      <c r="AU868" s="10" t="str">
        <f t="shared" si="493"/>
        <v/>
      </c>
      <c r="AV868" s="10" t="str">
        <f t="shared" si="494"/>
        <v/>
      </c>
      <c r="AW868" s="10" t="str">
        <f t="shared" si="495"/>
        <v/>
      </c>
      <c r="AX868" s="10" t="str">
        <f t="shared" si="496"/>
        <v/>
      </c>
      <c r="AY868" s="10" t="str">
        <f t="shared" si="497"/>
        <v/>
      </c>
      <c r="AZ868" s="10" t="str">
        <f t="shared" si="498"/>
        <v/>
      </c>
    </row>
    <row r="869" spans="1:52" s="3" customFormat="1" ht="10.5" x14ac:dyDescent="0.35">
      <c r="A869" s="30"/>
      <c r="B869" s="31"/>
      <c r="C869" s="31"/>
      <c r="D869" s="31"/>
      <c r="E869" s="85"/>
      <c r="F869" s="85"/>
      <c r="G869" s="85"/>
      <c r="H869" s="85"/>
      <c r="I869" s="15">
        <f t="shared" si="466"/>
        <v>0</v>
      </c>
      <c r="J869" s="32">
        <f t="shared" si="467"/>
        <v>0</v>
      </c>
      <c r="K869" s="32"/>
      <c r="L869" s="10">
        <f t="shared" si="468"/>
        <v>0</v>
      </c>
      <c r="M869" s="10">
        <f t="shared" si="469"/>
        <v>0</v>
      </c>
      <c r="N869" s="10">
        <f t="shared" si="470"/>
        <v>0</v>
      </c>
      <c r="O869" s="10">
        <f t="shared" si="471"/>
        <v>0</v>
      </c>
      <c r="P869" s="10">
        <f t="shared" si="472"/>
        <v>0</v>
      </c>
      <c r="Q869" s="10">
        <f t="shared" si="473"/>
        <v>0</v>
      </c>
      <c r="R869" s="10">
        <f t="shared" si="474"/>
        <v>0</v>
      </c>
      <c r="S869" s="10">
        <f t="shared" si="475"/>
        <v>0</v>
      </c>
      <c r="U869" s="10">
        <f t="shared" si="476"/>
        <v>0</v>
      </c>
      <c r="V869" s="10">
        <f t="shared" si="477"/>
        <v>0</v>
      </c>
      <c r="W869" s="10">
        <f t="shared" si="478"/>
        <v>0</v>
      </c>
      <c r="X869" s="10">
        <f t="shared" si="499"/>
        <v>0</v>
      </c>
      <c r="Y869" s="10">
        <f t="shared" si="500"/>
        <v>0</v>
      </c>
      <c r="Z869" s="10">
        <f t="shared" si="479"/>
        <v>0</v>
      </c>
      <c r="AB869" s="141">
        <f t="shared" si="480"/>
        <v>0</v>
      </c>
      <c r="AC869" s="141">
        <f t="shared" si="481"/>
        <v>0</v>
      </c>
      <c r="AD869" s="141">
        <f t="shared" si="482"/>
        <v>0</v>
      </c>
      <c r="AE869" s="141">
        <f t="shared" si="483"/>
        <v>0</v>
      </c>
      <c r="AG869" s="87"/>
      <c r="AH869" s="87"/>
      <c r="AJ869" s="87"/>
      <c r="AL869" s="10" t="str">
        <f t="shared" si="484"/>
        <v/>
      </c>
      <c r="AM869" s="10" t="str">
        <f t="shared" si="485"/>
        <v/>
      </c>
      <c r="AN869" s="10" t="str">
        <f t="shared" si="486"/>
        <v/>
      </c>
      <c r="AO869" s="10" t="str">
        <f t="shared" si="487"/>
        <v/>
      </c>
      <c r="AP869" s="10" t="str">
        <f t="shared" si="488"/>
        <v/>
      </c>
      <c r="AQ869" s="10" t="str">
        <f t="shared" si="489"/>
        <v/>
      </c>
      <c r="AR869" s="10" t="str">
        <f t="shared" si="490"/>
        <v/>
      </c>
      <c r="AS869" s="10" t="str">
        <f t="shared" si="491"/>
        <v/>
      </c>
      <c r="AT869" s="10" t="str">
        <f t="shared" si="492"/>
        <v/>
      </c>
      <c r="AU869" s="10" t="str">
        <f t="shared" si="493"/>
        <v/>
      </c>
      <c r="AV869" s="10" t="str">
        <f t="shared" si="494"/>
        <v/>
      </c>
      <c r="AW869" s="10" t="str">
        <f t="shared" si="495"/>
        <v/>
      </c>
      <c r="AX869" s="10" t="str">
        <f t="shared" si="496"/>
        <v/>
      </c>
      <c r="AY869" s="10" t="str">
        <f t="shared" si="497"/>
        <v/>
      </c>
      <c r="AZ869" s="10" t="str">
        <f t="shared" si="498"/>
        <v/>
      </c>
    </row>
    <row r="870" spans="1:52" s="3" customFormat="1" ht="10.5" x14ac:dyDescent="0.35">
      <c r="A870" s="30"/>
      <c r="B870" s="31"/>
      <c r="C870" s="31"/>
      <c r="D870" s="31"/>
      <c r="E870" s="85"/>
      <c r="F870" s="85"/>
      <c r="G870" s="85"/>
      <c r="H870" s="85"/>
      <c r="I870" s="15">
        <f t="shared" si="466"/>
        <v>0</v>
      </c>
      <c r="J870" s="32">
        <f t="shared" si="467"/>
        <v>0</v>
      </c>
      <c r="K870" s="32"/>
      <c r="L870" s="10">
        <f t="shared" si="468"/>
        <v>0</v>
      </c>
      <c r="M870" s="10">
        <f t="shared" si="469"/>
        <v>0</v>
      </c>
      <c r="N870" s="10">
        <f t="shared" si="470"/>
        <v>0</v>
      </c>
      <c r="O870" s="10">
        <f t="shared" si="471"/>
        <v>0</v>
      </c>
      <c r="P870" s="10">
        <f t="shared" si="472"/>
        <v>0</v>
      </c>
      <c r="Q870" s="10">
        <f t="shared" si="473"/>
        <v>0</v>
      </c>
      <c r="R870" s="10">
        <f t="shared" si="474"/>
        <v>0</v>
      </c>
      <c r="S870" s="10">
        <f t="shared" si="475"/>
        <v>0</v>
      </c>
      <c r="U870" s="10">
        <f t="shared" si="476"/>
        <v>0</v>
      </c>
      <c r="V870" s="10">
        <f t="shared" si="477"/>
        <v>0</v>
      </c>
      <c r="W870" s="10">
        <f t="shared" si="478"/>
        <v>0</v>
      </c>
      <c r="X870" s="10">
        <f t="shared" si="499"/>
        <v>0</v>
      </c>
      <c r="Y870" s="10">
        <f t="shared" si="500"/>
        <v>0</v>
      </c>
      <c r="Z870" s="10">
        <f t="shared" si="479"/>
        <v>0</v>
      </c>
      <c r="AB870" s="141">
        <f t="shared" si="480"/>
        <v>0</v>
      </c>
      <c r="AC870" s="141">
        <f t="shared" si="481"/>
        <v>0</v>
      </c>
      <c r="AD870" s="141">
        <f t="shared" si="482"/>
        <v>0</v>
      </c>
      <c r="AE870" s="141">
        <f t="shared" si="483"/>
        <v>0</v>
      </c>
      <c r="AG870" s="87"/>
      <c r="AH870" s="87"/>
      <c r="AJ870" s="87"/>
      <c r="AL870" s="10" t="str">
        <f t="shared" si="484"/>
        <v/>
      </c>
      <c r="AM870" s="10" t="str">
        <f t="shared" si="485"/>
        <v/>
      </c>
      <c r="AN870" s="10" t="str">
        <f t="shared" si="486"/>
        <v/>
      </c>
      <c r="AO870" s="10" t="str">
        <f t="shared" si="487"/>
        <v/>
      </c>
      <c r="AP870" s="10" t="str">
        <f t="shared" si="488"/>
        <v/>
      </c>
      <c r="AQ870" s="10" t="str">
        <f t="shared" si="489"/>
        <v/>
      </c>
      <c r="AR870" s="10" t="str">
        <f t="shared" si="490"/>
        <v/>
      </c>
      <c r="AS870" s="10" t="str">
        <f t="shared" si="491"/>
        <v/>
      </c>
      <c r="AT870" s="10" t="str">
        <f t="shared" si="492"/>
        <v/>
      </c>
      <c r="AU870" s="10" t="str">
        <f t="shared" si="493"/>
        <v/>
      </c>
      <c r="AV870" s="10" t="str">
        <f t="shared" si="494"/>
        <v/>
      </c>
      <c r="AW870" s="10" t="str">
        <f t="shared" si="495"/>
        <v/>
      </c>
      <c r="AX870" s="10" t="str">
        <f t="shared" si="496"/>
        <v/>
      </c>
      <c r="AY870" s="10" t="str">
        <f t="shared" si="497"/>
        <v/>
      </c>
      <c r="AZ870" s="10" t="str">
        <f t="shared" si="498"/>
        <v/>
      </c>
    </row>
    <row r="871" spans="1:52" s="3" customFormat="1" ht="10.5" x14ac:dyDescent="0.35">
      <c r="A871" s="30"/>
      <c r="B871" s="31"/>
      <c r="C871" s="31"/>
      <c r="D871" s="31"/>
      <c r="E871" s="85"/>
      <c r="F871" s="85"/>
      <c r="G871" s="85"/>
      <c r="H871" s="85"/>
      <c r="I871" s="15">
        <f t="shared" si="466"/>
        <v>0</v>
      </c>
      <c r="J871" s="32">
        <f t="shared" si="467"/>
        <v>0</v>
      </c>
      <c r="K871" s="32"/>
      <c r="L871" s="10">
        <f t="shared" si="468"/>
        <v>0</v>
      </c>
      <c r="M871" s="10">
        <f t="shared" si="469"/>
        <v>0</v>
      </c>
      <c r="N871" s="10">
        <f t="shared" si="470"/>
        <v>0</v>
      </c>
      <c r="O871" s="10">
        <f t="shared" si="471"/>
        <v>0</v>
      </c>
      <c r="P871" s="10">
        <f t="shared" si="472"/>
        <v>0</v>
      </c>
      <c r="Q871" s="10">
        <f t="shared" si="473"/>
        <v>0</v>
      </c>
      <c r="R871" s="10">
        <f t="shared" si="474"/>
        <v>0</v>
      </c>
      <c r="S871" s="10">
        <f t="shared" si="475"/>
        <v>0</v>
      </c>
      <c r="U871" s="10">
        <f t="shared" si="476"/>
        <v>0</v>
      </c>
      <c r="V871" s="10">
        <f t="shared" si="477"/>
        <v>0</v>
      </c>
      <c r="W871" s="10">
        <f t="shared" si="478"/>
        <v>0</v>
      </c>
      <c r="X871" s="10">
        <f t="shared" si="499"/>
        <v>0</v>
      </c>
      <c r="Y871" s="10">
        <f t="shared" si="500"/>
        <v>0</v>
      </c>
      <c r="Z871" s="10">
        <f t="shared" si="479"/>
        <v>0</v>
      </c>
      <c r="AB871" s="141">
        <f t="shared" si="480"/>
        <v>0</v>
      </c>
      <c r="AC871" s="141">
        <f t="shared" si="481"/>
        <v>0</v>
      </c>
      <c r="AD871" s="141">
        <f t="shared" si="482"/>
        <v>0</v>
      </c>
      <c r="AE871" s="141">
        <f t="shared" si="483"/>
        <v>0</v>
      </c>
      <c r="AG871" s="87"/>
      <c r="AH871" s="87"/>
      <c r="AJ871" s="87"/>
      <c r="AL871" s="10" t="str">
        <f t="shared" si="484"/>
        <v/>
      </c>
      <c r="AM871" s="10" t="str">
        <f t="shared" si="485"/>
        <v/>
      </c>
      <c r="AN871" s="10" t="str">
        <f t="shared" si="486"/>
        <v/>
      </c>
      <c r="AO871" s="10" t="str">
        <f t="shared" si="487"/>
        <v/>
      </c>
      <c r="AP871" s="10" t="str">
        <f t="shared" si="488"/>
        <v/>
      </c>
      <c r="AQ871" s="10" t="str">
        <f t="shared" si="489"/>
        <v/>
      </c>
      <c r="AR871" s="10" t="str">
        <f t="shared" si="490"/>
        <v/>
      </c>
      <c r="AS871" s="10" t="str">
        <f t="shared" si="491"/>
        <v/>
      </c>
      <c r="AT871" s="10" t="str">
        <f t="shared" si="492"/>
        <v/>
      </c>
      <c r="AU871" s="10" t="str">
        <f t="shared" si="493"/>
        <v/>
      </c>
      <c r="AV871" s="10" t="str">
        <f t="shared" si="494"/>
        <v/>
      </c>
      <c r="AW871" s="10" t="str">
        <f t="shared" si="495"/>
        <v/>
      </c>
      <c r="AX871" s="10" t="str">
        <f t="shared" si="496"/>
        <v/>
      </c>
      <c r="AY871" s="10" t="str">
        <f t="shared" si="497"/>
        <v/>
      </c>
      <c r="AZ871" s="10" t="str">
        <f t="shared" si="498"/>
        <v/>
      </c>
    </row>
    <row r="872" spans="1:52" s="3" customFormat="1" ht="10.5" x14ac:dyDescent="0.35">
      <c r="A872" s="30"/>
      <c r="B872" s="31"/>
      <c r="C872" s="31"/>
      <c r="D872" s="31"/>
      <c r="E872" s="85"/>
      <c r="F872" s="85"/>
      <c r="G872" s="85"/>
      <c r="H872" s="85"/>
      <c r="I872" s="15">
        <f t="shared" si="466"/>
        <v>0</v>
      </c>
      <c r="J872" s="32">
        <f t="shared" si="467"/>
        <v>0</v>
      </c>
      <c r="K872" s="32"/>
      <c r="L872" s="10">
        <f t="shared" si="468"/>
        <v>0</v>
      </c>
      <c r="M872" s="10">
        <f t="shared" si="469"/>
        <v>0</v>
      </c>
      <c r="N872" s="10">
        <f t="shared" si="470"/>
        <v>0</v>
      </c>
      <c r="O872" s="10">
        <f t="shared" si="471"/>
        <v>0</v>
      </c>
      <c r="P872" s="10">
        <f t="shared" si="472"/>
        <v>0</v>
      </c>
      <c r="Q872" s="10">
        <f t="shared" si="473"/>
        <v>0</v>
      </c>
      <c r="R872" s="10">
        <f t="shared" si="474"/>
        <v>0</v>
      </c>
      <c r="S872" s="10">
        <f t="shared" si="475"/>
        <v>0</v>
      </c>
      <c r="U872" s="10">
        <f t="shared" si="476"/>
        <v>0</v>
      </c>
      <c r="V872" s="10">
        <f t="shared" si="477"/>
        <v>0</v>
      </c>
      <c r="W872" s="10">
        <f t="shared" si="478"/>
        <v>0</v>
      </c>
      <c r="X872" s="10">
        <f t="shared" si="499"/>
        <v>0</v>
      </c>
      <c r="Y872" s="10">
        <f t="shared" si="500"/>
        <v>0</v>
      </c>
      <c r="Z872" s="10">
        <f t="shared" si="479"/>
        <v>0</v>
      </c>
      <c r="AB872" s="141">
        <f t="shared" si="480"/>
        <v>0</v>
      </c>
      <c r="AC872" s="141">
        <f t="shared" si="481"/>
        <v>0</v>
      </c>
      <c r="AD872" s="141">
        <f t="shared" si="482"/>
        <v>0</v>
      </c>
      <c r="AE872" s="141">
        <f t="shared" si="483"/>
        <v>0</v>
      </c>
      <c r="AG872" s="87"/>
      <c r="AH872" s="87"/>
      <c r="AJ872" s="87"/>
      <c r="AL872" s="10" t="str">
        <f t="shared" si="484"/>
        <v/>
      </c>
      <c r="AM872" s="10" t="str">
        <f t="shared" si="485"/>
        <v/>
      </c>
      <c r="AN872" s="10" t="str">
        <f t="shared" si="486"/>
        <v/>
      </c>
      <c r="AO872" s="10" t="str">
        <f t="shared" si="487"/>
        <v/>
      </c>
      <c r="AP872" s="10" t="str">
        <f t="shared" si="488"/>
        <v/>
      </c>
      <c r="AQ872" s="10" t="str">
        <f t="shared" si="489"/>
        <v/>
      </c>
      <c r="AR872" s="10" t="str">
        <f t="shared" si="490"/>
        <v/>
      </c>
      <c r="AS872" s="10" t="str">
        <f t="shared" si="491"/>
        <v/>
      </c>
      <c r="AT872" s="10" t="str">
        <f t="shared" si="492"/>
        <v/>
      </c>
      <c r="AU872" s="10" t="str">
        <f t="shared" si="493"/>
        <v/>
      </c>
      <c r="AV872" s="10" t="str">
        <f t="shared" si="494"/>
        <v/>
      </c>
      <c r="AW872" s="10" t="str">
        <f t="shared" si="495"/>
        <v/>
      </c>
      <c r="AX872" s="10" t="str">
        <f t="shared" si="496"/>
        <v/>
      </c>
      <c r="AY872" s="10" t="str">
        <f t="shared" si="497"/>
        <v/>
      </c>
      <c r="AZ872" s="10" t="str">
        <f t="shared" si="498"/>
        <v/>
      </c>
    </row>
    <row r="873" spans="1:52" s="3" customFormat="1" ht="10.5" x14ac:dyDescent="0.35">
      <c r="A873" s="30"/>
      <c r="B873" s="31"/>
      <c r="C873" s="31"/>
      <c r="D873" s="31"/>
      <c r="E873" s="85"/>
      <c r="F873" s="85"/>
      <c r="G873" s="85"/>
      <c r="H873" s="85"/>
      <c r="I873" s="15">
        <f t="shared" si="466"/>
        <v>0</v>
      </c>
      <c r="J873" s="32">
        <f t="shared" si="467"/>
        <v>0</v>
      </c>
      <c r="K873" s="32"/>
      <c r="L873" s="10">
        <f t="shared" si="468"/>
        <v>0</v>
      </c>
      <c r="M873" s="10">
        <f t="shared" si="469"/>
        <v>0</v>
      </c>
      <c r="N873" s="10">
        <f t="shared" si="470"/>
        <v>0</v>
      </c>
      <c r="O873" s="10">
        <f t="shared" si="471"/>
        <v>0</v>
      </c>
      <c r="P873" s="10">
        <f t="shared" si="472"/>
        <v>0</v>
      </c>
      <c r="Q873" s="10">
        <f t="shared" si="473"/>
        <v>0</v>
      </c>
      <c r="R873" s="10">
        <f t="shared" si="474"/>
        <v>0</v>
      </c>
      <c r="S873" s="10">
        <f t="shared" si="475"/>
        <v>0</v>
      </c>
      <c r="U873" s="10">
        <f t="shared" si="476"/>
        <v>0</v>
      </c>
      <c r="V873" s="10">
        <f t="shared" si="477"/>
        <v>0</v>
      </c>
      <c r="W873" s="10">
        <f t="shared" si="478"/>
        <v>0</v>
      </c>
      <c r="X873" s="10">
        <f t="shared" si="499"/>
        <v>0</v>
      </c>
      <c r="Y873" s="10">
        <f t="shared" si="500"/>
        <v>0</v>
      </c>
      <c r="Z873" s="10">
        <f t="shared" si="479"/>
        <v>0</v>
      </c>
      <c r="AB873" s="141">
        <f t="shared" si="480"/>
        <v>0</v>
      </c>
      <c r="AC873" s="141">
        <f t="shared" si="481"/>
        <v>0</v>
      </c>
      <c r="AD873" s="141">
        <f t="shared" si="482"/>
        <v>0</v>
      </c>
      <c r="AE873" s="141">
        <f t="shared" si="483"/>
        <v>0</v>
      </c>
      <c r="AG873" s="87"/>
      <c r="AH873" s="87"/>
      <c r="AJ873" s="87"/>
      <c r="AL873" s="10" t="str">
        <f t="shared" si="484"/>
        <v/>
      </c>
      <c r="AM873" s="10" t="str">
        <f t="shared" si="485"/>
        <v/>
      </c>
      <c r="AN873" s="10" t="str">
        <f t="shared" si="486"/>
        <v/>
      </c>
      <c r="AO873" s="10" t="str">
        <f t="shared" si="487"/>
        <v/>
      </c>
      <c r="AP873" s="10" t="str">
        <f t="shared" si="488"/>
        <v/>
      </c>
      <c r="AQ873" s="10" t="str">
        <f t="shared" si="489"/>
        <v/>
      </c>
      <c r="AR873" s="10" t="str">
        <f t="shared" si="490"/>
        <v/>
      </c>
      <c r="AS873" s="10" t="str">
        <f t="shared" si="491"/>
        <v/>
      </c>
      <c r="AT873" s="10" t="str">
        <f t="shared" si="492"/>
        <v/>
      </c>
      <c r="AU873" s="10" t="str">
        <f t="shared" si="493"/>
        <v/>
      </c>
      <c r="AV873" s="10" t="str">
        <f t="shared" si="494"/>
        <v/>
      </c>
      <c r="AW873" s="10" t="str">
        <f t="shared" si="495"/>
        <v/>
      </c>
      <c r="AX873" s="10" t="str">
        <f t="shared" si="496"/>
        <v/>
      </c>
      <c r="AY873" s="10" t="str">
        <f t="shared" si="497"/>
        <v/>
      </c>
      <c r="AZ873" s="10" t="str">
        <f t="shared" si="498"/>
        <v/>
      </c>
    </row>
    <row r="874" spans="1:52" s="3" customFormat="1" ht="10.5" x14ac:dyDescent="0.35">
      <c r="A874" s="30"/>
      <c r="B874" s="31"/>
      <c r="C874" s="31"/>
      <c r="D874" s="31"/>
      <c r="E874" s="85"/>
      <c r="F874" s="85"/>
      <c r="G874" s="85"/>
      <c r="H874" s="85"/>
      <c r="I874" s="15">
        <f t="shared" si="466"/>
        <v>0</v>
      </c>
      <c r="J874" s="32">
        <f t="shared" si="467"/>
        <v>0</v>
      </c>
      <c r="K874" s="32"/>
      <c r="L874" s="10">
        <f t="shared" si="468"/>
        <v>0</v>
      </c>
      <c r="M874" s="10">
        <f t="shared" si="469"/>
        <v>0</v>
      </c>
      <c r="N874" s="10">
        <f t="shared" si="470"/>
        <v>0</v>
      </c>
      <c r="O874" s="10">
        <f t="shared" si="471"/>
        <v>0</v>
      </c>
      <c r="P874" s="10">
        <f t="shared" si="472"/>
        <v>0</v>
      </c>
      <c r="Q874" s="10">
        <f t="shared" si="473"/>
        <v>0</v>
      </c>
      <c r="R874" s="10">
        <f t="shared" si="474"/>
        <v>0</v>
      </c>
      <c r="S874" s="10">
        <f t="shared" si="475"/>
        <v>0</v>
      </c>
      <c r="U874" s="10">
        <f t="shared" si="476"/>
        <v>0</v>
      </c>
      <c r="V874" s="10">
        <f t="shared" si="477"/>
        <v>0</v>
      </c>
      <c r="W874" s="10">
        <f t="shared" si="478"/>
        <v>0</v>
      </c>
      <c r="X874" s="10">
        <f t="shared" si="499"/>
        <v>0</v>
      </c>
      <c r="Y874" s="10">
        <f t="shared" si="500"/>
        <v>0</v>
      </c>
      <c r="Z874" s="10">
        <f t="shared" si="479"/>
        <v>0</v>
      </c>
      <c r="AB874" s="141">
        <f t="shared" si="480"/>
        <v>0</v>
      </c>
      <c r="AC874" s="141">
        <f t="shared" si="481"/>
        <v>0</v>
      </c>
      <c r="AD874" s="141">
        <f t="shared" si="482"/>
        <v>0</v>
      </c>
      <c r="AE874" s="141">
        <f t="shared" si="483"/>
        <v>0</v>
      </c>
      <c r="AG874" s="87"/>
      <c r="AH874" s="87"/>
      <c r="AJ874" s="87"/>
      <c r="AL874" s="10" t="str">
        <f t="shared" si="484"/>
        <v/>
      </c>
      <c r="AM874" s="10" t="str">
        <f t="shared" si="485"/>
        <v/>
      </c>
      <c r="AN874" s="10" t="str">
        <f t="shared" si="486"/>
        <v/>
      </c>
      <c r="AO874" s="10" t="str">
        <f t="shared" si="487"/>
        <v/>
      </c>
      <c r="AP874" s="10" t="str">
        <f t="shared" si="488"/>
        <v/>
      </c>
      <c r="AQ874" s="10" t="str">
        <f t="shared" si="489"/>
        <v/>
      </c>
      <c r="AR874" s="10" t="str">
        <f t="shared" si="490"/>
        <v/>
      </c>
      <c r="AS874" s="10" t="str">
        <f t="shared" si="491"/>
        <v/>
      </c>
      <c r="AT874" s="10" t="str">
        <f t="shared" si="492"/>
        <v/>
      </c>
      <c r="AU874" s="10" t="str">
        <f t="shared" si="493"/>
        <v/>
      </c>
      <c r="AV874" s="10" t="str">
        <f t="shared" si="494"/>
        <v/>
      </c>
      <c r="AW874" s="10" t="str">
        <f t="shared" si="495"/>
        <v/>
      </c>
      <c r="AX874" s="10" t="str">
        <f t="shared" si="496"/>
        <v/>
      </c>
      <c r="AY874" s="10" t="str">
        <f t="shared" si="497"/>
        <v/>
      </c>
      <c r="AZ874" s="10" t="str">
        <f t="shared" si="498"/>
        <v/>
      </c>
    </row>
    <row r="875" spans="1:52" s="3" customFormat="1" ht="10.5" x14ac:dyDescent="0.35">
      <c r="A875" s="30"/>
      <c r="B875" s="31"/>
      <c r="C875" s="31"/>
      <c r="D875" s="31"/>
      <c r="E875" s="85"/>
      <c r="F875" s="85"/>
      <c r="G875" s="85"/>
      <c r="H875" s="85"/>
      <c r="I875" s="15">
        <f t="shared" si="466"/>
        <v>0</v>
      </c>
      <c r="J875" s="32">
        <f t="shared" si="467"/>
        <v>0</v>
      </c>
      <c r="K875" s="32"/>
      <c r="L875" s="10">
        <f t="shared" si="468"/>
        <v>0</v>
      </c>
      <c r="M875" s="10">
        <f t="shared" si="469"/>
        <v>0</v>
      </c>
      <c r="N875" s="10">
        <f t="shared" si="470"/>
        <v>0</v>
      </c>
      <c r="O875" s="10">
        <f t="shared" si="471"/>
        <v>0</v>
      </c>
      <c r="P875" s="10">
        <f t="shared" si="472"/>
        <v>0</v>
      </c>
      <c r="Q875" s="10">
        <f t="shared" si="473"/>
        <v>0</v>
      </c>
      <c r="R875" s="10">
        <f t="shared" si="474"/>
        <v>0</v>
      </c>
      <c r="S875" s="10">
        <f t="shared" si="475"/>
        <v>0</v>
      </c>
      <c r="U875" s="10">
        <f t="shared" si="476"/>
        <v>0</v>
      </c>
      <c r="V875" s="10">
        <f t="shared" si="477"/>
        <v>0</v>
      </c>
      <c r="W875" s="10">
        <f t="shared" si="478"/>
        <v>0</v>
      </c>
      <c r="X875" s="10">
        <f t="shared" si="499"/>
        <v>0</v>
      </c>
      <c r="Y875" s="10">
        <f t="shared" si="500"/>
        <v>0</v>
      </c>
      <c r="Z875" s="10">
        <f t="shared" si="479"/>
        <v>0</v>
      </c>
      <c r="AB875" s="141">
        <f t="shared" si="480"/>
        <v>0</v>
      </c>
      <c r="AC875" s="141">
        <f t="shared" si="481"/>
        <v>0</v>
      </c>
      <c r="AD875" s="141">
        <f t="shared" si="482"/>
        <v>0</v>
      </c>
      <c r="AE875" s="141">
        <f t="shared" si="483"/>
        <v>0</v>
      </c>
      <c r="AG875" s="87"/>
      <c r="AH875" s="87"/>
      <c r="AJ875" s="87"/>
      <c r="AL875" s="10" t="str">
        <f t="shared" si="484"/>
        <v/>
      </c>
      <c r="AM875" s="10" t="str">
        <f t="shared" si="485"/>
        <v/>
      </c>
      <c r="AN875" s="10" t="str">
        <f t="shared" si="486"/>
        <v/>
      </c>
      <c r="AO875" s="10" t="str">
        <f t="shared" si="487"/>
        <v/>
      </c>
      <c r="AP875" s="10" t="str">
        <f t="shared" si="488"/>
        <v/>
      </c>
      <c r="AQ875" s="10" t="str">
        <f t="shared" si="489"/>
        <v/>
      </c>
      <c r="AR875" s="10" t="str">
        <f t="shared" si="490"/>
        <v/>
      </c>
      <c r="AS875" s="10" t="str">
        <f t="shared" si="491"/>
        <v/>
      </c>
      <c r="AT875" s="10" t="str">
        <f t="shared" si="492"/>
        <v/>
      </c>
      <c r="AU875" s="10" t="str">
        <f t="shared" si="493"/>
        <v/>
      </c>
      <c r="AV875" s="10" t="str">
        <f t="shared" si="494"/>
        <v/>
      </c>
      <c r="AW875" s="10" t="str">
        <f t="shared" si="495"/>
        <v/>
      </c>
      <c r="AX875" s="10" t="str">
        <f t="shared" si="496"/>
        <v/>
      </c>
      <c r="AY875" s="10" t="str">
        <f t="shared" si="497"/>
        <v/>
      </c>
      <c r="AZ875" s="10" t="str">
        <f t="shared" si="498"/>
        <v/>
      </c>
    </row>
    <row r="876" spans="1:52" s="3" customFormat="1" ht="10.5" x14ac:dyDescent="0.35">
      <c r="A876" s="30"/>
      <c r="B876" s="31"/>
      <c r="C876" s="31"/>
      <c r="D876" s="31"/>
      <c r="E876" s="85"/>
      <c r="F876" s="85"/>
      <c r="G876" s="85"/>
      <c r="H876" s="85"/>
      <c r="I876" s="15">
        <f t="shared" si="466"/>
        <v>0</v>
      </c>
      <c r="J876" s="32">
        <f t="shared" si="467"/>
        <v>0</v>
      </c>
      <c r="K876" s="32"/>
      <c r="L876" s="10">
        <f t="shared" si="468"/>
        <v>0</v>
      </c>
      <c r="M876" s="10">
        <f t="shared" si="469"/>
        <v>0</v>
      </c>
      <c r="N876" s="10">
        <f t="shared" si="470"/>
        <v>0</v>
      </c>
      <c r="O876" s="10">
        <f t="shared" si="471"/>
        <v>0</v>
      </c>
      <c r="P876" s="10">
        <f t="shared" si="472"/>
        <v>0</v>
      </c>
      <c r="Q876" s="10">
        <f t="shared" si="473"/>
        <v>0</v>
      </c>
      <c r="R876" s="10">
        <f t="shared" si="474"/>
        <v>0</v>
      </c>
      <c r="S876" s="10">
        <f t="shared" si="475"/>
        <v>0</v>
      </c>
      <c r="U876" s="10">
        <f t="shared" si="476"/>
        <v>0</v>
      </c>
      <c r="V876" s="10">
        <f t="shared" si="477"/>
        <v>0</v>
      </c>
      <c r="W876" s="10">
        <f t="shared" si="478"/>
        <v>0</v>
      </c>
      <c r="X876" s="10">
        <f t="shared" si="499"/>
        <v>0</v>
      </c>
      <c r="Y876" s="10">
        <f t="shared" si="500"/>
        <v>0</v>
      </c>
      <c r="Z876" s="10">
        <f t="shared" si="479"/>
        <v>0</v>
      </c>
      <c r="AB876" s="141">
        <f t="shared" si="480"/>
        <v>0</v>
      </c>
      <c r="AC876" s="141">
        <f t="shared" si="481"/>
        <v>0</v>
      </c>
      <c r="AD876" s="141">
        <f t="shared" si="482"/>
        <v>0</v>
      </c>
      <c r="AE876" s="141">
        <f t="shared" si="483"/>
        <v>0</v>
      </c>
      <c r="AG876" s="87"/>
      <c r="AH876" s="87"/>
      <c r="AJ876" s="87"/>
      <c r="AL876" s="10" t="str">
        <f t="shared" si="484"/>
        <v/>
      </c>
      <c r="AM876" s="10" t="str">
        <f t="shared" si="485"/>
        <v/>
      </c>
      <c r="AN876" s="10" t="str">
        <f t="shared" si="486"/>
        <v/>
      </c>
      <c r="AO876" s="10" t="str">
        <f t="shared" si="487"/>
        <v/>
      </c>
      <c r="AP876" s="10" t="str">
        <f t="shared" si="488"/>
        <v/>
      </c>
      <c r="AQ876" s="10" t="str">
        <f t="shared" si="489"/>
        <v/>
      </c>
      <c r="AR876" s="10" t="str">
        <f t="shared" si="490"/>
        <v/>
      </c>
      <c r="AS876" s="10" t="str">
        <f t="shared" si="491"/>
        <v/>
      </c>
      <c r="AT876" s="10" t="str">
        <f t="shared" si="492"/>
        <v/>
      </c>
      <c r="AU876" s="10" t="str">
        <f t="shared" si="493"/>
        <v/>
      </c>
      <c r="AV876" s="10" t="str">
        <f t="shared" si="494"/>
        <v/>
      </c>
      <c r="AW876" s="10" t="str">
        <f t="shared" si="495"/>
        <v/>
      </c>
      <c r="AX876" s="10" t="str">
        <f t="shared" si="496"/>
        <v/>
      </c>
      <c r="AY876" s="10" t="str">
        <f t="shared" si="497"/>
        <v/>
      </c>
      <c r="AZ876" s="10" t="str">
        <f t="shared" si="498"/>
        <v/>
      </c>
    </row>
    <row r="877" spans="1:52" s="3" customFormat="1" ht="10.5" x14ac:dyDescent="0.35">
      <c r="A877" s="30"/>
      <c r="B877" s="31"/>
      <c r="C877" s="31"/>
      <c r="D877" s="31"/>
      <c r="E877" s="85"/>
      <c r="F877" s="85"/>
      <c r="G877" s="85"/>
      <c r="H877" s="85"/>
      <c r="I877" s="15">
        <f t="shared" si="466"/>
        <v>0</v>
      </c>
      <c r="J877" s="32">
        <f t="shared" si="467"/>
        <v>0</v>
      </c>
      <c r="K877" s="32"/>
      <c r="L877" s="10">
        <f t="shared" si="468"/>
        <v>0</v>
      </c>
      <c r="M877" s="10">
        <f t="shared" si="469"/>
        <v>0</v>
      </c>
      <c r="N877" s="10">
        <f t="shared" si="470"/>
        <v>0</v>
      </c>
      <c r="O877" s="10">
        <f t="shared" si="471"/>
        <v>0</v>
      </c>
      <c r="P877" s="10">
        <f t="shared" si="472"/>
        <v>0</v>
      </c>
      <c r="Q877" s="10">
        <f t="shared" si="473"/>
        <v>0</v>
      </c>
      <c r="R877" s="10">
        <f t="shared" si="474"/>
        <v>0</v>
      </c>
      <c r="S877" s="10">
        <f t="shared" si="475"/>
        <v>0</v>
      </c>
      <c r="U877" s="10">
        <f t="shared" si="476"/>
        <v>0</v>
      </c>
      <c r="V877" s="10">
        <f t="shared" si="477"/>
        <v>0</v>
      </c>
      <c r="W877" s="10">
        <f t="shared" si="478"/>
        <v>0</v>
      </c>
      <c r="X877" s="10">
        <f t="shared" si="499"/>
        <v>0</v>
      </c>
      <c r="Y877" s="10">
        <f t="shared" si="500"/>
        <v>0</v>
      </c>
      <c r="Z877" s="10">
        <f t="shared" si="479"/>
        <v>0</v>
      </c>
      <c r="AB877" s="141">
        <f t="shared" si="480"/>
        <v>0</v>
      </c>
      <c r="AC877" s="141">
        <f t="shared" si="481"/>
        <v>0</v>
      </c>
      <c r="AD877" s="141">
        <f t="shared" si="482"/>
        <v>0</v>
      </c>
      <c r="AE877" s="141">
        <f t="shared" si="483"/>
        <v>0</v>
      </c>
      <c r="AG877" s="87"/>
      <c r="AH877" s="87"/>
      <c r="AJ877" s="87"/>
      <c r="AL877" s="10" t="str">
        <f t="shared" si="484"/>
        <v/>
      </c>
      <c r="AM877" s="10" t="str">
        <f t="shared" si="485"/>
        <v/>
      </c>
      <c r="AN877" s="10" t="str">
        <f t="shared" si="486"/>
        <v/>
      </c>
      <c r="AO877" s="10" t="str">
        <f t="shared" si="487"/>
        <v/>
      </c>
      <c r="AP877" s="10" t="str">
        <f t="shared" si="488"/>
        <v/>
      </c>
      <c r="AQ877" s="10" t="str">
        <f t="shared" si="489"/>
        <v/>
      </c>
      <c r="AR877" s="10" t="str">
        <f t="shared" si="490"/>
        <v/>
      </c>
      <c r="AS877" s="10" t="str">
        <f t="shared" si="491"/>
        <v/>
      </c>
      <c r="AT877" s="10" t="str">
        <f t="shared" si="492"/>
        <v/>
      </c>
      <c r="AU877" s="10" t="str">
        <f t="shared" si="493"/>
        <v/>
      </c>
      <c r="AV877" s="10" t="str">
        <f t="shared" si="494"/>
        <v/>
      </c>
      <c r="AW877" s="10" t="str">
        <f t="shared" si="495"/>
        <v/>
      </c>
      <c r="AX877" s="10" t="str">
        <f t="shared" si="496"/>
        <v/>
      </c>
      <c r="AY877" s="10" t="str">
        <f t="shared" si="497"/>
        <v/>
      </c>
      <c r="AZ877" s="10" t="str">
        <f t="shared" si="498"/>
        <v/>
      </c>
    </row>
    <row r="878" spans="1:52" s="3" customFormat="1" ht="10.5" x14ac:dyDescent="0.35">
      <c r="A878" s="30"/>
      <c r="B878" s="31"/>
      <c r="C878" s="31"/>
      <c r="D878" s="31"/>
      <c r="E878" s="85"/>
      <c r="F878" s="85"/>
      <c r="G878" s="85"/>
      <c r="H878" s="85"/>
      <c r="I878" s="15">
        <f t="shared" si="466"/>
        <v>0</v>
      </c>
      <c r="J878" s="32">
        <f t="shared" si="467"/>
        <v>0</v>
      </c>
      <c r="K878" s="32"/>
      <c r="L878" s="10">
        <f t="shared" si="468"/>
        <v>0</v>
      </c>
      <c r="M878" s="10">
        <f t="shared" si="469"/>
        <v>0</v>
      </c>
      <c r="N878" s="10">
        <f t="shared" si="470"/>
        <v>0</v>
      </c>
      <c r="O878" s="10">
        <f t="shared" si="471"/>
        <v>0</v>
      </c>
      <c r="P878" s="10">
        <f t="shared" si="472"/>
        <v>0</v>
      </c>
      <c r="Q878" s="10">
        <f t="shared" si="473"/>
        <v>0</v>
      </c>
      <c r="R878" s="10">
        <f t="shared" si="474"/>
        <v>0</v>
      </c>
      <c r="S878" s="10">
        <f t="shared" si="475"/>
        <v>0</v>
      </c>
      <c r="U878" s="10">
        <f t="shared" si="476"/>
        <v>0</v>
      </c>
      <c r="V878" s="10">
        <f t="shared" si="477"/>
        <v>0</v>
      </c>
      <c r="W878" s="10">
        <f t="shared" si="478"/>
        <v>0</v>
      </c>
      <c r="X878" s="10">
        <f t="shared" si="499"/>
        <v>0</v>
      </c>
      <c r="Y878" s="10">
        <f t="shared" si="500"/>
        <v>0</v>
      </c>
      <c r="Z878" s="10">
        <f t="shared" si="479"/>
        <v>0</v>
      </c>
      <c r="AB878" s="141">
        <f t="shared" si="480"/>
        <v>0</v>
      </c>
      <c r="AC878" s="141">
        <f t="shared" si="481"/>
        <v>0</v>
      </c>
      <c r="AD878" s="141">
        <f t="shared" si="482"/>
        <v>0</v>
      </c>
      <c r="AE878" s="141">
        <f t="shared" si="483"/>
        <v>0</v>
      </c>
      <c r="AG878" s="87"/>
      <c r="AH878" s="87"/>
      <c r="AJ878" s="87"/>
      <c r="AL878" s="10" t="str">
        <f t="shared" si="484"/>
        <v/>
      </c>
      <c r="AM878" s="10" t="str">
        <f t="shared" si="485"/>
        <v/>
      </c>
      <c r="AN878" s="10" t="str">
        <f t="shared" si="486"/>
        <v/>
      </c>
      <c r="AO878" s="10" t="str">
        <f t="shared" si="487"/>
        <v/>
      </c>
      <c r="AP878" s="10" t="str">
        <f t="shared" si="488"/>
        <v/>
      </c>
      <c r="AQ878" s="10" t="str">
        <f t="shared" si="489"/>
        <v/>
      </c>
      <c r="AR878" s="10" t="str">
        <f t="shared" si="490"/>
        <v/>
      </c>
      <c r="AS878" s="10" t="str">
        <f t="shared" si="491"/>
        <v/>
      </c>
      <c r="AT878" s="10" t="str">
        <f t="shared" si="492"/>
        <v/>
      </c>
      <c r="AU878" s="10" t="str">
        <f t="shared" si="493"/>
        <v/>
      </c>
      <c r="AV878" s="10" t="str">
        <f t="shared" si="494"/>
        <v/>
      </c>
      <c r="AW878" s="10" t="str">
        <f t="shared" si="495"/>
        <v/>
      </c>
      <c r="AX878" s="10" t="str">
        <f t="shared" si="496"/>
        <v/>
      </c>
      <c r="AY878" s="10" t="str">
        <f t="shared" si="497"/>
        <v/>
      </c>
      <c r="AZ878" s="10" t="str">
        <f t="shared" si="498"/>
        <v/>
      </c>
    </row>
    <row r="879" spans="1:52" s="3" customFormat="1" ht="10.5" x14ac:dyDescent="0.35">
      <c r="A879" s="30"/>
      <c r="B879" s="31"/>
      <c r="C879" s="31"/>
      <c r="D879" s="31"/>
      <c r="E879" s="85"/>
      <c r="F879" s="85"/>
      <c r="G879" s="85"/>
      <c r="H879" s="85"/>
      <c r="I879" s="15">
        <f t="shared" si="466"/>
        <v>0</v>
      </c>
      <c r="J879" s="32">
        <f t="shared" si="467"/>
        <v>0</v>
      </c>
      <c r="K879" s="32"/>
      <c r="L879" s="10">
        <f t="shared" si="468"/>
        <v>0</v>
      </c>
      <c r="M879" s="10">
        <f t="shared" si="469"/>
        <v>0</v>
      </c>
      <c r="N879" s="10">
        <f t="shared" si="470"/>
        <v>0</v>
      </c>
      <c r="O879" s="10">
        <f t="shared" si="471"/>
        <v>0</v>
      </c>
      <c r="P879" s="10">
        <f t="shared" si="472"/>
        <v>0</v>
      </c>
      <c r="Q879" s="10">
        <f t="shared" si="473"/>
        <v>0</v>
      </c>
      <c r="R879" s="10">
        <f t="shared" si="474"/>
        <v>0</v>
      </c>
      <c r="S879" s="10">
        <f t="shared" si="475"/>
        <v>0</v>
      </c>
      <c r="U879" s="10">
        <f t="shared" si="476"/>
        <v>0</v>
      </c>
      <c r="V879" s="10">
        <f t="shared" si="477"/>
        <v>0</v>
      </c>
      <c r="W879" s="10">
        <f t="shared" si="478"/>
        <v>0</v>
      </c>
      <c r="X879" s="10">
        <f t="shared" si="499"/>
        <v>0</v>
      </c>
      <c r="Y879" s="10">
        <f t="shared" si="500"/>
        <v>0</v>
      </c>
      <c r="Z879" s="10">
        <f t="shared" si="479"/>
        <v>0</v>
      </c>
      <c r="AB879" s="141">
        <f t="shared" si="480"/>
        <v>0</v>
      </c>
      <c r="AC879" s="141">
        <f t="shared" si="481"/>
        <v>0</v>
      </c>
      <c r="AD879" s="141">
        <f t="shared" si="482"/>
        <v>0</v>
      </c>
      <c r="AE879" s="141">
        <f t="shared" si="483"/>
        <v>0</v>
      </c>
      <c r="AG879" s="87"/>
      <c r="AH879" s="87"/>
      <c r="AJ879" s="87"/>
      <c r="AL879" s="10" t="str">
        <f t="shared" si="484"/>
        <v/>
      </c>
      <c r="AM879" s="10" t="str">
        <f t="shared" si="485"/>
        <v/>
      </c>
      <c r="AN879" s="10" t="str">
        <f t="shared" si="486"/>
        <v/>
      </c>
      <c r="AO879" s="10" t="str">
        <f t="shared" si="487"/>
        <v/>
      </c>
      <c r="AP879" s="10" t="str">
        <f t="shared" si="488"/>
        <v/>
      </c>
      <c r="AQ879" s="10" t="str">
        <f t="shared" si="489"/>
        <v/>
      </c>
      <c r="AR879" s="10" t="str">
        <f t="shared" si="490"/>
        <v/>
      </c>
      <c r="AS879" s="10" t="str">
        <f t="shared" si="491"/>
        <v/>
      </c>
      <c r="AT879" s="10" t="str">
        <f t="shared" si="492"/>
        <v/>
      </c>
      <c r="AU879" s="10" t="str">
        <f t="shared" si="493"/>
        <v/>
      </c>
      <c r="AV879" s="10" t="str">
        <f t="shared" si="494"/>
        <v/>
      </c>
      <c r="AW879" s="10" t="str">
        <f t="shared" si="495"/>
        <v/>
      </c>
      <c r="AX879" s="10" t="str">
        <f t="shared" si="496"/>
        <v/>
      </c>
      <c r="AY879" s="10" t="str">
        <f t="shared" si="497"/>
        <v/>
      </c>
      <c r="AZ879" s="10" t="str">
        <f t="shared" si="498"/>
        <v/>
      </c>
    </row>
    <row r="880" spans="1:52" s="3" customFormat="1" ht="10.5" x14ac:dyDescent="0.35">
      <c r="A880" s="30"/>
      <c r="B880" s="31"/>
      <c r="C880" s="31"/>
      <c r="D880" s="31"/>
      <c r="E880" s="85"/>
      <c r="F880" s="85"/>
      <c r="G880" s="85"/>
      <c r="H880" s="85"/>
      <c r="I880" s="15">
        <f t="shared" si="466"/>
        <v>0</v>
      </c>
      <c r="J880" s="32">
        <f t="shared" si="467"/>
        <v>0</v>
      </c>
      <c r="K880" s="32"/>
      <c r="L880" s="10">
        <f t="shared" si="468"/>
        <v>0</v>
      </c>
      <c r="M880" s="10">
        <f t="shared" si="469"/>
        <v>0</v>
      </c>
      <c r="N880" s="10">
        <f t="shared" si="470"/>
        <v>0</v>
      </c>
      <c r="O880" s="10">
        <f t="shared" si="471"/>
        <v>0</v>
      </c>
      <c r="P880" s="10">
        <f t="shared" si="472"/>
        <v>0</v>
      </c>
      <c r="Q880" s="10">
        <f t="shared" si="473"/>
        <v>0</v>
      </c>
      <c r="R880" s="10">
        <f t="shared" si="474"/>
        <v>0</v>
      </c>
      <c r="S880" s="10">
        <f t="shared" si="475"/>
        <v>0</v>
      </c>
      <c r="U880" s="10">
        <f t="shared" si="476"/>
        <v>0</v>
      </c>
      <c r="V880" s="10">
        <f t="shared" si="477"/>
        <v>0</v>
      </c>
      <c r="W880" s="10">
        <f t="shared" si="478"/>
        <v>0</v>
      </c>
      <c r="X880" s="10">
        <f t="shared" si="499"/>
        <v>0</v>
      </c>
      <c r="Y880" s="10">
        <f t="shared" si="500"/>
        <v>0</v>
      </c>
      <c r="Z880" s="10">
        <f t="shared" si="479"/>
        <v>0</v>
      </c>
      <c r="AB880" s="141">
        <f t="shared" si="480"/>
        <v>0</v>
      </c>
      <c r="AC880" s="141">
        <f t="shared" si="481"/>
        <v>0</v>
      </c>
      <c r="AD880" s="141">
        <f t="shared" si="482"/>
        <v>0</v>
      </c>
      <c r="AE880" s="141">
        <f t="shared" si="483"/>
        <v>0</v>
      </c>
      <c r="AG880" s="87"/>
      <c r="AH880" s="87"/>
      <c r="AJ880" s="87"/>
      <c r="AL880" s="10" t="str">
        <f t="shared" si="484"/>
        <v/>
      </c>
      <c r="AM880" s="10" t="str">
        <f t="shared" si="485"/>
        <v/>
      </c>
      <c r="AN880" s="10" t="str">
        <f t="shared" si="486"/>
        <v/>
      </c>
      <c r="AO880" s="10" t="str">
        <f t="shared" si="487"/>
        <v/>
      </c>
      <c r="AP880" s="10" t="str">
        <f t="shared" si="488"/>
        <v/>
      </c>
      <c r="AQ880" s="10" t="str">
        <f t="shared" si="489"/>
        <v/>
      </c>
      <c r="AR880" s="10" t="str">
        <f t="shared" si="490"/>
        <v/>
      </c>
      <c r="AS880" s="10" t="str">
        <f t="shared" si="491"/>
        <v/>
      </c>
      <c r="AT880" s="10" t="str">
        <f t="shared" si="492"/>
        <v/>
      </c>
      <c r="AU880" s="10" t="str">
        <f t="shared" si="493"/>
        <v/>
      </c>
      <c r="AV880" s="10" t="str">
        <f t="shared" si="494"/>
        <v/>
      </c>
      <c r="AW880" s="10" t="str">
        <f t="shared" si="495"/>
        <v/>
      </c>
      <c r="AX880" s="10" t="str">
        <f t="shared" si="496"/>
        <v/>
      </c>
      <c r="AY880" s="10" t="str">
        <f t="shared" si="497"/>
        <v/>
      </c>
      <c r="AZ880" s="10" t="str">
        <f t="shared" si="498"/>
        <v/>
      </c>
    </row>
    <row r="881" spans="1:52" s="3" customFormat="1" ht="10.5" x14ac:dyDescent="0.35">
      <c r="A881" s="30"/>
      <c r="B881" s="31"/>
      <c r="C881" s="31"/>
      <c r="D881" s="31"/>
      <c r="E881" s="85"/>
      <c r="F881" s="85"/>
      <c r="G881" s="85"/>
      <c r="H881" s="85"/>
      <c r="I881" s="15">
        <f t="shared" si="466"/>
        <v>0</v>
      </c>
      <c r="J881" s="32">
        <f t="shared" si="467"/>
        <v>0</v>
      </c>
      <c r="K881" s="32"/>
      <c r="L881" s="10">
        <f t="shared" si="468"/>
        <v>0</v>
      </c>
      <c r="M881" s="10">
        <f t="shared" si="469"/>
        <v>0</v>
      </c>
      <c r="N881" s="10">
        <f t="shared" si="470"/>
        <v>0</v>
      </c>
      <c r="O881" s="10">
        <f t="shared" si="471"/>
        <v>0</v>
      </c>
      <c r="P881" s="10">
        <f t="shared" si="472"/>
        <v>0</v>
      </c>
      <c r="Q881" s="10">
        <f t="shared" si="473"/>
        <v>0</v>
      </c>
      <c r="R881" s="10">
        <f t="shared" si="474"/>
        <v>0</v>
      </c>
      <c r="S881" s="10">
        <f t="shared" si="475"/>
        <v>0</v>
      </c>
      <c r="U881" s="10">
        <f t="shared" si="476"/>
        <v>0</v>
      </c>
      <c r="V881" s="10">
        <f t="shared" si="477"/>
        <v>0</v>
      </c>
      <c r="W881" s="10">
        <f t="shared" si="478"/>
        <v>0</v>
      </c>
      <c r="X881" s="10">
        <f t="shared" si="499"/>
        <v>0</v>
      </c>
      <c r="Y881" s="10">
        <f t="shared" si="500"/>
        <v>0</v>
      </c>
      <c r="Z881" s="10">
        <f t="shared" si="479"/>
        <v>0</v>
      </c>
      <c r="AB881" s="141">
        <f t="shared" si="480"/>
        <v>0</v>
      </c>
      <c r="AC881" s="141">
        <f t="shared" si="481"/>
        <v>0</v>
      </c>
      <c r="AD881" s="141">
        <f t="shared" si="482"/>
        <v>0</v>
      </c>
      <c r="AE881" s="141">
        <f t="shared" si="483"/>
        <v>0</v>
      </c>
      <c r="AG881" s="87"/>
      <c r="AH881" s="87"/>
      <c r="AJ881" s="87"/>
      <c r="AL881" s="10" t="str">
        <f t="shared" si="484"/>
        <v/>
      </c>
      <c r="AM881" s="10" t="str">
        <f t="shared" si="485"/>
        <v/>
      </c>
      <c r="AN881" s="10" t="str">
        <f t="shared" si="486"/>
        <v/>
      </c>
      <c r="AO881" s="10" t="str">
        <f t="shared" si="487"/>
        <v/>
      </c>
      <c r="AP881" s="10" t="str">
        <f t="shared" si="488"/>
        <v/>
      </c>
      <c r="AQ881" s="10" t="str">
        <f t="shared" si="489"/>
        <v/>
      </c>
      <c r="AR881" s="10" t="str">
        <f t="shared" si="490"/>
        <v/>
      </c>
      <c r="AS881" s="10" t="str">
        <f t="shared" si="491"/>
        <v/>
      </c>
      <c r="AT881" s="10" t="str">
        <f t="shared" si="492"/>
        <v/>
      </c>
      <c r="AU881" s="10" t="str">
        <f t="shared" si="493"/>
        <v/>
      </c>
      <c r="AV881" s="10" t="str">
        <f t="shared" si="494"/>
        <v/>
      </c>
      <c r="AW881" s="10" t="str">
        <f t="shared" si="495"/>
        <v/>
      </c>
      <c r="AX881" s="10" t="str">
        <f t="shared" si="496"/>
        <v/>
      </c>
      <c r="AY881" s="10" t="str">
        <f t="shared" si="497"/>
        <v/>
      </c>
      <c r="AZ881" s="10" t="str">
        <f t="shared" si="498"/>
        <v/>
      </c>
    </row>
    <row r="882" spans="1:52" s="3" customFormat="1" ht="10.5" x14ac:dyDescent="0.35">
      <c r="A882" s="30"/>
      <c r="B882" s="31"/>
      <c r="C882" s="31"/>
      <c r="D882" s="31"/>
      <c r="E882" s="85"/>
      <c r="F882" s="85"/>
      <c r="G882" s="85"/>
      <c r="H882" s="85"/>
      <c r="I882" s="15">
        <f t="shared" si="466"/>
        <v>0</v>
      </c>
      <c r="J882" s="32">
        <f t="shared" si="467"/>
        <v>0</v>
      </c>
      <c r="K882" s="32"/>
      <c r="L882" s="10">
        <f t="shared" si="468"/>
        <v>0</v>
      </c>
      <c r="M882" s="10">
        <f t="shared" si="469"/>
        <v>0</v>
      </c>
      <c r="N882" s="10">
        <f t="shared" si="470"/>
        <v>0</v>
      </c>
      <c r="O882" s="10">
        <f t="shared" si="471"/>
        <v>0</v>
      </c>
      <c r="P882" s="10">
        <f t="shared" si="472"/>
        <v>0</v>
      </c>
      <c r="Q882" s="10">
        <f t="shared" si="473"/>
        <v>0</v>
      </c>
      <c r="R882" s="10">
        <f t="shared" si="474"/>
        <v>0</v>
      </c>
      <c r="S882" s="10">
        <f t="shared" si="475"/>
        <v>0</v>
      </c>
      <c r="U882" s="10">
        <f t="shared" si="476"/>
        <v>0</v>
      </c>
      <c r="V882" s="10">
        <f t="shared" si="477"/>
        <v>0</v>
      </c>
      <c r="W882" s="10">
        <f t="shared" si="478"/>
        <v>0</v>
      </c>
      <c r="X882" s="10">
        <f t="shared" si="499"/>
        <v>0</v>
      </c>
      <c r="Y882" s="10">
        <f t="shared" si="500"/>
        <v>0</v>
      </c>
      <c r="Z882" s="10">
        <f t="shared" si="479"/>
        <v>0</v>
      </c>
      <c r="AB882" s="141">
        <f t="shared" si="480"/>
        <v>0</v>
      </c>
      <c r="AC882" s="141">
        <f t="shared" si="481"/>
        <v>0</v>
      </c>
      <c r="AD882" s="141">
        <f t="shared" si="482"/>
        <v>0</v>
      </c>
      <c r="AE882" s="141">
        <f t="shared" si="483"/>
        <v>0</v>
      </c>
      <c r="AG882" s="87"/>
      <c r="AH882" s="87"/>
      <c r="AJ882" s="87"/>
      <c r="AL882" s="10" t="str">
        <f t="shared" si="484"/>
        <v/>
      </c>
      <c r="AM882" s="10" t="str">
        <f t="shared" si="485"/>
        <v/>
      </c>
      <c r="AN882" s="10" t="str">
        <f t="shared" si="486"/>
        <v/>
      </c>
      <c r="AO882" s="10" t="str">
        <f t="shared" si="487"/>
        <v/>
      </c>
      <c r="AP882" s="10" t="str">
        <f t="shared" si="488"/>
        <v/>
      </c>
      <c r="AQ882" s="10" t="str">
        <f t="shared" si="489"/>
        <v/>
      </c>
      <c r="AR882" s="10" t="str">
        <f t="shared" si="490"/>
        <v/>
      </c>
      <c r="AS882" s="10" t="str">
        <f t="shared" si="491"/>
        <v/>
      </c>
      <c r="AT882" s="10" t="str">
        <f t="shared" si="492"/>
        <v/>
      </c>
      <c r="AU882" s="10" t="str">
        <f t="shared" si="493"/>
        <v/>
      </c>
      <c r="AV882" s="10" t="str">
        <f t="shared" si="494"/>
        <v/>
      </c>
      <c r="AW882" s="10" t="str">
        <f t="shared" si="495"/>
        <v/>
      </c>
      <c r="AX882" s="10" t="str">
        <f t="shared" si="496"/>
        <v/>
      </c>
      <c r="AY882" s="10" t="str">
        <f t="shared" si="497"/>
        <v/>
      </c>
      <c r="AZ882" s="10" t="str">
        <f t="shared" si="498"/>
        <v/>
      </c>
    </row>
    <row r="883" spans="1:52" s="3" customFormat="1" ht="10.5" x14ac:dyDescent="0.35">
      <c r="A883" s="30"/>
      <c r="B883" s="31"/>
      <c r="C883" s="31"/>
      <c r="D883" s="31"/>
      <c r="E883" s="85"/>
      <c r="F883" s="85"/>
      <c r="G883" s="85"/>
      <c r="H883" s="85"/>
      <c r="I883" s="15">
        <f t="shared" si="466"/>
        <v>0</v>
      </c>
      <c r="J883" s="32">
        <f t="shared" si="467"/>
        <v>0</v>
      </c>
      <c r="K883" s="32"/>
      <c r="L883" s="10">
        <f t="shared" si="468"/>
        <v>0</v>
      </c>
      <c r="M883" s="10">
        <f t="shared" si="469"/>
        <v>0</v>
      </c>
      <c r="N883" s="10">
        <f t="shared" si="470"/>
        <v>0</v>
      </c>
      <c r="O883" s="10">
        <f t="shared" si="471"/>
        <v>0</v>
      </c>
      <c r="P883" s="10">
        <f t="shared" si="472"/>
        <v>0</v>
      </c>
      <c r="Q883" s="10">
        <f t="shared" si="473"/>
        <v>0</v>
      </c>
      <c r="R883" s="10">
        <f t="shared" si="474"/>
        <v>0</v>
      </c>
      <c r="S883" s="10">
        <f t="shared" si="475"/>
        <v>0</v>
      </c>
      <c r="U883" s="10">
        <f t="shared" si="476"/>
        <v>0</v>
      </c>
      <c r="V883" s="10">
        <f t="shared" si="477"/>
        <v>0</v>
      </c>
      <c r="W883" s="10">
        <f t="shared" si="478"/>
        <v>0</v>
      </c>
      <c r="X883" s="10">
        <f t="shared" si="499"/>
        <v>0</v>
      </c>
      <c r="Y883" s="10">
        <f t="shared" si="500"/>
        <v>0</v>
      </c>
      <c r="Z883" s="10">
        <f t="shared" si="479"/>
        <v>0</v>
      </c>
      <c r="AB883" s="141">
        <f t="shared" si="480"/>
        <v>0</v>
      </c>
      <c r="AC883" s="141">
        <f t="shared" si="481"/>
        <v>0</v>
      </c>
      <c r="AD883" s="141">
        <f t="shared" si="482"/>
        <v>0</v>
      </c>
      <c r="AE883" s="141">
        <f t="shared" si="483"/>
        <v>0</v>
      </c>
      <c r="AG883" s="87"/>
      <c r="AH883" s="87"/>
      <c r="AJ883" s="87"/>
      <c r="AL883" s="10" t="str">
        <f t="shared" si="484"/>
        <v/>
      </c>
      <c r="AM883" s="10" t="str">
        <f t="shared" si="485"/>
        <v/>
      </c>
      <c r="AN883" s="10" t="str">
        <f t="shared" si="486"/>
        <v/>
      </c>
      <c r="AO883" s="10" t="str">
        <f t="shared" si="487"/>
        <v/>
      </c>
      <c r="AP883" s="10" t="str">
        <f t="shared" si="488"/>
        <v/>
      </c>
      <c r="AQ883" s="10" t="str">
        <f t="shared" si="489"/>
        <v/>
      </c>
      <c r="AR883" s="10" t="str">
        <f t="shared" si="490"/>
        <v/>
      </c>
      <c r="AS883" s="10" t="str">
        <f t="shared" si="491"/>
        <v/>
      </c>
      <c r="AT883" s="10" t="str">
        <f t="shared" si="492"/>
        <v/>
      </c>
      <c r="AU883" s="10" t="str">
        <f t="shared" si="493"/>
        <v/>
      </c>
      <c r="AV883" s="10" t="str">
        <f t="shared" si="494"/>
        <v/>
      </c>
      <c r="AW883" s="10" t="str">
        <f t="shared" si="495"/>
        <v/>
      </c>
      <c r="AX883" s="10" t="str">
        <f t="shared" si="496"/>
        <v/>
      </c>
      <c r="AY883" s="10" t="str">
        <f t="shared" si="497"/>
        <v/>
      </c>
      <c r="AZ883" s="10" t="str">
        <f t="shared" si="498"/>
        <v/>
      </c>
    </row>
    <row r="884" spans="1:52" s="3" customFormat="1" ht="10.5" x14ac:dyDescent="0.35">
      <c r="A884" s="30"/>
      <c r="B884" s="31"/>
      <c r="C884" s="31"/>
      <c r="D884" s="31"/>
      <c r="E884" s="85"/>
      <c r="F884" s="85"/>
      <c r="G884" s="85"/>
      <c r="H884" s="85"/>
      <c r="I884" s="15">
        <f t="shared" si="466"/>
        <v>0</v>
      </c>
      <c r="J884" s="32">
        <f t="shared" si="467"/>
        <v>0</v>
      </c>
      <c r="K884" s="32"/>
      <c r="L884" s="10">
        <f t="shared" si="468"/>
        <v>0</v>
      </c>
      <c r="M884" s="10">
        <f t="shared" si="469"/>
        <v>0</v>
      </c>
      <c r="N884" s="10">
        <f t="shared" si="470"/>
        <v>0</v>
      </c>
      <c r="O884" s="10">
        <f t="shared" si="471"/>
        <v>0</v>
      </c>
      <c r="P884" s="10">
        <f t="shared" si="472"/>
        <v>0</v>
      </c>
      <c r="Q884" s="10">
        <f t="shared" si="473"/>
        <v>0</v>
      </c>
      <c r="R884" s="10">
        <f t="shared" si="474"/>
        <v>0</v>
      </c>
      <c r="S884" s="10">
        <f t="shared" si="475"/>
        <v>0</v>
      </c>
      <c r="U884" s="10">
        <f t="shared" si="476"/>
        <v>0</v>
      </c>
      <c r="V884" s="10">
        <f t="shared" si="477"/>
        <v>0</v>
      </c>
      <c r="W884" s="10">
        <f t="shared" si="478"/>
        <v>0</v>
      </c>
      <c r="X884" s="10">
        <f t="shared" si="499"/>
        <v>0</v>
      </c>
      <c r="Y884" s="10">
        <f t="shared" si="500"/>
        <v>0</v>
      </c>
      <c r="Z884" s="10">
        <f t="shared" si="479"/>
        <v>0</v>
      </c>
      <c r="AB884" s="141">
        <f t="shared" si="480"/>
        <v>0</v>
      </c>
      <c r="AC884" s="141">
        <f t="shared" si="481"/>
        <v>0</v>
      </c>
      <c r="AD884" s="141">
        <f t="shared" si="482"/>
        <v>0</v>
      </c>
      <c r="AE884" s="141">
        <f t="shared" si="483"/>
        <v>0</v>
      </c>
      <c r="AG884" s="87"/>
      <c r="AH884" s="87"/>
      <c r="AJ884" s="87"/>
      <c r="AL884" s="10" t="str">
        <f t="shared" si="484"/>
        <v/>
      </c>
      <c r="AM884" s="10" t="str">
        <f t="shared" si="485"/>
        <v/>
      </c>
      <c r="AN884" s="10" t="str">
        <f t="shared" si="486"/>
        <v/>
      </c>
      <c r="AO884" s="10" t="str">
        <f t="shared" si="487"/>
        <v/>
      </c>
      <c r="AP884" s="10" t="str">
        <f t="shared" si="488"/>
        <v/>
      </c>
      <c r="AQ884" s="10" t="str">
        <f t="shared" si="489"/>
        <v/>
      </c>
      <c r="AR884" s="10" t="str">
        <f t="shared" si="490"/>
        <v/>
      </c>
      <c r="AS884" s="10" t="str">
        <f t="shared" si="491"/>
        <v/>
      </c>
      <c r="AT884" s="10" t="str">
        <f t="shared" si="492"/>
        <v/>
      </c>
      <c r="AU884" s="10" t="str">
        <f t="shared" si="493"/>
        <v/>
      </c>
      <c r="AV884" s="10" t="str">
        <f t="shared" si="494"/>
        <v/>
      </c>
      <c r="AW884" s="10" t="str">
        <f t="shared" si="495"/>
        <v/>
      </c>
      <c r="AX884" s="10" t="str">
        <f t="shared" si="496"/>
        <v/>
      </c>
      <c r="AY884" s="10" t="str">
        <f t="shared" si="497"/>
        <v/>
      </c>
      <c r="AZ884" s="10" t="str">
        <f t="shared" si="498"/>
        <v/>
      </c>
    </row>
    <row r="885" spans="1:52" s="3" customFormat="1" ht="10.5" x14ac:dyDescent="0.35">
      <c r="A885" s="30"/>
      <c r="B885" s="31"/>
      <c r="C885" s="31"/>
      <c r="D885" s="31"/>
      <c r="E885" s="85"/>
      <c r="F885" s="85"/>
      <c r="G885" s="85"/>
      <c r="H885" s="85"/>
      <c r="I885" s="15">
        <f t="shared" si="466"/>
        <v>0</v>
      </c>
      <c r="J885" s="32">
        <f t="shared" si="467"/>
        <v>0</v>
      </c>
      <c r="K885" s="32"/>
      <c r="L885" s="10">
        <f t="shared" si="468"/>
        <v>0</v>
      </c>
      <c r="M885" s="10">
        <f t="shared" si="469"/>
        <v>0</v>
      </c>
      <c r="N885" s="10">
        <f t="shared" si="470"/>
        <v>0</v>
      </c>
      <c r="O885" s="10">
        <f t="shared" si="471"/>
        <v>0</v>
      </c>
      <c r="P885" s="10">
        <f t="shared" si="472"/>
        <v>0</v>
      </c>
      <c r="Q885" s="10">
        <f t="shared" si="473"/>
        <v>0</v>
      </c>
      <c r="R885" s="10">
        <f t="shared" si="474"/>
        <v>0</v>
      </c>
      <c r="S885" s="10">
        <f t="shared" si="475"/>
        <v>0</v>
      </c>
      <c r="U885" s="10">
        <f t="shared" si="476"/>
        <v>0</v>
      </c>
      <c r="V885" s="10">
        <f t="shared" si="477"/>
        <v>0</v>
      </c>
      <c r="W885" s="10">
        <f t="shared" si="478"/>
        <v>0</v>
      </c>
      <c r="X885" s="10">
        <f t="shared" si="499"/>
        <v>0</v>
      </c>
      <c r="Y885" s="10">
        <f t="shared" si="500"/>
        <v>0</v>
      </c>
      <c r="Z885" s="10">
        <f t="shared" si="479"/>
        <v>0</v>
      </c>
      <c r="AB885" s="141">
        <f t="shared" si="480"/>
        <v>0</v>
      </c>
      <c r="AC885" s="141">
        <f t="shared" si="481"/>
        <v>0</v>
      </c>
      <c r="AD885" s="141">
        <f t="shared" si="482"/>
        <v>0</v>
      </c>
      <c r="AE885" s="141">
        <f t="shared" si="483"/>
        <v>0</v>
      </c>
      <c r="AG885" s="87"/>
      <c r="AH885" s="87"/>
      <c r="AJ885" s="87"/>
      <c r="AL885" s="10" t="str">
        <f t="shared" si="484"/>
        <v/>
      </c>
      <c r="AM885" s="10" t="str">
        <f t="shared" si="485"/>
        <v/>
      </c>
      <c r="AN885" s="10" t="str">
        <f t="shared" si="486"/>
        <v/>
      </c>
      <c r="AO885" s="10" t="str">
        <f t="shared" si="487"/>
        <v/>
      </c>
      <c r="AP885" s="10" t="str">
        <f t="shared" si="488"/>
        <v/>
      </c>
      <c r="AQ885" s="10" t="str">
        <f t="shared" si="489"/>
        <v/>
      </c>
      <c r="AR885" s="10" t="str">
        <f t="shared" si="490"/>
        <v/>
      </c>
      <c r="AS885" s="10" t="str">
        <f t="shared" si="491"/>
        <v/>
      </c>
      <c r="AT885" s="10" t="str">
        <f t="shared" si="492"/>
        <v/>
      </c>
      <c r="AU885" s="10" t="str">
        <f t="shared" si="493"/>
        <v/>
      </c>
      <c r="AV885" s="10" t="str">
        <f t="shared" si="494"/>
        <v/>
      </c>
      <c r="AW885" s="10" t="str">
        <f t="shared" si="495"/>
        <v/>
      </c>
      <c r="AX885" s="10" t="str">
        <f t="shared" si="496"/>
        <v/>
      </c>
      <c r="AY885" s="10" t="str">
        <f t="shared" si="497"/>
        <v/>
      </c>
      <c r="AZ885" s="10" t="str">
        <f t="shared" si="498"/>
        <v/>
      </c>
    </row>
    <row r="886" spans="1:52" s="3" customFormat="1" ht="10.5" x14ac:dyDescent="0.35">
      <c r="A886" s="30"/>
      <c r="B886" s="31"/>
      <c r="C886" s="31"/>
      <c r="D886" s="31"/>
      <c r="E886" s="85"/>
      <c r="F886" s="85"/>
      <c r="G886" s="85"/>
      <c r="H886" s="85"/>
      <c r="I886" s="15">
        <f t="shared" si="466"/>
        <v>0</v>
      </c>
      <c r="J886" s="32">
        <f t="shared" si="467"/>
        <v>0</v>
      </c>
      <c r="K886" s="32"/>
      <c r="L886" s="10">
        <f t="shared" si="468"/>
        <v>0</v>
      </c>
      <c r="M886" s="10">
        <f t="shared" si="469"/>
        <v>0</v>
      </c>
      <c r="N886" s="10">
        <f t="shared" si="470"/>
        <v>0</v>
      </c>
      <c r="O886" s="10">
        <f t="shared" si="471"/>
        <v>0</v>
      </c>
      <c r="P886" s="10">
        <f t="shared" si="472"/>
        <v>0</v>
      </c>
      <c r="Q886" s="10">
        <f t="shared" si="473"/>
        <v>0</v>
      </c>
      <c r="R886" s="10">
        <f t="shared" si="474"/>
        <v>0</v>
      </c>
      <c r="S886" s="10">
        <f t="shared" si="475"/>
        <v>0</v>
      </c>
      <c r="U886" s="10">
        <f t="shared" si="476"/>
        <v>0</v>
      </c>
      <c r="V886" s="10">
        <f t="shared" si="477"/>
        <v>0</v>
      </c>
      <c r="W886" s="10">
        <f t="shared" si="478"/>
        <v>0</v>
      </c>
      <c r="X886" s="10">
        <f t="shared" si="499"/>
        <v>0</v>
      </c>
      <c r="Y886" s="10">
        <f t="shared" si="500"/>
        <v>0</v>
      </c>
      <c r="Z886" s="10">
        <f t="shared" si="479"/>
        <v>0</v>
      </c>
      <c r="AB886" s="141">
        <f t="shared" si="480"/>
        <v>0</v>
      </c>
      <c r="AC886" s="141">
        <f t="shared" si="481"/>
        <v>0</v>
      </c>
      <c r="AD886" s="141">
        <f t="shared" si="482"/>
        <v>0</v>
      </c>
      <c r="AE886" s="141">
        <f t="shared" si="483"/>
        <v>0</v>
      </c>
      <c r="AG886" s="87"/>
      <c r="AH886" s="87"/>
      <c r="AJ886" s="87"/>
      <c r="AL886" s="10" t="str">
        <f t="shared" si="484"/>
        <v/>
      </c>
      <c r="AM886" s="10" t="str">
        <f t="shared" si="485"/>
        <v/>
      </c>
      <c r="AN886" s="10" t="str">
        <f t="shared" si="486"/>
        <v/>
      </c>
      <c r="AO886" s="10" t="str">
        <f t="shared" si="487"/>
        <v/>
      </c>
      <c r="AP886" s="10" t="str">
        <f t="shared" si="488"/>
        <v/>
      </c>
      <c r="AQ886" s="10" t="str">
        <f t="shared" si="489"/>
        <v/>
      </c>
      <c r="AR886" s="10" t="str">
        <f t="shared" si="490"/>
        <v/>
      </c>
      <c r="AS886" s="10" t="str">
        <f t="shared" si="491"/>
        <v/>
      </c>
      <c r="AT886" s="10" t="str">
        <f t="shared" si="492"/>
        <v/>
      </c>
      <c r="AU886" s="10" t="str">
        <f t="shared" si="493"/>
        <v/>
      </c>
      <c r="AV886" s="10" t="str">
        <f t="shared" si="494"/>
        <v/>
      </c>
      <c r="AW886" s="10" t="str">
        <f t="shared" si="495"/>
        <v/>
      </c>
      <c r="AX886" s="10" t="str">
        <f t="shared" si="496"/>
        <v/>
      </c>
      <c r="AY886" s="10" t="str">
        <f t="shared" si="497"/>
        <v/>
      </c>
      <c r="AZ886" s="10" t="str">
        <f t="shared" si="498"/>
        <v/>
      </c>
    </row>
    <row r="887" spans="1:52" s="3" customFormat="1" ht="10.5" x14ac:dyDescent="0.35">
      <c r="A887" s="30"/>
      <c r="B887" s="31"/>
      <c r="C887" s="31"/>
      <c r="D887" s="31"/>
      <c r="E887" s="85"/>
      <c r="F887" s="85"/>
      <c r="G887" s="85"/>
      <c r="H887" s="85"/>
      <c r="I887" s="15">
        <f t="shared" ref="I887:I950" si="501">AB887+AC887+AD887+AE887</f>
        <v>0</v>
      </c>
      <c r="J887" s="32">
        <f t="shared" ref="J887:J950" si="502">IF(U887=1,$AH$5,IF(V887=1,$AH$6,IF(W887=1,$AH$7,IF(X887=1,$AH$8,IF(Y887=1,$AH$9,0)))))</f>
        <v>0</v>
      </c>
      <c r="K887" s="32"/>
      <c r="L887" s="10">
        <f t="shared" ref="L887:L950" si="503">IF(A887&lt;&gt;"",1,0)</f>
        <v>0</v>
      </c>
      <c r="M887" s="10">
        <f t="shared" ref="M887:M950" si="504">IF(B887&lt;&gt;"",1,0)</f>
        <v>0</v>
      </c>
      <c r="N887" s="10">
        <f t="shared" ref="N887:N950" si="505">IF(C887&lt;&gt;"",1,0)</f>
        <v>0</v>
      </c>
      <c r="O887" s="10">
        <f t="shared" ref="O887:O950" si="506">IF(D887&lt;&gt;"",1,0)</f>
        <v>0</v>
      </c>
      <c r="P887" s="10">
        <f t="shared" ref="P887:P950" si="507">IF(E887&lt;&gt;"",1,0)</f>
        <v>0</v>
      </c>
      <c r="Q887" s="10">
        <f t="shared" ref="Q887:Q950" si="508">IF(F887&lt;&gt;"",1,0)</f>
        <v>0</v>
      </c>
      <c r="R887" s="10">
        <f t="shared" ref="R887:R950" si="509">IF(G887&lt;&gt;"",1,0)</f>
        <v>0</v>
      </c>
      <c r="S887" s="10">
        <f t="shared" ref="S887:S950" si="510">IF(H887&lt;&gt;"",1,0)</f>
        <v>0</v>
      </c>
      <c r="U887" s="10">
        <f t="shared" ref="U887:U950" si="511">IFERROR(IF(AY887=AZ887,0,1),1)</f>
        <v>0</v>
      </c>
      <c r="V887" s="10">
        <f t="shared" ref="V887:V950" si="512">IF((IF(B887&lt;&gt;"",1,0))+(IF(C887&lt;&gt;"",1,0))=2,IF(C887&gt;B887,0,1),0)</f>
        <v>0</v>
      </c>
      <c r="W887" s="10">
        <f t="shared" ref="W887:W950" si="513">IF(L887+M887+N887+O887+P887+Q887+R887+S887=0,0,IF(L887+M887+N887+O887=4,0,1))</f>
        <v>0</v>
      </c>
      <c r="X887" s="10">
        <f t="shared" si="499"/>
        <v>0</v>
      </c>
      <c r="Y887" s="10">
        <f t="shared" si="500"/>
        <v>0</v>
      </c>
      <c r="Z887" s="10">
        <f t="shared" ref="Z887:Z950" si="514">IF(U887+V887+W887+X887+Y887=0,0,1)</f>
        <v>0</v>
      </c>
      <c r="AB887" s="141">
        <f t="shared" ref="AB887:AB950" si="515">IF($Z887=0,E887,0)</f>
        <v>0</v>
      </c>
      <c r="AC887" s="141">
        <f t="shared" ref="AC887:AC950" si="516">IF($Z887=0,F887,0)</f>
        <v>0</v>
      </c>
      <c r="AD887" s="141">
        <f t="shared" ref="AD887:AD950" si="517">IF($Z887=0,G887,0)</f>
        <v>0</v>
      </c>
      <c r="AE887" s="141">
        <f t="shared" ref="AE887:AE950" si="518">IF($Z887=0,H887,0)</f>
        <v>0</v>
      </c>
      <c r="AG887" s="87"/>
      <c r="AH887" s="87"/>
      <c r="AJ887" s="87"/>
      <c r="AL887" s="10" t="str">
        <f t="shared" ref="AL887:AL950" si="519">IF($A887="","",MID($A887,1,1)*2)</f>
        <v/>
      </c>
      <c r="AM887" s="10" t="str">
        <f t="shared" ref="AM887:AM950" si="520">IF($A887="","",MID($A887,2,1)*1)</f>
        <v/>
      </c>
      <c r="AN887" s="10" t="str">
        <f t="shared" ref="AN887:AN950" si="521">IF($A887="","",MID($A887,3,1)*2)</f>
        <v/>
      </c>
      <c r="AO887" s="10" t="str">
        <f t="shared" ref="AO887:AO950" si="522">IF($A887="","",MID($A887,4,1)*1)</f>
        <v/>
      </c>
      <c r="AP887" s="10" t="str">
        <f t="shared" ref="AP887:AP950" si="523">IF($A887="","",MID($A887,5,1)*2)</f>
        <v/>
      </c>
      <c r="AQ887" s="10" t="str">
        <f t="shared" ref="AQ887:AQ950" si="524">IF($A887="","",IF(AL887&lt;10,AL887,(LEFT(AL887)+RIGHT(AL887))))</f>
        <v/>
      </c>
      <c r="AR887" s="10" t="str">
        <f t="shared" ref="AR887:AR950" si="525">IF($A887="","",IF(AM887&lt;10,AM887,(LEFT(AM887)+RIGHT(AM887))))</f>
        <v/>
      </c>
      <c r="AS887" s="10" t="str">
        <f t="shared" ref="AS887:AS950" si="526">IF($A887="","",IF(AN887&lt;10,AN887,(LEFT(AN887)+RIGHT(AN887))))</f>
        <v/>
      </c>
      <c r="AT887" s="10" t="str">
        <f t="shared" ref="AT887:AT950" si="527">IF($A887="","",IF(AO887&lt;10,AO887,(LEFT(AO887)+RIGHT(AO887))))</f>
        <v/>
      </c>
      <c r="AU887" s="10" t="str">
        <f t="shared" ref="AU887:AU950" si="528">IF($A887="","",IF(AP887&lt;10,AP887,(LEFT(AP887)+RIGHT(AP887))))</f>
        <v/>
      </c>
      <c r="AV887" s="10" t="str">
        <f t="shared" ref="AV887:AV950" si="529">IF($A887="","",SUM(AQ887:AU887))</f>
        <v/>
      </c>
      <c r="AW887" s="10" t="str">
        <f t="shared" ref="AW887:AW950" si="530">IF($A887="","",MOD(AV887,10))</f>
        <v/>
      </c>
      <c r="AX887" s="10" t="str">
        <f t="shared" ref="AX887:AX950" si="531">IF($A887="","",10-AW887)</f>
        <v/>
      </c>
      <c r="AY887" s="10" t="str">
        <f t="shared" ref="AY887:AY950" si="532">IF($A887="","",MOD(AX887,10))</f>
        <v/>
      </c>
      <c r="AZ887" s="10" t="str">
        <f t="shared" ref="AZ887:AZ950" si="533">IF($A887="","",MID($A887,7,1)*1)</f>
        <v/>
      </c>
    </row>
    <row r="888" spans="1:52" s="3" customFormat="1" ht="10.5" x14ac:dyDescent="0.35">
      <c r="A888" s="30"/>
      <c r="B888" s="31"/>
      <c r="C888" s="31"/>
      <c r="D888" s="31"/>
      <c r="E888" s="85"/>
      <c r="F888" s="85"/>
      <c r="G888" s="85"/>
      <c r="H888" s="85"/>
      <c r="I888" s="15">
        <f t="shared" si="501"/>
        <v>0</v>
      </c>
      <c r="J888" s="32">
        <f t="shared" si="502"/>
        <v>0</v>
      </c>
      <c r="K888" s="32"/>
      <c r="L888" s="10">
        <f t="shared" si="503"/>
        <v>0</v>
      </c>
      <c r="M888" s="10">
        <f t="shared" si="504"/>
        <v>0</v>
      </c>
      <c r="N888" s="10">
        <f t="shared" si="505"/>
        <v>0</v>
      </c>
      <c r="O888" s="10">
        <f t="shared" si="506"/>
        <v>0</v>
      </c>
      <c r="P888" s="10">
        <f t="shared" si="507"/>
        <v>0</v>
      </c>
      <c r="Q888" s="10">
        <f t="shared" si="508"/>
        <v>0</v>
      </c>
      <c r="R888" s="10">
        <f t="shared" si="509"/>
        <v>0</v>
      </c>
      <c r="S888" s="10">
        <f t="shared" si="510"/>
        <v>0</v>
      </c>
      <c r="U888" s="10">
        <f t="shared" si="511"/>
        <v>0</v>
      </c>
      <c r="V888" s="10">
        <f t="shared" si="512"/>
        <v>0</v>
      </c>
      <c r="W888" s="10">
        <f t="shared" si="513"/>
        <v>0</v>
      </c>
      <c r="X888" s="10">
        <f t="shared" ref="X888:X951" si="534">IF(COUNTIF($A$5:$A$1004,A888)&lt;=1,0,1)</f>
        <v>0</v>
      </c>
      <c r="Y888" s="10">
        <f t="shared" si="500"/>
        <v>0</v>
      </c>
      <c r="Z888" s="10">
        <f t="shared" si="514"/>
        <v>0</v>
      </c>
      <c r="AB888" s="141">
        <f t="shared" si="515"/>
        <v>0</v>
      </c>
      <c r="AC888" s="141">
        <f t="shared" si="516"/>
        <v>0</v>
      </c>
      <c r="AD888" s="141">
        <f t="shared" si="517"/>
        <v>0</v>
      </c>
      <c r="AE888" s="141">
        <f t="shared" si="518"/>
        <v>0</v>
      </c>
      <c r="AG888" s="87"/>
      <c r="AH888" s="87"/>
      <c r="AJ888" s="87"/>
      <c r="AL888" s="10" t="str">
        <f t="shared" si="519"/>
        <v/>
      </c>
      <c r="AM888" s="10" t="str">
        <f t="shared" si="520"/>
        <v/>
      </c>
      <c r="AN888" s="10" t="str">
        <f t="shared" si="521"/>
        <v/>
      </c>
      <c r="AO888" s="10" t="str">
        <f t="shared" si="522"/>
        <v/>
      </c>
      <c r="AP888" s="10" t="str">
        <f t="shared" si="523"/>
        <v/>
      </c>
      <c r="AQ888" s="10" t="str">
        <f t="shared" si="524"/>
        <v/>
      </c>
      <c r="AR888" s="10" t="str">
        <f t="shared" si="525"/>
        <v/>
      </c>
      <c r="AS888" s="10" t="str">
        <f t="shared" si="526"/>
        <v/>
      </c>
      <c r="AT888" s="10" t="str">
        <f t="shared" si="527"/>
        <v/>
      </c>
      <c r="AU888" s="10" t="str">
        <f t="shared" si="528"/>
        <v/>
      </c>
      <c r="AV888" s="10" t="str">
        <f t="shared" si="529"/>
        <v/>
      </c>
      <c r="AW888" s="10" t="str">
        <f t="shared" si="530"/>
        <v/>
      </c>
      <c r="AX888" s="10" t="str">
        <f t="shared" si="531"/>
        <v/>
      </c>
      <c r="AY888" s="10" t="str">
        <f t="shared" si="532"/>
        <v/>
      </c>
      <c r="AZ888" s="10" t="str">
        <f t="shared" si="533"/>
        <v/>
      </c>
    </row>
    <row r="889" spans="1:52" s="3" customFormat="1" ht="10.5" x14ac:dyDescent="0.35">
      <c r="A889" s="30"/>
      <c r="B889" s="31"/>
      <c r="C889" s="31"/>
      <c r="D889" s="31"/>
      <c r="E889" s="85"/>
      <c r="F889" s="85"/>
      <c r="G889" s="85"/>
      <c r="H889" s="85"/>
      <c r="I889" s="15">
        <f t="shared" si="501"/>
        <v>0</v>
      </c>
      <c r="J889" s="32">
        <f t="shared" si="502"/>
        <v>0</v>
      </c>
      <c r="K889" s="32"/>
      <c r="L889" s="10">
        <f t="shared" si="503"/>
        <v>0</v>
      </c>
      <c r="M889" s="10">
        <f t="shared" si="504"/>
        <v>0</v>
      </c>
      <c r="N889" s="10">
        <f t="shared" si="505"/>
        <v>0</v>
      </c>
      <c r="O889" s="10">
        <f t="shared" si="506"/>
        <v>0</v>
      </c>
      <c r="P889" s="10">
        <f t="shared" si="507"/>
        <v>0</v>
      </c>
      <c r="Q889" s="10">
        <f t="shared" si="508"/>
        <v>0</v>
      </c>
      <c r="R889" s="10">
        <f t="shared" si="509"/>
        <v>0</v>
      </c>
      <c r="S889" s="10">
        <f t="shared" si="510"/>
        <v>0</v>
      </c>
      <c r="U889" s="10">
        <f t="shared" si="511"/>
        <v>0</v>
      </c>
      <c r="V889" s="10">
        <f t="shared" si="512"/>
        <v>0</v>
      </c>
      <c r="W889" s="10">
        <f t="shared" si="513"/>
        <v>0</v>
      </c>
      <c r="X889" s="10">
        <f t="shared" si="534"/>
        <v>0</v>
      </c>
      <c r="Y889" s="10">
        <f t="shared" si="500"/>
        <v>0</v>
      </c>
      <c r="Z889" s="10">
        <f t="shared" si="514"/>
        <v>0</v>
      </c>
      <c r="AB889" s="141">
        <f t="shared" si="515"/>
        <v>0</v>
      </c>
      <c r="AC889" s="141">
        <f t="shared" si="516"/>
        <v>0</v>
      </c>
      <c r="AD889" s="141">
        <f t="shared" si="517"/>
        <v>0</v>
      </c>
      <c r="AE889" s="141">
        <f t="shared" si="518"/>
        <v>0</v>
      </c>
      <c r="AG889" s="87"/>
      <c r="AH889" s="87"/>
      <c r="AJ889" s="87"/>
      <c r="AL889" s="10" t="str">
        <f t="shared" si="519"/>
        <v/>
      </c>
      <c r="AM889" s="10" t="str">
        <f t="shared" si="520"/>
        <v/>
      </c>
      <c r="AN889" s="10" t="str">
        <f t="shared" si="521"/>
        <v/>
      </c>
      <c r="AO889" s="10" t="str">
        <f t="shared" si="522"/>
        <v/>
      </c>
      <c r="AP889" s="10" t="str">
        <f t="shared" si="523"/>
        <v/>
      </c>
      <c r="AQ889" s="10" t="str">
        <f t="shared" si="524"/>
        <v/>
      </c>
      <c r="AR889" s="10" t="str">
        <f t="shared" si="525"/>
        <v/>
      </c>
      <c r="AS889" s="10" t="str">
        <f t="shared" si="526"/>
        <v/>
      </c>
      <c r="AT889" s="10" t="str">
        <f t="shared" si="527"/>
        <v/>
      </c>
      <c r="AU889" s="10" t="str">
        <f t="shared" si="528"/>
        <v/>
      </c>
      <c r="AV889" s="10" t="str">
        <f t="shared" si="529"/>
        <v/>
      </c>
      <c r="AW889" s="10" t="str">
        <f t="shared" si="530"/>
        <v/>
      </c>
      <c r="AX889" s="10" t="str">
        <f t="shared" si="531"/>
        <v/>
      </c>
      <c r="AY889" s="10" t="str">
        <f t="shared" si="532"/>
        <v/>
      </c>
      <c r="AZ889" s="10" t="str">
        <f t="shared" si="533"/>
        <v/>
      </c>
    </row>
    <row r="890" spans="1:52" s="3" customFormat="1" ht="10.5" x14ac:dyDescent="0.35">
      <c r="A890" s="30"/>
      <c r="B890" s="31"/>
      <c r="C890" s="31"/>
      <c r="D890" s="31"/>
      <c r="E890" s="85"/>
      <c r="F890" s="85"/>
      <c r="G890" s="85"/>
      <c r="H890" s="85"/>
      <c r="I890" s="15">
        <f t="shared" si="501"/>
        <v>0</v>
      </c>
      <c r="J890" s="32">
        <f t="shared" si="502"/>
        <v>0</v>
      </c>
      <c r="K890" s="32"/>
      <c r="L890" s="10">
        <f t="shared" si="503"/>
        <v>0</v>
      </c>
      <c r="M890" s="10">
        <f t="shared" si="504"/>
        <v>0</v>
      </c>
      <c r="N890" s="10">
        <f t="shared" si="505"/>
        <v>0</v>
      </c>
      <c r="O890" s="10">
        <f t="shared" si="506"/>
        <v>0</v>
      </c>
      <c r="P890" s="10">
        <f t="shared" si="507"/>
        <v>0</v>
      </c>
      <c r="Q890" s="10">
        <f t="shared" si="508"/>
        <v>0</v>
      </c>
      <c r="R890" s="10">
        <f t="shared" si="509"/>
        <v>0</v>
      </c>
      <c r="S890" s="10">
        <f t="shared" si="510"/>
        <v>0</v>
      </c>
      <c r="U890" s="10">
        <f t="shared" si="511"/>
        <v>0</v>
      </c>
      <c r="V890" s="10">
        <f t="shared" si="512"/>
        <v>0</v>
      </c>
      <c r="W890" s="10">
        <f t="shared" si="513"/>
        <v>0</v>
      </c>
      <c r="X890" s="10">
        <f t="shared" si="534"/>
        <v>0</v>
      </c>
      <c r="Y890" s="10">
        <f t="shared" si="500"/>
        <v>0</v>
      </c>
      <c r="Z890" s="10">
        <f t="shared" si="514"/>
        <v>0</v>
      </c>
      <c r="AB890" s="141">
        <f t="shared" si="515"/>
        <v>0</v>
      </c>
      <c r="AC890" s="141">
        <f t="shared" si="516"/>
        <v>0</v>
      </c>
      <c r="AD890" s="141">
        <f t="shared" si="517"/>
        <v>0</v>
      </c>
      <c r="AE890" s="141">
        <f t="shared" si="518"/>
        <v>0</v>
      </c>
      <c r="AG890" s="87"/>
      <c r="AH890" s="87"/>
      <c r="AJ890" s="87"/>
      <c r="AL890" s="10" t="str">
        <f t="shared" si="519"/>
        <v/>
      </c>
      <c r="AM890" s="10" t="str">
        <f t="shared" si="520"/>
        <v/>
      </c>
      <c r="AN890" s="10" t="str">
        <f t="shared" si="521"/>
        <v/>
      </c>
      <c r="AO890" s="10" t="str">
        <f t="shared" si="522"/>
        <v/>
      </c>
      <c r="AP890" s="10" t="str">
        <f t="shared" si="523"/>
        <v/>
      </c>
      <c r="AQ890" s="10" t="str">
        <f t="shared" si="524"/>
        <v/>
      </c>
      <c r="AR890" s="10" t="str">
        <f t="shared" si="525"/>
        <v/>
      </c>
      <c r="AS890" s="10" t="str">
        <f t="shared" si="526"/>
        <v/>
      </c>
      <c r="AT890" s="10" t="str">
        <f t="shared" si="527"/>
        <v/>
      </c>
      <c r="AU890" s="10" t="str">
        <f t="shared" si="528"/>
        <v/>
      </c>
      <c r="AV890" s="10" t="str">
        <f t="shared" si="529"/>
        <v/>
      </c>
      <c r="AW890" s="10" t="str">
        <f t="shared" si="530"/>
        <v/>
      </c>
      <c r="AX890" s="10" t="str">
        <f t="shared" si="531"/>
        <v/>
      </c>
      <c r="AY890" s="10" t="str">
        <f t="shared" si="532"/>
        <v/>
      </c>
      <c r="AZ890" s="10" t="str">
        <f t="shared" si="533"/>
        <v/>
      </c>
    </row>
    <row r="891" spans="1:52" s="3" customFormat="1" ht="10.5" x14ac:dyDescent="0.35">
      <c r="A891" s="30"/>
      <c r="B891" s="31"/>
      <c r="C891" s="31"/>
      <c r="D891" s="31"/>
      <c r="E891" s="85"/>
      <c r="F891" s="85"/>
      <c r="G891" s="85"/>
      <c r="H891" s="85"/>
      <c r="I891" s="15">
        <f t="shared" si="501"/>
        <v>0</v>
      </c>
      <c r="J891" s="32">
        <f t="shared" si="502"/>
        <v>0</v>
      </c>
      <c r="K891" s="32"/>
      <c r="L891" s="10">
        <f t="shared" si="503"/>
        <v>0</v>
      </c>
      <c r="M891" s="10">
        <f t="shared" si="504"/>
        <v>0</v>
      </c>
      <c r="N891" s="10">
        <f t="shared" si="505"/>
        <v>0</v>
      </c>
      <c r="O891" s="10">
        <f t="shared" si="506"/>
        <v>0</v>
      </c>
      <c r="P891" s="10">
        <f t="shared" si="507"/>
        <v>0</v>
      </c>
      <c r="Q891" s="10">
        <f t="shared" si="508"/>
        <v>0</v>
      </c>
      <c r="R891" s="10">
        <f t="shared" si="509"/>
        <v>0</v>
      </c>
      <c r="S891" s="10">
        <f t="shared" si="510"/>
        <v>0</v>
      </c>
      <c r="U891" s="10">
        <f t="shared" si="511"/>
        <v>0</v>
      </c>
      <c r="V891" s="10">
        <f t="shared" si="512"/>
        <v>0</v>
      </c>
      <c r="W891" s="10">
        <f t="shared" si="513"/>
        <v>0</v>
      </c>
      <c r="X891" s="10">
        <f t="shared" si="534"/>
        <v>0</v>
      </c>
      <c r="Y891" s="10">
        <f t="shared" si="500"/>
        <v>0</v>
      </c>
      <c r="Z891" s="10">
        <f t="shared" si="514"/>
        <v>0</v>
      </c>
      <c r="AB891" s="141">
        <f t="shared" si="515"/>
        <v>0</v>
      </c>
      <c r="AC891" s="141">
        <f t="shared" si="516"/>
        <v>0</v>
      </c>
      <c r="AD891" s="141">
        <f t="shared" si="517"/>
        <v>0</v>
      </c>
      <c r="AE891" s="141">
        <f t="shared" si="518"/>
        <v>0</v>
      </c>
      <c r="AG891" s="87"/>
      <c r="AH891" s="87"/>
      <c r="AJ891" s="87"/>
      <c r="AL891" s="10" t="str">
        <f t="shared" si="519"/>
        <v/>
      </c>
      <c r="AM891" s="10" t="str">
        <f t="shared" si="520"/>
        <v/>
      </c>
      <c r="AN891" s="10" t="str">
        <f t="shared" si="521"/>
        <v/>
      </c>
      <c r="AO891" s="10" t="str">
        <f t="shared" si="522"/>
        <v/>
      </c>
      <c r="AP891" s="10" t="str">
        <f t="shared" si="523"/>
        <v/>
      </c>
      <c r="AQ891" s="10" t="str">
        <f t="shared" si="524"/>
        <v/>
      </c>
      <c r="AR891" s="10" t="str">
        <f t="shared" si="525"/>
        <v/>
      </c>
      <c r="AS891" s="10" t="str">
        <f t="shared" si="526"/>
        <v/>
      </c>
      <c r="AT891" s="10" t="str">
        <f t="shared" si="527"/>
        <v/>
      </c>
      <c r="AU891" s="10" t="str">
        <f t="shared" si="528"/>
        <v/>
      </c>
      <c r="AV891" s="10" t="str">
        <f t="shared" si="529"/>
        <v/>
      </c>
      <c r="AW891" s="10" t="str">
        <f t="shared" si="530"/>
        <v/>
      </c>
      <c r="AX891" s="10" t="str">
        <f t="shared" si="531"/>
        <v/>
      </c>
      <c r="AY891" s="10" t="str">
        <f t="shared" si="532"/>
        <v/>
      </c>
      <c r="AZ891" s="10" t="str">
        <f t="shared" si="533"/>
        <v/>
      </c>
    </row>
    <row r="892" spans="1:52" s="3" customFormat="1" ht="10.5" x14ac:dyDescent="0.35">
      <c r="A892" s="30"/>
      <c r="B892" s="31"/>
      <c r="C892" s="31"/>
      <c r="D892" s="31"/>
      <c r="E892" s="85"/>
      <c r="F892" s="85"/>
      <c r="G892" s="85"/>
      <c r="H892" s="85"/>
      <c r="I892" s="15">
        <f t="shared" si="501"/>
        <v>0</v>
      </c>
      <c r="J892" s="32">
        <f t="shared" si="502"/>
        <v>0</v>
      </c>
      <c r="K892" s="32"/>
      <c r="L892" s="10">
        <f t="shared" si="503"/>
        <v>0</v>
      </c>
      <c r="M892" s="10">
        <f t="shared" si="504"/>
        <v>0</v>
      </c>
      <c r="N892" s="10">
        <f t="shared" si="505"/>
        <v>0</v>
      </c>
      <c r="O892" s="10">
        <f t="shared" si="506"/>
        <v>0</v>
      </c>
      <c r="P892" s="10">
        <f t="shared" si="507"/>
        <v>0</v>
      </c>
      <c r="Q892" s="10">
        <f t="shared" si="508"/>
        <v>0</v>
      </c>
      <c r="R892" s="10">
        <f t="shared" si="509"/>
        <v>0</v>
      </c>
      <c r="S892" s="10">
        <f t="shared" si="510"/>
        <v>0</v>
      </c>
      <c r="U892" s="10">
        <f t="shared" si="511"/>
        <v>0</v>
      </c>
      <c r="V892" s="10">
        <f t="shared" si="512"/>
        <v>0</v>
      </c>
      <c r="W892" s="10">
        <f t="shared" si="513"/>
        <v>0</v>
      </c>
      <c r="X892" s="10">
        <f t="shared" si="534"/>
        <v>0</v>
      </c>
      <c r="Y892" s="10">
        <f t="shared" si="500"/>
        <v>0</v>
      </c>
      <c r="Z892" s="10">
        <f t="shared" si="514"/>
        <v>0</v>
      </c>
      <c r="AB892" s="141">
        <f t="shared" si="515"/>
        <v>0</v>
      </c>
      <c r="AC892" s="141">
        <f t="shared" si="516"/>
        <v>0</v>
      </c>
      <c r="AD892" s="141">
        <f t="shared" si="517"/>
        <v>0</v>
      </c>
      <c r="AE892" s="141">
        <f t="shared" si="518"/>
        <v>0</v>
      </c>
      <c r="AG892" s="87"/>
      <c r="AH892" s="87"/>
      <c r="AJ892" s="87"/>
      <c r="AL892" s="10" t="str">
        <f t="shared" si="519"/>
        <v/>
      </c>
      <c r="AM892" s="10" t="str">
        <f t="shared" si="520"/>
        <v/>
      </c>
      <c r="AN892" s="10" t="str">
        <f t="shared" si="521"/>
        <v/>
      </c>
      <c r="AO892" s="10" t="str">
        <f t="shared" si="522"/>
        <v/>
      </c>
      <c r="AP892" s="10" t="str">
        <f t="shared" si="523"/>
        <v/>
      </c>
      <c r="AQ892" s="10" t="str">
        <f t="shared" si="524"/>
        <v/>
      </c>
      <c r="AR892" s="10" t="str">
        <f t="shared" si="525"/>
        <v/>
      </c>
      <c r="AS892" s="10" t="str">
        <f t="shared" si="526"/>
        <v/>
      </c>
      <c r="AT892" s="10" t="str">
        <f t="shared" si="527"/>
        <v/>
      </c>
      <c r="AU892" s="10" t="str">
        <f t="shared" si="528"/>
        <v/>
      </c>
      <c r="AV892" s="10" t="str">
        <f t="shared" si="529"/>
        <v/>
      </c>
      <c r="AW892" s="10" t="str">
        <f t="shared" si="530"/>
        <v/>
      </c>
      <c r="AX892" s="10" t="str">
        <f t="shared" si="531"/>
        <v/>
      </c>
      <c r="AY892" s="10" t="str">
        <f t="shared" si="532"/>
        <v/>
      </c>
      <c r="AZ892" s="10" t="str">
        <f t="shared" si="533"/>
        <v/>
      </c>
    </row>
    <row r="893" spans="1:52" s="3" customFormat="1" ht="10.5" x14ac:dyDescent="0.35">
      <c r="A893" s="30"/>
      <c r="B893" s="31"/>
      <c r="C893" s="31"/>
      <c r="D893" s="31"/>
      <c r="E893" s="85"/>
      <c r="F893" s="85"/>
      <c r="G893" s="85"/>
      <c r="H893" s="85"/>
      <c r="I893" s="15">
        <f t="shared" si="501"/>
        <v>0</v>
      </c>
      <c r="J893" s="32">
        <f t="shared" si="502"/>
        <v>0</v>
      </c>
      <c r="K893" s="32"/>
      <c r="L893" s="10">
        <f t="shared" si="503"/>
        <v>0</v>
      </c>
      <c r="M893" s="10">
        <f t="shared" si="504"/>
        <v>0</v>
      </c>
      <c r="N893" s="10">
        <f t="shared" si="505"/>
        <v>0</v>
      </c>
      <c r="O893" s="10">
        <f t="shared" si="506"/>
        <v>0</v>
      </c>
      <c r="P893" s="10">
        <f t="shared" si="507"/>
        <v>0</v>
      </c>
      <c r="Q893" s="10">
        <f t="shared" si="508"/>
        <v>0</v>
      </c>
      <c r="R893" s="10">
        <f t="shared" si="509"/>
        <v>0</v>
      </c>
      <c r="S893" s="10">
        <f t="shared" si="510"/>
        <v>0</v>
      </c>
      <c r="U893" s="10">
        <f t="shared" si="511"/>
        <v>0</v>
      </c>
      <c r="V893" s="10">
        <f t="shared" si="512"/>
        <v>0</v>
      </c>
      <c r="W893" s="10">
        <f t="shared" si="513"/>
        <v>0</v>
      </c>
      <c r="X893" s="10">
        <f t="shared" si="534"/>
        <v>0</v>
      </c>
      <c r="Y893" s="10">
        <f t="shared" si="500"/>
        <v>0</v>
      </c>
      <c r="Z893" s="10">
        <f t="shared" si="514"/>
        <v>0</v>
      </c>
      <c r="AB893" s="141">
        <f t="shared" si="515"/>
        <v>0</v>
      </c>
      <c r="AC893" s="141">
        <f t="shared" si="516"/>
        <v>0</v>
      </c>
      <c r="AD893" s="141">
        <f t="shared" si="517"/>
        <v>0</v>
      </c>
      <c r="AE893" s="141">
        <f t="shared" si="518"/>
        <v>0</v>
      </c>
      <c r="AG893" s="87"/>
      <c r="AH893" s="87"/>
      <c r="AJ893" s="87"/>
      <c r="AL893" s="10" t="str">
        <f t="shared" si="519"/>
        <v/>
      </c>
      <c r="AM893" s="10" t="str">
        <f t="shared" si="520"/>
        <v/>
      </c>
      <c r="AN893" s="10" t="str">
        <f t="shared" si="521"/>
        <v/>
      </c>
      <c r="AO893" s="10" t="str">
        <f t="shared" si="522"/>
        <v/>
      </c>
      <c r="AP893" s="10" t="str">
        <f t="shared" si="523"/>
        <v/>
      </c>
      <c r="AQ893" s="10" t="str">
        <f t="shared" si="524"/>
        <v/>
      </c>
      <c r="AR893" s="10" t="str">
        <f t="shared" si="525"/>
        <v/>
      </c>
      <c r="AS893" s="10" t="str">
        <f t="shared" si="526"/>
        <v/>
      </c>
      <c r="AT893" s="10" t="str">
        <f t="shared" si="527"/>
        <v/>
      </c>
      <c r="AU893" s="10" t="str">
        <f t="shared" si="528"/>
        <v/>
      </c>
      <c r="AV893" s="10" t="str">
        <f t="shared" si="529"/>
        <v/>
      </c>
      <c r="AW893" s="10" t="str">
        <f t="shared" si="530"/>
        <v/>
      </c>
      <c r="AX893" s="10" t="str">
        <f t="shared" si="531"/>
        <v/>
      </c>
      <c r="AY893" s="10" t="str">
        <f t="shared" si="532"/>
        <v/>
      </c>
      <c r="AZ893" s="10" t="str">
        <f t="shared" si="533"/>
        <v/>
      </c>
    </row>
    <row r="894" spans="1:52" s="3" customFormat="1" ht="10.5" x14ac:dyDescent="0.35">
      <c r="A894" s="30"/>
      <c r="B894" s="31"/>
      <c r="C894" s="31"/>
      <c r="D894" s="31"/>
      <c r="E894" s="85"/>
      <c r="F894" s="85"/>
      <c r="G894" s="85"/>
      <c r="H894" s="85"/>
      <c r="I894" s="15">
        <f t="shared" si="501"/>
        <v>0</v>
      </c>
      <c r="J894" s="32">
        <f t="shared" si="502"/>
        <v>0</v>
      </c>
      <c r="K894" s="32"/>
      <c r="L894" s="10">
        <f t="shared" si="503"/>
        <v>0</v>
      </c>
      <c r="M894" s="10">
        <f t="shared" si="504"/>
        <v>0</v>
      </c>
      <c r="N894" s="10">
        <f t="shared" si="505"/>
        <v>0</v>
      </c>
      <c r="O894" s="10">
        <f t="shared" si="506"/>
        <v>0</v>
      </c>
      <c r="P894" s="10">
        <f t="shared" si="507"/>
        <v>0</v>
      </c>
      <c r="Q894" s="10">
        <f t="shared" si="508"/>
        <v>0</v>
      </c>
      <c r="R894" s="10">
        <f t="shared" si="509"/>
        <v>0</v>
      </c>
      <c r="S894" s="10">
        <f t="shared" si="510"/>
        <v>0</v>
      </c>
      <c r="U894" s="10">
        <f t="shared" si="511"/>
        <v>0</v>
      </c>
      <c r="V894" s="10">
        <f t="shared" si="512"/>
        <v>0</v>
      </c>
      <c r="W894" s="10">
        <f t="shared" si="513"/>
        <v>0</v>
      </c>
      <c r="X894" s="10">
        <f t="shared" si="534"/>
        <v>0</v>
      </c>
      <c r="Y894" s="10">
        <f t="shared" si="500"/>
        <v>0</v>
      </c>
      <c r="Z894" s="10">
        <f t="shared" si="514"/>
        <v>0</v>
      </c>
      <c r="AB894" s="141">
        <f t="shared" si="515"/>
        <v>0</v>
      </c>
      <c r="AC894" s="141">
        <f t="shared" si="516"/>
        <v>0</v>
      </c>
      <c r="AD894" s="141">
        <f t="shared" si="517"/>
        <v>0</v>
      </c>
      <c r="AE894" s="141">
        <f t="shared" si="518"/>
        <v>0</v>
      </c>
      <c r="AG894" s="87"/>
      <c r="AH894" s="87"/>
      <c r="AJ894" s="87"/>
      <c r="AL894" s="10" t="str">
        <f t="shared" si="519"/>
        <v/>
      </c>
      <c r="AM894" s="10" t="str">
        <f t="shared" si="520"/>
        <v/>
      </c>
      <c r="AN894" s="10" t="str">
        <f t="shared" si="521"/>
        <v/>
      </c>
      <c r="AO894" s="10" t="str">
        <f t="shared" si="522"/>
        <v/>
      </c>
      <c r="AP894" s="10" t="str">
        <f t="shared" si="523"/>
        <v/>
      </c>
      <c r="AQ894" s="10" t="str">
        <f t="shared" si="524"/>
        <v/>
      </c>
      <c r="AR894" s="10" t="str">
        <f t="shared" si="525"/>
        <v/>
      </c>
      <c r="AS894" s="10" t="str">
        <f t="shared" si="526"/>
        <v/>
      </c>
      <c r="AT894" s="10" t="str">
        <f t="shared" si="527"/>
        <v/>
      </c>
      <c r="AU894" s="10" t="str">
        <f t="shared" si="528"/>
        <v/>
      </c>
      <c r="AV894" s="10" t="str">
        <f t="shared" si="529"/>
        <v/>
      </c>
      <c r="AW894" s="10" t="str">
        <f t="shared" si="530"/>
        <v/>
      </c>
      <c r="AX894" s="10" t="str">
        <f t="shared" si="531"/>
        <v/>
      </c>
      <c r="AY894" s="10" t="str">
        <f t="shared" si="532"/>
        <v/>
      </c>
      <c r="AZ894" s="10" t="str">
        <f t="shared" si="533"/>
        <v/>
      </c>
    </row>
    <row r="895" spans="1:52" s="3" customFormat="1" ht="10.5" x14ac:dyDescent="0.35">
      <c r="A895" s="30"/>
      <c r="B895" s="31"/>
      <c r="C895" s="31"/>
      <c r="D895" s="31"/>
      <c r="E895" s="85"/>
      <c r="F895" s="85"/>
      <c r="G895" s="85"/>
      <c r="H895" s="85"/>
      <c r="I895" s="15">
        <f t="shared" si="501"/>
        <v>0</v>
      </c>
      <c r="J895" s="32">
        <f t="shared" si="502"/>
        <v>0</v>
      </c>
      <c r="K895" s="32"/>
      <c r="L895" s="10">
        <f t="shared" si="503"/>
        <v>0</v>
      </c>
      <c r="M895" s="10">
        <f t="shared" si="504"/>
        <v>0</v>
      </c>
      <c r="N895" s="10">
        <f t="shared" si="505"/>
        <v>0</v>
      </c>
      <c r="O895" s="10">
        <f t="shared" si="506"/>
        <v>0</v>
      </c>
      <c r="P895" s="10">
        <f t="shared" si="507"/>
        <v>0</v>
      </c>
      <c r="Q895" s="10">
        <f t="shared" si="508"/>
        <v>0</v>
      </c>
      <c r="R895" s="10">
        <f t="shared" si="509"/>
        <v>0</v>
      </c>
      <c r="S895" s="10">
        <f t="shared" si="510"/>
        <v>0</v>
      </c>
      <c r="U895" s="10">
        <f t="shared" si="511"/>
        <v>0</v>
      </c>
      <c r="V895" s="10">
        <f t="shared" si="512"/>
        <v>0</v>
      </c>
      <c r="W895" s="10">
        <f t="shared" si="513"/>
        <v>0</v>
      </c>
      <c r="X895" s="10">
        <f t="shared" si="534"/>
        <v>0</v>
      </c>
      <c r="Y895" s="10">
        <f t="shared" si="500"/>
        <v>0</v>
      </c>
      <c r="Z895" s="10">
        <f t="shared" si="514"/>
        <v>0</v>
      </c>
      <c r="AB895" s="141">
        <f t="shared" si="515"/>
        <v>0</v>
      </c>
      <c r="AC895" s="141">
        <f t="shared" si="516"/>
        <v>0</v>
      </c>
      <c r="AD895" s="141">
        <f t="shared" si="517"/>
        <v>0</v>
      </c>
      <c r="AE895" s="141">
        <f t="shared" si="518"/>
        <v>0</v>
      </c>
      <c r="AG895" s="87"/>
      <c r="AH895" s="87"/>
      <c r="AJ895" s="87"/>
      <c r="AL895" s="10" t="str">
        <f t="shared" si="519"/>
        <v/>
      </c>
      <c r="AM895" s="10" t="str">
        <f t="shared" si="520"/>
        <v/>
      </c>
      <c r="AN895" s="10" t="str">
        <f t="shared" si="521"/>
        <v/>
      </c>
      <c r="AO895" s="10" t="str">
        <f t="shared" si="522"/>
        <v/>
      </c>
      <c r="AP895" s="10" t="str">
        <f t="shared" si="523"/>
        <v/>
      </c>
      <c r="AQ895" s="10" t="str">
        <f t="shared" si="524"/>
        <v/>
      </c>
      <c r="AR895" s="10" t="str">
        <f t="shared" si="525"/>
        <v/>
      </c>
      <c r="AS895" s="10" t="str">
        <f t="shared" si="526"/>
        <v/>
      </c>
      <c r="AT895" s="10" t="str">
        <f t="shared" si="527"/>
        <v/>
      </c>
      <c r="AU895" s="10" t="str">
        <f t="shared" si="528"/>
        <v/>
      </c>
      <c r="AV895" s="10" t="str">
        <f t="shared" si="529"/>
        <v/>
      </c>
      <c r="AW895" s="10" t="str">
        <f t="shared" si="530"/>
        <v/>
      </c>
      <c r="AX895" s="10" t="str">
        <f t="shared" si="531"/>
        <v/>
      </c>
      <c r="AY895" s="10" t="str">
        <f t="shared" si="532"/>
        <v/>
      </c>
      <c r="AZ895" s="10" t="str">
        <f t="shared" si="533"/>
        <v/>
      </c>
    </row>
    <row r="896" spans="1:52" s="3" customFormat="1" ht="10.5" x14ac:dyDescent="0.35">
      <c r="A896" s="30"/>
      <c r="B896" s="31"/>
      <c r="C896" s="31"/>
      <c r="D896" s="31"/>
      <c r="E896" s="85"/>
      <c r="F896" s="85"/>
      <c r="G896" s="85"/>
      <c r="H896" s="85"/>
      <c r="I896" s="15">
        <f t="shared" si="501"/>
        <v>0</v>
      </c>
      <c r="J896" s="32">
        <f t="shared" si="502"/>
        <v>0</v>
      </c>
      <c r="K896" s="32"/>
      <c r="L896" s="10">
        <f t="shared" si="503"/>
        <v>0</v>
      </c>
      <c r="M896" s="10">
        <f t="shared" si="504"/>
        <v>0</v>
      </c>
      <c r="N896" s="10">
        <f t="shared" si="505"/>
        <v>0</v>
      </c>
      <c r="O896" s="10">
        <f t="shared" si="506"/>
        <v>0</v>
      </c>
      <c r="P896" s="10">
        <f t="shared" si="507"/>
        <v>0</v>
      </c>
      <c r="Q896" s="10">
        <f t="shared" si="508"/>
        <v>0</v>
      </c>
      <c r="R896" s="10">
        <f t="shared" si="509"/>
        <v>0</v>
      </c>
      <c r="S896" s="10">
        <f t="shared" si="510"/>
        <v>0</v>
      </c>
      <c r="U896" s="10">
        <f t="shared" si="511"/>
        <v>0</v>
      </c>
      <c r="V896" s="10">
        <f t="shared" si="512"/>
        <v>0</v>
      </c>
      <c r="W896" s="10">
        <f t="shared" si="513"/>
        <v>0</v>
      </c>
      <c r="X896" s="10">
        <f t="shared" si="534"/>
        <v>0</v>
      </c>
      <c r="Y896" s="10">
        <f t="shared" si="500"/>
        <v>0</v>
      </c>
      <c r="Z896" s="10">
        <f t="shared" si="514"/>
        <v>0</v>
      </c>
      <c r="AB896" s="141">
        <f t="shared" si="515"/>
        <v>0</v>
      </c>
      <c r="AC896" s="141">
        <f t="shared" si="516"/>
        <v>0</v>
      </c>
      <c r="AD896" s="141">
        <f t="shared" si="517"/>
        <v>0</v>
      </c>
      <c r="AE896" s="141">
        <f t="shared" si="518"/>
        <v>0</v>
      </c>
      <c r="AG896" s="87"/>
      <c r="AH896" s="87"/>
      <c r="AJ896" s="87"/>
      <c r="AL896" s="10" t="str">
        <f t="shared" si="519"/>
        <v/>
      </c>
      <c r="AM896" s="10" t="str">
        <f t="shared" si="520"/>
        <v/>
      </c>
      <c r="AN896" s="10" t="str">
        <f t="shared" si="521"/>
        <v/>
      </c>
      <c r="AO896" s="10" t="str">
        <f t="shared" si="522"/>
        <v/>
      </c>
      <c r="AP896" s="10" t="str">
        <f t="shared" si="523"/>
        <v/>
      </c>
      <c r="AQ896" s="10" t="str">
        <f t="shared" si="524"/>
        <v/>
      </c>
      <c r="AR896" s="10" t="str">
        <f t="shared" si="525"/>
        <v/>
      </c>
      <c r="AS896" s="10" t="str">
        <f t="shared" si="526"/>
        <v/>
      </c>
      <c r="AT896" s="10" t="str">
        <f t="shared" si="527"/>
        <v/>
      </c>
      <c r="AU896" s="10" t="str">
        <f t="shared" si="528"/>
        <v/>
      </c>
      <c r="AV896" s="10" t="str">
        <f t="shared" si="529"/>
        <v/>
      </c>
      <c r="AW896" s="10" t="str">
        <f t="shared" si="530"/>
        <v/>
      </c>
      <c r="AX896" s="10" t="str">
        <f t="shared" si="531"/>
        <v/>
      </c>
      <c r="AY896" s="10" t="str">
        <f t="shared" si="532"/>
        <v/>
      </c>
      <c r="AZ896" s="10" t="str">
        <f t="shared" si="533"/>
        <v/>
      </c>
    </row>
    <row r="897" spans="1:52" s="3" customFormat="1" ht="10.5" x14ac:dyDescent="0.35">
      <c r="A897" s="30"/>
      <c r="B897" s="31"/>
      <c r="C897" s="31"/>
      <c r="D897" s="31"/>
      <c r="E897" s="85"/>
      <c r="F897" s="85"/>
      <c r="G897" s="85"/>
      <c r="H897" s="85"/>
      <c r="I897" s="15">
        <f t="shared" si="501"/>
        <v>0</v>
      </c>
      <c r="J897" s="32">
        <f t="shared" si="502"/>
        <v>0</v>
      </c>
      <c r="K897" s="32"/>
      <c r="L897" s="10">
        <f t="shared" si="503"/>
        <v>0</v>
      </c>
      <c r="M897" s="10">
        <f t="shared" si="504"/>
        <v>0</v>
      </c>
      <c r="N897" s="10">
        <f t="shared" si="505"/>
        <v>0</v>
      </c>
      <c r="O897" s="10">
        <f t="shared" si="506"/>
        <v>0</v>
      </c>
      <c r="P897" s="10">
        <f t="shared" si="507"/>
        <v>0</v>
      </c>
      <c r="Q897" s="10">
        <f t="shared" si="508"/>
        <v>0</v>
      </c>
      <c r="R897" s="10">
        <f t="shared" si="509"/>
        <v>0</v>
      </c>
      <c r="S897" s="10">
        <f t="shared" si="510"/>
        <v>0</v>
      </c>
      <c r="U897" s="10">
        <f t="shared" si="511"/>
        <v>0</v>
      </c>
      <c r="V897" s="10">
        <f t="shared" si="512"/>
        <v>0</v>
      </c>
      <c r="W897" s="10">
        <f t="shared" si="513"/>
        <v>0</v>
      </c>
      <c r="X897" s="10">
        <f t="shared" si="534"/>
        <v>0</v>
      </c>
      <c r="Y897" s="10">
        <f t="shared" si="500"/>
        <v>0</v>
      </c>
      <c r="Z897" s="10">
        <f t="shared" si="514"/>
        <v>0</v>
      </c>
      <c r="AB897" s="141">
        <f t="shared" si="515"/>
        <v>0</v>
      </c>
      <c r="AC897" s="141">
        <f t="shared" si="516"/>
        <v>0</v>
      </c>
      <c r="AD897" s="141">
        <f t="shared" si="517"/>
        <v>0</v>
      </c>
      <c r="AE897" s="141">
        <f t="shared" si="518"/>
        <v>0</v>
      </c>
      <c r="AG897" s="87"/>
      <c r="AH897" s="87"/>
      <c r="AJ897" s="87"/>
      <c r="AL897" s="10" t="str">
        <f t="shared" si="519"/>
        <v/>
      </c>
      <c r="AM897" s="10" t="str">
        <f t="shared" si="520"/>
        <v/>
      </c>
      <c r="AN897" s="10" t="str">
        <f t="shared" si="521"/>
        <v/>
      </c>
      <c r="AO897" s="10" t="str">
        <f t="shared" si="522"/>
        <v/>
      </c>
      <c r="AP897" s="10" t="str">
        <f t="shared" si="523"/>
        <v/>
      </c>
      <c r="AQ897" s="10" t="str">
        <f t="shared" si="524"/>
        <v/>
      </c>
      <c r="AR897" s="10" t="str">
        <f t="shared" si="525"/>
        <v/>
      </c>
      <c r="AS897" s="10" t="str">
        <f t="shared" si="526"/>
        <v/>
      </c>
      <c r="AT897" s="10" t="str">
        <f t="shared" si="527"/>
        <v/>
      </c>
      <c r="AU897" s="10" t="str">
        <f t="shared" si="528"/>
        <v/>
      </c>
      <c r="AV897" s="10" t="str">
        <f t="shared" si="529"/>
        <v/>
      </c>
      <c r="AW897" s="10" t="str">
        <f t="shared" si="530"/>
        <v/>
      </c>
      <c r="AX897" s="10" t="str">
        <f t="shared" si="531"/>
        <v/>
      </c>
      <c r="AY897" s="10" t="str">
        <f t="shared" si="532"/>
        <v/>
      </c>
      <c r="AZ897" s="10" t="str">
        <f t="shared" si="533"/>
        <v/>
      </c>
    </row>
    <row r="898" spans="1:52" s="3" customFormat="1" ht="10.5" x14ac:dyDescent="0.35">
      <c r="A898" s="30"/>
      <c r="B898" s="31"/>
      <c r="C898" s="31"/>
      <c r="D898" s="31"/>
      <c r="E898" s="85"/>
      <c r="F898" s="85"/>
      <c r="G898" s="85"/>
      <c r="H898" s="85"/>
      <c r="I898" s="15">
        <f t="shared" si="501"/>
        <v>0</v>
      </c>
      <c r="J898" s="32">
        <f t="shared" si="502"/>
        <v>0</v>
      </c>
      <c r="K898" s="32"/>
      <c r="L898" s="10">
        <f t="shared" si="503"/>
        <v>0</v>
      </c>
      <c r="M898" s="10">
        <f t="shared" si="504"/>
        <v>0</v>
      </c>
      <c r="N898" s="10">
        <f t="shared" si="505"/>
        <v>0</v>
      </c>
      <c r="O898" s="10">
        <f t="shared" si="506"/>
        <v>0</v>
      </c>
      <c r="P898" s="10">
        <f t="shared" si="507"/>
        <v>0</v>
      </c>
      <c r="Q898" s="10">
        <f t="shared" si="508"/>
        <v>0</v>
      </c>
      <c r="R898" s="10">
        <f t="shared" si="509"/>
        <v>0</v>
      </c>
      <c r="S898" s="10">
        <f t="shared" si="510"/>
        <v>0</v>
      </c>
      <c r="U898" s="10">
        <f t="shared" si="511"/>
        <v>0</v>
      </c>
      <c r="V898" s="10">
        <f t="shared" si="512"/>
        <v>0</v>
      </c>
      <c r="W898" s="10">
        <f t="shared" si="513"/>
        <v>0</v>
      </c>
      <c r="X898" s="10">
        <f t="shared" si="534"/>
        <v>0</v>
      </c>
      <c r="Y898" s="10">
        <f t="shared" si="500"/>
        <v>0</v>
      </c>
      <c r="Z898" s="10">
        <f t="shared" si="514"/>
        <v>0</v>
      </c>
      <c r="AB898" s="141">
        <f t="shared" si="515"/>
        <v>0</v>
      </c>
      <c r="AC898" s="141">
        <f t="shared" si="516"/>
        <v>0</v>
      </c>
      <c r="AD898" s="141">
        <f t="shared" si="517"/>
        <v>0</v>
      </c>
      <c r="AE898" s="141">
        <f t="shared" si="518"/>
        <v>0</v>
      </c>
      <c r="AG898" s="87"/>
      <c r="AH898" s="87"/>
      <c r="AJ898" s="87"/>
      <c r="AL898" s="10" t="str">
        <f t="shared" si="519"/>
        <v/>
      </c>
      <c r="AM898" s="10" t="str">
        <f t="shared" si="520"/>
        <v/>
      </c>
      <c r="AN898" s="10" t="str">
        <f t="shared" si="521"/>
        <v/>
      </c>
      <c r="AO898" s="10" t="str">
        <f t="shared" si="522"/>
        <v/>
      </c>
      <c r="AP898" s="10" t="str">
        <f t="shared" si="523"/>
        <v/>
      </c>
      <c r="AQ898" s="10" t="str">
        <f t="shared" si="524"/>
        <v/>
      </c>
      <c r="AR898" s="10" t="str">
        <f t="shared" si="525"/>
        <v/>
      </c>
      <c r="AS898" s="10" t="str">
        <f t="shared" si="526"/>
        <v/>
      </c>
      <c r="AT898" s="10" t="str">
        <f t="shared" si="527"/>
        <v/>
      </c>
      <c r="AU898" s="10" t="str">
        <f t="shared" si="528"/>
        <v/>
      </c>
      <c r="AV898" s="10" t="str">
        <f t="shared" si="529"/>
        <v/>
      </c>
      <c r="AW898" s="10" t="str">
        <f t="shared" si="530"/>
        <v/>
      </c>
      <c r="AX898" s="10" t="str">
        <f t="shared" si="531"/>
        <v/>
      </c>
      <c r="AY898" s="10" t="str">
        <f t="shared" si="532"/>
        <v/>
      </c>
      <c r="AZ898" s="10" t="str">
        <f t="shared" si="533"/>
        <v/>
      </c>
    </row>
    <row r="899" spans="1:52" s="3" customFormat="1" ht="10.5" x14ac:dyDescent="0.35">
      <c r="A899" s="30"/>
      <c r="B899" s="31"/>
      <c r="C899" s="31"/>
      <c r="D899" s="31"/>
      <c r="E899" s="85"/>
      <c r="F899" s="85"/>
      <c r="G899" s="85"/>
      <c r="H899" s="85"/>
      <c r="I899" s="15">
        <f t="shared" si="501"/>
        <v>0</v>
      </c>
      <c r="J899" s="32">
        <f t="shared" si="502"/>
        <v>0</v>
      </c>
      <c r="K899" s="32"/>
      <c r="L899" s="10">
        <f t="shared" si="503"/>
        <v>0</v>
      </c>
      <c r="M899" s="10">
        <f t="shared" si="504"/>
        <v>0</v>
      </c>
      <c r="N899" s="10">
        <f t="shared" si="505"/>
        <v>0</v>
      </c>
      <c r="O899" s="10">
        <f t="shared" si="506"/>
        <v>0</v>
      </c>
      <c r="P899" s="10">
        <f t="shared" si="507"/>
        <v>0</v>
      </c>
      <c r="Q899" s="10">
        <f t="shared" si="508"/>
        <v>0</v>
      </c>
      <c r="R899" s="10">
        <f t="shared" si="509"/>
        <v>0</v>
      </c>
      <c r="S899" s="10">
        <f t="shared" si="510"/>
        <v>0</v>
      </c>
      <c r="U899" s="10">
        <f t="shared" si="511"/>
        <v>0</v>
      </c>
      <c r="V899" s="10">
        <f t="shared" si="512"/>
        <v>0</v>
      </c>
      <c r="W899" s="10">
        <f t="shared" si="513"/>
        <v>0</v>
      </c>
      <c r="X899" s="10">
        <f t="shared" si="534"/>
        <v>0</v>
      </c>
      <c r="Y899" s="10">
        <f t="shared" si="500"/>
        <v>0</v>
      </c>
      <c r="Z899" s="10">
        <f t="shared" si="514"/>
        <v>0</v>
      </c>
      <c r="AB899" s="141">
        <f t="shared" si="515"/>
        <v>0</v>
      </c>
      <c r="AC899" s="141">
        <f t="shared" si="516"/>
        <v>0</v>
      </c>
      <c r="AD899" s="141">
        <f t="shared" si="517"/>
        <v>0</v>
      </c>
      <c r="AE899" s="141">
        <f t="shared" si="518"/>
        <v>0</v>
      </c>
      <c r="AG899" s="87"/>
      <c r="AH899" s="87"/>
      <c r="AJ899" s="87"/>
      <c r="AL899" s="10" t="str">
        <f t="shared" si="519"/>
        <v/>
      </c>
      <c r="AM899" s="10" t="str">
        <f t="shared" si="520"/>
        <v/>
      </c>
      <c r="AN899" s="10" t="str">
        <f t="shared" si="521"/>
        <v/>
      </c>
      <c r="AO899" s="10" t="str">
        <f t="shared" si="522"/>
        <v/>
      </c>
      <c r="AP899" s="10" t="str">
        <f t="shared" si="523"/>
        <v/>
      </c>
      <c r="AQ899" s="10" t="str">
        <f t="shared" si="524"/>
        <v/>
      </c>
      <c r="AR899" s="10" t="str">
        <f t="shared" si="525"/>
        <v/>
      </c>
      <c r="AS899" s="10" t="str">
        <f t="shared" si="526"/>
        <v/>
      </c>
      <c r="AT899" s="10" t="str">
        <f t="shared" si="527"/>
        <v/>
      </c>
      <c r="AU899" s="10" t="str">
        <f t="shared" si="528"/>
        <v/>
      </c>
      <c r="AV899" s="10" t="str">
        <f t="shared" si="529"/>
        <v/>
      </c>
      <c r="AW899" s="10" t="str">
        <f t="shared" si="530"/>
        <v/>
      </c>
      <c r="AX899" s="10" t="str">
        <f t="shared" si="531"/>
        <v/>
      </c>
      <c r="AY899" s="10" t="str">
        <f t="shared" si="532"/>
        <v/>
      </c>
      <c r="AZ899" s="10" t="str">
        <f t="shared" si="533"/>
        <v/>
      </c>
    </row>
    <row r="900" spans="1:52" s="3" customFormat="1" ht="10.5" x14ac:dyDescent="0.35">
      <c r="A900" s="30"/>
      <c r="B900" s="31"/>
      <c r="C900" s="31"/>
      <c r="D900" s="31"/>
      <c r="E900" s="85"/>
      <c r="F900" s="85"/>
      <c r="G900" s="85"/>
      <c r="H900" s="85"/>
      <c r="I900" s="15">
        <f t="shared" si="501"/>
        <v>0</v>
      </c>
      <c r="J900" s="32">
        <f t="shared" si="502"/>
        <v>0</v>
      </c>
      <c r="K900" s="32"/>
      <c r="L900" s="10">
        <f t="shared" si="503"/>
        <v>0</v>
      </c>
      <c r="M900" s="10">
        <f t="shared" si="504"/>
        <v>0</v>
      </c>
      <c r="N900" s="10">
        <f t="shared" si="505"/>
        <v>0</v>
      </c>
      <c r="O900" s="10">
        <f t="shared" si="506"/>
        <v>0</v>
      </c>
      <c r="P900" s="10">
        <f t="shared" si="507"/>
        <v>0</v>
      </c>
      <c r="Q900" s="10">
        <f t="shared" si="508"/>
        <v>0</v>
      </c>
      <c r="R900" s="10">
        <f t="shared" si="509"/>
        <v>0</v>
      </c>
      <c r="S900" s="10">
        <f t="shared" si="510"/>
        <v>0</v>
      </c>
      <c r="U900" s="10">
        <f t="shared" si="511"/>
        <v>0</v>
      </c>
      <c r="V900" s="10">
        <f t="shared" si="512"/>
        <v>0</v>
      </c>
      <c r="W900" s="10">
        <f t="shared" si="513"/>
        <v>0</v>
      </c>
      <c r="X900" s="10">
        <f t="shared" si="534"/>
        <v>0</v>
      </c>
      <c r="Y900" s="10">
        <f t="shared" si="500"/>
        <v>0</v>
      </c>
      <c r="Z900" s="10">
        <f t="shared" si="514"/>
        <v>0</v>
      </c>
      <c r="AB900" s="141">
        <f t="shared" si="515"/>
        <v>0</v>
      </c>
      <c r="AC900" s="141">
        <f t="shared" si="516"/>
        <v>0</v>
      </c>
      <c r="AD900" s="141">
        <f t="shared" si="517"/>
        <v>0</v>
      </c>
      <c r="AE900" s="141">
        <f t="shared" si="518"/>
        <v>0</v>
      </c>
      <c r="AG900" s="87"/>
      <c r="AH900" s="87"/>
      <c r="AJ900" s="87"/>
      <c r="AL900" s="10" t="str">
        <f t="shared" si="519"/>
        <v/>
      </c>
      <c r="AM900" s="10" t="str">
        <f t="shared" si="520"/>
        <v/>
      </c>
      <c r="AN900" s="10" t="str">
        <f t="shared" si="521"/>
        <v/>
      </c>
      <c r="AO900" s="10" t="str">
        <f t="shared" si="522"/>
        <v/>
      </c>
      <c r="AP900" s="10" t="str">
        <f t="shared" si="523"/>
        <v/>
      </c>
      <c r="AQ900" s="10" t="str">
        <f t="shared" si="524"/>
        <v/>
      </c>
      <c r="AR900" s="10" t="str">
        <f t="shared" si="525"/>
        <v/>
      </c>
      <c r="AS900" s="10" t="str">
        <f t="shared" si="526"/>
        <v/>
      </c>
      <c r="AT900" s="10" t="str">
        <f t="shared" si="527"/>
        <v/>
      </c>
      <c r="AU900" s="10" t="str">
        <f t="shared" si="528"/>
        <v/>
      </c>
      <c r="AV900" s="10" t="str">
        <f t="shared" si="529"/>
        <v/>
      </c>
      <c r="AW900" s="10" t="str">
        <f t="shared" si="530"/>
        <v/>
      </c>
      <c r="AX900" s="10" t="str">
        <f t="shared" si="531"/>
        <v/>
      </c>
      <c r="AY900" s="10" t="str">
        <f t="shared" si="532"/>
        <v/>
      </c>
      <c r="AZ900" s="10" t="str">
        <f t="shared" si="533"/>
        <v/>
      </c>
    </row>
    <row r="901" spans="1:52" s="3" customFormat="1" ht="10.5" x14ac:dyDescent="0.35">
      <c r="A901" s="30"/>
      <c r="B901" s="31"/>
      <c r="C901" s="31"/>
      <c r="D901" s="31"/>
      <c r="E901" s="85"/>
      <c r="F901" s="85"/>
      <c r="G901" s="85"/>
      <c r="H901" s="85"/>
      <c r="I901" s="15">
        <f t="shared" si="501"/>
        <v>0</v>
      </c>
      <c r="J901" s="32">
        <f t="shared" si="502"/>
        <v>0</v>
      </c>
      <c r="K901" s="32"/>
      <c r="L901" s="10">
        <f t="shared" si="503"/>
        <v>0</v>
      </c>
      <c r="M901" s="10">
        <f t="shared" si="504"/>
        <v>0</v>
      </c>
      <c r="N901" s="10">
        <f t="shared" si="505"/>
        <v>0</v>
      </c>
      <c r="O901" s="10">
        <f t="shared" si="506"/>
        <v>0</v>
      </c>
      <c r="P901" s="10">
        <f t="shared" si="507"/>
        <v>0</v>
      </c>
      <c r="Q901" s="10">
        <f t="shared" si="508"/>
        <v>0</v>
      </c>
      <c r="R901" s="10">
        <f t="shared" si="509"/>
        <v>0</v>
      </c>
      <c r="S901" s="10">
        <f t="shared" si="510"/>
        <v>0</v>
      </c>
      <c r="U901" s="10">
        <f t="shared" si="511"/>
        <v>0</v>
      </c>
      <c r="V901" s="10">
        <f t="shared" si="512"/>
        <v>0</v>
      </c>
      <c r="W901" s="10">
        <f t="shared" si="513"/>
        <v>0</v>
      </c>
      <c r="X901" s="10">
        <f t="shared" si="534"/>
        <v>0</v>
      </c>
      <c r="Y901" s="10">
        <f t="shared" si="500"/>
        <v>0</v>
      </c>
      <c r="Z901" s="10">
        <f t="shared" si="514"/>
        <v>0</v>
      </c>
      <c r="AB901" s="141">
        <f t="shared" si="515"/>
        <v>0</v>
      </c>
      <c r="AC901" s="141">
        <f t="shared" si="516"/>
        <v>0</v>
      </c>
      <c r="AD901" s="141">
        <f t="shared" si="517"/>
        <v>0</v>
      </c>
      <c r="AE901" s="141">
        <f t="shared" si="518"/>
        <v>0</v>
      </c>
      <c r="AG901" s="87"/>
      <c r="AH901" s="87"/>
      <c r="AJ901" s="87"/>
      <c r="AL901" s="10" t="str">
        <f t="shared" si="519"/>
        <v/>
      </c>
      <c r="AM901" s="10" t="str">
        <f t="shared" si="520"/>
        <v/>
      </c>
      <c r="AN901" s="10" t="str">
        <f t="shared" si="521"/>
        <v/>
      </c>
      <c r="AO901" s="10" t="str">
        <f t="shared" si="522"/>
        <v/>
      </c>
      <c r="AP901" s="10" t="str">
        <f t="shared" si="523"/>
        <v/>
      </c>
      <c r="AQ901" s="10" t="str">
        <f t="shared" si="524"/>
        <v/>
      </c>
      <c r="AR901" s="10" t="str">
        <f t="shared" si="525"/>
        <v/>
      </c>
      <c r="AS901" s="10" t="str">
        <f t="shared" si="526"/>
        <v/>
      </c>
      <c r="AT901" s="10" t="str">
        <f t="shared" si="527"/>
        <v/>
      </c>
      <c r="AU901" s="10" t="str">
        <f t="shared" si="528"/>
        <v/>
      </c>
      <c r="AV901" s="10" t="str">
        <f t="shared" si="529"/>
        <v/>
      </c>
      <c r="AW901" s="10" t="str">
        <f t="shared" si="530"/>
        <v/>
      </c>
      <c r="AX901" s="10" t="str">
        <f t="shared" si="531"/>
        <v/>
      </c>
      <c r="AY901" s="10" t="str">
        <f t="shared" si="532"/>
        <v/>
      </c>
      <c r="AZ901" s="10" t="str">
        <f t="shared" si="533"/>
        <v/>
      </c>
    </row>
    <row r="902" spans="1:52" s="3" customFormat="1" ht="10.5" x14ac:dyDescent="0.35">
      <c r="A902" s="30"/>
      <c r="B902" s="31"/>
      <c r="C902" s="31"/>
      <c r="D902" s="31"/>
      <c r="E902" s="85"/>
      <c r="F902" s="85"/>
      <c r="G902" s="85"/>
      <c r="H902" s="85"/>
      <c r="I902" s="15">
        <f t="shared" si="501"/>
        <v>0</v>
      </c>
      <c r="J902" s="32">
        <f t="shared" si="502"/>
        <v>0</v>
      </c>
      <c r="K902" s="32"/>
      <c r="L902" s="10">
        <f t="shared" si="503"/>
        <v>0</v>
      </c>
      <c r="M902" s="10">
        <f t="shared" si="504"/>
        <v>0</v>
      </c>
      <c r="N902" s="10">
        <f t="shared" si="505"/>
        <v>0</v>
      </c>
      <c r="O902" s="10">
        <f t="shared" si="506"/>
        <v>0</v>
      </c>
      <c r="P902" s="10">
        <f t="shared" si="507"/>
        <v>0</v>
      </c>
      <c r="Q902" s="10">
        <f t="shared" si="508"/>
        <v>0</v>
      </c>
      <c r="R902" s="10">
        <f t="shared" si="509"/>
        <v>0</v>
      </c>
      <c r="S902" s="10">
        <f t="shared" si="510"/>
        <v>0</v>
      </c>
      <c r="U902" s="10">
        <f t="shared" si="511"/>
        <v>0</v>
      </c>
      <c r="V902" s="10">
        <f t="shared" si="512"/>
        <v>0</v>
      </c>
      <c r="W902" s="10">
        <f t="shared" si="513"/>
        <v>0</v>
      </c>
      <c r="X902" s="10">
        <f t="shared" si="534"/>
        <v>0</v>
      </c>
      <c r="Y902" s="10">
        <f t="shared" si="500"/>
        <v>0</v>
      </c>
      <c r="Z902" s="10">
        <f t="shared" si="514"/>
        <v>0</v>
      </c>
      <c r="AB902" s="141">
        <f t="shared" si="515"/>
        <v>0</v>
      </c>
      <c r="AC902" s="141">
        <f t="shared" si="516"/>
        <v>0</v>
      </c>
      <c r="AD902" s="141">
        <f t="shared" si="517"/>
        <v>0</v>
      </c>
      <c r="AE902" s="141">
        <f t="shared" si="518"/>
        <v>0</v>
      </c>
      <c r="AG902" s="87"/>
      <c r="AH902" s="87"/>
      <c r="AJ902" s="87"/>
      <c r="AL902" s="10" t="str">
        <f t="shared" si="519"/>
        <v/>
      </c>
      <c r="AM902" s="10" t="str">
        <f t="shared" si="520"/>
        <v/>
      </c>
      <c r="AN902" s="10" t="str">
        <f t="shared" si="521"/>
        <v/>
      </c>
      <c r="AO902" s="10" t="str">
        <f t="shared" si="522"/>
        <v/>
      </c>
      <c r="AP902" s="10" t="str">
        <f t="shared" si="523"/>
        <v/>
      </c>
      <c r="AQ902" s="10" t="str">
        <f t="shared" si="524"/>
        <v/>
      </c>
      <c r="AR902" s="10" t="str">
        <f t="shared" si="525"/>
        <v/>
      </c>
      <c r="AS902" s="10" t="str">
        <f t="shared" si="526"/>
        <v/>
      </c>
      <c r="AT902" s="10" t="str">
        <f t="shared" si="527"/>
        <v/>
      </c>
      <c r="AU902" s="10" t="str">
        <f t="shared" si="528"/>
        <v/>
      </c>
      <c r="AV902" s="10" t="str">
        <f t="shared" si="529"/>
        <v/>
      </c>
      <c r="AW902" s="10" t="str">
        <f t="shared" si="530"/>
        <v/>
      </c>
      <c r="AX902" s="10" t="str">
        <f t="shared" si="531"/>
        <v/>
      </c>
      <c r="AY902" s="10" t="str">
        <f t="shared" si="532"/>
        <v/>
      </c>
      <c r="AZ902" s="10" t="str">
        <f t="shared" si="533"/>
        <v/>
      </c>
    </row>
    <row r="903" spans="1:52" s="3" customFormat="1" ht="10.5" x14ac:dyDescent="0.35">
      <c r="A903" s="30"/>
      <c r="B903" s="31"/>
      <c r="C903" s="31"/>
      <c r="D903" s="31"/>
      <c r="E903" s="85"/>
      <c r="F903" s="85"/>
      <c r="G903" s="85"/>
      <c r="H903" s="85"/>
      <c r="I903" s="15">
        <f t="shared" si="501"/>
        <v>0</v>
      </c>
      <c r="J903" s="32">
        <f t="shared" si="502"/>
        <v>0</v>
      </c>
      <c r="K903" s="32"/>
      <c r="L903" s="10">
        <f t="shared" si="503"/>
        <v>0</v>
      </c>
      <c r="M903" s="10">
        <f t="shared" si="504"/>
        <v>0</v>
      </c>
      <c r="N903" s="10">
        <f t="shared" si="505"/>
        <v>0</v>
      </c>
      <c r="O903" s="10">
        <f t="shared" si="506"/>
        <v>0</v>
      </c>
      <c r="P903" s="10">
        <f t="shared" si="507"/>
        <v>0</v>
      </c>
      <c r="Q903" s="10">
        <f t="shared" si="508"/>
        <v>0</v>
      </c>
      <c r="R903" s="10">
        <f t="shared" si="509"/>
        <v>0</v>
      </c>
      <c r="S903" s="10">
        <f t="shared" si="510"/>
        <v>0</v>
      </c>
      <c r="U903" s="10">
        <f t="shared" si="511"/>
        <v>0</v>
      </c>
      <c r="V903" s="10">
        <f t="shared" si="512"/>
        <v>0</v>
      </c>
      <c r="W903" s="10">
        <f t="shared" si="513"/>
        <v>0</v>
      </c>
      <c r="X903" s="10">
        <f t="shared" si="534"/>
        <v>0</v>
      </c>
      <c r="Y903" s="10">
        <f t="shared" ref="Y903:Y966" si="535">IF(AND(L903=1,L902=0),1,0)</f>
        <v>0</v>
      </c>
      <c r="Z903" s="10">
        <f t="shared" si="514"/>
        <v>0</v>
      </c>
      <c r="AB903" s="141">
        <f t="shared" si="515"/>
        <v>0</v>
      </c>
      <c r="AC903" s="141">
        <f t="shared" si="516"/>
        <v>0</v>
      </c>
      <c r="AD903" s="141">
        <f t="shared" si="517"/>
        <v>0</v>
      </c>
      <c r="AE903" s="141">
        <f t="shared" si="518"/>
        <v>0</v>
      </c>
      <c r="AG903" s="87"/>
      <c r="AH903" s="87"/>
      <c r="AJ903" s="87"/>
      <c r="AL903" s="10" t="str">
        <f t="shared" si="519"/>
        <v/>
      </c>
      <c r="AM903" s="10" t="str">
        <f t="shared" si="520"/>
        <v/>
      </c>
      <c r="AN903" s="10" t="str">
        <f t="shared" si="521"/>
        <v/>
      </c>
      <c r="AO903" s="10" t="str">
        <f t="shared" si="522"/>
        <v/>
      </c>
      <c r="AP903" s="10" t="str">
        <f t="shared" si="523"/>
        <v/>
      </c>
      <c r="AQ903" s="10" t="str">
        <f t="shared" si="524"/>
        <v/>
      </c>
      <c r="AR903" s="10" t="str">
        <f t="shared" si="525"/>
        <v/>
      </c>
      <c r="AS903" s="10" t="str">
        <f t="shared" si="526"/>
        <v/>
      </c>
      <c r="AT903" s="10" t="str">
        <f t="shared" si="527"/>
        <v/>
      </c>
      <c r="AU903" s="10" t="str">
        <f t="shared" si="528"/>
        <v/>
      </c>
      <c r="AV903" s="10" t="str">
        <f t="shared" si="529"/>
        <v/>
      </c>
      <c r="AW903" s="10" t="str">
        <f t="shared" si="530"/>
        <v/>
      </c>
      <c r="AX903" s="10" t="str">
        <f t="shared" si="531"/>
        <v/>
      </c>
      <c r="AY903" s="10" t="str">
        <f t="shared" si="532"/>
        <v/>
      </c>
      <c r="AZ903" s="10" t="str">
        <f t="shared" si="533"/>
        <v/>
      </c>
    </row>
    <row r="904" spans="1:52" s="3" customFormat="1" ht="10.5" x14ac:dyDescent="0.35">
      <c r="A904" s="30"/>
      <c r="B904" s="31"/>
      <c r="C904" s="31"/>
      <c r="D904" s="31"/>
      <c r="E904" s="85"/>
      <c r="F904" s="85"/>
      <c r="G904" s="85"/>
      <c r="H904" s="85"/>
      <c r="I904" s="15">
        <f t="shared" si="501"/>
        <v>0</v>
      </c>
      <c r="J904" s="32">
        <f t="shared" si="502"/>
        <v>0</v>
      </c>
      <c r="K904" s="32"/>
      <c r="L904" s="10">
        <f t="shared" si="503"/>
        <v>0</v>
      </c>
      <c r="M904" s="10">
        <f t="shared" si="504"/>
        <v>0</v>
      </c>
      <c r="N904" s="10">
        <f t="shared" si="505"/>
        <v>0</v>
      </c>
      <c r="O904" s="10">
        <f t="shared" si="506"/>
        <v>0</v>
      </c>
      <c r="P904" s="10">
        <f t="shared" si="507"/>
        <v>0</v>
      </c>
      <c r="Q904" s="10">
        <f t="shared" si="508"/>
        <v>0</v>
      </c>
      <c r="R904" s="10">
        <f t="shared" si="509"/>
        <v>0</v>
      </c>
      <c r="S904" s="10">
        <f t="shared" si="510"/>
        <v>0</v>
      </c>
      <c r="U904" s="10">
        <f t="shared" si="511"/>
        <v>0</v>
      </c>
      <c r="V904" s="10">
        <f t="shared" si="512"/>
        <v>0</v>
      </c>
      <c r="W904" s="10">
        <f t="shared" si="513"/>
        <v>0</v>
      </c>
      <c r="X904" s="10">
        <f t="shared" si="534"/>
        <v>0</v>
      </c>
      <c r="Y904" s="10">
        <f t="shared" si="535"/>
        <v>0</v>
      </c>
      <c r="Z904" s="10">
        <f t="shared" si="514"/>
        <v>0</v>
      </c>
      <c r="AB904" s="141">
        <f t="shared" si="515"/>
        <v>0</v>
      </c>
      <c r="AC904" s="141">
        <f t="shared" si="516"/>
        <v>0</v>
      </c>
      <c r="AD904" s="141">
        <f t="shared" si="517"/>
        <v>0</v>
      </c>
      <c r="AE904" s="141">
        <f t="shared" si="518"/>
        <v>0</v>
      </c>
      <c r="AG904" s="87"/>
      <c r="AH904" s="87"/>
      <c r="AJ904" s="87"/>
      <c r="AL904" s="10" t="str">
        <f t="shared" si="519"/>
        <v/>
      </c>
      <c r="AM904" s="10" t="str">
        <f t="shared" si="520"/>
        <v/>
      </c>
      <c r="AN904" s="10" t="str">
        <f t="shared" si="521"/>
        <v/>
      </c>
      <c r="AO904" s="10" t="str">
        <f t="shared" si="522"/>
        <v/>
      </c>
      <c r="AP904" s="10" t="str">
        <f t="shared" si="523"/>
        <v/>
      </c>
      <c r="AQ904" s="10" t="str">
        <f t="shared" si="524"/>
        <v/>
      </c>
      <c r="AR904" s="10" t="str">
        <f t="shared" si="525"/>
        <v/>
      </c>
      <c r="AS904" s="10" t="str">
        <f t="shared" si="526"/>
        <v/>
      </c>
      <c r="AT904" s="10" t="str">
        <f t="shared" si="527"/>
        <v/>
      </c>
      <c r="AU904" s="10" t="str">
        <f t="shared" si="528"/>
        <v/>
      </c>
      <c r="AV904" s="10" t="str">
        <f t="shared" si="529"/>
        <v/>
      </c>
      <c r="AW904" s="10" t="str">
        <f t="shared" si="530"/>
        <v/>
      </c>
      <c r="AX904" s="10" t="str">
        <f t="shared" si="531"/>
        <v/>
      </c>
      <c r="AY904" s="10" t="str">
        <f t="shared" si="532"/>
        <v/>
      </c>
      <c r="AZ904" s="10" t="str">
        <f t="shared" si="533"/>
        <v/>
      </c>
    </row>
    <row r="905" spans="1:52" s="3" customFormat="1" ht="10.5" x14ac:dyDescent="0.35">
      <c r="A905" s="30"/>
      <c r="B905" s="31"/>
      <c r="C905" s="31"/>
      <c r="D905" s="31"/>
      <c r="E905" s="85"/>
      <c r="F905" s="85"/>
      <c r="G905" s="85"/>
      <c r="H905" s="85"/>
      <c r="I905" s="15">
        <f t="shared" si="501"/>
        <v>0</v>
      </c>
      <c r="J905" s="32">
        <f t="shared" si="502"/>
        <v>0</v>
      </c>
      <c r="K905" s="32"/>
      <c r="L905" s="10">
        <f t="shared" si="503"/>
        <v>0</v>
      </c>
      <c r="M905" s="10">
        <f t="shared" si="504"/>
        <v>0</v>
      </c>
      <c r="N905" s="10">
        <f t="shared" si="505"/>
        <v>0</v>
      </c>
      <c r="O905" s="10">
        <f t="shared" si="506"/>
        <v>0</v>
      </c>
      <c r="P905" s="10">
        <f t="shared" si="507"/>
        <v>0</v>
      </c>
      <c r="Q905" s="10">
        <f t="shared" si="508"/>
        <v>0</v>
      </c>
      <c r="R905" s="10">
        <f t="shared" si="509"/>
        <v>0</v>
      </c>
      <c r="S905" s="10">
        <f t="shared" si="510"/>
        <v>0</v>
      </c>
      <c r="U905" s="10">
        <f t="shared" si="511"/>
        <v>0</v>
      </c>
      <c r="V905" s="10">
        <f t="shared" si="512"/>
        <v>0</v>
      </c>
      <c r="W905" s="10">
        <f t="shared" si="513"/>
        <v>0</v>
      </c>
      <c r="X905" s="10">
        <f t="shared" si="534"/>
        <v>0</v>
      </c>
      <c r="Y905" s="10">
        <f t="shared" si="535"/>
        <v>0</v>
      </c>
      <c r="Z905" s="10">
        <f t="shared" si="514"/>
        <v>0</v>
      </c>
      <c r="AB905" s="141">
        <f t="shared" si="515"/>
        <v>0</v>
      </c>
      <c r="AC905" s="141">
        <f t="shared" si="516"/>
        <v>0</v>
      </c>
      <c r="AD905" s="141">
        <f t="shared" si="517"/>
        <v>0</v>
      </c>
      <c r="AE905" s="141">
        <f t="shared" si="518"/>
        <v>0</v>
      </c>
      <c r="AG905" s="87"/>
      <c r="AH905" s="87"/>
      <c r="AJ905" s="87"/>
      <c r="AL905" s="10" t="str">
        <f t="shared" si="519"/>
        <v/>
      </c>
      <c r="AM905" s="10" t="str">
        <f t="shared" si="520"/>
        <v/>
      </c>
      <c r="AN905" s="10" t="str">
        <f t="shared" si="521"/>
        <v/>
      </c>
      <c r="AO905" s="10" t="str">
        <f t="shared" si="522"/>
        <v/>
      </c>
      <c r="AP905" s="10" t="str">
        <f t="shared" si="523"/>
        <v/>
      </c>
      <c r="AQ905" s="10" t="str">
        <f t="shared" si="524"/>
        <v/>
      </c>
      <c r="AR905" s="10" t="str">
        <f t="shared" si="525"/>
        <v/>
      </c>
      <c r="AS905" s="10" t="str">
        <f t="shared" si="526"/>
        <v/>
      </c>
      <c r="AT905" s="10" t="str">
        <f t="shared" si="527"/>
        <v/>
      </c>
      <c r="AU905" s="10" t="str">
        <f t="shared" si="528"/>
        <v/>
      </c>
      <c r="AV905" s="10" t="str">
        <f t="shared" si="529"/>
        <v/>
      </c>
      <c r="AW905" s="10" t="str">
        <f t="shared" si="530"/>
        <v/>
      </c>
      <c r="AX905" s="10" t="str">
        <f t="shared" si="531"/>
        <v/>
      </c>
      <c r="AY905" s="10" t="str">
        <f t="shared" si="532"/>
        <v/>
      </c>
      <c r="AZ905" s="10" t="str">
        <f t="shared" si="533"/>
        <v/>
      </c>
    </row>
    <row r="906" spans="1:52" s="3" customFormat="1" ht="10.5" x14ac:dyDescent="0.35">
      <c r="A906" s="30"/>
      <c r="B906" s="31"/>
      <c r="C906" s="31"/>
      <c r="D906" s="31"/>
      <c r="E906" s="85"/>
      <c r="F906" s="85"/>
      <c r="G906" s="85"/>
      <c r="H906" s="85"/>
      <c r="I906" s="15">
        <f t="shared" si="501"/>
        <v>0</v>
      </c>
      <c r="J906" s="32">
        <f t="shared" si="502"/>
        <v>0</v>
      </c>
      <c r="K906" s="32"/>
      <c r="L906" s="10">
        <f t="shared" si="503"/>
        <v>0</v>
      </c>
      <c r="M906" s="10">
        <f t="shared" si="504"/>
        <v>0</v>
      </c>
      <c r="N906" s="10">
        <f t="shared" si="505"/>
        <v>0</v>
      </c>
      <c r="O906" s="10">
        <f t="shared" si="506"/>
        <v>0</v>
      </c>
      <c r="P906" s="10">
        <f t="shared" si="507"/>
        <v>0</v>
      </c>
      <c r="Q906" s="10">
        <f t="shared" si="508"/>
        <v>0</v>
      </c>
      <c r="R906" s="10">
        <f t="shared" si="509"/>
        <v>0</v>
      </c>
      <c r="S906" s="10">
        <f t="shared" si="510"/>
        <v>0</v>
      </c>
      <c r="U906" s="10">
        <f t="shared" si="511"/>
        <v>0</v>
      </c>
      <c r="V906" s="10">
        <f t="shared" si="512"/>
        <v>0</v>
      </c>
      <c r="W906" s="10">
        <f t="shared" si="513"/>
        <v>0</v>
      </c>
      <c r="X906" s="10">
        <f t="shared" si="534"/>
        <v>0</v>
      </c>
      <c r="Y906" s="10">
        <f t="shared" si="535"/>
        <v>0</v>
      </c>
      <c r="Z906" s="10">
        <f t="shared" si="514"/>
        <v>0</v>
      </c>
      <c r="AB906" s="141">
        <f t="shared" si="515"/>
        <v>0</v>
      </c>
      <c r="AC906" s="141">
        <f t="shared" si="516"/>
        <v>0</v>
      </c>
      <c r="AD906" s="141">
        <f t="shared" si="517"/>
        <v>0</v>
      </c>
      <c r="AE906" s="141">
        <f t="shared" si="518"/>
        <v>0</v>
      </c>
      <c r="AG906" s="87"/>
      <c r="AH906" s="87"/>
      <c r="AJ906" s="87"/>
      <c r="AL906" s="10" t="str">
        <f t="shared" si="519"/>
        <v/>
      </c>
      <c r="AM906" s="10" t="str">
        <f t="shared" si="520"/>
        <v/>
      </c>
      <c r="AN906" s="10" t="str">
        <f t="shared" si="521"/>
        <v/>
      </c>
      <c r="AO906" s="10" t="str">
        <f t="shared" si="522"/>
        <v/>
      </c>
      <c r="AP906" s="10" t="str">
        <f t="shared" si="523"/>
        <v/>
      </c>
      <c r="AQ906" s="10" t="str">
        <f t="shared" si="524"/>
        <v/>
      </c>
      <c r="AR906" s="10" t="str">
        <f t="shared" si="525"/>
        <v/>
      </c>
      <c r="AS906" s="10" t="str">
        <f t="shared" si="526"/>
        <v/>
      </c>
      <c r="AT906" s="10" t="str">
        <f t="shared" si="527"/>
        <v/>
      </c>
      <c r="AU906" s="10" t="str">
        <f t="shared" si="528"/>
        <v/>
      </c>
      <c r="AV906" s="10" t="str">
        <f t="shared" si="529"/>
        <v/>
      </c>
      <c r="AW906" s="10" t="str">
        <f t="shared" si="530"/>
        <v/>
      </c>
      <c r="AX906" s="10" t="str">
        <f t="shared" si="531"/>
        <v/>
      </c>
      <c r="AY906" s="10" t="str">
        <f t="shared" si="532"/>
        <v/>
      </c>
      <c r="AZ906" s="10" t="str">
        <f t="shared" si="533"/>
        <v/>
      </c>
    </row>
    <row r="907" spans="1:52" s="3" customFormat="1" ht="10.5" x14ac:dyDescent="0.35">
      <c r="A907" s="30"/>
      <c r="B907" s="31"/>
      <c r="C907" s="31"/>
      <c r="D907" s="31"/>
      <c r="E907" s="85"/>
      <c r="F907" s="85"/>
      <c r="G907" s="85"/>
      <c r="H907" s="85"/>
      <c r="I907" s="15">
        <f t="shared" si="501"/>
        <v>0</v>
      </c>
      <c r="J907" s="32">
        <f t="shared" si="502"/>
        <v>0</v>
      </c>
      <c r="K907" s="32"/>
      <c r="L907" s="10">
        <f t="shared" si="503"/>
        <v>0</v>
      </c>
      <c r="M907" s="10">
        <f t="shared" si="504"/>
        <v>0</v>
      </c>
      <c r="N907" s="10">
        <f t="shared" si="505"/>
        <v>0</v>
      </c>
      <c r="O907" s="10">
        <f t="shared" si="506"/>
        <v>0</v>
      </c>
      <c r="P907" s="10">
        <f t="shared" si="507"/>
        <v>0</v>
      </c>
      <c r="Q907" s="10">
        <f t="shared" si="508"/>
        <v>0</v>
      </c>
      <c r="R907" s="10">
        <f t="shared" si="509"/>
        <v>0</v>
      </c>
      <c r="S907" s="10">
        <f t="shared" si="510"/>
        <v>0</v>
      </c>
      <c r="U907" s="10">
        <f t="shared" si="511"/>
        <v>0</v>
      </c>
      <c r="V907" s="10">
        <f t="shared" si="512"/>
        <v>0</v>
      </c>
      <c r="W907" s="10">
        <f t="shared" si="513"/>
        <v>0</v>
      </c>
      <c r="X907" s="10">
        <f t="shared" si="534"/>
        <v>0</v>
      </c>
      <c r="Y907" s="10">
        <f t="shared" si="535"/>
        <v>0</v>
      </c>
      <c r="Z907" s="10">
        <f t="shared" si="514"/>
        <v>0</v>
      </c>
      <c r="AB907" s="141">
        <f t="shared" si="515"/>
        <v>0</v>
      </c>
      <c r="AC907" s="141">
        <f t="shared" si="516"/>
        <v>0</v>
      </c>
      <c r="AD907" s="141">
        <f t="shared" si="517"/>
        <v>0</v>
      </c>
      <c r="AE907" s="141">
        <f t="shared" si="518"/>
        <v>0</v>
      </c>
      <c r="AG907" s="87"/>
      <c r="AH907" s="87"/>
      <c r="AJ907" s="87"/>
      <c r="AL907" s="10" t="str">
        <f t="shared" si="519"/>
        <v/>
      </c>
      <c r="AM907" s="10" t="str">
        <f t="shared" si="520"/>
        <v/>
      </c>
      <c r="AN907" s="10" t="str">
        <f t="shared" si="521"/>
        <v/>
      </c>
      <c r="AO907" s="10" t="str">
        <f t="shared" si="522"/>
        <v/>
      </c>
      <c r="AP907" s="10" t="str">
        <f t="shared" si="523"/>
        <v/>
      </c>
      <c r="AQ907" s="10" t="str">
        <f t="shared" si="524"/>
        <v/>
      </c>
      <c r="AR907" s="10" t="str">
        <f t="shared" si="525"/>
        <v/>
      </c>
      <c r="AS907" s="10" t="str">
        <f t="shared" si="526"/>
        <v/>
      </c>
      <c r="AT907" s="10" t="str">
        <f t="shared" si="527"/>
        <v/>
      </c>
      <c r="AU907" s="10" t="str">
        <f t="shared" si="528"/>
        <v/>
      </c>
      <c r="AV907" s="10" t="str">
        <f t="shared" si="529"/>
        <v/>
      </c>
      <c r="AW907" s="10" t="str">
        <f t="shared" si="530"/>
        <v/>
      </c>
      <c r="AX907" s="10" t="str">
        <f t="shared" si="531"/>
        <v/>
      </c>
      <c r="AY907" s="10" t="str">
        <f t="shared" si="532"/>
        <v/>
      </c>
      <c r="AZ907" s="10" t="str">
        <f t="shared" si="533"/>
        <v/>
      </c>
    </row>
    <row r="908" spans="1:52" s="3" customFormat="1" ht="10.5" x14ac:dyDescent="0.35">
      <c r="A908" s="30"/>
      <c r="B908" s="31"/>
      <c r="C908" s="31"/>
      <c r="D908" s="31"/>
      <c r="E908" s="85"/>
      <c r="F908" s="85"/>
      <c r="G908" s="85"/>
      <c r="H908" s="85"/>
      <c r="I908" s="15">
        <f t="shared" si="501"/>
        <v>0</v>
      </c>
      <c r="J908" s="32">
        <f t="shared" si="502"/>
        <v>0</v>
      </c>
      <c r="K908" s="32"/>
      <c r="L908" s="10">
        <f t="shared" si="503"/>
        <v>0</v>
      </c>
      <c r="M908" s="10">
        <f t="shared" si="504"/>
        <v>0</v>
      </c>
      <c r="N908" s="10">
        <f t="shared" si="505"/>
        <v>0</v>
      </c>
      <c r="O908" s="10">
        <f t="shared" si="506"/>
        <v>0</v>
      </c>
      <c r="P908" s="10">
        <f t="shared" si="507"/>
        <v>0</v>
      </c>
      <c r="Q908" s="10">
        <f t="shared" si="508"/>
        <v>0</v>
      </c>
      <c r="R908" s="10">
        <f t="shared" si="509"/>
        <v>0</v>
      </c>
      <c r="S908" s="10">
        <f t="shared" si="510"/>
        <v>0</v>
      </c>
      <c r="U908" s="10">
        <f t="shared" si="511"/>
        <v>0</v>
      </c>
      <c r="V908" s="10">
        <f t="shared" si="512"/>
        <v>0</v>
      </c>
      <c r="W908" s="10">
        <f t="shared" si="513"/>
        <v>0</v>
      </c>
      <c r="X908" s="10">
        <f t="shared" si="534"/>
        <v>0</v>
      </c>
      <c r="Y908" s="10">
        <f t="shared" si="535"/>
        <v>0</v>
      </c>
      <c r="Z908" s="10">
        <f t="shared" si="514"/>
        <v>0</v>
      </c>
      <c r="AB908" s="141">
        <f t="shared" si="515"/>
        <v>0</v>
      </c>
      <c r="AC908" s="141">
        <f t="shared" si="516"/>
        <v>0</v>
      </c>
      <c r="AD908" s="141">
        <f t="shared" si="517"/>
        <v>0</v>
      </c>
      <c r="AE908" s="141">
        <f t="shared" si="518"/>
        <v>0</v>
      </c>
      <c r="AG908" s="87"/>
      <c r="AH908" s="87"/>
      <c r="AJ908" s="87"/>
      <c r="AL908" s="10" t="str">
        <f t="shared" si="519"/>
        <v/>
      </c>
      <c r="AM908" s="10" t="str">
        <f t="shared" si="520"/>
        <v/>
      </c>
      <c r="AN908" s="10" t="str">
        <f t="shared" si="521"/>
        <v/>
      </c>
      <c r="AO908" s="10" t="str">
        <f t="shared" si="522"/>
        <v/>
      </c>
      <c r="AP908" s="10" t="str">
        <f t="shared" si="523"/>
        <v/>
      </c>
      <c r="AQ908" s="10" t="str">
        <f t="shared" si="524"/>
        <v/>
      </c>
      <c r="AR908" s="10" t="str">
        <f t="shared" si="525"/>
        <v/>
      </c>
      <c r="AS908" s="10" t="str">
        <f t="shared" si="526"/>
        <v/>
      </c>
      <c r="AT908" s="10" t="str">
        <f t="shared" si="527"/>
        <v/>
      </c>
      <c r="AU908" s="10" t="str">
        <f t="shared" si="528"/>
        <v/>
      </c>
      <c r="AV908" s="10" t="str">
        <f t="shared" si="529"/>
        <v/>
      </c>
      <c r="AW908" s="10" t="str">
        <f t="shared" si="530"/>
        <v/>
      </c>
      <c r="AX908" s="10" t="str">
        <f t="shared" si="531"/>
        <v/>
      </c>
      <c r="AY908" s="10" t="str">
        <f t="shared" si="532"/>
        <v/>
      </c>
      <c r="AZ908" s="10" t="str">
        <f t="shared" si="533"/>
        <v/>
      </c>
    </row>
    <row r="909" spans="1:52" s="3" customFormat="1" ht="10.5" x14ac:dyDescent="0.35">
      <c r="A909" s="30"/>
      <c r="B909" s="31"/>
      <c r="C909" s="31"/>
      <c r="D909" s="31"/>
      <c r="E909" s="85"/>
      <c r="F909" s="85"/>
      <c r="G909" s="85"/>
      <c r="H909" s="85"/>
      <c r="I909" s="15">
        <f t="shared" si="501"/>
        <v>0</v>
      </c>
      <c r="J909" s="32">
        <f t="shared" si="502"/>
        <v>0</v>
      </c>
      <c r="K909" s="32"/>
      <c r="L909" s="10">
        <f t="shared" si="503"/>
        <v>0</v>
      </c>
      <c r="M909" s="10">
        <f t="shared" si="504"/>
        <v>0</v>
      </c>
      <c r="N909" s="10">
        <f t="shared" si="505"/>
        <v>0</v>
      </c>
      <c r="O909" s="10">
        <f t="shared" si="506"/>
        <v>0</v>
      </c>
      <c r="P909" s="10">
        <f t="shared" si="507"/>
        <v>0</v>
      </c>
      <c r="Q909" s="10">
        <f t="shared" si="508"/>
        <v>0</v>
      </c>
      <c r="R909" s="10">
        <f t="shared" si="509"/>
        <v>0</v>
      </c>
      <c r="S909" s="10">
        <f t="shared" si="510"/>
        <v>0</v>
      </c>
      <c r="U909" s="10">
        <f t="shared" si="511"/>
        <v>0</v>
      </c>
      <c r="V909" s="10">
        <f t="shared" si="512"/>
        <v>0</v>
      </c>
      <c r="W909" s="10">
        <f t="shared" si="513"/>
        <v>0</v>
      </c>
      <c r="X909" s="10">
        <f t="shared" si="534"/>
        <v>0</v>
      </c>
      <c r="Y909" s="10">
        <f t="shared" si="535"/>
        <v>0</v>
      </c>
      <c r="Z909" s="10">
        <f t="shared" si="514"/>
        <v>0</v>
      </c>
      <c r="AB909" s="141">
        <f t="shared" si="515"/>
        <v>0</v>
      </c>
      <c r="AC909" s="141">
        <f t="shared" si="516"/>
        <v>0</v>
      </c>
      <c r="AD909" s="141">
        <f t="shared" si="517"/>
        <v>0</v>
      </c>
      <c r="AE909" s="141">
        <f t="shared" si="518"/>
        <v>0</v>
      </c>
      <c r="AG909" s="87"/>
      <c r="AH909" s="87"/>
      <c r="AJ909" s="87"/>
      <c r="AL909" s="10" t="str">
        <f t="shared" si="519"/>
        <v/>
      </c>
      <c r="AM909" s="10" t="str">
        <f t="shared" si="520"/>
        <v/>
      </c>
      <c r="AN909" s="10" t="str">
        <f t="shared" si="521"/>
        <v/>
      </c>
      <c r="AO909" s="10" t="str">
        <f t="shared" si="522"/>
        <v/>
      </c>
      <c r="AP909" s="10" t="str">
        <f t="shared" si="523"/>
        <v/>
      </c>
      <c r="AQ909" s="10" t="str">
        <f t="shared" si="524"/>
        <v/>
      </c>
      <c r="AR909" s="10" t="str">
        <f t="shared" si="525"/>
        <v/>
      </c>
      <c r="AS909" s="10" t="str">
        <f t="shared" si="526"/>
        <v/>
      </c>
      <c r="AT909" s="10" t="str">
        <f t="shared" si="527"/>
        <v/>
      </c>
      <c r="AU909" s="10" t="str">
        <f t="shared" si="528"/>
        <v/>
      </c>
      <c r="AV909" s="10" t="str">
        <f t="shared" si="529"/>
        <v/>
      </c>
      <c r="AW909" s="10" t="str">
        <f t="shared" si="530"/>
        <v/>
      </c>
      <c r="AX909" s="10" t="str">
        <f t="shared" si="531"/>
        <v/>
      </c>
      <c r="AY909" s="10" t="str">
        <f t="shared" si="532"/>
        <v/>
      </c>
      <c r="AZ909" s="10" t="str">
        <f t="shared" si="533"/>
        <v/>
      </c>
    </row>
    <row r="910" spans="1:52" s="3" customFormat="1" ht="10.5" x14ac:dyDescent="0.35">
      <c r="A910" s="30"/>
      <c r="B910" s="31"/>
      <c r="C910" s="31"/>
      <c r="D910" s="31"/>
      <c r="E910" s="85"/>
      <c r="F910" s="85"/>
      <c r="G910" s="85"/>
      <c r="H910" s="85"/>
      <c r="I910" s="15">
        <f t="shared" si="501"/>
        <v>0</v>
      </c>
      <c r="J910" s="32">
        <f t="shared" si="502"/>
        <v>0</v>
      </c>
      <c r="K910" s="32"/>
      <c r="L910" s="10">
        <f t="shared" si="503"/>
        <v>0</v>
      </c>
      <c r="M910" s="10">
        <f t="shared" si="504"/>
        <v>0</v>
      </c>
      <c r="N910" s="10">
        <f t="shared" si="505"/>
        <v>0</v>
      </c>
      <c r="O910" s="10">
        <f t="shared" si="506"/>
        <v>0</v>
      </c>
      <c r="P910" s="10">
        <f t="shared" si="507"/>
        <v>0</v>
      </c>
      <c r="Q910" s="10">
        <f t="shared" si="508"/>
        <v>0</v>
      </c>
      <c r="R910" s="10">
        <f t="shared" si="509"/>
        <v>0</v>
      </c>
      <c r="S910" s="10">
        <f t="shared" si="510"/>
        <v>0</v>
      </c>
      <c r="U910" s="10">
        <f t="shared" si="511"/>
        <v>0</v>
      </c>
      <c r="V910" s="10">
        <f t="shared" si="512"/>
        <v>0</v>
      </c>
      <c r="W910" s="10">
        <f t="shared" si="513"/>
        <v>0</v>
      </c>
      <c r="X910" s="10">
        <f t="shared" si="534"/>
        <v>0</v>
      </c>
      <c r="Y910" s="10">
        <f t="shared" si="535"/>
        <v>0</v>
      </c>
      <c r="Z910" s="10">
        <f t="shared" si="514"/>
        <v>0</v>
      </c>
      <c r="AB910" s="141">
        <f t="shared" si="515"/>
        <v>0</v>
      </c>
      <c r="AC910" s="141">
        <f t="shared" si="516"/>
        <v>0</v>
      </c>
      <c r="AD910" s="141">
        <f t="shared" si="517"/>
        <v>0</v>
      </c>
      <c r="AE910" s="141">
        <f t="shared" si="518"/>
        <v>0</v>
      </c>
      <c r="AG910" s="87"/>
      <c r="AH910" s="87"/>
      <c r="AJ910" s="87"/>
      <c r="AL910" s="10" t="str">
        <f t="shared" si="519"/>
        <v/>
      </c>
      <c r="AM910" s="10" t="str">
        <f t="shared" si="520"/>
        <v/>
      </c>
      <c r="AN910" s="10" t="str">
        <f t="shared" si="521"/>
        <v/>
      </c>
      <c r="AO910" s="10" t="str">
        <f t="shared" si="522"/>
        <v/>
      </c>
      <c r="AP910" s="10" t="str">
        <f t="shared" si="523"/>
        <v/>
      </c>
      <c r="AQ910" s="10" t="str">
        <f t="shared" si="524"/>
        <v/>
      </c>
      <c r="AR910" s="10" t="str">
        <f t="shared" si="525"/>
        <v/>
      </c>
      <c r="AS910" s="10" t="str">
        <f t="shared" si="526"/>
        <v/>
      </c>
      <c r="AT910" s="10" t="str">
        <f t="shared" si="527"/>
        <v/>
      </c>
      <c r="AU910" s="10" t="str">
        <f t="shared" si="528"/>
        <v/>
      </c>
      <c r="AV910" s="10" t="str">
        <f t="shared" si="529"/>
        <v/>
      </c>
      <c r="AW910" s="10" t="str">
        <f t="shared" si="530"/>
        <v/>
      </c>
      <c r="AX910" s="10" t="str">
        <f t="shared" si="531"/>
        <v/>
      </c>
      <c r="AY910" s="10" t="str">
        <f t="shared" si="532"/>
        <v/>
      </c>
      <c r="AZ910" s="10" t="str">
        <f t="shared" si="533"/>
        <v/>
      </c>
    </row>
    <row r="911" spans="1:52" s="3" customFormat="1" ht="10.5" x14ac:dyDescent="0.35">
      <c r="A911" s="30"/>
      <c r="B911" s="31"/>
      <c r="C911" s="31"/>
      <c r="D911" s="31"/>
      <c r="E911" s="85"/>
      <c r="F911" s="85"/>
      <c r="G911" s="85"/>
      <c r="H911" s="85"/>
      <c r="I911" s="15">
        <f t="shared" si="501"/>
        <v>0</v>
      </c>
      <c r="J911" s="32">
        <f t="shared" si="502"/>
        <v>0</v>
      </c>
      <c r="K911" s="32"/>
      <c r="L911" s="10">
        <f t="shared" si="503"/>
        <v>0</v>
      </c>
      <c r="M911" s="10">
        <f t="shared" si="504"/>
        <v>0</v>
      </c>
      <c r="N911" s="10">
        <f t="shared" si="505"/>
        <v>0</v>
      </c>
      <c r="O911" s="10">
        <f t="shared" si="506"/>
        <v>0</v>
      </c>
      <c r="P911" s="10">
        <f t="shared" si="507"/>
        <v>0</v>
      </c>
      <c r="Q911" s="10">
        <f t="shared" si="508"/>
        <v>0</v>
      </c>
      <c r="R911" s="10">
        <f t="shared" si="509"/>
        <v>0</v>
      </c>
      <c r="S911" s="10">
        <f t="shared" si="510"/>
        <v>0</v>
      </c>
      <c r="U911" s="10">
        <f t="shared" si="511"/>
        <v>0</v>
      </c>
      <c r="V911" s="10">
        <f t="shared" si="512"/>
        <v>0</v>
      </c>
      <c r="W911" s="10">
        <f t="shared" si="513"/>
        <v>0</v>
      </c>
      <c r="X911" s="10">
        <f t="shared" si="534"/>
        <v>0</v>
      </c>
      <c r="Y911" s="10">
        <f t="shared" si="535"/>
        <v>0</v>
      </c>
      <c r="Z911" s="10">
        <f t="shared" si="514"/>
        <v>0</v>
      </c>
      <c r="AB911" s="141">
        <f t="shared" si="515"/>
        <v>0</v>
      </c>
      <c r="AC911" s="141">
        <f t="shared" si="516"/>
        <v>0</v>
      </c>
      <c r="AD911" s="141">
        <f t="shared" si="517"/>
        <v>0</v>
      </c>
      <c r="AE911" s="141">
        <f t="shared" si="518"/>
        <v>0</v>
      </c>
      <c r="AG911" s="87"/>
      <c r="AH911" s="87"/>
      <c r="AJ911" s="87"/>
      <c r="AL911" s="10" t="str">
        <f t="shared" si="519"/>
        <v/>
      </c>
      <c r="AM911" s="10" t="str">
        <f t="shared" si="520"/>
        <v/>
      </c>
      <c r="AN911" s="10" t="str">
        <f t="shared" si="521"/>
        <v/>
      </c>
      <c r="AO911" s="10" t="str">
        <f t="shared" si="522"/>
        <v/>
      </c>
      <c r="AP911" s="10" t="str">
        <f t="shared" si="523"/>
        <v/>
      </c>
      <c r="AQ911" s="10" t="str">
        <f t="shared" si="524"/>
        <v/>
      </c>
      <c r="AR911" s="10" t="str">
        <f t="shared" si="525"/>
        <v/>
      </c>
      <c r="AS911" s="10" t="str">
        <f t="shared" si="526"/>
        <v/>
      </c>
      <c r="AT911" s="10" t="str">
        <f t="shared" si="527"/>
        <v/>
      </c>
      <c r="AU911" s="10" t="str">
        <f t="shared" si="528"/>
        <v/>
      </c>
      <c r="AV911" s="10" t="str">
        <f t="shared" si="529"/>
        <v/>
      </c>
      <c r="AW911" s="10" t="str">
        <f t="shared" si="530"/>
        <v/>
      </c>
      <c r="AX911" s="10" t="str">
        <f t="shared" si="531"/>
        <v/>
      </c>
      <c r="AY911" s="10" t="str">
        <f t="shared" si="532"/>
        <v/>
      </c>
      <c r="AZ911" s="10" t="str">
        <f t="shared" si="533"/>
        <v/>
      </c>
    </row>
    <row r="912" spans="1:52" s="3" customFormat="1" ht="10.5" x14ac:dyDescent="0.35">
      <c r="A912" s="30"/>
      <c r="B912" s="31"/>
      <c r="C912" s="31"/>
      <c r="D912" s="31"/>
      <c r="E912" s="85"/>
      <c r="F912" s="85"/>
      <c r="G912" s="85"/>
      <c r="H912" s="85"/>
      <c r="I912" s="15">
        <f t="shared" si="501"/>
        <v>0</v>
      </c>
      <c r="J912" s="32">
        <f t="shared" si="502"/>
        <v>0</v>
      </c>
      <c r="K912" s="32"/>
      <c r="L912" s="10">
        <f t="shared" si="503"/>
        <v>0</v>
      </c>
      <c r="M912" s="10">
        <f t="shared" si="504"/>
        <v>0</v>
      </c>
      <c r="N912" s="10">
        <f t="shared" si="505"/>
        <v>0</v>
      </c>
      <c r="O912" s="10">
        <f t="shared" si="506"/>
        <v>0</v>
      </c>
      <c r="P912" s="10">
        <f t="shared" si="507"/>
        <v>0</v>
      </c>
      <c r="Q912" s="10">
        <f t="shared" si="508"/>
        <v>0</v>
      </c>
      <c r="R912" s="10">
        <f t="shared" si="509"/>
        <v>0</v>
      </c>
      <c r="S912" s="10">
        <f t="shared" si="510"/>
        <v>0</v>
      </c>
      <c r="U912" s="10">
        <f t="shared" si="511"/>
        <v>0</v>
      </c>
      <c r="V912" s="10">
        <f t="shared" si="512"/>
        <v>0</v>
      </c>
      <c r="W912" s="10">
        <f t="shared" si="513"/>
        <v>0</v>
      </c>
      <c r="X912" s="10">
        <f t="shared" si="534"/>
        <v>0</v>
      </c>
      <c r="Y912" s="10">
        <f t="shared" si="535"/>
        <v>0</v>
      </c>
      <c r="Z912" s="10">
        <f t="shared" si="514"/>
        <v>0</v>
      </c>
      <c r="AB912" s="141">
        <f t="shared" si="515"/>
        <v>0</v>
      </c>
      <c r="AC912" s="141">
        <f t="shared" si="516"/>
        <v>0</v>
      </c>
      <c r="AD912" s="141">
        <f t="shared" si="517"/>
        <v>0</v>
      </c>
      <c r="AE912" s="141">
        <f t="shared" si="518"/>
        <v>0</v>
      </c>
      <c r="AG912" s="87"/>
      <c r="AH912" s="87"/>
      <c r="AJ912" s="87"/>
      <c r="AL912" s="10" t="str">
        <f t="shared" si="519"/>
        <v/>
      </c>
      <c r="AM912" s="10" t="str">
        <f t="shared" si="520"/>
        <v/>
      </c>
      <c r="AN912" s="10" t="str">
        <f t="shared" si="521"/>
        <v/>
      </c>
      <c r="AO912" s="10" t="str">
        <f t="shared" si="522"/>
        <v/>
      </c>
      <c r="AP912" s="10" t="str">
        <f t="shared" si="523"/>
        <v/>
      </c>
      <c r="AQ912" s="10" t="str">
        <f t="shared" si="524"/>
        <v/>
      </c>
      <c r="AR912" s="10" t="str">
        <f t="shared" si="525"/>
        <v/>
      </c>
      <c r="AS912" s="10" t="str">
        <f t="shared" si="526"/>
        <v/>
      </c>
      <c r="AT912" s="10" t="str">
        <f t="shared" si="527"/>
        <v/>
      </c>
      <c r="AU912" s="10" t="str">
        <f t="shared" si="528"/>
        <v/>
      </c>
      <c r="AV912" s="10" t="str">
        <f t="shared" si="529"/>
        <v/>
      </c>
      <c r="AW912" s="10" t="str">
        <f t="shared" si="530"/>
        <v/>
      </c>
      <c r="AX912" s="10" t="str">
        <f t="shared" si="531"/>
        <v/>
      </c>
      <c r="AY912" s="10" t="str">
        <f t="shared" si="532"/>
        <v/>
      </c>
      <c r="AZ912" s="10" t="str">
        <f t="shared" si="533"/>
        <v/>
      </c>
    </row>
    <row r="913" spans="1:52" s="3" customFormat="1" ht="10.5" x14ac:dyDescent="0.35">
      <c r="A913" s="30"/>
      <c r="B913" s="31"/>
      <c r="C913" s="31"/>
      <c r="D913" s="31"/>
      <c r="E913" s="85"/>
      <c r="F913" s="85"/>
      <c r="G913" s="85"/>
      <c r="H913" s="85"/>
      <c r="I913" s="15">
        <f t="shared" si="501"/>
        <v>0</v>
      </c>
      <c r="J913" s="32">
        <f t="shared" si="502"/>
        <v>0</v>
      </c>
      <c r="K913" s="32"/>
      <c r="L913" s="10">
        <f t="shared" si="503"/>
        <v>0</v>
      </c>
      <c r="M913" s="10">
        <f t="shared" si="504"/>
        <v>0</v>
      </c>
      <c r="N913" s="10">
        <f t="shared" si="505"/>
        <v>0</v>
      </c>
      <c r="O913" s="10">
        <f t="shared" si="506"/>
        <v>0</v>
      </c>
      <c r="P913" s="10">
        <f t="shared" si="507"/>
        <v>0</v>
      </c>
      <c r="Q913" s="10">
        <f t="shared" si="508"/>
        <v>0</v>
      </c>
      <c r="R913" s="10">
        <f t="shared" si="509"/>
        <v>0</v>
      </c>
      <c r="S913" s="10">
        <f t="shared" si="510"/>
        <v>0</v>
      </c>
      <c r="U913" s="10">
        <f t="shared" si="511"/>
        <v>0</v>
      </c>
      <c r="V913" s="10">
        <f t="shared" si="512"/>
        <v>0</v>
      </c>
      <c r="W913" s="10">
        <f t="shared" si="513"/>
        <v>0</v>
      </c>
      <c r="X913" s="10">
        <f t="shared" si="534"/>
        <v>0</v>
      </c>
      <c r="Y913" s="10">
        <f t="shared" si="535"/>
        <v>0</v>
      </c>
      <c r="Z913" s="10">
        <f t="shared" si="514"/>
        <v>0</v>
      </c>
      <c r="AB913" s="141">
        <f t="shared" si="515"/>
        <v>0</v>
      </c>
      <c r="AC913" s="141">
        <f t="shared" si="516"/>
        <v>0</v>
      </c>
      <c r="AD913" s="141">
        <f t="shared" si="517"/>
        <v>0</v>
      </c>
      <c r="AE913" s="141">
        <f t="shared" si="518"/>
        <v>0</v>
      </c>
      <c r="AG913" s="87"/>
      <c r="AH913" s="87"/>
      <c r="AJ913" s="87"/>
      <c r="AL913" s="10" t="str">
        <f t="shared" si="519"/>
        <v/>
      </c>
      <c r="AM913" s="10" t="str">
        <f t="shared" si="520"/>
        <v/>
      </c>
      <c r="AN913" s="10" t="str">
        <f t="shared" si="521"/>
        <v/>
      </c>
      <c r="AO913" s="10" t="str">
        <f t="shared" si="522"/>
        <v/>
      </c>
      <c r="AP913" s="10" t="str">
        <f t="shared" si="523"/>
        <v/>
      </c>
      <c r="AQ913" s="10" t="str">
        <f t="shared" si="524"/>
        <v/>
      </c>
      <c r="AR913" s="10" t="str">
        <f t="shared" si="525"/>
        <v/>
      </c>
      <c r="AS913" s="10" t="str">
        <f t="shared" si="526"/>
        <v/>
      </c>
      <c r="AT913" s="10" t="str">
        <f t="shared" si="527"/>
        <v/>
      </c>
      <c r="AU913" s="10" t="str">
        <f t="shared" si="528"/>
        <v/>
      </c>
      <c r="AV913" s="10" t="str">
        <f t="shared" si="529"/>
        <v/>
      </c>
      <c r="AW913" s="10" t="str">
        <f t="shared" si="530"/>
        <v/>
      </c>
      <c r="AX913" s="10" t="str">
        <f t="shared" si="531"/>
        <v/>
      </c>
      <c r="AY913" s="10" t="str">
        <f t="shared" si="532"/>
        <v/>
      </c>
      <c r="AZ913" s="10" t="str">
        <f t="shared" si="533"/>
        <v/>
      </c>
    </row>
    <row r="914" spans="1:52" s="3" customFormat="1" ht="10.5" x14ac:dyDescent="0.35">
      <c r="A914" s="30"/>
      <c r="B914" s="31"/>
      <c r="C914" s="31"/>
      <c r="D914" s="31"/>
      <c r="E914" s="85"/>
      <c r="F914" s="85"/>
      <c r="G914" s="85"/>
      <c r="H914" s="85"/>
      <c r="I914" s="15">
        <f t="shared" si="501"/>
        <v>0</v>
      </c>
      <c r="J914" s="32">
        <f t="shared" si="502"/>
        <v>0</v>
      </c>
      <c r="K914" s="32"/>
      <c r="L914" s="10">
        <f t="shared" si="503"/>
        <v>0</v>
      </c>
      <c r="M914" s="10">
        <f t="shared" si="504"/>
        <v>0</v>
      </c>
      <c r="N914" s="10">
        <f t="shared" si="505"/>
        <v>0</v>
      </c>
      <c r="O914" s="10">
        <f t="shared" si="506"/>
        <v>0</v>
      </c>
      <c r="P914" s="10">
        <f t="shared" si="507"/>
        <v>0</v>
      </c>
      <c r="Q914" s="10">
        <f t="shared" si="508"/>
        <v>0</v>
      </c>
      <c r="R914" s="10">
        <f t="shared" si="509"/>
        <v>0</v>
      </c>
      <c r="S914" s="10">
        <f t="shared" si="510"/>
        <v>0</v>
      </c>
      <c r="U914" s="10">
        <f t="shared" si="511"/>
        <v>0</v>
      </c>
      <c r="V914" s="10">
        <f t="shared" si="512"/>
        <v>0</v>
      </c>
      <c r="W914" s="10">
        <f t="shared" si="513"/>
        <v>0</v>
      </c>
      <c r="X914" s="10">
        <f t="shared" si="534"/>
        <v>0</v>
      </c>
      <c r="Y914" s="10">
        <f t="shared" si="535"/>
        <v>0</v>
      </c>
      <c r="Z914" s="10">
        <f t="shared" si="514"/>
        <v>0</v>
      </c>
      <c r="AB914" s="141">
        <f t="shared" si="515"/>
        <v>0</v>
      </c>
      <c r="AC914" s="141">
        <f t="shared" si="516"/>
        <v>0</v>
      </c>
      <c r="AD914" s="141">
        <f t="shared" si="517"/>
        <v>0</v>
      </c>
      <c r="AE914" s="141">
        <f t="shared" si="518"/>
        <v>0</v>
      </c>
      <c r="AG914" s="87"/>
      <c r="AH914" s="87"/>
      <c r="AJ914" s="87"/>
      <c r="AL914" s="10" t="str">
        <f t="shared" si="519"/>
        <v/>
      </c>
      <c r="AM914" s="10" t="str">
        <f t="shared" si="520"/>
        <v/>
      </c>
      <c r="AN914" s="10" t="str">
        <f t="shared" si="521"/>
        <v/>
      </c>
      <c r="AO914" s="10" t="str">
        <f t="shared" si="522"/>
        <v/>
      </c>
      <c r="AP914" s="10" t="str">
        <f t="shared" si="523"/>
        <v/>
      </c>
      <c r="AQ914" s="10" t="str">
        <f t="shared" si="524"/>
        <v/>
      </c>
      <c r="AR914" s="10" t="str">
        <f t="shared" si="525"/>
        <v/>
      </c>
      <c r="AS914" s="10" t="str">
        <f t="shared" si="526"/>
        <v/>
      </c>
      <c r="AT914" s="10" t="str">
        <f t="shared" si="527"/>
        <v/>
      </c>
      <c r="AU914" s="10" t="str">
        <f t="shared" si="528"/>
        <v/>
      </c>
      <c r="AV914" s="10" t="str">
        <f t="shared" si="529"/>
        <v/>
      </c>
      <c r="AW914" s="10" t="str">
        <f t="shared" si="530"/>
        <v/>
      </c>
      <c r="AX914" s="10" t="str">
        <f t="shared" si="531"/>
        <v/>
      </c>
      <c r="AY914" s="10" t="str">
        <f t="shared" si="532"/>
        <v/>
      </c>
      <c r="AZ914" s="10" t="str">
        <f t="shared" si="533"/>
        <v/>
      </c>
    </row>
    <row r="915" spans="1:52" s="3" customFormat="1" ht="10.5" x14ac:dyDescent="0.35">
      <c r="A915" s="30"/>
      <c r="B915" s="31"/>
      <c r="C915" s="31"/>
      <c r="D915" s="31"/>
      <c r="E915" s="85"/>
      <c r="F915" s="85"/>
      <c r="G915" s="85"/>
      <c r="H915" s="85"/>
      <c r="I915" s="15">
        <f t="shared" si="501"/>
        <v>0</v>
      </c>
      <c r="J915" s="32">
        <f t="shared" si="502"/>
        <v>0</v>
      </c>
      <c r="K915" s="32"/>
      <c r="L915" s="10">
        <f t="shared" si="503"/>
        <v>0</v>
      </c>
      <c r="M915" s="10">
        <f t="shared" si="504"/>
        <v>0</v>
      </c>
      <c r="N915" s="10">
        <f t="shared" si="505"/>
        <v>0</v>
      </c>
      <c r="O915" s="10">
        <f t="shared" si="506"/>
        <v>0</v>
      </c>
      <c r="P915" s="10">
        <f t="shared" si="507"/>
        <v>0</v>
      </c>
      <c r="Q915" s="10">
        <f t="shared" si="508"/>
        <v>0</v>
      </c>
      <c r="R915" s="10">
        <f t="shared" si="509"/>
        <v>0</v>
      </c>
      <c r="S915" s="10">
        <f t="shared" si="510"/>
        <v>0</v>
      </c>
      <c r="U915" s="10">
        <f t="shared" si="511"/>
        <v>0</v>
      </c>
      <c r="V915" s="10">
        <f t="shared" si="512"/>
        <v>0</v>
      </c>
      <c r="W915" s="10">
        <f t="shared" si="513"/>
        <v>0</v>
      </c>
      <c r="X915" s="10">
        <f t="shared" si="534"/>
        <v>0</v>
      </c>
      <c r="Y915" s="10">
        <f t="shared" si="535"/>
        <v>0</v>
      </c>
      <c r="Z915" s="10">
        <f t="shared" si="514"/>
        <v>0</v>
      </c>
      <c r="AB915" s="141">
        <f t="shared" si="515"/>
        <v>0</v>
      </c>
      <c r="AC915" s="141">
        <f t="shared" si="516"/>
        <v>0</v>
      </c>
      <c r="AD915" s="141">
        <f t="shared" si="517"/>
        <v>0</v>
      </c>
      <c r="AE915" s="141">
        <f t="shared" si="518"/>
        <v>0</v>
      </c>
      <c r="AG915" s="87"/>
      <c r="AH915" s="87"/>
      <c r="AJ915" s="87"/>
      <c r="AL915" s="10" t="str">
        <f t="shared" si="519"/>
        <v/>
      </c>
      <c r="AM915" s="10" t="str">
        <f t="shared" si="520"/>
        <v/>
      </c>
      <c r="AN915" s="10" t="str">
        <f t="shared" si="521"/>
        <v/>
      </c>
      <c r="AO915" s="10" t="str">
        <f t="shared" si="522"/>
        <v/>
      </c>
      <c r="AP915" s="10" t="str">
        <f t="shared" si="523"/>
        <v/>
      </c>
      <c r="AQ915" s="10" t="str">
        <f t="shared" si="524"/>
        <v/>
      </c>
      <c r="AR915" s="10" t="str">
        <f t="shared" si="525"/>
        <v/>
      </c>
      <c r="AS915" s="10" t="str">
        <f t="shared" si="526"/>
        <v/>
      </c>
      <c r="AT915" s="10" t="str">
        <f t="shared" si="527"/>
        <v/>
      </c>
      <c r="AU915" s="10" t="str">
        <f t="shared" si="528"/>
        <v/>
      </c>
      <c r="AV915" s="10" t="str">
        <f t="shared" si="529"/>
        <v/>
      </c>
      <c r="AW915" s="10" t="str">
        <f t="shared" si="530"/>
        <v/>
      </c>
      <c r="AX915" s="10" t="str">
        <f t="shared" si="531"/>
        <v/>
      </c>
      <c r="AY915" s="10" t="str">
        <f t="shared" si="532"/>
        <v/>
      </c>
      <c r="AZ915" s="10" t="str">
        <f t="shared" si="533"/>
        <v/>
      </c>
    </row>
    <row r="916" spans="1:52" s="3" customFormat="1" ht="10.5" x14ac:dyDescent="0.35">
      <c r="A916" s="30"/>
      <c r="B916" s="31"/>
      <c r="C916" s="31"/>
      <c r="D916" s="31"/>
      <c r="E916" s="85"/>
      <c r="F916" s="85"/>
      <c r="G916" s="85"/>
      <c r="H916" s="85"/>
      <c r="I916" s="15">
        <f t="shared" si="501"/>
        <v>0</v>
      </c>
      <c r="J916" s="32">
        <f t="shared" si="502"/>
        <v>0</v>
      </c>
      <c r="K916" s="32"/>
      <c r="L916" s="10">
        <f t="shared" si="503"/>
        <v>0</v>
      </c>
      <c r="M916" s="10">
        <f t="shared" si="504"/>
        <v>0</v>
      </c>
      <c r="N916" s="10">
        <f t="shared" si="505"/>
        <v>0</v>
      </c>
      <c r="O916" s="10">
        <f t="shared" si="506"/>
        <v>0</v>
      </c>
      <c r="P916" s="10">
        <f t="shared" si="507"/>
        <v>0</v>
      </c>
      <c r="Q916" s="10">
        <f t="shared" si="508"/>
        <v>0</v>
      </c>
      <c r="R916" s="10">
        <f t="shared" si="509"/>
        <v>0</v>
      </c>
      <c r="S916" s="10">
        <f t="shared" si="510"/>
        <v>0</v>
      </c>
      <c r="U916" s="10">
        <f t="shared" si="511"/>
        <v>0</v>
      </c>
      <c r="V916" s="10">
        <f t="shared" si="512"/>
        <v>0</v>
      </c>
      <c r="W916" s="10">
        <f t="shared" si="513"/>
        <v>0</v>
      </c>
      <c r="X916" s="10">
        <f t="shared" si="534"/>
        <v>0</v>
      </c>
      <c r="Y916" s="10">
        <f t="shared" si="535"/>
        <v>0</v>
      </c>
      <c r="Z916" s="10">
        <f t="shared" si="514"/>
        <v>0</v>
      </c>
      <c r="AB916" s="141">
        <f t="shared" si="515"/>
        <v>0</v>
      </c>
      <c r="AC916" s="141">
        <f t="shared" si="516"/>
        <v>0</v>
      </c>
      <c r="AD916" s="141">
        <f t="shared" si="517"/>
        <v>0</v>
      </c>
      <c r="AE916" s="141">
        <f t="shared" si="518"/>
        <v>0</v>
      </c>
      <c r="AG916" s="87"/>
      <c r="AH916" s="87"/>
      <c r="AJ916" s="87"/>
      <c r="AL916" s="10" t="str">
        <f t="shared" si="519"/>
        <v/>
      </c>
      <c r="AM916" s="10" t="str">
        <f t="shared" si="520"/>
        <v/>
      </c>
      <c r="AN916" s="10" t="str">
        <f t="shared" si="521"/>
        <v/>
      </c>
      <c r="AO916" s="10" t="str">
        <f t="shared" si="522"/>
        <v/>
      </c>
      <c r="AP916" s="10" t="str">
        <f t="shared" si="523"/>
        <v/>
      </c>
      <c r="AQ916" s="10" t="str">
        <f t="shared" si="524"/>
        <v/>
      </c>
      <c r="AR916" s="10" t="str">
        <f t="shared" si="525"/>
        <v/>
      </c>
      <c r="AS916" s="10" t="str">
        <f t="shared" si="526"/>
        <v/>
      </c>
      <c r="AT916" s="10" t="str">
        <f t="shared" si="527"/>
        <v/>
      </c>
      <c r="AU916" s="10" t="str">
        <f t="shared" si="528"/>
        <v/>
      </c>
      <c r="AV916" s="10" t="str">
        <f t="shared" si="529"/>
        <v/>
      </c>
      <c r="AW916" s="10" t="str">
        <f t="shared" si="530"/>
        <v/>
      </c>
      <c r="AX916" s="10" t="str">
        <f t="shared" si="531"/>
        <v/>
      </c>
      <c r="AY916" s="10" t="str">
        <f t="shared" si="532"/>
        <v/>
      </c>
      <c r="AZ916" s="10" t="str">
        <f t="shared" si="533"/>
        <v/>
      </c>
    </row>
    <row r="917" spans="1:52" s="3" customFormat="1" ht="10.5" x14ac:dyDescent="0.35">
      <c r="A917" s="30"/>
      <c r="B917" s="31"/>
      <c r="C917" s="31"/>
      <c r="D917" s="31"/>
      <c r="E917" s="85"/>
      <c r="F917" s="85"/>
      <c r="G917" s="85"/>
      <c r="H917" s="85"/>
      <c r="I917" s="15">
        <f t="shared" si="501"/>
        <v>0</v>
      </c>
      <c r="J917" s="32">
        <f t="shared" si="502"/>
        <v>0</v>
      </c>
      <c r="K917" s="32"/>
      <c r="L917" s="10">
        <f t="shared" si="503"/>
        <v>0</v>
      </c>
      <c r="M917" s="10">
        <f t="shared" si="504"/>
        <v>0</v>
      </c>
      <c r="N917" s="10">
        <f t="shared" si="505"/>
        <v>0</v>
      </c>
      <c r="O917" s="10">
        <f t="shared" si="506"/>
        <v>0</v>
      </c>
      <c r="P917" s="10">
        <f t="shared" si="507"/>
        <v>0</v>
      </c>
      <c r="Q917" s="10">
        <f t="shared" si="508"/>
        <v>0</v>
      </c>
      <c r="R917" s="10">
        <f t="shared" si="509"/>
        <v>0</v>
      </c>
      <c r="S917" s="10">
        <f t="shared" si="510"/>
        <v>0</v>
      </c>
      <c r="U917" s="10">
        <f t="shared" si="511"/>
        <v>0</v>
      </c>
      <c r="V917" s="10">
        <f t="shared" si="512"/>
        <v>0</v>
      </c>
      <c r="W917" s="10">
        <f t="shared" si="513"/>
        <v>0</v>
      </c>
      <c r="X917" s="10">
        <f t="shared" si="534"/>
        <v>0</v>
      </c>
      <c r="Y917" s="10">
        <f t="shared" si="535"/>
        <v>0</v>
      </c>
      <c r="Z917" s="10">
        <f t="shared" si="514"/>
        <v>0</v>
      </c>
      <c r="AB917" s="141">
        <f t="shared" si="515"/>
        <v>0</v>
      </c>
      <c r="AC917" s="141">
        <f t="shared" si="516"/>
        <v>0</v>
      </c>
      <c r="AD917" s="141">
        <f t="shared" si="517"/>
        <v>0</v>
      </c>
      <c r="AE917" s="141">
        <f t="shared" si="518"/>
        <v>0</v>
      </c>
      <c r="AG917" s="87"/>
      <c r="AH917" s="87"/>
      <c r="AJ917" s="87"/>
      <c r="AL917" s="10" t="str">
        <f t="shared" si="519"/>
        <v/>
      </c>
      <c r="AM917" s="10" t="str">
        <f t="shared" si="520"/>
        <v/>
      </c>
      <c r="AN917" s="10" t="str">
        <f t="shared" si="521"/>
        <v/>
      </c>
      <c r="AO917" s="10" t="str">
        <f t="shared" si="522"/>
        <v/>
      </c>
      <c r="AP917" s="10" t="str">
        <f t="shared" si="523"/>
        <v/>
      </c>
      <c r="AQ917" s="10" t="str">
        <f t="shared" si="524"/>
        <v/>
      </c>
      <c r="AR917" s="10" t="str">
        <f t="shared" si="525"/>
        <v/>
      </c>
      <c r="AS917" s="10" t="str">
        <f t="shared" si="526"/>
        <v/>
      </c>
      <c r="AT917" s="10" t="str">
        <f t="shared" si="527"/>
        <v/>
      </c>
      <c r="AU917" s="10" t="str">
        <f t="shared" si="528"/>
        <v/>
      </c>
      <c r="AV917" s="10" t="str">
        <f t="shared" si="529"/>
        <v/>
      </c>
      <c r="AW917" s="10" t="str">
        <f t="shared" si="530"/>
        <v/>
      </c>
      <c r="AX917" s="10" t="str">
        <f t="shared" si="531"/>
        <v/>
      </c>
      <c r="AY917" s="10" t="str">
        <f t="shared" si="532"/>
        <v/>
      </c>
      <c r="AZ917" s="10" t="str">
        <f t="shared" si="533"/>
        <v/>
      </c>
    </row>
    <row r="918" spans="1:52" s="3" customFormat="1" ht="10.5" x14ac:dyDescent="0.35">
      <c r="A918" s="30"/>
      <c r="B918" s="31"/>
      <c r="C918" s="31"/>
      <c r="D918" s="31"/>
      <c r="E918" s="85"/>
      <c r="F918" s="85"/>
      <c r="G918" s="85"/>
      <c r="H918" s="85"/>
      <c r="I918" s="15">
        <f t="shared" si="501"/>
        <v>0</v>
      </c>
      <c r="J918" s="32">
        <f t="shared" si="502"/>
        <v>0</v>
      </c>
      <c r="K918" s="32"/>
      <c r="L918" s="10">
        <f t="shared" si="503"/>
        <v>0</v>
      </c>
      <c r="M918" s="10">
        <f t="shared" si="504"/>
        <v>0</v>
      </c>
      <c r="N918" s="10">
        <f t="shared" si="505"/>
        <v>0</v>
      </c>
      <c r="O918" s="10">
        <f t="shared" si="506"/>
        <v>0</v>
      </c>
      <c r="P918" s="10">
        <f t="shared" si="507"/>
        <v>0</v>
      </c>
      <c r="Q918" s="10">
        <f t="shared" si="508"/>
        <v>0</v>
      </c>
      <c r="R918" s="10">
        <f t="shared" si="509"/>
        <v>0</v>
      </c>
      <c r="S918" s="10">
        <f t="shared" si="510"/>
        <v>0</v>
      </c>
      <c r="U918" s="10">
        <f t="shared" si="511"/>
        <v>0</v>
      </c>
      <c r="V918" s="10">
        <f t="shared" si="512"/>
        <v>0</v>
      </c>
      <c r="W918" s="10">
        <f t="shared" si="513"/>
        <v>0</v>
      </c>
      <c r="X918" s="10">
        <f t="shared" si="534"/>
        <v>0</v>
      </c>
      <c r="Y918" s="10">
        <f t="shared" si="535"/>
        <v>0</v>
      </c>
      <c r="Z918" s="10">
        <f t="shared" si="514"/>
        <v>0</v>
      </c>
      <c r="AB918" s="141">
        <f t="shared" si="515"/>
        <v>0</v>
      </c>
      <c r="AC918" s="141">
        <f t="shared" si="516"/>
        <v>0</v>
      </c>
      <c r="AD918" s="141">
        <f t="shared" si="517"/>
        <v>0</v>
      </c>
      <c r="AE918" s="141">
        <f t="shared" si="518"/>
        <v>0</v>
      </c>
      <c r="AG918" s="87"/>
      <c r="AH918" s="87"/>
      <c r="AJ918" s="87"/>
      <c r="AL918" s="10" t="str">
        <f t="shared" si="519"/>
        <v/>
      </c>
      <c r="AM918" s="10" t="str">
        <f t="shared" si="520"/>
        <v/>
      </c>
      <c r="AN918" s="10" t="str">
        <f t="shared" si="521"/>
        <v/>
      </c>
      <c r="AO918" s="10" t="str">
        <f t="shared" si="522"/>
        <v/>
      </c>
      <c r="AP918" s="10" t="str">
        <f t="shared" si="523"/>
        <v/>
      </c>
      <c r="AQ918" s="10" t="str">
        <f t="shared" si="524"/>
        <v/>
      </c>
      <c r="AR918" s="10" t="str">
        <f t="shared" si="525"/>
        <v/>
      </c>
      <c r="AS918" s="10" t="str">
        <f t="shared" si="526"/>
        <v/>
      </c>
      <c r="AT918" s="10" t="str">
        <f t="shared" si="527"/>
        <v/>
      </c>
      <c r="AU918" s="10" t="str">
        <f t="shared" si="528"/>
        <v/>
      </c>
      <c r="AV918" s="10" t="str">
        <f t="shared" si="529"/>
        <v/>
      </c>
      <c r="AW918" s="10" t="str">
        <f t="shared" si="530"/>
        <v/>
      </c>
      <c r="AX918" s="10" t="str">
        <f t="shared" si="531"/>
        <v/>
      </c>
      <c r="AY918" s="10" t="str">
        <f t="shared" si="532"/>
        <v/>
      </c>
      <c r="AZ918" s="10" t="str">
        <f t="shared" si="533"/>
        <v/>
      </c>
    </row>
    <row r="919" spans="1:52" s="3" customFormat="1" ht="10.5" x14ac:dyDescent="0.35">
      <c r="A919" s="30"/>
      <c r="B919" s="31"/>
      <c r="C919" s="31"/>
      <c r="D919" s="31"/>
      <c r="E919" s="85"/>
      <c r="F919" s="85"/>
      <c r="G919" s="85"/>
      <c r="H919" s="85"/>
      <c r="I919" s="15">
        <f t="shared" si="501"/>
        <v>0</v>
      </c>
      <c r="J919" s="32">
        <f t="shared" si="502"/>
        <v>0</v>
      </c>
      <c r="K919" s="32"/>
      <c r="L919" s="10">
        <f t="shared" si="503"/>
        <v>0</v>
      </c>
      <c r="M919" s="10">
        <f t="shared" si="504"/>
        <v>0</v>
      </c>
      <c r="N919" s="10">
        <f t="shared" si="505"/>
        <v>0</v>
      </c>
      <c r="O919" s="10">
        <f t="shared" si="506"/>
        <v>0</v>
      </c>
      <c r="P919" s="10">
        <f t="shared" si="507"/>
        <v>0</v>
      </c>
      <c r="Q919" s="10">
        <f t="shared" si="508"/>
        <v>0</v>
      </c>
      <c r="R919" s="10">
        <f t="shared" si="509"/>
        <v>0</v>
      </c>
      <c r="S919" s="10">
        <f t="shared" si="510"/>
        <v>0</v>
      </c>
      <c r="U919" s="10">
        <f t="shared" si="511"/>
        <v>0</v>
      </c>
      <c r="V919" s="10">
        <f t="shared" si="512"/>
        <v>0</v>
      </c>
      <c r="W919" s="10">
        <f t="shared" si="513"/>
        <v>0</v>
      </c>
      <c r="X919" s="10">
        <f t="shared" si="534"/>
        <v>0</v>
      </c>
      <c r="Y919" s="10">
        <f t="shared" si="535"/>
        <v>0</v>
      </c>
      <c r="Z919" s="10">
        <f t="shared" si="514"/>
        <v>0</v>
      </c>
      <c r="AB919" s="141">
        <f t="shared" si="515"/>
        <v>0</v>
      </c>
      <c r="AC919" s="141">
        <f t="shared" si="516"/>
        <v>0</v>
      </c>
      <c r="AD919" s="141">
        <f t="shared" si="517"/>
        <v>0</v>
      </c>
      <c r="AE919" s="141">
        <f t="shared" si="518"/>
        <v>0</v>
      </c>
      <c r="AG919" s="87"/>
      <c r="AH919" s="87"/>
      <c r="AJ919" s="87"/>
      <c r="AL919" s="10" t="str">
        <f t="shared" si="519"/>
        <v/>
      </c>
      <c r="AM919" s="10" t="str">
        <f t="shared" si="520"/>
        <v/>
      </c>
      <c r="AN919" s="10" t="str">
        <f t="shared" si="521"/>
        <v/>
      </c>
      <c r="AO919" s="10" t="str">
        <f t="shared" si="522"/>
        <v/>
      </c>
      <c r="AP919" s="10" t="str">
        <f t="shared" si="523"/>
        <v/>
      </c>
      <c r="AQ919" s="10" t="str">
        <f t="shared" si="524"/>
        <v/>
      </c>
      <c r="AR919" s="10" t="str">
        <f t="shared" si="525"/>
        <v/>
      </c>
      <c r="AS919" s="10" t="str">
        <f t="shared" si="526"/>
        <v/>
      </c>
      <c r="AT919" s="10" t="str">
        <f t="shared" si="527"/>
        <v/>
      </c>
      <c r="AU919" s="10" t="str">
        <f t="shared" si="528"/>
        <v/>
      </c>
      <c r="AV919" s="10" t="str">
        <f t="shared" si="529"/>
        <v/>
      </c>
      <c r="AW919" s="10" t="str">
        <f t="shared" si="530"/>
        <v/>
      </c>
      <c r="AX919" s="10" t="str">
        <f t="shared" si="531"/>
        <v/>
      </c>
      <c r="AY919" s="10" t="str">
        <f t="shared" si="532"/>
        <v/>
      </c>
      <c r="AZ919" s="10" t="str">
        <f t="shared" si="533"/>
        <v/>
      </c>
    </row>
    <row r="920" spans="1:52" s="3" customFormat="1" ht="10.5" x14ac:dyDescent="0.35">
      <c r="A920" s="30"/>
      <c r="B920" s="31"/>
      <c r="C920" s="31"/>
      <c r="D920" s="31"/>
      <c r="E920" s="85"/>
      <c r="F920" s="85"/>
      <c r="G920" s="85"/>
      <c r="H920" s="85"/>
      <c r="I920" s="15">
        <f t="shared" si="501"/>
        <v>0</v>
      </c>
      <c r="J920" s="32">
        <f t="shared" si="502"/>
        <v>0</v>
      </c>
      <c r="K920" s="32"/>
      <c r="L920" s="10">
        <f t="shared" si="503"/>
        <v>0</v>
      </c>
      <c r="M920" s="10">
        <f t="shared" si="504"/>
        <v>0</v>
      </c>
      <c r="N920" s="10">
        <f t="shared" si="505"/>
        <v>0</v>
      </c>
      <c r="O920" s="10">
        <f t="shared" si="506"/>
        <v>0</v>
      </c>
      <c r="P920" s="10">
        <f t="shared" si="507"/>
        <v>0</v>
      </c>
      <c r="Q920" s="10">
        <f t="shared" si="508"/>
        <v>0</v>
      </c>
      <c r="R920" s="10">
        <f t="shared" si="509"/>
        <v>0</v>
      </c>
      <c r="S920" s="10">
        <f t="shared" si="510"/>
        <v>0</v>
      </c>
      <c r="U920" s="10">
        <f t="shared" si="511"/>
        <v>0</v>
      </c>
      <c r="V920" s="10">
        <f t="shared" si="512"/>
        <v>0</v>
      </c>
      <c r="W920" s="10">
        <f t="shared" si="513"/>
        <v>0</v>
      </c>
      <c r="X920" s="10">
        <f t="shared" si="534"/>
        <v>0</v>
      </c>
      <c r="Y920" s="10">
        <f t="shared" si="535"/>
        <v>0</v>
      </c>
      <c r="Z920" s="10">
        <f t="shared" si="514"/>
        <v>0</v>
      </c>
      <c r="AB920" s="141">
        <f t="shared" si="515"/>
        <v>0</v>
      </c>
      <c r="AC920" s="141">
        <f t="shared" si="516"/>
        <v>0</v>
      </c>
      <c r="AD920" s="141">
        <f t="shared" si="517"/>
        <v>0</v>
      </c>
      <c r="AE920" s="141">
        <f t="shared" si="518"/>
        <v>0</v>
      </c>
      <c r="AG920" s="87"/>
      <c r="AH920" s="87"/>
      <c r="AJ920" s="87"/>
      <c r="AL920" s="10" t="str">
        <f t="shared" si="519"/>
        <v/>
      </c>
      <c r="AM920" s="10" t="str">
        <f t="shared" si="520"/>
        <v/>
      </c>
      <c r="AN920" s="10" t="str">
        <f t="shared" si="521"/>
        <v/>
      </c>
      <c r="AO920" s="10" t="str">
        <f t="shared" si="522"/>
        <v/>
      </c>
      <c r="AP920" s="10" t="str">
        <f t="shared" si="523"/>
        <v/>
      </c>
      <c r="AQ920" s="10" t="str">
        <f t="shared" si="524"/>
        <v/>
      </c>
      <c r="AR920" s="10" t="str">
        <f t="shared" si="525"/>
        <v/>
      </c>
      <c r="AS920" s="10" t="str">
        <f t="shared" si="526"/>
        <v/>
      </c>
      <c r="AT920" s="10" t="str">
        <f t="shared" si="527"/>
        <v/>
      </c>
      <c r="AU920" s="10" t="str">
        <f t="shared" si="528"/>
        <v/>
      </c>
      <c r="AV920" s="10" t="str">
        <f t="shared" si="529"/>
        <v/>
      </c>
      <c r="AW920" s="10" t="str">
        <f t="shared" si="530"/>
        <v/>
      </c>
      <c r="AX920" s="10" t="str">
        <f t="shared" si="531"/>
        <v/>
      </c>
      <c r="AY920" s="10" t="str">
        <f t="shared" si="532"/>
        <v/>
      </c>
      <c r="AZ920" s="10" t="str">
        <f t="shared" si="533"/>
        <v/>
      </c>
    </row>
    <row r="921" spans="1:52" s="3" customFormat="1" ht="10.5" x14ac:dyDescent="0.35">
      <c r="A921" s="30"/>
      <c r="B921" s="31"/>
      <c r="C921" s="31"/>
      <c r="D921" s="31"/>
      <c r="E921" s="85"/>
      <c r="F921" s="85"/>
      <c r="G921" s="85"/>
      <c r="H921" s="85"/>
      <c r="I921" s="15">
        <f t="shared" si="501"/>
        <v>0</v>
      </c>
      <c r="J921" s="32">
        <f t="shared" si="502"/>
        <v>0</v>
      </c>
      <c r="K921" s="32"/>
      <c r="L921" s="10">
        <f t="shared" si="503"/>
        <v>0</v>
      </c>
      <c r="M921" s="10">
        <f t="shared" si="504"/>
        <v>0</v>
      </c>
      <c r="N921" s="10">
        <f t="shared" si="505"/>
        <v>0</v>
      </c>
      <c r="O921" s="10">
        <f t="shared" si="506"/>
        <v>0</v>
      </c>
      <c r="P921" s="10">
        <f t="shared" si="507"/>
        <v>0</v>
      </c>
      <c r="Q921" s="10">
        <f t="shared" si="508"/>
        <v>0</v>
      </c>
      <c r="R921" s="10">
        <f t="shared" si="509"/>
        <v>0</v>
      </c>
      <c r="S921" s="10">
        <f t="shared" si="510"/>
        <v>0</v>
      </c>
      <c r="U921" s="10">
        <f t="shared" si="511"/>
        <v>0</v>
      </c>
      <c r="V921" s="10">
        <f t="shared" si="512"/>
        <v>0</v>
      </c>
      <c r="W921" s="10">
        <f t="shared" si="513"/>
        <v>0</v>
      </c>
      <c r="X921" s="10">
        <f t="shared" si="534"/>
        <v>0</v>
      </c>
      <c r="Y921" s="10">
        <f t="shared" si="535"/>
        <v>0</v>
      </c>
      <c r="Z921" s="10">
        <f t="shared" si="514"/>
        <v>0</v>
      </c>
      <c r="AB921" s="141">
        <f t="shared" si="515"/>
        <v>0</v>
      </c>
      <c r="AC921" s="141">
        <f t="shared" si="516"/>
        <v>0</v>
      </c>
      <c r="AD921" s="141">
        <f t="shared" si="517"/>
        <v>0</v>
      </c>
      <c r="AE921" s="141">
        <f t="shared" si="518"/>
        <v>0</v>
      </c>
      <c r="AG921" s="87"/>
      <c r="AH921" s="87"/>
      <c r="AJ921" s="87"/>
      <c r="AL921" s="10" t="str">
        <f t="shared" si="519"/>
        <v/>
      </c>
      <c r="AM921" s="10" t="str">
        <f t="shared" si="520"/>
        <v/>
      </c>
      <c r="AN921" s="10" t="str">
        <f t="shared" si="521"/>
        <v/>
      </c>
      <c r="AO921" s="10" t="str">
        <f t="shared" si="522"/>
        <v/>
      </c>
      <c r="AP921" s="10" t="str">
        <f t="shared" si="523"/>
        <v/>
      </c>
      <c r="AQ921" s="10" t="str">
        <f t="shared" si="524"/>
        <v/>
      </c>
      <c r="AR921" s="10" t="str">
        <f t="shared" si="525"/>
        <v/>
      </c>
      <c r="AS921" s="10" t="str">
        <f t="shared" si="526"/>
        <v/>
      </c>
      <c r="AT921" s="10" t="str">
        <f t="shared" si="527"/>
        <v/>
      </c>
      <c r="AU921" s="10" t="str">
        <f t="shared" si="528"/>
        <v/>
      </c>
      <c r="AV921" s="10" t="str">
        <f t="shared" si="529"/>
        <v/>
      </c>
      <c r="AW921" s="10" t="str">
        <f t="shared" si="530"/>
        <v/>
      </c>
      <c r="AX921" s="10" t="str">
        <f t="shared" si="531"/>
        <v/>
      </c>
      <c r="AY921" s="10" t="str">
        <f t="shared" si="532"/>
        <v/>
      </c>
      <c r="AZ921" s="10" t="str">
        <f t="shared" si="533"/>
        <v/>
      </c>
    </row>
    <row r="922" spans="1:52" s="3" customFormat="1" ht="10.5" x14ac:dyDescent="0.35">
      <c r="A922" s="30"/>
      <c r="B922" s="31"/>
      <c r="C922" s="31"/>
      <c r="D922" s="31"/>
      <c r="E922" s="85"/>
      <c r="F922" s="85"/>
      <c r="G922" s="85"/>
      <c r="H922" s="85"/>
      <c r="I922" s="15">
        <f t="shared" si="501"/>
        <v>0</v>
      </c>
      <c r="J922" s="32">
        <f t="shared" si="502"/>
        <v>0</v>
      </c>
      <c r="K922" s="32"/>
      <c r="L922" s="10">
        <f t="shared" si="503"/>
        <v>0</v>
      </c>
      <c r="M922" s="10">
        <f t="shared" si="504"/>
        <v>0</v>
      </c>
      <c r="N922" s="10">
        <f t="shared" si="505"/>
        <v>0</v>
      </c>
      <c r="O922" s="10">
        <f t="shared" si="506"/>
        <v>0</v>
      </c>
      <c r="P922" s="10">
        <f t="shared" si="507"/>
        <v>0</v>
      </c>
      <c r="Q922" s="10">
        <f t="shared" si="508"/>
        <v>0</v>
      </c>
      <c r="R922" s="10">
        <f t="shared" si="509"/>
        <v>0</v>
      </c>
      <c r="S922" s="10">
        <f t="shared" si="510"/>
        <v>0</v>
      </c>
      <c r="U922" s="10">
        <f t="shared" si="511"/>
        <v>0</v>
      </c>
      <c r="V922" s="10">
        <f t="shared" si="512"/>
        <v>0</v>
      </c>
      <c r="W922" s="10">
        <f t="shared" si="513"/>
        <v>0</v>
      </c>
      <c r="X922" s="10">
        <f t="shared" si="534"/>
        <v>0</v>
      </c>
      <c r="Y922" s="10">
        <f t="shared" si="535"/>
        <v>0</v>
      </c>
      <c r="Z922" s="10">
        <f t="shared" si="514"/>
        <v>0</v>
      </c>
      <c r="AB922" s="141">
        <f t="shared" si="515"/>
        <v>0</v>
      </c>
      <c r="AC922" s="141">
        <f t="shared" si="516"/>
        <v>0</v>
      </c>
      <c r="AD922" s="141">
        <f t="shared" si="517"/>
        <v>0</v>
      </c>
      <c r="AE922" s="141">
        <f t="shared" si="518"/>
        <v>0</v>
      </c>
      <c r="AG922" s="87"/>
      <c r="AH922" s="87"/>
      <c r="AJ922" s="87"/>
      <c r="AL922" s="10" t="str">
        <f t="shared" si="519"/>
        <v/>
      </c>
      <c r="AM922" s="10" t="str">
        <f t="shared" si="520"/>
        <v/>
      </c>
      <c r="AN922" s="10" t="str">
        <f t="shared" si="521"/>
        <v/>
      </c>
      <c r="AO922" s="10" t="str">
        <f t="shared" si="522"/>
        <v/>
      </c>
      <c r="AP922" s="10" t="str">
        <f t="shared" si="523"/>
        <v/>
      </c>
      <c r="AQ922" s="10" t="str">
        <f t="shared" si="524"/>
        <v/>
      </c>
      <c r="AR922" s="10" t="str">
        <f t="shared" si="525"/>
        <v/>
      </c>
      <c r="AS922" s="10" t="str">
        <f t="shared" si="526"/>
        <v/>
      </c>
      <c r="AT922" s="10" t="str">
        <f t="shared" si="527"/>
        <v/>
      </c>
      <c r="AU922" s="10" t="str">
        <f t="shared" si="528"/>
        <v/>
      </c>
      <c r="AV922" s="10" t="str">
        <f t="shared" si="529"/>
        <v/>
      </c>
      <c r="AW922" s="10" t="str">
        <f t="shared" si="530"/>
        <v/>
      </c>
      <c r="AX922" s="10" t="str">
        <f t="shared" si="531"/>
        <v/>
      </c>
      <c r="AY922" s="10" t="str">
        <f t="shared" si="532"/>
        <v/>
      </c>
      <c r="AZ922" s="10" t="str">
        <f t="shared" si="533"/>
        <v/>
      </c>
    </row>
    <row r="923" spans="1:52" s="3" customFormat="1" ht="10.5" x14ac:dyDescent="0.35">
      <c r="A923" s="30"/>
      <c r="B923" s="31"/>
      <c r="C923" s="31"/>
      <c r="D923" s="31"/>
      <c r="E923" s="85"/>
      <c r="F923" s="85"/>
      <c r="G923" s="85"/>
      <c r="H923" s="85"/>
      <c r="I923" s="15">
        <f t="shared" si="501"/>
        <v>0</v>
      </c>
      <c r="J923" s="32">
        <f t="shared" si="502"/>
        <v>0</v>
      </c>
      <c r="K923" s="32"/>
      <c r="L923" s="10">
        <f t="shared" si="503"/>
        <v>0</v>
      </c>
      <c r="M923" s="10">
        <f t="shared" si="504"/>
        <v>0</v>
      </c>
      <c r="N923" s="10">
        <f t="shared" si="505"/>
        <v>0</v>
      </c>
      <c r="O923" s="10">
        <f t="shared" si="506"/>
        <v>0</v>
      </c>
      <c r="P923" s="10">
        <f t="shared" si="507"/>
        <v>0</v>
      </c>
      <c r="Q923" s="10">
        <f t="shared" si="508"/>
        <v>0</v>
      </c>
      <c r="R923" s="10">
        <f t="shared" si="509"/>
        <v>0</v>
      </c>
      <c r="S923" s="10">
        <f t="shared" si="510"/>
        <v>0</v>
      </c>
      <c r="U923" s="10">
        <f t="shared" si="511"/>
        <v>0</v>
      </c>
      <c r="V923" s="10">
        <f t="shared" si="512"/>
        <v>0</v>
      </c>
      <c r="W923" s="10">
        <f t="shared" si="513"/>
        <v>0</v>
      </c>
      <c r="X923" s="10">
        <f t="shared" si="534"/>
        <v>0</v>
      </c>
      <c r="Y923" s="10">
        <f t="shared" si="535"/>
        <v>0</v>
      </c>
      <c r="Z923" s="10">
        <f t="shared" si="514"/>
        <v>0</v>
      </c>
      <c r="AB923" s="141">
        <f t="shared" si="515"/>
        <v>0</v>
      </c>
      <c r="AC923" s="141">
        <f t="shared" si="516"/>
        <v>0</v>
      </c>
      <c r="AD923" s="141">
        <f t="shared" si="517"/>
        <v>0</v>
      </c>
      <c r="AE923" s="141">
        <f t="shared" si="518"/>
        <v>0</v>
      </c>
      <c r="AG923" s="87"/>
      <c r="AH923" s="87"/>
      <c r="AJ923" s="87"/>
      <c r="AL923" s="10" t="str">
        <f t="shared" si="519"/>
        <v/>
      </c>
      <c r="AM923" s="10" t="str">
        <f t="shared" si="520"/>
        <v/>
      </c>
      <c r="AN923" s="10" t="str">
        <f t="shared" si="521"/>
        <v/>
      </c>
      <c r="AO923" s="10" t="str">
        <f t="shared" si="522"/>
        <v/>
      </c>
      <c r="AP923" s="10" t="str">
        <f t="shared" si="523"/>
        <v/>
      </c>
      <c r="AQ923" s="10" t="str">
        <f t="shared" si="524"/>
        <v/>
      </c>
      <c r="AR923" s="10" t="str">
        <f t="shared" si="525"/>
        <v/>
      </c>
      <c r="AS923" s="10" t="str">
        <f t="shared" si="526"/>
        <v/>
      </c>
      <c r="AT923" s="10" t="str">
        <f t="shared" si="527"/>
        <v/>
      </c>
      <c r="AU923" s="10" t="str">
        <f t="shared" si="528"/>
        <v/>
      </c>
      <c r="AV923" s="10" t="str">
        <f t="shared" si="529"/>
        <v/>
      </c>
      <c r="AW923" s="10" t="str">
        <f t="shared" si="530"/>
        <v/>
      </c>
      <c r="AX923" s="10" t="str">
        <f t="shared" si="531"/>
        <v/>
      </c>
      <c r="AY923" s="10" t="str">
        <f t="shared" si="532"/>
        <v/>
      </c>
      <c r="AZ923" s="10" t="str">
        <f t="shared" si="533"/>
        <v/>
      </c>
    </row>
    <row r="924" spans="1:52" s="3" customFormat="1" ht="10.5" x14ac:dyDescent="0.35">
      <c r="A924" s="30"/>
      <c r="B924" s="31"/>
      <c r="C924" s="31"/>
      <c r="D924" s="31"/>
      <c r="E924" s="85"/>
      <c r="F924" s="85"/>
      <c r="G924" s="85"/>
      <c r="H924" s="85"/>
      <c r="I924" s="15">
        <f t="shared" si="501"/>
        <v>0</v>
      </c>
      <c r="J924" s="32">
        <f t="shared" si="502"/>
        <v>0</v>
      </c>
      <c r="K924" s="32"/>
      <c r="L924" s="10">
        <f t="shared" si="503"/>
        <v>0</v>
      </c>
      <c r="M924" s="10">
        <f t="shared" si="504"/>
        <v>0</v>
      </c>
      <c r="N924" s="10">
        <f t="shared" si="505"/>
        <v>0</v>
      </c>
      <c r="O924" s="10">
        <f t="shared" si="506"/>
        <v>0</v>
      </c>
      <c r="P924" s="10">
        <f t="shared" si="507"/>
        <v>0</v>
      </c>
      <c r="Q924" s="10">
        <f t="shared" si="508"/>
        <v>0</v>
      </c>
      <c r="R924" s="10">
        <f t="shared" si="509"/>
        <v>0</v>
      </c>
      <c r="S924" s="10">
        <f t="shared" si="510"/>
        <v>0</v>
      </c>
      <c r="U924" s="10">
        <f t="shared" si="511"/>
        <v>0</v>
      </c>
      <c r="V924" s="10">
        <f t="shared" si="512"/>
        <v>0</v>
      </c>
      <c r="W924" s="10">
        <f t="shared" si="513"/>
        <v>0</v>
      </c>
      <c r="X924" s="10">
        <f t="shared" si="534"/>
        <v>0</v>
      </c>
      <c r="Y924" s="10">
        <f t="shared" si="535"/>
        <v>0</v>
      </c>
      <c r="Z924" s="10">
        <f t="shared" si="514"/>
        <v>0</v>
      </c>
      <c r="AB924" s="141">
        <f t="shared" si="515"/>
        <v>0</v>
      </c>
      <c r="AC924" s="141">
        <f t="shared" si="516"/>
        <v>0</v>
      </c>
      <c r="AD924" s="141">
        <f t="shared" si="517"/>
        <v>0</v>
      </c>
      <c r="AE924" s="141">
        <f t="shared" si="518"/>
        <v>0</v>
      </c>
      <c r="AG924" s="87"/>
      <c r="AH924" s="87"/>
      <c r="AJ924" s="87"/>
      <c r="AL924" s="10" t="str">
        <f t="shared" si="519"/>
        <v/>
      </c>
      <c r="AM924" s="10" t="str">
        <f t="shared" si="520"/>
        <v/>
      </c>
      <c r="AN924" s="10" t="str">
        <f t="shared" si="521"/>
        <v/>
      </c>
      <c r="AO924" s="10" t="str">
        <f t="shared" si="522"/>
        <v/>
      </c>
      <c r="AP924" s="10" t="str">
        <f t="shared" si="523"/>
        <v/>
      </c>
      <c r="AQ924" s="10" t="str">
        <f t="shared" si="524"/>
        <v/>
      </c>
      <c r="AR924" s="10" t="str">
        <f t="shared" si="525"/>
        <v/>
      </c>
      <c r="AS924" s="10" t="str">
        <f t="shared" si="526"/>
        <v/>
      </c>
      <c r="AT924" s="10" t="str">
        <f t="shared" si="527"/>
        <v/>
      </c>
      <c r="AU924" s="10" t="str">
        <f t="shared" si="528"/>
        <v/>
      </c>
      <c r="AV924" s="10" t="str">
        <f t="shared" si="529"/>
        <v/>
      </c>
      <c r="AW924" s="10" t="str">
        <f t="shared" si="530"/>
        <v/>
      </c>
      <c r="AX924" s="10" t="str">
        <f t="shared" si="531"/>
        <v/>
      </c>
      <c r="AY924" s="10" t="str">
        <f t="shared" si="532"/>
        <v/>
      </c>
      <c r="AZ924" s="10" t="str">
        <f t="shared" si="533"/>
        <v/>
      </c>
    </row>
    <row r="925" spans="1:52" s="3" customFormat="1" ht="10.5" x14ac:dyDescent="0.35">
      <c r="A925" s="30"/>
      <c r="B925" s="31"/>
      <c r="C925" s="31"/>
      <c r="D925" s="31"/>
      <c r="E925" s="85"/>
      <c r="F925" s="85"/>
      <c r="G925" s="85"/>
      <c r="H925" s="85"/>
      <c r="I925" s="15">
        <f t="shared" si="501"/>
        <v>0</v>
      </c>
      <c r="J925" s="32">
        <f t="shared" si="502"/>
        <v>0</v>
      </c>
      <c r="K925" s="32"/>
      <c r="L925" s="10">
        <f t="shared" si="503"/>
        <v>0</v>
      </c>
      <c r="M925" s="10">
        <f t="shared" si="504"/>
        <v>0</v>
      </c>
      <c r="N925" s="10">
        <f t="shared" si="505"/>
        <v>0</v>
      </c>
      <c r="O925" s="10">
        <f t="shared" si="506"/>
        <v>0</v>
      </c>
      <c r="P925" s="10">
        <f t="shared" si="507"/>
        <v>0</v>
      </c>
      <c r="Q925" s="10">
        <f t="shared" si="508"/>
        <v>0</v>
      </c>
      <c r="R925" s="10">
        <f t="shared" si="509"/>
        <v>0</v>
      </c>
      <c r="S925" s="10">
        <f t="shared" si="510"/>
        <v>0</v>
      </c>
      <c r="U925" s="10">
        <f t="shared" si="511"/>
        <v>0</v>
      </c>
      <c r="V925" s="10">
        <f t="shared" si="512"/>
        <v>0</v>
      </c>
      <c r="W925" s="10">
        <f t="shared" si="513"/>
        <v>0</v>
      </c>
      <c r="X925" s="10">
        <f t="shared" si="534"/>
        <v>0</v>
      </c>
      <c r="Y925" s="10">
        <f t="shared" si="535"/>
        <v>0</v>
      </c>
      <c r="Z925" s="10">
        <f t="shared" si="514"/>
        <v>0</v>
      </c>
      <c r="AB925" s="141">
        <f t="shared" si="515"/>
        <v>0</v>
      </c>
      <c r="AC925" s="141">
        <f t="shared" si="516"/>
        <v>0</v>
      </c>
      <c r="AD925" s="141">
        <f t="shared" si="517"/>
        <v>0</v>
      </c>
      <c r="AE925" s="141">
        <f t="shared" si="518"/>
        <v>0</v>
      </c>
      <c r="AG925" s="87"/>
      <c r="AH925" s="87"/>
      <c r="AJ925" s="87"/>
      <c r="AL925" s="10" t="str">
        <f t="shared" si="519"/>
        <v/>
      </c>
      <c r="AM925" s="10" t="str">
        <f t="shared" si="520"/>
        <v/>
      </c>
      <c r="AN925" s="10" t="str">
        <f t="shared" si="521"/>
        <v/>
      </c>
      <c r="AO925" s="10" t="str">
        <f t="shared" si="522"/>
        <v/>
      </c>
      <c r="AP925" s="10" t="str">
        <f t="shared" si="523"/>
        <v/>
      </c>
      <c r="AQ925" s="10" t="str">
        <f t="shared" si="524"/>
        <v/>
      </c>
      <c r="AR925" s="10" t="str">
        <f t="shared" si="525"/>
        <v/>
      </c>
      <c r="AS925" s="10" t="str">
        <f t="shared" si="526"/>
        <v/>
      </c>
      <c r="AT925" s="10" t="str">
        <f t="shared" si="527"/>
        <v/>
      </c>
      <c r="AU925" s="10" t="str">
        <f t="shared" si="528"/>
        <v/>
      </c>
      <c r="AV925" s="10" t="str">
        <f t="shared" si="529"/>
        <v/>
      </c>
      <c r="AW925" s="10" t="str">
        <f t="shared" si="530"/>
        <v/>
      </c>
      <c r="AX925" s="10" t="str">
        <f t="shared" si="531"/>
        <v/>
      </c>
      <c r="AY925" s="10" t="str">
        <f t="shared" si="532"/>
        <v/>
      </c>
      <c r="AZ925" s="10" t="str">
        <f t="shared" si="533"/>
        <v/>
      </c>
    </row>
    <row r="926" spans="1:52" s="3" customFormat="1" ht="10.5" x14ac:dyDescent="0.35">
      <c r="A926" s="30"/>
      <c r="B926" s="31"/>
      <c r="C926" s="31"/>
      <c r="D926" s="31"/>
      <c r="E926" s="85"/>
      <c r="F926" s="85"/>
      <c r="G926" s="85"/>
      <c r="H926" s="85"/>
      <c r="I926" s="15">
        <f t="shared" si="501"/>
        <v>0</v>
      </c>
      <c r="J926" s="32">
        <f t="shared" si="502"/>
        <v>0</v>
      </c>
      <c r="K926" s="32"/>
      <c r="L926" s="10">
        <f t="shared" si="503"/>
        <v>0</v>
      </c>
      <c r="M926" s="10">
        <f t="shared" si="504"/>
        <v>0</v>
      </c>
      <c r="N926" s="10">
        <f t="shared" si="505"/>
        <v>0</v>
      </c>
      <c r="O926" s="10">
        <f t="shared" si="506"/>
        <v>0</v>
      </c>
      <c r="P926" s="10">
        <f t="shared" si="507"/>
        <v>0</v>
      </c>
      <c r="Q926" s="10">
        <f t="shared" si="508"/>
        <v>0</v>
      </c>
      <c r="R926" s="10">
        <f t="shared" si="509"/>
        <v>0</v>
      </c>
      <c r="S926" s="10">
        <f t="shared" si="510"/>
        <v>0</v>
      </c>
      <c r="U926" s="10">
        <f t="shared" si="511"/>
        <v>0</v>
      </c>
      <c r="V926" s="10">
        <f t="shared" si="512"/>
        <v>0</v>
      </c>
      <c r="W926" s="10">
        <f t="shared" si="513"/>
        <v>0</v>
      </c>
      <c r="X926" s="10">
        <f t="shared" si="534"/>
        <v>0</v>
      </c>
      <c r="Y926" s="10">
        <f t="shared" si="535"/>
        <v>0</v>
      </c>
      <c r="Z926" s="10">
        <f t="shared" si="514"/>
        <v>0</v>
      </c>
      <c r="AB926" s="141">
        <f t="shared" si="515"/>
        <v>0</v>
      </c>
      <c r="AC926" s="141">
        <f t="shared" si="516"/>
        <v>0</v>
      </c>
      <c r="AD926" s="141">
        <f t="shared" si="517"/>
        <v>0</v>
      </c>
      <c r="AE926" s="141">
        <f t="shared" si="518"/>
        <v>0</v>
      </c>
      <c r="AG926" s="87"/>
      <c r="AH926" s="87"/>
      <c r="AJ926" s="87"/>
      <c r="AL926" s="10" t="str">
        <f t="shared" si="519"/>
        <v/>
      </c>
      <c r="AM926" s="10" t="str">
        <f t="shared" si="520"/>
        <v/>
      </c>
      <c r="AN926" s="10" t="str">
        <f t="shared" si="521"/>
        <v/>
      </c>
      <c r="AO926" s="10" t="str">
        <f t="shared" si="522"/>
        <v/>
      </c>
      <c r="AP926" s="10" t="str">
        <f t="shared" si="523"/>
        <v/>
      </c>
      <c r="AQ926" s="10" t="str">
        <f t="shared" si="524"/>
        <v/>
      </c>
      <c r="AR926" s="10" t="str">
        <f t="shared" si="525"/>
        <v/>
      </c>
      <c r="AS926" s="10" t="str">
        <f t="shared" si="526"/>
        <v/>
      </c>
      <c r="AT926" s="10" t="str">
        <f t="shared" si="527"/>
        <v/>
      </c>
      <c r="AU926" s="10" t="str">
        <f t="shared" si="528"/>
        <v/>
      </c>
      <c r="AV926" s="10" t="str">
        <f t="shared" si="529"/>
        <v/>
      </c>
      <c r="AW926" s="10" t="str">
        <f t="shared" si="530"/>
        <v/>
      </c>
      <c r="AX926" s="10" t="str">
        <f t="shared" si="531"/>
        <v/>
      </c>
      <c r="AY926" s="10" t="str">
        <f t="shared" si="532"/>
        <v/>
      </c>
      <c r="AZ926" s="10" t="str">
        <f t="shared" si="533"/>
        <v/>
      </c>
    </row>
    <row r="927" spans="1:52" s="3" customFormat="1" ht="10.5" x14ac:dyDescent="0.35">
      <c r="A927" s="30"/>
      <c r="B927" s="31"/>
      <c r="C927" s="31"/>
      <c r="D927" s="31"/>
      <c r="E927" s="85"/>
      <c r="F927" s="85"/>
      <c r="G927" s="85"/>
      <c r="H927" s="85"/>
      <c r="I927" s="15">
        <f t="shared" si="501"/>
        <v>0</v>
      </c>
      <c r="J927" s="32">
        <f t="shared" si="502"/>
        <v>0</v>
      </c>
      <c r="K927" s="32"/>
      <c r="L927" s="10">
        <f t="shared" si="503"/>
        <v>0</v>
      </c>
      <c r="M927" s="10">
        <f t="shared" si="504"/>
        <v>0</v>
      </c>
      <c r="N927" s="10">
        <f t="shared" si="505"/>
        <v>0</v>
      </c>
      <c r="O927" s="10">
        <f t="shared" si="506"/>
        <v>0</v>
      </c>
      <c r="P927" s="10">
        <f t="shared" si="507"/>
        <v>0</v>
      </c>
      <c r="Q927" s="10">
        <f t="shared" si="508"/>
        <v>0</v>
      </c>
      <c r="R927" s="10">
        <f t="shared" si="509"/>
        <v>0</v>
      </c>
      <c r="S927" s="10">
        <f t="shared" si="510"/>
        <v>0</v>
      </c>
      <c r="U927" s="10">
        <f t="shared" si="511"/>
        <v>0</v>
      </c>
      <c r="V927" s="10">
        <f t="shared" si="512"/>
        <v>0</v>
      </c>
      <c r="W927" s="10">
        <f t="shared" si="513"/>
        <v>0</v>
      </c>
      <c r="X927" s="10">
        <f t="shared" si="534"/>
        <v>0</v>
      </c>
      <c r="Y927" s="10">
        <f t="shared" si="535"/>
        <v>0</v>
      </c>
      <c r="Z927" s="10">
        <f t="shared" si="514"/>
        <v>0</v>
      </c>
      <c r="AB927" s="141">
        <f t="shared" si="515"/>
        <v>0</v>
      </c>
      <c r="AC927" s="141">
        <f t="shared" si="516"/>
        <v>0</v>
      </c>
      <c r="AD927" s="141">
        <f t="shared" si="517"/>
        <v>0</v>
      </c>
      <c r="AE927" s="141">
        <f t="shared" si="518"/>
        <v>0</v>
      </c>
      <c r="AG927" s="87"/>
      <c r="AH927" s="87"/>
      <c r="AJ927" s="87"/>
      <c r="AL927" s="10" t="str">
        <f t="shared" si="519"/>
        <v/>
      </c>
      <c r="AM927" s="10" t="str">
        <f t="shared" si="520"/>
        <v/>
      </c>
      <c r="AN927" s="10" t="str">
        <f t="shared" si="521"/>
        <v/>
      </c>
      <c r="AO927" s="10" t="str">
        <f t="shared" si="522"/>
        <v/>
      </c>
      <c r="AP927" s="10" t="str">
        <f t="shared" si="523"/>
        <v/>
      </c>
      <c r="AQ927" s="10" t="str">
        <f t="shared" si="524"/>
        <v/>
      </c>
      <c r="AR927" s="10" t="str">
        <f t="shared" si="525"/>
        <v/>
      </c>
      <c r="AS927" s="10" t="str">
        <f t="shared" si="526"/>
        <v/>
      </c>
      <c r="AT927" s="10" t="str">
        <f t="shared" si="527"/>
        <v/>
      </c>
      <c r="AU927" s="10" t="str">
        <f t="shared" si="528"/>
        <v/>
      </c>
      <c r="AV927" s="10" t="str">
        <f t="shared" si="529"/>
        <v/>
      </c>
      <c r="AW927" s="10" t="str">
        <f t="shared" si="530"/>
        <v/>
      </c>
      <c r="AX927" s="10" t="str">
        <f t="shared" si="531"/>
        <v/>
      </c>
      <c r="AY927" s="10" t="str">
        <f t="shared" si="532"/>
        <v/>
      </c>
      <c r="AZ927" s="10" t="str">
        <f t="shared" si="533"/>
        <v/>
      </c>
    </row>
    <row r="928" spans="1:52" s="3" customFormat="1" ht="10.5" x14ac:dyDescent="0.35">
      <c r="A928" s="30"/>
      <c r="B928" s="31"/>
      <c r="C928" s="31"/>
      <c r="D928" s="31"/>
      <c r="E928" s="85"/>
      <c r="F928" s="85"/>
      <c r="G928" s="85"/>
      <c r="H928" s="85"/>
      <c r="I928" s="15">
        <f t="shared" si="501"/>
        <v>0</v>
      </c>
      <c r="J928" s="32">
        <f t="shared" si="502"/>
        <v>0</v>
      </c>
      <c r="K928" s="32"/>
      <c r="L928" s="10">
        <f t="shared" si="503"/>
        <v>0</v>
      </c>
      <c r="M928" s="10">
        <f t="shared" si="504"/>
        <v>0</v>
      </c>
      <c r="N928" s="10">
        <f t="shared" si="505"/>
        <v>0</v>
      </c>
      <c r="O928" s="10">
        <f t="shared" si="506"/>
        <v>0</v>
      </c>
      <c r="P928" s="10">
        <f t="shared" si="507"/>
        <v>0</v>
      </c>
      <c r="Q928" s="10">
        <f t="shared" si="508"/>
        <v>0</v>
      </c>
      <c r="R928" s="10">
        <f t="shared" si="509"/>
        <v>0</v>
      </c>
      <c r="S928" s="10">
        <f t="shared" si="510"/>
        <v>0</v>
      </c>
      <c r="U928" s="10">
        <f t="shared" si="511"/>
        <v>0</v>
      </c>
      <c r="V928" s="10">
        <f t="shared" si="512"/>
        <v>0</v>
      </c>
      <c r="W928" s="10">
        <f t="shared" si="513"/>
        <v>0</v>
      </c>
      <c r="X928" s="10">
        <f t="shared" si="534"/>
        <v>0</v>
      </c>
      <c r="Y928" s="10">
        <f t="shared" si="535"/>
        <v>0</v>
      </c>
      <c r="Z928" s="10">
        <f t="shared" si="514"/>
        <v>0</v>
      </c>
      <c r="AB928" s="141">
        <f t="shared" si="515"/>
        <v>0</v>
      </c>
      <c r="AC928" s="141">
        <f t="shared" si="516"/>
        <v>0</v>
      </c>
      <c r="AD928" s="141">
        <f t="shared" si="517"/>
        <v>0</v>
      </c>
      <c r="AE928" s="141">
        <f t="shared" si="518"/>
        <v>0</v>
      </c>
      <c r="AG928" s="87"/>
      <c r="AH928" s="87"/>
      <c r="AJ928" s="87"/>
      <c r="AL928" s="10" t="str">
        <f t="shared" si="519"/>
        <v/>
      </c>
      <c r="AM928" s="10" t="str">
        <f t="shared" si="520"/>
        <v/>
      </c>
      <c r="AN928" s="10" t="str">
        <f t="shared" si="521"/>
        <v/>
      </c>
      <c r="AO928" s="10" t="str">
        <f t="shared" si="522"/>
        <v/>
      </c>
      <c r="AP928" s="10" t="str">
        <f t="shared" si="523"/>
        <v/>
      </c>
      <c r="AQ928" s="10" t="str">
        <f t="shared" si="524"/>
        <v/>
      </c>
      <c r="AR928" s="10" t="str">
        <f t="shared" si="525"/>
        <v/>
      </c>
      <c r="AS928" s="10" t="str">
        <f t="shared" si="526"/>
        <v/>
      </c>
      <c r="AT928" s="10" t="str">
        <f t="shared" si="527"/>
        <v/>
      </c>
      <c r="AU928" s="10" t="str">
        <f t="shared" si="528"/>
        <v/>
      </c>
      <c r="AV928" s="10" t="str">
        <f t="shared" si="529"/>
        <v/>
      </c>
      <c r="AW928" s="10" t="str">
        <f t="shared" si="530"/>
        <v/>
      </c>
      <c r="AX928" s="10" t="str">
        <f t="shared" si="531"/>
        <v/>
      </c>
      <c r="AY928" s="10" t="str">
        <f t="shared" si="532"/>
        <v/>
      </c>
      <c r="AZ928" s="10" t="str">
        <f t="shared" si="533"/>
        <v/>
      </c>
    </row>
    <row r="929" spans="1:52" s="3" customFormat="1" ht="10.5" x14ac:dyDescent="0.35">
      <c r="A929" s="30"/>
      <c r="B929" s="31"/>
      <c r="C929" s="31"/>
      <c r="D929" s="31"/>
      <c r="E929" s="85"/>
      <c r="F929" s="85"/>
      <c r="G929" s="85"/>
      <c r="H929" s="85"/>
      <c r="I929" s="15">
        <f t="shared" si="501"/>
        <v>0</v>
      </c>
      <c r="J929" s="32">
        <f t="shared" si="502"/>
        <v>0</v>
      </c>
      <c r="K929" s="32"/>
      <c r="L929" s="10">
        <f t="shared" si="503"/>
        <v>0</v>
      </c>
      <c r="M929" s="10">
        <f t="shared" si="504"/>
        <v>0</v>
      </c>
      <c r="N929" s="10">
        <f t="shared" si="505"/>
        <v>0</v>
      </c>
      <c r="O929" s="10">
        <f t="shared" si="506"/>
        <v>0</v>
      </c>
      <c r="P929" s="10">
        <f t="shared" si="507"/>
        <v>0</v>
      </c>
      <c r="Q929" s="10">
        <f t="shared" si="508"/>
        <v>0</v>
      </c>
      <c r="R929" s="10">
        <f t="shared" si="509"/>
        <v>0</v>
      </c>
      <c r="S929" s="10">
        <f t="shared" si="510"/>
        <v>0</v>
      </c>
      <c r="U929" s="10">
        <f t="shared" si="511"/>
        <v>0</v>
      </c>
      <c r="V929" s="10">
        <f t="shared" si="512"/>
        <v>0</v>
      </c>
      <c r="W929" s="10">
        <f t="shared" si="513"/>
        <v>0</v>
      </c>
      <c r="X929" s="10">
        <f t="shared" si="534"/>
        <v>0</v>
      </c>
      <c r="Y929" s="10">
        <f t="shared" si="535"/>
        <v>0</v>
      </c>
      <c r="Z929" s="10">
        <f t="shared" si="514"/>
        <v>0</v>
      </c>
      <c r="AB929" s="141">
        <f t="shared" si="515"/>
        <v>0</v>
      </c>
      <c r="AC929" s="141">
        <f t="shared" si="516"/>
        <v>0</v>
      </c>
      <c r="AD929" s="141">
        <f t="shared" si="517"/>
        <v>0</v>
      </c>
      <c r="AE929" s="141">
        <f t="shared" si="518"/>
        <v>0</v>
      </c>
      <c r="AG929" s="87"/>
      <c r="AH929" s="87"/>
      <c r="AJ929" s="87"/>
      <c r="AL929" s="10" t="str">
        <f t="shared" si="519"/>
        <v/>
      </c>
      <c r="AM929" s="10" t="str">
        <f t="shared" si="520"/>
        <v/>
      </c>
      <c r="AN929" s="10" t="str">
        <f t="shared" si="521"/>
        <v/>
      </c>
      <c r="AO929" s="10" t="str">
        <f t="shared" si="522"/>
        <v/>
      </c>
      <c r="AP929" s="10" t="str">
        <f t="shared" si="523"/>
        <v/>
      </c>
      <c r="AQ929" s="10" t="str">
        <f t="shared" si="524"/>
        <v/>
      </c>
      <c r="AR929" s="10" t="str">
        <f t="shared" si="525"/>
        <v/>
      </c>
      <c r="AS929" s="10" t="str">
        <f t="shared" si="526"/>
        <v/>
      </c>
      <c r="AT929" s="10" t="str">
        <f t="shared" si="527"/>
        <v/>
      </c>
      <c r="AU929" s="10" t="str">
        <f t="shared" si="528"/>
        <v/>
      </c>
      <c r="AV929" s="10" t="str">
        <f t="shared" si="529"/>
        <v/>
      </c>
      <c r="AW929" s="10" t="str">
        <f t="shared" si="530"/>
        <v/>
      </c>
      <c r="AX929" s="10" t="str">
        <f t="shared" si="531"/>
        <v/>
      </c>
      <c r="AY929" s="10" t="str">
        <f t="shared" si="532"/>
        <v/>
      </c>
      <c r="AZ929" s="10" t="str">
        <f t="shared" si="533"/>
        <v/>
      </c>
    </row>
    <row r="930" spans="1:52" s="3" customFormat="1" ht="10.5" x14ac:dyDescent="0.35">
      <c r="A930" s="30"/>
      <c r="B930" s="31"/>
      <c r="C930" s="31"/>
      <c r="D930" s="31"/>
      <c r="E930" s="85"/>
      <c r="F930" s="85"/>
      <c r="G930" s="85"/>
      <c r="H930" s="85"/>
      <c r="I930" s="15">
        <f t="shared" si="501"/>
        <v>0</v>
      </c>
      <c r="J930" s="32">
        <f t="shared" si="502"/>
        <v>0</v>
      </c>
      <c r="K930" s="32"/>
      <c r="L930" s="10">
        <f t="shared" si="503"/>
        <v>0</v>
      </c>
      <c r="M930" s="10">
        <f t="shared" si="504"/>
        <v>0</v>
      </c>
      <c r="N930" s="10">
        <f t="shared" si="505"/>
        <v>0</v>
      </c>
      <c r="O930" s="10">
        <f t="shared" si="506"/>
        <v>0</v>
      </c>
      <c r="P930" s="10">
        <f t="shared" si="507"/>
        <v>0</v>
      </c>
      <c r="Q930" s="10">
        <f t="shared" si="508"/>
        <v>0</v>
      </c>
      <c r="R930" s="10">
        <f t="shared" si="509"/>
        <v>0</v>
      </c>
      <c r="S930" s="10">
        <f t="shared" si="510"/>
        <v>0</v>
      </c>
      <c r="U930" s="10">
        <f t="shared" si="511"/>
        <v>0</v>
      </c>
      <c r="V930" s="10">
        <f t="shared" si="512"/>
        <v>0</v>
      </c>
      <c r="W930" s="10">
        <f t="shared" si="513"/>
        <v>0</v>
      </c>
      <c r="X930" s="10">
        <f t="shared" si="534"/>
        <v>0</v>
      </c>
      <c r="Y930" s="10">
        <f t="shared" si="535"/>
        <v>0</v>
      </c>
      <c r="Z930" s="10">
        <f t="shared" si="514"/>
        <v>0</v>
      </c>
      <c r="AB930" s="141">
        <f t="shared" si="515"/>
        <v>0</v>
      </c>
      <c r="AC930" s="141">
        <f t="shared" si="516"/>
        <v>0</v>
      </c>
      <c r="AD930" s="141">
        <f t="shared" si="517"/>
        <v>0</v>
      </c>
      <c r="AE930" s="141">
        <f t="shared" si="518"/>
        <v>0</v>
      </c>
      <c r="AG930" s="87"/>
      <c r="AH930" s="87"/>
      <c r="AJ930" s="87"/>
      <c r="AL930" s="10" t="str">
        <f t="shared" si="519"/>
        <v/>
      </c>
      <c r="AM930" s="10" t="str">
        <f t="shared" si="520"/>
        <v/>
      </c>
      <c r="AN930" s="10" t="str">
        <f t="shared" si="521"/>
        <v/>
      </c>
      <c r="AO930" s="10" t="str">
        <f t="shared" si="522"/>
        <v/>
      </c>
      <c r="AP930" s="10" t="str">
        <f t="shared" si="523"/>
        <v/>
      </c>
      <c r="AQ930" s="10" t="str">
        <f t="shared" si="524"/>
        <v/>
      </c>
      <c r="AR930" s="10" t="str">
        <f t="shared" si="525"/>
        <v/>
      </c>
      <c r="AS930" s="10" t="str">
        <f t="shared" si="526"/>
        <v/>
      </c>
      <c r="AT930" s="10" t="str">
        <f t="shared" si="527"/>
        <v/>
      </c>
      <c r="AU930" s="10" t="str">
        <f t="shared" si="528"/>
        <v/>
      </c>
      <c r="AV930" s="10" t="str">
        <f t="shared" si="529"/>
        <v/>
      </c>
      <c r="AW930" s="10" t="str">
        <f t="shared" si="530"/>
        <v/>
      </c>
      <c r="AX930" s="10" t="str">
        <f t="shared" si="531"/>
        <v/>
      </c>
      <c r="AY930" s="10" t="str">
        <f t="shared" si="532"/>
        <v/>
      </c>
      <c r="AZ930" s="10" t="str">
        <f t="shared" si="533"/>
        <v/>
      </c>
    </row>
    <row r="931" spans="1:52" s="3" customFormat="1" ht="10.5" x14ac:dyDescent="0.35">
      <c r="A931" s="30"/>
      <c r="B931" s="31"/>
      <c r="C931" s="31"/>
      <c r="D931" s="31"/>
      <c r="E931" s="85"/>
      <c r="F931" s="85"/>
      <c r="G931" s="85"/>
      <c r="H931" s="85"/>
      <c r="I931" s="15">
        <f t="shared" si="501"/>
        <v>0</v>
      </c>
      <c r="J931" s="32">
        <f t="shared" si="502"/>
        <v>0</v>
      </c>
      <c r="K931" s="32"/>
      <c r="L931" s="10">
        <f t="shared" si="503"/>
        <v>0</v>
      </c>
      <c r="M931" s="10">
        <f t="shared" si="504"/>
        <v>0</v>
      </c>
      <c r="N931" s="10">
        <f t="shared" si="505"/>
        <v>0</v>
      </c>
      <c r="O931" s="10">
        <f t="shared" si="506"/>
        <v>0</v>
      </c>
      <c r="P931" s="10">
        <f t="shared" si="507"/>
        <v>0</v>
      </c>
      <c r="Q931" s="10">
        <f t="shared" si="508"/>
        <v>0</v>
      </c>
      <c r="R931" s="10">
        <f t="shared" si="509"/>
        <v>0</v>
      </c>
      <c r="S931" s="10">
        <f t="shared" si="510"/>
        <v>0</v>
      </c>
      <c r="U931" s="10">
        <f t="shared" si="511"/>
        <v>0</v>
      </c>
      <c r="V931" s="10">
        <f t="shared" si="512"/>
        <v>0</v>
      </c>
      <c r="W931" s="10">
        <f t="shared" si="513"/>
        <v>0</v>
      </c>
      <c r="X931" s="10">
        <f t="shared" si="534"/>
        <v>0</v>
      </c>
      <c r="Y931" s="10">
        <f t="shared" si="535"/>
        <v>0</v>
      </c>
      <c r="Z931" s="10">
        <f t="shared" si="514"/>
        <v>0</v>
      </c>
      <c r="AB931" s="141">
        <f t="shared" si="515"/>
        <v>0</v>
      </c>
      <c r="AC931" s="141">
        <f t="shared" si="516"/>
        <v>0</v>
      </c>
      <c r="AD931" s="141">
        <f t="shared" si="517"/>
        <v>0</v>
      </c>
      <c r="AE931" s="141">
        <f t="shared" si="518"/>
        <v>0</v>
      </c>
      <c r="AG931" s="87"/>
      <c r="AH931" s="87"/>
      <c r="AJ931" s="87"/>
      <c r="AL931" s="10" t="str">
        <f t="shared" si="519"/>
        <v/>
      </c>
      <c r="AM931" s="10" t="str">
        <f t="shared" si="520"/>
        <v/>
      </c>
      <c r="AN931" s="10" t="str">
        <f t="shared" si="521"/>
        <v/>
      </c>
      <c r="AO931" s="10" t="str">
        <f t="shared" si="522"/>
        <v/>
      </c>
      <c r="AP931" s="10" t="str">
        <f t="shared" si="523"/>
        <v/>
      </c>
      <c r="AQ931" s="10" t="str">
        <f t="shared" si="524"/>
        <v/>
      </c>
      <c r="AR931" s="10" t="str">
        <f t="shared" si="525"/>
        <v/>
      </c>
      <c r="AS931" s="10" t="str">
        <f t="shared" si="526"/>
        <v/>
      </c>
      <c r="AT931" s="10" t="str">
        <f t="shared" si="527"/>
        <v/>
      </c>
      <c r="AU931" s="10" t="str">
        <f t="shared" si="528"/>
        <v/>
      </c>
      <c r="AV931" s="10" t="str">
        <f t="shared" si="529"/>
        <v/>
      </c>
      <c r="AW931" s="10" t="str">
        <f t="shared" si="530"/>
        <v/>
      </c>
      <c r="AX931" s="10" t="str">
        <f t="shared" si="531"/>
        <v/>
      </c>
      <c r="AY931" s="10" t="str">
        <f t="shared" si="532"/>
        <v/>
      </c>
      <c r="AZ931" s="10" t="str">
        <f t="shared" si="533"/>
        <v/>
      </c>
    </row>
    <row r="932" spans="1:52" s="3" customFormat="1" ht="10.5" x14ac:dyDescent="0.35">
      <c r="A932" s="30"/>
      <c r="B932" s="31"/>
      <c r="C932" s="31"/>
      <c r="D932" s="31"/>
      <c r="E932" s="85"/>
      <c r="F932" s="85"/>
      <c r="G932" s="85"/>
      <c r="H932" s="85"/>
      <c r="I932" s="15">
        <f t="shared" si="501"/>
        <v>0</v>
      </c>
      <c r="J932" s="32">
        <f t="shared" si="502"/>
        <v>0</v>
      </c>
      <c r="K932" s="32"/>
      <c r="L932" s="10">
        <f t="shared" si="503"/>
        <v>0</v>
      </c>
      <c r="M932" s="10">
        <f t="shared" si="504"/>
        <v>0</v>
      </c>
      <c r="N932" s="10">
        <f t="shared" si="505"/>
        <v>0</v>
      </c>
      <c r="O932" s="10">
        <f t="shared" si="506"/>
        <v>0</v>
      </c>
      <c r="P932" s="10">
        <f t="shared" si="507"/>
        <v>0</v>
      </c>
      <c r="Q932" s="10">
        <f t="shared" si="508"/>
        <v>0</v>
      </c>
      <c r="R932" s="10">
        <f t="shared" si="509"/>
        <v>0</v>
      </c>
      <c r="S932" s="10">
        <f t="shared" si="510"/>
        <v>0</v>
      </c>
      <c r="U932" s="10">
        <f t="shared" si="511"/>
        <v>0</v>
      </c>
      <c r="V932" s="10">
        <f t="shared" si="512"/>
        <v>0</v>
      </c>
      <c r="W932" s="10">
        <f t="shared" si="513"/>
        <v>0</v>
      </c>
      <c r="X932" s="10">
        <f t="shared" si="534"/>
        <v>0</v>
      </c>
      <c r="Y932" s="10">
        <f t="shared" si="535"/>
        <v>0</v>
      </c>
      <c r="Z932" s="10">
        <f t="shared" si="514"/>
        <v>0</v>
      </c>
      <c r="AB932" s="141">
        <f t="shared" si="515"/>
        <v>0</v>
      </c>
      <c r="AC932" s="141">
        <f t="shared" si="516"/>
        <v>0</v>
      </c>
      <c r="AD932" s="141">
        <f t="shared" si="517"/>
        <v>0</v>
      </c>
      <c r="AE932" s="141">
        <f t="shared" si="518"/>
        <v>0</v>
      </c>
      <c r="AG932" s="87"/>
      <c r="AH932" s="87"/>
      <c r="AJ932" s="87"/>
      <c r="AL932" s="10" t="str">
        <f t="shared" si="519"/>
        <v/>
      </c>
      <c r="AM932" s="10" t="str">
        <f t="shared" si="520"/>
        <v/>
      </c>
      <c r="AN932" s="10" t="str">
        <f t="shared" si="521"/>
        <v/>
      </c>
      <c r="AO932" s="10" t="str">
        <f t="shared" si="522"/>
        <v/>
      </c>
      <c r="AP932" s="10" t="str">
        <f t="shared" si="523"/>
        <v/>
      </c>
      <c r="AQ932" s="10" t="str">
        <f t="shared" si="524"/>
        <v/>
      </c>
      <c r="AR932" s="10" t="str">
        <f t="shared" si="525"/>
        <v/>
      </c>
      <c r="AS932" s="10" t="str">
        <f t="shared" si="526"/>
        <v/>
      </c>
      <c r="AT932" s="10" t="str">
        <f t="shared" si="527"/>
        <v/>
      </c>
      <c r="AU932" s="10" t="str">
        <f t="shared" si="528"/>
        <v/>
      </c>
      <c r="AV932" s="10" t="str">
        <f t="shared" si="529"/>
        <v/>
      </c>
      <c r="AW932" s="10" t="str">
        <f t="shared" si="530"/>
        <v/>
      </c>
      <c r="AX932" s="10" t="str">
        <f t="shared" si="531"/>
        <v/>
      </c>
      <c r="AY932" s="10" t="str">
        <f t="shared" si="532"/>
        <v/>
      </c>
      <c r="AZ932" s="10" t="str">
        <f t="shared" si="533"/>
        <v/>
      </c>
    </row>
    <row r="933" spans="1:52" s="3" customFormat="1" ht="10.5" x14ac:dyDescent="0.35">
      <c r="A933" s="30"/>
      <c r="B933" s="31"/>
      <c r="C933" s="31"/>
      <c r="D933" s="31"/>
      <c r="E933" s="85"/>
      <c r="F933" s="85"/>
      <c r="G933" s="85"/>
      <c r="H933" s="85"/>
      <c r="I933" s="15">
        <f t="shared" si="501"/>
        <v>0</v>
      </c>
      <c r="J933" s="32">
        <f t="shared" si="502"/>
        <v>0</v>
      </c>
      <c r="K933" s="32"/>
      <c r="L933" s="10">
        <f t="shared" si="503"/>
        <v>0</v>
      </c>
      <c r="M933" s="10">
        <f t="shared" si="504"/>
        <v>0</v>
      </c>
      <c r="N933" s="10">
        <f t="shared" si="505"/>
        <v>0</v>
      </c>
      <c r="O933" s="10">
        <f t="shared" si="506"/>
        <v>0</v>
      </c>
      <c r="P933" s="10">
        <f t="shared" si="507"/>
        <v>0</v>
      </c>
      <c r="Q933" s="10">
        <f t="shared" si="508"/>
        <v>0</v>
      </c>
      <c r="R933" s="10">
        <f t="shared" si="509"/>
        <v>0</v>
      </c>
      <c r="S933" s="10">
        <f t="shared" si="510"/>
        <v>0</v>
      </c>
      <c r="U933" s="10">
        <f t="shared" si="511"/>
        <v>0</v>
      </c>
      <c r="V933" s="10">
        <f t="shared" si="512"/>
        <v>0</v>
      </c>
      <c r="W933" s="10">
        <f t="shared" si="513"/>
        <v>0</v>
      </c>
      <c r="X933" s="10">
        <f t="shared" si="534"/>
        <v>0</v>
      </c>
      <c r="Y933" s="10">
        <f t="shared" si="535"/>
        <v>0</v>
      </c>
      <c r="Z933" s="10">
        <f t="shared" si="514"/>
        <v>0</v>
      </c>
      <c r="AB933" s="141">
        <f t="shared" si="515"/>
        <v>0</v>
      </c>
      <c r="AC933" s="141">
        <f t="shared" si="516"/>
        <v>0</v>
      </c>
      <c r="AD933" s="141">
        <f t="shared" si="517"/>
        <v>0</v>
      </c>
      <c r="AE933" s="141">
        <f t="shared" si="518"/>
        <v>0</v>
      </c>
      <c r="AG933" s="87"/>
      <c r="AH933" s="87"/>
      <c r="AJ933" s="87"/>
      <c r="AL933" s="10" t="str">
        <f t="shared" si="519"/>
        <v/>
      </c>
      <c r="AM933" s="10" t="str">
        <f t="shared" si="520"/>
        <v/>
      </c>
      <c r="AN933" s="10" t="str">
        <f t="shared" si="521"/>
        <v/>
      </c>
      <c r="AO933" s="10" t="str">
        <f t="shared" si="522"/>
        <v/>
      </c>
      <c r="AP933" s="10" t="str">
        <f t="shared" si="523"/>
        <v/>
      </c>
      <c r="AQ933" s="10" t="str">
        <f t="shared" si="524"/>
        <v/>
      </c>
      <c r="AR933" s="10" t="str">
        <f t="shared" si="525"/>
        <v/>
      </c>
      <c r="AS933" s="10" t="str">
        <f t="shared" si="526"/>
        <v/>
      </c>
      <c r="AT933" s="10" t="str">
        <f t="shared" si="527"/>
        <v/>
      </c>
      <c r="AU933" s="10" t="str">
        <f t="shared" si="528"/>
        <v/>
      </c>
      <c r="AV933" s="10" t="str">
        <f t="shared" si="529"/>
        <v/>
      </c>
      <c r="AW933" s="10" t="str">
        <f t="shared" si="530"/>
        <v/>
      </c>
      <c r="AX933" s="10" t="str">
        <f t="shared" si="531"/>
        <v/>
      </c>
      <c r="AY933" s="10" t="str">
        <f t="shared" si="532"/>
        <v/>
      </c>
      <c r="AZ933" s="10" t="str">
        <f t="shared" si="533"/>
        <v/>
      </c>
    </row>
    <row r="934" spans="1:52" s="3" customFormat="1" ht="10.5" x14ac:dyDescent="0.35">
      <c r="A934" s="30"/>
      <c r="B934" s="31"/>
      <c r="C934" s="31"/>
      <c r="D934" s="31"/>
      <c r="E934" s="85"/>
      <c r="F934" s="85"/>
      <c r="G934" s="85"/>
      <c r="H934" s="85"/>
      <c r="I934" s="15">
        <f t="shared" si="501"/>
        <v>0</v>
      </c>
      <c r="J934" s="32">
        <f t="shared" si="502"/>
        <v>0</v>
      </c>
      <c r="K934" s="32"/>
      <c r="L934" s="10">
        <f t="shared" si="503"/>
        <v>0</v>
      </c>
      <c r="M934" s="10">
        <f t="shared" si="504"/>
        <v>0</v>
      </c>
      <c r="N934" s="10">
        <f t="shared" si="505"/>
        <v>0</v>
      </c>
      <c r="O934" s="10">
        <f t="shared" si="506"/>
        <v>0</v>
      </c>
      <c r="P934" s="10">
        <f t="shared" si="507"/>
        <v>0</v>
      </c>
      <c r="Q934" s="10">
        <f t="shared" si="508"/>
        <v>0</v>
      </c>
      <c r="R934" s="10">
        <f t="shared" si="509"/>
        <v>0</v>
      </c>
      <c r="S934" s="10">
        <f t="shared" si="510"/>
        <v>0</v>
      </c>
      <c r="U934" s="10">
        <f t="shared" si="511"/>
        <v>0</v>
      </c>
      <c r="V934" s="10">
        <f t="shared" si="512"/>
        <v>0</v>
      </c>
      <c r="W934" s="10">
        <f t="shared" si="513"/>
        <v>0</v>
      </c>
      <c r="X934" s="10">
        <f t="shared" si="534"/>
        <v>0</v>
      </c>
      <c r="Y934" s="10">
        <f t="shared" si="535"/>
        <v>0</v>
      </c>
      <c r="Z934" s="10">
        <f t="shared" si="514"/>
        <v>0</v>
      </c>
      <c r="AB934" s="141">
        <f t="shared" si="515"/>
        <v>0</v>
      </c>
      <c r="AC934" s="141">
        <f t="shared" si="516"/>
        <v>0</v>
      </c>
      <c r="AD934" s="141">
        <f t="shared" si="517"/>
        <v>0</v>
      </c>
      <c r="AE934" s="141">
        <f t="shared" si="518"/>
        <v>0</v>
      </c>
      <c r="AG934" s="87"/>
      <c r="AH934" s="87"/>
      <c r="AJ934" s="87"/>
      <c r="AL934" s="10" t="str">
        <f t="shared" si="519"/>
        <v/>
      </c>
      <c r="AM934" s="10" t="str">
        <f t="shared" si="520"/>
        <v/>
      </c>
      <c r="AN934" s="10" t="str">
        <f t="shared" si="521"/>
        <v/>
      </c>
      <c r="AO934" s="10" t="str">
        <f t="shared" si="522"/>
        <v/>
      </c>
      <c r="AP934" s="10" t="str">
        <f t="shared" si="523"/>
        <v/>
      </c>
      <c r="AQ934" s="10" t="str">
        <f t="shared" si="524"/>
        <v/>
      </c>
      <c r="AR934" s="10" t="str">
        <f t="shared" si="525"/>
        <v/>
      </c>
      <c r="AS934" s="10" t="str">
        <f t="shared" si="526"/>
        <v/>
      </c>
      <c r="AT934" s="10" t="str">
        <f t="shared" si="527"/>
        <v/>
      </c>
      <c r="AU934" s="10" t="str">
        <f t="shared" si="528"/>
        <v/>
      </c>
      <c r="AV934" s="10" t="str">
        <f t="shared" si="529"/>
        <v/>
      </c>
      <c r="AW934" s="10" t="str">
        <f t="shared" si="530"/>
        <v/>
      </c>
      <c r="AX934" s="10" t="str">
        <f t="shared" si="531"/>
        <v/>
      </c>
      <c r="AY934" s="10" t="str">
        <f t="shared" si="532"/>
        <v/>
      </c>
      <c r="AZ934" s="10" t="str">
        <f t="shared" si="533"/>
        <v/>
      </c>
    </row>
    <row r="935" spans="1:52" s="3" customFormat="1" ht="10.5" x14ac:dyDescent="0.35">
      <c r="A935" s="30"/>
      <c r="B935" s="31"/>
      <c r="C935" s="31"/>
      <c r="D935" s="31"/>
      <c r="E935" s="85"/>
      <c r="F935" s="85"/>
      <c r="G935" s="85"/>
      <c r="H935" s="85"/>
      <c r="I935" s="15">
        <f t="shared" si="501"/>
        <v>0</v>
      </c>
      <c r="J935" s="32">
        <f t="shared" si="502"/>
        <v>0</v>
      </c>
      <c r="K935" s="32"/>
      <c r="L935" s="10">
        <f t="shared" si="503"/>
        <v>0</v>
      </c>
      <c r="M935" s="10">
        <f t="shared" si="504"/>
        <v>0</v>
      </c>
      <c r="N935" s="10">
        <f t="shared" si="505"/>
        <v>0</v>
      </c>
      <c r="O935" s="10">
        <f t="shared" si="506"/>
        <v>0</v>
      </c>
      <c r="P935" s="10">
        <f t="shared" si="507"/>
        <v>0</v>
      </c>
      <c r="Q935" s="10">
        <f t="shared" si="508"/>
        <v>0</v>
      </c>
      <c r="R935" s="10">
        <f t="shared" si="509"/>
        <v>0</v>
      </c>
      <c r="S935" s="10">
        <f t="shared" si="510"/>
        <v>0</v>
      </c>
      <c r="U935" s="10">
        <f t="shared" si="511"/>
        <v>0</v>
      </c>
      <c r="V935" s="10">
        <f t="shared" si="512"/>
        <v>0</v>
      </c>
      <c r="W935" s="10">
        <f t="shared" si="513"/>
        <v>0</v>
      </c>
      <c r="X935" s="10">
        <f t="shared" si="534"/>
        <v>0</v>
      </c>
      <c r="Y935" s="10">
        <f t="shared" si="535"/>
        <v>0</v>
      </c>
      <c r="Z935" s="10">
        <f t="shared" si="514"/>
        <v>0</v>
      </c>
      <c r="AB935" s="141">
        <f t="shared" si="515"/>
        <v>0</v>
      </c>
      <c r="AC935" s="141">
        <f t="shared" si="516"/>
        <v>0</v>
      </c>
      <c r="AD935" s="141">
        <f t="shared" si="517"/>
        <v>0</v>
      </c>
      <c r="AE935" s="141">
        <f t="shared" si="518"/>
        <v>0</v>
      </c>
      <c r="AG935" s="87"/>
      <c r="AH935" s="87"/>
      <c r="AJ935" s="87"/>
      <c r="AL935" s="10" t="str">
        <f t="shared" si="519"/>
        <v/>
      </c>
      <c r="AM935" s="10" t="str">
        <f t="shared" si="520"/>
        <v/>
      </c>
      <c r="AN935" s="10" t="str">
        <f t="shared" si="521"/>
        <v/>
      </c>
      <c r="AO935" s="10" t="str">
        <f t="shared" si="522"/>
        <v/>
      </c>
      <c r="AP935" s="10" t="str">
        <f t="shared" si="523"/>
        <v/>
      </c>
      <c r="AQ935" s="10" t="str">
        <f t="shared" si="524"/>
        <v/>
      </c>
      <c r="AR935" s="10" t="str">
        <f t="shared" si="525"/>
        <v/>
      </c>
      <c r="AS935" s="10" t="str">
        <f t="shared" si="526"/>
        <v/>
      </c>
      <c r="AT935" s="10" t="str">
        <f t="shared" si="527"/>
        <v/>
      </c>
      <c r="AU935" s="10" t="str">
        <f t="shared" si="528"/>
        <v/>
      </c>
      <c r="AV935" s="10" t="str">
        <f t="shared" si="529"/>
        <v/>
      </c>
      <c r="AW935" s="10" t="str">
        <f t="shared" si="530"/>
        <v/>
      </c>
      <c r="AX935" s="10" t="str">
        <f t="shared" si="531"/>
        <v/>
      </c>
      <c r="AY935" s="10" t="str">
        <f t="shared" si="532"/>
        <v/>
      </c>
      <c r="AZ935" s="10" t="str">
        <f t="shared" si="533"/>
        <v/>
      </c>
    </row>
    <row r="936" spans="1:52" s="3" customFormat="1" ht="10.5" x14ac:dyDescent="0.35">
      <c r="A936" s="30"/>
      <c r="B936" s="31"/>
      <c r="C936" s="31"/>
      <c r="D936" s="31"/>
      <c r="E936" s="85"/>
      <c r="F936" s="85"/>
      <c r="G936" s="85"/>
      <c r="H936" s="85"/>
      <c r="I936" s="15">
        <f t="shared" si="501"/>
        <v>0</v>
      </c>
      <c r="J936" s="32">
        <f t="shared" si="502"/>
        <v>0</v>
      </c>
      <c r="K936" s="32"/>
      <c r="L936" s="10">
        <f t="shared" si="503"/>
        <v>0</v>
      </c>
      <c r="M936" s="10">
        <f t="shared" si="504"/>
        <v>0</v>
      </c>
      <c r="N936" s="10">
        <f t="shared" si="505"/>
        <v>0</v>
      </c>
      <c r="O936" s="10">
        <f t="shared" si="506"/>
        <v>0</v>
      </c>
      <c r="P936" s="10">
        <f t="shared" si="507"/>
        <v>0</v>
      </c>
      <c r="Q936" s="10">
        <f t="shared" si="508"/>
        <v>0</v>
      </c>
      <c r="R936" s="10">
        <f t="shared" si="509"/>
        <v>0</v>
      </c>
      <c r="S936" s="10">
        <f t="shared" si="510"/>
        <v>0</v>
      </c>
      <c r="U936" s="10">
        <f t="shared" si="511"/>
        <v>0</v>
      </c>
      <c r="V936" s="10">
        <f t="shared" si="512"/>
        <v>0</v>
      </c>
      <c r="W936" s="10">
        <f t="shared" si="513"/>
        <v>0</v>
      </c>
      <c r="X936" s="10">
        <f t="shared" si="534"/>
        <v>0</v>
      </c>
      <c r="Y936" s="10">
        <f t="shared" si="535"/>
        <v>0</v>
      </c>
      <c r="Z936" s="10">
        <f t="shared" si="514"/>
        <v>0</v>
      </c>
      <c r="AB936" s="141">
        <f t="shared" si="515"/>
        <v>0</v>
      </c>
      <c r="AC936" s="141">
        <f t="shared" si="516"/>
        <v>0</v>
      </c>
      <c r="AD936" s="141">
        <f t="shared" si="517"/>
        <v>0</v>
      </c>
      <c r="AE936" s="141">
        <f t="shared" si="518"/>
        <v>0</v>
      </c>
      <c r="AG936" s="87"/>
      <c r="AH936" s="87"/>
      <c r="AJ936" s="87"/>
      <c r="AL936" s="10" t="str">
        <f t="shared" si="519"/>
        <v/>
      </c>
      <c r="AM936" s="10" t="str">
        <f t="shared" si="520"/>
        <v/>
      </c>
      <c r="AN936" s="10" t="str">
        <f t="shared" si="521"/>
        <v/>
      </c>
      <c r="AO936" s="10" t="str">
        <f t="shared" si="522"/>
        <v/>
      </c>
      <c r="AP936" s="10" t="str">
        <f t="shared" si="523"/>
        <v/>
      </c>
      <c r="AQ936" s="10" t="str">
        <f t="shared" si="524"/>
        <v/>
      </c>
      <c r="AR936" s="10" t="str">
        <f t="shared" si="525"/>
        <v/>
      </c>
      <c r="AS936" s="10" t="str">
        <f t="shared" si="526"/>
        <v/>
      </c>
      <c r="AT936" s="10" t="str">
        <f t="shared" si="527"/>
        <v/>
      </c>
      <c r="AU936" s="10" t="str">
        <f t="shared" si="528"/>
        <v/>
      </c>
      <c r="AV936" s="10" t="str">
        <f t="shared" si="529"/>
        <v/>
      </c>
      <c r="AW936" s="10" t="str">
        <f t="shared" si="530"/>
        <v/>
      </c>
      <c r="AX936" s="10" t="str">
        <f t="shared" si="531"/>
        <v/>
      </c>
      <c r="AY936" s="10" t="str">
        <f t="shared" si="532"/>
        <v/>
      </c>
      <c r="AZ936" s="10" t="str">
        <f t="shared" si="533"/>
        <v/>
      </c>
    </row>
    <row r="937" spans="1:52" s="3" customFormat="1" ht="10.5" x14ac:dyDescent="0.35">
      <c r="A937" s="30"/>
      <c r="B937" s="31"/>
      <c r="C937" s="31"/>
      <c r="D937" s="31"/>
      <c r="E937" s="85"/>
      <c r="F937" s="85"/>
      <c r="G937" s="85"/>
      <c r="H937" s="85"/>
      <c r="I937" s="15">
        <f t="shared" si="501"/>
        <v>0</v>
      </c>
      <c r="J937" s="32">
        <f t="shared" si="502"/>
        <v>0</v>
      </c>
      <c r="K937" s="32"/>
      <c r="L937" s="10">
        <f t="shared" si="503"/>
        <v>0</v>
      </c>
      <c r="M937" s="10">
        <f t="shared" si="504"/>
        <v>0</v>
      </c>
      <c r="N937" s="10">
        <f t="shared" si="505"/>
        <v>0</v>
      </c>
      <c r="O937" s="10">
        <f t="shared" si="506"/>
        <v>0</v>
      </c>
      <c r="P937" s="10">
        <f t="shared" si="507"/>
        <v>0</v>
      </c>
      <c r="Q937" s="10">
        <f t="shared" si="508"/>
        <v>0</v>
      </c>
      <c r="R937" s="10">
        <f t="shared" si="509"/>
        <v>0</v>
      </c>
      <c r="S937" s="10">
        <f t="shared" si="510"/>
        <v>0</v>
      </c>
      <c r="U937" s="10">
        <f t="shared" si="511"/>
        <v>0</v>
      </c>
      <c r="V937" s="10">
        <f t="shared" si="512"/>
        <v>0</v>
      </c>
      <c r="W937" s="10">
        <f t="shared" si="513"/>
        <v>0</v>
      </c>
      <c r="X937" s="10">
        <f t="shared" si="534"/>
        <v>0</v>
      </c>
      <c r="Y937" s="10">
        <f t="shared" si="535"/>
        <v>0</v>
      </c>
      <c r="Z937" s="10">
        <f t="shared" si="514"/>
        <v>0</v>
      </c>
      <c r="AB937" s="141">
        <f t="shared" si="515"/>
        <v>0</v>
      </c>
      <c r="AC937" s="141">
        <f t="shared" si="516"/>
        <v>0</v>
      </c>
      <c r="AD937" s="141">
        <f t="shared" si="517"/>
        <v>0</v>
      </c>
      <c r="AE937" s="141">
        <f t="shared" si="518"/>
        <v>0</v>
      </c>
      <c r="AG937" s="87"/>
      <c r="AH937" s="87"/>
      <c r="AJ937" s="87"/>
      <c r="AL937" s="10" t="str">
        <f t="shared" si="519"/>
        <v/>
      </c>
      <c r="AM937" s="10" t="str">
        <f t="shared" si="520"/>
        <v/>
      </c>
      <c r="AN937" s="10" t="str">
        <f t="shared" si="521"/>
        <v/>
      </c>
      <c r="AO937" s="10" t="str">
        <f t="shared" si="522"/>
        <v/>
      </c>
      <c r="AP937" s="10" t="str">
        <f t="shared" si="523"/>
        <v/>
      </c>
      <c r="AQ937" s="10" t="str">
        <f t="shared" si="524"/>
        <v/>
      </c>
      <c r="AR937" s="10" t="str">
        <f t="shared" si="525"/>
        <v/>
      </c>
      <c r="AS937" s="10" t="str">
        <f t="shared" si="526"/>
        <v/>
      </c>
      <c r="AT937" s="10" t="str">
        <f t="shared" si="527"/>
        <v/>
      </c>
      <c r="AU937" s="10" t="str">
        <f t="shared" si="528"/>
        <v/>
      </c>
      <c r="AV937" s="10" t="str">
        <f t="shared" si="529"/>
        <v/>
      </c>
      <c r="AW937" s="10" t="str">
        <f t="shared" si="530"/>
        <v/>
      </c>
      <c r="AX937" s="10" t="str">
        <f t="shared" si="531"/>
        <v/>
      </c>
      <c r="AY937" s="10" t="str">
        <f t="shared" si="532"/>
        <v/>
      </c>
      <c r="AZ937" s="10" t="str">
        <f t="shared" si="533"/>
        <v/>
      </c>
    </row>
    <row r="938" spans="1:52" s="3" customFormat="1" ht="10.5" x14ac:dyDescent="0.35">
      <c r="A938" s="30"/>
      <c r="B938" s="31"/>
      <c r="C938" s="31"/>
      <c r="D938" s="31"/>
      <c r="E938" s="85"/>
      <c r="F938" s="85"/>
      <c r="G938" s="85"/>
      <c r="H938" s="85"/>
      <c r="I938" s="15">
        <f t="shared" si="501"/>
        <v>0</v>
      </c>
      <c r="J938" s="32">
        <f t="shared" si="502"/>
        <v>0</v>
      </c>
      <c r="K938" s="32"/>
      <c r="L938" s="10">
        <f t="shared" si="503"/>
        <v>0</v>
      </c>
      <c r="M938" s="10">
        <f t="shared" si="504"/>
        <v>0</v>
      </c>
      <c r="N938" s="10">
        <f t="shared" si="505"/>
        <v>0</v>
      </c>
      <c r="O938" s="10">
        <f t="shared" si="506"/>
        <v>0</v>
      </c>
      <c r="P938" s="10">
        <f t="shared" si="507"/>
        <v>0</v>
      </c>
      <c r="Q938" s="10">
        <f t="shared" si="508"/>
        <v>0</v>
      </c>
      <c r="R938" s="10">
        <f t="shared" si="509"/>
        <v>0</v>
      </c>
      <c r="S938" s="10">
        <f t="shared" si="510"/>
        <v>0</v>
      </c>
      <c r="U938" s="10">
        <f t="shared" si="511"/>
        <v>0</v>
      </c>
      <c r="V938" s="10">
        <f t="shared" si="512"/>
        <v>0</v>
      </c>
      <c r="W938" s="10">
        <f t="shared" si="513"/>
        <v>0</v>
      </c>
      <c r="X938" s="10">
        <f t="shared" si="534"/>
        <v>0</v>
      </c>
      <c r="Y938" s="10">
        <f t="shared" si="535"/>
        <v>0</v>
      </c>
      <c r="Z938" s="10">
        <f t="shared" si="514"/>
        <v>0</v>
      </c>
      <c r="AB938" s="141">
        <f t="shared" si="515"/>
        <v>0</v>
      </c>
      <c r="AC938" s="141">
        <f t="shared" si="516"/>
        <v>0</v>
      </c>
      <c r="AD938" s="141">
        <f t="shared" si="517"/>
        <v>0</v>
      </c>
      <c r="AE938" s="141">
        <f t="shared" si="518"/>
        <v>0</v>
      </c>
      <c r="AG938" s="87"/>
      <c r="AH938" s="87"/>
      <c r="AJ938" s="87"/>
      <c r="AL938" s="10" t="str">
        <f t="shared" si="519"/>
        <v/>
      </c>
      <c r="AM938" s="10" t="str">
        <f t="shared" si="520"/>
        <v/>
      </c>
      <c r="AN938" s="10" t="str">
        <f t="shared" si="521"/>
        <v/>
      </c>
      <c r="AO938" s="10" t="str">
        <f t="shared" si="522"/>
        <v/>
      </c>
      <c r="AP938" s="10" t="str">
        <f t="shared" si="523"/>
        <v/>
      </c>
      <c r="AQ938" s="10" t="str">
        <f t="shared" si="524"/>
        <v/>
      </c>
      <c r="AR938" s="10" t="str">
        <f t="shared" si="525"/>
        <v/>
      </c>
      <c r="AS938" s="10" t="str">
        <f t="shared" si="526"/>
        <v/>
      </c>
      <c r="AT938" s="10" t="str">
        <f t="shared" si="527"/>
        <v/>
      </c>
      <c r="AU938" s="10" t="str">
        <f t="shared" si="528"/>
        <v/>
      </c>
      <c r="AV938" s="10" t="str">
        <f t="shared" si="529"/>
        <v/>
      </c>
      <c r="AW938" s="10" t="str">
        <f t="shared" si="530"/>
        <v/>
      </c>
      <c r="AX938" s="10" t="str">
        <f t="shared" si="531"/>
        <v/>
      </c>
      <c r="AY938" s="10" t="str">
        <f t="shared" si="532"/>
        <v/>
      </c>
      <c r="AZ938" s="10" t="str">
        <f t="shared" si="533"/>
        <v/>
      </c>
    </row>
    <row r="939" spans="1:52" s="3" customFormat="1" ht="10.5" x14ac:dyDescent="0.35">
      <c r="A939" s="30"/>
      <c r="B939" s="31"/>
      <c r="C939" s="31"/>
      <c r="D939" s="31"/>
      <c r="E939" s="85"/>
      <c r="F939" s="85"/>
      <c r="G939" s="85"/>
      <c r="H939" s="85"/>
      <c r="I939" s="15">
        <f t="shared" si="501"/>
        <v>0</v>
      </c>
      <c r="J939" s="32">
        <f t="shared" si="502"/>
        <v>0</v>
      </c>
      <c r="K939" s="32"/>
      <c r="L939" s="10">
        <f t="shared" si="503"/>
        <v>0</v>
      </c>
      <c r="M939" s="10">
        <f t="shared" si="504"/>
        <v>0</v>
      </c>
      <c r="N939" s="10">
        <f t="shared" si="505"/>
        <v>0</v>
      </c>
      <c r="O939" s="10">
        <f t="shared" si="506"/>
        <v>0</v>
      </c>
      <c r="P939" s="10">
        <f t="shared" si="507"/>
        <v>0</v>
      </c>
      <c r="Q939" s="10">
        <f t="shared" si="508"/>
        <v>0</v>
      </c>
      <c r="R939" s="10">
        <f t="shared" si="509"/>
        <v>0</v>
      </c>
      <c r="S939" s="10">
        <f t="shared" si="510"/>
        <v>0</v>
      </c>
      <c r="U939" s="10">
        <f t="shared" si="511"/>
        <v>0</v>
      </c>
      <c r="V939" s="10">
        <f t="shared" si="512"/>
        <v>0</v>
      </c>
      <c r="W939" s="10">
        <f t="shared" si="513"/>
        <v>0</v>
      </c>
      <c r="X939" s="10">
        <f t="shared" si="534"/>
        <v>0</v>
      </c>
      <c r="Y939" s="10">
        <f t="shared" si="535"/>
        <v>0</v>
      </c>
      <c r="Z939" s="10">
        <f t="shared" si="514"/>
        <v>0</v>
      </c>
      <c r="AB939" s="141">
        <f t="shared" si="515"/>
        <v>0</v>
      </c>
      <c r="AC939" s="141">
        <f t="shared" si="516"/>
        <v>0</v>
      </c>
      <c r="AD939" s="141">
        <f t="shared" si="517"/>
        <v>0</v>
      </c>
      <c r="AE939" s="141">
        <f t="shared" si="518"/>
        <v>0</v>
      </c>
      <c r="AG939" s="87"/>
      <c r="AH939" s="87"/>
      <c r="AJ939" s="87"/>
      <c r="AL939" s="10" t="str">
        <f t="shared" si="519"/>
        <v/>
      </c>
      <c r="AM939" s="10" t="str">
        <f t="shared" si="520"/>
        <v/>
      </c>
      <c r="AN939" s="10" t="str">
        <f t="shared" si="521"/>
        <v/>
      </c>
      <c r="AO939" s="10" t="str">
        <f t="shared" si="522"/>
        <v/>
      </c>
      <c r="AP939" s="10" t="str">
        <f t="shared" si="523"/>
        <v/>
      </c>
      <c r="AQ939" s="10" t="str">
        <f t="shared" si="524"/>
        <v/>
      </c>
      <c r="AR939" s="10" t="str">
        <f t="shared" si="525"/>
        <v/>
      </c>
      <c r="AS939" s="10" t="str">
        <f t="shared" si="526"/>
        <v/>
      </c>
      <c r="AT939" s="10" t="str">
        <f t="shared" si="527"/>
        <v/>
      </c>
      <c r="AU939" s="10" t="str">
        <f t="shared" si="528"/>
        <v/>
      </c>
      <c r="AV939" s="10" t="str">
        <f t="shared" si="529"/>
        <v/>
      </c>
      <c r="AW939" s="10" t="str">
        <f t="shared" si="530"/>
        <v/>
      </c>
      <c r="AX939" s="10" t="str">
        <f t="shared" si="531"/>
        <v/>
      </c>
      <c r="AY939" s="10" t="str">
        <f t="shared" si="532"/>
        <v/>
      </c>
      <c r="AZ939" s="10" t="str">
        <f t="shared" si="533"/>
        <v/>
      </c>
    </row>
    <row r="940" spans="1:52" s="3" customFormat="1" ht="10.5" x14ac:dyDescent="0.35">
      <c r="A940" s="30"/>
      <c r="B940" s="31"/>
      <c r="C940" s="31"/>
      <c r="D940" s="31"/>
      <c r="E940" s="85"/>
      <c r="F940" s="85"/>
      <c r="G940" s="85"/>
      <c r="H940" s="85"/>
      <c r="I940" s="15">
        <f t="shared" si="501"/>
        <v>0</v>
      </c>
      <c r="J940" s="32">
        <f t="shared" si="502"/>
        <v>0</v>
      </c>
      <c r="K940" s="32"/>
      <c r="L940" s="10">
        <f t="shared" si="503"/>
        <v>0</v>
      </c>
      <c r="M940" s="10">
        <f t="shared" si="504"/>
        <v>0</v>
      </c>
      <c r="N940" s="10">
        <f t="shared" si="505"/>
        <v>0</v>
      </c>
      <c r="O940" s="10">
        <f t="shared" si="506"/>
        <v>0</v>
      </c>
      <c r="P940" s="10">
        <f t="shared" si="507"/>
        <v>0</v>
      </c>
      <c r="Q940" s="10">
        <f t="shared" si="508"/>
        <v>0</v>
      </c>
      <c r="R940" s="10">
        <f t="shared" si="509"/>
        <v>0</v>
      </c>
      <c r="S940" s="10">
        <f t="shared" si="510"/>
        <v>0</v>
      </c>
      <c r="U940" s="10">
        <f t="shared" si="511"/>
        <v>0</v>
      </c>
      <c r="V940" s="10">
        <f t="shared" si="512"/>
        <v>0</v>
      </c>
      <c r="W940" s="10">
        <f t="shared" si="513"/>
        <v>0</v>
      </c>
      <c r="X940" s="10">
        <f t="shared" si="534"/>
        <v>0</v>
      </c>
      <c r="Y940" s="10">
        <f t="shared" si="535"/>
        <v>0</v>
      </c>
      <c r="Z940" s="10">
        <f t="shared" si="514"/>
        <v>0</v>
      </c>
      <c r="AB940" s="141">
        <f t="shared" si="515"/>
        <v>0</v>
      </c>
      <c r="AC940" s="141">
        <f t="shared" si="516"/>
        <v>0</v>
      </c>
      <c r="AD940" s="141">
        <f t="shared" si="517"/>
        <v>0</v>
      </c>
      <c r="AE940" s="141">
        <f t="shared" si="518"/>
        <v>0</v>
      </c>
      <c r="AG940" s="87"/>
      <c r="AH940" s="87"/>
      <c r="AJ940" s="87"/>
      <c r="AL940" s="10" t="str">
        <f t="shared" si="519"/>
        <v/>
      </c>
      <c r="AM940" s="10" t="str">
        <f t="shared" si="520"/>
        <v/>
      </c>
      <c r="AN940" s="10" t="str">
        <f t="shared" si="521"/>
        <v/>
      </c>
      <c r="AO940" s="10" t="str">
        <f t="shared" si="522"/>
        <v/>
      </c>
      <c r="AP940" s="10" t="str">
        <f t="shared" si="523"/>
        <v/>
      </c>
      <c r="AQ940" s="10" t="str">
        <f t="shared" si="524"/>
        <v/>
      </c>
      <c r="AR940" s="10" t="str">
        <f t="shared" si="525"/>
        <v/>
      </c>
      <c r="AS940" s="10" t="str">
        <f t="shared" si="526"/>
        <v/>
      </c>
      <c r="AT940" s="10" t="str">
        <f t="shared" si="527"/>
        <v/>
      </c>
      <c r="AU940" s="10" t="str">
        <f t="shared" si="528"/>
        <v/>
      </c>
      <c r="AV940" s="10" t="str">
        <f t="shared" si="529"/>
        <v/>
      </c>
      <c r="AW940" s="10" t="str">
        <f t="shared" si="530"/>
        <v/>
      </c>
      <c r="AX940" s="10" t="str">
        <f t="shared" si="531"/>
        <v/>
      </c>
      <c r="AY940" s="10" t="str">
        <f t="shared" si="532"/>
        <v/>
      </c>
      <c r="AZ940" s="10" t="str">
        <f t="shared" si="533"/>
        <v/>
      </c>
    </row>
    <row r="941" spans="1:52" s="3" customFormat="1" ht="10.5" x14ac:dyDescent="0.35">
      <c r="A941" s="30"/>
      <c r="B941" s="31"/>
      <c r="C941" s="31"/>
      <c r="D941" s="31"/>
      <c r="E941" s="85"/>
      <c r="F941" s="85"/>
      <c r="G941" s="85"/>
      <c r="H941" s="85"/>
      <c r="I941" s="15">
        <f t="shared" si="501"/>
        <v>0</v>
      </c>
      <c r="J941" s="32">
        <f t="shared" si="502"/>
        <v>0</v>
      </c>
      <c r="K941" s="32"/>
      <c r="L941" s="10">
        <f t="shared" si="503"/>
        <v>0</v>
      </c>
      <c r="M941" s="10">
        <f t="shared" si="504"/>
        <v>0</v>
      </c>
      <c r="N941" s="10">
        <f t="shared" si="505"/>
        <v>0</v>
      </c>
      <c r="O941" s="10">
        <f t="shared" si="506"/>
        <v>0</v>
      </c>
      <c r="P941" s="10">
        <f t="shared" si="507"/>
        <v>0</v>
      </c>
      <c r="Q941" s="10">
        <f t="shared" si="508"/>
        <v>0</v>
      </c>
      <c r="R941" s="10">
        <f t="shared" si="509"/>
        <v>0</v>
      </c>
      <c r="S941" s="10">
        <f t="shared" si="510"/>
        <v>0</v>
      </c>
      <c r="U941" s="10">
        <f t="shared" si="511"/>
        <v>0</v>
      </c>
      <c r="V941" s="10">
        <f t="shared" si="512"/>
        <v>0</v>
      </c>
      <c r="W941" s="10">
        <f t="shared" si="513"/>
        <v>0</v>
      </c>
      <c r="X941" s="10">
        <f t="shared" si="534"/>
        <v>0</v>
      </c>
      <c r="Y941" s="10">
        <f t="shared" si="535"/>
        <v>0</v>
      </c>
      <c r="Z941" s="10">
        <f t="shared" si="514"/>
        <v>0</v>
      </c>
      <c r="AB941" s="141">
        <f t="shared" si="515"/>
        <v>0</v>
      </c>
      <c r="AC941" s="141">
        <f t="shared" si="516"/>
        <v>0</v>
      </c>
      <c r="AD941" s="141">
        <f t="shared" si="517"/>
        <v>0</v>
      </c>
      <c r="AE941" s="141">
        <f t="shared" si="518"/>
        <v>0</v>
      </c>
      <c r="AG941" s="87"/>
      <c r="AH941" s="87"/>
      <c r="AJ941" s="87"/>
      <c r="AL941" s="10" t="str">
        <f t="shared" si="519"/>
        <v/>
      </c>
      <c r="AM941" s="10" t="str">
        <f t="shared" si="520"/>
        <v/>
      </c>
      <c r="AN941" s="10" t="str">
        <f t="shared" si="521"/>
        <v/>
      </c>
      <c r="AO941" s="10" t="str">
        <f t="shared" si="522"/>
        <v/>
      </c>
      <c r="AP941" s="10" t="str">
        <f t="shared" si="523"/>
        <v/>
      </c>
      <c r="AQ941" s="10" t="str">
        <f t="shared" si="524"/>
        <v/>
      </c>
      <c r="AR941" s="10" t="str">
        <f t="shared" si="525"/>
        <v/>
      </c>
      <c r="AS941" s="10" t="str">
        <f t="shared" si="526"/>
        <v/>
      </c>
      <c r="AT941" s="10" t="str">
        <f t="shared" si="527"/>
        <v/>
      </c>
      <c r="AU941" s="10" t="str">
        <f t="shared" si="528"/>
        <v/>
      </c>
      <c r="AV941" s="10" t="str">
        <f t="shared" si="529"/>
        <v/>
      </c>
      <c r="AW941" s="10" t="str">
        <f t="shared" si="530"/>
        <v/>
      </c>
      <c r="AX941" s="10" t="str">
        <f t="shared" si="531"/>
        <v/>
      </c>
      <c r="AY941" s="10" t="str">
        <f t="shared" si="532"/>
        <v/>
      </c>
      <c r="AZ941" s="10" t="str">
        <f t="shared" si="533"/>
        <v/>
      </c>
    </row>
    <row r="942" spans="1:52" s="3" customFormat="1" ht="10.5" x14ac:dyDescent="0.35">
      <c r="A942" s="30"/>
      <c r="B942" s="31"/>
      <c r="C942" s="31"/>
      <c r="D942" s="31"/>
      <c r="E942" s="85"/>
      <c r="F942" s="85"/>
      <c r="G942" s="85"/>
      <c r="H942" s="85"/>
      <c r="I942" s="15">
        <f t="shared" si="501"/>
        <v>0</v>
      </c>
      <c r="J942" s="32">
        <f t="shared" si="502"/>
        <v>0</v>
      </c>
      <c r="K942" s="32"/>
      <c r="L942" s="10">
        <f t="shared" si="503"/>
        <v>0</v>
      </c>
      <c r="M942" s="10">
        <f t="shared" si="504"/>
        <v>0</v>
      </c>
      <c r="N942" s="10">
        <f t="shared" si="505"/>
        <v>0</v>
      </c>
      <c r="O942" s="10">
        <f t="shared" si="506"/>
        <v>0</v>
      </c>
      <c r="P942" s="10">
        <f t="shared" si="507"/>
        <v>0</v>
      </c>
      <c r="Q942" s="10">
        <f t="shared" si="508"/>
        <v>0</v>
      </c>
      <c r="R942" s="10">
        <f t="shared" si="509"/>
        <v>0</v>
      </c>
      <c r="S942" s="10">
        <f t="shared" si="510"/>
        <v>0</v>
      </c>
      <c r="U942" s="10">
        <f t="shared" si="511"/>
        <v>0</v>
      </c>
      <c r="V942" s="10">
        <f t="shared" si="512"/>
        <v>0</v>
      </c>
      <c r="W942" s="10">
        <f t="shared" si="513"/>
        <v>0</v>
      </c>
      <c r="X942" s="10">
        <f t="shared" si="534"/>
        <v>0</v>
      </c>
      <c r="Y942" s="10">
        <f t="shared" si="535"/>
        <v>0</v>
      </c>
      <c r="Z942" s="10">
        <f t="shared" si="514"/>
        <v>0</v>
      </c>
      <c r="AB942" s="141">
        <f t="shared" si="515"/>
        <v>0</v>
      </c>
      <c r="AC942" s="141">
        <f t="shared" si="516"/>
        <v>0</v>
      </c>
      <c r="AD942" s="141">
        <f t="shared" si="517"/>
        <v>0</v>
      </c>
      <c r="AE942" s="141">
        <f t="shared" si="518"/>
        <v>0</v>
      </c>
      <c r="AG942" s="87"/>
      <c r="AH942" s="87"/>
      <c r="AJ942" s="87"/>
      <c r="AL942" s="10" t="str">
        <f t="shared" si="519"/>
        <v/>
      </c>
      <c r="AM942" s="10" t="str">
        <f t="shared" si="520"/>
        <v/>
      </c>
      <c r="AN942" s="10" t="str">
        <f t="shared" si="521"/>
        <v/>
      </c>
      <c r="AO942" s="10" t="str">
        <f t="shared" si="522"/>
        <v/>
      </c>
      <c r="AP942" s="10" t="str">
        <f t="shared" si="523"/>
        <v/>
      </c>
      <c r="AQ942" s="10" t="str">
        <f t="shared" si="524"/>
        <v/>
      </c>
      <c r="AR942" s="10" t="str">
        <f t="shared" si="525"/>
        <v/>
      </c>
      <c r="AS942" s="10" t="str">
        <f t="shared" si="526"/>
        <v/>
      </c>
      <c r="AT942" s="10" t="str">
        <f t="shared" si="527"/>
        <v/>
      </c>
      <c r="AU942" s="10" t="str">
        <f t="shared" si="528"/>
        <v/>
      </c>
      <c r="AV942" s="10" t="str">
        <f t="shared" si="529"/>
        <v/>
      </c>
      <c r="AW942" s="10" t="str">
        <f t="shared" si="530"/>
        <v/>
      </c>
      <c r="AX942" s="10" t="str">
        <f t="shared" si="531"/>
        <v/>
      </c>
      <c r="AY942" s="10" t="str">
        <f t="shared" si="532"/>
        <v/>
      </c>
      <c r="AZ942" s="10" t="str">
        <f t="shared" si="533"/>
        <v/>
      </c>
    </row>
    <row r="943" spans="1:52" s="3" customFormat="1" ht="10.5" x14ac:dyDescent="0.35">
      <c r="A943" s="30"/>
      <c r="B943" s="31"/>
      <c r="C943" s="31"/>
      <c r="D943" s="31"/>
      <c r="E943" s="85"/>
      <c r="F943" s="85"/>
      <c r="G943" s="85"/>
      <c r="H943" s="85"/>
      <c r="I943" s="15">
        <f t="shared" si="501"/>
        <v>0</v>
      </c>
      <c r="J943" s="32">
        <f t="shared" si="502"/>
        <v>0</v>
      </c>
      <c r="K943" s="32"/>
      <c r="L943" s="10">
        <f t="shared" si="503"/>
        <v>0</v>
      </c>
      <c r="M943" s="10">
        <f t="shared" si="504"/>
        <v>0</v>
      </c>
      <c r="N943" s="10">
        <f t="shared" si="505"/>
        <v>0</v>
      </c>
      <c r="O943" s="10">
        <f t="shared" si="506"/>
        <v>0</v>
      </c>
      <c r="P943" s="10">
        <f t="shared" si="507"/>
        <v>0</v>
      </c>
      <c r="Q943" s="10">
        <f t="shared" si="508"/>
        <v>0</v>
      </c>
      <c r="R943" s="10">
        <f t="shared" si="509"/>
        <v>0</v>
      </c>
      <c r="S943" s="10">
        <f t="shared" si="510"/>
        <v>0</v>
      </c>
      <c r="U943" s="10">
        <f t="shared" si="511"/>
        <v>0</v>
      </c>
      <c r="V943" s="10">
        <f t="shared" si="512"/>
        <v>0</v>
      </c>
      <c r="W943" s="10">
        <f t="shared" si="513"/>
        <v>0</v>
      </c>
      <c r="X943" s="10">
        <f t="shared" si="534"/>
        <v>0</v>
      </c>
      <c r="Y943" s="10">
        <f t="shared" si="535"/>
        <v>0</v>
      </c>
      <c r="Z943" s="10">
        <f t="shared" si="514"/>
        <v>0</v>
      </c>
      <c r="AB943" s="141">
        <f t="shared" si="515"/>
        <v>0</v>
      </c>
      <c r="AC943" s="141">
        <f t="shared" si="516"/>
        <v>0</v>
      </c>
      <c r="AD943" s="141">
        <f t="shared" si="517"/>
        <v>0</v>
      </c>
      <c r="AE943" s="141">
        <f t="shared" si="518"/>
        <v>0</v>
      </c>
      <c r="AG943" s="87"/>
      <c r="AH943" s="87"/>
      <c r="AJ943" s="87"/>
      <c r="AL943" s="10" t="str">
        <f t="shared" si="519"/>
        <v/>
      </c>
      <c r="AM943" s="10" t="str">
        <f t="shared" si="520"/>
        <v/>
      </c>
      <c r="AN943" s="10" t="str">
        <f t="shared" si="521"/>
        <v/>
      </c>
      <c r="AO943" s="10" t="str">
        <f t="shared" si="522"/>
        <v/>
      </c>
      <c r="AP943" s="10" t="str">
        <f t="shared" si="523"/>
        <v/>
      </c>
      <c r="AQ943" s="10" t="str">
        <f t="shared" si="524"/>
        <v/>
      </c>
      <c r="AR943" s="10" t="str">
        <f t="shared" si="525"/>
        <v/>
      </c>
      <c r="AS943" s="10" t="str">
        <f t="shared" si="526"/>
        <v/>
      </c>
      <c r="AT943" s="10" t="str">
        <f t="shared" si="527"/>
        <v/>
      </c>
      <c r="AU943" s="10" t="str">
        <f t="shared" si="528"/>
        <v/>
      </c>
      <c r="AV943" s="10" t="str">
        <f t="shared" si="529"/>
        <v/>
      </c>
      <c r="AW943" s="10" t="str">
        <f t="shared" si="530"/>
        <v/>
      </c>
      <c r="AX943" s="10" t="str">
        <f t="shared" si="531"/>
        <v/>
      </c>
      <c r="AY943" s="10" t="str">
        <f t="shared" si="532"/>
        <v/>
      </c>
      <c r="AZ943" s="10" t="str">
        <f t="shared" si="533"/>
        <v/>
      </c>
    </row>
    <row r="944" spans="1:52" s="3" customFormat="1" ht="10.5" x14ac:dyDescent="0.35">
      <c r="A944" s="30"/>
      <c r="B944" s="31"/>
      <c r="C944" s="31"/>
      <c r="D944" s="31"/>
      <c r="E944" s="85"/>
      <c r="F944" s="85"/>
      <c r="G944" s="85"/>
      <c r="H944" s="85"/>
      <c r="I944" s="15">
        <f t="shared" si="501"/>
        <v>0</v>
      </c>
      <c r="J944" s="32">
        <f t="shared" si="502"/>
        <v>0</v>
      </c>
      <c r="K944" s="32"/>
      <c r="L944" s="10">
        <f t="shared" si="503"/>
        <v>0</v>
      </c>
      <c r="M944" s="10">
        <f t="shared" si="504"/>
        <v>0</v>
      </c>
      <c r="N944" s="10">
        <f t="shared" si="505"/>
        <v>0</v>
      </c>
      <c r="O944" s="10">
        <f t="shared" si="506"/>
        <v>0</v>
      </c>
      <c r="P944" s="10">
        <f t="shared" si="507"/>
        <v>0</v>
      </c>
      <c r="Q944" s="10">
        <f t="shared" si="508"/>
        <v>0</v>
      </c>
      <c r="R944" s="10">
        <f t="shared" si="509"/>
        <v>0</v>
      </c>
      <c r="S944" s="10">
        <f t="shared" si="510"/>
        <v>0</v>
      </c>
      <c r="U944" s="10">
        <f t="shared" si="511"/>
        <v>0</v>
      </c>
      <c r="V944" s="10">
        <f t="shared" si="512"/>
        <v>0</v>
      </c>
      <c r="W944" s="10">
        <f t="shared" si="513"/>
        <v>0</v>
      </c>
      <c r="X944" s="10">
        <f t="shared" si="534"/>
        <v>0</v>
      </c>
      <c r="Y944" s="10">
        <f t="shared" si="535"/>
        <v>0</v>
      </c>
      <c r="Z944" s="10">
        <f t="shared" si="514"/>
        <v>0</v>
      </c>
      <c r="AB944" s="141">
        <f t="shared" si="515"/>
        <v>0</v>
      </c>
      <c r="AC944" s="141">
        <f t="shared" si="516"/>
        <v>0</v>
      </c>
      <c r="AD944" s="141">
        <f t="shared" si="517"/>
        <v>0</v>
      </c>
      <c r="AE944" s="141">
        <f t="shared" si="518"/>
        <v>0</v>
      </c>
      <c r="AG944" s="87"/>
      <c r="AH944" s="87"/>
      <c r="AJ944" s="87"/>
      <c r="AL944" s="10" t="str">
        <f t="shared" si="519"/>
        <v/>
      </c>
      <c r="AM944" s="10" t="str">
        <f t="shared" si="520"/>
        <v/>
      </c>
      <c r="AN944" s="10" t="str">
        <f t="shared" si="521"/>
        <v/>
      </c>
      <c r="AO944" s="10" t="str">
        <f t="shared" si="522"/>
        <v/>
      </c>
      <c r="AP944" s="10" t="str">
        <f t="shared" si="523"/>
        <v/>
      </c>
      <c r="AQ944" s="10" t="str">
        <f t="shared" si="524"/>
        <v/>
      </c>
      <c r="AR944" s="10" t="str">
        <f t="shared" si="525"/>
        <v/>
      </c>
      <c r="AS944" s="10" t="str">
        <f t="shared" si="526"/>
        <v/>
      </c>
      <c r="AT944" s="10" t="str">
        <f t="shared" si="527"/>
        <v/>
      </c>
      <c r="AU944" s="10" t="str">
        <f t="shared" si="528"/>
        <v/>
      </c>
      <c r="AV944" s="10" t="str">
        <f t="shared" si="529"/>
        <v/>
      </c>
      <c r="AW944" s="10" t="str">
        <f t="shared" si="530"/>
        <v/>
      </c>
      <c r="AX944" s="10" t="str">
        <f t="shared" si="531"/>
        <v/>
      </c>
      <c r="AY944" s="10" t="str">
        <f t="shared" si="532"/>
        <v/>
      </c>
      <c r="AZ944" s="10" t="str">
        <f t="shared" si="533"/>
        <v/>
      </c>
    </row>
    <row r="945" spans="1:52" s="3" customFormat="1" ht="10.5" x14ac:dyDescent="0.35">
      <c r="A945" s="30"/>
      <c r="B945" s="31"/>
      <c r="C945" s="31"/>
      <c r="D945" s="31"/>
      <c r="E945" s="85"/>
      <c r="F945" s="85"/>
      <c r="G945" s="85"/>
      <c r="H945" s="85"/>
      <c r="I945" s="15">
        <f t="shared" si="501"/>
        <v>0</v>
      </c>
      <c r="J945" s="32">
        <f t="shared" si="502"/>
        <v>0</v>
      </c>
      <c r="K945" s="32"/>
      <c r="L945" s="10">
        <f t="shared" si="503"/>
        <v>0</v>
      </c>
      <c r="M945" s="10">
        <f t="shared" si="504"/>
        <v>0</v>
      </c>
      <c r="N945" s="10">
        <f t="shared" si="505"/>
        <v>0</v>
      </c>
      <c r="O945" s="10">
        <f t="shared" si="506"/>
        <v>0</v>
      </c>
      <c r="P945" s="10">
        <f t="shared" si="507"/>
        <v>0</v>
      </c>
      <c r="Q945" s="10">
        <f t="shared" si="508"/>
        <v>0</v>
      </c>
      <c r="R945" s="10">
        <f t="shared" si="509"/>
        <v>0</v>
      </c>
      <c r="S945" s="10">
        <f t="shared" si="510"/>
        <v>0</v>
      </c>
      <c r="U945" s="10">
        <f t="shared" si="511"/>
        <v>0</v>
      </c>
      <c r="V945" s="10">
        <f t="shared" si="512"/>
        <v>0</v>
      </c>
      <c r="W945" s="10">
        <f t="shared" si="513"/>
        <v>0</v>
      </c>
      <c r="X945" s="10">
        <f t="shared" si="534"/>
        <v>0</v>
      </c>
      <c r="Y945" s="10">
        <f t="shared" si="535"/>
        <v>0</v>
      </c>
      <c r="Z945" s="10">
        <f t="shared" si="514"/>
        <v>0</v>
      </c>
      <c r="AB945" s="141">
        <f t="shared" si="515"/>
        <v>0</v>
      </c>
      <c r="AC945" s="141">
        <f t="shared" si="516"/>
        <v>0</v>
      </c>
      <c r="AD945" s="141">
        <f t="shared" si="517"/>
        <v>0</v>
      </c>
      <c r="AE945" s="141">
        <f t="shared" si="518"/>
        <v>0</v>
      </c>
      <c r="AG945" s="87"/>
      <c r="AH945" s="87"/>
      <c r="AJ945" s="87"/>
      <c r="AL945" s="10" t="str">
        <f t="shared" si="519"/>
        <v/>
      </c>
      <c r="AM945" s="10" t="str">
        <f t="shared" si="520"/>
        <v/>
      </c>
      <c r="AN945" s="10" t="str">
        <f t="shared" si="521"/>
        <v/>
      </c>
      <c r="AO945" s="10" t="str">
        <f t="shared" si="522"/>
        <v/>
      </c>
      <c r="AP945" s="10" t="str">
        <f t="shared" si="523"/>
        <v/>
      </c>
      <c r="AQ945" s="10" t="str">
        <f t="shared" si="524"/>
        <v/>
      </c>
      <c r="AR945" s="10" t="str">
        <f t="shared" si="525"/>
        <v/>
      </c>
      <c r="AS945" s="10" t="str">
        <f t="shared" si="526"/>
        <v/>
      </c>
      <c r="AT945" s="10" t="str">
        <f t="shared" si="527"/>
        <v/>
      </c>
      <c r="AU945" s="10" t="str">
        <f t="shared" si="528"/>
        <v/>
      </c>
      <c r="AV945" s="10" t="str">
        <f t="shared" si="529"/>
        <v/>
      </c>
      <c r="AW945" s="10" t="str">
        <f t="shared" si="530"/>
        <v/>
      </c>
      <c r="AX945" s="10" t="str">
        <f t="shared" si="531"/>
        <v/>
      </c>
      <c r="AY945" s="10" t="str">
        <f t="shared" si="532"/>
        <v/>
      </c>
      <c r="AZ945" s="10" t="str">
        <f t="shared" si="533"/>
        <v/>
      </c>
    </row>
    <row r="946" spans="1:52" s="3" customFormat="1" ht="10.5" x14ac:dyDescent="0.35">
      <c r="A946" s="30"/>
      <c r="B946" s="31"/>
      <c r="C946" s="31"/>
      <c r="D946" s="31"/>
      <c r="E946" s="85"/>
      <c r="F946" s="85"/>
      <c r="G946" s="85"/>
      <c r="H946" s="85"/>
      <c r="I946" s="15">
        <f t="shared" si="501"/>
        <v>0</v>
      </c>
      <c r="J946" s="32">
        <f t="shared" si="502"/>
        <v>0</v>
      </c>
      <c r="K946" s="32"/>
      <c r="L946" s="10">
        <f t="shared" si="503"/>
        <v>0</v>
      </c>
      <c r="M946" s="10">
        <f t="shared" si="504"/>
        <v>0</v>
      </c>
      <c r="N946" s="10">
        <f t="shared" si="505"/>
        <v>0</v>
      </c>
      <c r="O946" s="10">
        <f t="shared" si="506"/>
        <v>0</v>
      </c>
      <c r="P946" s="10">
        <f t="shared" si="507"/>
        <v>0</v>
      </c>
      <c r="Q946" s="10">
        <f t="shared" si="508"/>
        <v>0</v>
      </c>
      <c r="R946" s="10">
        <f t="shared" si="509"/>
        <v>0</v>
      </c>
      <c r="S946" s="10">
        <f t="shared" si="510"/>
        <v>0</v>
      </c>
      <c r="U946" s="10">
        <f t="shared" si="511"/>
        <v>0</v>
      </c>
      <c r="V946" s="10">
        <f t="shared" si="512"/>
        <v>0</v>
      </c>
      <c r="W946" s="10">
        <f t="shared" si="513"/>
        <v>0</v>
      </c>
      <c r="X946" s="10">
        <f t="shared" si="534"/>
        <v>0</v>
      </c>
      <c r="Y946" s="10">
        <f t="shared" si="535"/>
        <v>0</v>
      </c>
      <c r="Z946" s="10">
        <f t="shared" si="514"/>
        <v>0</v>
      </c>
      <c r="AB946" s="141">
        <f t="shared" si="515"/>
        <v>0</v>
      </c>
      <c r="AC946" s="141">
        <f t="shared" si="516"/>
        <v>0</v>
      </c>
      <c r="AD946" s="141">
        <f t="shared" si="517"/>
        <v>0</v>
      </c>
      <c r="AE946" s="141">
        <f t="shared" si="518"/>
        <v>0</v>
      </c>
      <c r="AG946" s="87"/>
      <c r="AH946" s="87"/>
      <c r="AJ946" s="87"/>
      <c r="AL946" s="10" t="str">
        <f t="shared" si="519"/>
        <v/>
      </c>
      <c r="AM946" s="10" t="str">
        <f t="shared" si="520"/>
        <v/>
      </c>
      <c r="AN946" s="10" t="str">
        <f t="shared" si="521"/>
        <v/>
      </c>
      <c r="AO946" s="10" t="str">
        <f t="shared" si="522"/>
        <v/>
      </c>
      <c r="AP946" s="10" t="str">
        <f t="shared" si="523"/>
        <v/>
      </c>
      <c r="AQ946" s="10" t="str">
        <f t="shared" si="524"/>
        <v/>
      </c>
      <c r="AR946" s="10" t="str">
        <f t="shared" si="525"/>
        <v/>
      </c>
      <c r="AS946" s="10" t="str">
        <f t="shared" si="526"/>
        <v/>
      </c>
      <c r="AT946" s="10" t="str">
        <f t="shared" si="527"/>
        <v/>
      </c>
      <c r="AU946" s="10" t="str">
        <f t="shared" si="528"/>
        <v/>
      </c>
      <c r="AV946" s="10" t="str">
        <f t="shared" si="529"/>
        <v/>
      </c>
      <c r="AW946" s="10" t="str">
        <f t="shared" si="530"/>
        <v/>
      </c>
      <c r="AX946" s="10" t="str">
        <f t="shared" si="531"/>
        <v/>
      </c>
      <c r="AY946" s="10" t="str">
        <f t="shared" si="532"/>
        <v/>
      </c>
      <c r="AZ946" s="10" t="str">
        <f t="shared" si="533"/>
        <v/>
      </c>
    </row>
    <row r="947" spans="1:52" s="3" customFormat="1" ht="10.5" x14ac:dyDescent="0.35">
      <c r="A947" s="30"/>
      <c r="B947" s="31"/>
      <c r="C947" s="31"/>
      <c r="D947" s="31"/>
      <c r="E947" s="85"/>
      <c r="F947" s="85"/>
      <c r="G947" s="85"/>
      <c r="H947" s="85"/>
      <c r="I947" s="15">
        <f t="shared" si="501"/>
        <v>0</v>
      </c>
      <c r="J947" s="32">
        <f t="shared" si="502"/>
        <v>0</v>
      </c>
      <c r="K947" s="32"/>
      <c r="L947" s="10">
        <f t="shared" si="503"/>
        <v>0</v>
      </c>
      <c r="M947" s="10">
        <f t="shared" si="504"/>
        <v>0</v>
      </c>
      <c r="N947" s="10">
        <f t="shared" si="505"/>
        <v>0</v>
      </c>
      <c r="O947" s="10">
        <f t="shared" si="506"/>
        <v>0</v>
      </c>
      <c r="P947" s="10">
        <f t="shared" si="507"/>
        <v>0</v>
      </c>
      <c r="Q947" s="10">
        <f t="shared" si="508"/>
        <v>0</v>
      </c>
      <c r="R947" s="10">
        <f t="shared" si="509"/>
        <v>0</v>
      </c>
      <c r="S947" s="10">
        <f t="shared" si="510"/>
        <v>0</v>
      </c>
      <c r="U947" s="10">
        <f t="shared" si="511"/>
        <v>0</v>
      </c>
      <c r="V947" s="10">
        <f t="shared" si="512"/>
        <v>0</v>
      </c>
      <c r="W947" s="10">
        <f t="shared" si="513"/>
        <v>0</v>
      </c>
      <c r="X947" s="10">
        <f t="shared" si="534"/>
        <v>0</v>
      </c>
      <c r="Y947" s="10">
        <f t="shared" si="535"/>
        <v>0</v>
      </c>
      <c r="Z947" s="10">
        <f t="shared" si="514"/>
        <v>0</v>
      </c>
      <c r="AB947" s="141">
        <f t="shared" si="515"/>
        <v>0</v>
      </c>
      <c r="AC947" s="141">
        <f t="shared" si="516"/>
        <v>0</v>
      </c>
      <c r="AD947" s="141">
        <f t="shared" si="517"/>
        <v>0</v>
      </c>
      <c r="AE947" s="141">
        <f t="shared" si="518"/>
        <v>0</v>
      </c>
      <c r="AG947" s="87"/>
      <c r="AH947" s="87"/>
      <c r="AJ947" s="87"/>
      <c r="AL947" s="10" t="str">
        <f t="shared" si="519"/>
        <v/>
      </c>
      <c r="AM947" s="10" t="str">
        <f t="shared" si="520"/>
        <v/>
      </c>
      <c r="AN947" s="10" t="str">
        <f t="shared" si="521"/>
        <v/>
      </c>
      <c r="AO947" s="10" t="str">
        <f t="shared" si="522"/>
        <v/>
      </c>
      <c r="AP947" s="10" t="str">
        <f t="shared" si="523"/>
        <v/>
      </c>
      <c r="AQ947" s="10" t="str">
        <f t="shared" si="524"/>
        <v/>
      </c>
      <c r="AR947" s="10" t="str">
        <f t="shared" si="525"/>
        <v/>
      </c>
      <c r="AS947" s="10" t="str">
        <f t="shared" si="526"/>
        <v/>
      </c>
      <c r="AT947" s="10" t="str">
        <f t="shared" si="527"/>
        <v/>
      </c>
      <c r="AU947" s="10" t="str">
        <f t="shared" si="528"/>
        <v/>
      </c>
      <c r="AV947" s="10" t="str">
        <f t="shared" si="529"/>
        <v/>
      </c>
      <c r="AW947" s="10" t="str">
        <f t="shared" si="530"/>
        <v/>
      </c>
      <c r="AX947" s="10" t="str">
        <f t="shared" si="531"/>
        <v/>
      </c>
      <c r="AY947" s="10" t="str">
        <f t="shared" si="532"/>
        <v/>
      </c>
      <c r="AZ947" s="10" t="str">
        <f t="shared" si="533"/>
        <v/>
      </c>
    </row>
    <row r="948" spans="1:52" s="3" customFormat="1" ht="10.5" x14ac:dyDescent="0.35">
      <c r="A948" s="30"/>
      <c r="B948" s="31"/>
      <c r="C948" s="31"/>
      <c r="D948" s="31"/>
      <c r="E948" s="85"/>
      <c r="F948" s="85"/>
      <c r="G948" s="85"/>
      <c r="H948" s="85"/>
      <c r="I948" s="15">
        <f t="shared" si="501"/>
        <v>0</v>
      </c>
      <c r="J948" s="32">
        <f t="shared" si="502"/>
        <v>0</v>
      </c>
      <c r="K948" s="32"/>
      <c r="L948" s="10">
        <f t="shared" si="503"/>
        <v>0</v>
      </c>
      <c r="M948" s="10">
        <f t="shared" si="504"/>
        <v>0</v>
      </c>
      <c r="N948" s="10">
        <f t="shared" si="505"/>
        <v>0</v>
      </c>
      <c r="O948" s="10">
        <f t="shared" si="506"/>
        <v>0</v>
      </c>
      <c r="P948" s="10">
        <f t="shared" si="507"/>
        <v>0</v>
      </c>
      <c r="Q948" s="10">
        <f t="shared" si="508"/>
        <v>0</v>
      </c>
      <c r="R948" s="10">
        <f t="shared" si="509"/>
        <v>0</v>
      </c>
      <c r="S948" s="10">
        <f t="shared" si="510"/>
        <v>0</v>
      </c>
      <c r="U948" s="10">
        <f t="shared" si="511"/>
        <v>0</v>
      </c>
      <c r="V948" s="10">
        <f t="shared" si="512"/>
        <v>0</v>
      </c>
      <c r="W948" s="10">
        <f t="shared" si="513"/>
        <v>0</v>
      </c>
      <c r="X948" s="10">
        <f t="shared" si="534"/>
        <v>0</v>
      </c>
      <c r="Y948" s="10">
        <f t="shared" si="535"/>
        <v>0</v>
      </c>
      <c r="Z948" s="10">
        <f t="shared" si="514"/>
        <v>0</v>
      </c>
      <c r="AB948" s="141">
        <f t="shared" si="515"/>
        <v>0</v>
      </c>
      <c r="AC948" s="141">
        <f t="shared" si="516"/>
        <v>0</v>
      </c>
      <c r="AD948" s="141">
        <f t="shared" si="517"/>
        <v>0</v>
      </c>
      <c r="AE948" s="141">
        <f t="shared" si="518"/>
        <v>0</v>
      </c>
      <c r="AG948" s="87"/>
      <c r="AH948" s="87"/>
      <c r="AJ948" s="87"/>
      <c r="AL948" s="10" t="str">
        <f t="shared" si="519"/>
        <v/>
      </c>
      <c r="AM948" s="10" t="str">
        <f t="shared" si="520"/>
        <v/>
      </c>
      <c r="AN948" s="10" t="str">
        <f t="shared" si="521"/>
        <v/>
      </c>
      <c r="AO948" s="10" t="str">
        <f t="shared" si="522"/>
        <v/>
      </c>
      <c r="AP948" s="10" t="str">
        <f t="shared" si="523"/>
        <v/>
      </c>
      <c r="AQ948" s="10" t="str">
        <f t="shared" si="524"/>
        <v/>
      </c>
      <c r="AR948" s="10" t="str">
        <f t="shared" si="525"/>
        <v/>
      </c>
      <c r="AS948" s="10" t="str">
        <f t="shared" si="526"/>
        <v/>
      </c>
      <c r="AT948" s="10" t="str">
        <f t="shared" si="527"/>
        <v/>
      </c>
      <c r="AU948" s="10" t="str">
        <f t="shared" si="528"/>
        <v/>
      </c>
      <c r="AV948" s="10" t="str">
        <f t="shared" si="529"/>
        <v/>
      </c>
      <c r="AW948" s="10" t="str">
        <f t="shared" si="530"/>
        <v/>
      </c>
      <c r="AX948" s="10" t="str">
        <f t="shared" si="531"/>
        <v/>
      </c>
      <c r="AY948" s="10" t="str">
        <f t="shared" si="532"/>
        <v/>
      </c>
      <c r="AZ948" s="10" t="str">
        <f t="shared" si="533"/>
        <v/>
      </c>
    </row>
    <row r="949" spans="1:52" s="3" customFormat="1" ht="10.5" x14ac:dyDescent="0.35">
      <c r="A949" s="30"/>
      <c r="B949" s="31"/>
      <c r="C949" s="31"/>
      <c r="D949" s="31"/>
      <c r="E949" s="85"/>
      <c r="F949" s="85"/>
      <c r="G949" s="85"/>
      <c r="H949" s="85"/>
      <c r="I949" s="15">
        <f t="shared" si="501"/>
        <v>0</v>
      </c>
      <c r="J949" s="32">
        <f t="shared" si="502"/>
        <v>0</v>
      </c>
      <c r="K949" s="32"/>
      <c r="L949" s="10">
        <f t="shared" si="503"/>
        <v>0</v>
      </c>
      <c r="M949" s="10">
        <f t="shared" si="504"/>
        <v>0</v>
      </c>
      <c r="N949" s="10">
        <f t="shared" si="505"/>
        <v>0</v>
      </c>
      <c r="O949" s="10">
        <f t="shared" si="506"/>
        <v>0</v>
      </c>
      <c r="P949" s="10">
        <f t="shared" si="507"/>
        <v>0</v>
      </c>
      <c r="Q949" s="10">
        <f t="shared" si="508"/>
        <v>0</v>
      </c>
      <c r="R949" s="10">
        <f t="shared" si="509"/>
        <v>0</v>
      </c>
      <c r="S949" s="10">
        <f t="shared" si="510"/>
        <v>0</v>
      </c>
      <c r="U949" s="10">
        <f t="shared" si="511"/>
        <v>0</v>
      </c>
      <c r="V949" s="10">
        <f t="shared" si="512"/>
        <v>0</v>
      </c>
      <c r="W949" s="10">
        <f t="shared" si="513"/>
        <v>0</v>
      </c>
      <c r="X949" s="10">
        <f t="shared" si="534"/>
        <v>0</v>
      </c>
      <c r="Y949" s="10">
        <f t="shared" si="535"/>
        <v>0</v>
      </c>
      <c r="Z949" s="10">
        <f t="shared" si="514"/>
        <v>0</v>
      </c>
      <c r="AB949" s="141">
        <f t="shared" si="515"/>
        <v>0</v>
      </c>
      <c r="AC949" s="141">
        <f t="shared" si="516"/>
        <v>0</v>
      </c>
      <c r="AD949" s="141">
        <f t="shared" si="517"/>
        <v>0</v>
      </c>
      <c r="AE949" s="141">
        <f t="shared" si="518"/>
        <v>0</v>
      </c>
      <c r="AG949" s="87"/>
      <c r="AH949" s="87"/>
      <c r="AJ949" s="87"/>
      <c r="AL949" s="10" t="str">
        <f t="shared" si="519"/>
        <v/>
      </c>
      <c r="AM949" s="10" t="str">
        <f t="shared" si="520"/>
        <v/>
      </c>
      <c r="AN949" s="10" t="str">
        <f t="shared" si="521"/>
        <v/>
      </c>
      <c r="AO949" s="10" t="str">
        <f t="shared" si="522"/>
        <v/>
      </c>
      <c r="AP949" s="10" t="str">
        <f t="shared" si="523"/>
        <v/>
      </c>
      <c r="AQ949" s="10" t="str">
        <f t="shared" si="524"/>
        <v/>
      </c>
      <c r="AR949" s="10" t="str">
        <f t="shared" si="525"/>
        <v/>
      </c>
      <c r="AS949" s="10" t="str">
        <f t="shared" si="526"/>
        <v/>
      </c>
      <c r="AT949" s="10" t="str">
        <f t="shared" si="527"/>
        <v/>
      </c>
      <c r="AU949" s="10" t="str">
        <f t="shared" si="528"/>
        <v/>
      </c>
      <c r="AV949" s="10" t="str">
        <f t="shared" si="529"/>
        <v/>
      </c>
      <c r="AW949" s="10" t="str">
        <f t="shared" si="530"/>
        <v/>
      </c>
      <c r="AX949" s="10" t="str">
        <f t="shared" si="531"/>
        <v/>
      </c>
      <c r="AY949" s="10" t="str">
        <f t="shared" si="532"/>
        <v/>
      </c>
      <c r="AZ949" s="10" t="str">
        <f t="shared" si="533"/>
        <v/>
      </c>
    </row>
    <row r="950" spans="1:52" s="3" customFormat="1" ht="10.5" x14ac:dyDescent="0.35">
      <c r="A950" s="30"/>
      <c r="B950" s="31"/>
      <c r="C950" s="31"/>
      <c r="D950" s="31"/>
      <c r="E950" s="85"/>
      <c r="F950" s="85"/>
      <c r="G950" s="85"/>
      <c r="H950" s="85"/>
      <c r="I950" s="15">
        <f t="shared" si="501"/>
        <v>0</v>
      </c>
      <c r="J950" s="32">
        <f t="shared" si="502"/>
        <v>0</v>
      </c>
      <c r="K950" s="32"/>
      <c r="L950" s="10">
        <f t="shared" si="503"/>
        <v>0</v>
      </c>
      <c r="M950" s="10">
        <f t="shared" si="504"/>
        <v>0</v>
      </c>
      <c r="N950" s="10">
        <f t="shared" si="505"/>
        <v>0</v>
      </c>
      <c r="O950" s="10">
        <f t="shared" si="506"/>
        <v>0</v>
      </c>
      <c r="P950" s="10">
        <f t="shared" si="507"/>
        <v>0</v>
      </c>
      <c r="Q950" s="10">
        <f t="shared" si="508"/>
        <v>0</v>
      </c>
      <c r="R950" s="10">
        <f t="shared" si="509"/>
        <v>0</v>
      </c>
      <c r="S950" s="10">
        <f t="shared" si="510"/>
        <v>0</v>
      </c>
      <c r="U950" s="10">
        <f t="shared" si="511"/>
        <v>0</v>
      </c>
      <c r="V950" s="10">
        <f t="shared" si="512"/>
        <v>0</v>
      </c>
      <c r="W950" s="10">
        <f t="shared" si="513"/>
        <v>0</v>
      </c>
      <c r="X950" s="10">
        <f t="shared" si="534"/>
        <v>0</v>
      </c>
      <c r="Y950" s="10">
        <f t="shared" si="535"/>
        <v>0</v>
      </c>
      <c r="Z950" s="10">
        <f t="shared" si="514"/>
        <v>0</v>
      </c>
      <c r="AB950" s="141">
        <f t="shared" si="515"/>
        <v>0</v>
      </c>
      <c r="AC950" s="141">
        <f t="shared" si="516"/>
        <v>0</v>
      </c>
      <c r="AD950" s="141">
        <f t="shared" si="517"/>
        <v>0</v>
      </c>
      <c r="AE950" s="141">
        <f t="shared" si="518"/>
        <v>0</v>
      </c>
      <c r="AG950" s="87"/>
      <c r="AH950" s="87"/>
      <c r="AJ950" s="87"/>
      <c r="AL950" s="10" t="str">
        <f t="shared" si="519"/>
        <v/>
      </c>
      <c r="AM950" s="10" t="str">
        <f t="shared" si="520"/>
        <v/>
      </c>
      <c r="AN950" s="10" t="str">
        <f t="shared" si="521"/>
        <v/>
      </c>
      <c r="AO950" s="10" t="str">
        <f t="shared" si="522"/>
        <v/>
      </c>
      <c r="AP950" s="10" t="str">
        <f t="shared" si="523"/>
        <v/>
      </c>
      <c r="AQ950" s="10" t="str">
        <f t="shared" si="524"/>
        <v/>
      </c>
      <c r="AR950" s="10" t="str">
        <f t="shared" si="525"/>
        <v/>
      </c>
      <c r="AS950" s="10" t="str">
        <f t="shared" si="526"/>
        <v/>
      </c>
      <c r="AT950" s="10" t="str">
        <f t="shared" si="527"/>
        <v/>
      </c>
      <c r="AU950" s="10" t="str">
        <f t="shared" si="528"/>
        <v/>
      </c>
      <c r="AV950" s="10" t="str">
        <f t="shared" si="529"/>
        <v/>
      </c>
      <c r="AW950" s="10" t="str">
        <f t="shared" si="530"/>
        <v/>
      </c>
      <c r="AX950" s="10" t="str">
        <f t="shared" si="531"/>
        <v/>
      </c>
      <c r="AY950" s="10" t="str">
        <f t="shared" si="532"/>
        <v/>
      </c>
      <c r="AZ950" s="10" t="str">
        <f t="shared" si="533"/>
        <v/>
      </c>
    </row>
    <row r="951" spans="1:52" s="3" customFormat="1" ht="10.5" x14ac:dyDescent="0.35">
      <c r="A951" s="30"/>
      <c r="B951" s="31"/>
      <c r="C951" s="31"/>
      <c r="D951" s="31"/>
      <c r="E951" s="85"/>
      <c r="F951" s="85"/>
      <c r="G951" s="85"/>
      <c r="H951" s="85"/>
      <c r="I951" s="15">
        <f t="shared" ref="I951:I1004" si="536">AB951+AC951+AD951+AE951</f>
        <v>0</v>
      </c>
      <c r="J951" s="32">
        <f t="shared" ref="J951:J995" si="537">IF(U951=1,$AH$5,IF(V951=1,$AH$6,IF(W951=1,$AH$7,IF(X951=1,$AH$8,IF(Y951=1,$AH$9,0)))))</f>
        <v>0</v>
      </c>
      <c r="K951" s="32"/>
      <c r="L951" s="10">
        <f t="shared" ref="L951:L1004" si="538">IF(A951&lt;&gt;"",1,0)</f>
        <v>0</v>
      </c>
      <c r="M951" s="10">
        <f t="shared" ref="M951:M1004" si="539">IF(B951&lt;&gt;"",1,0)</f>
        <v>0</v>
      </c>
      <c r="N951" s="10">
        <f t="shared" ref="N951:N1004" si="540">IF(C951&lt;&gt;"",1,0)</f>
        <v>0</v>
      </c>
      <c r="O951" s="10">
        <f t="shared" ref="O951:O1004" si="541">IF(D951&lt;&gt;"",1,0)</f>
        <v>0</v>
      </c>
      <c r="P951" s="10">
        <f t="shared" ref="P951:P1004" si="542">IF(E951&lt;&gt;"",1,0)</f>
        <v>0</v>
      </c>
      <c r="Q951" s="10">
        <f t="shared" ref="Q951:Q1004" si="543">IF(F951&lt;&gt;"",1,0)</f>
        <v>0</v>
      </c>
      <c r="R951" s="10">
        <f t="shared" ref="R951:R1004" si="544">IF(G951&lt;&gt;"",1,0)</f>
        <v>0</v>
      </c>
      <c r="S951" s="10">
        <f t="shared" ref="S951:S1004" si="545">IF(H951&lt;&gt;"",1,0)</f>
        <v>0</v>
      </c>
      <c r="U951" s="10">
        <f t="shared" ref="U951:U995" si="546">IFERROR(IF(AY951=AZ951,0,1),1)</f>
        <v>0</v>
      </c>
      <c r="V951" s="10">
        <f t="shared" ref="V951:V995" si="547">IF((IF(B951&lt;&gt;"",1,0))+(IF(C951&lt;&gt;"",1,0))=2,IF(C951&gt;B951,0,1),0)</f>
        <v>0</v>
      </c>
      <c r="W951" s="10">
        <f t="shared" ref="W951:W995" si="548">IF(L951+M951+N951+O951+P951+Q951+R951+S951=0,0,IF(L951+M951+N951+O951=4,0,1))</f>
        <v>0</v>
      </c>
      <c r="X951" s="10">
        <f t="shared" si="534"/>
        <v>0</v>
      </c>
      <c r="Y951" s="10">
        <f t="shared" si="535"/>
        <v>0</v>
      </c>
      <c r="Z951" s="10">
        <f t="shared" ref="Z951:Z995" si="549">IF(U951+V951+W951+X951+Y951=0,0,1)</f>
        <v>0</v>
      </c>
      <c r="AB951" s="141">
        <f t="shared" ref="AB951:AB995" si="550">IF($Z951=0,E951,0)</f>
        <v>0</v>
      </c>
      <c r="AC951" s="141">
        <f t="shared" ref="AC951:AC995" si="551">IF($Z951=0,F951,0)</f>
        <v>0</v>
      </c>
      <c r="AD951" s="141">
        <f t="shared" ref="AD951:AD995" si="552">IF($Z951=0,G951,0)</f>
        <v>0</v>
      </c>
      <c r="AE951" s="141">
        <f t="shared" ref="AE951:AE995" si="553">IF($Z951=0,H951,0)</f>
        <v>0</v>
      </c>
      <c r="AG951" s="87"/>
      <c r="AH951" s="87"/>
      <c r="AJ951" s="87"/>
      <c r="AL951" s="10" t="str">
        <f t="shared" ref="AL951:AL1004" si="554">IF($A951="","",MID($A951,1,1)*2)</f>
        <v/>
      </c>
      <c r="AM951" s="10" t="str">
        <f t="shared" ref="AM951:AM1004" si="555">IF($A951="","",MID($A951,2,1)*1)</f>
        <v/>
      </c>
      <c r="AN951" s="10" t="str">
        <f t="shared" ref="AN951:AN1004" si="556">IF($A951="","",MID($A951,3,1)*2)</f>
        <v/>
      </c>
      <c r="AO951" s="10" t="str">
        <f t="shared" ref="AO951:AO1004" si="557">IF($A951="","",MID($A951,4,1)*1)</f>
        <v/>
      </c>
      <c r="AP951" s="10" t="str">
        <f t="shared" ref="AP951:AP1004" si="558">IF($A951="","",MID($A951,5,1)*2)</f>
        <v/>
      </c>
      <c r="AQ951" s="10" t="str">
        <f t="shared" ref="AQ951:AQ995" si="559">IF($A951="","",IF(AL951&lt;10,AL951,(LEFT(AL951)+RIGHT(AL951))))</f>
        <v/>
      </c>
      <c r="AR951" s="10" t="str">
        <f t="shared" ref="AR951:AR995" si="560">IF($A951="","",IF(AM951&lt;10,AM951,(LEFT(AM951)+RIGHT(AM951))))</f>
        <v/>
      </c>
      <c r="AS951" s="10" t="str">
        <f t="shared" ref="AS951:AS995" si="561">IF($A951="","",IF(AN951&lt;10,AN951,(LEFT(AN951)+RIGHT(AN951))))</f>
        <v/>
      </c>
      <c r="AT951" s="10" t="str">
        <f t="shared" ref="AT951:AT995" si="562">IF($A951="","",IF(AO951&lt;10,AO951,(LEFT(AO951)+RIGHT(AO951))))</f>
        <v/>
      </c>
      <c r="AU951" s="10" t="str">
        <f t="shared" ref="AU951:AU995" si="563">IF($A951="","",IF(AP951&lt;10,AP951,(LEFT(AP951)+RIGHT(AP951))))</f>
        <v/>
      </c>
      <c r="AV951" s="10" t="str">
        <f t="shared" ref="AV951:AV995" si="564">IF($A951="","",SUM(AQ951:AU951))</f>
        <v/>
      </c>
      <c r="AW951" s="10" t="str">
        <f t="shared" ref="AW951:AW995" si="565">IF($A951="","",MOD(AV951,10))</f>
        <v/>
      </c>
      <c r="AX951" s="10" t="str">
        <f t="shared" ref="AX951:AX995" si="566">IF($A951="","",10-AW951)</f>
        <v/>
      </c>
      <c r="AY951" s="10" t="str">
        <f t="shared" ref="AY951:AY995" si="567">IF($A951="","",MOD(AX951,10))</f>
        <v/>
      </c>
      <c r="AZ951" s="10" t="str">
        <f t="shared" ref="AZ951:AZ1004" si="568">IF($A951="","",MID($A951,7,1)*1)</f>
        <v/>
      </c>
    </row>
    <row r="952" spans="1:52" s="3" customFormat="1" ht="10.5" x14ac:dyDescent="0.35">
      <c r="A952" s="30"/>
      <c r="B952" s="31"/>
      <c r="C952" s="31"/>
      <c r="D952" s="31"/>
      <c r="E952" s="85"/>
      <c r="F952" s="85"/>
      <c r="G952" s="85"/>
      <c r="H952" s="85"/>
      <c r="I952" s="15">
        <f t="shared" si="536"/>
        <v>0</v>
      </c>
      <c r="J952" s="32">
        <f t="shared" si="537"/>
        <v>0</v>
      </c>
      <c r="K952" s="32"/>
      <c r="L952" s="10">
        <f t="shared" si="538"/>
        <v>0</v>
      </c>
      <c r="M952" s="10">
        <f t="shared" si="539"/>
        <v>0</v>
      </c>
      <c r="N952" s="10">
        <f t="shared" si="540"/>
        <v>0</v>
      </c>
      <c r="O952" s="10">
        <f t="shared" si="541"/>
        <v>0</v>
      </c>
      <c r="P952" s="10">
        <f t="shared" si="542"/>
        <v>0</v>
      </c>
      <c r="Q952" s="10">
        <f t="shared" si="543"/>
        <v>0</v>
      </c>
      <c r="R952" s="10">
        <f t="shared" si="544"/>
        <v>0</v>
      </c>
      <c r="S952" s="10">
        <f t="shared" si="545"/>
        <v>0</v>
      </c>
      <c r="U952" s="10">
        <f t="shared" si="546"/>
        <v>0</v>
      </c>
      <c r="V952" s="10">
        <f t="shared" si="547"/>
        <v>0</v>
      </c>
      <c r="W952" s="10">
        <f t="shared" si="548"/>
        <v>0</v>
      </c>
      <c r="X952" s="10">
        <f t="shared" ref="X952:X995" si="569">IF(COUNTIF($A$5:$A$1004,A952)&lt;=1,0,1)</f>
        <v>0</v>
      </c>
      <c r="Y952" s="10">
        <f t="shared" si="535"/>
        <v>0</v>
      </c>
      <c r="Z952" s="10">
        <f t="shared" si="549"/>
        <v>0</v>
      </c>
      <c r="AB952" s="141">
        <f t="shared" si="550"/>
        <v>0</v>
      </c>
      <c r="AC952" s="141">
        <f t="shared" si="551"/>
        <v>0</v>
      </c>
      <c r="AD952" s="141">
        <f t="shared" si="552"/>
        <v>0</v>
      </c>
      <c r="AE952" s="141">
        <f t="shared" si="553"/>
        <v>0</v>
      </c>
      <c r="AG952" s="87"/>
      <c r="AH952" s="87"/>
      <c r="AJ952" s="87"/>
      <c r="AL952" s="10" t="str">
        <f t="shared" si="554"/>
        <v/>
      </c>
      <c r="AM952" s="10" t="str">
        <f t="shared" si="555"/>
        <v/>
      </c>
      <c r="AN952" s="10" t="str">
        <f t="shared" si="556"/>
        <v/>
      </c>
      <c r="AO952" s="10" t="str">
        <f t="shared" si="557"/>
        <v/>
      </c>
      <c r="AP952" s="10" t="str">
        <f t="shared" si="558"/>
        <v/>
      </c>
      <c r="AQ952" s="10" t="str">
        <f t="shared" si="559"/>
        <v/>
      </c>
      <c r="AR952" s="10" t="str">
        <f t="shared" si="560"/>
        <v/>
      </c>
      <c r="AS952" s="10" t="str">
        <f t="shared" si="561"/>
        <v/>
      </c>
      <c r="AT952" s="10" t="str">
        <f t="shared" si="562"/>
        <v/>
      </c>
      <c r="AU952" s="10" t="str">
        <f t="shared" si="563"/>
        <v/>
      </c>
      <c r="AV952" s="10" t="str">
        <f t="shared" si="564"/>
        <v/>
      </c>
      <c r="AW952" s="10" t="str">
        <f t="shared" si="565"/>
        <v/>
      </c>
      <c r="AX952" s="10" t="str">
        <f t="shared" si="566"/>
        <v/>
      </c>
      <c r="AY952" s="10" t="str">
        <f t="shared" si="567"/>
        <v/>
      </c>
      <c r="AZ952" s="10" t="str">
        <f t="shared" si="568"/>
        <v/>
      </c>
    </row>
    <row r="953" spans="1:52" s="3" customFormat="1" ht="10.5" x14ac:dyDescent="0.35">
      <c r="A953" s="30"/>
      <c r="B953" s="31"/>
      <c r="C953" s="31"/>
      <c r="D953" s="31"/>
      <c r="E953" s="85"/>
      <c r="F953" s="85"/>
      <c r="G953" s="85"/>
      <c r="H953" s="85"/>
      <c r="I953" s="15">
        <f t="shared" si="536"/>
        <v>0</v>
      </c>
      <c r="J953" s="32">
        <f t="shared" si="537"/>
        <v>0</v>
      </c>
      <c r="K953" s="32"/>
      <c r="L953" s="10">
        <f t="shared" si="538"/>
        <v>0</v>
      </c>
      <c r="M953" s="10">
        <f t="shared" si="539"/>
        <v>0</v>
      </c>
      <c r="N953" s="10">
        <f t="shared" si="540"/>
        <v>0</v>
      </c>
      <c r="O953" s="10">
        <f t="shared" si="541"/>
        <v>0</v>
      </c>
      <c r="P953" s="10">
        <f t="shared" si="542"/>
        <v>0</v>
      </c>
      <c r="Q953" s="10">
        <f t="shared" si="543"/>
        <v>0</v>
      </c>
      <c r="R953" s="10">
        <f t="shared" si="544"/>
        <v>0</v>
      </c>
      <c r="S953" s="10">
        <f t="shared" si="545"/>
        <v>0</v>
      </c>
      <c r="U953" s="10">
        <f t="shared" si="546"/>
        <v>0</v>
      </c>
      <c r="V953" s="10">
        <f t="shared" si="547"/>
        <v>0</v>
      </c>
      <c r="W953" s="10">
        <f t="shared" si="548"/>
        <v>0</v>
      </c>
      <c r="X953" s="10">
        <f t="shared" si="569"/>
        <v>0</v>
      </c>
      <c r="Y953" s="10">
        <f t="shared" si="535"/>
        <v>0</v>
      </c>
      <c r="Z953" s="10">
        <f t="shared" si="549"/>
        <v>0</v>
      </c>
      <c r="AB953" s="141">
        <f t="shared" si="550"/>
        <v>0</v>
      </c>
      <c r="AC953" s="141">
        <f t="shared" si="551"/>
        <v>0</v>
      </c>
      <c r="AD953" s="141">
        <f t="shared" si="552"/>
        <v>0</v>
      </c>
      <c r="AE953" s="141">
        <f t="shared" si="553"/>
        <v>0</v>
      </c>
      <c r="AG953" s="87"/>
      <c r="AH953" s="87"/>
      <c r="AJ953" s="87"/>
      <c r="AL953" s="10" t="str">
        <f t="shared" si="554"/>
        <v/>
      </c>
      <c r="AM953" s="10" t="str">
        <f t="shared" si="555"/>
        <v/>
      </c>
      <c r="AN953" s="10" t="str">
        <f t="shared" si="556"/>
        <v/>
      </c>
      <c r="AO953" s="10" t="str">
        <f t="shared" si="557"/>
        <v/>
      </c>
      <c r="AP953" s="10" t="str">
        <f t="shared" si="558"/>
        <v/>
      </c>
      <c r="AQ953" s="10" t="str">
        <f t="shared" si="559"/>
        <v/>
      </c>
      <c r="AR953" s="10" t="str">
        <f t="shared" si="560"/>
        <v/>
      </c>
      <c r="AS953" s="10" t="str">
        <f t="shared" si="561"/>
        <v/>
      </c>
      <c r="AT953" s="10" t="str">
        <f t="shared" si="562"/>
        <v/>
      </c>
      <c r="AU953" s="10" t="str">
        <f t="shared" si="563"/>
        <v/>
      </c>
      <c r="AV953" s="10" t="str">
        <f t="shared" si="564"/>
        <v/>
      </c>
      <c r="AW953" s="10" t="str">
        <f t="shared" si="565"/>
        <v/>
      </c>
      <c r="AX953" s="10" t="str">
        <f t="shared" si="566"/>
        <v/>
      </c>
      <c r="AY953" s="10" t="str">
        <f t="shared" si="567"/>
        <v/>
      </c>
      <c r="AZ953" s="10" t="str">
        <f t="shared" si="568"/>
        <v/>
      </c>
    </row>
    <row r="954" spans="1:52" s="3" customFormat="1" ht="10.5" x14ac:dyDescent="0.35">
      <c r="A954" s="30"/>
      <c r="B954" s="31"/>
      <c r="C954" s="31"/>
      <c r="D954" s="31"/>
      <c r="E954" s="85"/>
      <c r="F954" s="85"/>
      <c r="G954" s="85"/>
      <c r="H954" s="85"/>
      <c r="I954" s="15">
        <f t="shared" si="536"/>
        <v>0</v>
      </c>
      <c r="J954" s="32">
        <f t="shared" si="537"/>
        <v>0</v>
      </c>
      <c r="K954" s="32"/>
      <c r="L954" s="10">
        <f t="shared" si="538"/>
        <v>0</v>
      </c>
      <c r="M954" s="10">
        <f t="shared" si="539"/>
        <v>0</v>
      </c>
      <c r="N954" s="10">
        <f t="shared" si="540"/>
        <v>0</v>
      </c>
      <c r="O954" s="10">
        <f t="shared" si="541"/>
        <v>0</v>
      </c>
      <c r="P954" s="10">
        <f t="shared" si="542"/>
        <v>0</v>
      </c>
      <c r="Q954" s="10">
        <f t="shared" si="543"/>
        <v>0</v>
      </c>
      <c r="R954" s="10">
        <f t="shared" si="544"/>
        <v>0</v>
      </c>
      <c r="S954" s="10">
        <f t="shared" si="545"/>
        <v>0</v>
      </c>
      <c r="U954" s="10">
        <f t="shared" si="546"/>
        <v>0</v>
      </c>
      <c r="V954" s="10">
        <f t="shared" si="547"/>
        <v>0</v>
      </c>
      <c r="W954" s="10">
        <f t="shared" si="548"/>
        <v>0</v>
      </c>
      <c r="X954" s="10">
        <f t="shared" si="569"/>
        <v>0</v>
      </c>
      <c r="Y954" s="10">
        <f t="shared" si="535"/>
        <v>0</v>
      </c>
      <c r="Z954" s="10">
        <f t="shared" si="549"/>
        <v>0</v>
      </c>
      <c r="AB954" s="141">
        <f t="shared" si="550"/>
        <v>0</v>
      </c>
      <c r="AC954" s="141">
        <f t="shared" si="551"/>
        <v>0</v>
      </c>
      <c r="AD954" s="141">
        <f t="shared" si="552"/>
        <v>0</v>
      </c>
      <c r="AE954" s="141">
        <f t="shared" si="553"/>
        <v>0</v>
      </c>
      <c r="AG954" s="87"/>
      <c r="AH954" s="87"/>
      <c r="AJ954" s="87"/>
      <c r="AL954" s="10" t="str">
        <f t="shared" si="554"/>
        <v/>
      </c>
      <c r="AM954" s="10" t="str">
        <f t="shared" si="555"/>
        <v/>
      </c>
      <c r="AN954" s="10" t="str">
        <f t="shared" si="556"/>
        <v/>
      </c>
      <c r="AO954" s="10" t="str">
        <f t="shared" si="557"/>
        <v/>
      </c>
      <c r="AP954" s="10" t="str">
        <f t="shared" si="558"/>
        <v/>
      </c>
      <c r="AQ954" s="10" t="str">
        <f t="shared" si="559"/>
        <v/>
      </c>
      <c r="AR954" s="10" t="str">
        <f t="shared" si="560"/>
        <v/>
      </c>
      <c r="AS954" s="10" t="str">
        <f t="shared" si="561"/>
        <v/>
      </c>
      <c r="AT954" s="10" t="str">
        <f t="shared" si="562"/>
        <v/>
      </c>
      <c r="AU954" s="10" t="str">
        <f t="shared" si="563"/>
        <v/>
      </c>
      <c r="AV954" s="10" t="str">
        <f t="shared" si="564"/>
        <v/>
      </c>
      <c r="AW954" s="10" t="str">
        <f t="shared" si="565"/>
        <v/>
      </c>
      <c r="AX954" s="10" t="str">
        <f t="shared" si="566"/>
        <v/>
      </c>
      <c r="AY954" s="10" t="str">
        <f t="shared" si="567"/>
        <v/>
      </c>
      <c r="AZ954" s="10" t="str">
        <f t="shared" si="568"/>
        <v/>
      </c>
    </row>
    <row r="955" spans="1:52" s="3" customFormat="1" ht="10.5" x14ac:dyDescent="0.35">
      <c r="A955" s="30"/>
      <c r="B955" s="31"/>
      <c r="C955" s="31"/>
      <c r="D955" s="31"/>
      <c r="E955" s="85"/>
      <c r="F955" s="85"/>
      <c r="G955" s="85"/>
      <c r="H955" s="85"/>
      <c r="I955" s="15">
        <f t="shared" si="536"/>
        <v>0</v>
      </c>
      <c r="J955" s="32">
        <f t="shared" si="537"/>
        <v>0</v>
      </c>
      <c r="K955" s="32"/>
      <c r="L955" s="10">
        <f t="shared" si="538"/>
        <v>0</v>
      </c>
      <c r="M955" s="10">
        <f t="shared" si="539"/>
        <v>0</v>
      </c>
      <c r="N955" s="10">
        <f t="shared" si="540"/>
        <v>0</v>
      </c>
      <c r="O955" s="10">
        <f t="shared" si="541"/>
        <v>0</v>
      </c>
      <c r="P955" s="10">
        <f t="shared" si="542"/>
        <v>0</v>
      </c>
      <c r="Q955" s="10">
        <f t="shared" si="543"/>
        <v>0</v>
      </c>
      <c r="R955" s="10">
        <f t="shared" si="544"/>
        <v>0</v>
      </c>
      <c r="S955" s="10">
        <f t="shared" si="545"/>
        <v>0</v>
      </c>
      <c r="U955" s="10">
        <f t="shared" si="546"/>
        <v>0</v>
      </c>
      <c r="V955" s="10">
        <f t="shared" si="547"/>
        <v>0</v>
      </c>
      <c r="W955" s="10">
        <f t="shared" si="548"/>
        <v>0</v>
      </c>
      <c r="X955" s="10">
        <f t="shared" si="569"/>
        <v>0</v>
      </c>
      <c r="Y955" s="10">
        <f t="shared" si="535"/>
        <v>0</v>
      </c>
      <c r="Z955" s="10">
        <f t="shared" si="549"/>
        <v>0</v>
      </c>
      <c r="AB955" s="141">
        <f t="shared" si="550"/>
        <v>0</v>
      </c>
      <c r="AC955" s="141">
        <f t="shared" si="551"/>
        <v>0</v>
      </c>
      <c r="AD955" s="141">
        <f t="shared" si="552"/>
        <v>0</v>
      </c>
      <c r="AE955" s="141">
        <f t="shared" si="553"/>
        <v>0</v>
      </c>
      <c r="AG955" s="87"/>
      <c r="AH955" s="87"/>
      <c r="AJ955" s="87"/>
      <c r="AL955" s="10" t="str">
        <f t="shared" si="554"/>
        <v/>
      </c>
      <c r="AM955" s="10" t="str">
        <f t="shared" si="555"/>
        <v/>
      </c>
      <c r="AN955" s="10" t="str">
        <f t="shared" si="556"/>
        <v/>
      </c>
      <c r="AO955" s="10" t="str">
        <f t="shared" si="557"/>
        <v/>
      </c>
      <c r="AP955" s="10" t="str">
        <f t="shared" si="558"/>
        <v/>
      </c>
      <c r="AQ955" s="10" t="str">
        <f t="shared" si="559"/>
        <v/>
      </c>
      <c r="AR955" s="10" t="str">
        <f t="shared" si="560"/>
        <v/>
      </c>
      <c r="AS955" s="10" t="str">
        <f t="shared" si="561"/>
        <v/>
      </c>
      <c r="AT955" s="10" t="str">
        <f t="shared" si="562"/>
        <v/>
      </c>
      <c r="AU955" s="10" t="str">
        <f t="shared" si="563"/>
        <v/>
      </c>
      <c r="AV955" s="10" t="str">
        <f t="shared" si="564"/>
        <v/>
      </c>
      <c r="AW955" s="10" t="str">
        <f t="shared" si="565"/>
        <v/>
      </c>
      <c r="AX955" s="10" t="str">
        <f t="shared" si="566"/>
        <v/>
      </c>
      <c r="AY955" s="10" t="str">
        <f t="shared" si="567"/>
        <v/>
      </c>
      <c r="AZ955" s="10" t="str">
        <f t="shared" si="568"/>
        <v/>
      </c>
    </row>
    <row r="956" spans="1:52" s="3" customFormat="1" ht="10.5" x14ac:dyDescent="0.35">
      <c r="A956" s="30"/>
      <c r="B956" s="31"/>
      <c r="C956" s="31"/>
      <c r="D956" s="31"/>
      <c r="E956" s="85"/>
      <c r="F956" s="85"/>
      <c r="G956" s="85"/>
      <c r="H956" s="85"/>
      <c r="I956" s="15">
        <f t="shared" si="536"/>
        <v>0</v>
      </c>
      <c r="J956" s="32">
        <f t="shared" si="537"/>
        <v>0</v>
      </c>
      <c r="K956" s="32"/>
      <c r="L956" s="10">
        <f t="shared" si="538"/>
        <v>0</v>
      </c>
      <c r="M956" s="10">
        <f t="shared" si="539"/>
        <v>0</v>
      </c>
      <c r="N956" s="10">
        <f t="shared" si="540"/>
        <v>0</v>
      </c>
      <c r="O956" s="10">
        <f t="shared" si="541"/>
        <v>0</v>
      </c>
      <c r="P956" s="10">
        <f t="shared" si="542"/>
        <v>0</v>
      </c>
      <c r="Q956" s="10">
        <f t="shared" si="543"/>
        <v>0</v>
      </c>
      <c r="R956" s="10">
        <f t="shared" si="544"/>
        <v>0</v>
      </c>
      <c r="S956" s="10">
        <f t="shared" si="545"/>
        <v>0</v>
      </c>
      <c r="U956" s="10">
        <f t="shared" si="546"/>
        <v>0</v>
      </c>
      <c r="V956" s="10">
        <f t="shared" si="547"/>
        <v>0</v>
      </c>
      <c r="W956" s="10">
        <f t="shared" si="548"/>
        <v>0</v>
      </c>
      <c r="X956" s="10">
        <f t="shared" si="569"/>
        <v>0</v>
      </c>
      <c r="Y956" s="10">
        <f t="shared" si="535"/>
        <v>0</v>
      </c>
      <c r="Z956" s="10">
        <f t="shared" si="549"/>
        <v>0</v>
      </c>
      <c r="AB956" s="141">
        <f t="shared" si="550"/>
        <v>0</v>
      </c>
      <c r="AC956" s="141">
        <f t="shared" si="551"/>
        <v>0</v>
      </c>
      <c r="AD956" s="141">
        <f t="shared" si="552"/>
        <v>0</v>
      </c>
      <c r="AE956" s="141">
        <f t="shared" si="553"/>
        <v>0</v>
      </c>
      <c r="AG956" s="87"/>
      <c r="AH956" s="87"/>
      <c r="AJ956" s="87"/>
      <c r="AL956" s="10" t="str">
        <f t="shared" si="554"/>
        <v/>
      </c>
      <c r="AM956" s="10" t="str">
        <f t="shared" si="555"/>
        <v/>
      </c>
      <c r="AN956" s="10" t="str">
        <f t="shared" si="556"/>
        <v/>
      </c>
      <c r="AO956" s="10" t="str">
        <f t="shared" si="557"/>
        <v/>
      </c>
      <c r="AP956" s="10" t="str">
        <f t="shared" si="558"/>
        <v/>
      </c>
      <c r="AQ956" s="10" t="str">
        <f t="shared" si="559"/>
        <v/>
      </c>
      <c r="AR956" s="10" t="str">
        <f t="shared" si="560"/>
        <v/>
      </c>
      <c r="AS956" s="10" t="str">
        <f t="shared" si="561"/>
        <v/>
      </c>
      <c r="AT956" s="10" t="str">
        <f t="shared" si="562"/>
        <v/>
      </c>
      <c r="AU956" s="10" t="str">
        <f t="shared" si="563"/>
        <v/>
      </c>
      <c r="AV956" s="10" t="str">
        <f t="shared" si="564"/>
        <v/>
      </c>
      <c r="AW956" s="10" t="str">
        <f t="shared" si="565"/>
        <v/>
      </c>
      <c r="AX956" s="10" t="str">
        <f t="shared" si="566"/>
        <v/>
      </c>
      <c r="AY956" s="10" t="str">
        <f t="shared" si="567"/>
        <v/>
      </c>
      <c r="AZ956" s="10" t="str">
        <f t="shared" si="568"/>
        <v/>
      </c>
    </row>
    <row r="957" spans="1:52" s="3" customFormat="1" ht="10.5" x14ac:dyDescent="0.35">
      <c r="A957" s="30"/>
      <c r="B957" s="31"/>
      <c r="C957" s="31"/>
      <c r="D957" s="31"/>
      <c r="E957" s="85"/>
      <c r="F957" s="85"/>
      <c r="G957" s="85"/>
      <c r="H957" s="85"/>
      <c r="I957" s="15">
        <f t="shared" si="536"/>
        <v>0</v>
      </c>
      <c r="J957" s="32">
        <f t="shared" si="537"/>
        <v>0</v>
      </c>
      <c r="K957" s="32"/>
      <c r="L957" s="10">
        <f t="shared" si="538"/>
        <v>0</v>
      </c>
      <c r="M957" s="10">
        <f t="shared" si="539"/>
        <v>0</v>
      </c>
      <c r="N957" s="10">
        <f t="shared" si="540"/>
        <v>0</v>
      </c>
      <c r="O957" s="10">
        <f t="shared" si="541"/>
        <v>0</v>
      </c>
      <c r="P957" s="10">
        <f t="shared" si="542"/>
        <v>0</v>
      </c>
      <c r="Q957" s="10">
        <f t="shared" si="543"/>
        <v>0</v>
      </c>
      <c r="R957" s="10">
        <f t="shared" si="544"/>
        <v>0</v>
      </c>
      <c r="S957" s="10">
        <f t="shared" si="545"/>
        <v>0</v>
      </c>
      <c r="U957" s="10">
        <f t="shared" si="546"/>
        <v>0</v>
      </c>
      <c r="V957" s="10">
        <f t="shared" si="547"/>
        <v>0</v>
      </c>
      <c r="W957" s="10">
        <f t="shared" si="548"/>
        <v>0</v>
      </c>
      <c r="X957" s="10">
        <f t="shared" si="569"/>
        <v>0</v>
      </c>
      <c r="Y957" s="10">
        <f t="shared" si="535"/>
        <v>0</v>
      </c>
      <c r="Z957" s="10">
        <f t="shared" si="549"/>
        <v>0</v>
      </c>
      <c r="AB957" s="141">
        <f t="shared" si="550"/>
        <v>0</v>
      </c>
      <c r="AC957" s="141">
        <f t="shared" si="551"/>
        <v>0</v>
      </c>
      <c r="AD957" s="141">
        <f t="shared" si="552"/>
        <v>0</v>
      </c>
      <c r="AE957" s="141">
        <f t="shared" si="553"/>
        <v>0</v>
      </c>
      <c r="AG957" s="87"/>
      <c r="AH957" s="87"/>
      <c r="AJ957" s="87"/>
      <c r="AL957" s="10" t="str">
        <f t="shared" si="554"/>
        <v/>
      </c>
      <c r="AM957" s="10" t="str">
        <f t="shared" si="555"/>
        <v/>
      </c>
      <c r="AN957" s="10" t="str">
        <f t="shared" si="556"/>
        <v/>
      </c>
      <c r="AO957" s="10" t="str">
        <f t="shared" si="557"/>
        <v/>
      </c>
      <c r="AP957" s="10" t="str">
        <f t="shared" si="558"/>
        <v/>
      </c>
      <c r="AQ957" s="10" t="str">
        <f t="shared" si="559"/>
        <v/>
      </c>
      <c r="AR957" s="10" t="str">
        <f t="shared" si="560"/>
        <v/>
      </c>
      <c r="AS957" s="10" t="str">
        <f t="shared" si="561"/>
        <v/>
      </c>
      <c r="AT957" s="10" t="str">
        <f t="shared" si="562"/>
        <v/>
      </c>
      <c r="AU957" s="10" t="str">
        <f t="shared" si="563"/>
        <v/>
      </c>
      <c r="AV957" s="10" t="str">
        <f t="shared" si="564"/>
        <v/>
      </c>
      <c r="AW957" s="10" t="str">
        <f t="shared" si="565"/>
        <v/>
      </c>
      <c r="AX957" s="10" t="str">
        <f t="shared" si="566"/>
        <v/>
      </c>
      <c r="AY957" s="10" t="str">
        <f t="shared" si="567"/>
        <v/>
      </c>
      <c r="AZ957" s="10" t="str">
        <f t="shared" si="568"/>
        <v/>
      </c>
    </row>
    <row r="958" spans="1:52" s="3" customFormat="1" ht="10.5" x14ac:dyDescent="0.35">
      <c r="A958" s="30"/>
      <c r="B958" s="31"/>
      <c r="C958" s="31"/>
      <c r="D958" s="31"/>
      <c r="E958" s="85"/>
      <c r="F958" s="85"/>
      <c r="G958" s="85"/>
      <c r="H958" s="85"/>
      <c r="I958" s="15">
        <f t="shared" si="536"/>
        <v>0</v>
      </c>
      <c r="J958" s="32">
        <f t="shared" si="537"/>
        <v>0</v>
      </c>
      <c r="K958" s="32"/>
      <c r="L958" s="10">
        <f t="shared" si="538"/>
        <v>0</v>
      </c>
      <c r="M958" s="10">
        <f t="shared" si="539"/>
        <v>0</v>
      </c>
      <c r="N958" s="10">
        <f t="shared" si="540"/>
        <v>0</v>
      </c>
      <c r="O958" s="10">
        <f t="shared" si="541"/>
        <v>0</v>
      </c>
      <c r="P958" s="10">
        <f t="shared" si="542"/>
        <v>0</v>
      </c>
      <c r="Q958" s="10">
        <f t="shared" si="543"/>
        <v>0</v>
      </c>
      <c r="R958" s="10">
        <f t="shared" si="544"/>
        <v>0</v>
      </c>
      <c r="S958" s="10">
        <f t="shared" si="545"/>
        <v>0</v>
      </c>
      <c r="U958" s="10">
        <f t="shared" si="546"/>
        <v>0</v>
      </c>
      <c r="V958" s="10">
        <f t="shared" si="547"/>
        <v>0</v>
      </c>
      <c r="W958" s="10">
        <f t="shared" si="548"/>
        <v>0</v>
      </c>
      <c r="X958" s="10">
        <f t="shared" si="569"/>
        <v>0</v>
      </c>
      <c r="Y958" s="10">
        <f t="shared" si="535"/>
        <v>0</v>
      </c>
      <c r="Z958" s="10">
        <f t="shared" si="549"/>
        <v>0</v>
      </c>
      <c r="AB958" s="141">
        <f t="shared" si="550"/>
        <v>0</v>
      </c>
      <c r="AC958" s="141">
        <f t="shared" si="551"/>
        <v>0</v>
      </c>
      <c r="AD958" s="141">
        <f t="shared" si="552"/>
        <v>0</v>
      </c>
      <c r="AE958" s="141">
        <f t="shared" si="553"/>
        <v>0</v>
      </c>
      <c r="AG958" s="87"/>
      <c r="AH958" s="87"/>
      <c r="AJ958" s="87"/>
      <c r="AL958" s="10" t="str">
        <f t="shared" si="554"/>
        <v/>
      </c>
      <c r="AM958" s="10" t="str">
        <f t="shared" si="555"/>
        <v/>
      </c>
      <c r="AN958" s="10" t="str">
        <f t="shared" si="556"/>
        <v/>
      </c>
      <c r="AO958" s="10" t="str">
        <f t="shared" si="557"/>
        <v/>
      </c>
      <c r="AP958" s="10" t="str">
        <f t="shared" si="558"/>
        <v/>
      </c>
      <c r="AQ958" s="10" t="str">
        <f t="shared" si="559"/>
        <v/>
      </c>
      <c r="AR958" s="10" t="str">
        <f t="shared" si="560"/>
        <v/>
      </c>
      <c r="AS958" s="10" t="str">
        <f t="shared" si="561"/>
        <v/>
      </c>
      <c r="AT958" s="10" t="str">
        <f t="shared" si="562"/>
        <v/>
      </c>
      <c r="AU958" s="10" t="str">
        <f t="shared" si="563"/>
        <v/>
      </c>
      <c r="AV958" s="10" t="str">
        <f t="shared" si="564"/>
        <v/>
      </c>
      <c r="AW958" s="10" t="str">
        <f t="shared" si="565"/>
        <v/>
      </c>
      <c r="AX958" s="10" t="str">
        <f t="shared" si="566"/>
        <v/>
      </c>
      <c r="AY958" s="10" t="str">
        <f t="shared" si="567"/>
        <v/>
      </c>
      <c r="AZ958" s="10" t="str">
        <f t="shared" si="568"/>
        <v/>
      </c>
    </row>
    <row r="959" spans="1:52" s="3" customFormat="1" ht="10.5" x14ac:dyDescent="0.35">
      <c r="A959" s="30"/>
      <c r="B959" s="31"/>
      <c r="C959" s="31"/>
      <c r="D959" s="31"/>
      <c r="E959" s="85"/>
      <c r="F959" s="85"/>
      <c r="G959" s="85"/>
      <c r="H959" s="85"/>
      <c r="I959" s="15">
        <f t="shared" si="536"/>
        <v>0</v>
      </c>
      <c r="J959" s="32">
        <f t="shared" si="537"/>
        <v>0</v>
      </c>
      <c r="K959" s="32"/>
      <c r="L959" s="10">
        <f t="shared" si="538"/>
        <v>0</v>
      </c>
      <c r="M959" s="10">
        <f t="shared" si="539"/>
        <v>0</v>
      </c>
      <c r="N959" s="10">
        <f t="shared" si="540"/>
        <v>0</v>
      </c>
      <c r="O959" s="10">
        <f t="shared" si="541"/>
        <v>0</v>
      </c>
      <c r="P959" s="10">
        <f t="shared" si="542"/>
        <v>0</v>
      </c>
      <c r="Q959" s="10">
        <f t="shared" si="543"/>
        <v>0</v>
      </c>
      <c r="R959" s="10">
        <f t="shared" si="544"/>
        <v>0</v>
      </c>
      <c r="S959" s="10">
        <f t="shared" si="545"/>
        <v>0</v>
      </c>
      <c r="U959" s="10">
        <f t="shared" si="546"/>
        <v>0</v>
      </c>
      <c r="V959" s="10">
        <f t="shared" si="547"/>
        <v>0</v>
      </c>
      <c r="W959" s="10">
        <f t="shared" si="548"/>
        <v>0</v>
      </c>
      <c r="X959" s="10">
        <f t="shared" si="569"/>
        <v>0</v>
      </c>
      <c r="Y959" s="10">
        <f t="shared" si="535"/>
        <v>0</v>
      </c>
      <c r="Z959" s="10">
        <f t="shared" si="549"/>
        <v>0</v>
      </c>
      <c r="AB959" s="141">
        <f t="shared" si="550"/>
        <v>0</v>
      </c>
      <c r="AC959" s="141">
        <f t="shared" si="551"/>
        <v>0</v>
      </c>
      <c r="AD959" s="141">
        <f t="shared" si="552"/>
        <v>0</v>
      </c>
      <c r="AE959" s="141">
        <f t="shared" si="553"/>
        <v>0</v>
      </c>
      <c r="AG959" s="87"/>
      <c r="AH959" s="87"/>
      <c r="AJ959" s="87"/>
      <c r="AL959" s="10" t="str">
        <f t="shared" si="554"/>
        <v/>
      </c>
      <c r="AM959" s="10" t="str">
        <f t="shared" si="555"/>
        <v/>
      </c>
      <c r="AN959" s="10" t="str">
        <f t="shared" si="556"/>
        <v/>
      </c>
      <c r="AO959" s="10" t="str">
        <f t="shared" si="557"/>
        <v/>
      </c>
      <c r="AP959" s="10" t="str">
        <f t="shared" si="558"/>
        <v/>
      </c>
      <c r="AQ959" s="10" t="str">
        <f t="shared" si="559"/>
        <v/>
      </c>
      <c r="AR959" s="10" t="str">
        <f t="shared" si="560"/>
        <v/>
      </c>
      <c r="AS959" s="10" t="str">
        <f t="shared" si="561"/>
        <v/>
      </c>
      <c r="AT959" s="10" t="str">
        <f t="shared" si="562"/>
        <v/>
      </c>
      <c r="AU959" s="10" t="str">
        <f t="shared" si="563"/>
        <v/>
      </c>
      <c r="AV959" s="10" t="str">
        <f t="shared" si="564"/>
        <v/>
      </c>
      <c r="AW959" s="10" t="str">
        <f t="shared" si="565"/>
        <v/>
      </c>
      <c r="AX959" s="10" t="str">
        <f t="shared" si="566"/>
        <v/>
      </c>
      <c r="AY959" s="10" t="str">
        <f t="shared" si="567"/>
        <v/>
      </c>
      <c r="AZ959" s="10" t="str">
        <f t="shared" si="568"/>
        <v/>
      </c>
    </row>
    <row r="960" spans="1:52" s="3" customFormat="1" ht="10.5" x14ac:dyDescent="0.35">
      <c r="A960" s="30"/>
      <c r="B960" s="31"/>
      <c r="C960" s="31"/>
      <c r="D960" s="31"/>
      <c r="E960" s="85"/>
      <c r="F960" s="85"/>
      <c r="G960" s="85"/>
      <c r="H960" s="85"/>
      <c r="I960" s="15">
        <f t="shared" si="536"/>
        <v>0</v>
      </c>
      <c r="J960" s="32">
        <f t="shared" si="537"/>
        <v>0</v>
      </c>
      <c r="K960" s="32"/>
      <c r="L960" s="10">
        <f t="shared" si="538"/>
        <v>0</v>
      </c>
      <c r="M960" s="10">
        <f t="shared" si="539"/>
        <v>0</v>
      </c>
      <c r="N960" s="10">
        <f t="shared" si="540"/>
        <v>0</v>
      </c>
      <c r="O960" s="10">
        <f t="shared" si="541"/>
        <v>0</v>
      </c>
      <c r="P960" s="10">
        <f t="shared" si="542"/>
        <v>0</v>
      </c>
      <c r="Q960" s="10">
        <f t="shared" si="543"/>
        <v>0</v>
      </c>
      <c r="R960" s="10">
        <f t="shared" si="544"/>
        <v>0</v>
      </c>
      <c r="S960" s="10">
        <f t="shared" si="545"/>
        <v>0</v>
      </c>
      <c r="U960" s="10">
        <f t="shared" si="546"/>
        <v>0</v>
      </c>
      <c r="V960" s="10">
        <f t="shared" si="547"/>
        <v>0</v>
      </c>
      <c r="W960" s="10">
        <f t="shared" si="548"/>
        <v>0</v>
      </c>
      <c r="X960" s="10">
        <f t="shared" si="569"/>
        <v>0</v>
      </c>
      <c r="Y960" s="10">
        <f t="shared" si="535"/>
        <v>0</v>
      </c>
      <c r="Z960" s="10">
        <f t="shared" si="549"/>
        <v>0</v>
      </c>
      <c r="AB960" s="141">
        <f t="shared" si="550"/>
        <v>0</v>
      </c>
      <c r="AC960" s="141">
        <f t="shared" si="551"/>
        <v>0</v>
      </c>
      <c r="AD960" s="141">
        <f t="shared" si="552"/>
        <v>0</v>
      </c>
      <c r="AE960" s="141">
        <f t="shared" si="553"/>
        <v>0</v>
      </c>
      <c r="AG960" s="87"/>
      <c r="AH960" s="87"/>
      <c r="AJ960" s="87"/>
      <c r="AL960" s="10" t="str">
        <f t="shared" si="554"/>
        <v/>
      </c>
      <c r="AM960" s="10" t="str">
        <f t="shared" si="555"/>
        <v/>
      </c>
      <c r="AN960" s="10" t="str">
        <f t="shared" si="556"/>
        <v/>
      </c>
      <c r="AO960" s="10" t="str">
        <f t="shared" si="557"/>
        <v/>
      </c>
      <c r="AP960" s="10" t="str">
        <f t="shared" si="558"/>
        <v/>
      </c>
      <c r="AQ960" s="10" t="str">
        <f t="shared" si="559"/>
        <v/>
      </c>
      <c r="AR960" s="10" t="str">
        <f t="shared" si="560"/>
        <v/>
      </c>
      <c r="AS960" s="10" t="str">
        <f t="shared" si="561"/>
        <v/>
      </c>
      <c r="AT960" s="10" t="str">
        <f t="shared" si="562"/>
        <v/>
      </c>
      <c r="AU960" s="10" t="str">
        <f t="shared" si="563"/>
        <v/>
      </c>
      <c r="AV960" s="10" t="str">
        <f t="shared" si="564"/>
        <v/>
      </c>
      <c r="AW960" s="10" t="str">
        <f t="shared" si="565"/>
        <v/>
      </c>
      <c r="AX960" s="10" t="str">
        <f t="shared" si="566"/>
        <v/>
      </c>
      <c r="AY960" s="10" t="str">
        <f t="shared" si="567"/>
        <v/>
      </c>
      <c r="AZ960" s="10" t="str">
        <f t="shared" si="568"/>
        <v/>
      </c>
    </row>
    <row r="961" spans="1:52" s="3" customFormat="1" ht="10.5" x14ac:dyDescent="0.35">
      <c r="A961" s="30"/>
      <c r="B961" s="31"/>
      <c r="C961" s="31"/>
      <c r="D961" s="31"/>
      <c r="E961" s="85"/>
      <c r="F961" s="85"/>
      <c r="G961" s="85"/>
      <c r="H961" s="85"/>
      <c r="I961" s="15">
        <f t="shared" si="536"/>
        <v>0</v>
      </c>
      <c r="J961" s="32">
        <f t="shared" si="537"/>
        <v>0</v>
      </c>
      <c r="K961" s="32"/>
      <c r="L961" s="10">
        <f t="shared" si="538"/>
        <v>0</v>
      </c>
      <c r="M961" s="10">
        <f t="shared" si="539"/>
        <v>0</v>
      </c>
      <c r="N961" s="10">
        <f t="shared" si="540"/>
        <v>0</v>
      </c>
      <c r="O961" s="10">
        <f t="shared" si="541"/>
        <v>0</v>
      </c>
      <c r="P961" s="10">
        <f t="shared" si="542"/>
        <v>0</v>
      </c>
      <c r="Q961" s="10">
        <f t="shared" si="543"/>
        <v>0</v>
      </c>
      <c r="R961" s="10">
        <f t="shared" si="544"/>
        <v>0</v>
      </c>
      <c r="S961" s="10">
        <f t="shared" si="545"/>
        <v>0</v>
      </c>
      <c r="U961" s="10">
        <f t="shared" si="546"/>
        <v>0</v>
      </c>
      <c r="V961" s="10">
        <f t="shared" si="547"/>
        <v>0</v>
      </c>
      <c r="W961" s="10">
        <f t="shared" si="548"/>
        <v>0</v>
      </c>
      <c r="X961" s="10">
        <f t="shared" si="569"/>
        <v>0</v>
      </c>
      <c r="Y961" s="10">
        <f t="shared" si="535"/>
        <v>0</v>
      </c>
      <c r="Z961" s="10">
        <f t="shared" si="549"/>
        <v>0</v>
      </c>
      <c r="AB961" s="141">
        <f t="shared" si="550"/>
        <v>0</v>
      </c>
      <c r="AC961" s="141">
        <f t="shared" si="551"/>
        <v>0</v>
      </c>
      <c r="AD961" s="141">
        <f t="shared" si="552"/>
        <v>0</v>
      </c>
      <c r="AE961" s="141">
        <f t="shared" si="553"/>
        <v>0</v>
      </c>
      <c r="AG961" s="87"/>
      <c r="AH961" s="87"/>
      <c r="AJ961" s="87"/>
      <c r="AL961" s="10" t="str">
        <f t="shared" si="554"/>
        <v/>
      </c>
      <c r="AM961" s="10" t="str">
        <f t="shared" si="555"/>
        <v/>
      </c>
      <c r="AN961" s="10" t="str">
        <f t="shared" si="556"/>
        <v/>
      </c>
      <c r="AO961" s="10" t="str">
        <f t="shared" si="557"/>
        <v/>
      </c>
      <c r="AP961" s="10" t="str">
        <f t="shared" si="558"/>
        <v/>
      </c>
      <c r="AQ961" s="10" t="str">
        <f t="shared" si="559"/>
        <v/>
      </c>
      <c r="AR961" s="10" t="str">
        <f t="shared" si="560"/>
        <v/>
      </c>
      <c r="AS961" s="10" t="str">
        <f t="shared" si="561"/>
        <v/>
      </c>
      <c r="AT961" s="10" t="str">
        <f t="shared" si="562"/>
        <v/>
      </c>
      <c r="AU961" s="10" t="str">
        <f t="shared" si="563"/>
        <v/>
      </c>
      <c r="AV961" s="10" t="str">
        <f t="shared" si="564"/>
        <v/>
      </c>
      <c r="AW961" s="10" t="str">
        <f t="shared" si="565"/>
        <v/>
      </c>
      <c r="AX961" s="10" t="str">
        <f t="shared" si="566"/>
        <v/>
      </c>
      <c r="AY961" s="10" t="str">
        <f t="shared" si="567"/>
        <v/>
      </c>
      <c r="AZ961" s="10" t="str">
        <f t="shared" si="568"/>
        <v/>
      </c>
    </row>
    <row r="962" spans="1:52" s="3" customFormat="1" ht="10.5" x14ac:dyDescent="0.35">
      <c r="A962" s="30"/>
      <c r="B962" s="31"/>
      <c r="C962" s="31"/>
      <c r="D962" s="31"/>
      <c r="E962" s="85"/>
      <c r="F962" s="85"/>
      <c r="G962" s="85"/>
      <c r="H962" s="85"/>
      <c r="I962" s="15">
        <f t="shared" si="536"/>
        <v>0</v>
      </c>
      <c r="J962" s="32">
        <f t="shared" si="537"/>
        <v>0</v>
      </c>
      <c r="K962" s="32"/>
      <c r="L962" s="10">
        <f t="shared" si="538"/>
        <v>0</v>
      </c>
      <c r="M962" s="10">
        <f t="shared" si="539"/>
        <v>0</v>
      </c>
      <c r="N962" s="10">
        <f t="shared" si="540"/>
        <v>0</v>
      </c>
      <c r="O962" s="10">
        <f t="shared" si="541"/>
        <v>0</v>
      </c>
      <c r="P962" s="10">
        <f t="shared" si="542"/>
        <v>0</v>
      </c>
      <c r="Q962" s="10">
        <f t="shared" si="543"/>
        <v>0</v>
      </c>
      <c r="R962" s="10">
        <f t="shared" si="544"/>
        <v>0</v>
      </c>
      <c r="S962" s="10">
        <f t="shared" si="545"/>
        <v>0</v>
      </c>
      <c r="U962" s="10">
        <f t="shared" si="546"/>
        <v>0</v>
      </c>
      <c r="V962" s="10">
        <f t="shared" si="547"/>
        <v>0</v>
      </c>
      <c r="W962" s="10">
        <f t="shared" si="548"/>
        <v>0</v>
      </c>
      <c r="X962" s="10">
        <f t="shared" si="569"/>
        <v>0</v>
      </c>
      <c r="Y962" s="10">
        <f t="shared" si="535"/>
        <v>0</v>
      </c>
      <c r="Z962" s="10">
        <f t="shared" si="549"/>
        <v>0</v>
      </c>
      <c r="AB962" s="141">
        <f t="shared" si="550"/>
        <v>0</v>
      </c>
      <c r="AC962" s="141">
        <f t="shared" si="551"/>
        <v>0</v>
      </c>
      <c r="AD962" s="141">
        <f t="shared" si="552"/>
        <v>0</v>
      </c>
      <c r="AE962" s="141">
        <f t="shared" si="553"/>
        <v>0</v>
      </c>
      <c r="AG962" s="87"/>
      <c r="AH962" s="87"/>
      <c r="AJ962" s="87"/>
      <c r="AL962" s="10" t="str">
        <f t="shared" si="554"/>
        <v/>
      </c>
      <c r="AM962" s="10" t="str">
        <f t="shared" si="555"/>
        <v/>
      </c>
      <c r="AN962" s="10" t="str">
        <f t="shared" si="556"/>
        <v/>
      </c>
      <c r="AO962" s="10" t="str">
        <f t="shared" si="557"/>
        <v/>
      </c>
      <c r="AP962" s="10" t="str">
        <f t="shared" si="558"/>
        <v/>
      </c>
      <c r="AQ962" s="10" t="str">
        <f t="shared" si="559"/>
        <v/>
      </c>
      <c r="AR962" s="10" t="str">
        <f t="shared" si="560"/>
        <v/>
      </c>
      <c r="AS962" s="10" t="str">
        <f t="shared" si="561"/>
        <v/>
      </c>
      <c r="AT962" s="10" t="str">
        <f t="shared" si="562"/>
        <v/>
      </c>
      <c r="AU962" s="10" t="str">
        <f t="shared" si="563"/>
        <v/>
      </c>
      <c r="AV962" s="10" t="str">
        <f t="shared" si="564"/>
        <v/>
      </c>
      <c r="AW962" s="10" t="str">
        <f t="shared" si="565"/>
        <v/>
      </c>
      <c r="AX962" s="10" t="str">
        <f t="shared" si="566"/>
        <v/>
      </c>
      <c r="AY962" s="10" t="str">
        <f t="shared" si="567"/>
        <v/>
      </c>
      <c r="AZ962" s="10" t="str">
        <f t="shared" si="568"/>
        <v/>
      </c>
    </row>
    <row r="963" spans="1:52" s="3" customFormat="1" ht="10.5" x14ac:dyDescent="0.35">
      <c r="A963" s="30"/>
      <c r="B963" s="31"/>
      <c r="C963" s="31"/>
      <c r="D963" s="31"/>
      <c r="E963" s="85"/>
      <c r="F963" s="85"/>
      <c r="G963" s="85"/>
      <c r="H963" s="85"/>
      <c r="I963" s="15">
        <f t="shared" si="536"/>
        <v>0</v>
      </c>
      <c r="J963" s="32">
        <f t="shared" si="537"/>
        <v>0</v>
      </c>
      <c r="K963" s="32"/>
      <c r="L963" s="10">
        <f t="shared" si="538"/>
        <v>0</v>
      </c>
      <c r="M963" s="10">
        <f t="shared" si="539"/>
        <v>0</v>
      </c>
      <c r="N963" s="10">
        <f t="shared" si="540"/>
        <v>0</v>
      </c>
      <c r="O963" s="10">
        <f t="shared" si="541"/>
        <v>0</v>
      </c>
      <c r="P963" s="10">
        <f t="shared" si="542"/>
        <v>0</v>
      </c>
      <c r="Q963" s="10">
        <f t="shared" si="543"/>
        <v>0</v>
      </c>
      <c r="R963" s="10">
        <f t="shared" si="544"/>
        <v>0</v>
      </c>
      <c r="S963" s="10">
        <f t="shared" si="545"/>
        <v>0</v>
      </c>
      <c r="U963" s="10">
        <f t="shared" si="546"/>
        <v>0</v>
      </c>
      <c r="V963" s="10">
        <f t="shared" si="547"/>
        <v>0</v>
      </c>
      <c r="W963" s="10">
        <f t="shared" si="548"/>
        <v>0</v>
      </c>
      <c r="X963" s="10">
        <f t="shared" si="569"/>
        <v>0</v>
      </c>
      <c r="Y963" s="10">
        <f t="shared" si="535"/>
        <v>0</v>
      </c>
      <c r="Z963" s="10">
        <f t="shared" si="549"/>
        <v>0</v>
      </c>
      <c r="AB963" s="141">
        <f t="shared" si="550"/>
        <v>0</v>
      </c>
      <c r="AC963" s="141">
        <f t="shared" si="551"/>
        <v>0</v>
      </c>
      <c r="AD963" s="141">
        <f t="shared" si="552"/>
        <v>0</v>
      </c>
      <c r="AE963" s="141">
        <f t="shared" si="553"/>
        <v>0</v>
      </c>
      <c r="AG963" s="87"/>
      <c r="AH963" s="87"/>
      <c r="AJ963" s="87"/>
      <c r="AL963" s="10" t="str">
        <f t="shared" si="554"/>
        <v/>
      </c>
      <c r="AM963" s="10" t="str">
        <f t="shared" si="555"/>
        <v/>
      </c>
      <c r="AN963" s="10" t="str">
        <f t="shared" si="556"/>
        <v/>
      </c>
      <c r="AO963" s="10" t="str">
        <f t="shared" si="557"/>
        <v/>
      </c>
      <c r="AP963" s="10" t="str">
        <f t="shared" si="558"/>
        <v/>
      </c>
      <c r="AQ963" s="10" t="str">
        <f t="shared" si="559"/>
        <v/>
      </c>
      <c r="AR963" s="10" t="str">
        <f t="shared" si="560"/>
        <v/>
      </c>
      <c r="AS963" s="10" t="str">
        <f t="shared" si="561"/>
        <v/>
      </c>
      <c r="AT963" s="10" t="str">
        <f t="shared" si="562"/>
        <v/>
      </c>
      <c r="AU963" s="10" t="str">
        <f t="shared" si="563"/>
        <v/>
      </c>
      <c r="AV963" s="10" t="str">
        <f t="shared" si="564"/>
        <v/>
      </c>
      <c r="AW963" s="10" t="str">
        <f t="shared" si="565"/>
        <v/>
      </c>
      <c r="AX963" s="10" t="str">
        <f t="shared" si="566"/>
        <v/>
      </c>
      <c r="AY963" s="10" t="str">
        <f t="shared" si="567"/>
        <v/>
      </c>
      <c r="AZ963" s="10" t="str">
        <f t="shared" si="568"/>
        <v/>
      </c>
    </row>
    <row r="964" spans="1:52" s="3" customFormat="1" ht="10.5" x14ac:dyDescent="0.35">
      <c r="A964" s="30"/>
      <c r="B964" s="31"/>
      <c r="C964" s="31"/>
      <c r="D964" s="31"/>
      <c r="E964" s="85"/>
      <c r="F964" s="85"/>
      <c r="G964" s="85"/>
      <c r="H964" s="85"/>
      <c r="I964" s="15">
        <f t="shared" si="536"/>
        <v>0</v>
      </c>
      <c r="J964" s="32">
        <f t="shared" si="537"/>
        <v>0</v>
      </c>
      <c r="K964" s="32"/>
      <c r="L964" s="10">
        <f t="shared" si="538"/>
        <v>0</v>
      </c>
      <c r="M964" s="10">
        <f t="shared" si="539"/>
        <v>0</v>
      </c>
      <c r="N964" s="10">
        <f t="shared" si="540"/>
        <v>0</v>
      </c>
      <c r="O964" s="10">
        <f t="shared" si="541"/>
        <v>0</v>
      </c>
      <c r="P964" s="10">
        <f t="shared" si="542"/>
        <v>0</v>
      </c>
      <c r="Q964" s="10">
        <f t="shared" si="543"/>
        <v>0</v>
      </c>
      <c r="R964" s="10">
        <f t="shared" si="544"/>
        <v>0</v>
      </c>
      <c r="S964" s="10">
        <f t="shared" si="545"/>
        <v>0</v>
      </c>
      <c r="U964" s="10">
        <f t="shared" si="546"/>
        <v>0</v>
      </c>
      <c r="V964" s="10">
        <f t="shared" si="547"/>
        <v>0</v>
      </c>
      <c r="W964" s="10">
        <f t="shared" si="548"/>
        <v>0</v>
      </c>
      <c r="X964" s="10">
        <f t="shared" si="569"/>
        <v>0</v>
      </c>
      <c r="Y964" s="10">
        <f t="shared" si="535"/>
        <v>0</v>
      </c>
      <c r="Z964" s="10">
        <f t="shared" si="549"/>
        <v>0</v>
      </c>
      <c r="AB964" s="141">
        <f t="shared" si="550"/>
        <v>0</v>
      </c>
      <c r="AC964" s="141">
        <f t="shared" si="551"/>
        <v>0</v>
      </c>
      <c r="AD964" s="141">
        <f t="shared" si="552"/>
        <v>0</v>
      </c>
      <c r="AE964" s="141">
        <f t="shared" si="553"/>
        <v>0</v>
      </c>
      <c r="AG964" s="87"/>
      <c r="AH964" s="87"/>
      <c r="AJ964" s="87"/>
      <c r="AL964" s="10" t="str">
        <f t="shared" si="554"/>
        <v/>
      </c>
      <c r="AM964" s="10" t="str">
        <f t="shared" si="555"/>
        <v/>
      </c>
      <c r="AN964" s="10" t="str">
        <f t="shared" si="556"/>
        <v/>
      </c>
      <c r="AO964" s="10" t="str">
        <f t="shared" si="557"/>
        <v/>
      </c>
      <c r="AP964" s="10" t="str">
        <f t="shared" si="558"/>
        <v/>
      </c>
      <c r="AQ964" s="10" t="str">
        <f t="shared" si="559"/>
        <v/>
      </c>
      <c r="AR964" s="10" t="str">
        <f t="shared" si="560"/>
        <v/>
      </c>
      <c r="AS964" s="10" t="str">
        <f t="shared" si="561"/>
        <v/>
      </c>
      <c r="AT964" s="10" t="str">
        <f t="shared" si="562"/>
        <v/>
      </c>
      <c r="AU964" s="10" t="str">
        <f t="shared" si="563"/>
        <v/>
      </c>
      <c r="AV964" s="10" t="str">
        <f t="shared" si="564"/>
        <v/>
      </c>
      <c r="AW964" s="10" t="str">
        <f t="shared" si="565"/>
        <v/>
      </c>
      <c r="AX964" s="10" t="str">
        <f t="shared" si="566"/>
        <v/>
      </c>
      <c r="AY964" s="10" t="str">
        <f t="shared" si="567"/>
        <v/>
      </c>
      <c r="AZ964" s="10" t="str">
        <f t="shared" si="568"/>
        <v/>
      </c>
    </row>
    <row r="965" spans="1:52" s="3" customFormat="1" ht="10.5" x14ac:dyDescent="0.35">
      <c r="A965" s="30"/>
      <c r="B965" s="31"/>
      <c r="C965" s="31"/>
      <c r="D965" s="31"/>
      <c r="E965" s="85"/>
      <c r="F965" s="85"/>
      <c r="G965" s="85"/>
      <c r="H965" s="85"/>
      <c r="I965" s="15">
        <f t="shared" si="536"/>
        <v>0</v>
      </c>
      <c r="J965" s="32">
        <f t="shared" si="537"/>
        <v>0</v>
      </c>
      <c r="K965" s="32"/>
      <c r="L965" s="10">
        <f t="shared" si="538"/>
        <v>0</v>
      </c>
      <c r="M965" s="10">
        <f t="shared" si="539"/>
        <v>0</v>
      </c>
      <c r="N965" s="10">
        <f t="shared" si="540"/>
        <v>0</v>
      </c>
      <c r="O965" s="10">
        <f t="shared" si="541"/>
        <v>0</v>
      </c>
      <c r="P965" s="10">
        <f t="shared" si="542"/>
        <v>0</v>
      </c>
      <c r="Q965" s="10">
        <f t="shared" si="543"/>
        <v>0</v>
      </c>
      <c r="R965" s="10">
        <f t="shared" si="544"/>
        <v>0</v>
      </c>
      <c r="S965" s="10">
        <f t="shared" si="545"/>
        <v>0</v>
      </c>
      <c r="U965" s="10">
        <f t="shared" si="546"/>
        <v>0</v>
      </c>
      <c r="V965" s="10">
        <f t="shared" si="547"/>
        <v>0</v>
      </c>
      <c r="W965" s="10">
        <f t="shared" si="548"/>
        <v>0</v>
      </c>
      <c r="X965" s="10">
        <f t="shared" si="569"/>
        <v>0</v>
      </c>
      <c r="Y965" s="10">
        <f t="shared" si="535"/>
        <v>0</v>
      </c>
      <c r="Z965" s="10">
        <f t="shared" si="549"/>
        <v>0</v>
      </c>
      <c r="AB965" s="141">
        <f t="shared" si="550"/>
        <v>0</v>
      </c>
      <c r="AC965" s="141">
        <f t="shared" si="551"/>
        <v>0</v>
      </c>
      <c r="AD965" s="141">
        <f t="shared" si="552"/>
        <v>0</v>
      </c>
      <c r="AE965" s="141">
        <f t="shared" si="553"/>
        <v>0</v>
      </c>
      <c r="AG965" s="87"/>
      <c r="AH965" s="87"/>
      <c r="AJ965" s="87"/>
      <c r="AL965" s="10" t="str">
        <f t="shared" si="554"/>
        <v/>
      </c>
      <c r="AM965" s="10" t="str">
        <f t="shared" si="555"/>
        <v/>
      </c>
      <c r="AN965" s="10" t="str">
        <f t="shared" si="556"/>
        <v/>
      </c>
      <c r="AO965" s="10" t="str">
        <f t="shared" si="557"/>
        <v/>
      </c>
      <c r="AP965" s="10" t="str">
        <f t="shared" si="558"/>
        <v/>
      </c>
      <c r="AQ965" s="10" t="str">
        <f t="shared" si="559"/>
        <v/>
      </c>
      <c r="AR965" s="10" t="str">
        <f t="shared" si="560"/>
        <v/>
      </c>
      <c r="AS965" s="10" t="str">
        <f t="shared" si="561"/>
        <v/>
      </c>
      <c r="AT965" s="10" t="str">
        <f t="shared" si="562"/>
        <v/>
      </c>
      <c r="AU965" s="10" t="str">
        <f t="shared" si="563"/>
        <v/>
      </c>
      <c r="AV965" s="10" t="str">
        <f t="shared" si="564"/>
        <v/>
      </c>
      <c r="AW965" s="10" t="str">
        <f t="shared" si="565"/>
        <v/>
      </c>
      <c r="AX965" s="10" t="str">
        <f t="shared" si="566"/>
        <v/>
      </c>
      <c r="AY965" s="10" t="str">
        <f t="shared" si="567"/>
        <v/>
      </c>
      <c r="AZ965" s="10" t="str">
        <f t="shared" si="568"/>
        <v/>
      </c>
    </row>
    <row r="966" spans="1:52" s="3" customFormat="1" ht="10.5" x14ac:dyDescent="0.35">
      <c r="A966" s="30"/>
      <c r="B966" s="31"/>
      <c r="C966" s="31"/>
      <c r="D966" s="31"/>
      <c r="E966" s="85"/>
      <c r="F966" s="85"/>
      <c r="G966" s="85"/>
      <c r="H966" s="85"/>
      <c r="I966" s="15">
        <f t="shared" si="536"/>
        <v>0</v>
      </c>
      <c r="J966" s="32">
        <f t="shared" si="537"/>
        <v>0</v>
      </c>
      <c r="K966" s="32"/>
      <c r="L966" s="10">
        <f t="shared" si="538"/>
        <v>0</v>
      </c>
      <c r="M966" s="10">
        <f t="shared" si="539"/>
        <v>0</v>
      </c>
      <c r="N966" s="10">
        <f t="shared" si="540"/>
        <v>0</v>
      </c>
      <c r="O966" s="10">
        <f t="shared" si="541"/>
        <v>0</v>
      </c>
      <c r="P966" s="10">
        <f t="shared" si="542"/>
        <v>0</v>
      </c>
      <c r="Q966" s="10">
        <f t="shared" si="543"/>
        <v>0</v>
      </c>
      <c r="R966" s="10">
        <f t="shared" si="544"/>
        <v>0</v>
      </c>
      <c r="S966" s="10">
        <f t="shared" si="545"/>
        <v>0</v>
      </c>
      <c r="U966" s="10">
        <f t="shared" si="546"/>
        <v>0</v>
      </c>
      <c r="V966" s="10">
        <f t="shared" si="547"/>
        <v>0</v>
      </c>
      <c r="W966" s="10">
        <f t="shared" si="548"/>
        <v>0</v>
      </c>
      <c r="X966" s="10">
        <f t="shared" si="569"/>
        <v>0</v>
      </c>
      <c r="Y966" s="10">
        <f t="shared" si="535"/>
        <v>0</v>
      </c>
      <c r="Z966" s="10">
        <f t="shared" si="549"/>
        <v>0</v>
      </c>
      <c r="AB966" s="141">
        <f t="shared" si="550"/>
        <v>0</v>
      </c>
      <c r="AC966" s="141">
        <f t="shared" si="551"/>
        <v>0</v>
      </c>
      <c r="AD966" s="141">
        <f t="shared" si="552"/>
        <v>0</v>
      </c>
      <c r="AE966" s="141">
        <f t="shared" si="553"/>
        <v>0</v>
      </c>
      <c r="AG966" s="87"/>
      <c r="AH966" s="87"/>
      <c r="AJ966" s="87"/>
      <c r="AL966" s="10" t="str">
        <f t="shared" si="554"/>
        <v/>
      </c>
      <c r="AM966" s="10" t="str">
        <f t="shared" si="555"/>
        <v/>
      </c>
      <c r="AN966" s="10" t="str">
        <f t="shared" si="556"/>
        <v/>
      </c>
      <c r="AO966" s="10" t="str">
        <f t="shared" si="557"/>
        <v/>
      </c>
      <c r="AP966" s="10" t="str">
        <f t="shared" si="558"/>
        <v/>
      </c>
      <c r="AQ966" s="10" t="str">
        <f t="shared" si="559"/>
        <v/>
      </c>
      <c r="AR966" s="10" t="str">
        <f t="shared" si="560"/>
        <v/>
      </c>
      <c r="AS966" s="10" t="str">
        <f t="shared" si="561"/>
        <v/>
      </c>
      <c r="AT966" s="10" t="str">
        <f t="shared" si="562"/>
        <v/>
      </c>
      <c r="AU966" s="10" t="str">
        <f t="shared" si="563"/>
        <v/>
      </c>
      <c r="AV966" s="10" t="str">
        <f t="shared" si="564"/>
        <v/>
      </c>
      <c r="AW966" s="10" t="str">
        <f t="shared" si="565"/>
        <v/>
      </c>
      <c r="AX966" s="10" t="str">
        <f t="shared" si="566"/>
        <v/>
      </c>
      <c r="AY966" s="10" t="str">
        <f t="shared" si="567"/>
        <v/>
      </c>
      <c r="AZ966" s="10" t="str">
        <f t="shared" si="568"/>
        <v/>
      </c>
    </row>
    <row r="967" spans="1:52" s="3" customFormat="1" ht="10.5" x14ac:dyDescent="0.35">
      <c r="A967" s="30"/>
      <c r="B967" s="31"/>
      <c r="C967" s="31"/>
      <c r="D967" s="31"/>
      <c r="E967" s="85"/>
      <c r="F967" s="85"/>
      <c r="G967" s="85"/>
      <c r="H967" s="85"/>
      <c r="I967" s="15">
        <f t="shared" si="536"/>
        <v>0</v>
      </c>
      <c r="J967" s="32">
        <f t="shared" si="537"/>
        <v>0</v>
      </c>
      <c r="K967" s="32"/>
      <c r="L967" s="10">
        <f t="shared" si="538"/>
        <v>0</v>
      </c>
      <c r="M967" s="10">
        <f t="shared" si="539"/>
        <v>0</v>
      </c>
      <c r="N967" s="10">
        <f t="shared" si="540"/>
        <v>0</v>
      </c>
      <c r="O967" s="10">
        <f t="shared" si="541"/>
        <v>0</v>
      </c>
      <c r="P967" s="10">
        <f t="shared" si="542"/>
        <v>0</v>
      </c>
      <c r="Q967" s="10">
        <f t="shared" si="543"/>
        <v>0</v>
      </c>
      <c r="R967" s="10">
        <f t="shared" si="544"/>
        <v>0</v>
      </c>
      <c r="S967" s="10">
        <f t="shared" si="545"/>
        <v>0</v>
      </c>
      <c r="U967" s="10">
        <f t="shared" si="546"/>
        <v>0</v>
      </c>
      <c r="V967" s="10">
        <f t="shared" si="547"/>
        <v>0</v>
      </c>
      <c r="W967" s="10">
        <f t="shared" si="548"/>
        <v>0</v>
      </c>
      <c r="X967" s="10">
        <f t="shared" si="569"/>
        <v>0</v>
      </c>
      <c r="Y967" s="10">
        <f t="shared" ref="Y967:Y1004" si="570">IF(AND(L967=1,L966=0),1,0)</f>
        <v>0</v>
      </c>
      <c r="Z967" s="10">
        <f t="shared" si="549"/>
        <v>0</v>
      </c>
      <c r="AB967" s="141">
        <f t="shared" si="550"/>
        <v>0</v>
      </c>
      <c r="AC967" s="141">
        <f t="shared" si="551"/>
        <v>0</v>
      </c>
      <c r="AD967" s="141">
        <f t="shared" si="552"/>
        <v>0</v>
      </c>
      <c r="AE967" s="141">
        <f t="shared" si="553"/>
        <v>0</v>
      </c>
      <c r="AG967" s="87"/>
      <c r="AH967" s="87"/>
      <c r="AJ967" s="87"/>
      <c r="AL967" s="10" t="str">
        <f t="shared" si="554"/>
        <v/>
      </c>
      <c r="AM967" s="10" t="str">
        <f t="shared" si="555"/>
        <v/>
      </c>
      <c r="AN967" s="10" t="str">
        <f t="shared" si="556"/>
        <v/>
      </c>
      <c r="AO967" s="10" t="str">
        <f t="shared" si="557"/>
        <v/>
      </c>
      <c r="AP967" s="10" t="str">
        <f t="shared" si="558"/>
        <v/>
      </c>
      <c r="AQ967" s="10" t="str">
        <f t="shared" si="559"/>
        <v/>
      </c>
      <c r="AR967" s="10" t="str">
        <f t="shared" si="560"/>
        <v/>
      </c>
      <c r="AS967" s="10" t="str">
        <f t="shared" si="561"/>
        <v/>
      </c>
      <c r="AT967" s="10" t="str">
        <f t="shared" si="562"/>
        <v/>
      </c>
      <c r="AU967" s="10" t="str">
        <f t="shared" si="563"/>
        <v/>
      </c>
      <c r="AV967" s="10" t="str">
        <f t="shared" si="564"/>
        <v/>
      </c>
      <c r="AW967" s="10" t="str">
        <f t="shared" si="565"/>
        <v/>
      </c>
      <c r="AX967" s="10" t="str">
        <f t="shared" si="566"/>
        <v/>
      </c>
      <c r="AY967" s="10" t="str">
        <f t="shared" si="567"/>
        <v/>
      </c>
      <c r="AZ967" s="10" t="str">
        <f t="shared" si="568"/>
        <v/>
      </c>
    </row>
    <row r="968" spans="1:52" s="3" customFormat="1" ht="10.5" x14ac:dyDescent="0.35">
      <c r="A968" s="30"/>
      <c r="B968" s="31"/>
      <c r="C968" s="31"/>
      <c r="D968" s="31"/>
      <c r="E968" s="85"/>
      <c r="F968" s="85"/>
      <c r="G968" s="85"/>
      <c r="H968" s="85"/>
      <c r="I968" s="15">
        <f t="shared" si="536"/>
        <v>0</v>
      </c>
      <c r="J968" s="32">
        <f t="shared" si="537"/>
        <v>0</v>
      </c>
      <c r="K968" s="32"/>
      <c r="L968" s="10">
        <f t="shared" si="538"/>
        <v>0</v>
      </c>
      <c r="M968" s="10">
        <f t="shared" si="539"/>
        <v>0</v>
      </c>
      <c r="N968" s="10">
        <f t="shared" si="540"/>
        <v>0</v>
      </c>
      <c r="O968" s="10">
        <f t="shared" si="541"/>
        <v>0</v>
      </c>
      <c r="P968" s="10">
        <f t="shared" si="542"/>
        <v>0</v>
      </c>
      <c r="Q968" s="10">
        <f t="shared" si="543"/>
        <v>0</v>
      </c>
      <c r="R968" s="10">
        <f t="shared" si="544"/>
        <v>0</v>
      </c>
      <c r="S968" s="10">
        <f t="shared" si="545"/>
        <v>0</v>
      </c>
      <c r="U968" s="10">
        <f t="shared" si="546"/>
        <v>0</v>
      </c>
      <c r="V968" s="10">
        <f t="shared" si="547"/>
        <v>0</v>
      </c>
      <c r="W968" s="10">
        <f t="shared" si="548"/>
        <v>0</v>
      </c>
      <c r="X968" s="10">
        <f t="shared" si="569"/>
        <v>0</v>
      </c>
      <c r="Y968" s="10">
        <f t="shared" si="570"/>
        <v>0</v>
      </c>
      <c r="Z968" s="10">
        <f t="shared" si="549"/>
        <v>0</v>
      </c>
      <c r="AB968" s="141">
        <f t="shared" si="550"/>
        <v>0</v>
      </c>
      <c r="AC968" s="141">
        <f t="shared" si="551"/>
        <v>0</v>
      </c>
      <c r="AD968" s="141">
        <f t="shared" si="552"/>
        <v>0</v>
      </c>
      <c r="AE968" s="141">
        <f t="shared" si="553"/>
        <v>0</v>
      </c>
      <c r="AG968" s="87"/>
      <c r="AH968" s="87"/>
      <c r="AJ968" s="87"/>
      <c r="AL968" s="10" t="str">
        <f t="shared" si="554"/>
        <v/>
      </c>
      <c r="AM968" s="10" t="str">
        <f t="shared" si="555"/>
        <v/>
      </c>
      <c r="AN968" s="10" t="str">
        <f t="shared" si="556"/>
        <v/>
      </c>
      <c r="AO968" s="10" t="str">
        <f t="shared" si="557"/>
        <v/>
      </c>
      <c r="AP968" s="10" t="str">
        <f t="shared" si="558"/>
        <v/>
      </c>
      <c r="AQ968" s="10" t="str">
        <f t="shared" si="559"/>
        <v/>
      </c>
      <c r="AR968" s="10" t="str">
        <f t="shared" si="560"/>
        <v/>
      </c>
      <c r="AS968" s="10" t="str">
        <f t="shared" si="561"/>
        <v/>
      </c>
      <c r="AT968" s="10" t="str">
        <f t="shared" si="562"/>
        <v/>
      </c>
      <c r="AU968" s="10" t="str">
        <f t="shared" si="563"/>
        <v/>
      </c>
      <c r="AV968" s="10" t="str">
        <f t="shared" si="564"/>
        <v/>
      </c>
      <c r="AW968" s="10" t="str">
        <f t="shared" si="565"/>
        <v/>
      </c>
      <c r="AX968" s="10" t="str">
        <f t="shared" si="566"/>
        <v/>
      </c>
      <c r="AY968" s="10" t="str">
        <f t="shared" si="567"/>
        <v/>
      </c>
      <c r="AZ968" s="10" t="str">
        <f t="shared" si="568"/>
        <v/>
      </c>
    </row>
    <row r="969" spans="1:52" s="3" customFormat="1" ht="10.5" x14ac:dyDescent="0.35">
      <c r="A969" s="30"/>
      <c r="B969" s="31"/>
      <c r="C969" s="31"/>
      <c r="D969" s="31"/>
      <c r="E969" s="85"/>
      <c r="F969" s="85"/>
      <c r="G969" s="85"/>
      <c r="H969" s="85"/>
      <c r="I969" s="15">
        <f t="shared" si="536"/>
        <v>0</v>
      </c>
      <c r="J969" s="32">
        <f t="shared" si="537"/>
        <v>0</v>
      </c>
      <c r="K969" s="32"/>
      <c r="L969" s="10">
        <f t="shared" si="538"/>
        <v>0</v>
      </c>
      <c r="M969" s="10">
        <f t="shared" si="539"/>
        <v>0</v>
      </c>
      <c r="N969" s="10">
        <f t="shared" si="540"/>
        <v>0</v>
      </c>
      <c r="O969" s="10">
        <f t="shared" si="541"/>
        <v>0</v>
      </c>
      <c r="P969" s="10">
        <f t="shared" si="542"/>
        <v>0</v>
      </c>
      <c r="Q969" s="10">
        <f t="shared" si="543"/>
        <v>0</v>
      </c>
      <c r="R969" s="10">
        <f t="shared" si="544"/>
        <v>0</v>
      </c>
      <c r="S969" s="10">
        <f t="shared" si="545"/>
        <v>0</v>
      </c>
      <c r="U969" s="10">
        <f t="shared" si="546"/>
        <v>0</v>
      </c>
      <c r="V969" s="10">
        <f t="shared" si="547"/>
        <v>0</v>
      </c>
      <c r="W969" s="10">
        <f t="shared" si="548"/>
        <v>0</v>
      </c>
      <c r="X969" s="10">
        <f t="shared" si="569"/>
        <v>0</v>
      </c>
      <c r="Y969" s="10">
        <f t="shared" si="570"/>
        <v>0</v>
      </c>
      <c r="Z969" s="10">
        <f t="shared" si="549"/>
        <v>0</v>
      </c>
      <c r="AB969" s="141">
        <f t="shared" si="550"/>
        <v>0</v>
      </c>
      <c r="AC969" s="141">
        <f t="shared" si="551"/>
        <v>0</v>
      </c>
      <c r="AD969" s="141">
        <f t="shared" si="552"/>
        <v>0</v>
      </c>
      <c r="AE969" s="141">
        <f t="shared" si="553"/>
        <v>0</v>
      </c>
      <c r="AG969" s="87"/>
      <c r="AH969" s="87"/>
      <c r="AJ969" s="87"/>
      <c r="AL969" s="10" t="str">
        <f t="shared" si="554"/>
        <v/>
      </c>
      <c r="AM969" s="10" t="str">
        <f t="shared" si="555"/>
        <v/>
      </c>
      <c r="AN969" s="10" t="str">
        <f t="shared" si="556"/>
        <v/>
      </c>
      <c r="AO969" s="10" t="str">
        <f t="shared" si="557"/>
        <v/>
      </c>
      <c r="AP969" s="10" t="str">
        <f t="shared" si="558"/>
        <v/>
      </c>
      <c r="AQ969" s="10" t="str">
        <f t="shared" si="559"/>
        <v/>
      </c>
      <c r="AR969" s="10" t="str">
        <f t="shared" si="560"/>
        <v/>
      </c>
      <c r="AS969" s="10" t="str">
        <f t="shared" si="561"/>
        <v/>
      </c>
      <c r="AT969" s="10" t="str">
        <f t="shared" si="562"/>
        <v/>
      </c>
      <c r="AU969" s="10" t="str">
        <f t="shared" si="563"/>
        <v/>
      </c>
      <c r="AV969" s="10" t="str">
        <f t="shared" si="564"/>
        <v/>
      </c>
      <c r="AW969" s="10" t="str">
        <f t="shared" si="565"/>
        <v/>
      </c>
      <c r="AX969" s="10" t="str">
        <f t="shared" si="566"/>
        <v/>
      </c>
      <c r="AY969" s="10" t="str">
        <f t="shared" si="567"/>
        <v/>
      </c>
      <c r="AZ969" s="10" t="str">
        <f t="shared" si="568"/>
        <v/>
      </c>
    </row>
    <row r="970" spans="1:52" s="3" customFormat="1" ht="10.5" x14ac:dyDescent="0.35">
      <c r="A970" s="30"/>
      <c r="B970" s="31"/>
      <c r="C970" s="31"/>
      <c r="D970" s="31"/>
      <c r="E970" s="85"/>
      <c r="F970" s="85"/>
      <c r="G970" s="85"/>
      <c r="H970" s="85"/>
      <c r="I970" s="15">
        <f t="shared" si="536"/>
        <v>0</v>
      </c>
      <c r="J970" s="32">
        <f t="shared" si="537"/>
        <v>0</v>
      </c>
      <c r="K970" s="32"/>
      <c r="L970" s="10">
        <f t="shared" si="538"/>
        <v>0</v>
      </c>
      <c r="M970" s="10">
        <f t="shared" si="539"/>
        <v>0</v>
      </c>
      <c r="N970" s="10">
        <f t="shared" si="540"/>
        <v>0</v>
      </c>
      <c r="O970" s="10">
        <f t="shared" si="541"/>
        <v>0</v>
      </c>
      <c r="P970" s="10">
        <f t="shared" si="542"/>
        <v>0</v>
      </c>
      <c r="Q970" s="10">
        <f t="shared" si="543"/>
        <v>0</v>
      </c>
      <c r="R970" s="10">
        <f t="shared" si="544"/>
        <v>0</v>
      </c>
      <c r="S970" s="10">
        <f t="shared" si="545"/>
        <v>0</v>
      </c>
      <c r="U970" s="10">
        <f t="shared" si="546"/>
        <v>0</v>
      </c>
      <c r="V970" s="10">
        <f t="shared" si="547"/>
        <v>0</v>
      </c>
      <c r="W970" s="10">
        <f t="shared" si="548"/>
        <v>0</v>
      </c>
      <c r="X970" s="10">
        <f t="shared" si="569"/>
        <v>0</v>
      </c>
      <c r="Y970" s="10">
        <f t="shared" si="570"/>
        <v>0</v>
      </c>
      <c r="Z970" s="10">
        <f t="shared" si="549"/>
        <v>0</v>
      </c>
      <c r="AB970" s="141">
        <f t="shared" si="550"/>
        <v>0</v>
      </c>
      <c r="AC970" s="141">
        <f t="shared" si="551"/>
        <v>0</v>
      </c>
      <c r="AD970" s="141">
        <f t="shared" si="552"/>
        <v>0</v>
      </c>
      <c r="AE970" s="141">
        <f t="shared" si="553"/>
        <v>0</v>
      </c>
      <c r="AG970" s="87"/>
      <c r="AH970" s="87"/>
      <c r="AJ970" s="87"/>
      <c r="AL970" s="10" t="str">
        <f t="shared" si="554"/>
        <v/>
      </c>
      <c r="AM970" s="10" t="str">
        <f t="shared" si="555"/>
        <v/>
      </c>
      <c r="AN970" s="10" t="str">
        <f t="shared" si="556"/>
        <v/>
      </c>
      <c r="AO970" s="10" t="str">
        <f t="shared" si="557"/>
        <v/>
      </c>
      <c r="AP970" s="10" t="str">
        <f t="shared" si="558"/>
        <v/>
      </c>
      <c r="AQ970" s="10" t="str">
        <f t="shared" si="559"/>
        <v/>
      </c>
      <c r="AR970" s="10" t="str">
        <f t="shared" si="560"/>
        <v/>
      </c>
      <c r="AS970" s="10" t="str">
        <f t="shared" si="561"/>
        <v/>
      </c>
      <c r="AT970" s="10" t="str">
        <f t="shared" si="562"/>
        <v/>
      </c>
      <c r="AU970" s="10" t="str">
        <f t="shared" si="563"/>
        <v/>
      </c>
      <c r="AV970" s="10" t="str">
        <f t="shared" si="564"/>
        <v/>
      </c>
      <c r="AW970" s="10" t="str">
        <f t="shared" si="565"/>
        <v/>
      </c>
      <c r="AX970" s="10" t="str">
        <f t="shared" si="566"/>
        <v/>
      </c>
      <c r="AY970" s="10" t="str">
        <f t="shared" si="567"/>
        <v/>
      </c>
      <c r="AZ970" s="10" t="str">
        <f t="shared" si="568"/>
        <v/>
      </c>
    </row>
    <row r="971" spans="1:52" s="3" customFormat="1" ht="10.5" x14ac:dyDescent="0.35">
      <c r="A971" s="30"/>
      <c r="B971" s="31"/>
      <c r="C971" s="31"/>
      <c r="D971" s="31"/>
      <c r="E971" s="85"/>
      <c r="F971" s="85"/>
      <c r="G971" s="85"/>
      <c r="H971" s="85"/>
      <c r="I971" s="15">
        <f t="shared" si="536"/>
        <v>0</v>
      </c>
      <c r="J971" s="32">
        <f t="shared" si="537"/>
        <v>0</v>
      </c>
      <c r="K971" s="32"/>
      <c r="L971" s="10">
        <f t="shared" si="538"/>
        <v>0</v>
      </c>
      <c r="M971" s="10">
        <f t="shared" si="539"/>
        <v>0</v>
      </c>
      <c r="N971" s="10">
        <f t="shared" si="540"/>
        <v>0</v>
      </c>
      <c r="O971" s="10">
        <f t="shared" si="541"/>
        <v>0</v>
      </c>
      <c r="P971" s="10">
        <f t="shared" si="542"/>
        <v>0</v>
      </c>
      <c r="Q971" s="10">
        <f t="shared" si="543"/>
        <v>0</v>
      </c>
      <c r="R971" s="10">
        <f t="shared" si="544"/>
        <v>0</v>
      </c>
      <c r="S971" s="10">
        <f t="shared" si="545"/>
        <v>0</v>
      </c>
      <c r="U971" s="10">
        <f t="shared" si="546"/>
        <v>0</v>
      </c>
      <c r="V971" s="10">
        <f t="shared" si="547"/>
        <v>0</v>
      </c>
      <c r="W971" s="10">
        <f t="shared" si="548"/>
        <v>0</v>
      </c>
      <c r="X971" s="10">
        <f t="shared" si="569"/>
        <v>0</v>
      </c>
      <c r="Y971" s="10">
        <f t="shared" si="570"/>
        <v>0</v>
      </c>
      <c r="Z971" s="10">
        <f t="shared" si="549"/>
        <v>0</v>
      </c>
      <c r="AB971" s="141">
        <f t="shared" si="550"/>
        <v>0</v>
      </c>
      <c r="AC971" s="141">
        <f t="shared" si="551"/>
        <v>0</v>
      </c>
      <c r="AD971" s="141">
        <f t="shared" si="552"/>
        <v>0</v>
      </c>
      <c r="AE971" s="141">
        <f t="shared" si="553"/>
        <v>0</v>
      </c>
      <c r="AG971" s="87"/>
      <c r="AH971" s="87"/>
      <c r="AJ971" s="87"/>
      <c r="AL971" s="10" t="str">
        <f t="shared" si="554"/>
        <v/>
      </c>
      <c r="AM971" s="10" t="str">
        <f t="shared" si="555"/>
        <v/>
      </c>
      <c r="AN971" s="10" t="str">
        <f t="shared" si="556"/>
        <v/>
      </c>
      <c r="AO971" s="10" t="str">
        <f t="shared" si="557"/>
        <v/>
      </c>
      <c r="AP971" s="10" t="str">
        <f t="shared" si="558"/>
        <v/>
      </c>
      <c r="AQ971" s="10" t="str">
        <f t="shared" si="559"/>
        <v/>
      </c>
      <c r="AR971" s="10" t="str">
        <f t="shared" si="560"/>
        <v/>
      </c>
      <c r="AS971" s="10" t="str">
        <f t="shared" si="561"/>
        <v/>
      </c>
      <c r="AT971" s="10" t="str">
        <f t="shared" si="562"/>
        <v/>
      </c>
      <c r="AU971" s="10" t="str">
        <f t="shared" si="563"/>
        <v/>
      </c>
      <c r="AV971" s="10" t="str">
        <f t="shared" si="564"/>
        <v/>
      </c>
      <c r="AW971" s="10" t="str">
        <f t="shared" si="565"/>
        <v/>
      </c>
      <c r="AX971" s="10" t="str">
        <f t="shared" si="566"/>
        <v/>
      </c>
      <c r="AY971" s="10" t="str">
        <f t="shared" si="567"/>
        <v/>
      </c>
      <c r="AZ971" s="10" t="str">
        <f t="shared" si="568"/>
        <v/>
      </c>
    </row>
    <row r="972" spans="1:52" s="3" customFormat="1" ht="10.5" x14ac:dyDescent="0.35">
      <c r="A972" s="30"/>
      <c r="B972" s="31"/>
      <c r="C972" s="31"/>
      <c r="D972" s="31"/>
      <c r="E972" s="85"/>
      <c r="F972" s="85"/>
      <c r="G972" s="85"/>
      <c r="H972" s="85"/>
      <c r="I972" s="15">
        <f t="shared" si="536"/>
        <v>0</v>
      </c>
      <c r="J972" s="32">
        <f t="shared" si="537"/>
        <v>0</v>
      </c>
      <c r="K972" s="32"/>
      <c r="L972" s="10">
        <f t="shared" si="538"/>
        <v>0</v>
      </c>
      <c r="M972" s="10">
        <f t="shared" si="539"/>
        <v>0</v>
      </c>
      <c r="N972" s="10">
        <f t="shared" si="540"/>
        <v>0</v>
      </c>
      <c r="O972" s="10">
        <f t="shared" si="541"/>
        <v>0</v>
      </c>
      <c r="P972" s="10">
        <f t="shared" si="542"/>
        <v>0</v>
      </c>
      <c r="Q972" s="10">
        <f t="shared" si="543"/>
        <v>0</v>
      </c>
      <c r="R972" s="10">
        <f t="shared" si="544"/>
        <v>0</v>
      </c>
      <c r="S972" s="10">
        <f t="shared" si="545"/>
        <v>0</v>
      </c>
      <c r="U972" s="10">
        <f t="shared" si="546"/>
        <v>0</v>
      </c>
      <c r="V972" s="10">
        <f t="shared" si="547"/>
        <v>0</v>
      </c>
      <c r="W972" s="10">
        <f t="shared" si="548"/>
        <v>0</v>
      </c>
      <c r="X972" s="10">
        <f t="shared" si="569"/>
        <v>0</v>
      </c>
      <c r="Y972" s="10">
        <f t="shared" si="570"/>
        <v>0</v>
      </c>
      <c r="Z972" s="10">
        <f t="shared" si="549"/>
        <v>0</v>
      </c>
      <c r="AB972" s="141">
        <f t="shared" si="550"/>
        <v>0</v>
      </c>
      <c r="AC972" s="141">
        <f t="shared" si="551"/>
        <v>0</v>
      </c>
      <c r="AD972" s="141">
        <f t="shared" si="552"/>
        <v>0</v>
      </c>
      <c r="AE972" s="141">
        <f t="shared" si="553"/>
        <v>0</v>
      </c>
      <c r="AG972" s="87"/>
      <c r="AH972" s="87"/>
      <c r="AJ972" s="87"/>
      <c r="AL972" s="10" t="str">
        <f t="shared" si="554"/>
        <v/>
      </c>
      <c r="AM972" s="10" t="str">
        <f t="shared" si="555"/>
        <v/>
      </c>
      <c r="AN972" s="10" t="str">
        <f t="shared" si="556"/>
        <v/>
      </c>
      <c r="AO972" s="10" t="str">
        <f t="shared" si="557"/>
        <v/>
      </c>
      <c r="AP972" s="10" t="str">
        <f t="shared" si="558"/>
        <v/>
      </c>
      <c r="AQ972" s="10" t="str">
        <f t="shared" si="559"/>
        <v/>
      </c>
      <c r="AR972" s="10" t="str">
        <f t="shared" si="560"/>
        <v/>
      </c>
      <c r="AS972" s="10" t="str">
        <f t="shared" si="561"/>
        <v/>
      </c>
      <c r="AT972" s="10" t="str">
        <f t="shared" si="562"/>
        <v/>
      </c>
      <c r="AU972" s="10" t="str">
        <f t="shared" si="563"/>
        <v/>
      </c>
      <c r="AV972" s="10" t="str">
        <f t="shared" si="564"/>
        <v/>
      </c>
      <c r="AW972" s="10" t="str">
        <f t="shared" si="565"/>
        <v/>
      </c>
      <c r="AX972" s="10" t="str">
        <f t="shared" si="566"/>
        <v/>
      </c>
      <c r="AY972" s="10" t="str">
        <f t="shared" si="567"/>
        <v/>
      </c>
      <c r="AZ972" s="10" t="str">
        <f t="shared" si="568"/>
        <v/>
      </c>
    </row>
    <row r="973" spans="1:52" s="3" customFormat="1" ht="10.5" x14ac:dyDescent="0.35">
      <c r="A973" s="30"/>
      <c r="B973" s="31"/>
      <c r="C973" s="31"/>
      <c r="D973" s="31"/>
      <c r="E973" s="85"/>
      <c r="F973" s="85"/>
      <c r="G973" s="85"/>
      <c r="H973" s="85"/>
      <c r="I973" s="15">
        <f t="shared" si="536"/>
        <v>0</v>
      </c>
      <c r="J973" s="32">
        <f t="shared" si="537"/>
        <v>0</v>
      </c>
      <c r="K973" s="32"/>
      <c r="L973" s="10">
        <f t="shared" si="538"/>
        <v>0</v>
      </c>
      <c r="M973" s="10">
        <f t="shared" si="539"/>
        <v>0</v>
      </c>
      <c r="N973" s="10">
        <f t="shared" si="540"/>
        <v>0</v>
      </c>
      <c r="O973" s="10">
        <f t="shared" si="541"/>
        <v>0</v>
      </c>
      <c r="P973" s="10">
        <f t="shared" si="542"/>
        <v>0</v>
      </c>
      <c r="Q973" s="10">
        <f t="shared" si="543"/>
        <v>0</v>
      </c>
      <c r="R973" s="10">
        <f t="shared" si="544"/>
        <v>0</v>
      </c>
      <c r="S973" s="10">
        <f t="shared" si="545"/>
        <v>0</v>
      </c>
      <c r="U973" s="10">
        <f t="shared" si="546"/>
        <v>0</v>
      </c>
      <c r="V973" s="10">
        <f t="shared" si="547"/>
        <v>0</v>
      </c>
      <c r="W973" s="10">
        <f t="shared" si="548"/>
        <v>0</v>
      </c>
      <c r="X973" s="10">
        <f t="shared" si="569"/>
        <v>0</v>
      </c>
      <c r="Y973" s="10">
        <f t="shared" si="570"/>
        <v>0</v>
      </c>
      <c r="Z973" s="10">
        <f t="shared" si="549"/>
        <v>0</v>
      </c>
      <c r="AB973" s="141">
        <f t="shared" si="550"/>
        <v>0</v>
      </c>
      <c r="AC973" s="141">
        <f t="shared" si="551"/>
        <v>0</v>
      </c>
      <c r="AD973" s="141">
        <f t="shared" si="552"/>
        <v>0</v>
      </c>
      <c r="AE973" s="141">
        <f t="shared" si="553"/>
        <v>0</v>
      </c>
      <c r="AG973" s="87"/>
      <c r="AH973" s="87"/>
      <c r="AJ973" s="87"/>
      <c r="AL973" s="10" t="str">
        <f t="shared" si="554"/>
        <v/>
      </c>
      <c r="AM973" s="10" t="str">
        <f t="shared" si="555"/>
        <v/>
      </c>
      <c r="AN973" s="10" t="str">
        <f t="shared" si="556"/>
        <v/>
      </c>
      <c r="AO973" s="10" t="str">
        <f t="shared" si="557"/>
        <v/>
      </c>
      <c r="AP973" s="10" t="str">
        <f t="shared" si="558"/>
        <v/>
      </c>
      <c r="AQ973" s="10" t="str">
        <f t="shared" si="559"/>
        <v/>
      </c>
      <c r="AR973" s="10" t="str">
        <f t="shared" si="560"/>
        <v/>
      </c>
      <c r="AS973" s="10" t="str">
        <f t="shared" si="561"/>
        <v/>
      </c>
      <c r="AT973" s="10" t="str">
        <f t="shared" si="562"/>
        <v/>
      </c>
      <c r="AU973" s="10" t="str">
        <f t="shared" si="563"/>
        <v/>
      </c>
      <c r="AV973" s="10" t="str">
        <f t="shared" si="564"/>
        <v/>
      </c>
      <c r="AW973" s="10" t="str">
        <f t="shared" si="565"/>
        <v/>
      </c>
      <c r="AX973" s="10" t="str">
        <f t="shared" si="566"/>
        <v/>
      </c>
      <c r="AY973" s="10" t="str">
        <f t="shared" si="567"/>
        <v/>
      </c>
      <c r="AZ973" s="10" t="str">
        <f t="shared" si="568"/>
        <v/>
      </c>
    </row>
    <row r="974" spans="1:52" s="3" customFormat="1" ht="10.5" x14ac:dyDescent="0.35">
      <c r="A974" s="30"/>
      <c r="B974" s="31"/>
      <c r="C974" s="31"/>
      <c r="D974" s="31"/>
      <c r="E974" s="85"/>
      <c r="F974" s="85"/>
      <c r="G974" s="85"/>
      <c r="H974" s="85"/>
      <c r="I974" s="15">
        <f t="shared" si="536"/>
        <v>0</v>
      </c>
      <c r="J974" s="32">
        <f t="shared" si="537"/>
        <v>0</v>
      </c>
      <c r="K974" s="32"/>
      <c r="L974" s="10">
        <f t="shared" si="538"/>
        <v>0</v>
      </c>
      <c r="M974" s="10">
        <f t="shared" si="539"/>
        <v>0</v>
      </c>
      <c r="N974" s="10">
        <f t="shared" si="540"/>
        <v>0</v>
      </c>
      <c r="O974" s="10">
        <f t="shared" si="541"/>
        <v>0</v>
      </c>
      <c r="P974" s="10">
        <f t="shared" si="542"/>
        <v>0</v>
      </c>
      <c r="Q974" s="10">
        <f t="shared" si="543"/>
        <v>0</v>
      </c>
      <c r="R974" s="10">
        <f t="shared" si="544"/>
        <v>0</v>
      </c>
      <c r="S974" s="10">
        <f t="shared" si="545"/>
        <v>0</v>
      </c>
      <c r="U974" s="10">
        <f t="shared" si="546"/>
        <v>0</v>
      </c>
      <c r="V974" s="10">
        <f t="shared" si="547"/>
        <v>0</v>
      </c>
      <c r="W974" s="10">
        <f t="shared" si="548"/>
        <v>0</v>
      </c>
      <c r="X974" s="10">
        <f t="shared" si="569"/>
        <v>0</v>
      </c>
      <c r="Y974" s="10">
        <f t="shared" si="570"/>
        <v>0</v>
      </c>
      <c r="Z974" s="10">
        <f t="shared" si="549"/>
        <v>0</v>
      </c>
      <c r="AB974" s="141">
        <f t="shared" si="550"/>
        <v>0</v>
      </c>
      <c r="AC974" s="141">
        <f t="shared" si="551"/>
        <v>0</v>
      </c>
      <c r="AD974" s="141">
        <f t="shared" si="552"/>
        <v>0</v>
      </c>
      <c r="AE974" s="141">
        <f t="shared" si="553"/>
        <v>0</v>
      </c>
      <c r="AG974" s="87"/>
      <c r="AH974" s="87"/>
      <c r="AJ974" s="87"/>
      <c r="AL974" s="10" t="str">
        <f t="shared" si="554"/>
        <v/>
      </c>
      <c r="AM974" s="10" t="str">
        <f t="shared" si="555"/>
        <v/>
      </c>
      <c r="AN974" s="10" t="str">
        <f t="shared" si="556"/>
        <v/>
      </c>
      <c r="AO974" s="10" t="str">
        <f t="shared" si="557"/>
        <v/>
      </c>
      <c r="AP974" s="10" t="str">
        <f t="shared" si="558"/>
        <v/>
      </c>
      <c r="AQ974" s="10" t="str">
        <f t="shared" si="559"/>
        <v/>
      </c>
      <c r="AR974" s="10" t="str">
        <f t="shared" si="560"/>
        <v/>
      </c>
      <c r="AS974" s="10" t="str">
        <f t="shared" si="561"/>
        <v/>
      </c>
      <c r="AT974" s="10" t="str">
        <f t="shared" si="562"/>
        <v/>
      </c>
      <c r="AU974" s="10" t="str">
        <f t="shared" si="563"/>
        <v/>
      </c>
      <c r="AV974" s="10" t="str">
        <f t="shared" si="564"/>
        <v/>
      </c>
      <c r="AW974" s="10" t="str">
        <f t="shared" si="565"/>
        <v/>
      </c>
      <c r="AX974" s="10" t="str">
        <f t="shared" si="566"/>
        <v/>
      </c>
      <c r="AY974" s="10" t="str">
        <f t="shared" si="567"/>
        <v/>
      </c>
      <c r="AZ974" s="10" t="str">
        <f t="shared" si="568"/>
        <v/>
      </c>
    </row>
    <row r="975" spans="1:52" s="3" customFormat="1" ht="10.5" x14ac:dyDescent="0.35">
      <c r="A975" s="30"/>
      <c r="B975" s="31"/>
      <c r="C975" s="31"/>
      <c r="D975" s="31"/>
      <c r="E975" s="85"/>
      <c r="F975" s="85"/>
      <c r="G975" s="85"/>
      <c r="H975" s="85"/>
      <c r="I975" s="15">
        <f t="shared" si="536"/>
        <v>0</v>
      </c>
      <c r="J975" s="32">
        <f t="shared" si="537"/>
        <v>0</v>
      </c>
      <c r="K975" s="32"/>
      <c r="L975" s="10">
        <f t="shared" si="538"/>
        <v>0</v>
      </c>
      <c r="M975" s="10">
        <f t="shared" si="539"/>
        <v>0</v>
      </c>
      <c r="N975" s="10">
        <f t="shared" si="540"/>
        <v>0</v>
      </c>
      <c r="O975" s="10">
        <f t="shared" si="541"/>
        <v>0</v>
      </c>
      <c r="P975" s="10">
        <f t="shared" si="542"/>
        <v>0</v>
      </c>
      <c r="Q975" s="10">
        <f t="shared" si="543"/>
        <v>0</v>
      </c>
      <c r="R975" s="10">
        <f t="shared" si="544"/>
        <v>0</v>
      </c>
      <c r="S975" s="10">
        <f t="shared" si="545"/>
        <v>0</v>
      </c>
      <c r="U975" s="10">
        <f t="shared" si="546"/>
        <v>0</v>
      </c>
      <c r="V975" s="10">
        <f t="shared" si="547"/>
        <v>0</v>
      </c>
      <c r="W975" s="10">
        <f t="shared" si="548"/>
        <v>0</v>
      </c>
      <c r="X975" s="10">
        <f t="shared" si="569"/>
        <v>0</v>
      </c>
      <c r="Y975" s="10">
        <f t="shared" si="570"/>
        <v>0</v>
      </c>
      <c r="Z975" s="10">
        <f t="shared" si="549"/>
        <v>0</v>
      </c>
      <c r="AB975" s="141">
        <f t="shared" si="550"/>
        <v>0</v>
      </c>
      <c r="AC975" s="141">
        <f t="shared" si="551"/>
        <v>0</v>
      </c>
      <c r="AD975" s="141">
        <f t="shared" si="552"/>
        <v>0</v>
      </c>
      <c r="AE975" s="141">
        <f t="shared" si="553"/>
        <v>0</v>
      </c>
      <c r="AG975" s="87"/>
      <c r="AH975" s="87"/>
      <c r="AJ975" s="87"/>
      <c r="AL975" s="10" t="str">
        <f t="shared" si="554"/>
        <v/>
      </c>
      <c r="AM975" s="10" t="str">
        <f t="shared" si="555"/>
        <v/>
      </c>
      <c r="AN975" s="10" t="str">
        <f t="shared" si="556"/>
        <v/>
      </c>
      <c r="AO975" s="10" t="str">
        <f t="shared" si="557"/>
        <v/>
      </c>
      <c r="AP975" s="10" t="str">
        <f t="shared" si="558"/>
        <v/>
      </c>
      <c r="AQ975" s="10" t="str">
        <f t="shared" si="559"/>
        <v/>
      </c>
      <c r="AR975" s="10" t="str">
        <f t="shared" si="560"/>
        <v/>
      </c>
      <c r="AS975" s="10" t="str">
        <f t="shared" si="561"/>
        <v/>
      </c>
      <c r="AT975" s="10" t="str">
        <f t="shared" si="562"/>
        <v/>
      </c>
      <c r="AU975" s="10" t="str">
        <f t="shared" si="563"/>
        <v/>
      </c>
      <c r="AV975" s="10" t="str">
        <f t="shared" si="564"/>
        <v/>
      </c>
      <c r="AW975" s="10" t="str">
        <f t="shared" si="565"/>
        <v/>
      </c>
      <c r="AX975" s="10" t="str">
        <f t="shared" si="566"/>
        <v/>
      </c>
      <c r="AY975" s="10" t="str">
        <f t="shared" si="567"/>
        <v/>
      </c>
      <c r="AZ975" s="10" t="str">
        <f t="shared" si="568"/>
        <v/>
      </c>
    </row>
    <row r="976" spans="1:52" s="3" customFormat="1" ht="10.5" x14ac:dyDescent="0.35">
      <c r="A976" s="30"/>
      <c r="B976" s="31"/>
      <c r="C976" s="31"/>
      <c r="D976" s="31"/>
      <c r="E976" s="85"/>
      <c r="F976" s="85"/>
      <c r="G976" s="85"/>
      <c r="H976" s="85"/>
      <c r="I976" s="15">
        <f t="shared" si="536"/>
        <v>0</v>
      </c>
      <c r="J976" s="32">
        <f t="shared" si="537"/>
        <v>0</v>
      </c>
      <c r="K976" s="32"/>
      <c r="L976" s="10">
        <f t="shared" si="538"/>
        <v>0</v>
      </c>
      <c r="M976" s="10">
        <f t="shared" si="539"/>
        <v>0</v>
      </c>
      <c r="N976" s="10">
        <f t="shared" si="540"/>
        <v>0</v>
      </c>
      <c r="O976" s="10">
        <f t="shared" si="541"/>
        <v>0</v>
      </c>
      <c r="P976" s="10">
        <f t="shared" si="542"/>
        <v>0</v>
      </c>
      <c r="Q976" s="10">
        <f t="shared" si="543"/>
        <v>0</v>
      </c>
      <c r="R976" s="10">
        <f t="shared" si="544"/>
        <v>0</v>
      </c>
      <c r="S976" s="10">
        <f t="shared" si="545"/>
        <v>0</v>
      </c>
      <c r="U976" s="10">
        <f t="shared" si="546"/>
        <v>0</v>
      </c>
      <c r="V976" s="10">
        <f t="shared" si="547"/>
        <v>0</v>
      </c>
      <c r="W976" s="10">
        <f t="shared" si="548"/>
        <v>0</v>
      </c>
      <c r="X976" s="10">
        <f t="shared" si="569"/>
        <v>0</v>
      </c>
      <c r="Y976" s="10">
        <f t="shared" si="570"/>
        <v>0</v>
      </c>
      <c r="Z976" s="10">
        <f t="shared" si="549"/>
        <v>0</v>
      </c>
      <c r="AB976" s="141">
        <f t="shared" si="550"/>
        <v>0</v>
      </c>
      <c r="AC976" s="141">
        <f t="shared" si="551"/>
        <v>0</v>
      </c>
      <c r="AD976" s="141">
        <f t="shared" si="552"/>
        <v>0</v>
      </c>
      <c r="AE976" s="141">
        <f t="shared" si="553"/>
        <v>0</v>
      </c>
      <c r="AG976" s="87"/>
      <c r="AH976" s="87"/>
      <c r="AJ976" s="87"/>
      <c r="AL976" s="10" t="str">
        <f t="shared" si="554"/>
        <v/>
      </c>
      <c r="AM976" s="10" t="str">
        <f t="shared" si="555"/>
        <v/>
      </c>
      <c r="AN976" s="10" t="str">
        <f t="shared" si="556"/>
        <v/>
      </c>
      <c r="AO976" s="10" t="str">
        <f t="shared" si="557"/>
        <v/>
      </c>
      <c r="AP976" s="10" t="str">
        <f t="shared" si="558"/>
        <v/>
      </c>
      <c r="AQ976" s="10" t="str">
        <f t="shared" si="559"/>
        <v/>
      </c>
      <c r="AR976" s="10" t="str">
        <f t="shared" si="560"/>
        <v/>
      </c>
      <c r="AS976" s="10" t="str">
        <f t="shared" si="561"/>
        <v/>
      </c>
      <c r="AT976" s="10" t="str">
        <f t="shared" si="562"/>
        <v/>
      </c>
      <c r="AU976" s="10" t="str">
        <f t="shared" si="563"/>
        <v/>
      </c>
      <c r="AV976" s="10" t="str">
        <f t="shared" si="564"/>
        <v/>
      </c>
      <c r="AW976" s="10" t="str">
        <f t="shared" si="565"/>
        <v/>
      </c>
      <c r="AX976" s="10" t="str">
        <f t="shared" si="566"/>
        <v/>
      </c>
      <c r="AY976" s="10" t="str">
        <f t="shared" si="567"/>
        <v/>
      </c>
      <c r="AZ976" s="10" t="str">
        <f t="shared" si="568"/>
        <v/>
      </c>
    </row>
    <row r="977" spans="1:52" s="3" customFormat="1" ht="10.5" x14ac:dyDescent="0.35">
      <c r="A977" s="30"/>
      <c r="B977" s="31"/>
      <c r="C977" s="31"/>
      <c r="D977" s="31"/>
      <c r="E977" s="85"/>
      <c r="F977" s="85"/>
      <c r="G977" s="85"/>
      <c r="H977" s="85"/>
      <c r="I977" s="15">
        <f t="shared" si="536"/>
        <v>0</v>
      </c>
      <c r="J977" s="32">
        <f t="shared" si="537"/>
        <v>0</v>
      </c>
      <c r="K977" s="32"/>
      <c r="L977" s="10">
        <f t="shared" si="538"/>
        <v>0</v>
      </c>
      <c r="M977" s="10">
        <f t="shared" si="539"/>
        <v>0</v>
      </c>
      <c r="N977" s="10">
        <f t="shared" si="540"/>
        <v>0</v>
      </c>
      <c r="O977" s="10">
        <f t="shared" si="541"/>
        <v>0</v>
      </c>
      <c r="P977" s="10">
        <f t="shared" si="542"/>
        <v>0</v>
      </c>
      <c r="Q977" s="10">
        <f t="shared" si="543"/>
        <v>0</v>
      </c>
      <c r="R977" s="10">
        <f t="shared" si="544"/>
        <v>0</v>
      </c>
      <c r="S977" s="10">
        <f t="shared" si="545"/>
        <v>0</v>
      </c>
      <c r="U977" s="10">
        <f t="shared" si="546"/>
        <v>0</v>
      </c>
      <c r="V977" s="10">
        <f t="shared" si="547"/>
        <v>0</v>
      </c>
      <c r="W977" s="10">
        <f t="shared" si="548"/>
        <v>0</v>
      </c>
      <c r="X977" s="10">
        <f t="shared" si="569"/>
        <v>0</v>
      </c>
      <c r="Y977" s="10">
        <f t="shared" si="570"/>
        <v>0</v>
      </c>
      <c r="Z977" s="10">
        <f t="shared" si="549"/>
        <v>0</v>
      </c>
      <c r="AB977" s="141">
        <f t="shared" si="550"/>
        <v>0</v>
      </c>
      <c r="AC977" s="141">
        <f t="shared" si="551"/>
        <v>0</v>
      </c>
      <c r="AD977" s="141">
        <f t="shared" si="552"/>
        <v>0</v>
      </c>
      <c r="AE977" s="141">
        <f t="shared" si="553"/>
        <v>0</v>
      </c>
      <c r="AG977" s="87"/>
      <c r="AH977" s="87"/>
      <c r="AJ977" s="87"/>
      <c r="AL977" s="10" t="str">
        <f t="shared" si="554"/>
        <v/>
      </c>
      <c r="AM977" s="10" t="str">
        <f t="shared" si="555"/>
        <v/>
      </c>
      <c r="AN977" s="10" t="str">
        <f t="shared" si="556"/>
        <v/>
      </c>
      <c r="AO977" s="10" t="str">
        <f t="shared" si="557"/>
        <v/>
      </c>
      <c r="AP977" s="10" t="str">
        <f t="shared" si="558"/>
        <v/>
      </c>
      <c r="AQ977" s="10" t="str">
        <f t="shared" si="559"/>
        <v/>
      </c>
      <c r="AR977" s="10" t="str">
        <f t="shared" si="560"/>
        <v/>
      </c>
      <c r="AS977" s="10" t="str">
        <f t="shared" si="561"/>
        <v/>
      </c>
      <c r="AT977" s="10" t="str">
        <f t="shared" si="562"/>
        <v/>
      </c>
      <c r="AU977" s="10" t="str">
        <f t="shared" si="563"/>
        <v/>
      </c>
      <c r="AV977" s="10" t="str">
        <f t="shared" si="564"/>
        <v/>
      </c>
      <c r="AW977" s="10" t="str">
        <f t="shared" si="565"/>
        <v/>
      </c>
      <c r="AX977" s="10" t="str">
        <f t="shared" si="566"/>
        <v/>
      </c>
      <c r="AY977" s="10" t="str">
        <f t="shared" si="567"/>
        <v/>
      </c>
      <c r="AZ977" s="10" t="str">
        <f t="shared" si="568"/>
        <v/>
      </c>
    </row>
    <row r="978" spans="1:52" s="3" customFormat="1" ht="10.5" x14ac:dyDescent="0.35">
      <c r="A978" s="30"/>
      <c r="B978" s="31"/>
      <c r="C978" s="31"/>
      <c r="D978" s="31"/>
      <c r="E978" s="85"/>
      <c r="F978" s="85"/>
      <c r="G978" s="85"/>
      <c r="H978" s="85"/>
      <c r="I978" s="15">
        <f t="shared" si="536"/>
        <v>0</v>
      </c>
      <c r="J978" s="32">
        <f t="shared" si="537"/>
        <v>0</v>
      </c>
      <c r="K978" s="32"/>
      <c r="L978" s="10">
        <f t="shared" si="538"/>
        <v>0</v>
      </c>
      <c r="M978" s="10">
        <f t="shared" si="539"/>
        <v>0</v>
      </c>
      <c r="N978" s="10">
        <f t="shared" si="540"/>
        <v>0</v>
      </c>
      <c r="O978" s="10">
        <f t="shared" si="541"/>
        <v>0</v>
      </c>
      <c r="P978" s="10">
        <f t="shared" si="542"/>
        <v>0</v>
      </c>
      <c r="Q978" s="10">
        <f t="shared" si="543"/>
        <v>0</v>
      </c>
      <c r="R978" s="10">
        <f t="shared" si="544"/>
        <v>0</v>
      </c>
      <c r="S978" s="10">
        <f t="shared" si="545"/>
        <v>0</v>
      </c>
      <c r="U978" s="10">
        <f t="shared" si="546"/>
        <v>0</v>
      </c>
      <c r="V978" s="10">
        <f t="shared" si="547"/>
        <v>0</v>
      </c>
      <c r="W978" s="10">
        <f t="shared" si="548"/>
        <v>0</v>
      </c>
      <c r="X978" s="10">
        <f t="shared" si="569"/>
        <v>0</v>
      </c>
      <c r="Y978" s="10">
        <f t="shared" si="570"/>
        <v>0</v>
      </c>
      <c r="Z978" s="10">
        <f t="shared" si="549"/>
        <v>0</v>
      </c>
      <c r="AB978" s="141">
        <f t="shared" si="550"/>
        <v>0</v>
      </c>
      <c r="AC978" s="141">
        <f t="shared" si="551"/>
        <v>0</v>
      </c>
      <c r="AD978" s="141">
        <f t="shared" si="552"/>
        <v>0</v>
      </c>
      <c r="AE978" s="141">
        <f t="shared" si="553"/>
        <v>0</v>
      </c>
      <c r="AG978" s="87"/>
      <c r="AH978" s="87"/>
      <c r="AJ978" s="87"/>
      <c r="AL978" s="10" t="str">
        <f t="shared" si="554"/>
        <v/>
      </c>
      <c r="AM978" s="10" t="str">
        <f t="shared" si="555"/>
        <v/>
      </c>
      <c r="AN978" s="10" t="str">
        <f t="shared" si="556"/>
        <v/>
      </c>
      <c r="AO978" s="10" t="str">
        <f t="shared" si="557"/>
        <v/>
      </c>
      <c r="AP978" s="10" t="str">
        <f t="shared" si="558"/>
        <v/>
      </c>
      <c r="AQ978" s="10" t="str">
        <f t="shared" si="559"/>
        <v/>
      </c>
      <c r="AR978" s="10" t="str">
        <f t="shared" si="560"/>
        <v/>
      </c>
      <c r="AS978" s="10" t="str">
        <f t="shared" si="561"/>
        <v/>
      </c>
      <c r="AT978" s="10" t="str">
        <f t="shared" si="562"/>
        <v/>
      </c>
      <c r="AU978" s="10" t="str">
        <f t="shared" si="563"/>
        <v/>
      </c>
      <c r="AV978" s="10" t="str">
        <f t="shared" si="564"/>
        <v/>
      </c>
      <c r="AW978" s="10" t="str">
        <f t="shared" si="565"/>
        <v/>
      </c>
      <c r="AX978" s="10" t="str">
        <f t="shared" si="566"/>
        <v/>
      </c>
      <c r="AY978" s="10" t="str">
        <f t="shared" si="567"/>
        <v/>
      </c>
      <c r="AZ978" s="10" t="str">
        <f t="shared" si="568"/>
        <v/>
      </c>
    </row>
    <row r="979" spans="1:52" s="3" customFormat="1" ht="10.5" x14ac:dyDescent="0.35">
      <c r="A979" s="30"/>
      <c r="B979" s="31"/>
      <c r="C979" s="31"/>
      <c r="D979" s="31"/>
      <c r="E979" s="85"/>
      <c r="F979" s="85"/>
      <c r="G979" s="85"/>
      <c r="H979" s="85"/>
      <c r="I979" s="15">
        <f t="shared" si="536"/>
        <v>0</v>
      </c>
      <c r="J979" s="32">
        <f t="shared" si="537"/>
        <v>0</v>
      </c>
      <c r="K979" s="32"/>
      <c r="L979" s="10">
        <f t="shared" si="538"/>
        <v>0</v>
      </c>
      <c r="M979" s="10">
        <f t="shared" si="539"/>
        <v>0</v>
      </c>
      <c r="N979" s="10">
        <f t="shared" si="540"/>
        <v>0</v>
      </c>
      <c r="O979" s="10">
        <f t="shared" si="541"/>
        <v>0</v>
      </c>
      <c r="P979" s="10">
        <f t="shared" si="542"/>
        <v>0</v>
      </c>
      <c r="Q979" s="10">
        <f t="shared" si="543"/>
        <v>0</v>
      </c>
      <c r="R979" s="10">
        <f t="shared" si="544"/>
        <v>0</v>
      </c>
      <c r="S979" s="10">
        <f t="shared" si="545"/>
        <v>0</v>
      </c>
      <c r="U979" s="10">
        <f t="shared" si="546"/>
        <v>0</v>
      </c>
      <c r="V979" s="10">
        <f t="shared" si="547"/>
        <v>0</v>
      </c>
      <c r="W979" s="10">
        <f t="shared" si="548"/>
        <v>0</v>
      </c>
      <c r="X979" s="10">
        <f t="shared" si="569"/>
        <v>0</v>
      </c>
      <c r="Y979" s="10">
        <f t="shared" si="570"/>
        <v>0</v>
      </c>
      <c r="Z979" s="10">
        <f t="shared" si="549"/>
        <v>0</v>
      </c>
      <c r="AB979" s="141">
        <f t="shared" si="550"/>
        <v>0</v>
      </c>
      <c r="AC979" s="141">
        <f t="shared" si="551"/>
        <v>0</v>
      </c>
      <c r="AD979" s="141">
        <f t="shared" si="552"/>
        <v>0</v>
      </c>
      <c r="AE979" s="141">
        <f t="shared" si="553"/>
        <v>0</v>
      </c>
      <c r="AG979" s="87"/>
      <c r="AH979" s="87"/>
      <c r="AJ979" s="87"/>
      <c r="AL979" s="10" t="str">
        <f t="shared" si="554"/>
        <v/>
      </c>
      <c r="AM979" s="10" t="str">
        <f t="shared" si="555"/>
        <v/>
      </c>
      <c r="AN979" s="10" t="str">
        <f t="shared" si="556"/>
        <v/>
      </c>
      <c r="AO979" s="10" t="str">
        <f t="shared" si="557"/>
        <v/>
      </c>
      <c r="AP979" s="10" t="str">
        <f t="shared" si="558"/>
        <v/>
      </c>
      <c r="AQ979" s="10" t="str">
        <f t="shared" si="559"/>
        <v/>
      </c>
      <c r="AR979" s="10" t="str">
        <f t="shared" si="560"/>
        <v/>
      </c>
      <c r="AS979" s="10" t="str">
        <f t="shared" si="561"/>
        <v/>
      </c>
      <c r="AT979" s="10" t="str">
        <f t="shared" si="562"/>
        <v/>
      </c>
      <c r="AU979" s="10" t="str">
        <f t="shared" si="563"/>
        <v/>
      </c>
      <c r="AV979" s="10" t="str">
        <f t="shared" si="564"/>
        <v/>
      </c>
      <c r="AW979" s="10" t="str">
        <f t="shared" si="565"/>
        <v/>
      </c>
      <c r="AX979" s="10" t="str">
        <f t="shared" si="566"/>
        <v/>
      </c>
      <c r="AY979" s="10" t="str">
        <f t="shared" si="567"/>
        <v/>
      </c>
      <c r="AZ979" s="10" t="str">
        <f t="shared" si="568"/>
        <v/>
      </c>
    </row>
    <row r="980" spans="1:52" s="3" customFormat="1" ht="10.5" x14ac:dyDescent="0.35">
      <c r="A980" s="30"/>
      <c r="B980" s="31"/>
      <c r="C980" s="31"/>
      <c r="D980" s="31"/>
      <c r="E980" s="85"/>
      <c r="F980" s="85"/>
      <c r="G980" s="85"/>
      <c r="H980" s="85"/>
      <c r="I980" s="15">
        <f t="shared" si="536"/>
        <v>0</v>
      </c>
      <c r="J980" s="32">
        <f t="shared" si="537"/>
        <v>0</v>
      </c>
      <c r="K980" s="32"/>
      <c r="L980" s="10">
        <f t="shared" si="538"/>
        <v>0</v>
      </c>
      <c r="M980" s="10">
        <f t="shared" si="539"/>
        <v>0</v>
      </c>
      <c r="N980" s="10">
        <f t="shared" si="540"/>
        <v>0</v>
      </c>
      <c r="O980" s="10">
        <f t="shared" si="541"/>
        <v>0</v>
      </c>
      <c r="P980" s="10">
        <f t="shared" si="542"/>
        <v>0</v>
      </c>
      <c r="Q980" s="10">
        <f t="shared" si="543"/>
        <v>0</v>
      </c>
      <c r="R980" s="10">
        <f t="shared" si="544"/>
        <v>0</v>
      </c>
      <c r="S980" s="10">
        <f t="shared" si="545"/>
        <v>0</v>
      </c>
      <c r="U980" s="10">
        <f t="shared" si="546"/>
        <v>0</v>
      </c>
      <c r="V980" s="10">
        <f t="shared" si="547"/>
        <v>0</v>
      </c>
      <c r="W980" s="10">
        <f t="shared" si="548"/>
        <v>0</v>
      </c>
      <c r="X980" s="10">
        <f t="shared" si="569"/>
        <v>0</v>
      </c>
      <c r="Y980" s="10">
        <f t="shared" si="570"/>
        <v>0</v>
      </c>
      <c r="Z980" s="10">
        <f t="shared" si="549"/>
        <v>0</v>
      </c>
      <c r="AB980" s="141">
        <f t="shared" si="550"/>
        <v>0</v>
      </c>
      <c r="AC980" s="141">
        <f t="shared" si="551"/>
        <v>0</v>
      </c>
      <c r="AD980" s="141">
        <f t="shared" si="552"/>
        <v>0</v>
      </c>
      <c r="AE980" s="141">
        <f t="shared" si="553"/>
        <v>0</v>
      </c>
      <c r="AG980" s="87"/>
      <c r="AH980" s="87"/>
      <c r="AJ980" s="87"/>
      <c r="AL980" s="10" t="str">
        <f t="shared" si="554"/>
        <v/>
      </c>
      <c r="AM980" s="10" t="str">
        <f t="shared" si="555"/>
        <v/>
      </c>
      <c r="AN980" s="10" t="str">
        <f t="shared" si="556"/>
        <v/>
      </c>
      <c r="AO980" s="10" t="str">
        <f t="shared" si="557"/>
        <v/>
      </c>
      <c r="AP980" s="10" t="str">
        <f t="shared" si="558"/>
        <v/>
      </c>
      <c r="AQ980" s="10" t="str">
        <f t="shared" si="559"/>
        <v/>
      </c>
      <c r="AR980" s="10" t="str">
        <f t="shared" si="560"/>
        <v/>
      </c>
      <c r="AS980" s="10" t="str">
        <f t="shared" si="561"/>
        <v/>
      </c>
      <c r="AT980" s="10" t="str">
        <f t="shared" si="562"/>
        <v/>
      </c>
      <c r="AU980" s="10" t="str">
        <f t="shared" si="563"/>
        <v/>
      </c>
      <c r="AV980" s="10" t="str">
        <f t="shared" si="564"/>
        <v/>
      </c>
      <c r="AW980" s="10" t="str">
        <f t="shared" si="565"/>
        <v/>
      </c>
      <c r="AX980" s="10" t="str">
        <f t="shared" si="566"/>
        <v/>
      </c>
      <c r="AY980" s="10" t="str">
        <f t="shared" si="567"/>
        <v/>
      </c>
      <c r="AZ980" s="10" t="str">
        <f t="shared" si="568"/>
        <v/>
      </c>
    </row>
    <row r="981" spans="1:52" s="3" customFormat="1" ht="10.5" x14ac:dyDescent="0.35">
      <c r="A981" s="30"/>
      <c r="B981" s="31"/>
      <c r="C981" s="31"/>
      <c r="D981" s="31"/>
      <c r="E981" s="85"/>
      <c r="F981" s="85"/>
      <c r="G981" s="85"/>
      <c r="H981" s="85"/>
      <c r="I981" s="15">
        <f t="shared" si="536"/>
        <v>0</v>
      </c>
      <c r="J981" s="32">
        <f t="shared" si="537"/>
        <v>0</v>
      </c>
      <c r="K981" s="32"/>
      <c r="L981" s="10">
        <f t="shared" si="538"/>
        <v>0</v>
      </c>
      <c r="M981" s="10">
        <f t="shared" si="539"/>
        <v>0</v>
      </c>
      <c r="N981" s="10">
        <f t="shared" si="540"/>
        <v>0</v>
      </c>
      <c r="O981" s="10">
        <f t="shared" si="541"/>
        <v>0</v>
      </c>
      <c r="P981" s="10">
        <f t="shared" si="542"/>
        <v>0</v>
      </c>
      <c r="Q981" s="10">
        <f t="shared" si="543"/>
        <v>0</v>
      </c>
      <c r="R981" s="10">
        <f t="shared" si="544"/>
        <v>0</v>
      </c>
      <c r="S981" s="10">
        <f t="shared" si="545"/>
        <v>0</v>
      </c>
      <c r="U981" s="10">
        <f t="shared" si="546"/>
        <v>0</v>
      </c>
      <c r="V981" s="10">
        <f t="shared" si="547"/>
        <v>0</v>
      </c>
      <c r="W981" s="10">
        <f t="shared" si="548"/>
        <v>0</v>
      </c>
      <c r="X981" s="10">
        <f t="shared" si="569"/>
        <v>0</v>
      </c>
      <c r="Y981" s="10">
        <f t="shared" si="570"/>
        <v>0</v>
      </c>
      <c r="Z981" s="10">
        <f t="shared" si="549"/>
        <v>0</v>
      </c>
      <c r="AB981" s="141">
        <f t="shared" si="550"/>
        <v>0</v>
      </c>
      <c r="AC981" s="141">
        <f t="shared" si="551"/>
        <v>0</v>
      </c>
      <c r="AD981" s="141">
        <f t="shared" si="552"/>
        <v>0</v>
      </c>
      <c r="AE981" s="141">
        <f t="shared" si="553"/>
        <v>0</v>
      </c>
      <c r="AG981" s="87"/>
      <c r="AH981" s="87"/>
      <c r="AJ981" s="87"/>
      <c r="AL981" s="10" t="str">
        <f t="shared" si="554"/>
        <v/>
      </c>
      <c r="AM981" s="10" t="str">
        <f t="shared" si="555"/>
        <v/>
      </c>
      <c r="AN981" s="10" t="str">
        <f t="shared" si="556"/>
        <v/>
      </c>
      <c r="AO981" s="10" t="str">
        <f t="shared" si="557"/>
        <v/>
      </c>
      <c r="AP981" s="10" t="str">
        <f t="shared" si="558"/>
        <v/>
      </c>
      <c r="AQ981" s="10" t="str">
        <f t="shared" si="559"/>
        <v/>
      </c>
      <c r="AR981" s="10" t="str">
        <f t="shared" si="560"/>
        <v/>
      </c>
      <c r="AS981" s="10" t="str">
        <f t="shared" si="561"/>
        <v/>
      </c>
      <c r="AT981" s="10" t="str">
        <f t="shared" si="562"/>
        <v/>
      </c>
      <c r="AU981" s="10" t="str">
        <f t="shared" si="563"/>
        <v/>
      </c>
      <c r="AV981" s="10" t="str">
        <f t="shared" si="564"/>
        <v/>
      </c>
      <c r="AW981" s="10" t="str">
        <f t="shared" si="565"/>
        <v/>
      </c>
      <c r="AX981" s="10" t="str">
        <f t="shared" si="566"/>
        <v/>
      </c>
      <c r="AY981" s="10" t="str">
        <f t="shared" si="567"/>
        <v/>
      </c>
      <c r="AZ981" s="10" t="str">
        <f t="shared" si="568"/>
        <v/>
      </c>
    </row>
    <row r="982" spans="1:52" s="3" customFormat="1" ht="10.5" x14ac:dyDescent="0.35">
      <c r="A982" s="30"/>
      <c r="B982" s="31"/>
      <c r="C982" s="31"/>
      <c r="D982" s="31"/>
      <c r="E982" s="85"/>
      <c r="F982" s="85"/>
      <c r="G982" s="85"/>
      <c r="H982" s="85"/>
      <c r="I982" s="15">
        <f t="shared" si="536"/>
        <v>0</v>
      </c>
      <c r="J982" s="32">
        <f t="shared" si="537"/>
        <v>0</v>
      </c>
      <c r="K982" s="32"/>
      <c r="L982" s="10">
        <f t="shared" si="538"/>
        <v>0</v>
      </c>
      <c r="M982" s="10">
        <f t="shared" si="539"/>
        <v>0</v>
      </c>
      <c r="N982" s="10">
        <f t="shared" si="540"/>
        <v>0</v>
      </c>
      <c r="O982" s="10">
        <f t="shared" si="541"/>
        <v>0</v>
      </c>
      <c r="P982" s="10">
        <f t="shared" si="542"/>
        <v>0</v>
      </c>
      <c r="Q982" s="10">
        <f t="shared" si="543"/>
        <v>0</v>
      </c>
      <c r="R982" s="10">
        <f t="shared" si="544"/>
        <v>0</v>
      </c>
      <c r="S982" s="10">
        <f t="shared" si="545"/>
        <v>0</v>
      </c>
      <c r="U982" s="10">
        <f t="shared" si="546"/>
        <v>0</v>
      </c>
      <c r="V982" s="10">
        <f t="shared" si="547"/>
        <v>0</v>
      </c>
      <c r="W982" s="10">
        <f t="shared" si="548"/>
        <v>0</v>
      </c>
      <c r="X982" s="10">
        <f t="shared" si="569"/>
        <v>0</v>
      </c>
      <c r="Y982" s="10">
        <f t="shared" si="570"/>
        <v>0</v>
      </c>
      <c r="Z982" s="10">
        <f t="shared" si="549"/>
        <v>0</v>
      </c>
      <c r="AB982" s="141">
        <f t="shared" si="550"/>
        <v>0</v>
      </c>
      <c r="AC982" s="141">
        <f t="shared" si="551"/>
        <v>0</v>
      </c>
      <c r="AD982" s="141">
        <f t="shared" si="552"/>
        <v>0</v>
      </c>
      <c r="AE982" s="141">
        <f t="shared" si="553"/>
        <v>0</v>
      </c>
      <c r="AG982" s="87"/>
      <c r="AH982" s="87"/>
      <c r="AJ982" s="87"/>
      <c r="AL982" s="10" t="str">
        <f t="shared" si="554"/>
        <v/>
      </c>
      <c r="AM982" s="10" t="str">
        <f t="shared" si="555"/>
        <v/>
      </c>
      <c r="AN982" s="10" t="str">
        <f t="shared" si="556"/>
        <v/>
      </c>
      <c r="AO982" s="10" t="str">
        <f t="shared" si="557"/>
        <v/>
      </c>
      <c r="AP982" s="10" t="str">
        <f t="shared" si="558"/>
        <v/>
      </c>
      <c r="AQ982" s="10" t="str">
        <f t="shared" si="559"/>
        <v/>
      </c>
      <c r="AR982" s="10" t="str">
        <f t="shared" si="560"/>
        <v/>
      </c>
      <c r="AS982" s="10" t="str">
        <f t="shared" si="561"/>
        <v/>
      </c>
      <c r="AT982" s="10" t="str">
        <f t="shared" si="562"/>
        <v/>
      </c>
      <c r="AU982" s="10" t="str">
        <f t="shared" si="563"/>
        <v/>
      </c>
      <c r="AV982" s="10" t="str">
        <f t="shared" si="564"/>
        <v/>
      </c>
      <c r="AW982" s="10" t="str">
        <f t="shared" si="565"/>
        <v/>
      </c>
      <c r="AX982" s="10" t="str">
        <f t="shared" si="566"/>
        <v/>
      </c>
      <c r="AY982" s="10" t="str">
        <f t="shared" si="567"/>
        <v/>
      </c>
      <c r="AZ982" s="10" t="str">
        <f t="shared" si="568"/>
        <v/>
      </c>
    </row>
    <row r="983" spans="1:52" s="3" customFormat="1" ht="10.5" x14ac:dyDescent="0.35">
      <c r="A983" s="30"/>
      <c r="B983" s="31"/>
      <c r="C983" s="31"/>
      <c r="D983" s="31"/>
      <c r="E983" s="85"/>
      <c r="F983" s="85"/>
      <c r="G983" s="85"/>
      <c r="H983" s="85"/>
      <c r="I983" s="15">
        <f t="shared" si="536"/>
        <v>0</v>
      </c>
      <c r="J983" s="32">
        <f t="shared" si="537"/>
        <v>0</v>
      </c>
      <c r="K983" s="32"/>
      <c r="L983" s="10">
        <f t="shared" si="538"/>
        <v>0</v>
      </c>
      <c r="M983" s="10">
        <f t="shared" si="539"/>
        <v>0</v>
      </c>
      <c r="N983" s="10">
        <f t="shared" si="540"/>
        <v>0</v>
      </c>
      <c r="O983" s="10">
        <f t="shared" si="541"/>
        <v>0</v>
      </c>
      <c r="P983" s="10">
        <f t="shared" si="542"/>
        <v>0</v>
      </c>
      <c r="Q983" s="10">
        <f t="shared" si="543"/>
        <v>0</v>
      </c>
      <c r="R983" s="10">
        <f t="shared" si="544"/>
        <v>0</v>
      </c>
      <c r="S983" s="10">
        <f t="shared" si="545"/>
        <v>0</v>
      </c>
      <c r="U983" s="10">
        <f t="shared" si="546"/>
        <v>0</v>
      </c>
      <c r="V983" s="10">
        <f t="shared" si="547"/>
        <v>0</v>
      </c>
      <c r="W983" s="10">
        <f t="shared" si="548"/>
        <v>0</v>
      </c>
      <c r="X983" s="10">
        <f t="shared" si="569"/>
        <v>0</v>
      </c>
      <c r="Y983" s="10">
        <f t="shared" si="570"/>
        <v>0</v>
      </c>
      <c r="Z983" s="10">
        <f t="shared" si="549"/>
        <v>0</v>
      </c>
      <c r="AB983" s="141">
        <f t="shared" si="550"/>
        <v>0</v>
      </c>
      <c r="AC983" s="141">
        <f t="shared" si="551"/>
        <v>0</v>
      </c>
      <c r="AD983" s="141">
        <f t="shared" si="552"/>
        <v>0</v>
      </c>
      <c r="AE983" s="141">
        <f t="shared" si="553"/>
        <v>0</v>
      </c>
      <c r="AG983" s="87"/>
      <c r="AH983" s="87"/>
      <c r="AJ983" s="87"/>
      <c r="AL983" s="10" t="str">
        <f t="shared" si="554"/>
        <v/>
      </c>
      <c r="AM983" s="10" t="str">
        <f t="shared" si="555"/>
        <v/>
      </c>
      <c r="AN983" s="10" t="str">
        <f t="shared" si="556"/>
        <v/>
      </c>
      <c r="AO983" s="10" t="str">
        <f t="shared" si="557"/>
        <v/>
      </c>
      <c r="AP983" s="10" t="str">
        <f t="shared" si="558"/>
        <v/>
      </c>
      <c r="AQ983" s="10" t="str">
        <f t="shared" si="559"/>
        <v/>
      </c>
      <c r="AR983" s="10" t="str">
        <f t="shared" si="560"/>
        <v/>
      </c>
      <c r="AS983" s="10" t="str">
        <f t="shared" si="561"/>
        <v/>
      </c>
      <c r="AT983" s="10" t="str">
        <f t="shared" si="562"/>
        <v/>
      </c>
      <c r="AU983" s="10" t="str">
        <f t="shared" si="563"/>
        <v/>
      </c>
      <c r="AV983" s="10" t="str">
        <f t="shared" si="564"/>
        <v/>
      </c>
      <c r="AW983" s="10" t="str">
        <f t="shared" si="565"/>
        <v/>
      </c>
      <c r="AX983" s="10" t="str">
        <f t="shared" si="566"/>
        <v/>
      </c>
      <c r="AY983" s="10" t="str">
        <f t="shared" si="567"/>
        <v/>
      </c>
      <c r="AZ983" s="10" t="str">
        <f t="shared" si="568"/>
        <v/>
      </c>
    </row>
    <row r="984" spans="1:52" s="3" customFormat="1" ht="10.5" x14ac:dyDescent="0.35">
      <c r="A984" s="30"/>
      <c r="B984" s="31"/>
      <c r="C984" s="31"/>
      <c r="D984" s="31"/>
      <c r="E984" s="85"/>
      <c r="F984" s="85"/>
      <c r="G984" s="85"/>
      <c r="H984" s="85"/>
      <c r="I984" s="15">
        <f t="shared" si="536"/>
        <v>0</v>
      </c>
      <c r="J984" s="32">
        <f t="shared" si="537"/>
        <v>0</v>
      </c>
      <c r="K984" s="32"/>
      <c r="L984" s="10">
        <f t="shared" si="538"/>
        <v>0</v>
      </c>
      <c r="M984" s="10">
        <f t="shared" si="539"/>
        <v>0</v>
      </c>
      <c r="N984" s="10">
        <f t="shared" si="540"/>
        <v>0</v>
      </c>
      <c r="O984" s="10">
        <f t="shared" si="541"/>
        <v>0</v>
      </c>
      <c r="P984" s="10">
        <f t="shared" si="542"/>
        <v>0</v>
      </c>
      <c r="Q984" s="10">
        <f t="shared" si="543"/>
        <v>0</v>
      </c>
      <c r="R984" s="10">
        <f t="shared" si="544"/>
        <v>0</v>
      </c>
      <c r="S984" s="10">
        <f t="shared" si="545"/>
        <v>0</v>
      </c>
      <c r="U984" s="10">
        <f t="shared" si="546"/>
        <v>0</v>
      </c>
      <c r="V984" s="10">
        <f t="shared" si="547"/>
        <v>0</v>
      </c>
      <c r="W984" s="10">
        <f t="shared" si="548"/>
        <v>0</v>
      </c>
      <c r="X984" s="10">
        <f t="shared" si="569"/>
        <v>0</v>
      </c>
      <c r="Y984" s="10">
        <f t="shared" si="570"/>
        <v>0</v>
      </c>
      <c r="Z984" s="10">
        <f t="shared" si="549"/>
        <v>0</v>
      </c>
      <c r="AB984" s="141">
        <f t="shared" si="550"/>
        <v>0</v>
      </c>
      <c r="AC984" s="141">
        <f t="shared" si="551"/>
        <v>0</v>
      </c>
      <c r="AD984" s="141">
        <f t="shared" si="552"/>
        <v>0</v>
      </c>
      <c r="AE984" s="141">
        <f t="shared" si="553"/>
        <v>0</v>
      </c>
      <c r="AG984" s="87"/>
      <c r="AH984" s="87"/>
      <c r="AJ984" s="87"/>
      <c r="AL984" s="10" t="str">
        <f t="shared" si="554"/>
        <v/>
      </c>
      <c r="AM984" s="10" t="str">
        <f t="shared" si="555"/>
        <v/>
      </c>
      <c r="AN984" s="10" t="str">
        <f t="shared" si="556"/>
        <v/>
      </c>
      <c r="AO984" s="10" t="str">
        <f t="shared" si="557"/>
        <v/>
      </c>
      <c r="AP984" s="10" t="str">
        <f t="shared" si="558"/>
        <v/>
      </c>
      <c r="AQ984" s="10" t="str">
        <f t="shared" si="559"/>
        <v/>
      </c>
      <c r="AR984" s="10" t="str">
        <f t="shared" si="560"/>
        <v/>
      </c>
      <c r="AS984" s="10" t="str">
        <f t="shared" si="561"/>
        <v/>
      </c>
      <c r="AT984" s="10" t="str">
        <f t="shared" si="562"/>
        <v/>
      </c>
      <c r="AU984" s="10" t="str">
        <f t="shared" si="563"/>
        <v/>
      </c>
      <c r="AV984" s="10" t="str">
        <f t="shared" si="564"/>
        <v/>
      </c>
      <c r="AW984" s="10" t="str">
        <f t="shared" si="565"/>
        <v/>
      </c>
      <c r="AX984" s="10" t="str">
        <f t="shared" si="566"/>
        <v/>
      </c>
      <c r="AY984" s="10" t="str">
        <f t="shared" si="567"/>
        <v/>
      </c>
      <c r="AZ984" s="10" t="str">
        <f t="shared" si="568"/>
        <v/>
      </c>
    </row>
    <row r="985" spans="1:52" s="3" customFormat="1" ht="10.5" x14ac:dyDescent="0.35">
      <c r="A985" s="30"/>
      <c r="B985" s="31"/>
      <c r="C985" s="31"/>
      <c r="D985" s="31"/>
      <c r="E985" s="85"/>
      <c r="F985" s="85"/>
      <c r="G985" s="85"/>
      <c r="H985" s="85"/>
      <c r="I985" s="15">
        <f t="shared" si="536"/>
        <v>0</v>
      </c>
      <c r="J985" s="32">
        <f t="shared" si="537"/>
        <v>0</v>
      </c>
      <c r="K985" s="32"/>
      <c r="L985" s="10">
        <f t="shared" si="538"/>
        <v>0</v>
      </c>
      <c r="M985" s="10">
        <f t="shared" si="539"/>
        <v>0</v>
      </c>
      <c r="N985" s="10">
        <f t="shared" si="540"/>
        <v>0</v>
      </c>
      <c r="O985" s="10">
        <f t="shared" si="541"/>
        <v>0</v>
      </c>
      <c r="P985" s="10">
        <f t="shared" si="542"/>
        <v>0</v>
      </c>
      <c r="Q985" s="10">
        <f t="shared" si="543"/>
        <v>0</v>
      </c>
      <c r="R985" s="10">
        <f t="shared" si="544"/>
        <v>0</v>
      </c>
      <c r="S985" s="10">
        <f t="shared" si="545"/>
        <v>0</v>
      </c>
      <c r="U985" s="10">
        <f t="shared" si="546"/>
        <v>0</v>
      </c>
      <c r="V985" s="10">
        <f t="shared" si="547"/>
        <v>0</v>
      </c>
      <c r="W985" s="10">
        <f t="shared" si="548"/>
        <v>0</v>
      </c>
      <c r="X985" s="10">
        <f t="shared" si="569"/>
        <v>0</v>
      </c>
      <c r="Y985" s="10">
        <f t="shared" si="570"/>
        <v>0</v>
      </c>
      <c r="Z985" s="10">
        <f t="shared" si="549"/>
        <v>0</v>
      </c>
      <c r="AB985" s="141">
        <f t="shared" si="550"/>
        <v>0</v>
      </c>
      <c r="AC985" s="141">
        <f t="shared" si="551"/>
        <v>0</v>
      </c>
      <c r="AD985" s="141">
        <f t="shared" si="552"/>
        <v>0</v>
      </c>
      <c r="AE985" s="141">
        <f t="shared" si="553"/>
        <v>0</v>
      </c>
      <c r="AG985" s="87"/>
      <c r="AH985" s="87"/>
      <c r="AJ985" s="87"/>
      <c r="AL985" s="10" t="str">
        <f t="shared" si="554"/>
        <v/>
      </c>
      <c r="AM985" s="10" t="str">
        <f t="shared" si="555"/>
        <v/>
      </c>
      <c r="AN985" s="10" t="str">
        <f t="shared" si="556"/>
        <v/>
      </c>
      <c r="AO985" s="10" t="str">
        <f t="shared" si="557"/>
        <v/>
      </c>
      <c r="AP985" s="10" t="str">
        <f t="shared" si="558"/>
        <v/>
      </c>
      <c r="AQ985" s="10" t="str">
        <f t="shared" si="559"/>
        <v/>
      </c>
      <c r="AR985" s="10" t="str">
        <f t="shared" si="560"/>
        <v/>
      </c>
      <c r="AS985" s="10" t="str">
        <f t="shared" si="561"/>
        <v/>
      </c>
      <c r="AT985" s="10" t="str">
        <f t="shared" si="562"/>
        <v/>
      </c>
      <c r="AU985" s="10" t="str">
        <f t="shared" si="563"/>
        <v/>
      </c>
      <c r="AV985" s="10" t="str">
        <f t="shared" si="564"/>
        <v/>
      </c>
      <c r="AW985" s="10" t="str">
        <f t="shared" si="565"/>
        <v/>
      </c>
      <c r="AX985" s="10" t="str">
        <f t="shared" si="566"/>
        <v/>
      </c>
      <c r="AY985" s="10" t="str">
        <f t="shared" si="567"/>
        <v/>
      </c>
      <c r="AZ985" s="10" t="str">
        <f t="shared" si="568"/>
        <v/>
      </c>
    </row>
    <row r="986" spans="1:52" s="3" customFormat="1" ht="10.5" x14ac:dyDescent="0.35">
      <c r="A986" s="30"/>
      <c r="B986" s="31"/>
      <c r="C986" s="31"/>
      <c r="D986" s="31"/>
      <c r="E986" s="85"/>
      <c r="F986" s="85"/>
      <c r="G986" s="85"/>
      <c r="H986" s="85"/>
      <c r="I986" s="15">
        <f t="shared" si="536"/>
        <v>0</v>
      </c>
      <c r="J986" s="32">
        <f t="shared" si="537"/>
        <v>0</v>
      </c>
      <c r="K986" s="32"/>
      <c r="L986" s="10">
        <f t="shared" si="538"/>
        <v>0</v>
      </c>
      <c r="M986" s="10">
        <f t="shared" si="539"/>
        <v>0</v>
      </c>
      <c r="N986" s="10">
        <f t="shared" si="540"/>
        <v>0</v>
      </c>
      <c r="O986" s="10">
        <f t="shared" si="541"/>
        <v>0</v>
      </c>
      <c r="P986" s="10">
        <f t="shared" si="542"/>
        <v>0</v>
      </c>
      <c r="Q986" s="10">
        <f t="shared" si="543"/>
        <v>0</v>
      </c>
      <c r="R986" s="10">
        <f t="shared" si="544"/>
        <v>0</v>
      </c>
      <c r="S986" s="10">
        <f t="shared" si="545"/>
        <v>0</v>
      </c>
      <c r="U986" s="10">
        <f t="shared" si="546"/>
        <v>0</v>
      </c>
      <c r="V986" s="10">
        <f t="shared" si="547"/>
        <v>0</v>
      </c>
      <c r="W986" s="10">
        <f t="shared" si="548"/>
        <v>0</v>
      </c>
      <c r="X986" s="10">
        <f t="shared" si="569"/>
        <v>0</v>
      </c>
      <c r="Y986" s="10">
        <f t="shared" si="570"/>
        <v>0</v>
      </c>
      <c r="Z986" s="10">
        <f t="shared" si="549"/>
        <v>0</v>
      </c>
      <c r="AB986" s="141">
        <f t="shared" si="550"/>
        <v>0</v>
      </c>
      <c r="AC986" s="141">
        <f t="shared" si="551"/>
        <v>0</v>
      </c>
      <c r="AD986" s="141">
        <f t="shared" si="552"/>
        <v>0</v>
      </c>
      <c r="AE986" s="141">
        <f t="shared" si="553"/>
        <v>0</v>
      </c>
      <c r="AG986" s="87"/>
      <c r="AH986" s="87"/>
      <c r="AJ986" s="87"/>
      <c r="AL986" s="10" t="str">
        <f t="shared" si="554"/>
        <v/>
      </c>
      <c r="AM986" s="10" t="str">
        <f t="shared" si="555"/>
        <v/>
      </c>
      <c r="AN986" s="10" t="str">
        <f t="shared" si="556"/>
        <v/>
      </c>
      <c r="AO986" s="10" t="str">
        <f t="shared" si="557"/>
        <v/>
      </c>
      <c r="AP986" s="10" t="str">
        <f t="shared" si="558"/>
        <v/>
      </c>
      <c r="AQ986" s="10" t="str">
        <f t="shared" si="559"/>
        <v/>
      </c>
      <c r="AR986" s="10" t="str">
        <f t="shared" si="560"/>
        <v/>
      </c>
      <c r="AS986" s="10" t="str">
        <f t="shared" si="561"/>
        <v/>
      </c>
      <c r="AT986" s="10" t="str">
        <f t="shared" si="562"/>
        <v/>
      </c>
      <c r="AU986" s="10" t="str">
        <f t="shared" si="563"/>
        <v/>
      </c>
      <c r="AV986" s="10" t="str">
        <f t="shared" si="564"/>
        <v/>
      </c>
      <c r="AW986" s="10" t="str">
        <f t="shared" si="565"/>
        <v/>
      </c>
      <c r="AX986" s="10" t="str">
        <f t="shared" si="566"/>
        <v/>
      </c>
      <c r="AY986" s="10" t="str">
        <f t="shared" si="567"/>
        <v/>
      </c>
      <c r="AZ986" s="10" t="str">
        <f t="shared" si="568"/>
        <v/>
      </c>
    </row>
    <row r="987" spans="1:52" s="3" customFormat="1" ht="10.5" x14ac:dyDescent="0.35">
      <c r="A987" s="30"/>
      <c r="B987" s="31"/>
      <c r="C987" s="31"/>
      <c r="D987" s="31"/>
      <c r="E987" s="85"/>
      <c r="F987" s="85"/>
      <c r="G987" s="85"/>
      <c r="H987" s="85"/>
      <c r="I987" s="15">
        <f t="shared" si="536"/>
        <v>0</v>
      </c>
      <c r="J987" s="32">
        <f t="shared" si="537"/>
        <v>0</v>
      </c>
      <c r="K987" s="32"/>
      <c r="L987" s="10">
        <f t="shared" si="538"/>
        <v>0</v>
      </c>
      <c r="M987" s="10">
        <f t="shared" si="539"/>
        <v>0</v>
      </c>
      <c r="N987" s="10">
        <f t="shared" si="540"/>
        <v>0</v>
      </c>
      <c r="O987" s="10">
        <f t="shared" si="541"/>
        <v>0</v>
      </c>
      <c r="P987" s="10">
        <f t="shared" si="542"/>
        <v>0</v>
      </c>
      <c r="Q987" s="10">
        <f t="shared" si="543"/>
        <v>0</v>
      </c>
      <c r="R987" s="10">
        <f t="shared" si="544"/>
        <v>0</v>
      </c>
      <c r="S987" s="10">
        <f t="shared" si="545"/>
        <v>0</v>
      </c>
      <c r="U987" s="10">
        <f t="shared" si="546"/>
        <v>0</v>
      </c>
      <c r="V987" s="10">
        <f t="shared" si="547"/>
        <v>0</v>
      </c>
      <c r="W987" s="10">
        <f t="shared" si="548"/>
        <v>0</v>
      </c>
      <c r="X987" s="10">
        <f t="shared" si="569"/>
        <v>0</v>
      </c>
      <c r="Y987" s="10">
        <f t="shared" si="570"/>
        <v>0</v>
      </c>
      <c r="Z987" s="10">
        <f t="shared" si="549"/>
        <v>0</v>
      </c>
      <c r="AB987" s="141">
        <f t="shared" si="550"/>
        <v>0</v>
      </c>
      <c r="AC987" s="141">
        <f t="shared" si="551"/>
        <v>0</v>
      </c>
      <c r="AD987" s="141">
        <f t="shared" si="552"/>
        <v>0</v>
      </c>
      <c r="AE987" s="141">
        <f t="shared" si="553"/>
        <v>0</v>
      </c>
      <c r="AG987" s="87"/>
      <c r="AH987" s="87"/>
      <c r="AJ987" s="87"/>
      <c r="AL987" s="10" t="str">
        <f t="shared" si="554"/>
        <v/>
      </c>
      <c r="AM987" s="10" t="str">
        <f t="shared" si="555"/>
        <v/>
      </c>
      <c r="AN987" s="10" t="str">
        <f t="shared" si="556"/>
        <v/>
      </c>
      <c r="AO987" s="10" t="str">
        <f t="shared" si="557"/>
        <v/>
      </c>
      <c r="AP987" s="10" t="str">
        <f t="shared" si="558"/>
        <v/>
      </c>
      <c r="AQ987" s="10" t="str">
        <f t="shared" si="559"/>
        <v/>
      </c>
      <c r="AR987" s="10" t="str">
        <f t="shared" si="560"/>
        <v/>
      </c>
      <c r="AS987" s="10" t="str">
        <f t="shared" si="561"/>
        <v/>
      </c>
      <c r="AT987" s="10" t="str">
        <f t="shared" si="562"/>
        <v/>
      </c>
      <c r="AU987" s="10" t="str">
        <f t="shared" si="563"/>
        <v/>
      </c>
      <c r="AV987" s="10" t="str">
        <f t="shared" si="564"/>
        <v/>
      </c>
      <c r="AW987" s="10" t="str">
        <f t="shared" si="565"/>
        <v/>
      </c>
      <c r="AX987" s="10" t="str">
        <f t="shared" si="566"/>
        <v/>
      </c>
      <c r="AY987" s="10" t="str">
        <f t="shared" si="567"/>
        <v/>
      </c>
      <c r="AZ987" s="10" t="str">
        <f t="shared" si="568"/>
        <v/>
      </c>
    </row>
    <row r="988" spans="1:52" s="3" customFormat="1" ht="10.5" x14ac:dyDescent="0.35">
      <c r="A988" s="30"/>
      <c r="B988" s="31"/>
      <c r="C988" s="31"/>
      <c r="D988" s="31"/>
      <c r="E988" s="85"/>
      <c r="F988" s="85"/>
      <c r="G988" s="85"/>
      <c r="H988" s="85"/>
      <c r="I988" s="15">
        <f t="shared" si="536"/>
        <v>0</v>
      </c>
      <c r="J988" s="32">
        <f t="shared" si="537"/>
        <v>0</v>
      </c>
      <c r="K988" s="32"/>
      <c r="L988" s="10">
        <f t="shared" si="538"/>
        <v>0</v>
      </c>
      <c r="M988" s="10">
        <f t="shared" si="539"/>
        <v>0</v>
      </c>
      <c r="N988" s="10">
        <f t="shared" si="540"/>
        <v>0</v>
      </c>
      <c r="O988" s="10">
        <f t="shared" si="541"/>
        <v>0</v>
      </c>
      <c r="P988" s="10">
        <f t="shared" si="542"/>
        <v>0</v>
      </c>
      <c r="Q988" s="10">
        <f t="shared" si="543"/>
        <v>0</v>
      </c>
      <c r="R988" s="10">
        <f t="shared" si="544"/>
        <v>0</v>
      </c>
      <c r="S988" s="10">
        <f t="shared" si="545"/>
        <v>0</v>
      </c>
      <c r="U988" s="10">
        <f t="shared" si="546"/>
        <v>0</v>
      </c>
      <c r="V988" s="10">
        <f t="shared" si="547"/>
        <v>0</v>
      </c>
      <c r="W988" s="10">
        <f t="shared" si="548"/>
        <v>0</v>
      </c>
      <c r="X988" s="10">
        <f t="shared" si="569"/>
        <v>0</v>
      </c>
      <c r="Y988" s="10">
        <f t="shared" si="570"/>
        <v>0</v>
      </c>
      <c r="Z988" s="10">
        <f t="shared" si="549"/>
        <v>0</v>
      </c>
      <c r="AB988" s="141">
        <f t="shared" si="550"/>
        <v>0</v>
      </c>
      <c r="AC988" s="141">
        <f t="shared" si="551"/>
        <v>0</v>
      </c>
      <c r="AD988" s="141">
        <f t="shared" si="552"/>
        <v>0</v>
      </c>
      <c r="AE988" s="141">
        <f t="shared" si="553"/>
        <v>0</v>
      </c>
      <c r="AG988" s="87"/>
      <c r="AH988" s="87"/>
      <c r="AJ988" s="87"/>
      <c r="AL988" s="10" t="str">
        <f t="shared" si="554"/>
        <v/>
      </c>
      <c r="AM988" s="10" t="str">
        <f t="shared" si="555"/>
        <v/>
      </c>
      <c r="AN988" s="10" t="str">
        <f t="shared" si="556"/>
        <v/>
      </c>
      <c r="AO988" s="10" t="str">
        <f t="shared" si="557"/>
        <v/>
      </c>
      <c r="AP988" s="10" t="str">
        <f t="shared" si="558"/>
        <v/>
      </c>
      <c r="AQ988" s="10" t="str">
        <f t="shared" si="559"/>
        <v/>
      </c>
      <c r="AR988" s="10" t="str">
        <f t="shared" si="560"/>
        <v/>
      </c>
      <c r="AS988" s="10" t="str">
        <f t="shared" si="561"/>
        <v/>
      </c>
      <c r="AT988" s="10" t="str">
        <f t="shared" si="562"/>
        <v/>
      </c>
      <c r="AU988" s="10" t="str">
        <f t="shared" si="563"/>
        <v/>
      </c>
      <c r="AV988" s="10" t="str">
        <f t="shared" si="564"/>
        <v/>
      </c>
      <c r="AW988" s="10" t="str">
        <f t="shared" si="565"/>
        <v/>
      </c>
      <c r="AX988" s="10" t="str">
        <f t="shared" si="566"/>
        <v/>
      </c>
      <c r="AY988" s="10" t="str">
        <f t="shared" si="567"/>
        <v/>
      </c>
      <c r="AZ988" s="10" t="str">
        <f t="shared" si="568"/>
        <v/>
      </c>
    </row>
    <row r="989" spans="1:52" s="3" customFormat="1" ht="10.5" x14ac:dyDescent="0.35">
      <c r="A989" s="30"/>
      <c r="B989" s="31"/>
      <c r="C989" s="31"/>
      <c r="D989" s="31"/>
      <c r="E989" s="85"/>
      <c r="F989" s="85"/>
      <c r="G989" s="85"/>
      <c r="H989" s="85"/>
      <c r="I989" s="15">
        <f t="shared" si="536"/>
        <v>0</v>
      </c>
      <c r="J989" s="32">
        <f t="shared" si="537"/>
        <v>0</v>
      </c>
      <c r="K989" s="32"/>
      <c r="L989" s="10">
        <f t="shared" si="538"/>
        <v>0</v>
      </c>
      <c r="M989" s="10">
        <f t="shared" si="539"/>
        <v>0</v>
      </c>
      <c r="N989" s="10">
        <f t="shared" si="540"/>
        <v>0</v>
      </c>
      <c r="O989" s="10">
        <f t="shared" si="541"/>
        <v>0</v>
      </c>
      <c r="P989" s="10">
        <f t="shared" si="542"/>
        <v>0</v>
      </c>
      <c r="Q989" s="10">
        <f t="shared" si="543"/>
        <v>0</v>
      </c>
      <c r="R989" s="10">
        <f t="shared" si="544"/>
        <v>0</v>
      </c>
      <c r="S989" s="10">
        <f t="shared" si="545"/>
        <v>0</v>
      </c>
      <c r="U989" s="10">
        <f t="shared" si="546"/>
        <v>0</v>
      </c>
      <c r="V989" s="10">
        <f t="shared" si="547"/>
        <v>0</v>
      </c>
      <c r="W989" s="10">
        <f t="shared" si="548"/>
        <v>0</v>
      </c>
      <c r="X989" s="10">
        <f t="shared" si="569"/>
        <v>0</v>
      </c>
      <c r="Y989" s="10">
        <f t="shared" si="570"/>
        <v>0</v>
      </c>
      <c r="Z989" s="10">
        <f t="shared" si="549"/>
        <v>0</v>
      </c>
      <c r="AB989" s="141">
        <f t="shared" si="550"/>
        <v>0</v>
      </c>
      <c r="AC989" s="141">
        <f t="shared" si="551"/>
        <v>0</v>
      </c>
      <c r="AD989" s="141">
        <f t="shared" si="552"/>
        <v>0</v>
      </c>
      <c r="AE989" s="141">
        <f t="shared" si="553"/>
        <v>0</v>
      </c>
      <c r="AG989" s="87"/>
      <c r="AH989" s="87"/>
      <c r="AJ989" s="87"/>
      <c r="AL989" s="10" t="str">
        <f t="shared" si="554"/>
        <v/>
      </c>
      <c r="AM989" s="10" t="str">
        <f t="shared" si="555"/>
        <v/>
      </c>
      <c r="AN989" s="10" t="str">
        <f t="shared" si="556"/>
        <v/>
      </c>
      <c r="AO989" s="10" t="str">
        <f t="shared" si="557"/>
        <v/>
      </c>
      <c r="AP989" s="10" t="str">
        <f t="shared" si="558"/>
        <v/>
      </c>
      <c r="AQ989" s="10" t="str">
        <f t="shared" si="559"/>
        <v/>
      </c>
      <c r="AR989" s="10" t="str">
        <f t="shared" si="560"/>
        <v/>
      </c>
      <c r="AS989" s="10" t="str">
        <f t="shared" si="561"/>
        <v/>
      </c>
      <c r="AT989" s="10" t="str">
        <f t="shared" si="562"/>
        <v/>
      </c>
      <c r="AU989" s="10" t="str">
        <f t="shared" si="563"/>
        <v/>
      </c>
      <c r="AV989" s="10" t="str">
        <f t="shared" si="564"/>
        <v/>
      </c>
      <c r="AW989" s="10" t="str">
        <f t="shared" si="565"/>
        <v/>
      </c>
      <c r="AX989" s="10" t="str">
        <f t="shared" si="566"/>
        <v/>
      </c>
      <c r="AY989" s="10" t="str">
        <f t="shared" si="567"/>
        <v/>
      </c>
      <c r="AZ989" s="10" t="str">
        <f t="shared" si="568"/>
        <v/>
      </c>
    </row>
    <row r="990" spans="1:52" s="3" customFormat="1" ht="10.5" x14ac:dyDescent="0.35">
      <c r="A990" s="30"/>
      <c r="B990" s="31"/>
      <c r="C990" s="31"/>
      <c r="D990" s="31"/>
      <c r="E990" s="85"/>
      <c r="F990" s="85"/>
      <c r="G990" s="85"/>
      <c r="H990" s="85"/>
      <c r="I990" s="15">
        <f t="shared" si="536"/>
        <v>0</v>
      </c>
      <c r="J990" s="32">
        <f t="shared" si="537"/>
        <v>0</v>
      </c>
      <c r="K990" s="32"/>
      <c r="L990" s="10">
        <f t="shared" si="538"/>
        <v>0</v>
      </c>
      <c r="M990" s="10">
        <f t="shared" si="539"/>
        <v>0</v>
      </c>
      <c r="N990" s="10">
        <f t="shared" si="540"/>
        <v>0</v>
      </c>
      <c r="O990" s="10">
        <f t="shared" si="541"/>
        <v>0</v>
      </c>
      <c r="P990" s="10">
        <f t="shared" si="542"/>
        <v>0</v>
      </c>
      <c r="Q990" s="10">
        <f t="shared" si="543"/>
        <v>0</v>
      </c>
      <c r="R990" s="10">
        <f t="shared" si="544"/>
        <v>0</v>
      </c>
      <c r="S990" s="10">
        <f t="shared" si="545"/>
        <v>0</v>
      </c>
      <c r="U990" s="10">
        <f t="shared" si="546"/>
        <v>0</v>
      </c>
      <c r="V990" s="10">
        <f t="shared" si="547"/>
        <v>0</v>
      </c>
      <c r="W990" s="10">
        <f t="shared" si="548"/>
        <v>0</v>
      </c>
      <c r="X990" s="10">
        <f t="shared" si="569"/>
        <v>0</v>
      </c>
      <c r="Y990" s="10">
        <f t="shared" si="570"/>
        <v>0</v>
      </c>
      <c r="Z990" s="10">
        <f t="shared" si="549"/>
        <v>0</v>
      </c>
      <c r="AB990" s="141">
        <f t="shared" si="550"/>
        <v>0</v>
      </c>
      <c r="AC990" s="141">
        <f t="shared" si="551"/>
        <v>0</v>
      </c>
      <c r="AD990" s="141">
        <f t="shared" si="552"/>
        <v>0</v>
      </c>
      <c r="AE990" s="141">
        <f t="shared" si="553"/>
        <v>0</v>
      </c>
      <c r="AG990" s="87"/>
      <c r="AH990" s="87"/>
      <c r="AJ990" s="87"/>
      <c r="AL990" s="10" t="str">
        <f t="shared" si="554"/>
        <v/>
      </c>
      <c r="AM990" s="10" t="str">
        <f t="shared" si="555"/>
        <v/>
      </c>
      <c r="AN990" s="10" t="str">
        <f t="shared" si="556"/>
        <v/>
      </c>
      <c r="AO990" s="10" t="str">
        <f t="shared" si="557"/>
        <v/>
      </c>
      <c r="AP990" s="10" t="str">
        <f t="shared" si="558"/>
        <v/>
      </c>
      <c r="AQ990" s="10" t="str">
        <f t="shared" si="559"/>
        <v/>
      </c>
      <c r="AR990" s="10" t="str">
        <f t="shared" si="560"/>
        <v/>
      </c>
      <c r="AS990" s="10" t="str">
        <f t="shared" si="561"/>
        <v/>
      </c>
      <c r="AT990" s="10" t="str">
        <f t="shared" si="562"/>
        <v/>
      </c>
      <c r="AU990" s="10" t="str">
        <f t="shared" si="563"/>
        <v/>
      </c>
      <c r="AV990" s="10" t="str">
        <f t="shared" si="564"/>
        <v/>
      </c>
      <c r="AW990" s="10" t="str">
        <f t="shared" si="565"/>
        <v/>
      </c>
      <c r="AX990" s="10" t="str">
        <f t="shared" si="566"/>
        <v/>
      </c>
      <c r="AY990" s="10" t="str">
        <f t="shared" si="567"/>
        <v/>
      </c>
      <c r="AZ990" s="10" t="str">
        <f t="shared" si="568"/>
        <v/>
      </c>
    </row>
    <row r="991" spans="1:52" s="3" customFormat="1" ht="10.5" x14ac:dyDescent="0.35">
      <c r="A991" s="30"/>
      <c r="B991" s="31"/>
      <c r="C991" s="31"/>
      <c r="D991" s="31"/>
      <c r="E991" s="85"/>
      <c r="F991" s="85"/>
      <c r="G991" s="85"/>
      <c r="H991" s="85"/>
      <c r="I991" s="15">
        <f t="shared" si="536"/>
        <v>0</v>
      </c>
      <c r="J991" s="32">
        <f t="shared" si="537"/>
        <v>0</v>
      </c>
      <c r="K991" s="32"/>
      <c r="L991" s="10">
        <f t="shared" si="538"/>
        <v>0</v>
      </c>
      <c r="M991" s="10">
        <f t="shared" si="539"/>
        <v>0</v>
      </c>
      <c r="N991" s="10">
        <f t="shared" si="540"/>
        <v>0</v>
      </c>
      <c r="O991" s="10">
        <f t="shared" si="541"/>
        <v>0</v>
      </c>
      <c r="P991" s="10">
        <f t="shared" si="542"/>
        <v>0</v>
      </c>
      <c r="Q991" s="10">
        <f t="shared" si="543"/>
        <v>0</v>
      </c>
      <c r="R991" s="10">
        <f t="shared" si="544"/>
        <v>0</v>
      </c>
      <c r="S991" s="10">
        <f t="shared" si="545"/>
        <v>0</v>
      </c>
      <c r="U991" s="10">
        <f t="shared" si="546"/>
        <v>0</v>
      </c>
      <c r="V991" s="10">
        <f t="shared" si="547"/>
        <v>0</v>
      </c>
      <c r="W991" s="10">
        <f t="shared" si="548"/>
        <v>0</v>
      </c>
      <c r="X991" s="10">
        <f t="shared" si="569"/>
        <v>0</v>
      </c>
      <c r="Y991" s="10">
        <f t="shared" si="570"/>
        <v>0</v>
      </c>
      <c r="Z991" s="10">
        <f t="shared" si="549"/>
        <v>0</v>
      </c>
      <c r="AB991" s="141">
        <f t="shared" si="550"/>
        <v>0</v>
      </c>
      <c r="AC991" s="141">
        <f t="shared" si="551"/>
        <v>0</v>
      </c>
      <c r="AD991" s="141">
        <f t="shared" si="552"/>
        <v>0</v>
      </c>
      <c r="AE991" s="141">
        <f t="shared" si="553"/>
        <v>0</v>
      </c>
      <c r="AG991" s="87"/>
      <c r="AH991" s="87"/>
      <c r="AJ991" s="87"/>
      <c r="AL991" s="10" t="str">
        <f t="shared" si="554"/>
        <v/>
      </c>
      <c r="AM991" s="10" t="str">
        <f t="shared" si="555"/>
        <v/>
      </c>
      <c r="AN991" s="10" t="str">
        <f t="shared" si="556"/>
        <v/>
      </c>
      <c r="AO991" s="10" t="str">
        <f t="shared" si="557"/>
        <v/>
      </c>
      <c r="AP991" s="10" t="str">
        <f t="shared" si="558"/>
        <v/>
      </c>
      <c r="AQ991" s="10" t="str">
        <f t="shared" si="559"/>
        <v/>
      </c>
      <c r="AR991" s="10" t="str">
        <f t="shared" si="560"/>
        <v/>
      </c>
      <c r="AS991" s="10" t="str">
        <f t="shared" si="561"/>
        <v/>
      </c>
      <c r="AT991" s="10" t="str">
        <f t="shared" si="562"/>
        <v/>
      </c>
      <c r="AU991" s="10" t="str">
        <f t="shared" si="563"/>
        <v/>
      </c>
      <c r="AV991" s="10" t="str">
        <f t="shared" si="564"/>
        <v/>
      </c>
      <c r="AW991" s="10" t="str">
        <f t="shared" si="565"/>
        <v/>
      </c>
      <c r="AX991" s="10" t="str">
        <f t="shared" si="566"/>
        <v/>
      </c>
      <c r="AY991" s="10" t="str">
        <f t="shared" si="567"/>
        <v/>
      </c>
      <c r="AZ991" s="10" t="str">
        <f t="shared" si="568"/>
        <v/>
      </c>
    </row>
    <row r="992" spans="1:52" s="3" customFormat="1" ht="10.5" x14ac:dyDescent="0.35">
      <c r="A992" s="30"/>
      <c r="B992" s="31"/>
      <c r="C992" s="31"/>
      <c r="D992" s="31"/>
      <c r="E992" s="85"/>
      <c r="F992" s="85"/>
      <c r="G992" s="85"/>
      <c r="H992" s="85"/>
      <c r="I992" s="15">
        <f t="shared" si="536"/>
        <v>0</v>
      </c>
      <c r="J992" s="32">
        <f t="shared" si="537"/>
        <v>0</v>
      </c>
      <c r="K992" s="32"/>
      <c r="L992" s="10">
        <f t="shared" si="538"/>
        <v>0</v>
      </c>
      <c r="M992" s="10">
        <f t="shared" si="539"/>
        <v>0</v>
      </c>
      <c r="N992" s="10">
        <f t="shared" si="540"/>
        <v>0</v>
      </c>
      <c r="O992" s="10">
        <f t="shared" si="541"/>
        <v>0</v>
      </c>
      <c r="P992" s="10">
        <f t="shared" si="542"/>
        <v>0</v>
      </c>
      <c r="Q992" s="10">
        <f t="shared" si="543"/>
        <v>0</v>
      </c>
      <c r="R992" s="10">
        <f t="shared" si="544"/>
        <v>0</v>
      </c>
      <c r="S992" s="10">
        <f t="shared" si="545"/>
        <v>0</v>
      </c>
      <c r="U992" s="10">
        <f t="shared" si="546"/>
        <v>0</v>
      </c>
      <c r="V992" s="10">
        <f t="shared" si="547"/>
        <v>0</v>
      </c>
      <c r="W992" s="10">
        <f t="shared" si="548"/>
        <v>0</v>
      </c>
      <c r="X992" s="10">
        <f t="shared" si="569"/>
        <v>0</v>
      </c>
      <c r="Y992" s="10">
        <f t="shared" si="570"/>
        <v>0</v>
      </c>
      <c r="Z992" s="10">
        <f t="shared" si="549"/>
        <v>0</v>
      </c>
      <c r="AB992" s="141">
        <f t="shared" si="550"/>
        <v>0</v>
      </c>
      <c r="AC992" s="141">
        <f t="shared" si="551"/>
        <v>0</v>
      </c>
      <c r="AD992" s="141">
        <f t="shared" si="552"/>
        <v>0</v>
      </c>
      <c r="AE992" s="141">
        <f t="shared" si="553"/>
        <v>0</v>
      </c>
      <c r="AG992" s="87"/>
      <c r="AH992" s="87"/>
      <c r="AJ992" s="87"/>
      <c r="AL992" s="10" t="str">
        <f t="shared" si="554"/>
        <v/>
      </c>
      <c r="AM992" s="10" t="str">
        <f t="shared" si="555"/>
        <v/>
      </c>
      <c r="AN992" s="10" t="str">
        <f t="shared" si="556"/>
        <v/>
      </c>
      <c r="AO992" s="10" t="str">
        <f t="shared" si="557"/>
        <v/>
      </c>
      <c r="AP992" s="10" t="str">
        <f t="shared" si="558"/>
        <v/>
      </c>
      <c r="AQ992" s="10" t="str">
        <f t="shared" si="559"/>
        <v/>
      </c>
      <c r="AR992" s="10" t="str">
        <f t="shared" si="560"/>
        <v/>
      </c>
      <c r="AS992" s="10" t="str">
        <f t="shared" si="561"/>
        <v/>
      </c>
      <c r="AT992" s="10" t="str">
        <f t="shared" si="562"/>
        <v/>
      </c>
      <c r="AU992" s="10" t="str">
        <f t="shared" si="563"/>
        <v/>
      </c>
      <c r="AV992" s="10" t="str">
        <f t="shared" si="564"/>
        <v/>
      </c>
      <c r="AW992" s="10" t="str">
        <f t="shared" si="565"/>
        <v/>
      </c>
      <c r="AX992" s="10" t="str">
        <f t="shared" si="566"/>
        <v/>
      </c>
      <c r="AY992" s="10" t="str">
        <f t="shared" si="567"/>
        <v/>
      </c>
      <c r="AZ992" s="10" t="str">
        <f t="shared" si="568"/>
        <v/>
      </c>
    </row>
    <row r="993" spans="1:52" s="3" customFormat="1" ht="10.5" x14ac:dyDescent="0.35">
      <c r="A993" s="30"/>
      <c r="B993" s="31"/>
      <c r="C993" s="31"/>
      <c r="D993" s="31"/>
      <c r="E993" s="85"/>
      <c r="F993" s="85"/>
      <c r="G993" s="85"/>
      <c r="H993" s="85"/>
      <c r="I993" s="15">
        <f t="shared" si="536"/>
        <v>0</v>
      </c>
      <c r="J993" s="32">
        <f t="shared" si="537"/>
        <v>0</v>
      </c>
      <c r="K993" s="32"/>
      <c r="L993" s="10">
        <f t="shared" si="538"/>
        <v>0</v>
      </c>
      <c r="M993" s="10">
        <f t="shared" si="539"/>
        <v>0</v>
      </c>
      <c r="N993" s="10">
        <f t="shared" si="540"/>
        <v>0</v>
      </c>
      <c r="O993" s="10">
        <f t="shared" si="541"/>
        <v>0</v>
      </c>
      <c r="P993" s="10">
        <f t="shared" si="542"/>
        <v>0</v>
      </c>
      <c r="Q993" s="10">
        <f t="shared" si="543"/>
        <v>0</v>
      </c>
      <c r="R993" s="10">
        <f t="shared" si="544"/>
        <v>0</v>
      </c>
      <c r="S993" s="10">
        <f t="shared" si="545"/>
        <v>0</v>
      </c>
      <c r="U993" s="10">
        <f t="shared" si="546"/>
        <v>0</v>
      </c>
      <c r="V993" s="10">
        <f t="shared" si="547"/>
        <v>0</v>
      </c>
      <c r="W993" s="10">
        <f t="shared" si="548"/>
        <v>0</v>
      </c>
      <c r="X993" s="10">
        <f t="shared" si="569"/>
        <v>0</v>
      </c>
      <c r="Y993" s="10">
        <f t="shared" si="570"/>
        <v>0</v>
      </c>
      <c r="Z993" s="10">
        <f t="shared" si="549"/>
        <v>0</v>
      </c>
      <c r="AB993" s="141">
        <f t="shared" si="550"/>
        <v>0</v>
      </c>
      <c r="AC993" s="141">
        <f t="shared" si="551"/>
        <v>0</v>
      </c>
      <c r="AD993" s="141">
        <f t="shared" si="552"/>
        <v>0</v>
      </c>
      <c r="AE993" s="141">
        <f t="shared" si="553"/>
        <v>0</v>
      </c>
      <c r="AG993" s="87"/>
      <c r="AH993" s="87"/>
      <c r="AJ993" s="87"/>
      <c r="AL993" s="10" t="str">
        <f t="shared" si="554"/>
        <v/>
      </c>
      <c r="AM993" s="10" t="str">
        <f t="shared" si="555"/>
        <v/>
      </c>
      <c r="AN993" s="10" t="str">
        <f t="shared" si="556"/>
        <v/>
      </c>
      <c r="AO993" s="10" t="str">
        <f t="shared" si="557"/>
        <v/>
      </c>
      <c r="AP993" s="10" t="str">
        <f t="shared" si="558"/>
        <v/>
      </c>
      <c r="AQ993" s="10" t="str">
        <f t="shared" si="559"/>
        <v/>
      </c>
      <c r="AR993" s="10" t="str">
        <f t="shared" si="560"/>
        <v/>
      </c>
      <c r="AS993" s="10" t="str">
        <f t="shared" si="561"/>
        <v/>
      </c>
      <c r="AT993" s="10" t="str">
        <f t="shared" si="562"/>
        <v/>
      </c>
      <c r="AU993" s="10" t="str">
        <f t="shared" si="563"/>
        <v/>
      </c>
      <c r="AV993" s="10" t="str">
        <f t="shared" si="564"/>
        <v/>
      </c>
      <c r="AW993" s="10" t="str">
        <f t="shared" si="565"/>
        <v/>
      </c>
      <c r="AX993" s="10" t="str">
        <f t="shared" si="566"/>
        <v/>
      </c>
      <c r="AY993" s="10" t="str">
        <f t="shared" si="567"/>
        <v/>
      </c>
      <c r="AZ993" s="10" t="str">
        <f t="shared" si="568"/>
        <v/>
      </c>
    </row>
    <row r="994" spans="1:52" s="3" customFormat="1" ht="10.5" x14ac:dyDescent="0.35">
      <c r="A994" s="30"/>
      <c r="B994" s="31"/>
      <c r="C994" s="31"/>
      <c r="D994" s="31"/>
      <c r="E994" s="85"/>
      <c r="F994" s="85"/>
      <c r="G994" s="85"/>
      <c r="H994" s="85"/>
      <c r="I994" s="15">
        <f t="shared" si="536"/>
        <v>0</v>
      </c>
      <c r="J994" s="32">
        <f t="shared" si="537"/>
        <v>0</v>
      </c>
      <c r="K994" s="32"/>
      <c r="L994" s="10">
        <f t="shared" si="538"/>
        <v>0</v>
      </c>
      <c r="M994" s="10">
        <f t="shared" si="539"/>
        <v>0</v>
      </c>
      <c r="N994" s="10">
        <f t="shared" si="540"/>
        <v>0</v>
      </c>
      <c r="O994" s="10">
        <f t="shared" si="541"/>
        <v>0</v>
      </c>
      <c r="P994" s="10">
        <f t="shared" si="542"/>
        <v>0</v>
      </c>
      <c r="Q994" s="10">
        <f t="shared" si="543"/>
        <v>0</v>
      </c>
      <c r="R994" s="10">
        <f t="shared" si="544"/>
        <v>0</v>
      </c>
      <c r="S994" s="10">
        <f t="shared" si="545"/>
        <v>0</v>
      </c>
      <c r="U994" s="10">
        <f t="shared" si="546"/>
        <v>0</v>
      </c>
      <c r="V994" s="10">
        <f t="shared" si="547"/>
        <v>0</v>
      </c>
      <c r="W994" s="10">
        <f t="shared" si="548"/>
        <v>0</v>
      </c>
      <c r="X994" s="10">
        <f t="shared" si="569"/>
        <v>0</v>
      </c>
      <c r="Y994" s="10">
        <f t="shared" si="570"/>
        <v>0</v>
      </c>
      <c r="Z994" s="10">
        <f t="shared" si="549"/>
        <v>0</v>
      </c>
      <c r="AB994" s="141">
        <f t="shared" si="550"/>
        <v>0</v>
      </c>
      <c r="AC994" s="141">
        <f t="shared" si="551"/>
        <v>0</v>
      </c>
      <c r="AD994" s="141">
        <f t="shared" si="552"/>
        <v>0</v>
      </c>
      <c r="AE994" s="141">
        <f t="shared" si="553"/>
        <v>0</v>
      </c>
      <c r="AG994" s="87"/>
      <c r="AH994" s="87"/>
      <c r="AJ994" s="87"/>
      <c r="AL994" s="10" t="str">
        <f t="shared" si="554"/>
        <v/>
      </c>
      <c r="AM994" s="10" t="str">
        <f t="shared" si="555"/>
        <v/>
      </c>
      <c r="AN994" s="10" t="str">
        <f t="shared" si="556"/>
        <v/>
      </c>
      <c r="AO994" s="10" t="str">
        <f t="shared" si="557"/>
        <v/>
      </c>
      <c r="AP994" s="10" t="str">
        <f t="shared" si="558"/>
        <v/>
      </c>
      <c r="AQ994" s="10" t="str">
        <f t="shared" si="559"/>
        <v/>
      </c>
      <c r="AR994" s="10" t="str">
        <f t="shared" si="560"/>
        <v/>
      </c>
      <c r="AS994" s="10" t="str">
        <f t="shared" si="561"/>
        <v/>
      </c>
      <c r="AT994" s="10" t="str">
        <f t="shared" si="562"/>
        <v/>
      </c>
      <c r="AU994" s="10" t="str">
        <f t="shared" si="563"/>
        <v/>
      </c>
      <c r="AV994" s="10" t="str">
        <f t="shared" si="564"/>
        <v/>
      </c>
      <c r="AW994" s="10" t="str">
        <f t="shared" si="565"/>
        <v/>
      </c>
      <c r="AX994" s="10" t="str">
        <f t="shared" si="566"/>
        <v/>
      </c>
      <c r="AY994" s="10" t="str">
        <f t="shared" si="567"/>
        <v/>
      </c>
      <c r="AZ994" s="10" t="str">
        <f t="shared" si="568"/>
        <v/>
      </c>
    </row>
    <row r="995" spans="1:52" s="3" customFormat="1" ht="10.5" x14ac:dyDescent="0.35">
      <c r="A995" s="30"/>
      <c r="B995" s="31"/>
      <c r="C995" s="31"/>
      <c r="D995" s="31"/>
      <c r="E995" s="85"/>
      <c r="F995" s="85"/>
      <c r="G995" s="85"/>
      <c r="H995" s="85"/>
      <c r="I995" s="15">
        <f t="shared" si="536"/>
        <v>0</v>
      </c>
      <c r="J995" s="32">
        <f t="shared" si="537"/>
        <v>0</v>
      </c>
      <c r="K995" s="32"/>
      <c r="L995" s="10">
        <f t="shared" si="538"/>
        <v>0</v>
      </c>
      <c r="M995" s="10">
        <f t="shared" si="539"/>
        <v>0</v>
      </c>
      <c r="N995" s="10">
        <f t="shared" si="540"/>
        <v>0</v>
      </c>
      <c r="O995" s="10">
        <f t="shared" si="541"/>
        <v>0</v>
      </c>
      <c r="P995" s="10">
        <f t="shared" si="542"/>
        <v>0</v>
      </c>
      <c r="Q995" s="10">
        <f t="shared" si="543"/>
        <v>0</v>
      </c>
      <c r="R995" s="10">
        <f t="shared" si="544"/>
        <v>0</v>
      </c>
      <c r="S995" s="10">
        <f t="shared" si="545"/>
        <v>0</v>
      </c>
      <c r="U995" s="10">
        <f t="shared" si="546"/>
        <v>0</v>
      </c>
      <c r="V995" s="10">
        <f t="shared" si="547"/>
        <v>0</v>
      </c>
      <c r="W995" s="10">
        <f t="shared" si="548"/>
        <v>0</v>
      </c>
      <c r="X995" s="10">
        <f t="shared" si="569"/>
        <v>0</v>
      </c>
      <c r="Y995" s="10">
        <f t="shared" si="570"/>
        <v>0</v>
      </c>
      <c r="Z995" s="10">
        <f t="shared" si="549"/>
        <v>0</v>
      </c>
      <c r="AB995" s="141">
        <f t="shared" si="550"/>
        <v>0</v>
      </c>
      <c r="AC995" s="141">
        <f t="shared" si="551"/>
        <v>0</v>
      </c>
      <c r="AD995" s="141">
        <f t="shared" si="552"/>
        <v>0</v>
      </c>
      <c r="AE995" s="141">
        <f t="shared" si="553"/>
        <v>0</v>
      </c>
      <c r="AG995" s="87"/>
      <c r="AH995" s="87"/>
      <c r="AJ995" s="87"/>
      <c r="AL995" s="10" t="str">
        <f t="shared" si="554"/>
        <v/>
      </c>
      <c r="AM995" s="10" t="str">
        <f t="shared" si="555"/>
        <v/>
      </c>
      <c r="AN995" s="10" t="str">
        <f t="shared" si="556"/>
        <v/>
      </c>
      <c r="AO995" s="10" t="str">
        <f t="shared" si="557"/>
        <v/>
      </c>
      <c r="AP995" s="10" t="str">
        <f t="shared" si="558"/>
        <v/>
      </c>
      <c r="AQ995" s="10" t="str">
        <f t="shared" si="559"/>
        <v/>
      </c>
      <c r="AR995" s="10" t="str">
        <f t="shared" si="560"/>
        <v/>
      </c>
      <c r="AS995" s="10" t="str">
        <f t="shared" si="561"/>
        <v/>
      </c>
      <c r="AT995" s="10" t="str">
        <f t="shared" si="562"/>
        <v/>
      </c>
      <c r="AU995" s="10" t="str">
        <f t="shared" si="563"/>
        <v/>
      </c>
      <c r="AV995" s="10" t="str">
        <f t="shared" si="564"/>
        <v/>
      </c>
      <c r="AW995" s="10" t="str">
        <f t="shared" si="565"/>
        <v/>
      </c>
      <c r="AX995" s="10" t="str">
        <f t="shared" si="566"/>
        <v/>
      </c>
      <c r="AY995" s="10" t="str">
        <f t="shared" si="567"/>
        <v/>
      </c>
      <c r="AZ995" s="10" t="str">
        <f t="shared" si="568"/>
        <v/>
      </c>
    </row>
    <row r="996" spans="1:52" s="3" customFormat="1" ht="10.5" x14ac:dyDescent="0.35">
      <c r="A996" s="30"/>
      <c r="B996" s="31"/>
      <c r="C996" s="31"/>
      <c r="D996" s="31"/>
      <c r="E996" s="85"/>
      <c r="F996" s="85"/>
      <c r="G996" s="85"/>
      <c r="H996" s="85"/>
      <c r="I996" s="15">
        <f t="shared" si="536"/>
        <v>0</v>
      </c>
      <c r="J996" s="32"/>
      <c r="K996" s="32"/>
      <c r="L996" s="10">
        <f t="shared" ref="L996:L1001" si="571">IF(A996&lt;&gt;"",1,0)</f>
        <v>0</v>
      </c>
      <c r="M996" s="10">
        <f t="shared" ref="M996:M1001" si="572">IF(B996&lt;&gt;"",1,0)</f>
        <v>0</v>
      </c>
      <c r="N996" s="10">
        <f t="shared" ref="N996:N1001" si="573">IF(C996&lt;&gt;"",1,0)</f>
        <v>0</v>
      </c>
      <c r="O996" s="10">
        <f t="shared" ref="O996:O1001" si="574">IF(D996&lt;&gt;"",1,0)</f>
        <v>0</v>
      </c>
      <c r="P996" s="10">
        <f t="shared" ref="P996:P1001" si="575">IF(E996&lt;&gt;"",1,0)</f>
        <v>0</v>
      </c>
      <c r="Q996" s="10">
        <f t="shared" ref="Q996:Q1001" si="576">IF(F996&lt;&gt;"",1,0)</f>
        <v>0</v>
      </c>
      <c r="R996" s="10">
        <f t="shared" ref="R996:R1001" si="577">IF(G996&lt;&gt;"",1,0)</f>
        <v>0</v>
      </c>
      <c r="S996" s="10">
        <f t="shared" ref="S996:S1001" si="578">IF(H996&lt;&gt;"",1,0)</f>
        <v>0</v>
      </c>
      <c r="U996" s="10">
        <f t="shared" ref="U996:U1004" si="579">IFERROR(IF(AY996=AZ996,0,1),1)</f>
        <v>0</v>
      </c>
      <c r="V996" s="10">
        <f t="shared" ref="V996:V1004" si="580">IF((IF(B996&lt;&gt;"",1,0))+(IF(C996&lt;&gt;"",1,0))=2,IF(C996&gt;B996,0,1),0)</f>
        <v>0</v>
      </c>
      <c r="W996" s="10">
        <f t="shared" ref="W996:W1004" si="581">IF(L996+M996+N996+O996+P996+Q996+R996+S996=0,0,IF(L996+M996+N996+O996=4,0,1))</f>
        <v>0</v>
      </c>
      <c r="X996" s="10">
        <f t="shared" ref="X996:X1004" si="582">IF(COUNTIF($A$5:$A$1004,A996)&lt;=1,0,1)</f>
        <v>0</v>
      </c>
      <c r="Y996" s="10">
        <f t="shared" si="570"/>
        <v>0</v>
      </c>
      <c r="Z996" s="10">
        <f t="shared" ref="Z996:Z1004" si="583">IF(U996+V996+W996+X996+Y996=0,0,1)</f>
        <v>0</v>
      </c>
      <c r="AB996" s="141">
        <f t="shared" ref="AB996:AB1004" si="584">IF($Z996=0,E996,0)</f>
        <v>0</v>
      </c>
      <c r="AC996" s="141">
        <f t="shared" ref="AC996:AC1004" si="585">IF($Z996=0,F996,0)</f>
        <v>0</v>
      </c>
      <c r="AD996" s="141">
        <f t="shared" ref="AD996:AD1004" si="586">IF($Z996=0,G996,0)</f>
        <v>0</v>
      </c>
      <c r="AE996" s="141">
        <f t="shared" ref="AE996:AE1004" si="587">IF($Z996=0,H996,0)</f>
        <v>0</v>
      </c>
      <c r="AG996" s="87"/>
      <c r="AH996" s="87"/>
      <c r="AJ996" s="87"/>
      <c r="AL996" s="10" t="str">
        <f t="shared" si="554"/>
        <v/>
      </c>
      <c r="AM996" s="10" t="str">
        <f t="shared" si="555"/>
        <v/>
      </c>
      <c r="AN996" s="10" t="str">
        <f t="shared" si="556"/>
        <v/>
      </c>
      <c r="AO996" s="10" t="str">
        <f t="shared" si="557"/>
        <v/>
      </c>
      <c r="AP996" s="10" t="str">
        <f t="shared" si="558"/>
        <v/>
      </c>
      <c r="AQ996" s="10" t="str">
        <f t="shared" ref="AQ996:AQ1004" si="588">IF($A996="","",IF(AL996&lt;10,AL996,(LEFT(AL996)+RIGHT(AL996))))</f>
        <v/>
      </c>
      <c r="AR996" s="10" t="str">
        <f t="shared" ref="AR996:AR1004" si="589">IF($A996="","",IF(AM996&lt;10,AM996,(LEFT(AM996)+RIGHT(AM996))))</f>
        <v/>
      </c>
      <c r="AS996" s="10" t="str">
        <f t="shared" ref="AS996:AS1004" si="590">IF($A996="","",IF(AN996&lt;10,AN996,(LEFT(AN996)+RIGHT(AN996))))</f>
        <v/>
      </c>
      <c r="AT996" s="10" t="str">
        <f t="shared" ref="AT996:AT1004" si="591">IF($A996="","",IF(AO996&lt;10,AO996,(LEFT(AO996)+RIGHT(AO996))))</f>
        <v/>
      </c>
      <c r="AU996" s="10" t="str">
        <f t="shared" ref="AU996:AU1004" si="592">IF($A996="","",IF(AP996&lt;10,AP996,(LEFT(AP996)+RIGHT(AP996))))</f>
        <v/>
      </c>
      <c r="AV996" s="10" t="str">
        <f t="shared" ref="AV996:AV1004" si="593">IF($A996="","",SUM(AQ996:AU996))</f>
        <v/>
      </c>
      <c r="AW996" s="10" t="str">
        <f t="shared" ref="AW996:AW1004" si="594">IF($A996="","",MOD(AV996,10))</f>
        <v/>
      </c>
      <c r="AX996" s="10" t="str">
        <f t="shared" ref="AX996:AX1004" si="595">IF($A996="","",10-AW996)</f>
        <v/>
      </c>
      <c r="AY996" s="10" t="str">
        <f t="shared" ref="AY996:AY1004" si="596">IF($A996="","",MOD(AX996,10))</f>
        <v/>
      </c>
      <c r="AZ996" s="10" t="str">
        <f t="shared" si="568"/>
        <v/>
      </c>
    </row>
    <row r="997" spans="1:52" s="3" customFormat="1" ht="10.5" x14ac:dyDescent="0.35">
      <c r="A997" s="30"/>
      <c r="B997" s="31"/>
      <c r="C997" s="31"/>
      <c r="D997" s="31"/>
      <c r="E997" s="85"/>
      <c r="F997" s="85"/>
      <c r="G997" s="85"/>
      <c r="H997" s="85"/>
      <c r="I997" s="15">
        <f t="shared" si="536"/>
        <v>0</v>
      </c>
      <c r="J997" s="32">
        <f t="shared" ref="J997:J1004" si="597">IF(U997=1,$AH$5,IF(V997=1,$AH$6,IF(W997=1,$AH$7,IF(X997=1,$AH$8,IF(Y997=1,$AH$9,0)))))</f>
        <v>0</v>
      </c>
      <c r="K997" s="32"/>
      <c r="L997" s="10">
        <f t="shared" si="571"/>
        <v>0</v>
      </c>
      <c r="M997" s="10">
        <f t="shared" si="572"/>
        <v>0</v>
      </c>
      <c r="N997" s="10">
        <f t="shared" si="573"/>
        <v>0</v>
      </c>
      <c r="O997" s="10">
        <f t="shared" si="574"/>
        <v>0</v>
      </c>
      <c r="P997" s="10">
        <f t="shared" si="575"/>
        <v>0</v>
      </c>
      <c r="Q997" s="10">
        <f t="shared" si="576"/>
        <v>0</v>
      </c>
      <c r="R997" s="10">
        <f t="shared" si="577"/>
        <v>0</v>
      </c>
      <c r="S997" s="10">
        <f t="shared" si="578"/>
        <v>0</v>
      </c>
      <c r="U997" s="10">
        <f t="shared" si="579"/>
        <v>0</v>
      </c>
      <c r="V997" s="10">
        <f t="shared" si="580"/>
        <v>0</v>
      </c>
      <c r="W997" s="10">
        <f t="shared" si="581"/>
        <v>0</v>
      </c>
      <c r="X997" s="10">
        <f t="shared" si="582"/>
        <v>0</v>
      </c>
      <c r="Y997" s="10">
        <f t="shared" si="570"/>
        <v>0</v>
      </c>
      <c r="Z997" s="10">
        <f t="shared" si="583"/>
        <v>0</v>
      </c>
      <c r="AB997" s="141">
        <f t="shared" si="584"/>
        <v>0</v>
      </c>
      <c r="AC997" s="141">
        <f t="shared" si="585"/>
        <v>0</v>
      </c>
      <c r="AD997" s="141">
        <f t="shared" si="586"/>
        <v>0</v>
      </c>
      <c r="AE997" s="141">
        <f t="shared" si="587"/>
        <v>0</v>
      </c>
      <c r="AG997" s="87"/>
      <c r="AH997" s="87"/>
      <c r="AJ997" s="87"/>
      <c r="AL997" s="10" t="str">
        <f t="shared" si="554"/>
        <v/>
      </c>
      <c r="AM997" s="10" t="str">
        <f t="shared" si="555"/>
        <v/>
      </c>
      <c r="AN997" s="10" t="str">
        <f t="shared" si="556"/>
        <v/>
      </c>
      <c r="AO997" s="10" t="str">
        <f t="shared" si="557"/>
        <v/>
      </c>
      <c r="AP997" s="10" t="str">
        <f t="shared" si="558"/>
        <v/>
      </c>
      <c r="AQ997" s="10" t="str">
        <f t="shared" si="588"/>
        <v/>
      </c>
      <c r="AR997" s="10" t="str">
        <f t="shared" si="589"/>
        <v/>
      </c>
      <c r="AS997" s="10" t="str">
        <f t="shared" si="590"/>
        <v/>
      </c>
      <c r="AT997" s="10" t="str">
        <f t="shared" si="591"/>
        <v/>
      </c>
      <c r="AU997" s="10" t="str">
        <f t="shared" si="592"/>
        <v/>
      </c>
      <c r="AV997" s="10" t="str">
        <f t="shared" si="593"/>
        <v/>
      </c>
      <c r="AW997" s="10" t="str">
        <f t="shared" si="594"/>
        <v/>
      </c>
      <c r="AX997" s="10" t="str">
        <f t="shared" si="595"/>
        <v/>
      </c>
      <c r="AY997" s="10" t="str">
        <f t="shared" si="596"/>
        <v/>
      </c>
      <c r="AZ997" s="10" t="str">
        <f t="shared" si="568"/>
        <v/>
      </c>
    </row>
    <row r="998" spans="1:52" s="3" customFormat="1" ht="10.5" x14ac:dyDescent="0.35">
      <c r="A998" s="30"/>
      <c r="B998" s="31"/>
      <c r="C998" s="31"/>
      <c r="D998" s="31"/>
      <c r="E998" s="85"/>
      <c r="F998" s="85"/>
      <c r="G998" s="85"/>
      <c r="H998" s="85"/>
      <c r="I998" s="15">
        <f t="shared" si="536"/>
        <v>0</v>
      </c>
      <c r="J998" s="32">
        <f t="shared" si="597"/>
        <v>0</v>
      </c>
      <c r="K998" s="32"/>
      <c r="L998" s="10">
        <f t="shared" si="571"/>
        <v>0</v>
      </c>
      <c r="M998" s="10">
        <f t="shared" si="572"/>
        <v>0</v>
      </c>
      <c r="N998" s="10">
        <f t="shared" si="573"/>
        <v>0</v>
      </c>
      <c r="O998" s="10">
        <f t="shared" si="574"/>
        <v>0</v>
      </c>
      <c r="P998" s="10">
        <f t="shared" si="575"/>
        <v>0</v>
      </c>
      <c r="Q998" s="10">
        <f t="shared" si="576"/>
        <v>0</v>
      </c>
      <c r="R998" s="10">
        <f t="shared" si="577"/>
        <v>0</v>
      </c>
      <c r="S998" s="10">
        <f t="shared" si="578"/>
        <v>0</v>
      </c>
      <c r="U998" s="10">
        <f t="shared" si="579"/>
        <v>0</v>
      </c>
      <c r="V998" s="10">
        <f t="shared" si="580"/>
        <v>0</v>
      </c>
      <c r="W998" s="10">
        <f t="shared" si="581"/>
        <v>0</v>
      </c>
      <c r="X998" s="10">
        <f t="shared" si="582"/>
        <v>0</v>
      </c>
      <c r="Y998" s="10">
        <f t="shared" si="570"/>
        <v>0</v>
      </c>
      <c r="Z998" s="10">
        <f t="shared" si="583"/>
        <v>0</v>
      </c>
      <c r="AB998" s="141">
        <f t="shared" si="584"/>
        <v>0</v>
      </c>
      <c r="AC998" s="141">
        <f t="shared" si="585"/>
        <v>0</v>
      </c>
      <c r="AD998" s="141">
        <f t="shared" si="586"/>
        <v>0</v>
      </c>
      <c r="AE998" s="141">
        <f t="shared" si="587"/>
        <v>0</v>
      </c>
      <c r="AG998" s="87"/>
      <c r="AH998" s="87"/>
      <c r="AJ998" s="87"/>
      <c r="AL998" s="10" t="str">
        <f t="shared" si="554"/>
        <v/>
      </c>
      <c r="AM998" s="10" t="str">
        <f t="shared" si="555"/>
        <v/>
      </c>
      <c r="AN998" s="10" t="str">
        <f t="shared" si="556"/>
        <v/>
      </c>
      <c r="AO998" s="10" t="str">
        <f t="shared" si="557"/>
        <v/>
      </c>
      <c r="AP998" s="10" t="str">
        <f t="shared" si="558"/>
        <v/>
      </c>
      <c r="AQ998" s="10" t="str">
        <f t="shared" si="588"/>
        <v/>
      </c>
      <c r="AR998" s="10" t="str">
        <f t="shared" si="589"/>
        <v/>
      </c>
      <c r="AS998" s="10" t="str">
        <f t="shared" si="590"/>
        <v/>
      </c>
      <c r="AT998" s="10" t="str">
        <f t="shared" si="591"/>
        <v/>
      </c>
      <c r="AU998" s="10" t="str">
        <f t="shared" si="592"/>
        <v/>
      </c>
      <c r="AV998" s="10" t="str">
        <f t="shared" si="593"/>
        <v/>
      </c>
      <c r="AW998" s="10" t="str">
        <f t="shared" si="594"/>
        <v/>
      </c>
      <c r="AX998" s="10" t="str">
        <f t="shared" si="595"/>
        <v/>
      </c>
      <c r="AY998" s="10" t="str">
        <f t="shared" si="596"/>
        <v/>
      </c>
      <c r="AZ998" s="10" t="str">
        <f t="shared" si="568"/>
        <v/>
      </c>
    </row>
    <row r="999" spans="1:52" s="3" customFormat="1" ht="10.5" x14ac:dyDescent="0.35">
      <c r="A999" s="30"/>
      <c r="B999" s="31"/>
      <c r="C999" s="31"/>
      <c r="D999" s="31"/>
      <c r="E999" s="85"/>
      <c r="F999" s="85"/>
      <c r="G999" s="85"/>
      <c r="H999" s="85"/>
      <c r="I999" s="15">
        <f t="shared" si="536"/>
        <v>0</v>
      </c>
      <c r="J999" s="32">
        <f t="shared" si="597"/>
        <v>0</v>
      </c>
      <c r="K999" s="32"/>
      <c r="L999" s="10">
        <f t="shared" si="571"/>
        <v>0</v>
      </c>
      <c r="M999" s="10">
        <f t="shared" si="572"/>
        <v>0</v>
      </c>
      <c r="N999" s="10">
        <f t="shared" si="573"/>
        <v>0</v>
      </c>
      <c r="O999" s="10">
        <f t="shared" si="574"/>
        <v>0</v>
      </c>
      <c r="P999" s="10">
        <f t="shared" si="575"/>
        <v>0</v>
      </c>
      <c r="Q999" s="10">
        <f t="shared" si="576"/>
        <v>0</v>
      </c>
      <c r="R999" s="10">
        <f t="shared" si="577"/>
        <v>0</v>
      </c>
      <c r="S999" s="10">
        <f t="shared" si="578"/>
        <v>0</v>
      </c>
      <c r="U999" s="10">
        <f t="shared" si="579"/>
        <v>0</v>
      </c>
      <c r="V999" s="10">
        <f t="shared" si="580"/>
        <v>0</v>
      </c>
      <c r="W999" s="10">
        <f t="shared" si="581"/>
        <v>0</v>
      </c>
      <c r="X999" s="10">
        <f t="shared" si="582"/>
        <v>0</v>
      </c>
      <c r="Y999" s="10">
        <f t="shared" si="570"/>
        <v>0</v>
      </c>
      <c r="Z999" s="10">
        <f t="shared" si="583"/>
        <v>0</v>
      </c>
      <c r="AB999" s="141">
        <f t="shared" si="584"/>
        <v>0</v>
      </c>
      <c r="AC999" s="141">
        <f t="shared" si="585"/>
        <v>0</v>
      </c>
      <c r="AD999" s="141">
        <f t="shared" si="586"/>
        <v>0</v>
      </c>
      <c r="AE999" s="141">
        <f t="shared" si="587"/>
        <v>0</v>
      </c>
      <c r="AG999" s="87"/>
      <c r="AH999" s="87"/>
      <c r="AJ999" s="87"/>
      <c r="AL999" s="10" t="str">
        <f t="shared" si="554"/>
        <v/>
      </c>
      <c r="AM999" s="10" t="str">
        <f t="shared" si="555"/>
        <v/>
      </c>
      <c r="AN999" s="10" t="str">
        <f t="shared" si="556"/>
        <v/>
      </c>
      <c r="AO999" s="10" t="str">
        <f t="shared" si="557"/>
        <v/>
      </c>
      <c r="AP999" s="10" t="str">
        <f t="shared" si="558"/>
        <v/>
      </c>
      <c r="AQ999" s="10" t="str">
        <f t="shared" si="588"/>
        <v/>
      </c>
      <c r="AR999" s="10" t="str">
        <f t="shared" si="589"/>
        <v/>
      </c>
      <c r="AS999" s="10" t="str">
        <f t="shared" si="590"/>
        <v/>
      </c>
      <c r="AT999" s="10" t="str">
        <f t="shared" si="591"/>
        <v/>
      </c>
      <c r="AU999" s="10" t="str">
        <f t="shared" si="592"/>
        <v/>
      </c>
      <c r="AV999" s="10" t="str">
        <f t="shared" si="593"/>
        <v/>
      </c>
      <c r="AW999" s="10" t="str">
        <f t="shared" si="594"/>
        <v/>
      </c>
      <c r="AX999" s="10" t="str">
        <f t="shared" si="595"/>
        <v/>
      </c>
      <c r="AY999" s="10" t="str">
        <f t="shared" si="596"/>
        <v/>
      </c>
      <c r="AZ999" s="10" t="str">
        <f t="shared" si="568"/>
        <v/>
      </c>
    </row>
    <row r="1000" spans="1:52" s="3" customFormat="1" ht="10.5" x14ac:dyDescent="0.35">
      <c r="A1000" s="30"/>
      <c r="B1000" s="31"/>
      <c r="C1000" s="31"/>
      <c r="D1000" s="31"/>
      <c r="E1000" s="85"/>
      <c r="F1000" s="85"/>
      <c r="G1000" s="85"/>
      <c r="H1000" s="85"/>
      <c r="I1000" s="15">
        <f t="shared" si="536"/>
        <v>0</v>
      </c>
      <c r="J1000" s="32">
        <f t="shared" si="597"/>
        <v>0</v>
      </c>
      <c r="K1000" s="32"/>
      <c r="L1000" s="10">
        <f t="shared" si="571"/>
        <v>0</v>
      </c>
      <c r="M1000" s="10">
        <f t="shared" si="572"/>
        <v>0</v>
      </c>
      <c r="N1000" s="10">
        <f t="shared" si="573"/>
        <v>0</v>
      </c>
      <c r="O1000" s="10">
        <f t="shared" si="574"/>
        <v>0</v>
      </c>
      <c r="P1000" s="10">
        <f t="shared" si="575"/>
        <v>0</v>
      </c>
      <c r="Q1000" s="10">
        <f t="shared" si="576"/>
        <v>0</v>
      </c>
      <c r="R1000" s="10">
        <f t="shared" si="577"/>
        <v>0</v>
      </c>
      <c r="S1000" s="10">
        <f t="shared" si="578"/>
        <v>0</v>
      </c>
      <c r="U1000" s="10">
        <f t="shared" si="579"/>
        <v>0</v>
      </c>
      <c r="V1000" s="10">
        <f t="shared" si="580"/>
        <v>0</v>
      </c>
      <c r="W1000" s="10">
        <f t="shared" si="581"/>
        <v>0</v>
      </c>
      <c r="X1000" s="10">
        <f t="shared" si="582"/>
        <v>0</v>
      </c>
      <c r="Y1000" s="10">
        <f t="shared" si="570"/>
        <v>0</v>
      </c>
      <c r="Z1000" s="10">
        <f t="shared" si="583"/>
        <v>0</v>
      </c>
      <c r="AB1000" s="141">
        <f t="shared" si="584"/>
        <v>0</v>
      </c>
      <c r="AC1000" s="141">
        <f t="shared" si="585"/>
        <v>0</v>
      </c>
      <c r="AD1000" s="141">
        <f t="shared" si="586"/>
        <v>0</v>
      </c>
      <c r="AE1000" s="141">
        <f t="shared" si="587"/>
        <v>0</v>
      </c>
      <c r="AG1000" s="87"/>
      <c r="AH1000" s="87"/>
      <c r="AJ1000" s="87"/>
      <c r="AL1000" s="10" t="str">
        <f t="shared" si="554"/>
        <v/>
      </c>
      <c r="AM1000" s="10" t="str">
        <f t="shared" si="555"/>
        <v/>
      </c>
      <c r="AN1000" s="10" t="str">
        <f t="shared" si="556"/>
        <v/>
      </c>
      <c r="AO1000" s="10" t="str">
        <f t="shared" si="557"/>
        <v/>
      </c>
      <c r="AP1000" s="10" t="str">
        <f t="shared" si="558"/>
        <v/>
      </c>
      <c r="AQ1000" s="10" t="str">
        <f t="shared" si="588"/>
        <v/>
      </c>
      <c r="AR1000" s="10" t="str">
        <f t="shared" si="589"/>
        <v/>
      </c>
      <c r="AS1000" s="10" t="str">
        <f t="shared" si="590"/>
        <v/>
      </c>
      <c r="AT1000" s="10" t="str">
        <f t="shared" si="591"/>
        <v/>
      </c>
      <c r="AU1000" s="10" t="str">
        <f t="shared" si="592"/>
        <v/>
      </c>
      <c r="AV1000" s="10" t="str">
        <f t="shared" si="593"/>
        <v/>
      </c>
      <c r="AW1000" s="10" t="str">
        <f t="shared" si="594"/>
        <v/>
      </c>
      <c r="AX1000" s="10" t="str">
        <f t="shared" si="595"/>
        <v/>
      </c>
      <c r="AY1000" s="10" t="str">
        <f t="shared" si="596"/>
        <v/>
      </c>
      <c r="AZ1000" s="10" t="str">
        <f t="shared" si="568"/>
        <v/>
      </c>
    </row>
    <row r="1001" spans="1:52" s="3" customFormat="1" ht="10.5" x14ac:dyDescent="0.35">
      <c r="A1001" s="30"/>
      <c r="B1001" s="31"/>
      <c r="C1001" s="31"/>
      <c r="D1001" s="31"/>
      <c r="E1001" s="85"/>
      <c r="F1001" s="85"/>
      <c r="G1001" s="85"/>
      <c r="H1001" s="85"/>
      <c r="I1001" s="15">
        <f t="shared" si="536"/>
        <v>0</v>
      </c>
      <c r="J1001" s="32">
        <f t="shared" si="597"/>
        <v>0</v>
      </c>
      <c r="K1001" s="32"/>
      <c r="L1001" s="10">
        <f t="shared" si="571"/>
        <v>0</v>
      </c>
      <c r="M1001" s="10">
        <f t="shared" si="572"/>
        <v>0</v>
      </c>
      <c r="N1001" s="10">
        <f t="shared" si="573"/>
        <v>0</v>
      </c>
      <c r="O1001" s="10">
        <f t="shared" si="574"/>
        <v>0</v>
      </c>
      <c r="P1001" s="10">
        <f t="shared" si="575"/>
        <v>0</v>
      </c>
      <c r="Q1001" s="10">
        <f t="shared" si="576"/>
        <v>0</v>
      </c>
      <c r="R1001" s="10">
        <f t="shared" si="577"/>
        <v>0</v>
      </c>
      <c r="S1001" s="10">
        <f t="shared" si="578"/>
        <v>0</v>
      </c>
      <c r="U1001" s="10">
        <f t="shared" si="579"/>
        <v>0</v>
      </c>
      <c r="V1001" s="10">
        <f t="shared" si="580"/>
        <v>0</v>
      </c>
      <c r="W1001" s="10">
        <f t="shared" si="581"/>
        <v>0</v>
      </c>
      <c r="X1001" s="10">
        <f t="shared" si="582"/>
        <v>0</v>
      </c>
      <c r="Y1001" s="10">
        <f t="shared" si="570"/>
        <v>0</v>
      </c>
      <c r="Z1001" s="10">
        <f t="shared" si="583"/>
        <v>0</v>
      </c>
      <c r="AB1001" s="141">
        <f t="shared" si="584"/>
        <v>0</v>
      </c>
      <c r="AC1001" s="141">
        <f t="shared" si="585"/>
        <v>0</v>
      </c>
      <c r="AD1001" s="141">
        <f t="shared" si="586"/>
        <v>0</v>
      </c>
      <c r="AE1001" s="141">
        <f t="shared" si="587"/>
        <v>0</v>
      </c>
      <c r="AG1001" s="87"/>
      <c r="AH1001" s="87"/>
      <c r="AJ1001" s="87"/>
      <c r="AL1001" s="10" t="str">
        <f t="shared" si="554"/>
        <v/>
      </c>
      <c r="AM1001" s="10" t="str">
        <f t="shared" si="555"/>
        <v/>
      </c>
      <c r="AN1001" s="10" t="str">
        <f t="shared" si="556"/>
        <v/>
      </c>
      <c r="AO1001" s="10" t="str">
        <f t="shared" si="557"/>
        <v/>
      </c>
      <c r="AP1001" s="10" t="str">
        <f t="shared" si="558"/>
        <v/>
      </c>
      <c r="AQ1001" s="10" t="str">
        <f t="shared" si="588"/>
        <v/>
      </c>
      <c r="AR1001" s="10" t="str">
        <f t="shared" si="589"/>
        <v/>
      </c>
      <c r="AS1001" s="10" t="str">
        <f t="shared" si="590"/>
        <v/>
      </c>
      <c r="AT1001" s="10" t="str">
        <f t="shared" si="591"/>
        <v/>
      </c>
      <c r="AU1001" s="10" t="str">
        <f t="shared" si="592"/>
        <v/>
      </c>
      <c r="AV1001" s="10" t="str">
        <f t="shared" si="593"/>
        <v/>
      </c>
      <c r="AW1001" s="10" t="str">
        <f t="shared" si="594"/>
        <v/>
      </c>
      <c r="AX1001" s="10" t="str">
        <f t="shared" si="595"/>
        <v/>
      </c>
      <c r="AY1001" s="10" t="str">
        <f t="shared" si="596"/>
        <v/>
      </c>
      <c r="AZ1001" s="10" t="str">
        <f t="shared" si="568"/>
        <v/>
      </c>
    </row>
    <row r="1002" spans="1:52" s="3" customFormat="1" ht="10.5" x14ac:dyDescent="0.35">
      <c r="A1002" s="30"/>
      <c r="B1002" s="31"/>
      <c r="C1002" s="31"/>
      <c r="D1002" s="31"/>
      <c r="E1002" s="85"/>
      <c r="F1002" s="85"/>
      <c r="G1002" s="85"/>
      <c r="H1002" s="85"/>
      <c r="I1002" s="15">
        <f t="shared" si="536"/>
        <v>0</v>
      </c>
      <c r="J1002" s="32">
        <f t="shared" si="597"/>
        <v>0</v>
      </c>
      <c r="K1002" s="32"/>
      <c r="L1002" s="10">
        <f t="shared" si="538"/>
        <v>0</v>
      </c>
      <c r="M1002" s="10">
        <f t="shared" si="539"/>
        <v>0</v>
      </c>
      <c r="N1002" s="10">
        <f t="shared" si="540"/>
        <v>0</v>
      </c>
      <c r="O1002" s="10">
        <f t="shared" si="541"/>
        <v>0</v>
      </c>
      <c r="P1002" s="10">
        <f t="shared" si="542"/>
        <v>0</v>
      </c>
      <c r="Q1002" s="10">
        <f t="shared" si="543"/>
        <v>0</v>
      </c>
      <c r="R1002" s="10">
        <f t="shared" si="544"/>
        <v>0</v>
      </c>
      <c r="S1002" s="10">
        <f t="shared" si="545"/>
        <v>0</v>
      </c>
      <c r="U1002" s="10">
        <f t="shared" si="579"/>
        <v>0</v>
      </c>
      <c r="V1002" s="10">
        <f t="shared" si="580"/>
        <v>0</v>
      </c>
      <c r="W1002" s="10">
        <f t="shared" si="581"/>
        <v>0</v>
      </c>
      <c r="X1002" s="10">
        <f t="shared" si="582"/>
        <v>0</v>
      </c>
      <c r="Y1002" s="10">
        <f t="shared" si="570"/>
        <v>0</v>
      </c>
      <c r="Z1002" s="10">
        <f t="shared" si="583"/>
        <v>0</v>
      </c>
      <c r="AB1002" s="141">
        <f t="shared" si="584"/>
        <v>0</v>
      </c>
      <c r="AC1002" s="141">
        <f t="shared" si="585"/>
        <v>0</v>
      </c>
      <c r="AD1002" s="141">
        <f t="shared" si="586"/>
        <v>0</v>
      </c>
      <c r="AE1002" s="141">
        <f t="shared" si="587"/>
        <v>0</v>
      </c>
      <c r="AG1002" s="87"/>
      <c r="AH1002" s="87"/>
      <c r="AJ1002" s="87"/>
      <c r="AL1002" s="10" t="str">
        <f t="shared" si="554"/>
        <v/>
      </c>
      <c r="AM1002" s="10" t="str">
        <f t="shared" si="555"/>
        <v/>
      </c>
      <c r="AN1002" s="10" t="str">
        <f t="shared" si="556"/>
        <v/>
      </c>
      <c r="AO1002" s="10" t="str">
        <f t="shared" si="557"/>
        <v/>
      </c>
      <c r="AP1002" s="10" t="str">
        <f t="shared" si="558"/>
        <v/>
      </c>
      <c r="AQ1002" s="10" t="str">
        <f t="shared" si="588"/>
        <v/>
      </c>
      <c r="AR1002" s="10" t="str">
        <f t="shared" si="589"/>
        <v/>
      </c>
      <c r="AS1002" s="10" t="str">
        <f t="shared" si="590"/>
        <v/>
      </c>
      <c r="AT1002" s="10" t="str">
        <f t="shared" si="591"/>
        <v/>
      </c>
      <c r="AU1002" s="10" t="str">
        <f t="shared" si="592"/>
        <v/>
      </c>
      <c r="AV1002" s="10" t="str">
        <f t="shared" si="593"/>
        <v/>
      </c>
      <c r="AW1002" s="10" t="str">
        <f t="shared" si="594"/>
        <v/>
      </c>
      <c r="AX1002" s="10" t="str">
        <f t="shared" si="595"/>
        <v/>
      </c>
      <c r="AY1002" s="10" t="str">
        <f t="shared" si="596"/>
        <v/>
      </c>
      <c r="AZ1002" s="10" t="str">
        <f t="shared" si="568"/>
        <v/>
      </c>
    </row>
    <row r="1003" spans="1:52" s="3" customFormat="1" ht="10.5" x14ac:dyDescent="0.35">
      <c r="A1003" s="30"/>
      <c r="B1003" s="31"/>
      <c r="C1003" s="31"/>
      <c r="D1003" s="31"/>
      <c r="E1003" s="85"/>
      <c r="F1003" s="85"/>
      <c r="G1003" s="85"/>
      <c r="H1003" s="85"/>
      <c r="I1003" s="15">
        <f t="shared" si="536"/>
        <v>0</v>
      </c>
      <c r="J1003" s="32">
        <f t="shared" si="597"/>
        <v>0</v>
      </c>
      <c r="K1003" s="32"/>
      <c r="L1003" s="10">
        <f t="shared" si="538"/>
        <v>0</v>
      </c>
      <c r="M1003" s="10">
        <f t="shared" si="539"/>
        <v>0</v>
      </c>
      <c r="N1003" s="10">
        <f t="shared" si="540"/>
        <v>0</v>
      </c>
      <c r="O1003" s="10">
        <f t="shared" si="541"/>
        <v>0</v>
      </c>
      <c r="P1003" s="10">
        <f t="shared" si="542"/>
        <v>0</v>
      </c>
      <c r="Q1003" s="10">
        <f t="shared" si="543"/>
        <v>0</v>
      </c>
      <c r="R1003" s="10">
        <f t="shared" si="544"/>
        <v>0</v>
      </c>
      <c r="S1003" s="10">
        <f t="shared" si="545"/>
        <v>0</v>
      </c>
      <c r="U1003" s="10">
        <f t="shared" si="579"/>
        <v>0</v>
      </c>
      <c r="V1003" s="10">
        <f t="shared" si="580"/>
        <v>0</v>
      </c>
      <c r="W1003" s="10">
        <f t="shared" si="581"/>
        <v>0</v>
      </c>
      <c r="X1003" s="10">
        <f t="shared" si="582"/>
        <v>0</v>
      </c>
      <c r="Y1003" s="10">
        <f t="shared" si="570"/>
        <v>0</v>
      </c>
      <c r="Z1003" s="10">
        <f t="shared" si="583"/>
        <v>0</v>
      </c>
      <c r="AB1003" s="141">
        <f t="shared" si="584"/>
        <v>0</v>
      </c>
      <c r="AC1003" s="141">
        <f t="shared" si="585"/>
        <v>0</v>
      </c>
      <c r="AD1003" s="141">
        <f t="shared" si="586"/>
        <v>0</v>
      </c>
      <c r="AE1003" s="141">
        <f t="shared" si="587"/>
        <v>0</v>
      </c>
      <c r="AG1003" s="87"/>
      <c r="AH1003" s="87"/>
      <c r="AJ1003" s="87"/>
      <c r="AL1003" s="10" t="str">
        <f t="shared" si="554"/>
        <v/>
      </c>
      <c r="AM1003" s="10" t="str">
        <f t="shared" si="555"/>
        <v/>
      </c>
      <c r="AN1003" s="10" t="str">
        <f t="shared" si="556"/>
        <v/>
      </c>
      <c r="AO1003" s="10" t="str">
        <f t="shared" si="557"/>
        <v/>
      </c>
      <c r="AP1003" s="10" t="str">
        <f t="shared" si="558"/>
        <v/>
      </c>
      <c r="AQ1003" s="10" t="str">
        <f t="shared" si="588"/>
        <v/>
      </c>
      <c r="AR1003" s="10" t="str">
        <f t="shared" si="589"/>
        <v/>
      </c>
      <c r="AS1003" s="10" t="str">
        <f t="shared" si="590"/>
        <v/>
      </c>
      <c r="AT1003" s="10" t="str">
        <f t="shared" si="591"/>
        <v/>
      </c>
      <c r="AU1003" s="10" t="str">
        <f t="shared" si="592"/>
        <v/>
      </c>
      <c r="AV1003" s="10" t="str">
        <f t="shared" si="593"/>
        <v/>
      </c>
      <c r="AW1003" s="10" t="str">
        <f t="shared" si="594"/>
        <v/>
      </c>
      <c r="AX1003" s="10" t="str">
        <f t="shared" si="595"/>
        <v/>
      </c>
      <c r="AY1003" s="10" t="str">
        <f t="shared" si="596"/>
        <v/>
      </c>
      <c r="AZ1003" s="10" t="str">
        <f t="shared" si="568"/>
        <v/>
      </c>
    </row>
    <row r="1004" spans="1:52" ht="11" thickBot="1" x14ac:dyDescent="0.4">
      <c r="A1004" s="30"/>
      <c r="B1004" s="31"/>
      <c r="C1004" s="31"/>
      <c r="D1004" s="31"/>
      <c r="E1004" s="85"/>
      <c r="F1004" s="85"/>
      <c r="G1004" s="85"/>
      <c r="H1004" s="85"/>
      <c r="I1004" s="15">
        <f t="shared" si="536"/>
        <v>0</v>
      </c>
      <c r="J1004" s="32">
        <f t="shared" si="597"/>
        <v>0</v>
      </c>
      <c r="K1004" s="32"/>
      <c r="L1004" s="10">
        <f t="shared" si="538"/>
        <v>0</v>
      </c>
      <c r="M1004" s="10">
        <f t="shared" si="539"/>
        <v>0</v>
      </c>
      <c r="N1004" s="10">
        <f t="shared" si="540"/>
        <v>0</v>
      </c>
      <c r="O1004" s="10">
        <f t="shared" si="541"/>
        <v>0</v>
      </c>
      <c r="P1004" s="10">
        <f t="shared" si="542"/>
        <v>0</v>
      </c>
      <c r="Q1004" s="10">
        <f t="shared" si="543"/>
        <v>0</v>
      </c>
      <c r="R1004" s="10">
        <f t="shared" si="544"/>
        <v>0</v>
      </c>
      <c r="S1004" s="10">
        <f t="shared" si="545"/>
        <v>0</v>
      </c>
      <c r="T1004" s="3"/>
      <c r="U1004" s="10">
        <f t="shared" si="579"/>
        <v>0</v>
      </c>
      <c r="V1004" s="10">
        <f t="shared" si="580"/>
        <v>0</v>
      </c>
      <c r="W1004" s="10">
        <f t="shared" si="581"/>
        <v>0</v>
      </c>
      <c r="X1004" s="10">
        <f t="shared" si="582"/>
        <v>0</v>
      </c>
      <c r="Y1004" s="10">
        <f t="shared" si="570"/>
        <v>0</v>
      </c>
      <c r="Z1004" s="10">
        <f t="shared" si="583"/>
        <v>0</v>
      </c>
      <c r="AA1004" s="3"/>
      <c r="AB1004" s="141">
        <f t="shared" si="584"/>
        <v>0</v>
      </c>
      <c r="AC1004" s="141">
        <f t="shared" si="585"/>
        <v>0</v>
      </c>
      <c r="AD1004" s="141">
        <f t="shared" si="586"/>
        <v>0</v>
      </c>
      <c r="AE1004" s="141">
        <f t="shared" si="587"/>
        <v>0</v>
      </c>
      <c r="AF1004" s="87"/>
      <c r="AG1004" s="87"/>
      <c r="AH1004" s="87"/>
      <c r="AI1004" s="87"/>
      <c r="AJ1004" s="87"/>
      <c r="AK1004" s="3"/>
      <c r="AL1004" s="10" t="str">
        <f t="shared" si="554"/>
        <v/>
      </c>
      <c r="AM1004" s="10" t="str">
        <f t="shared" si="555"/>
        <v/>
      </c>
      <c r="AN1004" s="10" t="str">
        <f t="shared" si="556"/>
        <v/>
      </c>
      <c r="AO1004" s="10" t="str">
        <f t="shared" si="557"/>
        <v/>
      </c>
      <c r="AP1004" s="10" t="str">
        <f t="shared" si="558"/>
        <v/>
      </c>
      <c r="AQ1004" s="10" t="str">
        <f t="shared" si="588"/>
        <v/>
      </c>
      <c r="AR1004" s="10" t="str">
        <f t="shared" si="589"/>
        <v/>
      </c>
      <c r="AS1004" s="10" t="str">
        <f t="shared" si="590"/>
        <v/>
      </c>
      <c r="AT1004" s="10" t="str">
        <f t="shared" si="591"/>
        <v/>
      </c>
      <c r="AU1004" s="10" t="str">
        <f t="shared" si="592"/>
        <v/>
      </c>
      <c r="AV1004" s="10" t="str">
        <f t="shared" si="593"/>
        <v/>
      </c>
      <c r="AW1004" s="10" t="str">
        <f t="shared" si="594"/>
        <v/>
      </c>
      <c r="AX1004" s="10" t="str">
        <f t="shared" si="595"/>
        <v/>
      </c>
      <c r="AY1004" s="10" t="str">
        <f t="shared" si="596"/>
        <v/>
      </c>
      <c r="AZ1004" s="10" t="str">
        <f t="shared" si="568"/>
        <v/>
      </c>
    </row>
    <row r="1005" spans="1:52" s="3" customFormat="1" ht="15.65" customHeight="1" thickTop="1" thickBot="1" x14ac:dyDescent="0.4">
      <c r="A1005" s="56" t="s">
        <v>291</v>
      </c>
      <c r="B1005" s="57"/>
      <c r="C1005" s="57"/>
      <c r="D1005" s="57"/>
      <c r="E1005" s="9">
        <f>AB1005</f>
        <v>0</v>
      </c>
      <c r="F1005" s="9">
        <f>AC1005</f>
        <v>0</v>
      </c>
      <c r="G1005" s="9">
        <f t="shared" ref="G1005:H1005" si="598">AD1005</f>
        <v>0</v>
      </c>
      <c r="H1005" s="9">
        <f t="shared" si="598"/>
        <v>0</v>
      </c>
      <c r="I1005" s="16">
        <f>SUM(I5:I1004)</f>
        <v>0</v>
      </c>
      <c r="J1005" s="6"/>
      <c r="K1005" s="6"/>
      <c r="U1005" s="13">
        <f t="shared" ref="U1005:Z1005" si="599">SUM(U5:U1004)</f>
        <v>0</v>
      </c>
      <c r="V1005" s="13">
        <f t="shared" si="599"/>
        <v>0</v>
      </c>
      <c r="W1005" s="13">
        <f t="shared" si="599"/>
        <v>0</v>
      </c>
      <c r="X1005" s="13">
        <f t="shared" si="599"/>
        <v>0</v>
      </c>
      <c r="Y1005" s="13">
        <f t="shared" si="599"/>
        <v>0</v>
      </c>
      <c r="Z1005" s="13">
        <f t="shared" si="599"/>
        <v>0</v>
      </c>
      <c r="AB1005" s="36">
        <f>SUM(AB5:AB1004)</f>
        <v>0</v>
      </c>
      <c r="AC1005" s="36">
        <f t="shared" ref="AC1005:AE1005" si="600">SUM(AC5:AC1004)</f>
        <v>0</v>
      </c>
      <c r="AD1005" s="36">
        <f t="shared" si="600"/>
        <v>0</v>
      </c>
      <c r="AE1005" s="36">
        <f t="shared" si="600"/>
        <v>0</v>
      </c>
      <c r="AG1005" s="87"/>
      <c r="AH1005" s="87"/>
      <c r="AJ1005" s="87"/>
    </row>
    <row r="1006" spans="1:52" s="3" customFormat="1" ht="54" customHeight="1" thickTop="1" x14ac:dyDescent="0.35">
      <c r="A1006" s="2"/>
      <c r="B1006" s="2"/>
      <c r="C1006" s="2"/>
      <c r="D1006" s="2"/>
      <c r="E1006" s="191">
        <f>IF(AB1006+AC1006+AD1006+AE1006=0,0,AH10)</f>
        <v>0</v>
      </c>
      <c r="F1006" s="191"/>
      <c r="G1006" s="191"/>
      <c r="H1006" s="191"/>
      <c r="I1006" s="191"/>
      <c r="AB1006" s="14">
        <f>IF(SUM(E5:E1004)=AB1005,0,1)</f>
        <v>0</v>
      </c>
      <c r="AC1006" s="14">
        <f>IF(SUM(F5:F1004)=AC1005,0,1)</f>
        <v>0</v>
      </c>
      <c r="AD1006" s="14">
        <f>IF(SUM(G5:G1004)=AD1005,0,1)</f>
        <v>0</v>
      </c>
      <c r="AE1006" s="14">
        <f>IF(SUM(H5:H1004)=AE1005,0,1)</f>
        <v>0</v>
      </c>
      <c r="AF1006" s="45" t="s">
        <v>289</v>
      </c>
      <c r="AG1006" s="87"/>
      <c r="AH1006" s="87"/>
      <c r="AJ1006" s="87"/>
    </row>
    <row r="1007" spans="1:52" s="3" customFormat="1" ht="63.65" customHeight="1" x14ac:dyDescent="0.35">
      <c r="A1007" s="2"/>
      <c r="B1007" s="2"/>
      <c r="C1007" s="2"/>
      <c r="D1007" s="2"/>
      <c r="E1007" s="2"/>
      <c r="F1007" s="11"/>
      <c r="G1007" s="11"/>
      <c r="H1007" s="11"/>
      <c r="I1007" s="11"/>
      <c r="AG1007" s="87"/>
      <c r="AH1007" s="87"/>
      <c r="AJ1007" s="87"/>
    </row>
    <row r="1008" spans="1:52" s="3" customFormat="1" x14ac:dyDescent="0.35">
      <c r="A1008" s="2"/>
      <c r="B1008" s="2"/>
      <c r="C1008" s="2"/>
      <c r="D1008" s="2"/>
      <c r="E1008" s="2"/>
      <c r="F1008" s="2"/>
      <c r="G1008" s="2"/>
      <c r="H1008" s="2"/>
      <c r="AG1008" s="87"/>
      <c r="AH1008" s="87"/>
      <c r="AJ1008" s="87"/>
    </row>
    <row r="1009" spans="1:36" s="3" customFormat="1" x14ac:dyDescent="0.35">
      <c r="A1009" s="2"/>
      <c r="B1009" s="2"/>
      <c r="C1009" s="2"/>
      <c r="D1009" s="2"/>
      <c r="E1009" s="2"/>
      <c r="F1009" s="2"/>
      <c r="G1009" s="2"/>
      <c r="H1009" s="2"/>
      <c r="AG1009" s="87"/>
      <c r="AH1009" s="87"/>
      <c r="AJ1009" s="87"/>
    </row>
    <row r="1010" spans="1:36" s="3" customFormat="1" x14ac:dyDescent="0.35">
      <c r="A1010" s="2"/>
      <c r="B1010" s="2"/>
      <c r="C1010" s="2"/>
      <c r="D1010" s="2"/>
      <c r="E1010" s="2"/>
      <c r="F1010" s="2"/>
      <c r="G1010" s="2"/>
      <c r="H1010" s="2"/>
      <c r="AG1010" s="87"/>
      <c r="AH1010" s="87"/>
      <c r="AJ1010" s="87"/>
    </row>
    <row r="1011" spans="1:36" s="3" customFormat="1" x14ac:dyDescent="0.35">
      <c r="A1011" s="2"/>
      <c r="B1011" s="2"/>
      <c r="C1011" s="2"/>
      <c r="D1011" s="2"/>
      <c r="E1011" s="2"/>
      <c r="F1011" s="2"/>
      <c r="G1011" s="2"/>
      <c r="H1011" s="2"/>
      <c r="AG1011" s="87"/>
      <c r="AH1011" s="87"/>
      <c r="AJ1011" s="87"/>
    </row>
    <row r="1012" spans="1:36" s="3" customFormat="1" x14ac:dyDescent="0.35">
      <c r="A1012" s="2"/>
      <c r="B1012" s="2"/>
      <c r="C1012" s="2"/>
      <c r="D1012" s="2"/>
      <c r="E1012" s="2"/>
      <c r="F1012" s="2"/>
      <c r="G1012" s="2"/>
      <c r="H1012" s="2"/>
      <c r="AG1012" s="87"/>
      <c r="AH1012" s="87"/>
      <c r="AJ1012" s="87"/>
    </row>
    <row r="1013" spans="1:36" s="3" customFormat="1" x14ac:dyDescent="0.35">
      <c r="A1013" s="2"/>
      <c r="B1013" s="2"/>
      <c r="C1013" s="2"/>
      <c r="D1013" s="2"/>
      <c r="E1013" s="2"/>
      <c r="F1013" s="2"/>
      <c r="G1013" s="2"/>
      <c r="H1013" s="2"/>
      <c r="AG1013" s="87"/>
      <c r="AH1013" s="87"/>
      <c r="AJ1013" s="87"/>
    </row>
    <row r="1014" spans="1:36" s="3" customFormat="1" x14ac:dyDescent="0.35">
      <c r="A1014" s="2"/>
      <c r="B1014" s="2"/>
      <c r="C1014" s="2"/>
      <c r="D1014" s="2"/>
      <c r="E1014" s="2"/>
      <c r="F1014" s="2"/>
      <c r="G1014" s="2"/>
      <c r="H1014" s="2"/>
      <c r="AG1014" s="87"/>
      <c r="AH1014" s="87"/>
      <c r="AJ1014" s="87"/>
    </row>
    <row r="1015" spans="1:36" s="3" customFormat="1" ht="10.5" x14ac:dyDescent="0.35">
      <c r="A1015" s="2"/>
      <c r="B1015" s="2"/>
      <c r="C1015" s="2"/>
      <c r="D1015" s="2"/>
      <c r="E1015" s="2"/>
      <c r="F1015" s="2"/>
      <c r="G1015" s="2"/>
      <c r="H1015" s="2"/>
      <c r="J1015" s="32"/>
      <c r="K1015" s="32"/>
      <c r="AG1015" s="87"/>
      <c r="AH1015" s="87"/>
      <c r="AJ1015" s="87"/>
    </row>
    <row r="1016" spans="1:36" s="3" customFormat="1" x14ac:dyDescent="0.35">
      <c r="A1016" s="2"/>
      <c r="B1016" s="2"/>
      <c r="C1016" s="2"/>
      <c r="D1016" s="2"/>
      <c r="E1016" s="2"/>
      <c r="F1016" s="2"/>
      <c r="G1016" s="2"/>
      <c r="H1016" s="2"/>
      <c r="AG1016" s="87"/>
      <c r="AH1016" s="87"/>
      <c r="AJ1016" s="87"/>
    </row>
    <row r="1017" spans="1:36" s="3" customFormat="1" x14ac:dyDescent="0.35">
      <c r="A1017" s="2"/>
      <c r="B1017" s="2"/>
      <c r="C1017" s="2"/>
      <c r="D1017" s="2"/>
      <c r="E1017" s="2"/>
      <c r="F1017" s="2"/>
      <c r="G1017" s="2"/>
      <c r="H1017" s="2"/>
      <c r="AG1017" s="87"/>
      <c r="AH1017" s="87"/>
      <c r="AJ1017" s="87"/>
    </row>
    <row r="1018" spans="1:36" s="3" customFormat="1" x14ac:dyDescent="0.35">
      <c r="A1018" s="2"/>
      <c r="B1018" s="2"/>
      <c r="C1018" s="2"/>
      <c r="D1018" s="2"/>
      <c r="E1018" s="2"/>
      <c r="F1018" s="2"/>
      <c r="G1018" s="2"/>
      <c r="H1018" s="2"/>
      <c r="AG1018" s="87"/>
      <c r="AH1018" s="87"/>
      <c r="AJ1018" s="87"/>
    </row>
    <row r="1019" spans="1:36" s="3" customFormat="1" x14ac:dyDescent="0.35">
      <c r="A1019" s="2"/>
      <c r="B1019" s="2"/>
      <c r="C1019" s="2"/>
      <c r="D1019" s="2"/>
      <c r="E1019" s="2"/>
      <c r="F1019" s="2"/>
      <c r="G1019" s="2"/>
      <c r="H1019" s="2"/>
      <c r="AG1019" s="87"/>
      <c r="AH1019" s="87"/>
      <c r="AJ1019" s="87"/>
    </row>
    <row r="1020" spans="1:36" s="3" customFormat="1" x14ac:dyDescent="0.35">
      <c r="A1020" s="2"/>
      <c r="B1020" s="2"/>
      <c r="C1020" s="2"/>
      <c r="D1020" s="2"/>
      <c r="E1020" s="2"/>
      <c r="F1020" s="2"/>
      <c r="G1020" s="2"/>
      <c r="H1020" s="2"/>
      <c r="AG1020" s="87"/>
      <c r="AH1020" s="87"/>
      <c r="AJ1020" s="87"/>
    </row>
    <row r="1021" spans="1:36" s="3" customFormat="1" x14ac:dyDescent="0.35">
      <c r="A1021" s="2"/>
      <c r="B1021" s="2"/>
      <c r="C1021" s="2"/>
      <c r="D1021" s="2"/>
      <c r="E1021" s="2"/>
      <c r="F1021" s="2"/>
      <c r="G1021" s="2"/>
      <c r="H1021" s="2"/>
      <c r="AG1021" s="87"/>
      <c r="AH1021" s="87"/>
      <c r="AJ1021" s="87"/>
    </row>
    <row r="1024" spans="1:36" s="3" customFormat="1" x14ac:dyDescent="0.35">
      <c r="A1024" s="2"/>
      <c r="B1024" s="2"/>
      <c r="C1024" s="2"/>
      <c r="D1024" s="2"/>
      <c r="E1024" s="2"/>
      <c r="F1024" s="2"/>
      <c r="G1024" s="2"/>
      <c r="H1024" s="2"/>
      <c r="AG1024" s="87"/>
      <c r="AH1024" s="87"/>
      <c r="AJ1024" s="87"/>
    </row>
    <row r="1025" spans="1:36" s="3" customFormat="1" x14ac:dyDescent="0.35">
      <c r="A1025" s="2"/>
      <c r="B1025" s="2"/>
      <c r="C1025" s="2"/>
      <c r="D1025" s="2"/>
      <c r="E1025" s="2"/>
      <c r="F1025" s="2"/>
      <c r="G1025" s="2"/>
      <c r="H1025" s="2"/>
      <c r="AG1025" s="87"/>
      <c r="AH1025" s="87"/>
      <c r="AJ1025" s="87"/>
    </row>
    <row r="1026" spans="1:36" s="3" customFormat="1" x14ac:dyDescent="0.35">
      <c r="A1026" s="2"/>
      <c r="B1026" s="2"/>
      <c r="C1026" s="2"/>
      <c r="D1026" s="2"/>
      <c r="E1026" s="2"/>
      <c r="F1026" s="2"/>
      <c r="G1026" s="2"/>
      <c r="H1026" s="2"/>
      <c r="AG1026" s="87"/>
      <c r="AH1026" s="87"/>
      <c r="AJ1026" s="87"/>
    </row>
    <row r="1027" spans="1:36" s="3" customFormat="1" x14ac:dyDescent="0.35">
      <c r="A1027" s="2"/>
      <c r="B1027" s="2"/>
      <c r="C1027" s="2"/>
      <c r="D1027" s="2"/>
      <c r="E1027" s="2"/>
      <c r="F1027" s="2"/>
      <c r="G1027" s="2"/>
      <c r="H1027" s="2"/>
      <c r="AG1027" s="87"/>
      <c r="AH1027" s="87"/>
      <c r="AJ1027" s="87"/>
    </row>
    <row r="1028" spans="1:36" s="3" customFormat="1" x14ac:dyDescent="0.35">
      <c r="A1028" s="2"/>
      <c r="B1028" s="2"/>
      <c r="C1028" s="2"/>
      <c r="D1028" s="2"/>
      <c r="E1028" s="2"/>
      <c r="F1028" s="2"/>
      <c r="G1028" s="2"/>
      <c r="H1028" s="2"/>
      <c r="AG1028" s="87"/>
      <c r="AH1028" s="87"/>
      <c r="AJ1028" s="87"/>
    </row>
    <row r="1029" spans="1:36" s="3" customFormat="1" x14ac:dyDescent="0.35">
      <c r="A1029" s="2"/>
      <c r="B1029" s="2"/>
      <c r="C1029" s="2"/>
      <c r="D1029" s="2"/>
      <c r="E1029" s="2"/>
      <c r="F1029" s="2"/>
      <c r="G1029" s="2"/>
      <c r="H1029" s="2"/>
      <c r="AG1029" s="87"/>
      <c r="AH1029" s="87"/>
      <c r="AJ1029" s="87"/>
    </row>
    <row r="1030" spans="1:36" s="3" customFormat="1" x14ac:dyDescent="0.35">
      <c r="A1030" s="2"/>
      <c r="B1030" s="2"/>
      <c r="C1030" s="2"/>
      <c r="D1030" s="2"/>
      <c r="E1030" s="2"/>
      <c r="F1030" s="2"/>
      <c r="G1030" s="2"/>
      <c r="H1030" s="2"/>
      <c r="AG1030" s="87"/>
      <c r="AH1030" s="87"/>
      <c r="AJ1030" s="87"/>
    </row>
    <row r="1031" spans="1:36" s="3" customFormat="1" x14ac:dyDescent="0.35">
      <c r="A1031" s="2"/>
      <c r="B1031" s="2"/>
      <c r="C1031" s="2"/>
      <c r="D1031" s="2"/>
      <c r="E1031" s="2"/>
      <c r="F1031" s="2"/>
      <c r="G1031" s="2"/>
      <c r="H1031" s="2"/>
      <c r="AG1031" s="87"/>
      <c r="AH1031" s="87"/>
      <c r="AJ1031" s="87"/>
    </row>
    <row r="1032" spans="1:36" s="3" customFormat="1" x14ac:dyDescent="0.35">
      <c r="A1032" s="2"/>
      <c r="B1032" s="2"/>
      <c r="C1032" s="2"/>
      <c r="D1032" s="2"/>
      <c r="E1032" s="2"/>
      <c r="F1032" s="2"/>
      <c r="G1032" s="2"/>
      <c r="H1032" s="2"/>
      <c r="AG1032" s="87"/>
      <c r="AH1032" s="87"/>
      <c r="AJ1032" s="87"/>
    </row>
    <row r="1033" spans="1:36" s="3" customFormat="1" x14ac:dyDescent="0.35">
      <c r="A1033" s="2"/>
      <c r="B1033" s="2"/>
      <c r="C1033" s="2"/>
      <c r="D1033" s="2"/>
      <c r="E1033" s="2"/>
      <c r="F1033" s="2"/>
      <c r="G1033" s="2"/>
      <c r="H1033" s="2"/>
      <c r="AG1033" s="87"/>
      <c r="AH1033" s="87"/>
      <c r="AJ1033" s="87"/>
    </row>
    <row r="1034" spans="1:36" s="3" customFormat="1" x14ac:dyDescent="0.35">
      <c r="A1034" s="2"/>
      <c r="B1034" s="2"/>
      <c r="C1034" s="2"/>
      <c r="D1034" s="2"/>
      <c r="E1034" s="2"/>
      <c r="F1034" s="2"/>
      <c r="G1034" s="2"/>
      <c r="H1034" s="2"/>
      <c r="AG1034" s="87"/>
      <c r="AH1034" s="87"/>
      <c r="AJ1034" s="87"/>
    </row>
    <row r="1035" spans="1:36" s="3" customFormat="1" x14ac:dyDescent="0.35">
      <c r="A1035" s="2"/>
      <c r="B1035" s="2"/>
      <c r="C1035" s="2"/>
      <c r="D1035" s="2"/>
      <c r="E1035" s="2"/>
      <c r="F1035" s="2"/>
      <c r="G1035" s="2"/>
      <c r="H1035" s="2"/>
      <c r="AG1035" s="87"/>
      <c r="AH1035" s="87"/>
      <c r="AJ1035" s="87"/>
    </row>
    <row r="1037" spans="1:36" s="3" customFormat="1" x14ac:dyDescent="0.35">
      <c r="A1037" s="2"/>
      <c r="B1037" s="2"/>
      <c r="C1037" s="2"/>
      <c r="D1037" s="2"/>
      <c r="E1037" s="2"/>
      <c r="F1037" s="2"/>
      <c r="G1037" s="2"/>
      <c r="H1037" s="2"/>
      <c r="AG1037" s="87"/>
      <c r="AH1037" s="87"/>
      <c r="AJ1037" s="87"/>
    </row>
    <row r="1038" spans="1:36" s="3" customFormat="1" x14ac:dyDescent="0.35">
      <c r="A1038" s="2"/>
      <c r="B1038" s="2"/>
      <c r="C1038" s="2"/>
      <c r="D1038" s="2"/>
      <c r="E1038" s="2"/>
      <c r="F1038" s="2"/>
      <c r="G1038" s="2"/>
      <c r="H1038" s="2"/>
      <c r="AG1038" s="87"/>
      <c r="AH1038" s="87"/>
      <c r="AJ1038" s="87"/>
    </row>
    <row r="1039" spans="1:36" s="3" customFormat="1" x14ac:dyDescent="0.35">
      <c r="A1039" s="2"/>
      <c r="B1039" s="2"/>
      <c r="C1039" s="2"/>
      <c r="D1039" s="2"/>
      <c r="E1039" s="2"/>
      <c r="F1039" s="2"/>
      <c r="G1039" s="2"/>
      <c r="H1039" s="2"/>
      <c r="AG1039" s="87"/>
      <c r="AH1039" s="87"/>
      <c r="AJ1039" s="87"/>
    </row>
    <row r="1040" spans="1:36" s="3" customFormat="1" x14ac:dyDescent="0.35">
      <c r="A1040" s="2"/>
      <c r="B1040" s="2"/>
      <c r="C1040" s="2"/>
      <c r="D1040" s="2"/>
      <c r="E1040" s="2"/>
      <c r="F1040" s="2"/>
      <c r="G1040" s="2"/>
      <c r="H1040" s="2"/>
      <c r="AG1040" s="87"/>
      <c r="AH1040" s="87"/>
      <c r="AJ1040" s="87"/>
    </row>
    <row r="1041" spans="1:36" s="3" customFormat="1" x14ac:dyDescent="0.35">
      <c r="A1041" s="2"/>
      <c r="B1041" s="2"/>
      <c r="C1041" s="2"/>
      <c r="D1041" s="2"/>
      <c r="E1041" s="2"/>
      <c r="F1041" s="2"/>
      <c r="G1041" s="2"/>
      <c r="H1041" s="2"/>
      <c r="AG1041" s="87"/>
      <c r="AH1041" s="87"/>
      <c r="AJ1041" s="87"/>
    </row>
    <row r="1042" spans="1:36" s="3" customFormat="1" x14ac:dyDescent="0.35">
      <c r="A1042" s="2"/>
      <c r="B1042" s="2"/>
      <c r="C1042" s="2"/>
      <c r="D1042" s="2"/>
      <c r="E1042" s="2"/>
      <c r="F1042" s="2"/>
      <c r="G1042" s="2"/>
      <c r="H1042" s="2"/>
      <c r="AG1042" s="87"/>
      <c r="AH1042" s="87"/>
      <c r="AJ1042" s="87"/>
    </row>
    <row r="1043" spans="1:36" s="3" customFormat="1" x14ac:dyDescent="0.35">
      <c r="A1043" s="2"/>
      <c r="B1043" s="2"/>
      <c r="C1043" s="2"/>
      <c r="D1043" s="2"/>
      <c r="E1043" s="2"/>
      <c r="F1043" s="2"/>
      <c r="G1043" s="2"/>
      <c r="H1043" s="2"/>
      <c r="AG1043" s="87"/>
      <c r="AH1043" s="87"/>
      <c r="AJ1043" s="87"/>
    </row>
    <row r="1044" spans="1:36" s="3" customFormat="1" x14ac:dyDescent="0.35">
      <c r="A1044" s="2"/>
      <c r="B1044" s="2"/>
      <c r="C1044" s="2"/>
      <c r="D1044" s="2"/>
      <c r="E1044" s="2"/>
      <c r="F1044" s="2"/>
      <c r="G1044" s="2"/>
      <c r="H1044" s="2"/>
      <c r="AG1044" s="87"/>
      <c r="AH1044" s="87"/>
      <c r="AJ1044" s="87"/>
    </row>
    <row r="1045" spans="1:36" s="3" customFormat="1" x14ac:dyDescent="0.35">
      <c r="A1045" s="2"/>
      <c r="B1045" s="2"/>
      <c r="C1045" s="2"/>
      <c r="D1045" s="2"/>
      <c r="E1045" s="2"/>
      <c r="F1045" s="2"/>
      <c r="G1045" s="2"/>
      <c r="H1045" s="2"/>
      <c r="AG1045" s="87"/>
      <c r="AH1045" s="87"/>
      <c r="AJ1045" s="87"/>
    </row>
    <row r="1046" spans="1:36" s="3" customFormat="1" x14ac:dyDescent="0.35">
      <c r="A1046" s="2"/>
      <c r="B1046" s="2"/>
      <c r="C1046" s="2"/>
      <c r="D1046" s="2"/>
      <c r="E1046" s="2"/>
      <c r="F1046" s="2"/>
      <c r="G1046" s="2"/>
      <c r="H1046" s="2"/>
      <c r="AG1046" s="87"/>
      <c r="AH1046" s="87"/>
      <c r="AJ1046" s="87"/>
    </row>
    <row r="1047" spans="1:36" s="3" customFormat="1" x14ac:dyDescent="0.35">
      <c r="A1047" s="2"/>
      <c r="B1047" s="2"/>
      <c r="C1047" s="2"/>
      <c r="D1047" s="2"/>
      <c r="E1047" s="2"/>
      <c r="F1047" s="2"/>
      <c r="G1047" s="2"/>
      <c r="H1047" s="2"/>
      <c r="AG1047" s="87"/>
      <c r="AH1047" s="87"/>
      <c r="AJ1047" s="87"/>
    </row>
    <row r="1048" spans="1:36" s="3" customFormat="1" x14ac:dyDescent="0.35">
      <c r="A1048" s="2"/>
      <c r="B1048" s="2"/>
      <c r="C1048" s="2"/>
      <c r="D1048" s="2"/>
      <c r="E1048" s="2"/>
      <c r="F1048" s="2"/>
      <c r="G1048" s="2"/>
      <c r="H1048" s="2"/>
      <c r="AG1048" s="87"/>
      <c r="AH1048" s="87"/>
      <c r="AJ1048" s="87"/>
    </row>
    <row r="1049" spans="1:36" s="3" customFormat="1" x14ac:dyDescent="0.35">
      <c r="A1049" s="2"/>
      <c r="B1049" s="2"/>
      <c r="C1049" s="2"/>
      <c r="D1049" s="2"/>
      <c r="E1049" s="2"/>
      <c r="F1049" s="2"/>
      <c r="G1049" s="2"/>
      <c r="H1049" s="2"/>
      <c r="AG1049" s="87"/>
      <c r="AH1049" s="87"/>
      <c r="AJ1049" s="87"/>
    </row>
    <row r="1050" spans="1:36" s="3" customFormat="1" x14ac:dyDescent="0.35">
      <c r="A1050" s="2"/>
      <c r="B1050" s="2"/>
      <c r="C1050" s="2"/>
      <c r="D1050" s="2"/>
      <c r="E1050" s="2"/>
      <c r="F1050" s="2"/>
      <c r="G1050" s="2"/>
      <c r="H1050" s="2"/>
      <c r="AG1050" s="87"/>
      <c r="AH1050" s="87"/>
      <c r="AJ1050" s="87"/>
    </row>
    <row r="1051" spans="1:36" s="3" customFormat="1" x14ac:dyDescent="0.35">
      <c r="A1051" s="2"/>
      <c r="B1051" s="2"/>
      <c r="C1051" s="2"/>
      <c r="D1051" s="2"/>
      <c r="E1051" s="2"/>
      <c r="F1051" s="2"/>
      <c r="G1051" s="2"/>
      <c r="H1051" s="2"/>
      <c r="AG1051" s="87"/>
      <c r="AH1051" s="87"/>
      <c r="AJ1051" s="87"/>
    </row>
    <row r="1054" spans="1:36" s="3" customFormat="1" x14ac:dyDescent="0.35">
      <c r="A1054" s="2"/>
      <c r="B1054" s="2"/>
      <c r="C1054" s="2"/>
      <c r="D1054" s="2"/>
      <c r="E1054" s="2"/>
      <c r="F1054" s="2"/>
      <c r="G1054" s="2"/>
      <c r="H1054" s="2"/>
      <c r="AG1054" s="87"/>
      <c r="AH1054" s="87"/>
      <c r="AJ1054" s="87"/>
    </row>
    <row r="1055" spans="1:36" s="3" customFormat="1" x14ac:dyDescent="0.35">
      <c r="A1055" s="2"/>
      <c r="B1055" s="2"/>
      <c r="C1055" s="2"/>
      <c r="D1055" s="2"/>
      <c r="E1055" s="2"/>
      <c r="F1055" s="2"/>
      <c r="G1055" s="2"/>
      <c r="H1055" s="2"/>
      <c r="AG1055" s="87"/>
      <c r="AH1055" s="87"/>
      <c r="AJ1055" s="87"/>
    </row>
    <row r="1056" spans="1:36" s="3" customFormat="1" x14ac:dyDescent="0.35">
      <c r="A1056" s="2"/>
      <c r="B1056" s="2"/>
      <c r="C1056" s="2"/>
      <c r="D1056" s="2"/>
      <c r="E1056" s="2"/>
      <c r="F1056" s="2"/>
      <c r="G1056" s="2"/>
      <c r="H1056" s="2"/>
      <c r="AG1056" s="87"/>
      <c r="AH1056" s="87"/>
      <c r="AJ1056" s="87"/>
    </row>
    <row r="1057" spans="1:36" s="3" customFormat="1" x14ac:dyDescent="0.35">
      <c r="A1057" s="2"/>
      <c r="B1057" s="2"/>
      <c r="C1057" s="2"/>
      <c r="D1057" s="2"/>
      <c r="E1057" s="2"/>
      <c r="F1057" s="2"/>
      <c r="G1057" s="2"/>
      <c r="H1057" s="2"/>
      <c r="AG1057" s="87"/>
      <c r="AH1057" s="87"/>
      <c r="AJ1057" s="87"/>
    </row>
    <row r="1058" spans="1:36" s="3" customFormat="1" x14ac:dyDescent="0.35">
      <c r="A1058" s="2"/>
      <c r="B1058" s="2"/>
      <c r="C1058" s="2"/>
      <c r="D1058" s="2"/>
      <c r="E1058" s="2"/>
      <c r="F1058" s="2"/>
      <c r="G1058" s="2"/>
      <c r="H1058" s="2"/>
      <c r="AG1058" s="87"/>
      <c r="AH1058" s="87"/>
      <c r="AJ1058" s="87"/>
    </row>
    <row r="1059" spans="1:36" s="3" customFormat="1" x14ac:dyDescent="0.35">
      <c r="A1059" s="2"/>
      <c r="B1059" s="2"/>
      <c r="C1059" s="2"/>
      <c r="D1059" s="2"/>
      <c r="E1059" s="2"/>
      <c r="F1059" s="2"/>
      <c r="G1059" s="2"/>
      <c r="H1059" s="2"/>
      <c r="AG1059" s="87"/>
      <c r="AH1059" s="87"/>
      <c r="AJ1059" s="87"/>
    </row>
    <row r="1060" spans="1:36" s="3" customFormat="1" x14ac:dyDescent="0.35">
      <c r="A1060" s="2"/>
      <c r="B1060" s="2"/>
      <c r="C1060" s="2"/>
      <c r="D1060" s="2"/>
      <c r="E1060" s="2"/>
      <c r="F1060" s="2"/>
      <c r="G1060" s="2"/>
      <c r="H1060" s="2"/>
      <c r="AG1060" s="87"/>
      <c r="AH1060" s="87"/>
      <c r="AJ1060" s="87"/>
    </row>
    <row r="1061" spans="1:36" s="3" customFormat="1" x14ac:dyDescent="0.35">
      <c r="A1061" s="2"/>
      <c r="B1061" s="2"/>
      <c r="C1061" s="2"/>
      <c r="D1061" s="2"/>
      <c r="E1061" s="2"/>
      <c r="F1061" s="2"/>
      <c r="G1061" s="2"/>
      <c r="H1061" s="2"/>
      <c r="AG1061" s="87"/>
      <c r="AH1061" s="87"/>
      <c r="AJ1061" s="87"/>
    </row>
    <row r="1062" spans="1:36" s="3" customFormat="1" x14ac:dyDescent="0.35">
      <c r="A1062" s="2"/>
      <c r="B1062" s="2"/>
      <c r="C1062" s="2"/>
      <c r="D1062" s="2"/>
      <c r="E1062" s="2"/>
      <c r="F1062" s="2"/>
      <c r="G1062" s="2"/>
      <c r="H1062" s="2"/>
      <c r="AG1062" s="87"/>
      <c r="AH1062" s="87"/>
      <c r="AJ1062" s="87"/>
    </row>
    <row r="1063" spans="1:36" s="3" customFormat="1" x14ac:dyDescent="0.35">
      <c r="A1063" s="2"/>
      <c r="B1063" s="2"/>
      <c r="C1063" s="2"/>
      <c r="D1063" s="2"/>
      <c r="E1063" s="2"/>
      <c r="F1063" s="2"/>
      <c r="G1063" s="2"/>
      <c r="H1063" s="2"/>
      <c r="AG1063" s="87"/>
      <c r="AH1063" s="87"/>
      <c r="AJ1063" s="87"/>
    </row>
    <row r="1064" spans="1:36" s="3" customFormat="1" x14ac:dyDescent="0.35">
      <c r="A1064" s="2"/>
      <c r="B1064" s="2"/>
      <c r="C1064" s="2"/>
      <c r="D1064" s="2"/>
      <c r="E1064" s="2"/>
      <c r="F1064" s="2"/>
      <c r="G1064" s="2"/>
      <c r="H1064" s="2"/>
      <c r="AG1064" s="87"/>
      <c r="AH1064" s="87"/>
      <c r="AJ1064" s="87"/>
    </row>
    <row r="1065" spans="1:36" s="3" customFormat="1" x14ac:dyDescent="0.35">
      <c r="A1065" s="2"/>
      <c r="B1065" s="2"/>
      <c r="C1065" s="2"/>
      <c r="D1065" s="2"/>
      <c r="E1065" s="2"/>
      <c r="F1065" s="2"/>
      <c r="G1065" s="2"/>
      <c r="H1065" s="2"/>
      <c r="AG1065" s="87"/>
      <c r="AH1065" s="87"/>
      <c r="AJ1065" s="87"/>
    </row>
    <row r="1066" spans="1:36" s="3" customFormat="1" x14ac:dyDescent="0.35">
      <c r="A1066" s="2"/>
      <c r="B1066" s="2"/>
      <c r="C1066" s="2"/>
      <c r="D1066" s="2"/>
      <c r="E1066" s="2"/>
      <c r="F1066" s="2"/>
      <c r="G1066" s="2"/>
      <c r="H1066" s="2"/>
      <c r="AG1066" s="87"/>
      <c r="AH1066" s="87"/>
      <c r="AJ1066" s="87"/>
    </row>
    <row r="1067" spans="1:36" s="3" customFormat="1" x14ac:dyDescent="0.35">
      <c r="A1067" s="2"/>
      <c r="B1067" s="2"/>
      <c r="C1067" s="2"/>
      <c r="D1067" s="2"/>
      <c r="E1067" s="2"/>
      <c r="F1067" s="2"/>
      <c r="G1067" s="2"/>
      <c r="H1067" s="2"/>
      <c r="AG1067" s="87"/>
      <c r="AH1067" s="87"/>
      <c r="AJ1067" s="87"/>
    </row>
    <row r="1069" spans="1:36" s="3" customFormat="1" x14ac:dyDescent="0.35">
      <c r="A1069" s="2"/>
      <c r="B1069" s="2"/>
      <c r="C1069" s="2"/>
      <c r="D1069" s="2"/>
      <c r="E1069" s="2"/>
      <c r="F1069" s="2"/>
      <c r="G1069" s="2"/>
      <c r="H1069" s="2"/>
      <c r="AG1069" s="87"/>
      <c r="AH1069" s="87"/>
      <c r="AJ1069" s="87"/>
    </row>
    <row r="1070" spans="1:36" s="3" customFormat="1" x14ac:dyDescent="0.35">
      <c r="A1070" s="2"/>
      <c r="B1070" s="2"/>
      <c r="C1070" s="2"/>
      <c r="D1070" s="2"/>
      <c r="E1070" s="2"/>
      <c r="F1070" s="2"/>
      <c r="G1070" s="2"/>
      <c r="H1070" s="2"/>
      <c r="AG1070" s="87"/>
      <c r="AH1070" s="87"/>
      <c r="AJ1070" s="87"/>
    </row>
  </sheetData>
  <sheetProtection algorithmName="SHA-512" hashValue="ytRCBdD3nXjhSQpwoqTmTnNI6mu/eso/0oUNQAmYjf6b6th6Mmj10YEYfhDZxXT0HHBBIGjfrV6WhnNPi72Q0A==" saltValue="MSeyGNK+iLf4FV0f84qR9w==" spinCount="100000" sheet="1" formatColumns="0" formatRows="0" selectLockedCells="1"/>
  <customSheetViews>
    <customSheetView guid="{0FB5BF58-6DDD-488E-B4F4-AB7D74701538}" fitToPage="1">
      <selection activeCell="E7" sqref="E7"/>
      <pageMargins left="0" right="0" top="0" bottom="0" header="0" footer="0"/>
      <pageSetup paperSize="9" scale="64" fitToHeight="15" orientation="landscape" r:id="rId1"/>
      <headerFooter>
        <oddHeader>&amp;CRELATÓRIO CONSOLIDAD0 ANUAL - RCA&amp;RVERSÃO 3</oddHeader>
        <oddFooter>&amp;A&amp;RPágina &amp;P</oddFooter>
      </headerFooter>
    </customSheetView>
    <customSheetView guid="{76865EEC-E435-4B06-B98D-C2D8AEAD4A29}" showPageBreaks="1" fitToPage="1" printArea="1">
      <selection activeCell="D3" sqref="D3:D4"/>
      <pageMargins left="0" right="0" top="0" bottom="0" header="0" footer="0"/>
      <pageSetup paperSize="9" scale="64" fitToHeight="15" orientation="landscape" r:id="rId2"/>
      <headerFooter>
        <oddHeader>&amp;CRELATÓRIO CONSOLIDAD0 ANUAL - RCA&amp;RVERSÃO 3</oddHeader>
        <oddFooter>&amp;A&amp;RPágina &amp;P</oddFooter>
      </headerFooter>
    </customSheetView>
    <customSheetView guid="{ED47398F-BE2D-4CE0-BCF0-B901F27810F5}" fitToPage="1" topLeftCell="G1">
      <selection activeCell="AA1005" sqref="AA1005"/>
      <pageMargins left="0" right="0" top="0" bottom="0" header="0" footer="0"/>
      <pageSetup paperSize="9" scale="64" fitToHeight="15" orientation="landscape" r:id="rId3"/>
      <headerFooter>
        <oddHeader>&amp;CRELATÓRIO CONSOLIDAD0 ANUAL - RCA&amp;RVERSÃO 3</oddHeader>
        <oddFooter>&amp;A&amp;RPágina &amp;P</oddFooter>
      </headerFooter>
    </customSheetView>
  </customSheetViews>
  <mergeCells count="10">
    <mergeCell ref="U3:Z3"/>
    <mergeCell ref="AL3:AZ3"/>
    <mergeCell ref="AG3:AH3"/>
    <mergeCell ref="AJ3:AJ4"/>
    <mergeCell ref="AB3:AE3"/>
    <mergeCell ref="E1006:I1006"/>
    <mergeCell ref="E3:I3"/>
    <mergeCell ref="A3:C3"/>
    <mergeCell ref="D3:D4"/>
    <mergeCell ref="L3:S3"/>
  </mergeCells>
  <conditionalFormatting sqref="J5:J1004 E1006:I1006">
    <cfRule type="cellIs" dxfId="11" priority="1" operator="equal">
      <formula>0</formula>
    </cfRule>
  </conditionalFormatting>
  <conditionalFormatting sqref="J5:K1004 J1015:K1015">
    <cfRule type="cellIs" dxfId="10" priority="14" operator="equal">
      <formula>"N"</formula>
    </cfRule>
  </conditionalFormatting>
  <dataValidations count="5">
    <dataValidation type="decimal" operator="greaterThanOrEqual" allowBlank="1" showInputMessage="1" showErrorMessage="1" error="O CAMPO ACEITA SOMENTE NÚMEROS E A VÍRGULA QUE SEPARA OS CENTAVOS._x000a_NÃO SÃO ACEITOS VALORES NEGATIVOS._x000a_" sqref="E5:H1004" xr:uid="{00000000-0002-0000-0100-000000000000}">
      <formula1>0</formula1>
    </dataValidation>
    <dataValidation type="textLength" operator="equal" allowBlank="1" showInputMessage="1" showErrorMessage="1" error="O N° ANP É COMPOSTO POR 7 CARACTERES NO FORMATO XXXXX-X." sqref="A5:A1004" xr:uid="{00000000-0002-0000-0100-000001000000}">
      <formula1>7</formula1>
    </dataValidation>
    <dataValidation type="date" allowBlank="1" showInputMessage="1" showErrorMessage="1" error="O FORMATO DE PREENCHIMENTO DA DATA É DD/MM/AAAA. _x000a_A DATA DEVE ESTAR COMPREENDIDA ENTRE 01/01/1990 E 01/01/2030.  " sqref="B5:B1004 C6 C1004" xr:uid="{00000000-0002-0000-0100-000002000000}">
      <formula1>32874</formula1>
      <formula2>47484</formula2>
    </dataValidation>
    <dataValidation type="date" allowBlank="1" showInputMessage="1" showErrorMessage="1" error="O FORMATO DE PREENCHIMENTO DA DATA É DD/MM/AAAA. _x000a_A DATA DEVE ESTAR COMPREENDIDA ENTRE 01/01/2015 E 01/01/2035.  " sqref="C5 C7:C1003" xr:uid="{00000000-0002-0000-0100-000003000000}">
      <formula1>42005</formula1>
      <formula2>49310</formula2>
    </dataValidation>
    <dataValidation type="list" allowBlank="1" showInputMessage="1" showErrorMessage="1" error="O FORMATO DE PREENCHIMENTO DA DATA É DD/MM/AAAA. _x000a_A DATA DEVE ESTAR COMPREENDIDA ENTRE 01/01/2015 E 01/01/2035.  " sqref="D5:D1004" xr:uid="{00000000-0002-0000-0100-000004000000}">
      <formula1>$AJ$5:$AJ$6</formula1>
    </dataValidation>
  </dataValidations>
  <pageMargins left="0.78740157480314965" right="0.51181102362204722" top="0.98425196850393704" bottom="0.59055118110236227" header="0.31496062992125984" footer="0.31496062992125984"/>
  <pageSetup paperSize="9" scale="61" fitToHeight="15" orientation="landscape" r:id="rId4"/>
  <headerFooter>
    <oddHeader>&amp;CRELATÓRIO CONSOLIDAD0 ANUAL - RCA&amp;RVERSÃO 3</oddHeader>
    <oddFooter>&amp;A&amp;RPágina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9"/>
  <dimension ref="A1:BQ1219"/>
  <sheetViews>
    <sheetView zoomScaleNormal="100" workbookViewId="0">
      <selection activeCell="F10" sqref="F10"/>
    </sheetView>
  </sheetViews>
  <sheetFormatPr defaultColWidth="9.08984375" defaultRowHeight="10" x14ac:dyDescent="0.35"/>
  <cols>
    <col min="1" max="1" width="20.54296875" style="64" customWidth="1"/>
    <col min="2" max="2" width="22.54296875" style="64" customWidth="1"/>
    <col min="3" max="3" width="21.90625" style="64" customWidth="1"/>
    <col min="4" max="4" width="24.90625" style="64" customWidth="1"/>
    <col min="5" max="5" width="28.54296875" style="64" customWidth="1"/>
    <col min="6" max="6" width="20.54296875" style="64" customWidth="1"/>
    <col min="7" max="7" width="23.08984375" style="64" customWidth="1"/>
    <col min="8" max="11" width="20.54296875" style="64" customWidth="1"/>
    <col min="12" max="12" width="20.54296875" style="66" customWidth="1"/>
    <col min="13" max="15" width="50.90625" style="66" customWidth="1"/>
    <col min="16" max="27" width="50.90625" style="66" hidden="1" customWidth="1"/>
    <col min="28" max="28" width="50.90625" style="67" hidden="1" customWidth="1"/>
    <col min="29" max="32" width="50.90625" style="66" hidden="1" customWidth="1"/>
    <col min="33" max="42" width="50.90625" style="67" hidden="1" customWidth="1"/>
    <col min="43" max="57" width="50.90625" style="66" hidden="1" customWidth="1"/>
    <col min="58" max="62" width="50.90625" style="67" hidden="1" customWidth="1"/>
    <col min="63" max="63" width="21.54296875" style="67" hidden="1" customWidth="1"/>
    <col min="64" max="64" width="19" style="114" hidden="1" customWidth="1"/>
    <col min="65" max="65" width="17.453125" style="67" hidden="1" customWidth="1"/>
    <col min="66" max="66" width="4.6328125" style="67" hidden="1" customWidth="1"/>
    <col min="67" max="67" width="62" style="67" hidden="1" customWidth="1"/>
    <col min="68" max="68" width="10.6328125" style="67" customWidth="1"/>
    <col min="69" max="69" width="50.90625" style="67" customWidth="1"/>
    <col min="70" max="16384" width="9.08984375" style="67"/>
  </cols>
  <sheetData>
    <row r="1" spans="1:67" ht="10.5" x14ac:dyDescent="0.35">
      <c r="A1" s="63" t="s">
        <v>292</v>
      </c>
      <c r="L1" s="65"/>
      <c r="M1" s="65"/>
    </row>
    <row r="2" spans="1:67" s="66" customForma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AH2" s="67"/>
      <c r="AI2" s="67"/>
      <c r="AJ2" s="67"/>
      <c r="AK2" s="67"/>
      <c r="AL2" s="67"/>
      <c r="AN2" s="67"/>
      <c r="AO2" s="67"/>
      <c r="AP2" s="67"/>
      <c r="BL2" s="115"/>
    </row>
    <row r="3" spans="1:67" s="66" customFormat="1" ht="48.75" customHeight="1" x14ac:dyDescent="0.35">
      <c r="A3" s="198" t="s">
        <v>293</v>
      </c>
      <c r="B3" s="199"/>
      <c r="C3" s="199"/>
      <c r="D3" s="199"/>
      <c r="E3" s="199"/>
      <c r="F3" s="199"/>
      <c r="G3" s="200"/>
      <c r="H3" s="212" t="s">
        <v>294</v>
      </c>
      <c r="I3" s="213"/>
      <c r="J3" s="213"/>
      <c r="K3" s="213"/>
      <c r="L3" s="214"/>
      <c r="M3" s="68"/>
      <c r="N3" s="68"/>
      <c r="O3" s="68"/>
      <c r="P3" s="201" t="s">
        <v>295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3"/>
      <c r="AC3" s="201" t="s">
        <v>296</v>
      </c>
      <c r="AD3" s="202"/>
      <c r="AE3" s="202"/>
      <c r="AF3" s="202"/>
      <c r="AG3" s="202"/>
      <c r="AH3" s="203"/>
      <c r="AJ3" s="204" t="s">
        <v>297</v>
      </c>
      <c r="AK3" s="205"/>
      <c r="AL3" s="206"/>
      <c r="AM3" s="67"/>
      <c r="AN3" s="209" t="s">
        <v>298</v>
      </c>
      <c r="AO3" s="210"/>
      <c r="AP3" s="67"/>
      <c r="AQ3" s="207" t="s">
        <v>299</v>
      </c>
      <c r="AR3" s="67"/>
      <c r="AS3" s="207" t="s">
        <v>300</v>
      </c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K3" s="207" t="s">
        <v>301</v>
      </c>
      <c r="BL3" s="208"/>
      <c r="BM3" s="208"/>
      <c r="BN3" s="208"/>
      <c r="BO3" s="208"/>
    </row>
    <row r="4" spans="1:67" s="66" customFormat="1" ht="31.5" x14ac:dyDescent="0.35">
      <c r="A4" s="69" t="s">
        <v>302</v>
      </c>
      <c r="B4" s="69" t="s">
        <v>303</v>
      </c>
      <c r="C4" s="70" t="s">
        <v>304</v>
      </c>
      <c r="D4" s="69" t="s">
        <v>305</v>
      </c>
      <c r="E4" s="69" t="s">
        <v>306</v>
      </c>
      <c r="F4" s="69" t="s">
        <v>307</v>
      </c>
      <c r="G4" s="69" t="s">
        <v>308</v>
      </c>
      <c r="H4" s="69" t="s">
        <v>309</v>
      </c>
      <c r="I4" s="69" t="s">
        <v>310</v>
      </c>
      <c r="J4" s="69" t="s">
        <v>311</v>
      </c>
      <c r="K4" s="69" t="s">
        <v>312</v>
      </c>
      <c r="L4" s="71" t="s">
        <v>313</v>
      </c>
      <c r="M4" s="72"/>
      <c r="N4" s="72"/>
      <c r="O4" s="72"/>
      <c r="P4" s="101" t="s">
        <v>314</v>
      </c>
      <c r="Q4" s="101" t="s">
        <v>315</v>
      </c>
      <c r="R4" s="101" t="s">
        <v>316</v>
      </c>
      <c r="S4" s="101" t="s">
        <v>317</v>
      </c>
      <c r="T4" s="101" t="s">
        <v>318</v>
      </c>
      <c r="U4" s="91" t="s">
        <v>319</v>
      </c>
      <c r="V4" s="91" t="s">
        <v>320</v>
      </c>
      <c r="W4" s="101" t="s">
        <v>321</v>
      </c>
      <c r="X4" s="101" t="s">
        <v>322</v>
      </c>
      <c r="Y4" s="101" t="s">
        <v>323</v>
      </c>
      <c r="Z4" s="91" t="s">
        <v>324</v>
      </c>
      <c r="AA4" s="91" t="s">
        <v>325</v>
      </c>
      <c r="AC4" s="101" t="s">
        <v>261</v>
      </c>
      <c r="AD4" s="101" t="s">
        <v>262</v>
      </c>
      <c r="AE4" s="101" t="s">
        <v>263</v>
      </c>
      <c r="AF4" s="101" t="s">
        <v>264</v>
      </c>
      <c r="AG4" s="101" t="s">
        <v>265</v>
      </c>
      <c r="AH4" s="101" t="s">
        <v>266</v>
      </c>
      <c r="AJ4" s="101" t="s">
        <v>323</v>
      </c>
      <c r="AK4" s="101" t="s">
        <v>324</v>
      </c>
      <c r="AL4" s="91" t="s">
        <v>326</v>
      </c>
      <c r="AN4" s="102" t="s">
        <v>267</v>
      </c>
      <c r="AO4" s="102" t="s">
        <v>268</v>
      </c>
      <c r="AP4" s="66" t="s">
        <v>99</v>
      </c>
      <c r="AQ4" s="207"/>
      <c r="AS4" s="101" t="s">
        <v>269</v>
      </c>
      <c r="AT4" s="101" t="s">
        <v>270</v>
      </c>
      <c r="AU4" s="101" t="s">
        <v>271</v>
      </c>
      <c r="AV4" s="101" t="s">
        <v>272</v>
      </c>
      <c r="AW4" s="101" t="s">
        <v>273</v>
      </c>
      <c r="AX4" s="101" t="s">
        <v>274</v>
      </c>
      <c r="AY4" s="101" t="s">
        <v>275</v>
      </c>
      <c r="AZ4" s="101" t="s">
        <v>276</v>
      </c>
      <c r="BA4" s="101" t="s">
        <v>277</v>
      </c>
      <c r="BB4" s="101" t="s">
        <v>278</v>
      </c>
      <c r="BC4" s="101" t="s">
        <v>279</v>
      </c>
      <c r="BD4" s="101" t="s">
        <v>280</v>
      </c>
      <c r="BE4" s="101" t="s">
        <v>281</v>
      </c>
      <c r="BF4" s="101" t="s">
        <v>282</v>
      </c>
      <c r="BG4" s="101" t="s">
        <v>283</v>
      </c>
      <c r="BK4" s="113" t="s">
        <v>327</v>
      </c>
      <c r="BL4" s="116" t="s">
        <v>328</v>
      </c>
      <c r="BM4" s="113" t="s">
        <v>329</v>
      </c>
      <c r="BN4" s="113" t="s">
        <v>330</v>
      </c>
      <c r="BO4" s="113" t="s">
        <v>331</v>
      </c>
    </row>
    <row r="5" spans="1:67" s="66" customFormat="1" ht="14.5" x14ac:dyDescent="0.35">
      <c r="A5" s="30"/>
      <c r="B5" s="31"/>
      <c r="C5" s="31"/>
      <c r="D5" s="30"/>
      <c r="E5" s="31"/>
      <c r="F5" s="84"/>
      <c r="G5" s="62" t="str">
        <f>IFERROR(IF(VLOOKUP(F5,BK$5:BO$1219,2,FALSE)=D5,VLOOKUP(F5,BK$5:BO$1219,5,FALSE),"N° de cred. Não confere com CNPJ"),"")</f>
        <v/>
      </c>
      <c r="H5" s="30"/>
      <c r="I5" s="31"/>
      <c r="J5" s="163"/>
      <c r="K5" s="163"/>
      <c r="L5" s="73">
        <f>IF(K5&gt;=0,K5,J5)</f>
        <v>0</v>
      </c>
      <c r="M5" s="136"/>
      <c r="N5" s="65">
        <f t="shared" ref="N5:N69" si="0">IF(AC5=1,$AO$5,IF(AD5=1,$AO$6,IF(AE5=1,$AO$7,IF(AF5=1,$AO$8,IF(AG5=1,$AO$9,0)))))</f>
        <v>0</v>
      </c>
      <c r="O5" s="65"/>
      <c r="P5" s="74">
        <f t="shared" ref="P5:Z5" si="1">IF(A5&lt;&gt;"",1,0)</f>
        <v>0</v>
      </c>
      <c r="Q5" s="74">
        <f>IF(B5&lt;&gt;"",1,0)</f>
        <v>0</v>
      </c>
      <c r="R5" s="74">
        <f t="shared" si="1"/>
        <v>0</v>
      </c>
      <c r="S5" s="74">
        <f t="shared" si="1"/>
        <v>0</v>
      </c>
      <c r="T5" s="74">
        <f t="shared" si="1"/>
        <v>0</v>
      </c>
      <c r="U5" s="74">
        <f t="shared" si="1"/>
        <v>0</v>
      </c>
      <c r="V5" s="74">
        <f t="shared" si="1"/>
        <v>0</v>
      </c>
      <c r="W5" s="74">
        <f t="shared" si="1"/>
        <v>0</v>
      </c>
      <c r="X5" s="74">
        <f t="shared" si="1"/>
        <v>0</v>
      </c>
      <c r="Y5" s="74">
        <f t="shared" si="1"/>
        <v>0</v>
      </c>
      <c r="Z5" s="74">
        <f t="shared" si="1"/>
        <v>0</v>
      </c>
      <c r="AA5" s="74">
        <f t="shared" ref="AA5:AA20" si="2">IF(L5&lt;&gt;"",1,0)</f>
        <v>1</v>
      </c>
      <c r="AC5" s="74">
        <f>IFERROR(IF(BF5=BG5,0,1),1)</f>
        <v>0</v>
      </c>
      <c r="AD5" s="74">
        <f t="shared" ref="AD5:AD69" si="3">IF(P5+Q5+R5+S5+T5+U5+V5+W5+X5+Y5+Z5=0,0,IF(P5+Q5+R5+S5+T5+W5+X5+Y5=8,0,1))</f>
        <v>0</v>
      </c>
      <c r="AE5" s="74">
        <f t="shared" ref="AE5:AE68" si="4">IF(AND(C5=$AQ$5,NOT(AND(U5,V5))),1,0)</f>
        <v>0</v>
      </c>
      <c r="AF5" s="74">
        <f t="shared" ref="AF5:AF68" si="5">IF(AND(C5&lt;&gt;$AQ$5,OR(U5,V5,)),1,0)</f>
        <v>0</v>
      </c>
      <c r="AG5" s="74">
        <v>0</v>
      </c>
      <c r="AH5" s="74">
        <f>IF(AC5+AD5+AE5+AF5+AG5=0,0,1)</f>
        <v>0</v>
      </c>
      <c r="AJ5" s="75">
        <f>IF($AH5=0,J5,0)</f>
        <v>0</v>
      </c>
      <c r="AK5" s="75">
        <f>IF($AH5=0,K5,0)</f>
        <v>0</v>
      </c>
      <c r="AL5" s="75">
        <f t="shared" ref="AL5:AL68" si="6">IF($AH5=0,L5,0)</f>
        <v>0</v>
      </c>
      <c r="AN5" s="101" t="s">
        <v>261</v>
      </c>
      <c r="AO5" s="76" t="s">
        <v>284</v>
      </c>
      <c r="AP5" s="66" t="s">
        <v>99</v>
      </c>
      <c r="AQ5" s="76" t="s">
        <v>332</v>
      </c>
      <c r="AS5" s="74" t="str">
        <f>IF($A5="","",MID($A5,1,1)*2)</f>
        <v/>
      </c>
      <c r="AT5" s="74" t="str">
        <f>IF($A5="","",MID($A5,2,1)*1)</f>
        <v/>
      </c>
      <c r="AU5" s="74" t="str">
        <f>IF($A5="","",MID($A5,3,1)*2)</f>
        <v/>
      </c>
      <c r="AV5" s="74" t="str">
        <f>IF($A5="","",MID($A5,4,1)*1)</f>
        <v/>
      </c>
      <c r="AW5" s="74" t="str">
        <f>IF($A5="","",MID($A5,5,1)*2)</f>
        <v/>
      </c>
      <c r="AX5" s="74" t="str">
        <f>IF($A5="","",IF(AS5&lt;10,AS5,(LEFT(AS5)+RIGHT(AS5))))</f>
        <v/>
      </c>
      <c r="AY5" s="74" t="str">
        <f>IF($A5="","",IF(AT5&lt;10,AT5,(LEFT(AT5)+RIGHT(AT5))))</f>
        <v/>
      </c>
      <c r="AZ5" s="74" t="str">
        <f>IF($A5="","",IF(AU5&lt;10,AU5,(LEFT(AU5)+RIGHT(AU5))))</f>
        <v/>
      </c>
      <c r="BA5" s="74" t="str">
        <f>IF($A5="","",IF(AV5&lt;10,AV5,(LEFT(AV5)+RIGHT(AV5))))</f>
        <v/>
      </c>
      <c r="BB5" s="74" t="str">
        <f>IF($A5="","",IF(AW5&lt;10,AW5,(LEFT(AW5)+RIGHT(AW5))))</f>
        <v/>
      </c>
      <c r="BC5" s="74" t="str">
        <f>IF($A5="","",SUM(AX5:BB5))</f>
        <v/>
      </c>
      <c r="BD5" s="74" t="str">
        <f>IF($A5="","",MOD(BC5,10))</f>
        <v/>
      </c>
      <c r="BE5" s="74" t="str">
        <f>IF($A5="","",10-BD5)</f>
        <v/>
      </c>
      <c r="BF5" s="74" t="str">
        <f>IF($A5="","",MOD(BE5,10))</f>
        <v/>
      </c>
      <c r="BG5" s="74" t="str">
        <f>IF($A5="","",MID($A5,7,1)*1)</f>
        <v/>
      </c>
      <c r="BK5" s="119" t="s">
        <v>333</v>
      </c>
      <c r="BL5" s="119" t="s">
        <v>334</v>
      </c>
      <c r="BM5" s="119" t="s">
        <v>335</v>
      </c>
      <c r="BN5" s="119" t="s">
        <v>336</v>
      </c>
      <c r="BO5" s="119" t="s">
        <v>337</v>
      </c>
    </row>
    <row r="6" spans="1:67" s="66" customFormat="1" ht="14.5" x14ac:dyDescent="0.35">
      <c r="A6" s="30"/>
      <c r="B6" s="31"/>
      <c r="C6" s="31"/>
      <c r="D6" s="30"/>
      <c r="E6" s="31"/>
      <c r="F6" s="84"/>
      <c r="G6" s="62" t="str">
        <f t="shared" ref="G6:G69" si="7">IFERROR(IF(VLOOKUP(F6,BK$5:BO$1219,2,FALSE)=D6,VLOOKUP(F6,BK$5:BO$1219,5,FALSE),"N° de cred. Não confere com CNPJ"),"")</f>
        <v/>
      </c>
      <c r="H6" s="30"/>
      <c r="I6" s="31"/>
      <c r="J6" s="163"/>
      <c r="K6" s="163"/>
      <c r="L6" s="73">
        <f t="shared" ref="L6:L69" si="8">IF(K6&gt;=0,K6,J6)</f>
        <v>0</v>
      </c>
      <c r="M6" s="136"/>
      <c r="N6" s="65">
        <f t="shared" si="0"/>
        <v>0</v>
      </c>
      <c r="O6" s="65"/>
      <c r="P6" s="74">
        <f t="shared" ref="P6:P69" si="9">IF(A6&lt;&gt;"",1,0)</f>
        <v>0</v>
      </c>
      <c r="Q6" s="74">
        <f>IF(B6&lt;&gt;"",1,0)</f>
        <v>0</v>
      </c>
      <c r="R6" s="74">
        <f t="shared" ref="R6:R69" si="10">IF(C6&lt;&gt;"",1,0)</f>
        <v>0</v>
      </c>
      <c r="S6" s="74">
        <f t="shared" ref="S6:S69" si="11">IF(D6&lt;&gt;"",1,0)</f>
        <v>0</v>
      </c>
      <c r="T6" s="74">
        <f t="shared" ref="T6:T69" si="12">IF(E6&lt;&gt;"",1,0)</f>
        <v>0</v>
      </c>
      <c r="U6" s="74">
        <f t="shared" ref="U6:U69" si="13">IF(F6&lt;&gt;"",1,0)</f>
        <v>0</v>
      </c>
      <c r="V6" s="74">
        <f t="shared" ref="V6:V69" si="14">IF(G6&lt;&gt;"",1,0)</f>
        <v>0</v>
      </c>
      <c r="W6" s="74">
        <f t="shared" ref="W6:W69" si="15">IF(H6&lt;&gt;"",1,0)</f>
        <v>0</v>
      </c>
      <c r="X6" s="74">
        <f t="shared" ref="X6:X69" si="16">IF(I6&lt;&gt;"",1,0)</f>
        <v>0</v>
      </c>
      <c r="Y6" s="74">
        <f t="shared" ref="Y6:Y69" si="17">IF(J6&lt;&gt;"",1,0)</f>
        <v>0</v>
      </c>
      <c r="Z6" s="74">
        <f t="shared" ref="Z6:Z69" si="18">IF(K6&lt;&gt;"",1,0)</f>
        <v>0</v>
      </c>
      <c r="AA6" s="74">
        <f t="shared" si="2"/>
        <v>1</v>
      </c>
      <c r="AC6" s="74">
        <f t="shared" ref="AC6:AC69" si="19">IFERROR(IF(BF6=BG6,0,1),1)</f>
        <v>0</v>
      </c>
      <c r="AD6" s="74">
        <f t="shared" si="3"/>
        <v>0</v>
      </c>
      <c r="AE6" s="74">
        <f t="shared" si="4"/>
        <v>0</v>
      </c>
      <c r="AF6" s="74">
        <f t="shared" si="5"/>
        <v>0</v>
      </c>
      <c r="AG6" s="74">
        <f t="shared" ref="AG6:AG69" si="20">IF(AND(P6=1,P5=0),1,0)</f>
        <v>0</v>
      </c>
      <c r="AH6" s="74">
        <f t="shared" ref="AH6:AH69" si="21">IF(AC6+AD6+AE6+AF6+AG6=0,0,1)</f>
        <v>0</v>
      </c>
      <c r="AJ6" s="75">
        <f t="shared" ref="AJ6:AJ69" si="22">IF($AH6=0,J6,0)</f>
        <v>0</v>
      </c>
      <c r="AK6" s="75">
        <f t="shared" ref="AK6:AK69" si="23">IF($AH6=0,K6,0)</f>
        <v>0</v>
      </c>
      <c r="AL6" s="75">
        <f t="shared" si="6"/>
        <v>0</v>
      </c>
      <c r="AN6" s="101" t="s">
        <v>262</v>
      </c>
      <c r="AO6" s="76" t="s">
        <v>338</v>
      </c>
      <c r="AP6" s="66" t="s">
        <v>99</v>
      </c>
      <c r="AQ6" s="76" t="s">
        <v>339</v>
      </c>
      <c r="AS6" s="74" t="str">
        <f t="shared" ref="AS6:AS69" si="24">IF($A6="","",MID($A6,1,1)*2)</f>
        <v/>
      </c>
      <c r="AT6" s="74" t="str">
        <f t="shared" ref="AT6:AT69" si="25">IF($A6="","",MID($A6,2,1)*1)</f>
        <v/>
      </c>
      <c r="AU6" s="74" t="str">
        <f t="shared" ref="AU6:AU69" si="26">IF($A6="","",MID($A6,3,1)*2)</f>
        <v/>
      </c>
      <c r="AV6" s="74" t="str">
        <f t="shared" ref="AV6:AV69" si="27">IF($A6="","",MID($A6,4,1)*1)</f>
        <v/>
      </c>
      <c r="AW6" s="74" t="str">
        <f t="shared" ref="AW6:AW69" si="28">IF($A6="","",MID($A6,5,1)*2)</f>
        <v/>
      </c>
      <c r="AX6" s="74" t="str">
        <f t="shared" ref="AX6:BB56" si="29">IF($A6="","",IF(AS6&lt;10,AS6,(LEFT(AS6)+RIGHT(AS6))))</f>
        <v/>
      </c>
      <c r="AY6" s="74" t="str">
        <f t="shared" si="29"/>
        <v/>
      </c>
      <c r="AZ6" s="74" t="str">
        <f t="shared" si="29"/>
        <v/>
      </c>
      <c r="BA6" s="74" t="str">
        <f t="shared" si="29"/>
        <v/>
      </c>
      <c r="BB6" s="74" t="str">
        <f t="shared" si="29"/>
        <v/>
      </c>
      <c r="BC6" s="74" t="str">
        <f t="shared" ref="BC6:BC69" si="30">IF($A6="","",SUM(AX6:BB6))</f>
        <v/>
      </c>
      <c r="BD6" s="74" t="str">
        <f t="shared" ref="BD6:BD69" si="31">IF($A6="","",MOD(BC6,10))</f>
        <v/>
      </c>
      <c r="BE6" s="74" t="str">
        <f t="shared" ref="BE6:BE69" si="32">IF($A6="","",10-BD6)</f>
        <v/>
      </c>
      <c r="BF6" s="74" t="str">
        <f t="shared" ref="BF6:BF69" si="33">IF($A6="","",MOD(BE6,10))</f>
        <v/>
      </c>
      <c r="BG6" s="74" t="str">
        <f t="shared" ref="BG6:BG69" si="34">IF($A6="","",MID($A6,7,1)*1)</f>
        <v/>
      </c>
      <c r="BK6" s="119" t="s">
        <v>340</v>
      </c>
      <c r="BL6" s="119" t="s">
        <v>341</v>
      </c>
      <c r="BM6" s="119" t="s">
        <v>342</v>
      </c>
      <c r="BN6" s="119" t="s">
        <v>336</v>
      </c>
      <c r="BO6" s="119" t="s">
        <v>343</v>
      </c>
    </row>
    <row r="7" spans="1:67" s="66" customFormat="1" ht="14.5" x14ac:dyDescent="0.35">
      <c r="A7" s="30"/>
      <c r="B7" s="31"/>
      <c r="C7" s="31"/>
      <c r="D7" s="30"/>
      <c r="E7" s="31"/>
      <c r="F7" s="84"/>
      <c r="G7" s="62" t="str">
        <f t="shared" si="7"/>
        <v/>
      </c>
      <c r="H7" s="30"/>
      <c r="I7" s="31"/>
      <c r="J7" s="163"/>
      <c r="K7" s="163"/>
      <c r="L7" s="73">
        <f t="shared" si="8"/>
        <v>0</v>
      </c>
      <c r="M7" s="136"/>
      <c r="N7" s="65">
        <f t="shared" si="0"/>
        <v>0</v>
      </c>
      <c r="O7" s="65"/>
      <c r="P7" s="74">
        <f t="shared" si="9"/>
        <v>0</v>
      </c>
      <c r="Q7" s="74">
        <f t="shared" ref="Q7:Q69" si="35">IF(B7&lt;&gt;"",1,0)</f>
        <v>0</v>
      </c>
      <c r="R7" s="74">
        <f t="shared" si="10"/>
        <v>0</v>
      </c>
      <c r="S7" s="74">
        <f t="shared" si="11"/>
        <v>0</v>
      </c>
      <c r="T7" s="74">
        <f t="shared" si="12"/>
        <v>0</v>
      </c>
      <c r="U7" s="74">
        <f t="shared" si="13"/>
        <v>0</v>
      </c>
      <c r="V7" s="74">
        <f t="shared" si="14"/>
        <v>0</v>
      </c>
      <c r="W7" s="74">
        <f t="shared" si="15"/>
        <v>0</v>
      </c>
      <c r="X7" s="74">
        <f t="shared" si="16"/>
        <v>0</v>
      </c>
      <c r="Y7" s="74">
        <f t="shared" si="17"/>
        <v>0</v>
      </c>
      <c r="Z7" s="74">
        <f t="shared" si="18"/>
        <v>0</v>
      </c>
      <c r="AA7" s="74">
        <f t="shared" si="2"/>
        <v>1</v>
      </c>
      <c r="AC7" s="74">
        <f t="shared" si="19"/>
        <v>0</v>
      </c>
      <c r="AD7" s="74">
        <f t="shared" si="3"/>
        <v>0</v>
      </c>
      <c r="AE7" s="74">
        <f t="shared" si="4"/>
        <v>0</v>
      </c>
      <c r="AF7" s="74">
        <f t="shared" si="5"/>
        <v>0</v>
      </c>
      <c r="AG7" s="74">
        <f t="shared" si="20"/>
        <v>0</v>
      </c>
      <c r="AH7" s="74">
        <f t="shared" si="21"/>
        <v>0</v>
      </c>
      <c r="AJ7" s="75">
        <f t="shared" si="22"/>
        <v>0</v>
      </c>
      <c r="AK7" s="75">
        <f t="shared" si="23"/>
        <v>0</v>
      </c>
      <c r="AL7" s="75">
        <f t="shared" si="6"/>
        <v>0</v>
      </c>
      <c r="AN7" s="101" t="s">
        <v>263</v>
      </c>
      <c r="AO7" s="76" t="s">
        <v>344</v>
      </c>
      <c r="AP7" s="66" t="s">
        <v>99</v>
      </c>
      <c r="AQ7" s="76" t="s">
        <v>345</v>
      </c>
      <c r="AS7" s="74" t="str">
        <f t="shared" si="24"/>
        <v/>
      </c>
      <c r="AT7" s="74" t="str">
        <f t="shared" si="25"/>
        <v/>
      </c>
      <c r="AU7" s="74" t="str">
        <f t="shared" si="26"/>
        <v/>
      </c>
      <c r="AV7" s="74" t="str">
        <f t="shared" si="27"/>
        <v/>
      </c>
      <c r="AW7" s="74" t="str">
        <f t="shared" si="28"/>
        <v/>
      </c>
      <c r="AX7" s="74" t="str">
        <f t="shared" si="29"/>
        <v/>
      </c>
      <c r="AY7" s="74" t="str">
        <f t="shared" si="29"/>
        <v/>
      </c>
      <c r="AZ7" s="74" t="str">
        <f t="shared" si="29"/>
        <v/>
      </c>
      <c r="BA7" s="74" t="str">
        <f t="shared" si="29"/>
        <v/>
      </c>
      <c r="BB7" s="74" t="str">
        <f t="shared" si="29"/>
        <v/>
      </c>
      <c r="BC7" s="74" t="str">
        <f t="shared" si="30"/>
        <v/>
      </c>
      <c r="BD7" s="74" t="str">
        <f t="shared" si="31"/>
        <v/>
      </c>
      <c r="BE7" s="74" t="str">
        <f t="shared" si="32"/>
        <v/>
      </c>
      <c r="BF7" s="74" t="str">
        <f t="shared" si="33"/>
        <v/>
      </c>
      <c r="BG7" s="74" t="str">
        <f t="shared" si="34"/>
        <v/>
      </c>
      <c r="BK7" s="119" t="s">
        <v>346</v>
      </c>
      <c r="BL7" s="119" t="s">
        <v>347</v>
      </c>
      <c r="BM7" s="119" t="s">
        <v>348</v>
      </c>
      <c r="BN7" s="119" t="s">
        <v>349</v>
      </c>
      <c r="BO7" s="119" t="s">
        <v>350</v>
      </c>
    </row>
    <row r="8" spans="1:67" s="66" customFormat="1" ht="14.4" customHeight="1" x14ac:dyDescent="0.35">
      <c r="A8" s="30"/>
      <c r="B8" s="31"/>
      <c r="C8" s="31"/>
      <c r="D8" s="30"/>
      <c r="E8" s="31"/>
      <c r="F8" s="84"/>
      <c r="G8" s="62" t="str">
        <f t="shared" si="7"/>
        <v/>
      </c>
      <c r="H8" s="30"/>
      <c r="I8" s="31"/>
      <c r="J8" s="163"/>
      <c r="K8" s="163"/>
      <c r="L8" s="73">
        <f t="shared" si="8"/>
        <v>0</v>
      </c>
      <c r="M8" s="136"/>
      <c r="N8" s="65">
        <f t="shared" si="0"/>
        <v>0</v>
      </c>
      <c r="O8" s="65"/>
      <c r="P8" s="74">
        <f t="shared" si="9"/>
        <v>0</v>
      </c>
      <c r="Q8" s="74">
        <f t="shared" si="35"/>
        <v>0</v>
      </c>
      <c r="R8" s="74">
        <f t="shared" si="10"/>
        <v>0</v>
      </c>
      <c r="S8" s="74">
        <f t="shared" si="11"/>
        <v>0</v>
      </c>
      <c r="T8" s="74">
        <f t="shared" si="12"/>
        <v>0</v>
      </c>
      <c r="U8" s="74">
        <f t="shared" si="13"/>
        <v>0</v>
      </c>
      <c r="V8" s="74">
        <f t="shared" si="14"/>
        <v>0</v>
      </c>
      <c r="W8" s="74">
        <f t="shared" si="15"/>
        <v>0</v>
      </c>
      <c r="X8" s="74">
        <f t="shared" si="16"/>
        <v>0</v>
      </c>
      <c r="Y8" s="74">
        <f t="shared" si="17"/>
        <v>0</v>
      </c>
      <c r="Z8" s="74">
        <f t="shared" si="18"/>
        <v>0</v>
      </c>
      <c r="AA8" s="74">
        <f t="shared" si="2"/>
        <v>1</v>
      </c>
      <c r="AC8" s="74">
        <f t="shared" si="19"/>
        <v>0</v>
      </c>
      <c r="AD8" s="74">
        <f t="shared" si="3"/>
        <v>0</v>
      </c>
      <c r="AE8" s="74">
        <f t="shared" si="4"/>
        <v>0</v>
      </c>
      <c r="AF8" s="74">
        <f t="shared" si="5"/>
        <v>0</v>
      </c>
      <c r="AG8" s="74">
        <f t="shared" si="20"/>
        <v>0</v>
      </c>
      <c r="AH8" s="74">
        <f t="shared" si="21"/>
        <v>0</v>
      </c>
      <c r="AJ8" s="75">
        <f t="shared" si="22"/>
        <v>0</v>
      </c>
      <c r="AK8" s="75">
        <f t="shared" si="23"/>
        <v>0</v>
      </c>
      <c r="AL8" s="75">
        <f t="shared" si="6"/>
        <v>0</v>
      </c>
      <c r="AN8" s="101" t="s">
        <v>264</v>
      </c>
      <c r="AO8" s="76" t="s">
        <v>351</v>
      </c>
      <c r="AP8" s="66" t="s">
        <v>99</v>
      </c>
      <c r="AQ8" s="76" t="s">
        <v>352</v>
      </c>
      <c r="AS8" s="74" t="str">
        <f t="shared" si="24"/>
        <v/>
      </c>
      <c r="AT8" s="74" t="str">
        <f t="shared" si="25"/>
        <v/>
      </c>
      <c r="AU8" s="74" t="str">
        <f t="shared" si="26"/>
        <v/>
      </c>
      <c r="AV8" s="74" t="str">
        <f t="shared" si="27"/>
        <v/>
      </c>
      <c r="AW8" s="74" t="str">
        <f t="shared" si="28"/>
        <v/>
      </c>
      <c r="AX8" s="74" t="str">
        <f t="shared" si="29"/>
        <v/>
      </c>
      <c r="AY8" s="74" t="str">
        <f t="shared" si="29"/>
        <v/>
      </c>
      <c r="AZ8" s="74" t="str">
        <f t="shared" si="29"/>
        <v/>
      </c>
      <c r="BA8" s="74" t="str">
        <f t="shared" si="29"/>
        <v/>
      </c>
      <c r="BB8" s="74" t="str">
        <f t="shared" si="29"/>
        <v/>
      </c>
      <c r="BC8" s="74" t="str">
        <f t="shared" si="30"/>
        <v/>
      </c>
      <c r="BD8" s="74" t="str">
        <f t="shared" si="31"/>
        <v/>
      </c>
      <c r="BE8" s="74" t="str">
        <f t="shared" si="32"/>
        <v/>
      </c>
      <c r="BF8" s="74" t="str">
        <f t="shared" si="33"/>
        <v/>
      </c>
      <c r="BG8" s="74" t="str">
        <f t="shared" si="34"/>
        <v/>
      </c>
      <c r="BK8" s="119" t="s">
        <v>353</v>
      </c>
      <c r="BL8" s="119" t="s">
        <v>354</v>
      </c>
      <c r="BM8" s="119" t="s">
        <v>355</v>
      </c>
      <c r="BN8" s="119" t="s">
        <v>336</v>
      </c>
      <c r="BO8" s="119" t="s">
        <v>356</v>
      </c>
    </row>
    <row r="9" spans="1:67" s="66" customFormat="1" ht="14.5" x14ac:dyDescent="0.35">
      <c r="A9" s="30"/>
      <c r="B9" s="31"/>
      <c r="C9" s="31"/>
      <c r="D9" s="30"/>
      <c r="E9" s="31"/>
      <c r="F9" s="84"/>
      <c r="G9" s="62" t="str">
        <f t="shared" si="7"/>
        <v/>
      </c>
      <c r="H9" s="30"/>
      <c r="I9" s="31"/>
      <c r="J9" s="163"/>
      <c r="K9" s="163"/>
      <c r="L9" s="73">
        <f t="shared" si="8"/>
        <v>0</v>
      </c>
      <c r="M9" s="136"/>
      <c r="N9" s="65">
        <f t="shared" si="0"/>
        <v>0</v>
      </c>
      <c r="O9" s="65"/>
      <c r="P9" s="74">
        <f t="shared" si="9"/>
        <v>0</v>
      </c>
      <c r="Q9" s="74">
        <f t="shared" si="35"/>
        <v>0</v>
      </c>
      <c r="R9" s="74">
        <f t="shared" si="10"/>
        <v>0</v>
      </c>
      <c r="S9" s="74">
        <f t="shared" si="11"/>
        <v>0</v>
      </c>
      <c r="T9" s="74">
        <f t="shared" si="12"/>
        <v>0</v>
      </c>
      <c r="U9" s="74">
        <f t="shared" si="13"/>
        <v>0</v>
      </c>
      <c r="V9" s="74">
        <f t="shared" si="14"/>
        <v>0</v>
      </c>
      <c r="W9" s="74">
        <f t="shared" si="15"/>
        <v>0</v>
      </c>
      <c r="X9" s="74">
        <f t="shared" si="16"/>
        <v>0</v>
      </c>
      <c r="Y9" s="74">
        <f t="shared" si="17"/>
        <v>0</v>
      </c>
      <c r="Z9" s="74">
        <f t="shared" si="18"/>
        <v>0</v>
      </c>
      <c r="AA9" s="74">
        <f t="shared" si="2"/>
        <v>1</v>
      </c>
      <c r="AC9" s="74">
        <f t="shared" si="19"/>
        <v>0</v>
      </c>
      <c r="AD9" s="74">
        <f t="shared" si="3"/>
        <v>0</v>
      </c>
      <c r="AE9" s="74">
        <f t="shared" si="4"/>
        <v>0</v>
      </c>
      <c r="AF9" s="74">
        <f t="shared" si="5"/>
        <v>0</v>
      </c>
      <c r="AG9" s="74">
        <f t="shared" si="20"/>
        <v>0</v>
      </c>
      <c r="AH9" s="74">
        <f t="shared" si="21"/>
        <v>0</v>
      </c>
      <c r="AJ9" s="75">
        <f t="shared" si="22"/>
        <v>0</v>
      </c>
      <c r="AK9" s="75">
        <f t="shared" si="23"/>
        <v>0</v>
      </c>
      <c r="AL9" s="75">
        <f t="shared" si="6"/>
        <v>0</v>
      </c>
      <c r="AN9" s="101" t="s">
        <v>265</v>
      </c>
      <c r="AO9" s="76" t="s">
        <v>288</v>
      </c>
      <c r="AP9" s="66" t="s">
        <v>99</v>
      </c>
      <c r="AQ9" s="76" t="s">
        <v>357</v>
      </c>
      <c r="AS9" s="74" t="str">
        <f t="shared" si="24"/>
        <v/>
      </c>
      <c r="AT9" s="74" t="str">
        <f t="shared" si="25"/>
        <v/>
      </c>
      <c r="AU9" s="74" t="str">
        <f t="shared" si="26"/>
        <v/>
      </c>
      <c r="AV9" s="74" t="str">
        <f t="shared" si="27"/>
        <v/>
      </c>
      <c r="AW9" s="74" t="str">
        <f t="shared" si="28"/>
        <v/>
      </c>
      <c r="AX9" s="74" t="str">
        <f t="shared" si="29"/>
        <v/>
      </c>
      <c r="AY9" s="74" t="str">
        <f t="shared" si="29"/>
        <v/>
      </c>
      <c r="AZ9" s="74" t="str">
        <f t="shared" si="29"/>
        <v/>
      </c>
      <c r="BA9" s="74" t="str">
        <f t="shared" si="29"/>
        <v/>
      </c>
      <c r="BB9" s="74" t="str">
        <f t="shared" si="29"/>
        <v/>
      </c>
      <c r="BC9" s="74" t="str">
        <f t="shared" si="30"/>
        <v/>
      </c>
      <c r="BD9" s="74" t="str">
        <f t="shared" si="31"/>
        <v/>
      </c>
      <c r="BE9" s="74" t="str">
        <f t="shared" si="32"/>
        <v/>
      </c>
      <c r="BF9" s="74" t="str">
        <f t="shared" si="33"/>
        <v/>
      </c>
      <c r="BG9" s="74" t="str">
        <f t="shared" si="34"/>
        <v/>
      </c>
      <c r="BK9" s="119" t="s">
        <v>358</v>
      </c>
      <c r="BL9" s="119" t="s">
        <v>354</v>
      </c>
      <c r="BM9" s="119" t="s">
        <v>355</v>
      </c>
      <c r="BN9" s="119" t="s">
        <v>336</v>
      </c>
      <c r="BO9" s="119" t="s">
        <v>359</v>
      </c>
    </row>
    <row r="10" spans="1:67" s="66" customFormat="1" ht="14.5" x14ac:dyDescent="0.35">
      <c r="A10" s="30"/>
      <c r="B10" s="31"/>
      <c r="C10" s="31"/>
      <c r="D10" s="30"/>
      <c r="E10" s="31"/>
      <c r="F10" s="84"/>
      <c r="G10" s="62" t="str">
        <f t="shared" si="7"/>
        <v/>
      </c>
      <c r="H10" s="30"/>
      <c r="I10" s="31"/>
      <c r="J10" s="163"/>
      <c r="K10" s="163"/>
      <c r="L10" s="73">
        <f t="shared" si="8"/>
        <v>0</v>
      </c>
      <c r="M10" s="136"/>
      <c r="N10" s="65">
        <f t="shared" si="0"/>
        <v>0</v>
      </c>
      <c r="O10" s="65"/>
      <c r="P10" s="74">
        <f t="shared" si="9"/>
        <v>0</v>
      </c>
      <c r="Q10" s="74">
        <f t="shared" si="35"/>
        <v>0</v>
      </c>
      <c r="R10" s="74">
        <f t="shared" si="10"/>
        <v>0</v>
      </c>
      <c r="S10" s="74">
        <f t="shared" si="11"/>
        <v>0</v>
      </c>
      <c r="T10" s="74">
        <f t="shared" si="12"/>
        <v>0</v>
      </c>
      <c r="U10" s="74">
        <f t="shared" si="13"/>
        <v>0</v>
      </c>
      <c r="V10" s="74">
        <f t="shared" si="14"/>
        <v>0</v>
      </c>
      <c r="W10" s="74">
        <f t="shared" si="15"/>
        <v>0</v>
      </c>
      <c r="X10" s="74">
        <f t="shared" si="16"/>
        <v>0</v>
      </c>
      <c r="Y10" s="74">
        <f t="shared" si="17"/>
        <v>0</v>
      </c>
      <c r="Z10" s="74">
        <f t="shared" si="18"/>
        <v>0</v>
      </c>
      <c r="AA10" s="74">
        <f t="shared" si="2"/>
        <v>1</v>
      </c>
      <c r="AC10" s="74">
        <f t="shared" si="19"/>
        <v>0</v>
      </c>
      <c r="AD10" s="74">
        <f t="shared" si="3"/>
        <v>0</v>
      </c>
      <c r="AE10" s="74">
        <f t="shared" si="4"/>
        <v>0</v>
      </c>
      <c r="AF10" s="74">
        <f t="shared" si="5"/>
        <v>0</v>
      </c>
      <c r="AG10" s="74">
        <f t="shared" si="20"/>
        <v>0</v>
      </c>
      <c r="AH10" s="74">
        <f t="shared" si="21"/>
        <v>0</v>
      </c>
      <c r="AJ10" s="75">
        <f t="shared" si="22"/>
        <v>0</v>
      </c>
      <c r="AK10" s="75">
        <f t="shared" si="23"/>
        <v>0</v>
      </c>
      <c r="AL10" s="75">
        <f t="shared" si="6"/>
        <v>0</v>
      </c>
      <c r="AN10" s="101" t="s">
        <v>289</v>
      </c>
      <c r="AO10" s="76" t="s">
        <v>360</v>
      </c>
      <c r="AP10" s="66" t="s">
        <v>99</v>
      </c>
      <c r="AS10" s="74" t="str">
        <f t="shared" si="24"/>
        <v/>
      </c>
      <c r="AT10" s="74" t="str">
        <f t="shared" si="25"/>
        <v/>
      </c>
      <c r="AU10" s="74" t="str">
        <f t="shared" si="26"/>
        <v/>
      </c>
      <c r="AV10" s="74" t="str">
        <f t="shared" si="27"/>
        <v/>
      </c>
      <c r="AW10" s="74" t="str">
        <f t="shared" si="28"/>
        <v/>
      </c>
      <c r="AX10" s="74" t="str">
        <f t="shared" si="29"/>
        <v/>
      </c>
      <c r="AY10" s="74" t="str">
        <f t="shared" si="29"/>
        <v/>
      </c>
      <c r="AZ10" s="74" t="str">
        <f t="shared" si="29"/>
        <v/>
      </c>
      <c r="BA10" s="74" t="str">
        <f t="shared" si="29"/>
        <v/>
      </c>
      <c r="BB10" s="74" t="str">
        <f t="shared" si="29"/>
        <v/>
      </c>
      <c r="BC10" s="74" t="str">
        <f t="shared" si="30"/>
        <v/>
      </c>
      <c r="BD10" s="74" t="str">
        <f t="shared" si="31"/>
        <v/>
      </c>
      <c r="BE10" s="74" t="str">
        <f t="shared" si="32"/>
        <v/>
      </c>
      <c r="BF10" s="74" t="str">
        <f t="shared" si="33"/>
        <v/>
      </c>
      <c r="BG10" s="74" t="str">
        <f t="shared" si="34"/>
        <v/>
      </c>
      <c r="BK10" s="119" t="s">
        <v>361</v>
      </c>
      <c r="BL10" s="119" t="s">
        <v>354</v>
      </c>
      <c r="BM10" s="119" t="s">
        <v>355</v>
      </c>
      <c r="BN10" s="119" t="s">
        <v>336</v>
      </c>
      <c r="BO10" s="119" t="s">
        <v>362</v>
      </c>
    </row>
    <row r="11" spans="1:67" s="66" customFormat="1" ht="14.5" x14ac:dyDescent="0.35">
      <c r="A11" s="30"/>
      <c r="B11" s="31"/>
      <c r="C11" s="31"/>
      <c r="D11" s="30"/>
      <c r="E11" s="31"/>
      <c r="F11" s="84"/>
      <c r="G11" s="62" t="str">
        <f t="shared" si="7"/>
        <v/>
      </c>
      <c r="H11" s="30"/>
      <c r="I11" s="31"/>
      <c r="J11" s="163"/>
      <c r="K11" s="163"/>
      <c r="L11" s="73">
        <f t="shared" si="8"/>
        <v>0</v>
      </c>
      <c r="M11" s="136"/>
      <c r="N11" s="65">
        <f t="shared" si="0"/>
        <v>0</v>
      </c>
      <c r="O11" s="65"/>
      <c r="P11" s="74">
        <f t="shared" si="9"/>
        <v>0</v>
      </c>
      <c r="Q11" s="74">
        <f t="shared" si="35"/>
        <v>0</v>
      </c>
      <c r="R11" s="74">
        <f t="shared" si="10"/>
        <v>0</v>
      </c>
      <c r="S11" s="74">
        <f t="shared" si="11"/>
        <v>0</v>
      </c>
      <c r="T11" s="74">
        <f t="shared" si="12"/>
        <v>0</v>
      </c>
      <c r="U11" s="74">
        <f t="shared" si="13"/>
        <v>0</v>
      </c>
      <c r="V11" s="74">
        <f t="shared" si="14"/>
        <v>0</v>
      </c>
      <c r="W11" s="74">
        <f t="shared" si="15"/>
        <v>0</v>
      </c>
      <c r="X11" s="74">
        <f t="shared" si="16"/>
        <v>0</v>
      </c>
      <c r="Y11" s="74">
        <f t="shared" si="17"/>
        <v>0</v>
      </c>
      <c r="Z11" s="74">
        <f t="shared" si="18"/>
        <v>0</v>
      </c>
      <c r="AA11" s="74">
        <f t="shared" si="2"/>
        <v>1</v>
      </c>
      <c r="AC11" s="74">
        <f t="shared" si="19"/>
        <v>0</v>
      </c>
      <c r="AD11" s="74">
        <f t="shared" si="3"/>
        <v>0</v>
      </c>
      <c r="AE11" s="74">
        <f t="shared" si="4"/>
        <v>0</v>
      </c>
      <c r="AF11" s="74">
        <f t="shared" si="5"/>
        <v>0</v>
      </c>
      <c r="AG11" s="74">
        <f t="shared" si="20"/>
        <v>0</v>
      </c>
      <c r="AH11" s="74">
        <f t="shared" si="21"/>
        <v>0</v>
      </c>
      <c r="AJ11" s="75">
        <f t="shared" si="22"/>
        <v>0</v>
      </c>
      <c r="AK11" s="75">
        <f t="shared" si="23"/>
        <v>0</v>
      </c>
      <c r="AL11" s="75">
        <f t="shared" si="6"/>
        <v>0</v>
      </c>
      <c r="AP11" s="66" t="s">
        <v>99</v>
      </c>
      <c r="AS11" s="74" t="str">
        <f t="shared" si="24"/>
        <v/>
      </c>
      <c r="AT11" s="74" t="str">
        <f t="shared" si="25"/>
        <v/>
      </c>
      <c r="AU11" s="74" t="str">
        <f t="shared" si="26"/>
        <v/>
      </c>
      <c r="AV11" s="74" t="str">
        <f t="shared" si="27"/>
        <v/>
      </c>
      <c r="AW11" s="74" t="str">
        <f t="shared" si="28"/>
        <v/>
      </c>
      <c r="AX11" s="74" t="str">
        <f t="shared" si="29"/>
        <v/>
      </c>
      <c r="AY11" s="74" t="str">
        <f t="shared" si="29"/>
        <v/>
      </c>
      <c r="AZ11" s="74" t="str">
        <f t="shared" si="29"/>
        <v/>
      </c>
      <c r="BA11" s="74" t="str">
        <f t="shared" si="29"/>
        <v/>
      </c>
      <c r="BB11" s="74" t="str">
        <f t="shared" si="29"/>
        <v/>
      </c>
      <c r="BC11" s="74" t="str">
        <f t="shared" si="30"/>
        <v/>
      </c>
      <c r="BD11" s="74" t="str">
        <f t="shared" si="31"/>
        <v/>
      </c>
      <c r="BE11" s="74" t="str">
        <f t="shared" si="32"/>
        <v/>
      </c>
      <c r="BF11" s="74" t="str">
        <f t="shared" si="33"/>
        <v/>
      </c>
      <c r="BG11" s="74" t="str">
        <f t="shared" si="34"/>
        <v/>
      </c>
      <c r="BK11" s="119" t="s">
        <v>363</v>
      </c>
      <c r="BL11" s="119" t="s">
        <v>354</v>
      </c>
      <c r="BM11" s="119" t="s">
        <v>355</v>
      </c>
      <c r="BN11" s="119" t="s">
        <v>336</v>
      </c>
      <c r="BO11" s="119" t="s">
        <v>364</v>
      </c>
    </row>
    <row r="12" spans="1:67" s="66" customFormat="1" ht="14.4" customHeight="1" x14ac:dyDescent="0.35">
      <c r="A12" s="30"/>
      <c r="B12" s="31"/>
      <c r="C12" s="31"/>
      <c r="D12" s="30"/>
      <c r="E12" s="31"/>
      <c r="F12" s="84"/>
      <c r="G12" s="62" t="str">
        <f t="shared" si="7"/>
        <v/>
      </c>
      <c r="H12" s="30"/>
      <c r="I12" s="31"/>
      <c r="J12" s="163"/>
      <c r="K12" s="163"/>
      <c r="L12" s="73">
        <f t="shared" si="8"/>
        <v>0</v>
      </c>
      <c r="M12" s="136"/>
      <c r="N12" s="65">
        <f t="shared" si="0"/>
        <v>0</v>
      </c>
      <c r="O12" s="65"/>
      <c r="P12" s="74">
        <f t="shared" si="9"/>
        <v>0</v>
      </c>
      <c r="Q12" s="74">
        <f t="shared" si="35"/>
        <v>0</v>
      </c>
      <c r="R12" s="74">
        <f t="shared" si="10"/>
        <v>0</v>
      </c>
      <c r="S12" s="74">
        <f t="shared" si="11"/>
        <v>0</v>
      </c>
      <c r="T12" s="74">
        <f t="shared" si="12"/>
        <v>0</v>
      </c>
      <c r="U12" s="74">
        <f t="shared" si="13"/>
        <v>0</v>
      </c>
      <c r="V12" s="74">
        <f t="shared" si="14"/>
        <v>0</v>
      </c>
      <c r="W12" s="74">
        <f t="shared" si="15"/>
        <v>0</v>
      </c>
      <c r="X12" s="74">
        <f t="shared" si="16"/>
        <v>0</v>
      </c>
      <c r="Y12" s="74">
        <f t="shared" si="17"/>
        <v>0</v>
      </c>
      <c r="Z12" s="74">
        <f t="shared" si="18"/>
        <v>0</v>
      </c>
      <c r="AA12" s="74">
        <f t="shared" si="2"/>
        <v>1</v>
      </c>
      <c r="AC12" s="74">
        <f t="shared" si="19"/>
        <v>0</v>
      </c>
      <c r="AD12" s="74">
        <f t="shared" si="3"/>
        <v>0</v>
      </c>
      <c r="AE12" s="74">
        <f t="shared" si="4"/>
        <v>0</v>
      </c>
      <c r="AF12" s="74">
        <f t="shared" si="5"/>
        <v>0</v>
      </c>
      <c r="AG12" s="74">
        <f t="shared" si="20"/>
        <v>0</v>
      </c>
      <c r="AH12" s="74">
        <f t="shared" si="21"/>
        <v>0</v>
      </c>
      <c r="AJ12" s="75">
        <f t="shared" si="22"/>
        <v>0</v>
      </c>
      <c r="AK12" s="75">
        <f t="shared" si="23"/>
        <v>0</v>
      </c>
      <c r="AL12" s="75">
        <f t="shared" si="6"/>
        <v>0</v>
      </c>
      <c r="AP12" s="66" t="s">
        <v>99</v>
      </c>
      <c r="AS12" s="74" t="str">
        <f t="shared" si="24"/>
        <v/>
      </c>
      <c r="AT12" s="74" t="str">
        <f t="shared" si="25"/>
        <v/>
      </c>
      <c r="AU12" s="74" t="str">
        <f t="shared" si="26"/>
        <v/>
      </c>
      <c r="AV12" s="74" t="str">
        <f t="shared" si="27"/>
        <v/>
      </c>
      <c r="AW12" s="74" t="str">
        <f t="shared" si="28"/>
        <v/>
      </c>
      <c r="AX12" s="74" t="str">
        <f t="shared" si="29"/>
        <v/>
      </c>
      <c r="AY12" s="74" t="str">
        <f t="shared" si="29"/>
        <v/>
      </c>
      <c r="AZ12" s="74" t="str">
        <f t="shared" si="29"/>
        <v/>
      </c>
      <c r="BA12" s="74" t="str">
        <f t="shared" si="29"/>
        <v/>
      </c>
      <c r="BB12" s="74" t="str">
        <f t="shared" si="29"/>
        <v/>
      </c>
      <c r="BC12" s="74" t="str">
        <f t="shared" si="30"/>
        <v/>
      </c>
      <c r="BD12" s="74" t="str">
        <f t="shared" si="31"/>
        <v/>
      </c>
      <c r="BE12" s="74" t="str">
        <f t="shared" si="32"/>
        <v/>
      </c>
      <c r="BF12" s="74" t="str">
        <f t="shared" si="33"/>
        <v/>
      </c>
      <c r="BG12" s="74" t="str">
        <f t="shared" si="34"/>
        <v/>
      </c>
      <c r="BK12" s="119" t="s">
        <v>365</v>
      </c>
      <c r="BL12" s="119" t="s">
        <v>366</v>
      </c>
      <c r="BM12" s="119" t="s">
        <v>367</v>
      </c>
      <c r="BN12" s="119" t="s">
        <v>368</v>
      </c>
      <c r="BO12" s="119" t="s">
        <v>369</v>
      </c>
    </row>
    <row r="13" spans="1:67" s="66" customFormat="1" ht="14.5" x14ac:dyDescent="0.35">
      <c r="A13" s="30"/>
      <c r="B13" s="31"/>
      <c r="C13" s="31"/>
      <c r="D13" s="30"/>
      <c r="E13" s="31"/>
      <c r="F13" s="84"/>
      <c r="G13" s="62" t="str">
        <f t="shared" si="7"/>
        <v/>
      </c>
      <c r="H13" s="30"/>
      <c r="I13" s="31"/>
      <c r="J13" s="163"/>
      <c r="K13" s="163"/>
      <c r="L13" s="73">
        <f t="shared" si="8"/>
        <v>0</v>
      </c>
      <c r="M13" s="136"/>
      <c r="N13" s="65">
        <f t="shared" si="0"/>
        <v>0</v>
      </c>
      <c r="O13" s="65"/>
      <c r="P13" s="74">
        <f t="shared" si="9"/>
        <v>0</v>
      </c>
      <c r="Q13" s="74">
        <f t="shared" si="35"/>
        <v>0</v>
      </c>
      <c r="R13" s="74">
        <f t="shared" si="10"/>
        <v>0</v>
      </c>
      <c r="S13" s="74">
        <f t="shared" si="11"/>
        <v>0</v>
      </c>
      <c r="T13" s="74">
        <f t="shared" si="12"/>
        <v>0</v>
      </c>
      <c r="U13" s="74">
        <f t="shared" si="13"/>
        <v>0</v>
      </c>
      <c r="V13" s="74">
        <f t="shared" si="14"/>
        <v>0</v>
      </c>
      <c r="W13" s="74">
        <f t="shared" si="15"/>
        <v>0</v>
      </c>
      <c r="X13" s="74">
        <f t="shared" si="16"/>
        <v>0</v>
      </c>
      <c r="Y13" s="74">
        <f t="shared" si="17"/>
        <v>0</v>
      </c>
      <c r="Z13" s="74">
        <f t="shared" si="18"/>
        <v>0</v>
      </c>
      <c r="AA13" s="74">
        <f t="shared" si="2"/>
        <v>1</v>
      </c>
      <c r="AC13" s="74">
        <f t="shared" si="19"/>
        <v>0</v>
      </c>
      <c r="AD13" s="74">
        <f t="shared" si="3"/>
        <v>0</v>
      </c>
      <c r="AE13" s="74">
        <f t="shared" si="4"/>
        <v>0</v>
      </c>
      <c r="AF13" s="74">
        <f t="shared" si="5"/>
        <v>0</v>
      </c>
      <c r="AG13" s="74">
        <f t="shared" si="20"/>
        <v>0</v>
      </c>
      <c r="AH13" s="74">
        <f t="shared" si="21"/>
        <v>0</v>
      </c>
      <c r="AJ13" s="75">
        <f t="shared" si="22"/>
        <v>0</v>
      </c>
      <c r="AK13" s="75">
        <f t="shared" si="23"/>
        <v>0</v>
      </c>
      <c r="AL13" s="75">
        <f t="shared" si="6"/>
        <v>0</v>
      </c>
      <c r="AP13" s="66" t="s">
        <v>99</v>
      </c>
      <c r="AS13" s="74" t="str">
        <f t="shared" si="24"/>
        <v/>
      </c>
      <c r="AT13" s="74" t="str">
        <f t="shared" si="25"/>
        <v/>
      </c>
      <c r="AU13" s="74" t="str">
        <f t="shared" si="26"/>
        <v/>
      </c>
      <c r="AV13" s="74" t="str">
        <f t="shared" si="27"/>
        <v/>
      </c>
      <c r="AW13" s="74" t="str">
        <f t="shared" si="28"/>
        <v/>
      </c>
      <c r="AX13" s="74" t="str">
        <f t="shared" si="29"/>
        <v/>
      </c>
      <c r="AY13" s="74" t="str">
        <f t="shared" si="29"/>
        <v/>
      </c>
      <c r="AZ13" s="74" t="str">
        <f t="shared" si="29"/>
        <v/>
      </c>
      <c r="BA13" s="74" t="str">
        <f t="shared" si="29"/>
        <v/>
      </c>
      <c r="BB13" s="74" t="str">
        <f t="shared" si="29"/>
        <v/>
      </c>
      <c r="BC13" s="74" t="str">
        <f t="shared" si="30"/>
        <v/>
      </c>
      <c r="BD13" s="74" t="str">
        <f t="shared" si="31"/>
        <v/>
      </c>
      <c r="BE13" s="74" t="str">
        <f t="shared" si="32"/>
        <v/>
      </c>
      <c r="BF13" s="74" t="str">
        <f t="shared" si="33"/>
        <v/>
      </c>
      <c r="BG13" s="74" t="str">
        <f t="shared" si="34"/>
        <v/>
      </c>
      <c r="BK13" s="119" t="s">
        <v>370</v>
      </c>
      <c r="BL13" s="119" t="s">
        <v>371</v>
      </c>
      <c r="BM13" s="119" t="s">
        <v>372</v>
      </c>
      <c r="BN13" s="119" t="s">
        <v>373</v>
      </c>
      <c r="BO13" s="119" t="s">
        <v>374</v>
      </c>
    </row>
    <row r="14" spans="1:67" s="66" customFormat="1" ht="14.5" x14ac:dyDescent="0.35">
      <c r="A14" s="30"/>
      <c r="B14" s="31"/>
      <c r="C14" s="31"/>
      <c r="D14" s="30"/>
      <c r="E14" s="31"/>
      <c r="F14" s="84"/>
      <c r="G14" s="62" t="str">
        <f t="shared" si="7"/>
        <v/>
      </c>
      <c r="H14" s="30"/>
      <c r="I14" s="31"/>
      <c r="J14" s="163"/>
      <c r="K14" s="163"/>
      <c r="L14" s="73">
        <f t="shared" si="8"/>
        <v>0</v>
      </c>
      <c r="M14" s="136"/>
      <c r="N14" s="65">
        <f t="shared" si="0"/>
        <v>0</v>
      </c>
      <c r="O14" s="65"/>
      <c r="P14" s="74">
        <f t="shared" si="9"/>
        <v>0</v>
      </c>
      <c r="Q14" s="74">
        <f t="shared" si="35"/>
        <v>0</v>
      </c>
      <c r="R14" s="74">
        <f t="shared" si="10"/>
        <v>0</v>
      </c>
      <c r="S14" s="74">
        <f t="shared" si="11"/>
        <v>0</v>
      </c>
      <c r="T14" s="74">
        <f t="shared" si="12"/>
        <v>0</v>
      </c>
      <c r="U14" s="74">
        <f t="shared" si="13"/>
        <v>0</v>
      </c>
      <c r="V14" s="74">
        <f t="shared" si="14"/>
        <v>0</v>
      </c>
      <c r="W14" s="74">
        <f t="shared" si="15"/>
        <v>0</v>
      </c>
      <c r="X14" s="74">
        <f t="shared" si="16"/>
        <v>0</v>
      </c>
      <c r="Y14" s="74">
        <f t="shared" si="17"/>
        <v>0</v>
      </c>
      <c r="Z14" s="74">
        <f t="shared" si="18"/>
        <v>0</v>
      </c>
      <c r="AA14" s="74">
        <f t="shared" si="2"/>
        <v>1</v>
      </c>
      <c r="AC14" s="74">
        <f t="shared" si="19"/>
        <v>0</v>
      </c>
      <c r="AD14" s="74">
        <f t="shared" si="3"/>
        <v>0</v>
      </c>
      <c r="AE14" s="74">
        <f t="shared" si="4"/>
        <v>0</v>
      </c>
      <c r="AF14" s="74">
        <f t="shared" si="5"/>
        <v>0</v>
      </c>
      <c r="AG14" s="74">
        <f t="shared" si="20"/>
        <v>0</v>
      </c>
      <c r="AH14" s="74">
        <f t="shared" si="21"/>
        <v>0</v>
      </c>
      <c r="AJ14" s="75">
        <f t="shared" si="22"/>
        <v>0</v>
      </c>
      <c r="AK14" s="75">
        <f t="shared" si="23"/>
        <v>0</v>
      </c>
      <c r="AL14" s="75">
        <f t="shared" si="6"/>
        <v>0</v>
      </c>
      <c r="AS14" s="74" t="str">
        <f t="shared" si="24"/>
        <v/>
      </c>
      <c r="AT14" s="74" t="str">
        <f t="shared" si="25"/>
        <v/>
      </c>
      <c r="AU14" s="74" t="str">
        <f t="shared" si="26"/>
        <v/>
      </c>
      <c r="AV14" s="74" t="str">
        <f t="shared" si="27"/>
        <v/>
      </c>
      <c r="AW14" s="74" t="str">
        <f t="shared" si="28"/>
        <v/>
      </c>
      <c r="AX14" s="74" t="str">
        <f t="shared" si="29"/>
        <v/>
      </c>
      <c r="AY14" s="74" t="str">
        <f t="shared" si="29"/>
        <v/>
      </c>
      <c r="AZ14" s="74" t="str">
        <f t="shared" si="29"/>
        <v/>
      </c>
      <c r="BA14" s="74" t="str">
        <f t="shared" si="29"/>
        <v/>
      </c>
      <c r="BB14" s="74" t="str">
        <f t="shared" si="29"/>
        <v/>
      </c>
      <c r="BC14" s="74" t="str">
        <f t="shared" si="30"/>
        <v/>
      </c>
      <c r="BD14" s="74" t="str">
        <f t="shared" si="31"/>
        <v/>
      </c>
      <c r="BE14" s="74" t="str">
        <f t="shared" si="32"/>
        <v/>
      </c>
      <c r="BF14" s="74" t="str">
        <f t="shared" si="33"/>
        <v/>
      </c>
      <c r="BG14" s="74" t="str">
        <f t="shared" si="34"/>
        <v/>
      </c>
      <c r="BK14" s="119" t="s">
        <v>375</v>
      </c>
      <c r="BL14" s="119" t="s">
        <v>376</v>
      </c>
      <c r="BM14" s="119" t="s">
        <v>377</v>
      </c>
      <c r="BN14" s="119" t="s">
        <v>349</v>
      </c>
      <c r="BO14" s="119" t="s">
        <v>378</v>
      </c>
    </row>
    <row r="15" spans="1:67" s="66" customFormat="1" ht="14.5" x14ac:dyDescent="0.35">
      <c r="A15" s="30"/>
      <c r="B15" s="31"/>
      <c r="C15" s="31"/>
      <c r="D15" s="30"/>
      <c r="E15" s="31"/>
      <c r="F15" s="84"/>
      <c r="G15" s="62" t="str">
        <f t="shared" si="7"/>
        <v/>
      </c>
      <c r="H15" s="30"/>
      <c r="I15" s="31"/>
      <c r="J15" s="163"/>
      <c r="K15" s="163"/>
      <c r="L15" s="73">
        <f t="shared" si="8"/>
        <v>0</v>
      </c>
      <c r="M15" s="136"/>
      <c r="N15" s="65">
        <f t="shared" si="0"/>
        <v>0</v>
      </c>
      <c r="O15" s="65"/>
      <c r="P15" s="74">
        <f t="shared" si="9"/>
        <v>0</v>
      </c>
      <c r="Q15" s="74">
        <f t="shared" si="35"/>
        <v>0</v>
      </c>
      <c r="R15" s="74">
        <f t="shared" si="10"/>
        <v>0</v>
      </c>
      <c r="S15" s="74">
        <f t="shared" si="11"/>
        <v>0</v>
      </c>
      <c r="T15" s="74">
        <f t="shared" si="12"/>
        <v>0</v>
      </c>
      <c r="U15" s="74">
        <f t="shared" si="13"/>
        <v>0</v>
      </c>
      <c r="V15" s="74">
        <f t="shared" si="14"/>
        <v>0</v>
      </c>
      <c r="W15" s="74">
        <f t="shared" si="15"/>
        <v>0</v>
      </c>
      <c r="X15" s="74">
        <f t="shared" si="16"/>
        <v>0</v>
      </c>
      <c r="Y15" s="74">
        <f t="shared" si="17"/>
        <v>0</v>
      </c>
      <c r="Z15" s="74">
        <f t="shared" si="18"/>
        <v>0</v>
      </c>
      <c r="AA15" s="74">
        <f t="shared" si="2"/>
        <v>1</v>
      </c>
      <c r="AC15" s="74">
        <f t="shared" si="19"/>
        <v>0</v>
      </c>
      <c r="AD15" s="74">
        <f t="shared" si="3"/>
        <v>0</v>
      </c>
      <c r="AE15" s="74">
        <f t="shared" si="4"/>
        <v>0</v>
      </c>
      <c r="AF15" s="74">
        <f t="shared" si="5"/>
        <v>0</v>
      </c>
      <c r="AG15" s="74">
        <f t="shared" si="20"/>
        <v>0</v>
      </c>
      <c r="AH15" s="74">
        <f t="shared" si="21"/>
        <v>0</v>
      </c>
      <c r="AJ15" s="75">
        <f t="shared" si="22"/>
        <v>0</v>
      </c>
      <c r="AK15" s="75">
        <f t="shared" si="23"/>
        <v>0</v>
      </c>
      <c r="AL15" s="75">
        <f t="shared" si="6"/>
        <v>0</v>
      </c>
      <c r="AS15" s="74" t="str">
        <f t="shared" si="24"/>
        <v/>
      </c>
      <c r="AT15" s="74" t="str">
        <f t="shared" si="25"/>
        <v/>
      </c>
      <c r="AU15" s="74" t="str">
        <f t="shared" si="26"/>
        <v/>
      </c>
      <c r="AV15" s="74" t="str">
        <f t="shared" si="27"/>
        <v/>
      </c>
      <c r="AW15" s="74" t="str">
        <f t="shared" si="28"/>
        <v/>
      </c>
      <c r="AX15" s="74" t="str">
        <f t="shared" si="29"/>
        <v/>
      </c>
      <c r="AY15" s="74" t="str">
        <f t="shared" si="29"/>
        <v/>
      </c>
      <c r="AZ15" s="74" t="str">
        <f t="shared" si="29"/>
        <v/>
      </c>
      <c r="BA15" s="74" t="str">
        <f t="shared" si="29"/>
        <v/>
      </c>
      <c r="BB15" s="74" t="str">
        <f t="shared" si="29"/>
        <v/>
      </c>
      <c r="BC15" s="74" t="str">
        <f t="shared" si="30"/>
        <v/>
      </c>
      <c r="BD15" s="74" t="str">
        <f t="shared" si="31"/>
        <v/>
      </c>
      <c r="BE15" s="74" t="str">
        <f t="shared" si="32"/>
        <v/>
      </c>
      <c r="BF15" s="74" t="str">
        <f t="shared" si="33"/>
        <v/>
      </c>
      <c r="BG15" s="74" t="str">
        <f t="shared" si="34"/>
        <v/>
      </c>
      <c r="BK15" s="119" t="s">
        <v>379</v>
      </c>
      <c r="BL15" s="119" t="s">
        <v>380</v>
      </c>
      <c r="BM15" s="119" t="s">
        <v>381</v>
      </c>
      <c r="BN15" s="119" t="s">
        <v>373</v>
      </c>
      <c r="BO15" s="119" t="s">
        <v>382</v>
      </c>
    </row>
    <row r="16" spans="1:67" s="66" customFormat="1" ht="14.5" x14ac:dyDescent="0.35">
      <c r="A16" s="30"/>
      <c r="B16" s="31"/>
      <c r="C16" s="31"/>
      <c r="D16" s="30"/>
      <c r="E16" s="31"/>
      <c r="F16" s="84"/>
      <c r="G16" s="62" t="str">
        <f t="shared" si="7"/>
        <v/>
      </c>
      <c r="H16" s="30"/>
      <c r="I16" s="31"/>
      <c r="J16" s="85"/>
      <c r="K16" s="85"/>
      <c r="L16" s="73">
        <f t="shared" si="8"/>
        <v>0</v>
      </c>
      <c r="M16" s="136"/>
      <c r="N16" s="65">
        <f t="shared" si="0"/>
        <v>0</v>
      </c>
      <c r="O16" s="65"/>
      <c r="P16" s="74">
        <f t="shared" si="9"/>
        <v>0</v>
      </c>
      <c r="Q16" s="74">
        <f t="shared" si="35"/>
        <v>0</v>
      </c>
      <c r="R16" s="74">
        <f t="shared" si="10"/>
        <v>0</v>
      </c>
      <c r="S16" s="74">
        <f t="shared" si="11"/>
        <v>0</v>
      </c>
      <c r="T16" s="74">
        <f t="shared" si="12"/>
        <v>0</v>
      </c>
      <c r="U16" s="74">
        <f t="shared" si="13"/>
        <v>0</v>
      </c>
      <c r="V16" s="74">
        <f t="shared" si="14"/>
        <v>0</v>
      </c>
      <c r="W16" s="74">
        <f t="shared" si="15"/>
        <v>0</v>
      </c>
      <c r="X16" s="74">
        <f t="shared" si="16"/>
        <v>0</v>
      </c>
      <c r="Y16" s="74">
        <f t="shared" si="17"/>
        <v>0</v>
      </c>
      <c r="Z16" s="74">
        <f t="shared" si="18"/>
        <v>0</v>
      </c>
      <c r="AA16" s="74">
        <f t="shared" si="2"/>
        <v>1</v>
      </c>
      <c r="AC16" s="74">
        <f t="shared" si="19"/>
        <v>0</v>
      </c>
      <c r="AD16" s="74">
        <f t="shared" si="3"/>
        <v>0</v>
      </c>
      <c r="AE16" s="74">
        <f t="shared" si="4"/>
        <v>0</v>
      </c>
      <c r="AF16" s="74">
        <f t="shared" si="5"/>
        <v>0</v>
      </c>
      <c r="AG16" s="74">
        <f t="shared" si="20"/>
        <v>0</v>
      </c>
      <c r="AH16" s="74">
        <f t="shared" si="21"/>
        <v>0</v>
      </c>
      <c r="AJ16" s="75">
        <f t="shared" si="22"/>
        <v>0</v>
      </c>
      <c r="AK16" s="75">
        <f t="shared" si="23"/>
        <v>0</v>
      </c>
      <c r="AL16" s="75">
        <f t="shared" si="6"/>
        <v>0</v>
      </c>
      <c r="AS16" s="74" t="str">
        <f t="shared" si="24"/>
        <v/>
      </c>
      <c r="AT16" s="74" t="str">
        <f t="shared" si="25"/>
        <v/>
      </c>
      <c r="AU16" s="74" t="str">
        <f t="shared" si="26"/>
        <v/>
      </c>
      <c r="AV16" s="74" t="str">
        <f t="shared" si="27"/>
        <v/>
      </c>
      <c r="AW16" s="74" t="str">
        <f t="shared" si="28"/>
        <v/>
      </c>
      <c r="AX16" s="74" t="str">
        <f t="shared" si="29"/>
        <v/>
      </c>
      <c r="AY16" s="74" t="str">
        <f t="shared" si="29"/>
        <v/>
      </c>
      <c r="AZ16" s="74" t="str">
        <f t="shared" si="29"/>
        <v/>
      </c>
      <c r="BA16" s="74" t="str">
        <f t="shared" si="29"/>
        <v/>
      </c>
      <c r="BB16" s="74" t="str">
        <f t="shared" si="29"/>
        <v/>
      </c>
      <c r="BC16" s="74" t="str">
        <f t="shared" si="30"/>
        <v/>
      </c>
      <c r="BD16" s="74" t="str">
        <f t="shared" si="31"/>
        <v/>
      </c>
      <c r="BE16" s="74" t="str">
        <f t="shared" si="32"/>
        <v/>
      </c>
      <c r="BF16" s="74" t="str">
        <f t="shared" si="33"/>
        <v/>
      </c>
      <c r="BG16" s="74" t="str">
        <f t="shared" si="34"/>
        <v/>
      </c>
      <c r="BK16" s="119" t="s">
        <v>383</v>
      </c>
      <c r="BL16" s="119" t="s">
        <v>384</v>
      </c>
      <c r="BM16" s="119" t="s">
        <v>385</v>
      </c>
      <c r="BN16" s="119" t="s">
        <v>386</v>
      </c>
      <c r="BO16" s="119" t="s">
        <v>387</v>
      </c>
    </row>
    <row r="17" spans="1:67" s="66" customFormat="1" ht="14.5" x14ac:dyDescent="0.35">
      <c r="A17" s="30"/>
      <c r="B17" s="31"/>
      <c r="C17" s="31"/>
      <c r="D17" s="30"/>
      <c r="E17" s="31"/>
      <c r="F17" s="84"/>
      <c r="G17" s="62" t="str">
        <f t="shared" si="7"/>
        <v/>
      </c>
      <c r="H17" s="30"/>
      <c r="I17" s="31"/>
      <c r="J17" s="85"/>
      <c r="K17" s="85"/>
      <c r="L17" s="73">
        <f t="shared" si="8"/>
        <v>0</v>
      </c>
      <c r="M17" s="136"/>
      <c r="N17" s="65">
        <f t="shared" si="0"/>
        <v>0</v>
      </c>
      <c r="O17" s="65"/>
      <c r="P17" s="74">
        <f t="shared" si="9"/>
        <v>0</v>
      </c>
      <c r="Q17" s="74">
        <f t="shared" si="35"/>
        <v>0</v>
      </c>
      <c r="R17" s="74">
        <f t="shared" si="10"/>
        <v>0</v>
      </c>
      <c r="S17" s="74">
        <f t="shared" si="11"/>
        <v>0</v>
      </c>
      <c r="T17" s="74">
        <f t="shared" si="12"/>
        <v>0</v>
      </c>
      <c r="U17" s="74">
        <f t="shared" si="13"/>
        <v>0</v>
      </c>
      <c r="V17" s="74">
        <f t="shared" si="14"/>
        <v>0</v>
      </c>
      <c r="W17" s="74">
        <f t="shared" si="15"/>
        <v>0</v>
      </c>
      <c r="X17" s="74">
        <f t="shared" si="16"/>
        <v>0</v>
      </c>
      <c r="Y17" s="74">
        <f t="shared" si="17"/>
        <v>0</v>
      </c>
      <c r="Z17" s="74">
        <f t="shared" si="18"/>
        <v>0</v>
      </c>
      <c r="AA17" s="74">
        <f t="shared" si="2"/>
        <v>1</v>
      </c>
      <c r="AC17" s="74">
        <f t="shared" si="19"/>
        <v>0</v>
      </c>
      <c r="AD17" s="74">
        <f t="shared" si="3"/>
        <v>0</v>
      </c>
      <c r="AE17" s="74">
        <f t="shared" si="4"/>
        <v>0</v>
      </c>
      <c r="AF17" s="74">
        <f t="shared" si="5"/>
        <v>0</v>
      </c>
      <c r="AG17" s="74">
        <f t="shared" si="20"/>
        <v>0</v>
      </c>
      <c r="AH17" s="74">
        <f t="shared" si="21"/>
        <v>0</v>
      </c>
      <c r="AJ17" s="75">
        <f t="shared" si="22"/>
        <v>0</v>
      </c>
      <c r="AK17" s="75">
        <f t="shared" si="23"/>
        <v>0</v>
      </c>
      <c r="AL17" s="75">
        <f t="shared" si="6"/>
        <v>0</v>
      </c>
      <c r="AS17" s="74" t="str">
        <f t="shared" si="24"/>
        <v/>
      </c>
      <c r="AT17" s="74" t="str">
        <f t="shared" si="25"/>
        <v/>
      </c>
      <c r="AU17" s="74" t="str">
        <f t="shared" si="26"/>
        <v/>
      </c>
      <c r="AV17" s="74" t="str">
        <f t="shared" si="27"/>
        <v/>
      </c>
      <c r="AW17" s="74" t="str">
        <f t="shared" si="28"/>
        <v/>
      </c>
      <c r="AX17" s="74" t="str">
        <f t="shared" si="29"/>
        <v/>
      </c>
      <c r="AY17" s="74" t="str">
        <f t="shared" si="29"/>
        <v/>
      </c>
      <c r="AZ17" s="74" t="str">
        <f t="shared" si="29"/>
        <v/>
      </c>
      <c r="BA17" s="74" t="str">
        <f t="shared" si="29"/>
        <v/>
      </c>
      <c r="BB17" s="74" t="str">
        <f t="shared" si="29"/>
        <v/>
      </c>
      <c r="BC17" s="74" t="str">
        <f t="shared" si="30"/>
        <v/>
      </c>
      <c r="BD17" s="74" t="str">
        <f t="shared" si="31"/>
        <v/>
      </c>
      <c r="BE17" s="74" t="str">
        <f t="shared" si="32"/>
        <v/>
      </c>
      <c r="BF17" s="74" t="str">
        <f t="shared" si="33"/>
        <v/>
      </c>
      <c r="BG17" s="74" t="str">
        <f t="shared" si="34"/>
        <v/>
      </c>
      <c r="BK17" s="119" t="s">
        <v>388</v>
      </c>
      <c r="BL17" s="119" t="s">
        <v>389</v>
      </c>
      <c r="BM17" s="119" t="s">
        <v>390</v>
      </c>
      <c r="BN17" s="119" t="s">
        <v>391</v>
      </c>
      <c r="BO17" s="119" t="s">
        <v>390</v>
      </c>
    </row>
    <row r="18" spans="1:67" s="66" customFormat="1" ht="14.5" x14ac:dyDescent="0.35">
      <c r="A18" s="30"/>
      <c r="B18" s="31"/>
      <c r="C18" s="31"/>
      <c r="D18" s="30"/>
      <c r="E18" s="31"/>
      <c r="F18" s="84"/>
      <c r="G18" s="62" t="str">
        <f t="shared" si="7"/>
        <v/>
      </c>
      <c r="H18" s="30"/>
      <c r="I18" s="31"/>
      <c r="J18" s="85"/>
      <c r="K18" s="85"/>
      <c r="L18" s="73">
        <f t="shared" si="8"/>
        <v>0</v>
      </c>
      <c r="M18" s="136"/>
      <c r="N18" s="65">
        <f t="shared" si="0"/>
        <v>0</v>
      </c>
      <c r="O18" s="65"/>
      <c r="P18" s="74">
        <f t="shared" si="9"/>
        <v>0</v>
      </c>
      <c r="Q18" s="74">
        <f t="shared" si="35"/>
        <v>0</v>
      </c>
      <c r="R18" s="74">
        <f t="shared" si="10"/>
        <v>0</v>
      </c>
      <c r="S18" s="74">
        <f t="shared" si="11"/>
        <v>0</v>
      </c>
      <c r="T18" s="74">
        <f t="shared" si="12"/>
        <v>0</v>
      </c>
      <c r="U18" s="74">
        <f t="shared" si="13"/>
        <v>0</v>
      </c>
      <c r="V18" s="74">
        <f t="shared" si="14"/>
        <v>0</v>
      </c>
      <c r="W18" s="74">
        <f t="shared" si="15"/>
        <v>0</v>
      </c>
      <c r="X18" s="74">
        <f t="shared" si="16"/>
        <v>0</v>
      </c>
      <c r="Y18" s="74">
        <f t="shared" si="17"/>
        <v>0</v>
      </c>
      <c r="Z18" s="74">
        <f t="shared" si="18"/>
        <v>0</v>
      </c>
      <c r="AA18" s="74">
        <f t="shared" si="2"/>
        <v>1</v>
      </c>
      <c r="AC18" s="74">
        <f t="shared" si="19"/>
        <v>0</v>
      </c>
      <c r="AD18" s="74">
        <f t="shared" si="3"/>
        <v>0</v>
      </c>
      <c r="AE18" s="74">
        <f t="shared" si="4"/>
        <v>0</v>
      </c>
      <c r="AF18" s="74">
        <f t="shared" si="5"/>
        <v>0</v>
      </c>
      <c r="AG18" s="74">
        <f t="shared" si="20"/>
        <v>0</v>
      </c>
      <c r="AH18" s="74">
        <f t="shared" si="21"/>
        <v>0</v>
      </c>
      <c r="AJ18" s="75">
        <f t="shared" si="22"/>
        <v>0</v>
      </c>
      <c r="AK18" s="75">
        <f t="shared" si="23"/>
        <v>0</v>
      </c>
      <c r="AL18" s="75">
        <f t="shared" si="6"/>
        <v>0</v>
      </c>
      <c r="AS18" s="74" t="str">
        <f t="shared" si="24"/>
        <v/>
      </c>
      <c r="AT18" s="74" t="str">
        <f t="shared" si="25"/>
        <v/>
      </c>
      <c r="AU18" s="74" t="str">
        <f t="shared" si="26"/>
        <v/>
      </c>
      <c r="AV18" s="74" t="str">
        <f t="shared" si="27"/>
        <v/>
      </c>
      <c r="AW18" s="74" t="str">
        <f t="shared" si="28"/>
        <v/>
      </c>
      <c r="AX18" s="74" t="str">
        <f t="shared" si="29"/>
        <v/>
      </c>
      <c r="AY18" s="74" t="str">
        <f t="shared" si="29"/>
        <v/>
      </c>
      <c r="AZ18" s="74" t="str">
        <f t="shared" si="29"/>
        <v/>
      </c>
      <c r="BA18" s="74" t="str">
        <f t="shared" si="29"/>
        <v/>
      </c>
      <c r="BB18" s="74" t="str">
        <f t="shared" si="29"/>
        <v/>
      </c>
      <c r="BC18" s="74" t="str">
        <f t="shared" si="30"/>
        <v/>
      </c>
      <c r="BD18" s="74" t="str">
        <f t="shared" si="31"/>
        <v/>
      </c>
      <c r="BE18" s="74" t="str">
        <f t="shared" si="32"/>
        <v/>
      </c>
      <c r="BF18" s="74" t="str">
        <f t="shared" si="33"/>
        <v/>
      </c>
      <c r="BG18" s="74" t="str">
        <f t="shared" si="34"/>
        <v/>
      </c>
      <c r="BK18" s="119" t="s">
        <v>392</v>
      </c>
      <c r="BL18" s="119" t="s">
        <v>393</v>
      </c>
      <c r="BM18" s="119" t="s">
        <v>394</v>
      </c>
      <c r="BN18" s="119" t="s">
        <v>349</v>
      </c>
      <c r="BO18" s="119" t="s">
        <v>395</v>
      </c>
    </row>
    <row r="19" spans="1:67" s="66" customFormat="1" ht="14.5" x14ac:dyDescent="0.35">
      <c r="A19" s="30"/>
      <c r="B19" s="31"/>
      <c r="C19" s="31"/>
      <c r="D19" s="30"/>
      <c r="E19" s="31"/>
      <c r="F19" s="84"/>
      <c r="G19" s="62" t="str">
        <f t="shared" si="7"/>
        <v/>
      </c>
      <c r="H19" s="30"/>
      <c r="I19" s="31"/>
      <c r="J19" s="85"/>
      <c r="K19" s="85"/>
      <c r="L19" s="73">
        <f t="shared" si="8"/>
        <v>0</v>
      </c>
      <c r="M19" s="136"/>
      <c r="N19" s="65">
        <f t="shared" si="0"/>
        <v>0</v>
      </c>
      <c r="O19" s="65"/>
      <c r="P19" s="74">
        <f t="shared" si="9"/>
        <v>0</v>
      </c>
      <c r="Q19" s="74">
        <f t="shared" si="35"/>
        <v>0</v>
      </c>
      <c r="R19" s="74">
        <f t="shared" si="10"/>
        <v>0</v>
      </c>
      <c r="S19" s="74">
        <f t="shared" si="11"/>
        <v>0</v>
      </c>
      <c r="T19" s="74">
        <f t="shared" si="12"/>
        <v>0</v>
      </c>
      <c r="U19" s="74">
        <f t="shared" si="13"/>
        <v>0</v>
      </c>
      <c r="V19" s="74">
        <f t="shared" si="14"/>
        <v>0</v>
      </c>
      <c r="W19" s="74">
        <f t="shared" si="15"/>
        <v>0</v>
      </c>
      <c r="X19" s="74">
        <f t="shared" si="16"/>
        <v>0</v>
      </c>
      <c r="Y19" s="74">
        <f t="shared" si="17"/>
        <v>0</v>
      </c>
      <c r="Z19" s="74">
        <f t="shared" si="18"/>
        <v>0</v>
      </c>
      <c r="AA19" s="74">
        <f t="shared" si="2"/>
        <v>1</v>
      </c>
      <c r="AC19" s="74">
        <f t="shared" si="19"/>
        <v>0</v>
      </c>
      <c r="AD19" s="74">
        <f t="shared" si="3"/>
        <v>0</v>
      </c>
      <c r="AE19" s="74">
        <f t="shared" si="4"/>
        <v>0</v>
      </c>
      <c r="AF19" s="74">
        <f t="shared" si="5"/>
        <v>0</v>
      </c>
      <c r="AG19" s="74">
        <f t="shared" si="20"/>
        <v>0</v>
      </c>
      <c r="AH19" s="74">
        <f t="shared" si="21"/>
        <v>0</v>
      </c>
      <c r="AJ19" s="75">
        <f t="shared" si="22"/>
        <v>0</v>
      </c>
      <c r="AK19" s="75">
        <f t="shared" si="23"/>
        <v>0</v>
      </c>
      <c r="AL19" s="75">
        <f t="shared" si="6"/>
        <v>0</v>
      </c>
      <c r="AS19" s="74" t="str">
        <f t="shared" si="24"/>
        <v/>
      </c>
      <c r="AT19" s="74" t="str">
        <f t="shared" si="25"/>
        <v/>
      </c>
      <c r="AU19" s="74" t="str">
        <f t="shared" si="26"/>
        <v/>
      </c>
      <c r="AV19" s="74" t="str">
        <f t="shared" si="27"/>
        <v/>
      </c>
      <c r="AW19" s="74" t="str">
        <f t="shared" si="28"/>
        <v/>
      </c>
      <c r="AX19" s="74" t="str">
        <f t="shared" si="29"/>
        <v/>
      </c>
      <c r="AY19" s="74" t="str">
        <f t="shared" si="29"/>
        <v/>
      </c>
      <c r="AZ19" s="74" t="str">
        <f t="shared" si="29"/>
        <v/>
      </c>
      <c r="BA19" s="74" t="str">
        <f t="shared" si="29"/>
        <v/>
      </c>
      <c r="BB19" s="74" t="str">
        <f t="shared" si="29"/>
        <v/>
      </c>
      <c r="BC19" s="74" t="str">
        <f t="shared" si="30"/>
        <v/>
      </c>
      <c r="BD19" s="74" t="str">
        <f t="shared" si="31"/>
        <v/>
      </c>
      <c r="BE19" s="74" t="str">
        <f t="shared" si="32"/>
        <v/>
      </c>
      <c r="BF19" s="74" t="str">
        <f t="shared" si="33"/>
        <v/>
      </c>
      <c r="BG19" s="74" t="str">
        <f t="shared" si="34"/>
        <v/>
      </c>
      <c r="BK19" s="119" t="s">
        <v>396</v>
      </c>
      <c r="BL19" s="119" t="s">
        <v>397</v>
      </c>
      <c r="BM19" s="119" t="s">
        <v>398</v>
      </c>
      <c r="BN19" s="119" t="s">
        <v>373</v>
      </c>
      <c r="BO19" s="119" t="s">
        <v>399</v>
      </c>
    </row>
    <row r="20" spans="1:67" s="66" customFormat="1" ht="14.5" x14ac:dyDescent="0.35">
      <c r="A20" s="30"/>
      <c r="B20" s="31"/>
      <c r="C20" s="31"/>
      <c r="D20" s="30"/>
      <c r="E20" s="31"/>
      <c r="F20" s="84"/>
      <c r="G20" s="62" t="str">
        <f t="shared" si="7"/>
        <v/>
      </c>
      <c r="H20" s="30"/>
      <c r="I20" s="31"/>
      <c r="J20" s="85"/>
      <c r="K20" s="85"/>
      <c r="L20" s="73">
        <f t="shared" si="8"/>
        <v>0</v>
      </c>
      <c r="M20" s="136"/>
      <c r="N20" s="65">
        <f t="shared" si="0"/>
        <v>0</v>
      </c>
      <c r="O20" s="65"/>
      <c r="P20" s="74">
        <f t="shared" si="9"/>
        <v>0</v>
      </c>
      <c r="Q20" s="74">
        <f t="shared" si="35"/>
        <v>0</v>
      </c>
      <c r="R20" s="74">
        <f t="shared" si="10"/>
        <v>0</v>
      </c>
      <c r="S20" s="74">
        <f t="shared" si="11"/>
        <v>0</v>
      </c>
      <c r="T20" s="74">
        <f t="shared" si="12"/>
        <v>0</v>
      </c>
      <c r="U20" s="74">
        <f t="shared" si="13"/>
        <v>0</v>
      </c>
      <c r="V20" s="74">
        <f t="shared" si="14"/>
        <v>0</v>
      </c>
      <c r="W20" s="74">
        <f t="shared" si="15"/>
        <v>0</v>
      </c>
      <c r="X20" s="74">
        <f t="shared" si="16"/>
        <v>0</v>
      </c>
      <c r="Y20" s="74">
        <f t="shared" si="17"/>
        <v>0</v>
      </c>
      <c r="Z20" s="74">
        <f t="shared" si="18"/>
        <v>0</v>
      </c>
      <c r="AA20" s="74">
        <f t="shared" si="2"/>
        <v>1</v>
      </c>
      <c r="AC20" s="74">
        <f t="shared" si="19"/>
        <v>0</v>
      </c>
      <c r="AD20" s="74">
        <f t="shared" si="3"/>
        <v>0</v>
      </c>
      <c r="AE20" s="74">
        <f t="shared" si="4"/>
        <v>0</v>
      </c>
      <c r="AF20" s="74">
        <f t="shared" si="5"/>
        <v>0</v>
      </c>
      <c r="AG20" s="74">
        <f t="shared" si="20"/>
        <v>0</v>
      </c>
      <c r="AH20" s="74">
        <f t="shared" si="21"/>
        <v>0</v>
      </c>
      <c r="AJ20" s="75">
        <f t="shared" si="22"/>
        <v>0</v>
      </c>
      <c r="AK20" s="75">
        <f t="shared" si="23"/>
        <v>0</v>
      </c>
      <c r="AL20" s="75">
        <f t="shared" si="6"/>
        <v>0</v>
      </c>
      <c r="AS20" s="74" t="str">
        <f t="shared" si="24"/>
        <v/>
      </c>
      <c r="AT20" s="74" t="str">
        <f t="shared" si="25"/>
        <v/>
      </c>
      <c r="AU20" s="74" t="str">
        <f t="shared" si="26"/>
        <v/>
      </c>
      <c r="AV20" s="74" t="str">
        <f t="shared" si="27"/>
        <v/>
      </c>
      <c r="AW20" s="74" t="str">
        <f t="shared" si="28"/>
        <v/>
      </c>
      <c r="AX20" s="74" t="str">
        <f t="shared" si="29"/>
        <v/>
      </c>
      <c r="AY20" s="74" t="str">
        <f t="shared" si="29"/>
        <v/>
      </c>
      <c r="AZ20" s="74" t="str">
        <f t="shared" si="29"/>
        <v/>
      </c>
      <c r="BA20" s="74" t="str">
        <f t="shared" si="29"/>
        <v/>
      </c>
      <c r="BB20" s="74" t="str">
        <f t="shared" si="29"/>
        <v/>
      </c>
      <c r="BC20" s="74" t="str">
        <f t="shared" si="30"/>
        <v/>
      </c>
      <c r="BD20" s="74" t="str">
        <f t="shared" si="31"/>
        <v/>
      </c>
      <c r="BE20" s="74" t="str">
        <f t="shared" si="32"/>
        <v/>
      </c>
      <c r="BF20" s="74" t="str">
        <f t="shared" si="33"/>
        <v/>
      </c>
      <c r="BG20" s="74" t="str">
        <f t="shared" si="34"/>
        <v/>
      </c>
      <c r="BK20" s="119" t="s">
        <v>400</v>
      </c>
      <c r="BL20" s="119" t="s">
        <v>397</v>
      </c>
      <c r="BM20" s="119" t="s">
        <v>398</v>
      </c>
      <c r="BN20" s="119" t="s">
        <v>373</v>
      </c>
      <c r="BO20" s="119" t="s">
        <v>401</v>
      </c>
    </row>
    <row r="21" spans="1:67" s="66" customFormat="1" ht="14.5" x14ac:dyDescent="0.35">
      <c r="A21" s="30"/>
      <c r="B21" s="31"/>
      <c r="C21" s="31"/>
      <c r="D21" s="30"/>
      <c r="E21" s="31"/>
      <c r="F21" s="84"/>
      <c r="G21" s="62" t="str">
        <f t="shared" si="7"/>
        <v/>
      </c>
      <c r="H21" s="30"/>
      <c r="I21" s="31"/>
      <c r="J21" s="85"/>
      <c r="K21" s="85"/>
      <c r="L21" s="73">
        <f t="shared" si="8"/>
        <v>0</v>
      </c>
      <c r="M21" s="136"/>
      <c r="N21" s="65">
        <f t="shared" si="0"/>
        <v>0</v>
      </c>
      <c r="O21" s="65"/>
      <c r="P21" s="74">
        <f t="shared" si="9"/>
        <v>0</v>
      </c>
      <c r="Q21" s="74">
        <f t="shared" si="35"/>
        <v>0</v>
      </c>
      <c r="R21" s="74">
        <f t="shared" si="10"/>
        <v>0</v>
      </c>
      <c r="S21" s="74">
        <f t="shared" si="11"/>
        <v>0</v>
      </c>
      <c r="T21" s="74">
        <f t="shared" si="12"/>
        <v>0</v>
      </c>
      <c r="U21" s="74">
        <f t="shared" si="13"/>
        <v>0</v>
      </c>
      <c r="V21" s="74">
        <f t="shared" si="14"/>
        <v>0</v>
      </c>
      <c r="W21" s="74">
        <f t="shared" si="15"/>
        <v>0</v>
      </c>
      <c r="X21" s="74">
        <f t="shared" si="16"/>
        <v>0</v>
      </c>
      <c r="Y21" s="74">
        <f t="shared" si="17"/>
        <v>0</v>
      </c>
      <c r="Z21" s="74">
        <f t="shared" si="18"/>
        <v>0</v>
      </c>
      <c r="AA21" s="74">
        <f t="shared" ref="AA21:AA41" si="36">IF(L21&lt;&gt;"",1,0)</f>
        <v>1</v>
      </c>
      <c r="AC21" s="74">
        <f t="shared" si="19"/>
        <v>0</v>
      </c>
      <c r="AD21" s="74">
        <f t="shared" si="3"/>
        <v>0</v>
      </c>
      <c r="AE21" s="74">
        <f t="shared" si="4"/>
        <v>0</v>
      </c>
      <c r="AF21" s="74">
        <f t="shared" si="5"/>
        <v>0</v>
      </c>
      <c r="AG21" s="74">
        <f t="shared" si="20"/>
        <v>0</v>
      </c>
      <c r="AH21" s="74">
        <f t="shared" si="21"/>
        <v>0</v>
      </c>
      <c r="AJ21" s="75">
        <f t="shared" si="22"/>
        <v>0</v>
      </c>
      <c r="AK21" s="75">
        <f t="shared" si="23"/>
        <v>0</v>
      </c>
      <c r="AL21" s="75">
        <f t="shared" si="6"/>
        <v>0</v>
      </c>
      <c r="AS21" s="74" t="str">
        <f t="shared" si="24"/>
        <v/>
      </c>
      <c r="AT21" s="74" t="str">
        <f t="shared" si="25"/>
        <v/>
      </c>
      <c r="AU21" s="74" t="str">
        <f t="shared" si="26"/>
        <v/>
      </c>
      <c r="AV21" s="74" t="str">
        <f t="shared" si="27"/>
        <v/>
      </c>
      <c r="AW21" s="74" t="str">
        <f t="shared" si="28"/>
        <v/>
      </c>
      <c r="AX21" s="74" t="str">
        <f t="shared" si="29"/>
        <v/>
      </c>
      <c r="AY21" s="74" t="str">
        <f t="shared" si="29"/>
        <v/>
      </c>
      <c r="AZ21" s="74" t="str">
        <f t="shared" si="29"/>
        <v/>
      </c>
      <c r="BA21" s="74" t="str">
        <f t="shared" si="29"/>
        <v/>
      </c>
      <c r="BB21" s="74" t="str">
        <f t="shared" si="29"/>
        <v/>
      </c>
      <c r="BC21" s="74" t="str">
        <f t="shared" si="30"/>
        <v/>
      </c>
      <c r="BD21" s="74" t="str">
        <f t="shared" si="31"/>
        <v/>
      </c>
      <c r="BE21" s="74" t="str">
        <f t="shared" si="32"/>
        <v/>
      </c>
      <c r="BF21" s="74" t="str">
        <f t="shared" si="33"/>
        <v/>
      </c>
      <c r="BG21" s="74" t="str">
        <f t="shared" si="34"/>
        <v/>
      </c>
      <c r="BK21" s="119" t="s">
        <v>402</v>
      </c>
      <c r="BL21" s="119" t="s">
        <v>371</v>
      </c>
      <c r="BM21" s="119" t="s">
        <v>372</v>
      </c>
      <c r="BN21" s="119" t="s">
        <v>373</v>
      </c>
      <c r="BO21" s="119" t="s">
        <v>403</v>
      </c>
    </row>
    <row r="22" spans="1:67" s="66" customFormat="1" ht="14.5" x14ac:dyDescent="0.35">
      <c r="A22" s="30"/>
      <c r="B22" s="31"/>
      <c r="C22" s="31"/>
      <c r="D22" s="30"/>
      <c r="E22" s="31"/>
      <c r="F22" s="84"/>
      <c r="G22" s="62" t="str">
        <f t="shared" si="7"/>
        <v/>
      </c>
      <c r="H22" s="30"/>
      <c r="I22" s="31"/>
      <c r="J22" s="85"/>
      <c r="K22" s="85"/>
      <c r="L22" s="73">
        <f t="shared" si="8"/>
        <v>0</v>
      </c>
      <c r="M22" s="136"/>
      <c r="N22" s="65">
        <f t="shared" si="0"/>
        <v>0</v>
      </c>
      <c r="O22" s="65"/>
      <c r="P22" s="74">
        <f t="shared" si="9"/>
        <v>0</v>
      </c>
      <c r="Q22" s="74">
        <f t="shared" si="35"/>
        <v>0</v>
      </c>
      <c r="R22" s="74">
        <f t="shared" si="10"/>
        <v>0</v>
      </c>
      <c r="S22" s="74">
        <f t="shared" si="11"/>
        <v>0</v>
      </c>
      <c r="T22" s="74">
        <f t="shared" si="12"/>
        <v>0</v>
      </c>
      <c r="U22" s="74">
        <f t="shared" si="13"/>
        <v>0</v>
      </c>
      <c r="V22" s="74">
        <f t="shared" si="14"/>
        <v>0</v>
      </c>
      <c r="W22" s="74">
        <f t="shared" si="15"/>
        <v>0</v>
      </c>
      <c r="X22" s="74">
        <f t="shared" si="16"/>
        <v>0</v>
      </c>
      <c r="Y22" s="74">
        <f t="shared" si="17"/>
        <v>0</v>
      </c>
      <c r="Z22" s="74">
        <f t="shared" si="18"/>
        <v>0</v>
      </c>
      <c r="AA22" s="74">
        <f t="shared" si="36"/>
        <v>1</v>
      </c>
      <c r="AC22" s="74">
        <f t="shared" si="19"/>
        <v>0</v>
      </c>
      <c r="AD22" s="74">
        <f t="shared" si="3"/>
        <v>0</v>
      </c>
      <c r="AE22" s="74">
        <f t="shared" si="4"/>
        <v>0</v>
      </c>
      <c r="AF22" s="74">
        <f t="shared" si="5"/>
        <v>0</v>
      </c>
      <c r="AG22" s="74">
        <f t="shared" si="20"/>
        <v>0</v>
      </c>
      <c r="AH22" s="74">
        <f t="shared" si="21"/>
        <v>0</v>
      </c>
      <c r="AJ22" s="75">
        <f t="shared" si="22"/>
        <v>0</v>
      </c>
      <c r="AK22" s="75">
        <f t="shared" si="23"/>
        <v>0</v>
      </c>
      <c r="AL22" s="75">
        <f t="shared" si="6"/>
        <v>0</v>
      </c>
      <c r="AS22" s="74" t="str">
        <f t="shared" si="24"/>
        <v/>
      </c>
      <c r="AT22" s="74" t="str">
        <f t="shared" si="25"/>
        <v/>
      </c>
      <c r="AU22" s="74" t="str">
        <f t="shared" si="26"/>
        <v/>
      </c>
      <c r="AV22" s="74" t="str">
        <f t="shared" si="27"/>
        <v/>
      </c>
      <c r="AW22" s="74" t="str">
        <f t="shared" si="28"/>
        <v/>
      </c>
      <c r="AX22" s="74" t="str">
        <f t="shared" si="29"/>
        <v/>
      </c>
      <c r="AY22" s="74" t="str">
        <f t="shared" si="29"/>
        <v/>
      </c>
      <c r="AZ22" s="74" t="str">
        <f t="shared" si="29"/>
        <v/>
      </c>
      <c r="BA22" s="74" t="str">
        <f t="shared" si="29"/>
        <v/>
      </c>
      <c r="BB22" s="74" t="str">
        <f t="shared" si="29"/>
        <v/>
      </c>
      <c r="BC22" s="74" t="str">
        <f t="shared" si="30"/>
        <v/>
      </c>
      <c r="BD22" s="74" t="str">
        <f t="shared" si="31"/>
        <v/>
      </c>
      <c r="BE22" s="74" t="str">
        <f t="shared" si="32"/>
        <v/>
      </c>
      <c r="BF22" s="74" t="str">
        <f t="shared" si="33"/>
        <v/>
      </c>
      <c r="BG22" s="74" t="str">
        <f t="shared" si="34"/>
        <v/>
      </c>
      <c r="BK22" s="119" t="s">
        <v>404</v>
      </c>
      <c r="BL22" s="119" t="s">
        <v>405</v>
      </c>
      <c r="BM22" s="119" t="s">
        <v>406</v>
      </c>
      <c r="BN22" s="119" t="s">
        <v>336</v>
      </c>
      <c r="BO22" s="119" t="s">
        <v>407</v>
      </c>
    </row>
    <row r="23" spans="1:67" s="66" customFormat="1" ht="14.5" x14ac:dyDescent="0.35">
      <c r="A23" s="30"/>
      <c r="B23" s="31"/>
      <c r="C23" s="31"/>
      <c r="D23" s="30"/>
      <c r="E23" s="31"/>
      <c r="F23" s="84"/>
      <c r="G23" s="62" t="str">
        <f t="shared" si="7"/>
        <v/>
      </c>
      <c r="H23" s="30"/>
      <c r="I23" s="31"/>
      <c r="J23" s="85"/>
      <c r="K23" s="85"/>
      <c r="L23" s="73">
        <f t="shared" si="8"/>
        <v>0</v>
      </c>
      <c r="M23" s="136"/>
      <c r="N23" s="65">
        <f t="shared" si="0"/>
        <v>0</v>
      </c>
      <c r="O23" s="65"/>
      <c r="P23" s="74">
        <f t="shared" si="9"/>
        <v>0</v>
      </c>
      <c r="Q23" s="74">
        <f t="shared" si="35"/>
        <v>0</v>
      </c>
      <c r="R23" s="74">
        <f t="shared" si="10"/>
        <v>0</v>
      </c>
      <c r="S23" s="74">
        <f t="shared" si="11"/>
        <v>0</v>
      </c>
      <c r="T23" s="74">
        <f t="shared" si="12"/>
        <v>0</v>
      </c>
      <c r="U23" s="74">
        <f t="shared" si="13"/>
        <v>0</v>
      </c>
      <c r="V23" s="74">
        <f t="shared" si="14"/>
        <v>0</v>
      </c>
      <c r="W23" s="74">
        <f t="shared" si="15"/>
        <v>0</v>
      </c>
      <c r="X23" s="74">
        <f t="shared" si="16"/>
        <v>0</v>
      </c>
      <c r="Y23" s="74">
        <f t="shared" si="17"/>
        <v>0</v>
      </c>
      <c r="Z23" s="74">
        <f t="shared" si="18"/>
        <v>0</v>
      </c>
      <c r="AA23" s="74">
        <f t="shared" si="36"/>
        <v>1</v>
      </c>
      <c r="AC23" s="74">
        <f t="shared" si="19"/>
        <v>0</v>
      </c>
      <c r="AD23" s="74">
        <f t="shared" si="3"/>
        <v>0</v>
      </c>
      <c r="AE23" s="74">
        <f t="shared" si="4"/>
        <v>0</v>
      </c>
      <c r="AF23" s="74">
        <f t="shared" si="5"/>
        <v>0</v>
      </c>
      <c r="AG23" s="74">
        <f t="shared" si="20"/>
        <v>0</v>
      </c>
      <c r="AH23" s="74">
        <f t="shared" si="21"/>
        <v>0</v>
      </c>
      <c r="AJ23" s="75">
        <f t="shared" si="22"/>
        <v>0</v>
      </c>
      <c r="AK23" s="75">
        <f t="shared" si="23"/>
        <v>0</v>
      </c>
      <c r="AL23" s="75">
        <f t="shared" si="6"/>
        <v>0</v>
      </c>
      <c r="AS23" s="74" t="str">
        <f t="shared" si="24"/>
        <v/>
      </c>
      <c r="AT23" s="74" t="str">
        <f t="shared" si="25"/>
        <v/>
      </c>
      <c r="AU23" s="74" t="str">
        <f t="shared" si="26"/>
        <v/>
      </c>
      <c r="AV23" s="74" t="str">
        <f t="shared" si="27"/>
        <v/>
      </c>
      <c r="AW23" s="74" t="str">
        <f t="shared" si="28"/>
        <v/>
      </c>
      <c r="AX23" s="74" t="str">
        <f t="shared" si="29"/>
        <v/>
      </c>
      <c r="AY23" s="74" t="str">
        <f t="shared" si="29"/>
        <v/>
      </c>
      <c r="AZ23" s="74" t="str">
        <f t="shared" si="29"/>
        <v/>
      </c>
      <c r="BA23" s="74" t="str">
        <f t="shared" si="29"/>
        <v/>
      </c>
      <c r="BB23" s="74" t="str">
        <f t="shared" si="29"/>
        <v/>
      </c>
      <c r="BC23" s="74" t="str">
        <f t="shared" si="30"/>
        <v/>
      </c>
      <c r="BD23" s="74" t="str">
        <f t="shared" si="31"/>
        <v/>
      </c>
      <c r="BE23" s="74" t="str">
        <f t="shared" si="32"/>
        <v/>
      </c>
      <c r="BF23" s="74" t="str">
        <f t="shared" si="33"/>
        <v/>
      </c>
      <c r="BG23" s="74" t="str">
        <f t="shared" si="34"/>
        <v/>
      </c>
      <c r="BK23" s="119" t="s">
        <v>408</v>
      </c>
      <c r="BL23" s="119" t="s">
        <v>409</v>
      </c>
      <c r="BM23" s="119" t="s">
        <v>410</v>
      </c>
      <c r="BN23" s="119" t="s">
        <v>336</v>
      </c>
      <c r="BO23" s="119" t="s">
        <v>411</v>
      </c>
    </row>
    <row r="24" spans="1:67" s="66" customFormat="1" ht="14.5" x14ac:dyDescent="0.35">
      <c r="A24" s="30"/>
      <c r="B24" s="31"/>
      <c r="C24" s="31"/>
      <c r="D24" s="30"/>
      <c r="E24" s="31"/>
      <c r="F24" s="84"/>
      <c r="G24" s="62" t="str">
        <f t="shared" si="7"/>
        <v/>
      </c>
      <c r="H24" s="30"/>
      <c r="I24" s="31"/>
      <c r="J24" s="85"/>
      <c r="K24" s="85"/>
      <c r="L24" s="73">
        <f t="shared" si="8"/>
        <v>0</v>
      </c>
      <c r="M24" s="136"/>
      <c r="N24" s="65">
        <f t="shared" si="0"/>
        <v>0</v>
      </c>
      <c r="O24" s="65"/>
      <c r="P24" s="74">
        <f t="shared" si="9"/>
        <v>0</v>
      </c>
      <c r="Q24" s="74">
        <f t="shared" si="35"/>
        <v>0</v>
      </c>
      <c r="R24" s="74">
        <f t="shared" si="10"/>
        <v>0</v>
      </c>
      <c r="S24" s="74">
        <f t="shared" si="11"/>
        <v>0</v>
      </c>
      <c r="T24" s="74">
        <f t="shared" si="12"/>
        <v>0</v>
      </c>
      <c r="U24" s="74">
        <f t="shared" si="13"/>
        <v>0</v>
      </c>
      <c r="V24" s="74">
        <f t="shared" si="14"/>
        <v>0</v>
      </c>
      <c r="W24" s="74">
        <f t="shared" si="15"/>
        <v>0</v>
      </c>
      <c r="X24" s="74">
        <f t="shared" si="16"/>
        <v>0</v>
      </c>
      <c r="Y24" s="74">
        <f t="shared" si="17"/>
        <v>0</v>
      </c>
      <c r="Z24" s="74">
        <f t="shared" si="18"/>
        <v>0</v>
      </c>
      <c r="AA24" s="74">
        <f t="shared" si="36"/>
        <v>1</v>
      </c>
      <c r="AC24" s="74">
        <f t="shared" si="19"/>
        <v>0</v>
      </c>
      <c r="AD24" s="74">
        <f t="shared" si="3"/>
        <v>0</v>
      </c>
      <c r="AE24" s="74">
        <f t="shared" si="4"/>
        <v>0</v>
      </c>
      <c r="AF24" s="74">
        <f t="shared" si="5"/>
        <v>0</v>
      </c>
      <c r="AG24" s="74">
        <f t="shared" si="20"/>
        <v>0</v>
      </c>
      <c r="AH24" s="74">
        <f t="shared" si="21"/>
        <v>0</v>
      </c>
      <c r="AJ24" s="75">
        <f t="shared" si="22"/>
        <v>0</v>
      </c>
      <c r="AK24" s="75">
        <f t="shared" si="23"/>
        <v>0</v>
      </c>
      <c r="AL24" s="75">
        <f t="shared" si="6"/>
        <v>0</v>
      </c>
      <c r="AS24" s="74" t="str">
        <f t="shared" si="24"/>
        <v/>
      </c>
      <c r="AT24" s="74" t="str">
        <f t="shared" si="25"/>
        <v/>
      </c>
      <c r="AU24" s="74" t="str">
        <f t="shared" si="26"/>
        <v/>
      </c>
      <c r="AV24" s="74" t="str">
        <f t="shared" si="27"/>
        <v/>
      </c>
      <c r="AW24" s="74" t="str">
        <f t="shared" si="28"/>
        <v/>
      </c>
      <c r="AX24" s="74" t="str">
        <f t="shared" si="29"/>
        <v/>
      </c>
      <c r="AY24" s="74" t="str">
        <f t="shared" si="29"/>
        <v/>
      </c>
      <c r="AZ24" s="74" t="str">
        <f t="shared" si="29"/>
        <v/>
      </c>
      <c r="BA24" s="74" t="str">
        <f t="shared" si="29"/>
        <v/>
      </c>
      <c r="BB24" s="74" t="str">
        <f t="shared" si="29"/>
        <v/>
      </c>
      <c r="BC24" s="74" t="str">
        <f t="shared" si="30"/>
        <v/>
      </c>
      <c r="BD24" s="74" t="str">
        <f t="shared" si="31"/>
        <v/>
      </c>
      <c r="BE24" s="74" t="str">
        <f t="shared" si="32"/>
        <v/>
      </c>
      <c r="BF24" s="74" t="str">
        <f t="shared" si="33"/>
        <v/>
      </c>
      <c r="BG24" s="74" t="str">
        <f t="shared" si="34"/>
        <v/>
      </c>
      <c r="BK24" s="119" t="s">
        <v>412</v>
      </c>
      <c r="BL24" s="119" t="s">
        <v>409</v>
      </c>
      <c r="BM24" s="119" t="s">
        <v>410</v>
      </c>
      <c r="BN24" s="119" t="s">
        <v>336</v>
      </c>
      <c r="BO24" s="119" t="s">
        <v>413</v>
      </c>
    </row>
    <row r="25" spans="1:67" s="66" customFormat="1" ht="14.5" x14ac:dyDescent="0.35">
      <c r="A25" s="30"/>
      <c r="B25" s="31"/>
      <c r="C25" s="31"/>
      <c r="D25" s="30"/>
      <c r="E25" s="31"/>
      <c r="F25" s="84"/>
      <c r="G25" s="62" t="str">
        <f t="shared" si="7"/>
        <v/>
      </c>
      <c r="H25" s="30"/>
      <c r="I25" s="31"/>
      <c r="J25" s="85"/>
      <c r="K25" s="85"/>
      <c r="L25" s="73">
        <f t="shared" si="8"/>
        <v>0</v>
      </c>
      <c r="M25" s="136"/>
      <c r="N25" s="65">
        <f t="shared" si="0"/>
        <v>0</v>
      </c>
      <c r="O25" s="65"/>
      <c r="P25" s="74">
        <f t="shared" si="9"/>
        <v>0</v>
      </c>
      <c r="Q25" s="74">
        <f t="shared" si="35"/>
        <v>0</v>
      </c>
      <c r="R25" s="74">
        <f t="shared" si="10"/>
        <v>0</v>
      </c>
      <c r="S25" s="74">
        <f t="shared" si="11"/>
        <v>0</v>
      </c>
      <c r="T25" s="74">
        <f t="shared" si="12"/>
        <v>0</v>
      </c>
      <c r="U25" s="74">
        <f t="shared" si="13"/>
        <v>0</v>
      </c>
      <c r="V25" s="74">
        <f t="shared" si="14"/>
        <v>0</v>
      </c>
      <c r="W25" s="74">
        <f t="shared" si="15"/>
        <v>0</v>
      </c>
      <c r="X25" s="74">
        <f t="shared" si="16"/>
        <v>0</v>
      </c>
      <c r="Y25" s="74">
        <f t="shared" si="17"/>
        <v>0</v>
      </c>
      <c r="Z25" s="74">
        <f t="shared" si="18"/>
        <v>0</v>
      </c>
      <c r="AA25" s="74">
        <f t="shared" si="36"/>
        <v>1</v>
      </c>
      <c r="AC25" s="74">
        <f t="shared" si="19"/>
        <v>0</v>
      </c>
      <c r="AD25" s="74">
        <f t="shared" si="3"/>
        <v>0</v>
      </c>
      <c r="AE25" s="74">
        <f t="shared" si="4"/>
        <v>0</v>
      </c>
      <c r="AF25" s="74">
        <f t="shared" si="5"/>
        <v>0</v>
      </c>
      <c r="AG25" s="74">
        <f t="shared" si="20"/>
        <v>0</v>
      </c>
      <c r="AH25" s="74">
        <f t="shared" si="21"/>
        <v>0</v>
      </c>
      <c r="AJ25" s="75">
        <f t="shared" si="22"/>
        <v>0</v>
      </c>
      <c r="AK25" s="75">
        <f t="shared" si="23"/>
        <v>0</v>
      </c>
      <c r="AL25" s="75">
        <f t="shared" si="6"/>
        <v>0</v>
      </c>
      <c r="AS25" s="74" t="str">
        <f t="shared" si="24"/>
        <v/>
      </c>
      <c r="AT25" s="74" t="str">
        <f t="shared" si="25"/>
        <v/>
      </c>
      <c r="AU25" s="74" t="str">
        <f t="shared" si="26"/>
        <v/>
      </c>
      <c r="AV25" s="74" t="str">
        <f t="shared" si="27"/>
        <v/>
      </c>
      <c r="AW25" s="74" t="str">
        <f t="shared" si="28"/>
        <v/>
      </c>
      <c r="AX25" s="74" t="str">
        <f t="shared" si="29"/>
        <v/>
      </c>
      <c r="AY25" s="74" t="str">
        <f t="shared" si="29"/>
        <v/>
      </c>
      <c r="AZ25" s="74" t="str">
        <f t="shared" si="29"/>
        <v/>
      </c>
      <c r="BA25" s="74" t="str">
        <f t="shared" si="29"/>
        <v/>
      </c>
      <c r="BB25" s="74" t="str">
        <f t="shared" si="29"/>
        <v/>
      </c>
      <c r="BC25" s="74" t="str">
        <f t="shared" si="30"/>
        <v/>
      </c>
      <c r="BD25" s="74" t="str">
        <f t="shared" si="31"/>
        <v/>
      </c>
      <c r="BE25" s="74" t="str">
        <f t="shared" si="32"/>
        <v/>
      </c>
      <c r="BF25" s="74" t="str">
        <f t="shared" si="33"/>
        <v/>
      </c>
      <c r="BG25" s="74" t="str">
        <f t="shared" si="34"/>
        <v/>
      </c>
      <c r="BK25" s="119" t="s">
        <v>414</v>
      </c>
      <c r="BL25" s="119" t="s">
        <v>415</v>
      </c>
      <c r="BM25" s="119" t="s">
        <v>416</v>
      </c>
      <c r="BN25" s="119" t="s">
        <v>336</v>
      </c>
      <c r="BO25" s="119" t="s">
        <v>417</v>
      </c>
    </row>
    <row r="26" spans="1:67" s="66" customFormat="1" ht="14.5" x14ac:dyDescent="0.35">
      <c r="A26" s="30"/>
      <c r="B26" s="31"/>
      <c r="C26" s="31"/>
      <c r="D26" s="30"/>
      <c r="E26" s="31"/>
      <c r="F26" s="84"/>
      <c r="G26" s="62" t="str">
        <f t="shared" si="7"/>
        <v/>
      </c>
      <c r="H26" s="30"/>
      <c r="I26" s="31"/>
      <c r="J26" s="85"/>
      <c r="K26" s="85"/>
      <c r="L26" s="73">
        <f t="shared" si="8"/>
        <v>0</v>
      </c>
      <c r="M26" s="136"/>
      <c r="N26" s="65">
        <f t="shared" si="0"/>
        <v>0</v>
      </c>
      <c r="O26" s="65"/>
      <c r="P26" s="74">
        <f t="shared" si="9"/>
        <v>0</v>
      </c>
      <c r="Q26" s="74">
        <f t="shared" si="35"/>
        <v>0</v>
      </c>
      <c r="R26" s="74">
        <f t="shared" si="10"/>
        <v>0</v>
      </c>
      <c r="S26" s="74">
        <f t="shared" si="11"/>
        <v>0</v>
      </c>
      <c r="T26" s="74">
        <f t="shared" si="12"/>
        <v>0</v>
      </c>
      <c r="U26" s="74">
        <f t="shared" si="13"/>
        <v>0</v>
      </c>
      <c r="V26" s="74">
        <f t="shared" si="14"/>
        <v>0</v>
      </c>
      <c r="W26" s="74">
        <f t="shared" si="15"/>
        <v>0</v>
      </c>
      <c r="X26" s="74">
        <f t="shared" si="16"/>
        <v>0</v>
      </c>
      <c r="Y26" s="74">
        <f t="shared" si="17"/>
        <v>0</v>
      </c>
      <c r="Z26" s="74">
        <f t="shared" si="18"/>
        <v>0</v>
      </c>
      <c r="AA26" s="74">
        <f t="shared" si="36"/>
        <v>1</v>
      </c>
      <c r="AC26" s="74">
        <f t="shared" si="19"/>
        <v>0</v>
      </c>
      <c r="AD26" s="74">
        <f t="shared" si="3"/>
        <v>0</v>
      </c>
      <c r="AE26" s="74">
        <f t="shared" si="4"/>
        <v>0</v>
      </c>
      <c r="AF26" s="74">
        <f t="shared" si="5"/>
        <v>0</v>
      </c>
      <c r="AG26" s="74">
        <f t="shared" si="20"/>
        <v>0</v>
      </c>
      <c r="AH26" s="74">
        <f t="shared" si="21"/>
        <v>0</v>
      </c>
      <c r="AJ26" s="75">
        <f t="shared" si="22"/>
        <v>0</v>
      </c>
      <c r="AK26" s="75">
        <f t="shared" si="23"/>
        <v>0</v>
      </c>
      <c r="AL26" s="75">
        <f t="shared" si="6"/>
        <v>0</v>
      </c>
      <c r="AS26" s="74" t="str">
        <f t="shared" si="24"/>
        <v/>
      </c>
      <c r="AT26" s="74" t="str">
        <f t="shared" si="25"/>
        <v/>
      </c>
      <c r="AU26" s="74" t="str">
        <f t="shared" si="26"/>
        <v/>
      </c>
      <c r="AV26" s="74" t="str">
        <f t="shared" si="27"/>
        <v/>
      </c>
      <c r="AW26" s="74" t="str">
        <f t="shared" si="28"/>
        <v/>
      </c>
      <c r="AX26" s="74" t="str">
        <f t="shared" si="29"/>
        <v/>
      </c>
      <c r="AY26" s="74" t="str">
        <f t="shared" si="29"/>
        <v/>
      </c>
      <c r="AZ26" s="74" t="str">
        <f t="shared" si="29"/>
        <v/>
      </c>
      <c r="BA26" s="74" t="str">
        <f t="shared" si="29"/>
        <v/>
      </c>
      <c r="BB26" s="74" t="str">
        <f t="shared" si="29"/>
        <v/>
      </c>
      <c r="BC26" s="74" t="str">
        <f t="shared" si="30"/>
        <v/>
      </c>
      <c r="BD26" s="74" t="str">
        <f t="shared" si="31"/>
        <v/>
      </c>
      <c r="BE26" s="74" t="str">
        <f t="shared" si="32"/>
        <v/>
      </c>
      <c r="BF26" s="74" t="str">
        <f t="shared" si="33"/>
        <v/>
      </c>
      <c r="BG26" s="74" t="str">
        <f t="shared" si="34"/>
        <v/>
      </c>
      <c r="BK26" s="119" t="s">
        <v>418</v>
      </c>
      <c r="BL26" s="119" t="s">
        <v>409</v>
      </c>
      <c r="BM26" s="119" t="s">
        <v>410</v>
      </c>
      <c r="BN26" s="119" t="s">
        <v>336</v>
      </c>
      <c r="BO26" s="119" t="s">
        <v>413</v>
      </c>
    </row>
    <row r="27" spans="1:67" s="66" customFormat="1" ht="14.5" x14ac:dyDescent="0.35">
      <c r="A27" s="30"/>
      <c r="B27" s="31"/>
      <c r="C27" s="31"/>
      <c r="D27" s="30"/>
      <c r="E27" s="31"/>
      <c r="F27" s="84"/>
      <c r="G27" s="62" t="str">
        <f t="shared" si="7"/>
        <v/>
      </c>
      <c r="H27" s="30"/>
      <c r="I27" s="31"/>
      <c r="J27" s="85"/>
      <c r="K27" s="85"/>
      <c r="L27" s="73">
        <f t="shared" si="8"/>
        <v>0</v>
      </c>
      <c r="M27" s="136"/>
      <c r="N27" s="65">
        <f t="shared" si="0"/>
        <v>0</v>
      </c>
      <c r="O27" s="65"/>
      <c r="P27" s="74">
        <f t="shared" si="9"/>
        <v>0</v>
      </c>
      <c r="Q27" s="74">
        <f t="shared" si="35"/>
        <v>0</v>
      </c>
      <c r="R27" s="74">
        <f t="shared" si="10"/>
        <v>0</v>
      </c>
      <c r="S27" s="74">
        <f t="shared" si="11"/>
        <v>0</v>
      </c>
      <c r="T27" s="74">
        <f t="shared" si="12"/>
        <v>0</v>
      </c>
      <c r="U27" s="74">
        <f t="shared" si="13"/>
        <v>0</v>
      </c>
      <c r="V27" s="74">
        <f t="shared" si="14"/>
        <v>0</v>
      </c>
      <c r="W27" s="74">
        <f t="shared" si="15"/>
        <v>0</v>
      </c>
      <c r="X27" s="74">
        <f t="shared" si="16"/>
        <v>0</v>
      </c>
      <c r="Y27" s="74">
        <f t="shared" si="17"/>
        <v>0</v>
      </c>
      <c r="Z27" s="74">
        <f t="shared" si="18"/>
        <v>0</v>
      </c>
      <c r="AA27" s="74">
        <f t="shared" si="36"/>
        <v>1</v>
      </c>
      <c r="AC27" s="74">
        <f t="shared" si="19"/>
        <v>0</v>
      </c>
      <c r="AD27" s="74">
        <f t="shared" si="3"/>
        <v>0</v>
      </c>
      <c r="AE27" s="74">
        <f t="shared" si="4"/>
        <v>0</v>
      </c>
      <c r="AF27" s="74">
        <f t="shared" si="5"/>
        <v>0</v>
      </c>
      <c r="AG27" s="74">
        <f t="shared" si="20"/>
        <v>0</v>
      </c>
      <c r="AH27" s="74">
        <f t="shared" si="21"/>
        <v>0</v>
      </c>
      <c r="AJ27" s="75">
        <f t="shared" si="22"/>
        <v>0</v>
      </c>
      <c r="AK27" s="75">
        <f t="shared" si="23"/>
        <v>0</v>
      </c>
      <c r="AL27" s="75">
        <f t="shared" si="6"/>
        <v>0</v>
      </c>
      <c r="AS27" s="74" t="str">
        <f t="shared" si="24"/>
        <v/>
      </c>
      <c r="AT27" s="74" t="str">
        <f t="shared" si="25"/>
        <v/>
      </c>
      <c r="AU27" s="74" t="str">
        <f t="shared" si="26"/>
        <v/>
      </c>
      <c r="AV27" s="74" t="str">
        <f t="shared" si="27"/>
        <v/>
      </c>
      <c r="AW27" s="74" t="str">
        <f t="shared" si="28"/>
        <v/>
      </c>
      <c r="AX27" s="74" t="str">
        <f t="shared" si="29"/>
        <v/>
      </c>
      <c r="AY27" s="74" t="str">
        <f t="shared" si="29"/>
        <v/>
      </c>
      <c r="AZ27" s="74" t="str">
        <f t="shared" si="29"/>
        <v/>
      </c>
      <c r="BA27" s="74" t="str">
        <f t="shared" si="29"/>
        <v/>
      </c>
      <c r="BB27" s="74" t="str">
        <f t="shared" si="29"/>
        <v/>
      </c>
      <c r="BC27" s="74" t="str">
        <f t="shared" si="30"/>
        <v/>
      </c>
      <c r="BD27" s="74" t="str">
        <f t="shared" si="31"/>
        <v/>
      </c>
      <c r="BE27" s="74" t="str">
        <f t="shared" si="32"/>
        <v/>
      </c>
      <c r="BF27" s="74" t="str">
        <f t="shared" si="33"/>
        <v/>
      </c>
      <c r="BG27" s="74" t="str">
        <f t="shared" si="34"/>
        <v/>
      </c>
      <c r="BK27" s="119" t="s">
        <v>419</v>
      </c>
      <c r="BL27" s="119" t="s">
        <v>409</v>
      </c>
      <c r="BM27" s="119" t="s">
        <v>410</v>
      </c>
      <c r="BN27" s="119" t="s">
        <v>336</v>
      </c>
      <c r="BO27" s="119" t="s">
        <v>420</v>
      </c>
    </row>
    <row r="28" spans="1:67" s="66" customFormat="1" ht="14.5" x14ac:dyDescent="0.35">
      <c r="A28" s="30"/>
      <c r="B28" s="31"/>
      <c r="C28" s="31"/>
      <c r="D28" s="30"/>
      <c r="E28" s="31"/>
      <c r="F28" s="84"/>
      <c r="G28" s="62" t="str">
        <f t="shared" si="7"/>
        <v/>
      </c>
      <c r="H28" s="30"/>
      <c r="I28" s="31"/>
      <c r="J28" s="85"/>
      <c r="K28" s="85"/>
      <c r="L28" s="73">
        <f t="shared" si="8"/>
        <v>0</v>
      </c>
      <c r="M28" s="136"/>
      <c r="N28" s="65">
        <f t="shared" si="0"/>
        <v>0</v>
      </c>
      <c r="O28" s="65"/>
      <c r="P28" s="74">
        <f t="shared" si="9"/>
        <v>0</v>
      </c>
      <c r="Q28" s="74">
        <f t="shared" si="35"/>
        <v>0</v>
      </c>
      <c r="R28" s="74">
        <f t="shared" si="10"/>
        <v>0</v>
      </c>
      <c r="S28" s="74">
        <f t="shared" si="11"/>
        <v>0</v>
      </c>
      <c r="T28" s="74">
        <f t="shared" si="12"/>
        <v>0</v>
      </c>
      <c r="U28" s="74">
        <f t="shared" si="13"/>
        <v>0</v>
      </c>
      <c r="V28" s="74">
        <f t="shared" si="14"/>
        <v>0</v>
      </c>
      <c r="W28" s="74">
        <f t="shared" si="15"/>
        <v>0</v>
      </c>
      <c r="X28" s="74">
        <f t="shared" si="16"/>
        <v>0</v>
      </c>
      <c r="Y28" s="74">
        <f t="shared" si="17"/>
        <v>0</v>
      </c>
      <c r="Z28" s="74">
        <f t="shared" si="18"/>
        <v>0</v>
      </c>
      <c r="AA28" s="74">
        <f t="shared" si="36"/>
        <v>1</v>
      </c>
      <c r="AC28" s="74">
        <f t="shared" si="19"/>
        <v>0</v>
      </c>
      <c r="AD28" s="74">
        <f t="shared" si="3"/>
        <v>0</v>
      </c>
      <c r="AE28" s="74">
        <f t="shared" si="4"/>
        <v>0</v>
      </c>
      <c r="AF28" s="74">
        <f t="shared" si="5"/>
        <v>0</v>
      </c>
      <c r="AG28" s="74">
        <f t="shared" si="20"/>
        <v>0</v>
      </c>
      <c r="AH28" s="74">
        <f t="shared" si="21"/>
        <v>0</v>
      </c>
      <c r="AJ28" s="75">
        <f t="shared" si="22"/>
        <v>0</v>
      </c>
      <c r="AK28" s="75">
        <f t="shared" si="23"/>
        <v>0</v>
      </c>
      <c r="AL28" s="75">
        <f t="shared" si="6"/>
        <v>0</v>
      </c>
      <c r="AS28" s="74" t="str">
        <f t="shared" si="24"/>
        <v/>
      </c>
      <c r="AT28" s="74" t="str">
        <f t="shared" si="25"/>
        <v/>
      </c>
      <c r="AU28" s="74" t="str">
        <f t="shared" si="26"/>
        <v/>
      </c>
      <c r="AV28" s="74" t="str">
        <f t="shared" si="27"/>
        <v/>
      </c>
      <c r="AW28" s="74" t="str">
        <f t="shared" si="28"/>
        <v/>
      </c>
      <c r="AX28" s="74" t="str">
        <f t="shared" si="29"/>
        <v/>
      </c>
      <c r="AY28" s="74" t="str">
        <f t="shared" si="29"/>
        <v/>
      </c>
      <c r="AZ28" s="74" t="str">
        <f t="shared" si="29"/>
        <v/>
      </c>
      <c r="BA28" s="74" t="str">
        <f t="shared" si="29"/>
        <v/>
      </c>
      <c r="BB28" s="74" t="str">
        <f t="shared" si="29"/>
        <v/>
      </c>
      <c r="BC28" s="74" t="str">
        <f t="shared" si="30"/>
        <v/>
      </c>
      <c r="BD28" s="74" t="str">
        <f t="shared" si="31"/>
        <v/>
      </c>
      <c r="BE28" s="74" t="str">
        <f t="shared" si="32"/>
        <v/>
      </c>
      <c r="BF28" s="74" t="str">
        <f t="shared" si="33"/>
        <v/>
      </c>
      <c r="BG28" s="74" t="str">
        <f t="shared" si="34"/>
        <v/>
      </c>
      <c r="BK28" s="119" t="s">
        <v>421</v>
      </c>
      <c r="BL28" s="119" t="s">
        <v>409</v>
      </c>
      <c r="BM28" s="119" t="s">
        <v>410</v>
      </c>
      <c r="BN28" s="119" t="s">
        <v>336</v>
      </c>
      <c r="BO28" s="119" t="s">
        <v>413</v>
      </c>
    </row>
    <row r="29" spans="1:67" s="66" customFormat="1" ht="14.5" x14ac:dyDescent="0.35">
      <c r="A29" s="30"/>
      <c r="B29" s="31"/>
      <c r="C29" s="31"/>
      <c r="D29" s="30"/>
      <c r="E29" s="31"/>
      <c r="F29" s="84"/>
      <c r="G29" s="62" t="str">
        <f t="shared" si="7"/>
        <v/>
      </c>
      <c r="H29" s="30"/>
      <c r="I29" s="31"/>
      <c r="J29" s="85"/>
      <c r="K29" s="85"/>
      <c r="L29" s="73">
        <f t="shared" si="8"/>
        <v>0</v>
      </c>
      <c r="M29" s="136"/>
      <c r="N29" s="65">
        <f t="shared" si="0"/>
        <v>0</v>
      </c>
      <c r="O29" s="65"/>
      <c r="P29" s="74">
        <f t="shared" si="9"/>
        <v>0</v>
      </c>
      <c r="Q29" s="74">
        <f t="shared" si="35"/>
        <v>0</v>
      </c>
      <c r="R29" s="74">
        <f t="shared" si="10"/>
        <v>0</v>
      </c>
      <c r="S29" s="74">
        <f t="shared" si="11"/>
        <v>0</v>
      </c>
      <c r="T29" s="74">
        <f t="shared" si="12"/>
        <v>0</v>
      </c>
      <c r="U29" s="74">
        <f t="shared" si="13"/>
        <v>0</v>
      </c>
      <c r="V29" s="74">
        <f t="shared" si="14"/>
        <v>0</v>
      </c>
      <c r="W29" s="74">
        <f t="shared" si="15"/>
        <v>0</v>
      </c>
      <c r="X29" s="74">
        <f t="shared" si="16"/>
        <v>0</v>
      </c>
      <c r="Y29" s="74">
        <f t="shared" si="17"/>
        <v>0</v>
      </c>
      <c r="Z29" s="74">
        <f t="shared" si="18"/>
        <v>0</v>
      </c>
      <c r="AA29" s="74">
        <f t="shared" si="36"/>
        <v>1</v>
      </c>
      <c r="AC29" s="74">
        <f t="shared" si="19"/>
        <v>0</v>
      </c>
      <c r="AD29" s="74">
        <f t="shared" si="3"/>
        <v>0</v>
      </c>
      <c r="AE29" s="74">
        <f t="shared" si="4"/>
        <v>0</v>
      </c>
      <c r="AF29" s="74">
        <f t="shared" si="5"/>
        <v>0</v>
      </c>
      <c r="AG29" s="74">
        <f t="shared" si="20"/>
        <v>0</v>
      </c>
      <c r="AH29" s="74">
        <f t="shared" si="21"/>
        <v>0</v>
      </c>
      <c r="AJ29" s="75">
        <f t="shared" si="22"/>
        <v>0</v>
      </c>
      <c r="AK29" s="75">
        <f t="shared" si="23"/>
        <v>0</v>
      </c>
      <c r="AL29" s="75">
        <f t="shared" si="6"/>
        <v>0</v>
      </c>
      <c r="AS29" s="74" t="str">
        <f t="shared" si="24"/>
        <v/>
      </c>
      <c r="AT29" s="74" t="str">
        <f t="shared" si="25"/>
        <v/>
      </c>
      <c r="AU29" s="74" t="str">
        <f t="shared" si="26"/>
        <v/>
      </c>
      <c r="AV29" s="74" t="str">
        <f t="shared" si="27"/>
        <v/>
      </c>
      <c r="AW29" s="74" t="str">
        <f t="shared" si="28"/>
        <v/>
      </c>
      <c r="AX29" s="74" t="str">
        <f t="shared" si="29"/>
        <v/>
      </c>
      <c r="AY29" s="74" t="str">
        <f t="shared" si="29"/>
        <v/>
      </c>
      <c r="AZ29" s="74" t="str">
        <f t="shared" si="29"/>
        <v/>
      </c>
      <c r="BA29" s="74" t="str">
        <f t="shared" si="29"/>
        <v/>
      </c>
      <c r="BB29" s="74" t="str">
        <f t="shared" si="29"/>
        <v/>
      </c>
      <c r="BC29" s="74" t="str">
        <f t="shared" si="30"/>
        <v/>
      </c>
      <c r="BD29" s="74" t="str">
        <f t="shared" si="31"/>
        <v/>
      </c>
      <c r="BE29" s="74" t="str">
        <f t="shared" si="32"/>
        <v/>
      </c>
      <c r="BF29" s="74" t="str">
        <f t="shared" si="33"/>
        <v/>
      </c>
      <c r="BG29" s="74" t="str">
        <f t="shared" si="34"/>
        <v/>
      </c>
      <c r="BK29" s="119" t="s">
        <v>422</v>
      </c>
      <c r="BL29" s="119" t="s">
        <v>409</v>
      </c>
      <c r="BM29" s="119" t="s">
        <v>410</v>
      </c>
      <c r="BN29" s="119" t="s">
        <v>336</v>
      </c>
      <c r="BO29" s="119" t="s">
        <v>423</v>
      </c>
    </row>
    <row r="30" spans="1:67" s="66" customFormat="1" ht="14.5" x14ac:dyDescent="0.35">
      <c r="A30" s="30"/>
      <c r="B30" s="31"/>
      <c r="C30" s="31"/>
      <c r="D30" s="30"/>
      <c r="E30" s="31"/>
      <c r="F30" s="84"/>
      <c r="G30" s="62" t="str">
        <f t="shared" si="7"/>
        <v/>
      </c>
      <c r="H30" s="30"/>
      <c r="I30" s="31"/>
      <c r="J30" s="85"/>
      <c r="K30" s="85"/>
      <c r="L30" s="73">
        <f t="shared" si="8"/>
        <v>0</v>
      </c>
      <c r="M30" s="136"/>
      <c r="N30" s="65">
        <f t="shared" si="0"/>
        <v>0</v>
      </c>
      <c r="O30" s="65"/>
      <c r="P30" s="74">
        <f t="shared" si="9"/>
        <v>0</v>
      </c>
      <c r="Q30" s="74">
        <f t="shared" si="35"/>
        <v>0</v>
      </c>
      <c r="R30" s="74">
        <f t="shared" si="10"/>
        <v>0</v>
      </c>
      <c r="S30" s="74">
        <f t="shared" si="11"/>
        <v>0</v>
      </c>
      <c r="T30" s="74">
        <f t="shared" si="12"/>
        <v>0</v>
      </c>
      <c r="U30" s="74">
        <f t="shared" si="13"/>
        <v>0</v>
      </c>
      <c r="V30" s="74">
        <f t="shared" si="14"/>
        <v>0</v>
      </c>
      <c r="W30" s="74">
        <f t="shared" si="15"/>
        <v>0</v>
      </c>
      <c r="X30" s="74">
        <f t="shared" si="16"/>
        <v>0</v>
      </c>
      <c r="Y30" s="74">
        <f t="shared" si="17"/>
        <v>0</v>
      </c>
      <c r="Z30" s="74">
        <f t="shared" si="18"/>
        <v>0</v>
      </c>
      <c r="AA30" s="74">
        <f t="shared" si="36"/>
        <v>1</v>
      </c>
      <c r="AC30" s="74">
        <f t="shared" si="19"/>
        <v>0</v>
      </c>
      <c r="AD30" s="74">
        <f t="shared" si="3"/>
        <v>0</v>
      </c>
      <c r="AE30" s="74">
        <f t="shared" si="4"/>
        <v>0</v>
      </c>
      <c r="AF30" s="74">
        <f t="shared" si="5"/>
        <v>0</v>
      </c>
      <c r="AG30" s="74">
        <f t="shared" si="20"/>
        <v>0</v>
      </c>
      <c r="AH30" s="74">
        <f t="shared" si="21"/>
        <v>0</v>
      </c>
      <c r="AJ30" s="75">
        <f t="shared" si="22"/>
        <v>0</v>
      </c>
      <c r="AK30" s="75">
        <f t="shared" si="23"/>
        <v>0</v>
      </c>
      <c r="AL30" s="75">
        <f t="shared" si="6"/>
        <v>0</v>
      </c>
      <c r="AS30" s="74" t="str">
        <f t="shared" si="24"/>
        <v/>
      </c>
      <c r="AT30" s="74" t="str">
        <f t="shared" si="25"/>
        <v/>
      </c>
      <c r="AU30" s="74" t="str">
        <f t="shared" si="26"/>
        <v/>
      </c>
      <c r="AV30" s="74" t="str">
        <f t="shared" si="27"/>
        <v/>
      </c>
      <c r="AW30" s="74" t="str">
        <f t="shared" si="28"/>
        <v/>
      </c>
      <c r="AX30" s="74" t="str">
        <f t="shared" si="29"/>
        <v/>
      </c>
      <c r="AY30" s="74" t="str">
        <f t="shared" si="29"/>
        <v/>
      </c>
      <c r="AZ30" s="74" t="str">
        <f t="shared" si="29"/>
        <v/>
      </c>
      <c r="BA30" s="74" t="str">
        <f t="shared" si="29"/>
        <v/>
      </c>
      <c r="BB30" s="74" t="str">
        <f t="shared" si="29"/>
        <v/>
      </c>
      <c r="BC30" s="74" t="str">
        <f t="shared" si="30"/>
        <v/>
      </c>
      <c r="BD30" s="74" t="str">
        <f t="shared" si="31"/>
        <v/>
      </c>
      <c r="BE30" s="74" t="str">
        <f t="shared" si="32"/>
        <v/>
      </c>
      <c r="BF30" s="74" t="str">
        <f t="shared" si="33"/>
        <v/>
      </c>
      <c r="BG30" s="74" t="str">
        <f t="shared" si="34"/>
        <v/>
      </c>
      <c r="BK30" s="119" t="s">
        <v>424</v>
      </c>
      <c r="BL30" s="119" t="s">
        <v>425</v>
      </c>
      <c r="BM30" s="119" t="s">
        <v>426</v>
      </c>
      <c r="BN30" s="119" t="s">
        <v>349</v>
      </c>
      <c r="BO30" s="119" t="s">
        <v>427</v>
      </c>
    </row>
    <row r="31" spans="1:67" s="66" customFormat="1" ht="14.5" x14ac:dyDescent="0.35">
      <c r="A31" s="30"/>
      <c r="B31" s="31"/>
      <c r="C31" s="31"/>
      <c r="D31" s="30"/>
      <c r="E31" s="31"/>
      <c r="F31" s="84"/>
      <c r="G31" s="62" t="str">
        <f t="shared" si="7"/>
        <v/>
      </c>
      <c r="H31" s="30"/>
      <c r="I31" s="31"/>
      <c r="J31" s="85"/>
      <c r="K31" s="85"/>
      <c r="L31" s="73">
        <f t="shared" si="8"/>
        <v>0</v>
      </c>
      <c r="M31" s="136"/>
      <c r="N31" s="65">
        <f t="shared" si="0"/>
        <v>0</v>
      </c>
      <c r="O31" s="65"/>
      <c r="P31" s="74">
        <f t="shared" si="9"/>
        <v>0</v>
      </c>
      <c r="Q31" s="74">
        <f t="shared" si="35"/>
        <v>0</v>
      </c>
      <c r="R31" s="74">
        <f t="shared" si="10"/>
        <v>0</v>
      </c>
      <c r="S31" s="74">
        <f t="shared" si="11"/>
        <v>0</v>
      </c>
      <c r="T31" s="74">
        <f t="shared" si="12"/>
        <v>0</v>
      </c>
      <c r="U31" s="74">
        <f t="shared" si="13"/>
        <v>0</v>
      </c>
      <c r="V31" s="74">
        <f t="shared" si="14"/>
        <v>0</v>
      </c>
      <c r="W31" s="74">
        <f t="shared" si="15"/>
        <v>0</v>
      </c>
      <c r="X31" s="74">
        <f t="shared" si="16"/>
        <v>0</v>
      </c>
      <c r="Y31" s="74">
        <f t="shared" si="17"/>
        <v>0</v>
      </c>
      <c r="Z31" s="74">
        <f t="shared" si="18"/>
        <v>0</v>
      </c>
      <c r="AA31" s="74">
        <f t="shared" si="36"/>
        <v>1</v>
      </c>
      <c r="AC31" s="74">
        <f t="shared" si="19"/>
        <v>0</v>
      </c>
      <c r="AD31" s="74">
        <f t="shared" si="3"/>
        <v>0</v>
      </c>
      <c r="AE31" s="74">
        <f t="shared" si="4"/>
        <v>0</v>
      </c>
      <c r="AF31" s="74">
        <f t="shared" si="5"/>
        <v>0</v>
      </c>
      <c r="AG31" s="74">
        <f t="shared" si="20"/>
        <v>0</v>
      </c>
      <c r="AH31" s="74">
        <f t="shared" si="21"/>
        <v>0</v>
      </c>
      <c r="AJ31" s="75">
        <f t="shared" si="22"/>
        <v>0</v>
      </c>
      <c r="AK31" s="75">
        <f t="shared" si="23"/>
        <v>0</v>
      </c>
      <c r="AL31" s="75">
        <f t="shared" si="6"/>
        <v>0</v>
      </c>
      <c r="AS31" s="74" t="str">
        <f t="shared" si="24"/>
        <v/>
      </c>
      <c r="AT31" s="74" t="str">
        <f t="shared" si="25"/>
        <v/>
      </c>
      <c r="AU31" s="74" t="str">
        <f t="shared" si="26"/>
        <v/>
      </c>
      <c r="AV31" s="74" t="str">
        <f t="shared" si="27"/>
        <v/>
      </c>
      <c r="AW31" s="74" t="str">
        <f t="shared" si="28"/>
        <v/>
      </c>
      <c r="AX31" s="74" t="str">
        <f t="shared" si="29"/>
        <v/>
      </c>
      <c r="AY31" s="74" t="str">
        <f t="shared" si="29"/>
        <v/>
      </c>
      <c r="AZ31" s="74" t="str">
        <f t="shared" si="29"/>
        <v/>
      </c>
      <c r="BA31" s="74" t="str">
        <f t="shared" si="29"/>
        <v/>
      </c>
      <c r="BB31" s="74" t="str">
        <f t="shared" si="29"/>
        <v/>
      </c>
      <c r="BC31" s="74" t="str">
        <f t="shared" si="30"/>
        <v/>
      </c>
      <c r="BD31" s="74" t="str">
        <f t="shared" si="31"/>
        <v/>
      </c>
      <c r="BE31" s="74" t="str">
        <f t="shared" si="32"/>
        <v/>
      </c>
      <c r="BF31" s="74" t="str">
        <f t="shared" si="33"/>
        <v/>
      </c>
      <c r="BG31" s="74" t="str">
        <f t="shared" si="34"/>
        <v/>
      </c>
      <c r="BK31" s="119" t="s">
        <v>428</v>
      </c>
      <c r="BL31" s="119" t="s">
        <v>429</v>
      </c>
      <c r="BM31" s="119" t="s">
        <v>430</v>
      </c>
      <c r="BN31" s="119" t="s">
        <v>391</v>
      </c>
      <c r="BO31" s="119" t="s">
        <v>431</v>
      </c>
    </row>
    <row r="32" spans="1:67" s="66" customFormat="1" ht="14.5" x14ac:dyDescent="0.35">
      <c r="A32" s="30"/>
      <c r="B32" s="31"/>
      <c r="C32" s="31"/>
      <c r="D32" s="30"/>
      <c r="E32" s="31"/>
      <c r="F32" s="84"/>
      <c r="G32" s="62" t="str">
        <f t="shared" si="7"/>
        <v/>
      </c>
      <c r="H32" s="30"/>
      <c r="I32" s="31"/>
      <c r="J32" s="85"/>
      <c r="K32" s="85"/>
      <c r="L32" s="73">
        <f t="shared" si="8"/>
        <v>0</v>
      </c>
      <c r="M32" s="136"/>
      <c r="N32" s="65">
        <f t="shared" si="0"/>
        <v>0</v>
      </c>
      <c r="O32" s="65"/>
      <c r="P32" s="74">
        <f t="shared" si="9"/>
        <v>0</v>
      </c>
      <c r="Q32" s="74">
        <f t="shared" si="35"/>
        <v>0</v>
      </c>
      <c r="R32" s="74">
        <f t="shared" si="10"/>
        <v>0</v>
      </c>
      <c r="S32" s="74">
        <f t="shared" si="11"/>
        <v>0</v>
      </c>
      <c r="T32" s="74">
        <f t="shared" si="12"/>
        <v>0</v>
      </c>
      <c r="U32" s="74">
        <f t="shared" si="13"/>
        <v>0</v>
      </c>
      <c r="V32" s="74">
        <f t="shared" si="14"/>
        <v>0</v>
      </c>
      <c r="W32" s="74">
        <f t="shared" si="15"/>
        <v>0</v>
      </c>
      <c r="X32" s="74">
        <f t="shared" si="16"/>
        <v>0</v>
      </c>
      <c r="Y32" s="74">
        <f t="shared" si="17"/>
        <v>0</v>
      </c>
      <c r="Z32" s="74">
        <f t="shared" si="18"/>
        <v>0</v>
      </c>
      <c r="AA32" s="74">
        <f t="shared" si="36"/>
        <v>1</v>
      </c>
      <c r="AC32" s="74">
        <f t="shared" si="19"/>
        <v>0</v>
      </c>
      <c r="AD32" s="74">
        <f t="shared" si="3"/>
        <v>0</v>
      </c>
      <c r="AE32" s="74">
        <f t="shared" si="4"/>
        <v>0</v>
      </c>
      <c r="AF32" s="74">
        <f t="shared" si="5"/>
        <v>0</v>
      </c>
      <c r="AG32" s="74">
        <f t="shared" si="20"/>
        <v>0</v>
      </c>
      <c r="AH32" s="74">
        <f t="shared" si="21"/>
        <v>0</v>
      </c>
      <c r="AJ32" s="75">
        <f t="shared" si="22"/>
        <v>0</v>
      </c>
      <c r="AK32" s="75">
        <f t="shared" si="23"/>
        <v>0</v>
      </c>
      <c r="AL32" s="75">
        <f t="shared" si="6"/>
        <v>0</v>
      </c>
      <c r="AS32" s="74" t="str">
        <f t="shared" si="24"/>
        <v/>
      </c>
      <c r="AT32" s="74" t="str">
        <f t="shared" si="25"/>
        <v/>
      </c>
      <c r="AU32" s="74" t="str">
        <f t="shared" si="26"/>
        <v/>
      </c>
      <c r="AV32" s="74" t="str">
        <f t="shared" si="27"/>
        <v/>
      </c>
      <c r="AW32" s="74" t="str">
        <f t="shared" si="28"/>
        <v/>
      </c>
      <c r="AX32" s="74" t="str">
        <f t="shared" si="29"/>
        <v/>
      </c>
      <c r="AY32" s="74" t="str">
        <f t="shared" si="29"/>
        <v/>
      </c>
      <c r="AZ32" s="74" t="str">
        <f t="shared" si="29"/>
        <v/>
      </c>
      <c r="BA32" s="74" t="str">
        <f t="shared" si="29"/>
        <v/>
      </c>
      <c r="BB32" s="74" t="str">
        <f t="shared" si="29"/>
        <v/>
      </c>
      <c r="BC32" s="74" t="str">
        <f t="shared" si="30"/>
        <v/>
      </c>
      <c r="BD32" s="74" t="str">
        <f t="shared" si="31"/>
        <v/>
      </c>
      <c r="BE32" s="74" t="str">
        <f t="shared" si="32"/>
        <v/>
      </c>
      <c r="BF32" s="74" t="str">
        <f t="shared" si="33"/>
        <v/>
      </c>
      <c r="BG32" s="74" t="str">
        <f t="shared" si="34"/>
        <v/>
      </c>
      <c r="BK32" s="119" t="s">
        <v>432</v>
      </c>
      <c r="BL32" s="119" t="s">
        <v>433</v>
      </c>
      <c r="BM32" s="119" t="s">
        <v>434</v>
      </c>
      <c r="BN32" s="119" t="s">
        <v>373</v>
      </c>
      <c r="BO32" s="119" t="s">
        <v>435</v>
      </c>
    </row>
    <row r="33" spans="1:67" s="66" customFormat="1" ht="14.5" x14ac:dyDescent="0.35">
      <c r="A33" s="30"/>
      <c r="B33" s="31"/>
      <c r="C33" s="31"/>
      <c r="D33" s="30"/>
      <c r="E33" s="31"/>
      <c r="F33" s="84"/>
      <c r="G33" s="62" t="str">
        <f t="shared" si="7"/>
        <v/>
      </c>
      <c r="H33" s="30"/>
      <c r="I33" s="31"/>
      <c r="J33" s="85"/>
      <c r="K33" s="85"/>
      <c r="L33" s="73">
        <f t="shared" si="8"/>
        <v>0</v>
      </c>
      <c r="M33" s="136"/>
      <c r="N33" s="65">
        <f t="shared" si="0"/>
        <v>0</v>
      </c>
      <c r="O33" s="65"/>
      <c r="P33" s="74">
        <f t="shared" si="9"/>
        <v>0</v>
      </c>
      <c r="Q33" s="74">
        <f t="shared" si="35"/>
        <v>0</v>
      </c>
      <c r="R33" s="74">
        <f t="shared" si="10"/>
        <v>0</v>
      </c>
      <c r="S33" s="74">
        <f t="shared" si="11"/>
        <v>0</v>
      </c>
      <c r="T33" s="74">
        <f t="shared" si="12"/>
        <v>0</v>
      </c>
      <c r="U33" s="74">
        <f t="shared" si="13"/>
        <v>0</v>
      </c>
      <c r="V33" s="74">
        <f t="shared" si="14"/>
        <v>0</v>
      </c>
      <c r="W33" s="74">
        <f t="shared" si="15"/>
        <v>0</v>
      </c>
      <c r="X33" s="74">
        <f t="shared" si="16"/>
        <v>0</v>
      </c>
      <c r="Y33" s="74">
        <f t="shared" si="17"/>
        <v>0</v>
      </c>
      <c r="Z33" s="74">
        <f t="shared" si="18"/>
        <v>0</v>
      </c>
      <c r="AA33" s="74">
        <f t="shared" si="36"/>
        <v>1</v>
      </c>
      <c r="AC33" s="74">
        <f t="shared" si="19"/>
        <v>0</v>
      </c>
      <c r="AD33" s="74">
        <f t="shared" si="3"/>
        <v>0</v>
      </c>
      <c r="AE33" s="74">
        <f t="shared" si="4"/>
        <v>0</v>
      </c>
      <c r="AF33" s="74">
        <f t="shared" si="5"/>
        <v>0</v>
      </c>
      <c r="AG33" s="74">
        <f t="shared" si="20"/>
        <v>0</v>
      </c>
      <c r="AH33" s="74">
        <f t="shared" si="21"/>
        <v>0</v>
      </c>
      <c r="AJ33" s="75">
        <f t="shared" si="22"/>
        <v>0</v>
      </c>
      <c r="AK33" s="75">
        <f t="shared" si="23"/>
        <v>0</v>
      </c>
      <c r="AL33" s="75">
        <f t="shared" si="6"/>
        <v>0</v>
      </c>
      <c r="AS33" s="74" t="str">
        <f t="shared" si="24"/>
        <v/>
      </c>
      <c r="AT33" s="74" t="str">
        <f t="shared" si="25"/>
        <v/>
      </c>
      <c r="AU33" s="74" t="str">
        <f t="shared" si="26"/>
        <v/>
      </c>
      <c r="AV33" s="74" t="str">
        <f t="shared" si="27"/>
        <v/>
      </c>
      <c r="AW33" s="74" t="str">
        <f t="shared" si="28"/>
        <v/>
      </c>
      <c r="AX33" s="74" t="str">
        <f t="shared" si="29"/>
        <v/>
      </c>
      <c r="AY33" s="74" t="str">
        <f t="shared" si="29"/>
        <v/>
      </c>
      <c r="AZ33" s="74" t="str">
        <f t="shared" si="29"/>
        <v/>
      </c>
      <c r="BA33" s="74" t="str">
        <f t="shared" si="29"/>
        <v/>
      </c>
      <c r="BB33" s="74" t="str">
        <f t="shared" si="29"/>
        <v/>
      </c>
      <c r="BC33" s="74" t="str">
        <f t="shared" si="30"/>
        <v/>
      </c>
      <c r="BD33" s="74" t="str">
        <f t="shared" si="31"/>
        <v/>
      </c>
      <c r="BE33" s="74" t="str">
        <f t="shared" si="32"/>
        <v/>
      </c>
      <c r="BF33" s="74" t="str">
        <f t="shared" si="33"/>
        <v/>
      </c>
      <c r="BG33" s="74" t="str">
        <f t="shared" si="34"/>
        <v/>
      </c>
      <c r="BK33" s="119" t="s">
        <v>436</v>
      </c>
      <c r="BL33" s="119" t="s">
        <v>437</v>
      </c>
      <c r="BM33" s="119" t="s">
        <v>438</v>
      </c>
      <c r="BN33" s="119" t="s">
        <v>373</v>
      </c>
      <c r="BO33" s="119" t="s">
        <v>439</v>
      </c>
    </row>
    <row r="34" spans="1:67" s="66" customFormat="1" ht="14.5" x14ac:dyDescent="0.35">
      <c r="A34" s="30"/>
      <c r="B34" s="31"/>
      <c r="C34" s="31"/>
      <c r="D34" s="30"/>
      <c r="E34" s="31"/>
      <c r="F34" s="84"/>
      <c r="G34" s="62" t="str">
        <f t="shared" si="7"/>
        <v/>
      </c>
      <c r="H34" s="30"/>
      <c r="I34" s="31"/>
      <c r="J34" s="85"/>
      <c r="K34" s="85"/>
      <c r="L34" s="73">
        <f t="shared" si="8"/>
        <v>0</v>
      </c>
      <c r="M34" s="136"/>
      <c r="N34" s="65">
        <f t="shared" si="0"/>
        <v>0</v>
      </c>
      <c r="O34" s="65"/>
      <c r="P34" s="74">
        <f t="shared" si="9"/>
        <v>0</v>
      </c>
      <c r="Q34" s="74">
        <f t="shared" si="35"/>
        <v>0</v>
      </c>
      <c r="R34" s="74">
        <f t="shared" si="10"/>
        <v>0</v>
      </c>
      <c r="S34" s="74">
        <f t="shared" si="11"/>
        <v>0</v>
      </c>
      <c r="T34" s="74">
        <f t="shared" si="12"/>
        <v>0</v>
      </c>
      <c r="U34" s="74">
        <f t="shared" si="13"/>
        <v>0</v>
      </c>
      <c r="V34" s="74">
        <f t="shared" si="14"/>
        <v>0</v>
      </c>
      <c r="W34" s="74">
        <f t="shared" si="15"/>
        <v>0</v>
      </c>
      <c r="X34" s="74">
        <f t="shared" si="16"/>
        <v>0</v>
      </c>
      <c r="Y34" s="74">
        <f t="shared" si="17"/>
        <v>0</v>
      </c>
      <c r="Z34" s="74">
        <f t="shared" si="18"/>
        <v>0</v>
      </c>
      <c r="AA34" s="74">
        <f t="shared" si="36"/>
        <v>1</v>
      </c>
      <c r="AC34" s="74">
        <f t="shared" si="19"/>
        <v>0</v>
      </c>
      <c r="AD34" s="74">
        <f t="shared" si="3"/>
        <v>0</v>
      </c>
      <c r="AE34" s="74">
        <f t="shared" si="4"/>
        <v>0</v>
      </c>
      <c r="AF34" s="74">
        <f t="shared" si="5"/>
        <v>0</v>
      </c>
      <c r="AG34" s="74">
        <f t="shared" si="20"/>
        <v>0</v>
      </c>
      <c r="AH34" s="74">
        <f t="shared" si="21"/>
        <v>0</v>
      </c>
      <c r="AJ34" s="75">
        <f t="shared" si="22"/>
        <v>0</v>
      </c>
      <c r="AK34" s="75">
        <f t="shared" si="23"/>
        <v>0</v>
      </c>
      <c r="AL34" s="75">
        <f t="shared" si="6"/>
        <v>0</v>
      </c>
      <c r="AS34" s="74" t="str">
        <f t="shared" si="24"/>
        <v/>
      </c>
      <c r="AT34" s="74" t="str">
        <f t="shared" si="25"/>
        <v/>
      </c>
      <c r="AU34" s="74" t="str">
        <f t="shared" si="26"/>
        <v/>
      </c>
      <c r="AV34" s="74" t="str">
        <f t="shared" si="27"/>
        <v/>
      </c>
      <c r="AW34" s="74" t="str">
        <f t="shared" si="28"/>
        <v/>
      </c>
      <c r="AX34" s="74" t="str">
        <f t="shared" si="29"/>
        <v/>
      </c>
      <c r="AY34" s="74" t="str">
        <f t="shared" si="29"/>
        <v/>
      </c>
      <c r="AZ34" s="74" t="str">
        <f t="shared" si="29"/>
        <v/>
      </c>
      <c r="BA34" s="74" t="str">
        <f t="shared" si="29"/>
        <v/>
      </c>
      <c r="BB34" s="74" t="str">
        <f t="shared" si="29"/>
        <v/>
      </c>
      <c r="BC34" s="74" t="str">
        <f t="shared" si="30"/>
        <v/>
      </c>
      <c r="BD34" s="74" t="str">
        <f t="shared" si="31"/>
        <v/>
      </c>
      <c r="BE34" s="74" t="str">
        <f t="shared" si="32"/>
        <v/>
      </c>
      <c r="BF34" s="74" t="str">
        <f t="shared" si="33"/>
        <v/>
      </c>
      <c r="BG34" s="74" t="str">
        <f t="shared" si="34"/>
        <v/>
      </c>
      <c r="BK34" s="119" t="s">
        <v>440</v>
      </c>
      <c r="BL34" s="119" t="s">
        <v>441</v>
      </c>
      <c r="BM34" s="119" t="s">
        <v>442</v>
      </c>
      <c r="BN34" s="119" t="s">
        <v>443</v>
      </c>
      <c r="BO34" s="119" t="s">
        <v>444</v>
      </c>
    </row>
    <row r="35" spans="1:67" s="66" customFormat="1" ht="14.5" x14ac:dyDescent="0.35">
      <c r="A35" s="30"/>
      <c r="B35" s="31"/>
      <c r="C35" s="31"/>
      <c r="D35" s="30"/>
      <c r="E35" s="31"/>
      <c r="F35" s="84"/>
      <c r="G35" s="62" t="str">
        <f t="shared" si="7"/>
        <v/>
      </c>
      <c r="H35" s="30"/>
      <c r="I35" s="31"/>
      <c r="J35" s="85"/>
      <c r="K35" s="85"/>
      <c r="L35" s="73">
        <f t="shared" si="8"/>
        <v>0</v>
      </c>
      <c r="M35" s="136"/>
      <c r="N35" s="65">
        <f t="shared" si="0"/>
        <v>0</v>
      </c>
      <c r="O35" s="65"/>
      <c r="P35" s="74">
        <f t="shared" si="9"/>
        <v>0</v>
      </c>
      <c r="Q35" s="74">
        <f t="shared" si="35"/>
        <v>0</v>
      </c>
      <c r="R35" s="74">
        <f t="shared" si="10"/>
        <v>0</v>
      </c>
      <c r="S35" s="74">
        <f t="shared" si="11"/>
        <v>0</v>
      </c>
      <c r="T35" s="74">
        <f t="shared" si="12"/>
        <v>0</v>
      </c>
      <c r="U35" s="74">
        <f t="shared" si="13"/>
        <v>0</v>
      </c>
      <c r="V35" s="74">
        <f t="shared" si="14"/>
        <v>0</v>
      </c>
      <c r="W35" s="74">
        <f t="shared" si="15"/>
        <v>0</v>
      </c>
      <c r="X35" s="74">
        <f t="shared" si="16"/>
        <v>0</v>
      </c>
      <c r="Y35" s="74">
        <f t="shared" si="17"/>
        <v>0</v>
      </c>
      <c r="Z35" s="74">
        <f t="shared" si="18"/>
        <v>0</v>
      </c>
      <c r="AA35" s="74">
        <f t="shared" si="36"/>
        <v>1</v>
      </c>
      <c r="AC35" s="74">
        <f t="shared" si="19"/>
        <v>0</v>
      </c>
      <c r="AD35" s="74">
        <f t="shared" si="3"/>
        <v>0</v>
      </c>
      <c r="AE35" s="74">
        <f t="shared" si="4"/>
        <v>0</v>
      </c>
      <c r="AF35" s="74">
        <f t="shared" si="5"/>
        <v>0</v>
      </c>
      <c r="AG35" s="74">
        <f t="shared" si="20"/>
        <v>0</v>
      </c>
      <c r="AH35" s="74">
        <f t="shared" si="21"/>
        <v>0</v>
      </c>
      <c r="AJ35" s="75">
        <f t="shared" si="22"/>
        <v>0</v>
      </c>
      <c r="AK35" s="75">
        <f t="shared" si="23"/>
        <v>0</v>
      </c>
      <c r="AL35" s="75">
        <f t="shared" si="6"/>
        <v>0</v>
      </c>
      <c r="AS35" s="74" t="str">
        <f t="shared" si="24"/>
        <v/>
      </c>
      <c r="AT35" s="74" t="str">
        <f t="shared" si="25"/>
        <v/>
      </c>
      <c r="AU35" s="74" t="str">
        <f t="shared" si="26"/>
        <v/>
      </c>
      <c r="AV35" s="74" t="str">
        <f t="shared" si="27"/>
        <v/>
      </c>
      <c r="AW35" s="74" t="str">
        <f t="shared" si="28"/>
        <v/>
      </c>
      <c r="AX35" s="74" t="str">
        <f t="shared" si="29"/>
        <v/>
      </c>
      <c r="AY35" s="74" t="str">
        <f t="shared" si="29"/>
        <v/>
      </c>
      <c r="AZ35" s="74" t="str">
        <f t="shared" si="29"/>
        <v/>
      </c>
      <c r="BA35" s="74" t="str">
        <f t="shared" si="29"/>
        <v/>
      </c>
      <c r="BB35" s="74" t="str">
        <f t="shared" si="29"/>
        <v/>
      </c>
      <c r="BC35" s="74" t="str">
        <f t="shared" si="30"/>
        <v/>
      </c>
      <c r="BD35" s="74" t="str">
        <f t="shared" si="31"/>
        <v/>
      </c>
      <c r="BE35" s="74" t="str">
        <f t="shared" si="32"/>
        <v/>
      </c>
      <c r="BF35" s="74" t="str">
        <f t="shared" si="33"/>
        <v/>
      </c>
      <c r="BG35" s="74" t="str">
        <f t="shared" si="34"/>
        <v/>
      </c>
      <c r="BK35" s="119" t="s">
        <v>445</v>
      </c>
      <c r="BL35" s="119" t="s">
        <v>446</v>
      </c>
      <c r="BM35" s="119" t="s">
        <v>447</v>
      </c>
      <c r="BN35" s="119" t="s">
        <v>336</v>
      </c>
      <c r="BO35" s="119" t="s">
        <v>448</v>
      </c>
    </row>
    <row r="36" spans="1:67" s="66" customFormat="1" ht="14.5" x14ac:dyDescent="0.35">
      <c r="A36" s="30"/>
      <c r="B36" s="31"/>
      <c r="C36" s="31"/>
      <c r="D36" s="30"/>
      <c r="E36" s="31"/>
      <c r="F36" s="84"/>
      <c r="G36" s="62" t="str">
        <f t="shared" si="7"/>
        <v/>
      </c>
      <c r="H36" s="30"/>
      <c r="I36" s="31"/>
      <c r="J36" s="85"/>
      <c r="K36" s="85"/>
      <c r="L36" s="73">
        <f t="shared" si="8"/>
        <v>0</v>
      </c>
      <c r="M36" s="136"/>
      <c r="N36" s="65">
        <f t="shared" si="0"/>
        <v>0</v>
      </c>
      <c r="O36" s="65"/>
      <c r="P36" s="74">
        <f t="shared" si="9"/>
        <v>0</v>
      </c>
      <c r="Q36" s="74">
        <f t="shared" si="35"/>
        <v>0</v>
      </c>
      <c r="R36" s="74">
        <f t="shared" si="10"/>
        <v>0</v>
      </c>
      <c r="S36" s="74">
        <f t="shared" si="11"/>
        <v>0</v>
      </c>
      <c r="T36" s="74">
        <f t="shared" si="12"/>
        <v>0</v>
      </c>
      <c r="U36" s="74">
        <f t="shared" si="13"/>
        <v>0</v>
      </c>
      <c r="V36" s="74">
        <f t="shared" si="14"/>
        <v>0</v>
      </c>
      <c r="W36" s="74">
        <f t="shared" si="15"/>
        <v>0</v>
      </c>
      <c r="X36" s="74">
        <f t="shared" si="16"/>
        <v>0</v>
      </c>
      <c r="Y36" s="74">
        <f t="shared" si="17"/>
        <v>0</v>
      </c>
      <c r="Z36" s="74">
        <f t="shared" si="18"/>
        <v>0</v>
      </c>
      <c r="AA36" s="74">
        <f t="shared" si="36"/>
        <v>1</v>
      </c>
      <c r="AC36" s="74">
        <f t="shared" si="19"/>
        <v>0</v>
      </c>
      <c r="AD36" s="74">
        <f t="shared" si="3"/>
        <v>0</v>
      </c>
      <c r="AE36" s="74">
        <f t="shared" si="4"/>
        <v>0</v>
      </c>
      <c r="AF36" s="74">
        <f t="shared" si="5"/>
        <v>0</v>
      </c>
      <c r="AG36" s="74">
        <f t="shared" si="20"/>
        <v>0</v>
      </c>
      <c r="AH36" s="74">
        <f t="shared" si="21"/>
        <v>0</v>
      </c>
      <c r="AJ36" s="75">
        <f t="shared" si="22"/>
        <v>0</v>
      </c>
      <c r="AK36" s="75">
        <f t="shared" si="23"/>
        <v>0</v>
      </c>
      <c r="AL36" s="75">
        <f t="shared" si="6"/>
        <v>0</v>
      </c>
      <c r="AS36" s="74" t="str">
        <f t="shared" si="24"/>
        <v/>
      </c>
      <c r="AT36" s="74" t="str">
        <f t="shared" si="25"/>
        <v/>
      </c>
      <c r="AU36" s="74" t="str">
        <f t="shared" si="26"/>
        <v/>
      </c>
      <c r="AV36" s="74" t="str">
        <f t="shared" si="27"/>
        <v/>
      </c>
      <c r="AW36" s="74" t="str">
        <f t="shared" si="28"/>
        <v/>
      </c>
      <c r="AX36" s="74" t="str">
        <f t="shared" si="29"/>
        <v/>
      </c>
      <c r="AY36" s="74" t="str">
        <f t="shared" si="29"/>
        <v/>
      </c>
      <c r="AZ36" s="74" t="str">
        <f t="shared" si="29"/>
        <v/>
      </c>
      <c r="BA36" s="74" t="str">
        <f t="shared" si="29"/>
        <v/>
      </c>
      <c r="BB36" s="74" t="str">
        <f t="shared" si="29"/>
        <v/>
      </c>
      <c r="BC36" s="74" t="str">
        <f t="shared" si="30"/>
        <v/>
      </c>
      <c r="BD36" s="74" t="str">
        <f t="shared" si="31"/>
        <v/>
      </c>
      <c r="BE36" s="74" t="str">
        <f t="shared" si="32"/>
        <v/>
      </c>
      <c r="BF36" s="74" t="str">
        <f t="shared" si="33"/>
        <v/>
      </c>
      <c r="BG36" s="74" t="str">
        <f t="shared" si="34"/>
        <v/>
      </c>
      <c r="BK36" s="119" t="s">
        <v>449</v>
      </c>
      <c r="BL36" s="119" t="s">
        <v>450</v>
      </c>
      <c r="BM36" s="119" t="s">
        <v>451</v>
      </c>
      <c r="BN36" s="119" t="s">
        <v>368</v>
      </c>
      <c r="BO36" s="119" t="s">
        <v>452</v>
      </c>
    </row>
    <row r="37" spans="1:67" s="66" customFormat="1" ht="14.5" x14ac:dyDescent="0.35">
      <c r="A37" s="30"/>
      <c r="B37" s="31"/>
      <c r="C37" s="31"/>
      <c r="D37" s="30"/>
      <c r="E37" s="31"/>
      <c r="F37" s="84"/>
      <c r="G37" s="62" t="str">
        <f t="shared" si="7"/>
        <v/>
      </c>
      <c r="H37" s="30"/>
      <c r="I37" s="31"/>
      <c r="J37" s="85"/>
      <c r="K37" s="85"/>
      <c r="L37" s="73">
        <f t="shared" si="8"/>
        <v>0</v>
      </c>
      <c r="M37" s="136"/>
      <c r="N37" s="65">
        <f t="shared" si="0"/>
        <v>0</v>
      </c>
      <c r="O37" s="65"/>
      <c r="P37" s="74">
        <f t="shared" si="9"/>
        <v>0</v>
      </c>
      <c r="Q37" s="74">
        <f t="shared" si="35"/>
        <v>0</v>
      </c>
      <c r="R37" s="74">
        <f t="shared" si="10"/>
        <v>0</v>
      </c>
      <c r="S37" s="74">
        <f t="shared" si="11"/>
        <v>0</v>
      </c>
      <c r="T37" s="74">
        <f t="shared" si="12"/>
        <v>0</v>
      </c>
      <c r="U37" s="74">
        <f t="shared" si="13"/>
        <v>0</v>
      </c>
      <c r="V37" s="74">
        <f t="shared" si="14"/>
        <v>0</v>
      </c>
      <c r="W37" s="74">
        <f t="shared" si="15"/>
        <v>0</v>
      </c>
      <c r="X37" s="74">
        <f t="shared" si="16"/>
        <v>0</v>
      </c>
      <c r="Y37" s="74">
        <f t="shared" si="17"/>
        <v>0</v>
      </c>
      <c r="Z37" s="74">
        <f t="shared" si="18"/>
        <v>0</v>
      </c>
      <c r="AA37" s="74">
        <f t="shared" si="36"/>
        <v>1</v>
      </c>
      <c r="AC37" s="74">
        <f t="shared" si="19"/>
        <v>0</v>
      </c>
      <c r="AD37" s="74">
        <f t="shared" si="3"/>
        <v>0</v>
      </c>
      <c r="AE37" s="74">
        <f t="shared" si="4"/>
        <v>0</v>
      </c>
      <c r="AF37" s="74">
        <f t="shared" si="5"/>
        <v>0</v>
      </c>
      <c r="AG37" s="74">
        <f t="shared" si="20"/>
        <v>0</v>
      </c>
      <c r="AH37" s="74">
        <f t="shared" si="21"/>
        <v>0</v>
      </c>
      <c r="AJ37" s="75">
        <f t="shared" si="22"/>
        <v>0</v>
      </c>
      <c r="AK37" s="75">
        <f t="shared" si="23"/>
        <v>0</v>
      </c>
      <c r="AL37" s="75">
        <f t="shared" si="6"/>
        <v>0</v>
      </c>
      <c r="AS37" s="74" t="str">
        <f t="shared" si="24"/>
        <v/>
      </c>
      <c r="AT37" s="74" t="str">
        <f t="shared" si="25"/>
        <v/>
      </c>
      <c r="AU37" s="74" t="str">
        <f t="shared" si="26"/>
        <v/>
      </c>
      <c r="AV37" s="74" t="str">
        <f t="shared" si="27"/>
        <v/>
      </c>
      <c r="AW37" s="74" t="str">
        <f t="shared" si="28"/>
        <v/>
      </c>
      <c r="AX37" s="74" t="str">
        <f t="shared" si="29"/>
        <v/>
      </c>
      <c r="AY37" s="74" t="str">
        <f t="shared" si="29"/>
        <v/>
      </c>
      <c r="AZ37" s="74" t="str">
        <f t="shared" si="29"/>
        <v/>
      </c>
      <c r="BA37" s="74" t="str">
        <f t="shared" si="29"/>
        <v/>
      </c>
      <c r="BB37" s="74" t="str">
        <f t="shared" si="29"/>
        <v/>
      </c>
      <c r="BC37" s="74" t="str">
        <f t="shared" si="30"/>
        <v/>
      </c>
      <c r="BD37" s="74" t="str">
        <f t="shared" si="31"/>
        <v/>
      </c>
      <c r="BE37" s="74" t="str">
        <f t="shared" si="32"/>
        <v/>
      </c>
      <c r="BF37" s="74" t="str">
        <f t="shared" si="33"/>
        <v/>
      </c>
      <c r="BG37" s="74" t="str">
        <f t="shared" si="34"/>
        <v/>
      </c>
      <c r="BK37" s="119" t="s">
        <v>453</v>
      </c>
      <c r="BL37" s="119" t="s">
        <v>384</v>
      </c>
      <c r="BM37" s="119" t="s">
        <v>385</v>
      </c>
      <c r="BN37" s="119" t="s">
        <v>386</v>
      </c>
      <c r="BO37" s="119" t="s">
        <v>454</v>
      </c>
    </row>
    <row r="38" spans="1:67" s="66" customFormat="1" ht="14.5" x14ac:dyDescent="0.35">
      <c r="A38" s="30"/>
      <c r="B38" s="31"/>
      <c r="C38" s="31"/>
      <c r="D38" s="30"/>
      <c r="E38" s="31"/>
      <c r="F38" s="84"/>
      <c r="G38" s="62" t="str">
        <f t="shared" si="7"/>
        <v/>
      </c>
      <c r="H38" s="30"/>
      <c r="I38" s="31"/>
      <c r="J38" s="85"/>
      <c r="K38" s="85"/>
      <c r="L38" s="73">
        <f t="shared" si="8"/>
        <v>0</v>
      </c>
      <c r="M38" s="136"/>
      <c r="N38" s="65">
        <f t="shared" si="0"/>
        <v>0</v>
      </c>
      <c r="O38" s="65"/>
      <c r="P38" s="74">
        <f t="shared" si="9"/>
        <v>0</v>
      </c>
      <c r="Q38" s="74">
        <f t="shared" si="35"/>
        <v>0</v>
      </c>
      <c r="R38" s="74">
        <f t="shared" si="10"/>
        <v>0</v>
      </c>
      <c r="S38" s="74">
        <f t="shared" si="11"/>
        <v>0</v>
      </c>
      <c r="T38" s="74">
        <f t="shared" si="12"/>
        <v>0</v>
      </c>
      <c r="U38" s="74">
        <f t="shared" si="13"/>
        <v>0</v>
      </c>
      <c r="V38" s="74">
        <f t="shared" si="14"/>
        <v>0</v>
      </c>
      <c r="W38" s="74">
        <f t="shared" si="15"/>
        <v>0</v>
      </c>
      <c r="X38" s="74">
        <f t="shared" si="16"/>
        <v>0</v>
      </c>
      <c r="Y38" s="74">
        <f t="shared" si="17"/>
        <v>0</v>
      </c>
      <c r="Z38" s="74">
        <f t="shared" si="18"/>
        <v>0</v>
      </c>
      <c r="AA38" s="74">
        <f t="shared" si="36"/>
        <v>1</v>
      </c>
      <c r="AC38" s="74">
        <f t="shared" si="19"/>
        <v>0</v>
      </c>
      <c r="AD38" s="74">
        <f t="shared" si="3"/>
        <v>0</v>
      </c>
      <c r="AE38" s="74">
        <f t="shared" si="4"/>
        <v>0</v>
      </c>
      <c r="AF38" s="74">
        <f t="shared" si="5"/>
        <v>0</v>
      </c>
      <c r="AG38" s="74">
        <f t="shared" si="20"/>
        <v>0</v>
      </c>
      <c r="AH38" s="74">
        <f t="shared" si="21"/>
        <v>0</v>
      </c>
      <c r="AJ38" s="75">
        <f t="shared" si="22"/>
        <v>0</v>
      </c>
      <c r="AK38" s="75">
        <f t="shared" si="23"/>
        <v>0</v>
      </c>
      <c r="AL38" s="75">
        <f t="shared" si="6"/>
        <v>0</v>
      </c>
      <c r="AS38" s="74" t="str">
        <f t="shared" si="24"/>
        <v/>
      </c>
      <c r="AT38" s="74" t="str">
        <f t="shared" si="25"/>
        <v/>
      </c>
      <c r="AU38" s="74" t="str">
        <f t="shared" si="26"/>
        <v/>
      </c>
      <c r="AV38" s="74" t="str">
        <f t="shared" si="27"/>
        <v/>
      </c>
      <c r="AW38" s="74" t="str">
        <f t="shared" si="28"/>
        <v/>
      </c>
      <c r="AX38" s="74" t="str">
        <f t="shared" si="29"/>
        <v/>
      </c>
      <c r="AY38" s="74" t="str">
        <f t="shared" si="29"/>
        <v/>
      </c>
      <c r="AZ38" s="74" t="str">
        <f t="shared" si="29"/>
        <v/>
      </c>
      <c r="BA38" s="74" t="str">
        <f t="shared" si="29"/>
        <v/>
      </c>
      <c r="BB38" s="74" t="str">
        <f t="shared" si="29"/>
        <v/>
      </c>
      <c r="BC38" s="74" t="str">
        <f t="shared" si="30"/>
        <v/>
      </c>
      <c r="BD38" s="74" t="str">
        <f t="shared" si="31"/>
        <v/>
      </c>
      <c r="BE38" s="74" t="str">
        <f t="shared" si="32"/>
        <v/>
      </c>
      <c r="BF38" s="74" t="str">
        <f t="shared" si="33"/>
        <v/>
      </c>
      <c r="BG38" s="74" t="str">
        <f t="shared" si="34"/>
        <v/>
      </c>
      <c r="BK38" s="119" t="s">
        <v>455</v>
      </c>
      <c r="BL38" s="119" t="s">
        <v>456</v>
      </c>
      <c r="BM38" s="119" t="s">
        <v>457</v>
      </c>
      <c r="BN38" s="119" t="s">
        <v>373</v>
      </c>
      <c r="BO38" s="119" t="s">
        <v>458</v>
      </c>
    </row>
    <row r="39" spans="1:67" s="66" customFormat="1" ht="14.5" x14ac:dyDescent="0.35">
      <c r="A39" s="30"/>
      <c r="B39" s="31"/>
      <c r="C39" s="31"/>
      <c r="D39" s="30"/>
      <c r="E39" s="31"/>
      <c r="F39" s="84"/>
      <c r="G39" s="62" t="str">
        <f t="shared" si="7"/>
        <v/>
      </c>
      <c r="H39" s="30"/>
      <c r="I39" s="31"/>
      <c r="J39" s="85"/>
      <c r="K39" s="85"/>
      <c r="L39" s="73">
        <f t="shared" si="8"/>
        <v>0</v>
      </c>
      <c r="M39" s="136"/>
      <c r="N39" s="65">
        <f t="shared" si="0"/>
        <v>0</v>
      </c>
      <c r="O39" s="65"/>
      <c r="P39" s="74">
        <f t="shared" si="9"/>
        <v>0</v>
      </c>
      <c r="Q39" s="74">
        <f t="shared" si="35"/>
        <v>0</v>
      </c>
      <c r="R39" s="74">
        <f t="shared" si="10"/>
        <v>0</v>
      </c>
      <c r="S39" s="74">
        <f t="shared" si="11"/>
        <v>0</v>
      </c>
      <c r="T39" s="74">
        <f t="shared" si="12"/>
        <v>0</v>
      </c>
      <c r="U39" s="74">
        <f t="shared" si="13"/>
        <v>0</v>
      </c>
      <c r="V39" s="74">
        <f t="shared" si="14"/>
        <v>0</v>
      </c>
      <c r="W39" s="74">
        <f t="shared" si="15"/>
        <v>0</v>
      </c>
      <c r="X39" s="74">
        <f t="shared" si="16"/>
        <v>0</v>
      </c>
      <c r="Y39" s="74">
        <f t="shared" si="17"/>
        <v>0</v>
      </c>
      <c r="Z39" s="74">
        <f t="shared" si="18"/>
        <v>0</v>
      </c>
      <c r="AA39" s="74">
        <f t="shared" si="36"/>
        <v>1</v>
      </c>
      <c r="AC39" s="74">
        <f t="shared" si="19"/>
        <v>0</v>
      </c>
      <c r="AD39" s="74">
        <f t="shared" si="3"/>
        <v>0</v>
      </c>
      <c r="AE39" s="74">
        <f t="shared" si="4"/>
        <v>0</v>
      </c>
      <c r="AF39" s="74">
        <f t="shared" si="5"/>
        <v>0</v>
      </c>
      <c r="AG39" s="74">
        <f t="shared" si="20"/>
        <v>0</v>
      </c>
      <c r="AH39" s="74">
        <f t="shared" si="21"/>
        <v>0</v>
      </c>
      <c r="AJ39" s="75">
        <f t="shared" si="22"/>
        <v>0</v>
      </c>
      <c r="AK39" s="75">
        <f t="shared" si="23"/>
        <v>0</v>
      </c>
      <c r="AL39" s="75">
        <f t="shared" si="6"/>
        <v>0</v>
      </c>
      <c r="AS39" s="74" t="str">
        <f t="shared" si="24"/>
        <v/>
      </c>
      <c r="AT39" s="74" t="str">
        <f t="shared" si="25"/>
        <v/>
      </c>
      <c r="AU39" s="74" t="str">
        <f t="shared" si="26"/>
        <v/>
      </c>
      <c r="AV39" s="74" t="str">
        <f t="shared" si="27"/>
        <v/>
      </c>
      <c r="AW39" s="74" t="str">
        <f t="shared" si="28"/>
        <v/>
      </c>
      <c r="AX39" s="74" t="str">
        <f t="shared" si="29"/>
        <v/>
      </c>
      <c r="AY39" s="74" t="str">
        <f t="shared" si="29"/>
        <v/>
      </c>
      <c r="AZ39" s="74" t="str">
        <f t="shared" si="29"/>
        <v/>
      </c>
      <c r="BA39" s="74" t="str">
        <f t="shared" si="29"/>
        <v/>
      </c>
      <c r="BB39" s="74" t="str">
        <f t="shared" si="29"/>
        <v/>
      </c>
      <c r="BC39" s="74" t="str">
        <f t="shared" si="30"/>
        <v/>
      </c>
      <c r="BD39" s="74" t="str">
        <f t="shared" si="31"/>
        <v/>
      </c>
      <c r="BE39" s="74" t="str">
        <f t="shared" si="32"/>
        <v/>
      </c>
      <c r="BF39" s="74" t="str">
        <f t="shared" si="33"/>
        <v/>
      </c>
      <c r="BG39" s="74" t="str">
        <f t="shared" si="34"/>
        <v/>
      </c>
      <c r="BK39" s="119" t="s">
        <v>459</v>
      </c>
      <c r="BL39" s="119" t="s">
        <v>384</v>
      </c>
      <c r="BM39" s="119" t="s">
        <v>385</v>
      </c>
      <c r="BN39" s="119" t="s">
        <v>386</v>
      </c>
      <c r="BO39" s="119" t="s">
        <v>460</v>
      </c>
    </row>
    <row r="40" spans="1:67" s="66" customFormat="1" ht="14.5" x14ac:dyDescent="0.35">
      <c r="A40" s="30"/>
      <c r="B40" s="31"/>
      <c r="C40" s="31"/>
      <c r="D40" s="30"/>
      <c r="E40" s="31"/>
      <c r="F40" s="84"/>
      <c r="G40" s="62" t="str">
        <f t="shared" si="7"/>
        <v/>
      </c>
      <c r="H40" s="30"/>
      <c r="I40" s="31"/>
      <c r="J40" s="85"/>
      <c r="K40" s="85"/>
      <c r="L40" s="73">
        <f t="shared" si="8"/>
        <v>0</v>
      </c>
      <c r="M40" s="136"/>
      <c r="N40" s="65">
        <f t="shared" si="0"/>
        <v>0</v>
      </c>
      <c r="O40" s="65"/>
      <c r="P40" s="74">
        <f t="shared" si="9"/>
        <v>0</v>
      </c>
      <c r="Q40" s="74">
        <f t="shared" si="35"/>
        <v>0</v>
      </c>
      <c r="R40" s="74">
        <f t="shared" si="10"/>
        <v>0</v>
      </c>
      <c r="S40" s="74">
        <f t="shared" si="11"/>
        <v>0</v>
      </c>
      <c r="T40" s="74">
        <f t="shared" si="12"/>
        <v>0</v>
      </c>
      <c r="U40" s="74">
        <f t="shared" si="13"/>
        <v>0</v>
      </c>
      <c r="V40" s="74">
        <f t="shared" si="14"/>
        <v>0</v>
      </c>
      <c r="W40" s="74">
        <f t="shared" si="15"/>
        <v>0</v>
      </c>
      <c r="X40" s="74">
        <f t="shared" si="16"/>
        <v>0</v>
      </c>
      <c r="Y40" s="74">
        <f t="shared" si="17"/>
        <v>0</v>
      </c>
      <c r="Z40" s="74">
        <f t="shared" si="18"/>
        <v>0</v>
      </c>
      <c r="AA40" s="74">
        <f t="shared" si="36"/>
        <v>1</v>
      </c>
      <c r="AC40" s="74">
        <f t="shared" si="19"/>
        <v>0</v>
      </c>
      <c r="AD40" s="74">
        <f t="shared" si="3"/>
        <v>0</v>
      </c>
      <c r="AE40" s="74">
        <f t="shared" si="4"/>
        <v>0</v>
      </c>
      <c r="AF40" s="74">
        <f t="shared" si="5"/>
        <v>0</v>
      </c>
      <c r="AG40" s="74">
        <f t="shared" si="20"/>
        <v>0</v>
      </c>
      <c r="AH40" s="74">
        <f t="shared" si="21"/>
        <v>0</v>
      </c>
      <c r="AJ40" s="75">
        <f t="shared" si="22"/>
        <v>0</v>
      </c>
      <c r="AK40" s="75">
        <f t="shared" si="23"/>
        <v>0</v>
      </c>
      <c r="AL40" s="75">
        <f t="shared" si="6"/>
        <v>0</v>
      </c>
      <c r="AS40" s="74" t="str">
        <f t="shared" si="24"/>
        <v/>
      </c>
      <c r="AT40" s="74" t="str">
        <f t="shared" si="25"/>
        <v/>
      </c>
      <c r="AU40" s="74" t="str">
        <f t="shared" si="26"/>
        <v/>
      </c>
      <c r="AV40" s="74" t="str">
        <f t="shared" si="27"/>
        <v/>
      </c>
      <c r="AW40" s="74" t="str">
        <f t="shared" si="28"/>
        <v/>
      </c>
      <c r="AX40" s="74" t="str">
        <f t="shared" si="29"/>
        <v/>
      </c>
      <c r="AY40" s="74" t="str">
        <f t="shared" si="29"/>
        <v/>
      </c>
      <c r="AZ40" s="74" t="str">
        <f t="shared" si="29"/>
        <v/>
      </c>
      <c r="BA40" s="74" t="str">
        <f t="shared" si="29"/>
        <v/>
      </c>
      <c r="BB40" s="74" t="str">
        <f t="shared" si="29"/>
        <v/>
      </c>
      <c r="BC40" s="74" t="str">
        <f t="shared" si="30"/>
        <v/>
      </c>
      <c r="BD40" s="74" t="str">
        <f t="shared" si="31"/>
        <v/>
      </c>
      <c r="BE40" s="74" t="str">
        <f t="shared" si="32"/>
        <v/>
      </c>
      <c r="BF40" s="74" t="str">
        <f t="shared" si="33"/>
        <v/>
      </c>
      <c r="BG40" s="74" t="str">
        <f t="shared" si="34"/>
        <v/>
      </c>
      <c r="BK40" s="119" t="s">
        <v>461</v>
      </c>
      <c r="BL40" s="119" t="s">
        <v>462</v>
      </c>
      <c r="BM40" s="119" t="s">
        <v>463</v>
      </c>
      <c r="BN40" s="119" t="s">
        <v>464</v>
      </c>
      <c r="BO40" s="119" t="s">
        <v>465</v>
      </c>
    </row>
    <row r="41" spans="1:67" s="66" customFormat="1" ht="14.5" x14ac:dyDescent="0.35">
      <c r="A41" s="30"/>
      <c r="B41" s="31"/>
      <c r="C41" s="31"/>
      <c r="D41" s="30"/>
      <c r="E41" s="31"/>
      <c r="F41" s="84"/>
      <c r="G41" s="62" t="str">
        <f t="shared" si="7"/>
        <v/>
      </c>
      <c r="H41" s="30"/>
      <c r="I41" s="31"/>
      <c r="J41" s="85"/>
      <c r="K41" s="85"/>
      <c r="L41" s="73">
        <f t="shared" si="8"/>
        <v>0</v>
      </c>
      <c r="M41" s="136"/>
      <c r="N41" s="65">
        <f t="shared" si="0"/>
        <v>0</v>
      </c>
      <c r="O41" s="65"/>
      <c r="P41" s="74">
        <f t="shared" si="9"/>
        <v>0</v>
      </c>
      <c r="Q41" s="74">
        <f t="shared" si="35"/>
        <v>0</v>
      </c>
      <c r="R41" s="74">
        <f t="shared" si="10"/>
        <v>0</v>
      </c>
      <c r="S41" s="74">
        <f t="shared" si="11"/>
        <v>0</v>
      </c>
      <c r="T41" s="74">
        <f t="shared" si="12"/>
        <v>0</v>
      </c>
      <c r="U41" s="74">
        <f t="shared" si="13"/>
        <v>0</v>
      </c>
      <c r="V41" s="74">
        <f t="shared" si="14"/>
        <v>0</v>
      </c>
      <c r="W41" s="74">
        <f t="shared" si="15"/>
        <v>0</v>
      </c>
      <c r="X41" s="74">
        <f t="shared" si="16"/>
        <v>0</v>
      </c>
      <c r="Y41" s="74">
        <f t="shared" si="17"/>
        <v>0</v>
      </c>
      <c r="Z41" s="74">
        <f t="shared" si="18"/>
        <v>0</v>
      </c>
      <c r="AA41" s="74">
        <f t="shared" si="36"/>
        <v>1</v>
      </c>
      <c r="AC41" s="74">
        <f t="shared" si="19"/>
        <v>0</v>
      </c>
      <c r="AD41" s="74">
        <f t="shared" si="3"/>
        <v>0</v>
      </c>
      <c r="AE41" s="74">
        <f t="shared" si="4"/>
        <v>0</v>
      </c>
      <c r="AF41" s="74">
        <f t="shared" si="5"/>
        <v>0</v>
      </c>
      <c r="AG41" s="74">
        <f t="shared" si="20"/>
        <v>0</v>
      </c>
      <c r="AH41" s="74">
        <f t="shared" si="21"/>
        <v>0</v>
      </c>
      <c r="AJ41" s="75">
        <f t="shared" si="22"/>
        <v>0</v>
      </c>
      <c r="AK41" s="75">
        <f t="shared" si="23"/>
        <v>0</v>
      </c>
      <c r="AL41" s="75">
        <f t="shared" si="6"/>
        <v>0</v>
      </c>
      <c r="AS41" s="74" t="str">
        <f t="shared" si="24"/>
        <v/>
      </c>
      <c r="AT41" s="74" t="str">
        <f t="shared" si="25"/>
        <v/>
      </c>
      <c r="AU41" s="74" t="str">
        <f t="shared" si="26"/>
        <v/>
      </c>
      <c r="AV41" s="74" t="str">
        <f t="shared" si="27"/>
        <v/>
      </c>
      <c r="AW41" s="74" t="str">
        <f t="shared" si="28"/>
        <v/>
      </c>
      <c r="AX41" s="74" t="str">
        <f t="shared" si="29"/>
        <v/>
      </c>
      <c r="AY41" s="74" t="str">
        <f t="shared" si="29"/>
        <v/>
      </c>
      <c r="AZ41" s="74" t="str">
        <f t="shared" si="29"/>
        <v/>
      </c>
      <c r="BA41" s="74" t="str">
        <f t="shared" si="29"/>
        <v/>
      </c>
      <c r="BB41" s="74" t="str">
        <f t="shared" si="29"/>
        <v/>
      </c>
      <c r="BC41" s="74" t="str">
        <f t="shared" si="30"/>
        <v/>
      </c>
      <c r="BD41" s="74" t="str">
        <f t="shared" si="31"/>
        <v/>
      </c>
      <c r="BE41" s="74" t="str">
        <f t="shared" si="32"/>
        <v/>
      </c>
      <c r="BF41" s="74" t="str">
        <f t="shared" si="33"/>
        <v/>
      </c>
      <c r="BG41" s="74" t="str">
        <f t="shared" si="34"/>
        <v/>
      </c>
      <c r="BK41" s="119" t="s">
        <v>466</v>
      </c>
      <c r="BL41" s="119" t="s">
        <v>380</v>
      </c>
      <c r="BM41" s="119" t="s">
        <v>381</v>
      </c>
      <c r="BN41" s="119" t="s">
        <v>373</v>
      </c>
      <c r="BO41" s="119" t="s">
        <v>467</v>
      </c>
    </row>
    <row r="42" spans="1:67" s="66" customFormat="1" ht="14.5" x14ac:dyDescent="0.35">
      <c r="A42" s="30"/>
      <c r="B42" s="31"/>
      <c r="C42" s="31"/>
      <c r="D42" s="30"/>
      <c r="E42" s="31"/>
      <c r="F42" s="84"/>
      <c r="G42" s="62" t="str">
        <f t="shared" si="7"/>
        <v/>
      </c>
      <c r="H42" s="30"/>
      <c r="I42" s="31"/>
      <c r="J42" s="85"/>
      <c r="K42" s="85"/>
      <c r="L42" s="73">
        <f t="shared" si="8"/>
        <v>0</v>
      </c>
      <c r="M42" s="136"/>
      <c r="N42" s="65">
        <f t="shared" si="0"/>
        <v>0</v>
      </c>
      <c r="O42" s="65"/>
      <c r="P42" s="74">
        <f t="shared" si="9"/>
        <v>0</v>
      </c>
      <c r="Q42" s="74">
        <f t="shared" si="35"/>
        <v>0</v>
      </c>
      <c r="R42" s="74">
        <f t="shared" si="10"/>
        <v>0</v>
      </c>
      <c r="S42" s="74">
        <f t="shared" si="11"/>
        <v>0</v>
      </c>
      <c r="T42" s="74">
        <f t="shared" si="12"/>
        <v>0</v>
      </c>
      <c r="U42" s="74">
        <f t="shared" si="13"/>
        <v>0</v>
      </c>
      <c r="V42" s="74">
        <f t="shared" si="14"/>
        <v>0</v>
      </c>
      <c r="W42" s="74">
        <f t="shared" si="15"/>
        <v>0</v>
      </c>
      <c r="X42" s="74">
        <f t="shared" si="16"/>
        <v>0</v>
      </c>
      <c r="Y42" s="74">
        <f t="shared" si="17"/>
        <v>0</v>
      </c>
      <c r="Z42" s="74">
        <f t="shared" si="18"/>
        <v>0</v>
      </c>
      <c r="AA42" s="74">
        <f t="shared" ref="AA42:AA69" si="37">IF(L42&lt;&gt;"",1,0)</f>
        <v>1</v>
      </c>
      <c r="AC42" s="74">
        <f t="shared" si="19"/>
        <v>0</v>
      </c>
      <c r="AD42" s="74">
        <f t="shared" si="3"/>
        <v>0</v>
      </c>
      <c r="AE42" s="74">
        <f t="shared" si="4"/>
        <v>0</v>
      </c>
      <c r="AF42" s="74">
        <f t="shared" si="5"/>
        <v>0</v>
      </c>
      <c r="AG42" s="74">
        <f t="shared" si="20"/>
        <v>0</v>
      </c>
      <c r="AH42" s="74">
        <f t="shared" si="21"/>
        <v>0</v>
      </c>
      <c r="AJ42" s="75">
        <f t="shared" si="22"/>
        <v>0</v>
      </c>
      <c r="AK42" s="75">
        <f t="shared" si="23"/>
        <v>0</v>
      </c>
      <c r="AL42" s="75">
        <f t="shared" si="6"/>
        <v>0</v>
      </c>
      <c r="AS42" s="74" t="str">
        <f t="shared" si="24"/>
        <v/>
      </c>
      <c r="AT42" s="74" t="str">
        <f t="shared" si="25"/>
        <v/>
      </c>
      <c r="AU42" s="74" t="str">
        <f t="shared" si="26"/>
        <v/>
      </c>
      <c r="AV42" s="74" t="str">
        <f t="shared" si="27"/>
        <v/>
      </c>
      <c r="AW42" s="74" t="str">
        <f t="shared" si="28"/>
        <v/>
      </c>
      <c r="AX42" s="74" t="str">
        <f t="shared" si="29"/>
        <v/>
      </c>
      <c r="AY42" s="74" t="str">
        <f t="shared" si="29"/>
        <v/>
      </c>
      <c r="AZ42" s="74" t="str">
        <f t="shared" si="29"/>
        <v/>
      </c>
      <c r="BA42" s="74" t="str">
        <f t="shared" si="29"/>
        <v/>
      </c>
      <c r="BB42" s="74" t="str">
        <f t="shared" si="29"/>
        <v/>
      </c>
      <c r="BC42" s="74" t="str">
        <f t="shared" si="30"/>
        <v/>
      </c>
      <c r="BD42" s="74" t="str">
        <f t="shared" si="31"/>
        <v/>
      </c>
      <c r="BE42" s="74" t="str">
        <f t="shared" si="32"/>
        <v/>
      </c>
      <c r="BF42" s="74" t="str">
        <f t="shared" si="33"/>
        <v/>
      </c>
      <c r="BG42" s="74" t="str">
        <f t="shared" si="34"/>
        <v/>
      </c>
      <c r="BK42" s="119" t="s">
        <v>468</v>
      </c>
      <c r="BL42" s="119" t="s">
        <v>380</v>
      </c>
      <c r="BM42" s="119" t="s">
        <v>381</v>
      </c>
      <c r="BN42" s="119" t="s">
        <v>373</v>
      </c>
      <c r="BO42" s="119" t="s">
        <v>469</v>
      </c>
    </row>
    <row r="43" spans="1:67" s="66" customFormat="1" ht="14.5" x14ac:dyDescent="0.35">
      <c r="A43" s="30"/>
      <c r="B43" s="31"/>
      <c r="C43" s="31"/>
      <c r="D43" s="30"/>
      <c r="E43" s="31"/>
      <c r="F43" s="84"/>
      <c r="G43" s="62" t="str">
        <f t="shared" si="7"/>
        <v/>
      </c>
      <c r="H43" s="30"/>
      <c r="I43" s="31"/>
      <c r="J43" s="85"/>
      <c r="K43" s="85"/>
      <c r="L43" s="73">
        <f t="shared" si="8"/>
        <v>0</v>
      </c>
      <c r="M43" s="136"/>
      <c r="N43" s="65">
        <f t="shared" si="0"/>
        <v>0</v>
      </c>
      <c r="O43" s="65"/>
      <c r="P43" s="74">
        <f t="shared" si="9"/>
        <v>0</v>
      </c>
      <c r="Q43" s="74">
        <f t="shared" si="35"/>
        <v>0</v>
      </c>
      <c r="R43" s="74">
        <f t="shared" si="10"/>
        <v>0</v>
      </c>
      <c r="S43" s="74">
        <f t="shared" si="11"/>
        <v>0</v>
      </c>
      <c r="T43" s="74">
        <f t="shared" si="12"/>
        <v>0</v>
      </c>
      <c r="U43" s="74">
        <f t="shared" si="13"/>
        <v>0</v>
      </c>
      <c r="V43" s="74">
        <f t="shared" si="14"/>
        <v>0</v>
      </c>
      <c r="W43" s="74">
        <f t="shared" si="15"/>
        <v>0</v>
      </c>
      <c r="X43" s="74">
        <f t="shared" si="16"/>
        <v>0</v>
      </c>
      <c r="Y43" s="74">
        <f t="shared" si="17"/>
        <v>0</v>
      </c>
      <c r="Z43" s="74">
        <f t="shared" si="18"/>
        <v>0</v>
      </c>
      <c r="AA43" s="74">
        <f t="shared" si="37"/>
        <v>1</v>
      </c>
      <c r="AC43" s="74">
        <f t="shared" si="19"/>
        <v>0</v>
      </c>
      <c r="AD43" s="74">
        <f t="shared" si="3"/>
        <v>0</v>
      </c>
      <c r="AE43" s="74">
        <f t="shared" si="4"/>
        <v>0</v>
      </c>
      <c r="AF43" s="74">
        <f t="shared" si="5"/>
        <v>0</v>
      </c>
      <c r="AG43" s="74">
        <f t="shared" si="20"/>
        <v>0</v>
      </c>
      <c r="AH43" s="74">
        <f t="shared" si="21"/>
        <v>0</v>
      </c>
      <c r="AJ43" s="75">
        <f t="shared" si="22"/>
        <v>0</v>
      </c>
      <c r="AK43" s="75">
        <f t="shared" si="23"/>
        <v>0</v>
      </c>
      <c r="AL43" s="75">
        <f t="shared" si="6"/>
        <v>0</v>
      </c>
      <c r="AS43" s="74" t="str">
        <f t="shared" si="24"/>
        <v/>
      </c>
      <c r="AT43" s="74" t="str">
        <f t="shared" si="25"/>
        <v/>
      </c>
      <c r="AU43" s="74" t="str">
        <f t="shared" si="26"/>
        <v/>
      </c>
      <c r="AV43" s="74" t="str">
        <f t="shared" si="27"/>
        <v/>
      </c>
      <c r="AW43" s="74" t="str">
        <f t="shared" si="28"/>
        <v/>
      </c>
      <c r="AX43" s="74" t="str">
        <f t="shared" si="29"/>
        <v/>
      </c>
      <c r="AY43" s="74" t="str">
        <f t="shared" si="29"/>
        <v/>
      </c>
      <c r="AZ43" s="74" t="str">
        <f t="shared" si="29"/>
        <v/>
      </c>
      <c r="BA43" s="74" t="str">
        <f t="shared" si="29"/>
        <v/>
      </c>
      <c r="BB43" s="74" t="str">
        <f t="shared" si="29"/>
        <v/>
      </c>
      <c r="BC43" s="74" t="str">
        <f t="shared" si="30"/>
        <v/>
      </c>
      <c r="BD43" s="74" t="str">
        <f t="shared" si="31"/>
        <v/>
      </c>
      <c r="BE43" s="74" t="str">
        <f t="shared" si="32"/>
        <v/>
      </c>
      <c r="BF43" s="74" t="str">
        <f t="shared" si="33"/>
        <v/>
      </c>
      <c r="BG43" s="74" t="str">
        <f t="shared" si="34"/>
        <v/>
      </c>
      <c r="BK43" s="119" t="s">
        <v>470</v>
      </c>
      <c r="BL43" s="119" t="s">
        <v>471</v>
      </c>
      <c r="BM43" s="119" t="s">
        <v>472</v>
      </c>
      <c r="BN43" s="119" t="s">
        <v>386</v>
      </c>
      <c r="BO43" s="119" t="s">
        <v>473</v>
      </c>
    </row>
    <row r="44" spans="1:67" s="66" customFormat="1" ht="14.5" x14ac:dyDescent="0.35">
      <c r="A44" s="30"/>
      <c r="B44" s="31"/>
      <c r="C44" s="31"/>
      <c r="D44" s="30"/>
      <c r="E44" s="31"/>
      <c r="F44" s="84"/>
      <c r="G44" s="62" t="str">
        <f t="shared" si="7"/>
        <v/>
      </c>
      <c r="H44" s="30"/>
      <c r="I44" s="31"/>
      <c r="J44" s="85"/>
      <c r="K44" s="85"/>
      <c r="L44" s="73">
        <f t="shared" si="8"/>
        <v>0</v>
      </c>
      <c r="M44" s="136"/>
      <c r="N44" s="65">
        <f t="shared" si="0"/>
        <v>0</v>
      </c>
      <c r="O44" s="65"/>
      <c r="P44" s="74">
        <f t="shared" si="9"/>
        <v>0</v>
      </c>
      <c r="Q44" s="74">
        <f t="shared" si="35"/>
        <v>0</v>
      </c>
      <c r="R44" s="74">
        <f t="shared" si="10"/>
        <v>0</v>
      </c>
      <c r="S44" s="74">
        <f t="shared" si="11"/>
        <v>0</v>
      </c>
      <c r="T44" s="74">
        <f t="shared" si="12"/>
        <v>0</v>
      </c>
      <c r="U44" s="74">
        <f t="shared" si="13"/>
        <v>0</v>
      </c>
      <c r="V44" s="74">
        <f t="shared" si="14"/>
        <v>0</v>
      </c>
      <c r="W44" s="74">
        <f t="shared" si="15"/>
        <v>0</v>
      </c>
      <c r="X44" s="74">
        <f t="shared" si="16"/>
        <v>0</v>
      </c>
      <c r="Y44" s="74">
        <f t="shared" si="17"/>
        <v>0</v>
      </c>
      <c r="Z44" s="74">
        <f t="shared" si="18"/>
        <v>0</v>
      </c>
      <c r="AA44" s="74">
        <f t="shared" si="37"/>
        <v>1</v>
      </c>
      <c r="AC44" s="74">
        <f t="shared" si="19"/>
        <v>0</v>
      </c>
      <c r="AD44" s="74">
        <f t="shared" si="3"/>
        <v>0</v>
      </c>
      <c r="AE44" s="74">
        <f t="shared" si="4"/>
        <v>0</v>
      </c>
      <c r="AF44" s="74">
        <f t="shared" si="5"/>
        <v>0</v>
      </c>
      <c r="AG44" s="74">
        <f t="shared" si="20"/>
        <v>0</v>
      </c>
      <c r="AH44" s="74">
        <f t="shared" si="21"/>
        <v>0</v>
      </c>
      <c r="AJ44" s="75">
        <f t="shared" si="22"/>
        <v>0</v>
      </c>
      <c r="AK44" s="75">
        <f t="shared" si="23"/>
        <v>0</v>
      </c>
      <c r="AL44" s="75">
        <f t="shared" si="6"/>
        <v>0</v>
      </c>
      <c r="AS44" s="74" t="str">
        <f t="shared" si="24"/>
        <v/>
      </c>
      <c r="AT44" s="74" t="str">
        <f t="shared" si="25"/>
        <v/>
      </c>
      <c r="AU44" s="74" t="str">
        <f t="shared" si="26"/>
        <v/>
      </c>
      <c r="AV44" s="74" t="str">
        <f t="shared" si="27"/>
        <v/>
      </c>
      <c r="AW44" s="74" t="str">
        <f t="shared" si="28"/>
        <v/>
      </c>
      <c r="AX44" s="74" t="str">
        <f t="shared" si="29"/>
        <v/>
      </c>
      <c r="AY44" s="74" t="str">
        <f t="shared" si="29"/>
        <v/>
      </c>
      <c r="AZ44" s="74" t="str">
        <f t="shared" si="29"/>
        <v/>
      </c>
      <c r="BA44" s="74" t="str">
        <f t="shared" si="29"/>
        <v/>
      </c>
      <c r="BB44" s="74" t="str">
        <f t="shared" si="29"/>
        <v/>
      </c>
      <c r="BC44" s="74" t="str">
        <f t="shared" si="30"/>
        <v/>
      </c>
      <c r="BD44" s="74" t="str">
        <f t="shared" si="31"/>
        <v/>
      </c>
      <c r="BE44" s="74" t="str">
        <f t="shared" si="32"/>
        <v/>
      </c>
      <c r="BF44" s="74" t="str">
        <f t="shared" si="33"/>
        <v/>
      </c>
      <c r="BG44" s="74" t="str">
        <f t="shared" si="34"/>
        <v/>
      </c>
      <c r="BK44" s="119" t="s">
        <v>474</v>
      </c>
      <c r="BL44" s="119" t="s">
        <v>384</v>
      </c>
      <c r="BM44" s="119" t="s">
        <v>385</v>
      </c>
      <c r="BN44" s="119" t="s">
        <v>386</v>
      </c>
      <c r="BO44" s="119" t="s">
        <v>475</v>
      </c>
    </row>
    <row r="45" spans="1:67" s="66" customFormat="1" ht="14.5" x14ac:dyDescent="0.35">
      <c r="A45" s="30"/>
      <c r="B45" s="31"/>
      <c r="C45" s="31"/>
      <c r="D45" s="30"/>
      <c r="E45" s="31"/>
      <c r="F45" s="84"/>
      <c r="G45" s="62" t="str">
        <f t="shared" si="7"/>
        <v/>
      </c>
      <c r="H45" s="30"/>
      <c r="I45" s="31"/>
      <c r="J45" s="85"/>
      <c r="K45" s="85"/>
      <c r="L45" s="73">
        <f t="shared" si="8"/>
        <v>0</v>
      </c>
      <c r="M45" s="136"/>
      <c r="N45" s="65">
        <f t="shared" si="0"/>
        <v>0</v>
      </c>
      <c r="O45" s="65"/>
      <c r="P45" s="74">
        <f t="shared" si="9"/>
        <v>0</v>
      </c>
      <c r="Q45" s="74">
        <f t="shared" si="35"/>
        <v>0</v>
      </c>
      <c r="R45" s="74">
        <f t="shared" si="10"/>
        <v>0</v>
      </c>
      <c r="S45" s="74">
        <f t="shared" si="11"/>
        <v>0</v>
      </c>
      <c r="T45" s="74">
        <f t="shared" si="12"/>
        <v>0</v>
      </c>
      <c r="U45" s="74">
        <f t="shared" si="13"/>
        <v>0</v>
      </c>
      <c r="V45" s="74">
        <f t="shared" si="14"/>
        <v>0</v>
      </c>
      <c r="W45" s="74">
        <f t="shared" si="15"/>
        <v>0</v>
      </c>
      <c r="X45" s="74">
        <f t="shared" si="16"/>
        <v>0</v>
      </c>
      <c r="Y45" s="74">
        <f t="shared" si="17"/>
        <v>0</v>
      </c>
      <c r="Z45" s="74">
        <f t="shared" si="18"/>
        <v>0</v>
      </c>
      <c r="AA45" s="74">
        <f t="shared" si="37"/>
        <v>1</v>
      </c>
      <c r="AC45" s="74">
        <f t="shared" si="19"/>
        <v>0</v>
      </c>
      <c r="AD45" s="74">
        <f t="shared" si="3"/>
        <v>0</v>
      </c>
      <c r="AE45" s="74">
        <f t="shared" si="4"/>
        <v>0</v>
      </c>
      <c r="AF45" s="74">
        <f t="shared" si="5"/>
        <v>0</v>
      </c>
      <c r="AG45" s="74">
        <f t="shared" si="20"/>
        <v>0</v>
      </c>
      <c r="AH45" s="74">
        <f t="shared" si="21"/>
        <v>0</v>
      </c>
      <c r="AJ45" s="75">
        <f t="shared" si="22"/>
        <v>0</v>
      </c>
      <c r="AK45" s="75">
        <f t="shared" si="23"/>
        <v>0</v>
      </c>
      <c r="AL45" s="75">
        <f t="shared" si="6"/>
        <v>0</v>
      </c>
      <c r="AS45" s="74" t="str">
        <f t="shared" si="24"/>
        <v/>
      </c>
      <c r="AT45" s="74" t="str">
        <f t="shared" si="25"/>
        <v/>
      </c>
      <c r="AU45" s="74" t="str">
        <f t="shared" si="26"/>
        <v/>
      </c>
      <c r="AV45" s="74" t="str">
        <f t="shared" si="27"/>
        <v/>
      </c>
      <c r="AW45" s="74" t="str">
        <f t="shared" si="28"/>
        <v/>
      </c>
      <c r="AX45" s="74" t="str">
        <f t="shared" si="29"/>
        <v/>
      </c>
      <c r="AY45" s="74" t="str">
        <f t="shared" si="29"/>
        <v/>
      </c>
      <c r="AZ45" s="74" t="str">
        <f t="shared" si="29"/>
        <v/>
      </c>
      <c r="BA45" s="74" t="str">
        <f t="shared" si="29"/>
        <v/>
      </c>
      <c r="BB45" s="74" t="str">
        <f t="shared" si="29"/>
        <v/>
      </c>
      <c r="BC45" s="74" t="str">
        <f t="shared" si="30"/>
        <v/>
      </c>
      <c r="BD45" s="74" t="str">
        <f t="shared" si="31"/>
        <v/>
      </c>
      <c r="BE45" s="74" t="str">
        <f t="shared" si="32"/>
        <v/>
      </c>
      <c r="BF45" s="74" t="str">
        <f t="shared" si="33"/>
        <v/>
      </c>
      <c r="BG45" s="74" t="str">
        <f t="shared" si="34"/>
        <v/>
      </c>
      <c r="BK45" s="119" t="s">
        <v>476</v>
      </c>
      <c r="BL45" s="119" t="s">
        <v>477</v>
      </c>
      <c r="BM45" s="119" t="s">
        <v>478</v>
      </c>
      <c r="BN45" s="119" t="s">
        <v>336</v>
      </c>
      <c r="BO45" s="119" t="s">
        <v>479</v>
      </c>
    </row>
    <row r="46" spans="1:67" s="66" customFormat="1" ht="14.5" x14ac:dyDescent="0.35">
      <c r="A46" s="30"/>
      <c r="B46" s="31"/>
      <c r="C46" s="31"/>
      <c r="D46" s="30"/>
      <c r="E46" s="31"/>
      <c r="F46" s="84"/>
      <c r="G46" s="62" t="str">
        <f t="shared" si="7"/>
        <v/>
      </c>
      <c r="H46" s="30"/>
      <c r="I46" s="31"/>
      <c r="J46" s="85"/>
      <c r="K46" s="85"/>
      <c r="L46" s="73">
        <f t="shared" si="8"/>
        <v>0</v>
      </c>
      <c r="M46" s="136"/>
      <c r="N46" s="65">
        <f t="shared" si="0"/>
        <v>0</v>
      </c>
      <c r="O46" s="65"/>
      <c r="P46" s="74">
        <f t="shared" si="9"/>
        <v>0</v>
      </c>
      <c r="Q46" s="74">
        <f t="shared" si="35"/>
        <v>0</v>
      </c>
      <c r="R46" s="74">
        <f t="shared" si="10"/>
        <v>0</v>
      </c>
      <c r="S46" s="74">
        <f t="shared" si="11"/>
        <v>0</v>
      </c>
      <c r="T46" s="74">
        <f t="shared" si="12"/>
        <v>0</v>
      </c>
      <c r="U46" s="74">
        <f t="shared" si="13"/>
        <v>0</v>
      </c>
      <c r="V46" s="74">
        <f t="shared" si="14"/>
        <v>0</v>
      </c>
      <c r="W46" s="74">
        <f t="shared" si="15"/>
        <v>0</v>
      </c>
      <c r="X46" s="74">
        <f t="shared" si="16"/>
        <v>0</v>
      </c>
      <c r="Y46" s="74">
        <f t="shared" si="17"/>
        <v>0</v>
      </c>
      <c r="Z46" s="74">
        <f t="shared" si="18"/>
        <v>0</v>
      </c>
      <c r="AA46" s="74">
        <f t="shared" si="37"/>
        <v>1</v>
      </c>
      <c r="AC46" s="74">
        <f t="shared" si="19"/>
        <v>0</v>
      </c>
      <c r="AD46" s="74">
        <f t="shared" si="3"/>
        <v>0</v>
      </c>
      <c r="AE46" s="74">
        <f t="shared" si="4"/>
        <v>0</v>
      </c>
      <c r="AF46" s="74">
        <f t="shared" si="5"/>
        <v>0</v>
      </c>
      <c r="AG46" s="74">
        <f t="shared" si="20"/>
        <v>0</v>
      </c>
      <c r="AH46" s="74">
        <f t="shared" si="21"/>
        <v>0</v>
      </c>
      <c r="AJ46" s="75">
        <f t="shared" si="22"/>
        <v>0</v>
      </c>
      <c r="AK46" s="75">
        <f t="shared" si="23"/>
        <v>0</v>
      </c>
      <c r="AL46" s="75">
        <f t="shared" si="6"/>
        <v>0</v>
      </c>
      <c r="AS46" s="74" t="str">
        <f t="shared" si="24"/>
        <v/>
      </c>
      <c r="AT46" s="74" t="str">
        <f t="shared" si="25"/>
        <v/>
      </c>
      <c r="AU46" s="74" t="str">
        <f t="shared" si="26"/>
        <v/>
      </c>
      <c r="AV46" s="74" t="str">
        <f t="shared" si="27"/>
        <v/>
      </c>
      <c r="AW46" s="74" t="str">
        <f t="shared" si="28"/>
        <v/>
      </c>
      <c r="AX46" s="74" t="str">
        <f t="shared" si="29"/>
        <v/>
      </c>
      <c r="AY46" s="74" t="str">
        <f t="shared" si="29"/>
        <v/>
      </c>
      <c r="AZ46" s="74" t="str">
        <f t="shared" si="29"/>
        <v/>
      </c>
      <c r="BA46" s="74" t="str">
        <f t="shared" si="29"/>
        <v/>
      </c>
      <c r="BB46" s="74" t="str">
        <f t="shared" si="29"/>
        <v/>
      </c>
      <c r="BC46" s="74" t="str">
        <f t="shared" si="30"/>
        <v/>
      </c>
      <c r="BD46" s="74" t="str">
        <f t="shared" si="31"/>
        <v/>
      </c>
      <c r="BE46" s="74" t="str">
        <f t="shared" si="32"/>
        <v/>
      </c>
      <c r="BF46" s="74" t="str">
        <f t="shared" si="33"/>
        <v/>
      </c>
      <c r="BG46" s="74" t="str">
        <f t="shared" si="34"/>
        <v/>
      </c>
      <c r="BK46" s="119" t="s">
        <v>480</v>
      </c>
      <c r="BL46" s="119" t="s">
        <v>477</v>
      </c>
      <c r="BM46" s="119" t="s">
        <v>478</v>
      </c>
      <c r="BN46" s="119" t="s">
        <v>336</v>
      </c>
      <c r="BO46" s="119" t="s">
        <v>481</v>
      </c>
    </row>
    <row r="47" spans="1:67" s="66" customFormat="1" ht="14.5" x14ac:dyDescent="0.35">
      <c r="A47" s="30"/>
      <c r="B47" s="31"/>
      <c r="C47" s="31"/>
      <c r="D47" s="30"/>
      <c r="E47" s="31"/>
      <c r="F47" s="84"/>
      <c r="G47" s="62" t="str">
        <f t="shared" si="7"/>
        <v/>
      </c>
      <c r="H47" s="30"/>
      <c r="I47" s="31"/>
      <c r="J47" s="85"/>
      <c r="K47" s="85"/>
      <c r="L47" s="73">
        <f t="shared" si="8"/>
        <v>0</v>
      </c>
      <c r="M47" s="136"/>
      <c r="N47" s="65">
        <f t="shared" si="0"/>
        <v>0</v>
      </c>
      <c r="O47" s="65"/>
      <c r="P47" s="74">
        <f t="shared" si="9"/>
        <v>0</v>
      </c>
      <c r="Q47" s="74">
        <f t="shared" si="35"/>
        <v>0</v>
      </c>
      <c r="R47" s="74">
        <f t="shared" si="10"/>
        <v>0</v>
      </c>
      <c r="S47" s="74">
        <f t="shared" si="11"/>
        <v>0</v>
      </c>
      <c r="T47" s="74">
        <f t="shared" si="12"/>
        <v>0</v>
      </c>
      <c r="U47" s="74">
        <f t="shared" si="13"/>
        <v>0</v>
      </c>
      <c r="V47" s="74">
        <f t="shared" si="14"/>
        <v>0</v>
      </c>
      <c r="W47" s="74">
        <f t="shared" si="15"/>
        <v>0</v>
      </c>
      <c r="X47" s="74">
        <f t="shared" si="16"/>
        <v>0</v>
      </c>
      <c r="Y47" s="74">
        <f t="shared" si="17"/>
        <v>0</v>
      </c>
      <c r="Z47" s="74">
        <f t="shared" si="18"/>
        <v>0</v>
      </c>
      <c r="AA47" s="74">
        <f t="shared" si="37"/>
        <v>1</v>
      </c>
      <c r="AC47" s="74">
        <f t="shared" si="19"/>
        <v>0</v>
      </c>
      <c r="AD47" s="74">
        <f t="shared" si="3"/>
        <v>0</v>
      </c>
      <c r="AE47" s="74">
        <f t="shared" si="4"/>
        <v>0</v>
      </c>
      <c r="AF47" s="74">
        <f t="shared" si="5"/>
        <v>0</v>
      </c>
      <c r="AG47" s="74">
        <f t="shared" si="20"/>
        <v>0</v>
      </c>
      <c r="AH47" s="74">
        <f t="shared" si="21"/>
        <v>0</v>
      </c>
      <c r="AJ47" s="75">
        <f t="shared" si="22"/>
        <v>0</v>
      </c>
      <c r="AK47" s="75">
        <f t="shared" si="23"/>
        <v>0</v>
      </c>
      <c r="AL47" s="75">
        <f t="shared" si="6"/>
        <v>0</v>
      </c>
      <c r="AS47" s="74" t="str">
        <f t="shared" si="24"/>
        <v/>
      </c>
      <c r="AT47" s="74" t="str">
        <f t="shared" si="25"/>
        <v/>
      </c>
      <c r="AU47" s="74" t="str">
        <f t="shared" si="26"/>
        <v/>
      </c>
      <c r="AV47" s="74" t="str">
        <f t="shared" si="27"/>
        <v/>
      </c>
      <c r="AW47" s="74" t="str">
        <f t="shared" si="28"/>
        <v/>
      </c>
      <c r="AX47" s="74" t="str">
        <f t="shared" si="29"/>
        <v/>
      </c>
      <c r="AY47" s="74" t="str">
        <f t="shared" si="29"/>
        <v/>
      </c>
      <c r="AZ47" s="74" t="str">
        <f t="shared" si="29"/>
        <v/>
      </c>
      <c r="BA47" s="74" t="str">
        <f t="shared" si="29"/>
        <v/>
      </c>
      <c r="BB47" s="74" t="str">
        <f t="shared" si="29"/>
        <v/>
      </c>
      <c r="BC47" s="74" t="str">
        <f t="shared" si="30"/>
        <v/>
      </c>
      <c r="BD47" s="74" t="str">
        <f t="shared" si="31"/>
        <v/>
      </c>
      <c r="BE47" s="74" t="str">
        <f t="shared" si="32"/>
        <v/>
      </c>
      <c r="BF47" s="74" t="str">
        <f t="shared" si="33"/>
        <v/>
      </c>
      <c r="BG47" s="74" t="str">
        <f t="shared" si="34"/>
        <v/>
      </c>
      <c r="BK47" s="119" t="s">
        <v>482</v>
      </c>
      <c r="BL47" s="119" t="s">
        <v>477</v>
      </c>
      <c r="BM47" s="119" t="s">
        <v>478</v>
      </c>
      <c r="BN47" s="119" t="s">
        <v>336</v>
      </c>
      <c r="BO47" s="119" t="s">
        <v>483</v>
      </c>
    </row>
    <row r="48" spans="1:67" s="66" customFormat="1" ht="14.5" x14ac:dyDescent="0.35">
      <c r="A48" s="30"/>
      <c r="B48" s="31"/>
      <c r="C48" s="31"/>
      <c r="D48" s="30"/>
      <c r="E48" s="31"/>
      <c r="F48" s="84"/>
      <c r="G48" s="62" t="str">
        <f t="shared" si="7"/>
        <v/>
      </c>
      <c r="H48" s="30"/>
      <c r="I48" s="31"/>
      <c r="J48" s="85"/>
      <c r="K48" s="85"/>
      <c r="L48" s="73">
        <f t="shared" si="8"/>
        <v>0</v>
      </c>
      <c r="M48" s="136"/>
      <c r="N48" s="65">
        <f t="shared" si="0"/>
        <v>0</v>
      </c>
      <c r="O48" s="65"/>
      <c r="P48" s="74">
        <f t="shared" si="9"/>
        <v>0</v>
      </c>
      <c r="Q48" s="74">
        <f t="shared" si="35"/>
        <v>0</v>
      </c>
      <c r="R48" s="74">
        <f t="shared" si="10"/>
        <v>0</v>
      </c>
      <c r="S48" s="74">
        <f t="shared" si="11"/>
        <v>0</v>
      </c>
      <c r="T48" s="74">
        <f t="shared" si="12"/>
        <v>0</v>
      </c>
      <c r="U48" s="74">
        <f t="shared" si="13"/>
        <v>0</v>
      </c>
      <c r="V48" s="74">
        <f t="shared" si="14"/>
        <v>0</v>
      </c>
      <c r="W48" s="74">
        <f t="shared" si="15"/>
        <v>0</v>
      </c>
      <c r="X48" s="74">
        <f t="shared" si="16"/>
        <v>0</v>
      </c>
      <c r="Y48" s="74">
        <f t="shared" si="17"/>
        <v>0</v>
      </c>
      <c r="Z48" s="74">
        <f t="shared" si="18"/>
        <v>0</v>
      </c>
      <c r="AA48" s="74">
        <f t="shared" si="37"/>
        <v>1</v>
      </c>
      <c r="AC48" s="74">
        <f t="shared" si="19"/>
        <v>0</v>
      </c>
      <c r="AD48" s="74">
        <f t="shared" si="3"/>
        <v>0</v>
      </c>
      <c r="AE48" s="74">
        <f t="shared" si="4"/>
        <v>0</v>
      </c>
      <c r="AF48" s="74">
        <f t="shared" si="5"/>
        <v>0</v>
      </c>
      <c r="AG48" s="74">
        <f t="shared" si="20"/>
        <v>0</v>
      </c>
      <c r="AH48" s="74">
        <f t="shared" si="21"/>
        <v>0</v>
      </c>
      <c r="AJ48" s="75">
        <f t="shared" si="22"/>
        <v>0</v>
      </c>
      <c r="AK48" s="75">
        <f t="shared" si="23"/>
        <v>0</v>
      </c>
      <c r="AL48" s="75">
        <f t="shared" si="6"/>
        <v>0</v>
      </c>
      <c r="AS48" s="74" t="str">
        <f t="shared" si="24"/>
        <v/>
      </c>
      <c r="AT48" s="74" t="str">
        <f t="shared" si="25"/>
        <v/>
      </c>
      <c r="AU48" s="74" t="str">
        <f t="shared" si="26"/>
        <v/>
      </c>
      <c r="AV48" s="74" t="str">
        <f t="shared" si="27"/>
        <v/>
      </c>
      <c r="AW48" s="74" t="str">
        <f t="shared" si="28"/>
        <v/>
      </c>
      <c r="AX48" s="74" t="str">
        <f t="shared" si="29"/>
        <v/>
      </c>
      <c r="AY48" s="74" t="str">
        <f t="shared" si="29"/>
        <v/>
      </c>
      <c r="AZ48" s="74" t="str">
        <f t="shared" si="29"/>
        <v/>
      </c>
      <c r="BA48" s="74" t="str">
        <f t="shared" si="29"/>
        <v/>
      </c>
      <c r="BB48" s="74" t="str">
        <f t="shared" si="29"/>
        <v/>
      </c>
      <c r="BC48" s="74" t="str">
        <f t="shared" si="30"/>
        <v/>
      </c>
      <c r="BD48" s="74" t="str">
        <f t="shared" si="31"/>
        <v/>
      </c>
      <c r="BE48" s="74" t="str">
        <f t="shared" si="32"/>
        <v/>
      </c>
      <c r="BF48" s="74" t="str">
        <f t="shared" si="33"/>
        <v/>
      </c>
      <c r="BG48" s="74" t="str">
        <f t="shared" si="34"/>
        <v/>
      </c>
      <c r="BK48" s="119" t="s">
        <v>484</v>
      </c>
      <c r="BL48" s="119" t="s">
        <v>376</v>
      </c>
      <c r="BM48" s="119" t="s">
        <v>377</v>
      </c>
      <c r="BN48" s="119" t="s">
        <v>349</v>
      </c>
      <c r="BO48" s="119" t="s">
        <v>485</v>
      </c>
    </row>
    <row r="49" spans="1:67" s="66" customFormat="1" ht="14.5" x14ac:dyDescent="0.35">
      <c r="A49" s="30"/>
      <c r="B49" s="31"/>
      <c r="C49" s="31"/>
      <c r="D49" s="30"/>
      <c r="E49" s="31"/>
      <c r="F49" s="84"/>
      <c r="G49" s="62" t="str">
        <f t="shared" si="7"/>
        <v/>
      </c>
      <c r="H49" s="30"/>
      <c r="I49" s="31"/>
      <c r="J49" s="85"/>
      <c r="K49" s="85"/>
      <c r="L49" s="73">
        <f t="shared" si="8"/>
        <v>0</v>
      </c>
      <c r="M49" s="136"/>
      <c r="N49" s="65">
        <f t="shared" si="0"/>
        <v>0</v>
      </c>
      <c r="O49" s="65"/>
      <c r="P49" s="74">
        <f t="shared" si="9"/>
        <v>0</v>
      </c>
      <c r="Q49" s="74">
        <f t="shared" si="35"/>
        <v>0</v>
      </c>
      <c r="R49" s="74">
        <f t="shared" si="10"/>
        <v>0</v>
      </c>
      <c r="S49" s="74">
        <f t="shared" si="11"/>
        <v>0</v>
      </c>
      <c r="T49" s="74">
        <f t="shared" si="12"/>
        <v>0</v>
      </c>
      <c r="U49" s="74">
        <f t="shared" si="13"/>
        <v>0</v>
      </c>
      <c r="V49" s="74">
        <f t="shared" si="14"/>
        <v>0</v>
      </c>
      <c r="W49" s="74">
        <f t="shared" si="15"/>
        <v>0</v>
      </c>
      <c r="X49" s="74">
        <f t="shared" si="16"/>
        <v>0</v>
      </c>
      <c r="Y49" s="74">
        <f t="shared" si="17"/>
        <v>0</v>
      </c>
      <c r="Z49" s="74">
        <f t="shared" si="18"/>
        <v>0</v>
      </c>
      <c r="AA49" s="74">
        <f t="shared" si="37"/>
        <v>1</v>
      </c>
      <c r="AC49" s="74">
        <f t="shared" si="19"/>
        <v>0</v>
      </c>
      <c r="AD49" s="74">
        <f t="shared" si="3"/>
        <v>0</v>
      </c>
      <c r="AE49" s="74">
        <f t="shared" si="4"/>
        <v>0</v>
      </c>
      <c r="AF49" s="74">
        <f t="shared" si="5"/>
        <v>0</v>
      </c>
      <c r="AG49" s="74">
        <f t="shared" si="20"/>
        <v>0</v>
      </c>
      <c r="AH49" s="74">
        <f t="shared" si="21"/>
        <v>0</v>
      </c>
      <c r="AJ49" s="75">
        <f t="shared" si="22"/>
        <v>0</v>
      </c>
      <c r="AK49" s="75">
        <f t="shared" si="23"/>
        <v>0</v>
      </c>
      <c r="AL49" s="75">
        <f t="shared" si="6"/>
        <v>0</v>
      </c>
      <c r="AS49" s="74" t="str">
        <f t="shared" si="24"/>
        <v/>
      </c>
      <c r="AT49" s="74" t="str">
        <f t="shared" si="25"/>
        <v/>
      </c>
      <c r="AU49" s="74" t="str">
        <f t="shared" si="26"/>
        <v/>
      </c>
      <c r="AV49" s="74" t="str">
        <f t="shared" si="27"/>
        <v/>
      </c>
      <c r="AW49" s="74" t="str">
        <f t="shared" si="28"/>
        <v/>
      </c>
      <c r="AX49" s="74" t="str">
        <f t="shared" si="29"/>
        <v/>
      </c>
      <c r="AY49" s="74" t="str">
        <f t="shared" si="29"/>
        <v/>
      </c>
      <c r="AZ49" s="74" t="str">
        <f t="shared" si="29"/>
        <v/>
      </c>
      <c r="BA49" s="74" t="str">
        <f t="shared" si="29"/>
        <v/>
      </c>
      <c r="BB49" s="74" t="str">
        <f t="shared" si="29"/>
        <v/>
      </c>
      <c r="BC49" s="74" t="str">
        <f t="shared" si="30"/>
        <v/>
      </c>
      <c r="BD49" s="74" t="str">
        <f t="shared" si="31"/>
        <v/>
      </c>
      <c r="BE49" s="74" t="str">
        <f t="shared" si="32"/>
        <v/>
      </c>
      <c r="BF49" s="74" t="str">
        <f t="shared" si="33"/>
        <v/>
      </c>
      <c r="BG49" s="74" t="str">
        <f t="shared" si="34"/>
        <v/>
      </c>
      <c r="BK49" s="119" t="s">
        <v>486</v>
      </c>
      <c r="BL49" s="119" t="s">
        <v>487</v>
      </c>
      <c r="BM49" s="119" t="s">
        <v>488</v>
      </c>
      <c r="BN49" s="119" t="s">
        <v>489</v>
      </c>
      <c r="BO49" s="119" t="s">
        <v>490</v>
      </c>
    </row>
    <row r="50" spans="1:67" s="66" customFormat="1" ht="14.5" x14ac:dyDescent="0.35">
      <c r="A50" s="30"/>
      <c r="B50" s="31"/>
      <c r="C50" s="31"/>
      <c r="D50" s="30"/>
      <c r="E50" s="31"/>
      <c r="F50" s="84"/>
      <c r="G50" s="62" t="str">
        <f t="shared" si="7"/>
        <v/>
      </c>
      <c r="H50" s="30"/>
      <c r="I50" s="31"/>
      <c r="J50" s="85"/>
      <c r="K50" s="85"/>
      <c r="L50" s="73">
        <f t="shared" si="8"/>
        <v>0</v>
      </c>
      <c r="M50" s="136"/>
      <c r="N50" s="65">
        <f t="shared" si="0"/>
        <v>0</v>
      </c>
      <c r="O50" s="65"/>
      <c r="P50" s="74">
        <f t="shared" si="9"/>
        <v>0</v>
      </c>
      <c r="Q50" s="74">
        <f t="shared" si="35"/>
        <v>0</v>
      </c>
      <c r="R50" s="74">
        <f t="shared" si="10"/>
        <v>0</v>
      </c>
      <c r="S50" s="74">
        <f t="shared" si="11"/>
        <v>0</v>
      </c>
      <c r="T50" s="74">
        <f t="shared" si="12"/>
        <v>0</v>
      </c>
      <c r="U50" s="74">
        <f t="shared" si="13"/>
        <v>0</v>
      </c>
      <c r="V50" s="74">
        <f t="shared" si="14"/>
        <v>0</v>
      </c>
      <c r="W50" s="74">
        <f t="shared" si="15"/>
        <v>0</v>
      </c>
      <c r="X50" s="74">
        <f t="shared" si="16"/>
        <v>0</v>
      </c>
      <c r="Y50" s="74">
        <f t="shared" si="17"/>
        <v>0</v>
      </c>
      <c r="Z50" s="74">
        <f t="shared" si="18"/>
        <v>0</v>
      </c>
      <c r="AA50" s="74">
        <f t="shared" si="37"/>
        <v>1</v>
      </c>
      <c r="AC50" s="74">
        <f t="shared" si="19"/>
        <v>0</v>
      </c>
      <c r="AD50" s="74">
        <f t="shared" si="3"/>
        <v>0</v>
      </c>
      <c r="AE50" s="74">
        <f t="shared" si="4"/>
        <v>0</v>
      </c>
      <c r="AF50" s="74">
        <f t="shared" si="5"/>
        <v>0</v>
      </c>
      <c r="AG50" s="74">
        <f t="shared" si="20"/>
        <v>0</v>
      </c>
      <c r="AH50" s="74">
        <f t="shared" si="21"/>
        <v>0</v>
      </c>
      <c r="AJ50" s="75">
        <f t="shared" si="22"/>
        <v>0</v>
      </c>
      <c r="AK50" s="75">
        <f t="shared" si="23"/>
        <v>0</v>
      </c>
      <c r="AL50" s="75">
        <f t="shared" si="6"/>
        <v>0</v>
      </c>
      <c r="AS50" s="74" t="str">
        <f t="shared" si="24"/>
        <v/>
      </c>
      <c r="AT50" s="74" t="str">
        <f t="shared" si="25"/>
        <v/>
      </c>
      <c r="AU50" s="74" t="str">
        <f t="shared" si="26"/>
        <v/>
      </c>
      <c r="AV50" s="74" t="str">
        <f t="shared" si="27"/>
        <v/>
      </c>
      <c r="AW50" s="74" t="str">
        <f t="shared" si="28"/>
        <v/>
      </c>
      <c r="AX50" s="74" t="str">
        <f t="shared" si="29"/>
        <v/>
      </c>
      <c r="AY50" s="74" t="str">
        <f t="shared" si="29"/>
        <v/>
      </c>
      <c r="AZ50" s="74" t="str">
        <f t="shared" si="29"/>
        <v/>
      </c>
      <c r="BA50" s="74" t="str">
        <f t="shared" si="29"/>
        <v/>
      </c>
      <c r="BB50" s="74" t="str">
        <f t="shared" si="29"/>
        <v/>
      </c>
      <c r="BC50" s="74" t="str">
        <f t="shared" si="30"/>
        <v/>
      </c>
      <c r="BD50" s="74" t="str">
        <f t="shared" si="31"/>
        <v/>
      </c>
      <c r="BE50" s="74" t="str">
        <f t="shared" si="32"/>
        <v/>
      </c>
      <c r="BF50" s="74" t="str">
        <f t="shared" si="33"/>
        <v/>
      </c>
      <c r="BG50" s="74" t="str">
        <f t="shared" si="34"/>
        <v/>
      </c>
      <c r="BK50" s="119" t="s">
        <v>491</v>
      </c>
      <c r="BL50" s="119" t="s">
        <v>492</v>
      </c>
      <c r="BM50" s="119" t="s">
        <v>493</v>
      </c>
      <c r="BN50" s="119" t="s">
        <v>368</v>
      </c>
      <c r="BO50" s="119" t="s">
        <v>494</v>
      </c>
    </row>
    <row r="51" spans="1:67" s="66" customFormat="1" ht="14.5" x14ac:dyDescent="0.35">
      <c r="A51" s="30"/>
      <c r="B51" s="31"/>
      <c r="C51" s="31"/>
      <c r="D51" s="30"/>
      <c r="E51" s="31"/>
      <c r="F51" s="84"/>
      <c r="G51" s="62" t="str">
        <f t="shared" si="7"/>
        <v/>
      </c>
      <c r="H51" s="30"/>
      <c r="I51" s="31"/>
      <c r="J51" s="85"/>
      <c r="K51" s="85"/>
      <c r="L51" s="73">
        <f t="shared" si="8"/>
        <v>0</v>
      </c>
      <c r="M51" s="136"/>
      <c r="N51" s="65">
        <f t="shared" si="0"/>
        <v>0</v>
      </c>
      <c r="O51" s="65"/>
      <c r="P51" s="74">
        <f t="shared" si="9"/>
        <v>0</v>
      </c>
      <c r="Q51" s="74">
        <f t="shared" si="35"/>
        <v>0</v>
      </c>
      <c r="R51" s="74">
        <f t="shared" si="10"/>
        <v>0</v>
      </c>
      <c r="S51" s="74">
        <f t="shared" si="11"/>
        <v>0</v>
      </c>
      <c r="T51" s="74">
        <f t="shared" si="12"/>
        <v>0</v>
      </c>
      <c r="U51" s="74">
        <f t="shared" si="13"/>
        <v>0</v>
      </c>
      <c r="V51" s="74">
        <f t="shared" si="14"/>
        <v>0</v>
      </c>
      <c r="W51" s="74">
        <f t="shared" si="15"/>
        <v>0</v>
      </c>
      <c r="X51" s="74">
        <f t="shared" si="16"/>
        <v>0</v>
      </c>
      <c r="Y51" s="74">
        <f t="shared" si="17"/>
        <v>0</v>
      </c>
      <c r="Z51" s="74">
        <f t="shared" si="18"/>
        <v>0</v>
      </c>
      <c r="AA51" s="74">
        <f t="shared" si="37"/>
        <v>1</v>
      </c>
      <c r="AC51" s="74">
        <f t="shared" si="19"/>
        <v>0</v>
      </c>
      <c r="AD51" s="74">
        <f t="shared" si="3"/>
        <v>0</v>
      </c>
      <c r="AE51" s="74">
        <f t="shared" si="4"/>
        <v>0</v>
      </c>
      <c r="AF51" s="74">
        <f t="shared" si="5"/>
        <v>0</v>
      </c>
      <c r="AG51" s="74">
        <f t="shared" si="20"/>
        <v>0</v>
      </c>
      <c r="AH51" s="74">
        <f t="shared" si="21"/>
        <v>0</v>
      </c>
      <c r="AJ51" s="75">
        <f t="shared" si="22"/>
        <v>0</v>
      </c>
      <c r="AK51" s="75">
        <f t="shared" si="23"/>
        <v>0</v>
      </c>
      <c r="AL51" s="75">
        <f t="shared" si="6"/>
        <v>0</v>
      </c>
      <c r="AS51" s="74" t="str">
        <f t="shared" si="24"/>
        <v/>
      </c>
      <c r="AT51" s="74" t="str">
        <f t="shared" si="25"/>
        <v/>
      </c>
      <c r="AU51" s="74" t="str">
        <f t="shared" si="26"/>
        <v/>
      </c>
      <c r="AV51" s="74" t="str">
        <f t="shared" si="27"/>
        <v/>
      </c>
      <c r="AW51" s="74" t="str">
        <f t="shared" si="28"/>
        <v/>
      </c>
      <c r="AX51" s="74" t="str">
        <f t="shared" si="29"/>
        <v/>
      </c>
      <c r="AY51" s="74" t="str">
        <f t="shared" si="29"/>
        <v/>
      </c>
      <c r="AZ51" s="74" t="str">
        <f t="shared" si="29"/>
        <v/>
      </c>
      <c r="BA51" s="74" t="str">
        <f t="shared" si="29"/>
        <v/>
      </c>
      <c r="BB51" s="74" t="str">
        <f t="shared" si="29"/>
        <v/>
      </c>
      <c r="BC51" s="74" t="str">
        <f t="shared" si="30"/>
        <v/>
      </c>
      <c r="BD51" s="74" t="str">
        <f t="shared" si="31"/>
        <v/>
      </c>
      <c r="BE51" s="74" t="str">
        <f t="shared" si="32"/>
        <v/>
      </c>
      <c r="BF51" s="74" t="str">
        <f t="shared" si="33"/>
        <v/>
      </c>
      <c r="BG51" s="74" t="str">
        <f t="shared" si="34"/>
        <v/>
      </c>
      <c r="BK51" s="119" t="s">
        <v>495</v>
      </c>
      <c r="BL51" s="119" t="s">
        <v>380</v>
      </c>
      <c r="BM51" s="119" t="s">
        <v>381</v>
      </c>
      <c r="BN51" s="119" t="s">
        <v>373</v>
      </c>
      <c r="BO51" s="119" t="s">
        <v>496</v>
      </c>
    </row>
    <row r="52" spans="1:67" s="66" customFormat="1" ht="14.5" x14ac:dyDescent="0.35">
      <c r="A52" s="30"/>
      <c r="B52" s="31"/>
      <c r="C52" s="31"/>
      <c r="D52" s="30"/>
      <c r="E52" s="31"/>
      <c r="F52" s="84"/>
      <c r="G52" s="62" t="str">
        <f t="shared" si="7"/>
        <v/>
      </c>
      <c r="H52" s="30"/>
      <c r="I52" s="31"/>
      <c r="J52" s="85"/>
      <c r="K52" s="85"/>
      <c r="L52" s="73">
        <f t="shared" si="8"/>
        <v>0</v>
      </c>
      <c r="M52" s="136"/>
      <c r="N52" s="65">
        <f t="shared" si="0"/>
        <v>0</v>
      </c>
      <c r="O52" s="65"/>
      <c r="P52" s="74">
        <f t="shared" si="9"/>
        <v>0</v>
      </c>
      <c r="Q52" s="74">
        <f t="shared" si="35"/>
        <v>0</v>
      </c>
      <c r="R52" s="74">
        <f t="shared" si="10"/>
        <v>0</v>
      </c>
      <c r="S52" s="74">
        <f t="shared" si="11"/>
        <v>0</v>
      </c>
      <c r="T52" s="74">
        <f t="shared" si="12"/>
        <v>0</v>
      </c>
      <c r="U52" s="74">
        <f t="shared" si="13"/>
        <v>0</v>
      </c>
      <c r="V52" s="74">
        <f t="shared" si="14"/>
        <v>0</v>
      </c>
      <c r="W52" s="74">
        <f t="shared" si="15"/>
        <v>0</v>
      </c>
      <c r="X52" s="74">
        <f t="shared" si="16"/>
        <v>0</v>
      </c>
      <c r="Y52" s="74">
        <f t="shared" si="17"/>
        <v>0</v>
      </c>
      <c r="Z52" s="74">
        <f t="shared" si="18"/>
        <v>0</v>
      </c>
      <c r="AA52" s="74">
        <f t="shared" si="37"/>
        <v>1</v>
      </c>
      <c r="AC52" s="74">
        <f t="shared" si="19"/>
        <v>0</v>
      </c>
      <c r="AD52" s="74">
        <f t="shared" si="3"/>
        <v>0</v>
      </c>
      <c r="AE52" s="74">
        <f t="shared" si="4"/>
        <v>0</v>
      </c>
      <c r="AF52" s="74">
        <f t="shared" si="5"/>
        <v>0</v>
      </c>
      <c r="AG52" s="74">
        <f t="shared" si="20"/>
        <v>0</v>
      </c>
      <c r="AH52" s="74">
        <f t="shared" si="21"/>
        <v>0</v>
      </c>
      <c r="AJ52" s="75">
        <f t="shared" si="22"/>
        <v>0</v>
      </c>
      <c r="AK52" s="75">
        <f t="shared" si="23"/>
        <v>0</v>
      </c>
      <c r="AL52" s="75">
        <f t="shared" si="6"/>
        <v>0</v>
      </c>
      <c r="AS52" s="74" t="str">
        <f t="shared" si="24"/>
        <v/>
      </c>
      <c r="AT52" s="74" t="str">
        <f t="shared" si="25"/>
        <v/>
      </c>
      <c r="AU52" s="74" t="str">
        <f t="shared" si="26"/>
        <v/>
      </c>
      <c r="AV52" s="74" t="str">
        <f t="shared" si="27"/>
        <v/>
      </c>
      <c r="AW52" s="74" t="str">
        <f t="shared" si="28"/>
        <v/>
      </c>
      <c r="AX52" s="74" t="str">
        <f t="shared" si="29"/>
        <v/>
      </c>
      <c r="AY52" s="74" t="str">
        <f t="shared" si="29"/>
        <v/>
      </c>
      <c r="AZ52" s="74" t="str">
        <f t="shared" si="29"/>
        <v/>
      </c>
      <c r="BA52" s="74" t="str">
        <f t="shared" si="29"/>
        <v/>
      </c>
      <c r="BB52" s="74" t="str">
        <f t="shared" si="29"/>
        <v/>
      </c>
      <c r="BC52" s="74" t="str">
        <f t="shared" si="30"/>
        <v/>
      </c>
      <c r="BD52" s="74" t="str">
        <f t="shared" si="31"/>
        <v/>
      </c>
      <c r="BE52" s="74" t="str">
        <f t="shared" si="32"/>
        <v/>
      </c>
      <c r="BF52" s="74" t="str">
        <f t="shared" si="33"/>
        <v/>
      </c>
      <c r="BG52" s="74" t="str">
        <f t="shared" si="34"/>
        <v/>
      </c>
      <c r="BK52" s="119" t="s">
        <v>497</v>
      </c>
      <c r="BL52" s="119" t="s">
        <v>384</v>
      </c>
      <c r="BM52" s="119" t="s">
        <v>385</v>
      </c>
      <c r="BN52" s="119" t="s">
        <v>386</v>
      </c>
      <c r="BO52" s="119" t="s">
        <v>498</v>
      </c>
    </row>
    <row r="53" spans="1:67" s="66" customFormat="1" ht="14.5" x14ac:dyDescent="0.35">
      <c r="A53" s="30"/>
      <c r="B53" s="31"/>
      <c r="C53" s="31"/>
      <c r="D53" s="30"/>
      <c r="E53" s="31"/>
      <c r="F53" s="84"/>
      <c r="G53" s="62" t="str">
        <f t="shared" si="7"/>
        <v/>
      </c>
      <c r="H53" s="30"/>
      <c r="I53" s="31"/>
      <c r="J53" s="85"/>
      <c r="K53" s="85"/>
      <c r="L53" s="73">
        <f t="shared" si="8"/>
        <v>0</v>
      </c>
      <c r="M53" s="136"/>
      <c r="N53" s="65">
        <f t="shared" si="0"/>
        <v>0</v>
      </c>
      <c r="O53" s="65"/>
      <c r="P53" s="74">
        <f t="shared" si="9"/>
        <v>0</v>
      </c>
      <c r="Q53" s="74">
        <f t="shared" si="35"/>
        <v>0</v>
      </c>
      <c r="R53" s="74">
        <f t="shared" si="10"/>
        <v>0</v>
      </c>
      <c r="S53" s="74">
        <f t="shared" si="11"/>
        <v>0</v>
      </c>
      <c r="T53" s="74">
        <f t="shared" si="12"/>
        <v>0</v>
      </c>
      <c r="U53" s="74">
        <f t="shared" si="13"/>
        <v>0</v>
      </c>
      <c r="V53" s="74">
        <f t="shared" si="14"/>
        <v>0</v>
      </c>
      <c r="W53" s="74">
        <f t="shared" si="15"/>
        <v>0</v>
      </c>
      <c r="X53" s="74">
        <f t="shared" si="16"/>
        <v>0</v>
      </c>
      <c r="Y53" s="74">
        <f t="shared" si="17"/>
        <v>0</v>
      </c>
      <c r="Z53" s="74">
        <f t="shared" si="18"/>
        <v>0</v>
      </c>
      <c r="AA53" s="74">
        <f t="shared" si="37"/>
        <v>1</v>
      </c>
      <c r="AC53" s="74">
        <f t="shared" si="19"/>
        <v>0</v>
      </c>
      <c r="AD53" s="74">
        <f t="shared" si="3"/>
        <v>0</v>
      </c>
      <c r="AE53" s="74">
        <f t="shared" si="4"/>
        <v>0</v>
      </c>
      <c r="AF53" s="74">
        <f t="shared" si="5"/>
        <v>0</v>
      </c>
      <c r="AG53" s="74">
        <f t="shared" si="20"/>
        <v>0</v>
      </c>
      <c r="AH53" s="74">
        <f t="shared" si="21"/>
        <v>0</v>
      </c>
      <c r="AJ53" s="75">
        <f t="shared" si="22"/>
        <v>0</v>
      </c>
      <c r="AK53" s="75">
        <f t="shared" si="23"/>
        <v>0</v>
      </c>
      <c r="AL53" s="75">
        <f t="shared" si="6"/>
        <v>0</v>
      </c>
      <c r="AS53" s="74" t="str">
        <f t="shared" si="24"/>
        <v/>
      </c>
      <c r="AT53" s="74" t="str">
        <f t="shared" si="25"/>
        <v/>
      </c>
      <c r="AU53" s="74" t="str">
        <f t="shared" si="26"/>
        <v/>
      </c>
      <c r="AV53" s="74" t="str">
        <f t="shared" si="27"/>
        <v/>
      </c>
      <c r="AW53" s="74" t="str">
        <f t="shared" si="28"/>
        <v/>
      </c>
      <c r="AX53" s="74" t="str">
        <f t="shared" si="29"/>
        <v/>
      </c>
      <c r="AY53" s="74" t="str">
        <f t="shared" si="29"/>
        <v/>
      </c>
      <c r="AZ53" s="74" t="str">
        <f t="shared" si="29"/>
        <v/>
      </c>
      <c r="BA53" s="74" t="str">
        <f t="shared" si="29"/>
        <v/>
      </c>
      <c r="BB53" s="74" t="str">
        <f t="shared" si="29"/>
        <v/>
      </c>
      <c r="BC53" s="74" t="str">
        <f t="shared" si="30"/>
        <v/>
      </c>
      <c r="BD53" s="74" t="str">
        <f t="shared" si="31"/>
        <v/>
      </c>
      <c r="BE53" s="74" t="str">
        <f t="shared" si="32"/>
        <v/>
      </c>
      <c r="BF53" s="74" t="str">
        <f t="shared" si="33"/>
        <v/>
      </c>
      <c r="BG53" s="74" t="str">
        <f t="shared" si="34"/>
        <v/>
      </c>
      <c r="BK53" s="119" t="s">
        <v>499</v>
      </c>
      <c r="BL53" s="119" t="s">
        <v>500</v>
      </c>
      <c r="BM53" s="119" t="s">
        <v>501</v>
      </c>
      <c r="BN53" s="119" t="s">
        <v>502</v>
      </c>
      <c r="BO53" s="119" t="s">
        <v>503</v>
      </c>
    </row>
    <row r="54" spans="1:67" s="66" customFormat="1" ht="14.5" x14ac:dyDescent="0.35">
      <c r="A54" s="30"/>
      <c r="B54" s="31"/>
      <c r="C54" s="31"/>
      <c r="D54" s="30"/>
      <c r="E54" s="31"/>
      <c r="F54" s="84"/>
      <c r="G54" s="62" t="str">
        <f t="shared" si="7"/>
        <v/>
      </c>
      <c r="H54" s="30"/>
      <c r="I54" s="31"/>
      <c r="J54" s="85"/>
      <c r="K54" s="85"/>
      <c r="L54" s="73">
        <f t="shared" si="8"/>
        <v>0</v>
      </c>
      <c r="M54" s="136"/>
      <c r="N54" s="65">
        <f t="shared" si="0"/>
        <v>0</v>
      </c>
      <c r="O54" s="65"/>
      <c r="P54" s="74">
        <f t="shared" si="9"/>
        <v>0</v>
      </c>
      <c r="Q54" s="74">
        <f t="shared" si="35"/>
        <v>0</v>
      </c>
      <c r="R54" s="74">
        <f t="shared" si="10"/>
        <v>0</v>
      </c>
      <c r="S54" s="74">
        <f t="shared" si="11"/>
        <v>0</v>
      </c>
      <c r="T54" s="74">
        <f t="shared" si="12"/>
        <v>0</v>
      </c>
      <c r="U54" s="74">
        <f t="shared" si="13"/>
        <v>0</v>
      </c>
      <c r="V54" s="74">
        <f t="shared" si="14"/>
        <v>0</v>
      </c>
      <c r="W54" s="74">
        <f t="shared" si="15"/>
        <v>0</v>
      </c>
      <c r="X54" s="74">
        <f t="shared" si="16"/>
        <v>0</v>
      </c>
      <c r="Y54" s="74">
        <f t="shared" si="17"/>
        <v>0</v>
      </c>
      <c r="Z54" s="74">
        <f t="shared" si="18"/>
        <v>0</v>
      </c>
      <c r="AA54" s="74">
        <f t="shared" si="37"/>
        <v>1</v>
      </c>
      <c r="AC54" s="74">
        <f t="shared" si="19"/>
        <v>0</v>
      </c>
      <c r="AD54" s="74">
        <f t="shared" si="3"/>
        <v>0</v>
      </c>
      <c r="AE54" s="74">
        <f t="shared" si="4"/>
        <v>0</v>
      </c>
      <c r="AF54" s="74">
        <f t="shared" si="5"/>
        <v>0</v>
      </c>
      <c r="AG54" s="74">
        <f t="shared" si="20"/>
        <v>0</v>
      </c>
      <c r="AH54" s="74">
        <f t="shared" si="21"/>
        <v>0</v>
      </c>
      <c r="AJ54" s="75">
        <f t="shared" si="22"/>
        <v>0</v>
      </c>
      <c r="AK54" s="75">
        <f t="shared" si="23"/>
        <v>0</v>
      </c>
      <c r="AL54" s="75">
        <f t="shared" si="6"/>
        <v>0</v>
      </c>
      <c r="AS54" s="74" t="str">
        <f t="shared" si="24"/>
        <v/>
      </c>
      <c r="AT54" s="74" t="str">
        <f t="shared" si="25"/>
        <v/>
      </c>
      <c r="AU54" s="74" t="str">
        <f t="shared" si="26"/>
        <v/>
      </c>
      <c r="AV54" s="74" t="str">
        <f t="shared" si="27"/>
        <v/>
      </c>
      <c r="AW54" s="74" t="str">
        <f t="shared" si="28"/>
        <v/>
      </c>
      <c r="AX54" s="74" t="str">
        <f t="shared" si="29"/>
        <v/>
      </c>
      <c r="AY54" s="74" t="str">
        <f t="shared" si="29"/>
        <v/>
      </c>
      <c r="AZ54" s="74" t="str">
        <f t="shared" si="29"/>
        <v/>
      </c>
      <c r="BA54" s="74" t="str">
        <f t="shared" si="29"/>
        <v/>
      </c>
      <c r="BB54" s="74" t="str">
        <f t="shared" si="29"/>
        <v/>
      </c>
      <c r="BC54" s="74" t="str">
        <f t="shared" si="30"/>
        <v/>
      </c>
      <c r="BD54" s="74" t="str">
        <f t="shared" si="31"/>
        <v/>
      </c>
      <c r="BE54" s="74" t="str">
        <f t="shared" si="32"/>
        <v/>
      </c>
      <c r="BF54" s="74" t="str">
        <f t="shared" si="33"/>
        <v/>
      </c>
      <c r="BG54" s="74" t="str">
        <f t="shared" si="34"/>
        <v/>
      </c>
      <c r="BK54" s="119" t="s">
        <v>504</v>
      </c>
      <c r="BL54" s="119" t="s">
        <v>505</v>
      </c>
      <c r="BM54" s="119" t="s">
        <v>506</v>
      </c>
      <c r="BN54" s="119" t="s">
        <v>349</v>
      </c>
      <c r="BO54" s="119" t="s">
        <v>507</v>
      </c>
    </row>
    <row r="55" spans="1:67" s="66" customFormat="1" ht="14.5" x14ac:dyDescent="0.35">
      <c r="A55" s="30"/>
      <c r="B55" s="31"/>
      <c r="C55" s="31"/>
      <c r="D55" s="30"/>
      <c r="E55" s="31"/>
      <c r="F55" s="84"/>
      <c r="G55" s="62" t="str">
        <f t="shared" si="7"/>
        <v/>
      </c>
      <c r="H55" s="30"/>
      <c r="I55" s="31"/>
      <c r="J55" s="85"/>
      <c r="K55" s="85"/>
      <c r="L55" s="73">
        <f t="shared" si="8"/>
        <v>0</v>
      </c>
      <c r="M55" s="136"/>
      <c r="N55" s="65">
        <f t="shared" si="0"/>
        <v>0</v>
      </c>
      <c r="O55" s="65"/>
      <c r="P55" s="74">
        <f t="shared" si="9"/>
        <v>0</v>
      </c>
      <c r="Q55" s="74">
        <f t="shared" si="35"/>
        <v>0</v>
      </c>
      <c r="R55" s="74">
        <f t="shared" si="10"/>
        <v>0</v>
      </c>
      <c r="S55" s="74">
        <f t="shared" si="11"/>
        <v>0</v>
      </c>
      <c r="T55" s="74">
        <f t="shared" si="12"/>
        <v>0</v>
      </c>
      <c r="U55" s="74">
        <f t="shared" si="13"/>
        <v>0</v>
      </c>
      <c r="V55" s="74">
        <f t="shared" si="14"/>
        <v>0</v>
      </c>
      <c r="W55" s="74">
        <f t="shared" si="15"/>
        <v>0</v>
      </c>
      <c r="X55" s="74">
        <f t="shared" si="16"/>
        <v>0</v>
      </c>
      <c r="Y55" s="74">
        <f t="shared" si="17"/>
        <v>0</v>
      </c>
      <c r="Z55" s="74">
        <f t="shared" si="18"/>
        <v>0</v>
      </c>
      <c r="AA55" s="74">
        <f t="shared" si="37"/>
        <v>1</v>
      </c>
      <c r="AC55" s="74">
        <f t="shared" si="19"/>
        <v>0</v>
      </c>
      <c r="AD55" s="74">
        <f t="shared" si="3"/>
        <v>0</v>
      </c>
      <c r="AE55" s="74">
        <f t="shared" si="4"/>
        <v>0</v>
      </c>
      <c r="AF55" s="74">
        <f t="shared" si="5"/>
        <v>0</v>
      </c>
      <c r="AG55" s="74">
        <f t="shared" si="20"/>
        <v>0</v>
      </c>
      <c r="AH55" s="74">
        <f t="shared" si="21"/>
        <v>0</v>
      </c>
      <c r="AJ55" s="75">
        <f t="shared" si="22"/>
        <v>0</v>
      </c>
      <c r="AK55" s="75">
        <f t="shared" si="23"/>
        <v>0</v>
      </c>
      <c r="AL55" s="75">
        <f t="shared" si="6"/>
        <v>0</v>
      </c>
      <c r="AS55" s="74" t="str">
        <f t="shared" si="24"/>
        <v/>
      </c>
      <c r="AT55" s="74" t="str">
        <f t="shared" si="25"/>
        <v/>
      </c>
      <c r="AU55" s="74" t="str">
        <f t="shared" si="26"/>
        <v/>
      </c>
      <c r="AV55" s="74" t="str">
        <f t="shared" si="27"/>
        <v/>
      </c>
      <c r="AW55" s="74" t="str">
        <f t="shared" si="28"/>
        <v/>
      </c>
      <c r="AX55" s="74" t="str">
        <f t="shared" si="29"/>
        <v/>
      </c>
      <c r="AY55" s="74" t="str">
        <f t="shared" si="29"/>
        <v/>
      </c>
      <c r="AZ55" s="74" t="str">
        <f t="shared" si="29"/>
        <v/>
      </c>
      <c r="BA55" s="74" t="str">
        <f t="shared" si="29"/>
        <v/>
      </c>
      <c r="BB55" s="74" t="str">
        <f t="shared" si="29"/>
        <v/>
      </c>
      <c r="BC55" s="74" t="str">
        <f t="shared" si="30"/>
        <v/>
      </c>
      <c r="BD55" s="74" t="str">
        <f t="shared" si="31"/>
        <v/>
      </c>
      <c r="BE55" s="74" t="str">
        <f t="shared" si="32"/>
        <v/>
      </c>
      <c r="BF55" s="74" t="str">
        <f t="shared" si="33"/>
        <v/>
      </c>
      <c r="BG55" s="74" t="str">
        <f t="shared" si="34"/>
        <v/>
      </c>
      <c r="BK55" s="119" t="s">
        <v>508</v>
      </c>
      <c r="BL55" s="119" t="s">
        <v>505</v>
      </c>
      <c r="BM55" s="119" t="s">
        <v>506</v>
      </c>
      <c r="BN55" s="119" t="s">
        <v>349</v>
      </c>
      <c r="BO55" s="119" t="s">
        <v>509</v>
      </c>
    </row>
    <row r="56" spans="1:67" s="66" customFormat="1" ht="14.5" x14ac:dyDescent="0.35">
      <c r="A56" s="30"/>
      <c r="B56" s="31"/>
      <c r="C56" s="31"/>
      <c r="D56" s="30"/>
      <c r="E56" s="31"/>
      <c r="F56" s="84"/>
      <c r="G56" s="62" t="str">
        <f t="shared" si="7"/>
        <v/>
      </c>
      <c r="H56" s="30"/>
      <c r="I56" s="31"/>
      <c r="J56" s="85"/>
      <c r="K56" s="85"/>
      <c r="L56" s="73">
        <f t="shared" si="8"/>
        <v>0</v>
      </c>
      <c r="M56" s="136"/>
      <c r="N56" s="65">
        <f t="shared" si="0"/>
        <v>0</v>
      </c>
      <c r="O56" s="65"/>
      <c r="P56" s="74">
        <f t="shared" si="9"/>
        <v>0</v>
      </c>
      <c r="Q56" s="74">
        <f t="shared" si="35"/>
        <v>0</v>
      </c>
      <c r="R56" s="74">
        <f t="shared" si="10"/>
        <v>0</v>
      </c>
      <c r="S56" s="74">
        <f t="shared" si="11"/>
        <v>0</v>
      </c>
      <c r="T56" s="74">
        <f t="shared" si="12"/>
        <v>0</v>
      </c>
      <c r="U56" s="74">
        <f t="shared" si="13"/>
        <v>0</v>
      </c>
      <c r="V56" s="74">
        <f t="shared" si="14"/>
        <v>0</v>
      </c>
      <c r="W56" s="74">
        <f t="shared" si="15"/>
        <v>0</v>
      </c>
      <c r="X56" s="74">
        <f t="shared" si="16"/>
        <v>0</v>
      </c>
      <c r="Y56" s="74">
        <f t="shared" si="17"/>
        <v>0</v>
      </c>
      <c r="Z56" s="74">
        <f t="shared" si="18"/>
        <v>0</v>
      </c>
      <c r="AA56" s="74">
        <f t="shared" si="37"/>
        <v>1</v>
      </c>
      <c r="AC56" s="74">
        <f t="shared" si="19"/>
        <v>0</v>
      </c>
      <c r="AD56" s="74">
        <f t="shared" si="3"/>
        <v>0</v>
      </c>
      <c r="AE56" s="74">
        <f t="shared" si="4"/>
        <v>0</v>
      </c>
      <c r="AF56" s="74">
        <f t="shared" si="5"/>
        <v>0</v>
      </c>
      <c r="AG56" s="74">
        <f t="shared" si="20"/>
        <v>0</v>
      </c>
      <c r="AH56" s="74">
        <f t="shared" si="21"/>
        <v>0</v>
      </c>
      <c r="AJ56" s="75">
        <f t="shared" si="22"/>
        <v>0</v>
      </c>
      <c r="AK56" s="75">
        <f t="shared" si="23"/>
        <v>0</v>
      </c>
      <c r="AL56" s="75">
        <f t="shared" si="6"/>
        <v>0</v>
      </c>
      <c r="AS56" s="74" t="str">
        <f t="shared" si="24"/>
        <v/>
      </c>
      <c r="AT56" s="74" t="str">
        <f t="shared" si="25"/>
        <v/>
      </c>
      <c r="AU56" s="74" t="str">
        <f t="shared" si="26"/>
        <v/>
      </c>
      <c r="AV56" s="74" t="str">
        <f t="shared" si="27"/>
        <v/>
      </c>
      <c r="AW56" s="74" t="str">
        <f t="shared" si="28"/>
        <v/>
      </c>
      <c r="AX56" s="74" t="str">
        <f t="shared" si="29"/>
        <v/>
      </c>
      <c r="AY56" s="74" t="str">
        <f t="shared" si="29"/>
        <v/>
      </c>
      <c r="AZ56" s="74" t="str">
        <f t="shared" si="29"/>
        <v/>
      </c>
      <c r="BA56" s="74" t="str">
        <f t="shared" si="29"/>
        <v/>
      </c>
      <c r="BB56" s="74" t="str">
        <f t="shared" si="29"/>
        <v/>
      </c>
      <c r="BC56" s="74" t="str">
        <f t="shared" si="30"/>
        <v/>
      </c>
      <c r="BD56" s="74" t="str">
        <f t="shared" si="31"/>
        <v/>
      </c>
      <c r="BE56" s="74" t="str">
        <f t="shared" si="32"/>
        <v/>
      </c>
      <c r="BF56" s="74" t="str">
        <f t="shared" si="33"/>
        <v/>
      </c>
      <c r="BG56" s="74" t="str">
        <f t="shared" si="34"/>
        <v/>
      </c>
      <c r="BK56" s="119" t="s">
        <v>510</v>
      </c>
      <c r="BL56" s="119" t="s">
        <v>511</v>
      </c>
      <c r="BM56" s="119" t="s">
        <v>512</v>
      </c>
      <c r="BN56" s="119" t="s">
        <v>349</v>
      </c>
      <c r="BO56" s="119" t="s">
        <v>513</v>
      </c>
    </row>
    <row r="57" spans="1:67" s="66" customFormat="1" ht="14.5" x14ac:dyDescent="0.35">
      <c r="A57" s="30"/>
      <c r="B57" s="31"/>
      <c r="C57" s="31"/>
      <c r="D57" s="30"/>
      <c r="E57" s="31"/>
      <c r="F57" s="84"/>
      <c r="G57" s="62" t="str">
        <f t="shared" si="7"/>
        <v/>
      </c>
      <c r="H57" s="30"/>
      <c r="I57" s="31"/>
      <c r="J57" s="85"/>
      <c r="K57" s="85"/>
      <c r="L57" s="73">
        <f t="shared" si="8"/>
        <v>0</v>
      </c>
      <c r="M57" s="136"/>
      <c r="N57" s="65">
        <f t="shared" si="0"/>
        <v>0</v>
      </c>
      <c r="O57" s="65"/>
      <c r="P57" s="74">
        <f t="shared" si="9"/>
        <v>0</v>
      </c>
      <c r="Q57" s="74">
        <f t="shared" si="35"/>
        <v>0</v>
      </c>
      <c r="R57" s="74">
        <f t="shared" si="10"/>
        <v>0</v>
      </c>
      <c r="S57" s="74">
        <f t="shared" si="11"/>
        <v>0</v>
      </c>
      <c r="T57" s="74">
        <f t="shared" si="12"/>
        <v>0</v>
      </c>
      <c r="U57" s="74">
        <f t="shared" si="13"/>
        <v>0</v>
      </c>
      <c r="V57" s="74">
        <f t="shared" si="14"/>
        <v>0</v>
      </c>
      <c r="W57" s="74">
        <f t="shared" si="15"/>
        <v>0</v>
      </c>
      <c r="X57" s="74">
        <f t="shared" si="16"/>
        <v>0</v>
      </c>
      <c r="Y57" s="74">
        <f t="shared" si="17"/>
        <v>0</v>
      </c>
      <c r="Z57" s="74">
        <f t="shared" si="18"/>
        <v>0</v>
      </c>
      <c r="AA57" s="74">
        <f t="shared" si="37"/>
        <v>1</v>
      </c>
      <c r="AC57" s="74">
        <f t="shared" si="19"/>
        <v>0</v>
      </c>
      <c r="AD57" s="74">
        <f t="shared" si="3"/>
        <v>0</v>
      </c>
      <c r="AE57" s="74">
        <f t="shared" si="4"/>
        <v>0</v>
      </c>
      <c r="AF57" s="74">
        <f t="shared" si="5"/>
        <v>0</v>
      </c>
      <c r="AG57" s="74">
        <f t="shared" si="20"/>
        <v>0</v>
      </c>
      <c r="AH57" s="74">
        <f t="shared" si="21"/>
        <v>0</v>
      </c>
      <c r="AJ57" s="75">
        <f t="shared" si="22"/>
        <v>0</v>
      </c>
      <c r="AK57" s="75">
        <f t="shared" si="23"/>
        <v>0</v>
      </c>
      <c r="AL57" s="75">
        <f t="shared" si="6"/>
        <v>0</v>
      </c>
      <c r="AS57" s="74" t="str">
        <f t="shared" si="24"/>
        <v/>
      </c>
      <c r="AT57" s="74" t="str">
        <f t="shared" si="25"/>
        <v/>
      </c>
      <c r="AU57" s="74" t="str">
        <f t="shared" si="26"/>
        <v/>
      </c>
      <c r="AV57" s="74" t="str">
        <f t="shared" si="27"/>
        <v/>
      </c>
      <c r="AW57" s="74" t="str">
        <f t="shared" si="28"/>
        <v/>
      </c>
      <c r="AX57" s="74" t="str">
        <f t="shared" ref="AX57:BB107" si="38">IF($A57="","",IF(AS57&lt;10,AS57,(LEFT(AS57)+RIGHT(AS57))))</f>
        <v/>
      </c>
      <c r="AY57" s="74" t="str">
        <f t="shared" si="38"/>
        <v/>
      </c>
      <c r="AZ57" s="74" t="str">
        <f t="shared" si="38"/>
        <v/>
      </c>
      <c r="BA57" s="74" t="str">
        <f t="shared" si="38"/>
        <v/>
      </c>
      <c r="BB57" s="74" t="str">
        <f t="shared" si="38"/>
        <v/>
      </c>
      <c r="BC57" s="74" t="str">
        <f t="shared" si="30"/>
        <v/>
      </c>
      <c r="BD57" s="74" t="str">
        <f t="shared" si="31"/>
        <v/>
      </c>
      <c r="BE57" s="74" t="str">
        <f t="shared" si="32"/>
        <v/>
      </c>
      <c r="BF57" s="74" t="str">
        <f t="shared" si="33"/>
        <v/>
      </c>
      <c r="BG57" s="74" t="str">
        <f t="shared" si="34"/>
        <v/>
      </c>
      <c r="BK57" s="119" t="s">
        <v>514</v>
      </c>
      <c r="BL57" s="119" t="s">
        <v>384</v>
      </c>
      <c r="BM57" s="119" t="s">
        <v>385</v>
      </c>
      <c r="BN57" s="119" t="s">
        <v>386</v>
      </c>
      <c r="BO57" s="119" t="s">
        <v>515</v>
      </c>
    </row>
    <row r="58" spans="1:67" s="66" customFormat="1" ht="14.5" x14ac:dyDescent="0.35">
      <c r="A58" s="30"/>
      <c r="B58" s="31"/>
      <c r="C58" s="31"/>
      <c r="D58" s="30"/>
      <c r="E58" s="31"/>
      <c r="F58" s="84"/>
      <c r="G58" s="62" t="str">
        <f t="shared" si="7"/>
        <v/>
      </c>
      <c r="H58" s="30"/>
      <c r="I58" s="31"/>
      <c r="J58" s="85"/>
      <c r="K58" s="85"/>
      <c r="L58" s="73">
        <f t="shared" si="8"/>
        <v>0</v>
      </c>
      <c r="M58" s="136"/>
      <c r="N58" s="65">
        <f t="shared" si="0"/>
        <v>0</v>
      </c>
      <c r="O58" s="65"/>
      <c r="P58" s="74">
        <f t="shared" si="9"/>
        <v>0</v>
      </c>
      <c r="Q58" s="74">
        <f t="shared" si="35"/>
        <v>0</v>
      </c>
      <c r="R58" s="74">
        <f t="shared" si="10"/>
        <v>0</v>
      </c>
      <c r="S58" s="74">
        <f t="shared" si="11"/>
        <v>0</v>
      </c>
      <c r="T58" s="74">
        <f t="shared" si="12"/>
        <v>0</v>
      </c>
      <c r="U58" s="74">
        <f t="shared" si="13"/>
        <v>0</v>
      </c>
      <c r="V58" s="74">
        <f t="shared" si="14"/>
        <v>0</v>
      </c>
      <c r="W58" s="74">
        <f t="shared" si="15"/>
        <v>0</v>
      </c>
      <c r="X58" s="74">
        <f t="shared" si="16"/>
        <v>0</v>
      </c>
      <c r="Y58" s="74">
        <f t="shared" si="17"/>
        <v>0</v>
      </c>
      <c r="Z58" s="74">
        <f t="shared" si="18"/>
        <v>0</v>
      </c>
      <c r="AA58" s="74">
        <f t="shared" si="37"/>
        <v>1</v>
      </c>
      <c r="AC58" s="74">
        <f t="shared" si="19"/>
        <v>0</v>
      </c>
      <c r="AD58" s="74">
        <f t="shared" si="3"/>
        <v>0</v>
      </c>
      <c r="AE58" s="74">
        <f t="shared" si="4"/>
        <v>0</v>
      </c>
      <c r="AF58" s="74">
        <f t="shared" si="5"/>
        <v>0</v>
      </c>
      <c r="AG58" s="74">
        <f t="shared" si="20"/>
        <v>0</v>
      </c>
      <c r="AH58" s="74">
        <f t="shared" si="21"/>
        <v>0</v>
      </c>
      <c r="AJ58" s="75">
        <f t="shared" si="22"/>
        <v>0</v>
      </c>
      <c r="AK58" s="75">
        <f t="shared" si="23"/>
        <v>0</v>
      </c>
      <c r="AL58" s="75">
        <f t="shared" si="6"/>
        <v>0</v>
      </c>
      <c r="AS58" s="74" t="str">
        <f t="shared" si="24"/>
        <v/>
      </c>
      <c r="AT58" s="74" t="str">
        <f t="shared" si="25"/>
        <v/>
      </c>
      <c r="AU58" s="74" t="str">
        <f t="shared" si="26"/>
        <v/>
      </c>
      <c r="AV58" s="74" t="str">
        <f t="shared" si="27"/>
        <v/>
      </c>
      <c r="AW58" s="74" t="str">
        <f t="shared" si="28"/>
        <v/>
      </c>
      <c r="AX58" s="74" t="str">
        <f t="shared" si="38"/>
        <v/>
      </c>
      <c r="AY58" s="74" t="str">
        <f t="shared" si="38"/>
        <v/>
      </c>
      <c r="AZ58" s="74" t="str">
        <f t="shared" si="38"/>
        <v/>
      </c>
      <c r="BA58" s="74" t="str">
        <f t="shared" si="38"/>
        <v/>
      </c>
      <c r="BB58" s="74" t="str">
        <f t="shared" si="38"/>
        <v/>
      </c>
      <c r="BC58" s="74" t="str">
        <f t="shared" si="30"/>
        <v/>
      </c>
      <c r="BD58" s="74" t="str">
        <f t="shared" si="31"/>
        <v/>
      </c>
      <c r="BE58" s="74" t="str">
        <f t="shared" si="32"/>
        <v/>
      </c>
      <c r="BF58" s="74" t="str">
        <f t="shared" si="33"/>
        <v/>
      </c>
      <c r="BG58" s="74" t="str">
        <f t="shared" si="34"/>
        <v/>
      </c>
      <c r="BK58" s="119" t="s">
        <v>516</v>
      </c>
      <c r="BL58" s="119" t="s">
        <v>517</v>
      </c>
      <c r="BM58" s="119" t="s">
        <v>518</v>
      </c>
      <c r="BN58" s="119" t="s">
        <v>336</v>
      </c>
      <c r="BO58" s="119" t="s">
        <v>519</v>
      </c>
    </row>
    <row r="59" spans="1:67" s="66" customFormat="1" ht="14.5" x14ac:dyDescent="0.35">
      <c r="A59" s="30"/>
      <c r="B59" s="31"/>
      <c r="C59" s="31"/>
      <c r="D59" s="30"/>
      <c r="E59" s="31"/>
      <c r="F59" s="84"/>
      <c r="G59" s="62" t="str">
        <f t="shared" si="7"/>
        <v/>
      </c>
      <c r="H59" s="30"/>
      <c r="I59" s="31"/>
      <c r="J59" s="85"/>
      <c r="K59" s="85"/>
      <c r="L59" s="73">
        <f t="shared" si="8"/>
        <v>0</v>
      </c>
      <c r="M59" s="136"/>
      <c r="N59" s="65">
        <f t="shared" si="0"/>
        <v>0</v>
      </c>
      <c r="O59" s="65"/>
      <c r="P59" s="74">
        <f t="shared" si="9"/>
        <v>0</v>
      </c>
      <c r="Q59" s="74">
        <f t="shared" si="35"/>
        <v>0</v>
      </c>
      <c r="R59" s="74">
        <f t="shared" si="10"/>
        <v>0</v>
      </c>
      <c r="S59" s="74">
        <f t="shared" si="11"/>
        <v>0</v>
      </c>
      <c r="T59" s="74">
        <f t="shared" si="12"/>
        <v>0</v>
      </c>
      <c r="U59" s="74">
        <f t="shared" si="13"/>
        <v>0</v>
      </c>
      <c r="V59" s="74">
        <f t="shared" si="14"/>
        <v>0</v>
      </c>
      <c r="W59" s="74">
        <f t="shared" si="15"/>
        <v>0</v>
      </c>
      <c r="X59" s="74">
        <f t="shared" si="16"/>
        <v>0</v>
      </c>
      <c r="Y59" s="74">
        <f t="shared" si="17"/>
        <v>0</v>
      </c>
      <c r="Z59" s="74">
        <f t="shared" si="18"/>
        <v>0</v>
      </c>
      <c r="AA59" s="74">
        <f t="shared" si="37"/>
        <v>1</v>
      </c>
      <c r="AC59" s="74">
        <f t="shared" si="19"/>
        <v>0</v>
      </c>
      <c r="AD59" s="74">
        <f t="shared" si="3"/>
        <v>0</v>
      </c>
      <c r="AE59" s="74">
        <f t="shared" si="4"/>
        <v>0</v>
      </c>
      <c r="AF59" s="74">
        <f t="shared" si="5"/>
        <v>0</v>
      </c>
      <c r="AG59" s="74">
        <f t="shared" si="20"/>
        <v>0</v>
      </c>
      <c r="AH59" s="74">
        <f t="shared" si="21"/>
        <v>0</v>
      </c>
      <c r="AJ59" s="75">
        <f t="shared" si="22"/>
        <v>0</v>
      </c>
      <c r="AK59" s="75">
        <f t="shared" si="23"/>
        <v>0</v>
      </c>
      <c r="AL59" s="75">
        <f t="shared" si="6"/>
        <v>0</v>
      </c>
      <c r="AS59" s="74" t="str">
        <f t="shared" si="24"/>
        <v/>
      </c>
      <c r="AT59" s="74" t="str">
        <f t="shared" si="25"/>
        <v/>
      </c>
      <c r="AU59" s="74" t="str">
        <f t="shared" si="26"/>
        <v/>
      </c>
      <c r="AV59" s="74" t="str">
        <f t="shared" si="27"/>
        <v/>
      </c>
      <c r="AW59" s="74" t="str">
        <f t="shared" si="28"/>
        <v/>
      </c>
      <c r="AX59" s="74" t="str">
        <f t="shared" si="38"/>
        <v/>
      </c>
      <c r="AY59" s="74" t="str">
        <f t="shared" si="38"/>
        <v/>
      </c>
      <c r="AZ59" s="74" t="str">
        <f t="shared" si="38"/>
        <v/>
      </c>
      <c r="BA59" s="74" t="str">
        <f t="shared" si="38"/>
        <v/>
      </c>
      <c r="BB59" s="74" t="str">
        <f t="shared" si="38"/>
        <v/>
      </c>
      <c r="BC59" s="74" t="str">
        <f t="shared" si="30"/>
        <v/>
      </c>
      <c r="BD59" s="74" t="str">
        <f t="shared" si="31"/>
        <v/>
      </c>
      <c r="BE59" s="74" t="str">
        <f t="shared" si="32"/>
        <v/>
      </c>
      <c r="BF59" s="74" t="str">
        <f t="shared" si="33"/>
        <v/>
      </c>
      <c r="BG59" s="74" t="str">
        <f t="shared" si="34"/>
        <v/>
      </c>
      <c r="BK59" s="119" t="s">
        <v>520</v>
      </c>
      <c r="BL59" s="119" t="s">
        <v>521</v>
      </c>
      <c r="BM59" s="119" t="s">
        <v>522</v>
      </c>
      <c r="BN59" s="119" t="s">
        <v>443</v>
      </c>
      <c r="BO59" s="119" t="s">
        <v>523</v>
      </c>
    </row>
    <row r="60" spans="1:67" s="66" customFormat="1" ht="14.5" x14ac:dyDescent="0.35">
      <c r="A60" s="30"/>
      <c r="B60" s="31"/>
      <c r="C60" s="31"/>
      <c r="D60" s="30"/>
      <c r="E60" s="31"/>
      <c r="F60" s="84"/>
      <c r="G60" s="62" t="str">
        <f t="shared" si="7"/>
        <v/>
      </c>
      <c r="H60" s="30"/>
      <c r="I60" s="31"/>
      <c r="J60" s="85"/>
      <c r="K60" s="85"/>
      <c r="L60" s="73">
        <f t="shared" si="8"/>
        <v>0</v>
      </c>
      <c r="M60" s="136"/>
      <c r="N60" s="65">
        <f t="shared" si="0"/>
        <v>0</v>
      </c>
      <c r="O60" s="65"/>
      <c r="P60" s="74">
        <f t="shared" si="9"/>
        <v>0</v>
      </c>
      <c r="Q60" s="74">
        <f t="shared" si="35"/>
        <v>0</v>
      </c>
      <c r="R60" s="74">
        <f t="shared" si="10"/>
        <v>0</v>
      </c>
      <c r="S60" s="74">
        <f t="shared" si="11"/>
        <v>0</v>
      </c>
      <c r="T60" s="74">
        <f t="shared" si="12"/>
        <v>0</v>
      </c>
      <c r="U60" s="74">
        <f t="shared" si="13"/>
        <v>0</v>
      </c>
      <c r="V60" s="74">
        <f t="shared" si="14"/>
        <v>0</v>
      </c>
      <c r="W60" s="74">
        <f t="shared" si="15"/>
        <v>0</v>
      </c>
      <c r="X60" s="74">
        <f t="shared" si="16"/>
        <v>0</v>
      </c>
      <c r="Y60" s="74">
        <f t="shared" si="17"/>
        <v>0</v>
      </c>
      <c r="Z60" s="74">
        <f t="shared" si="18"/>
        <v>0</v>
      </c>
      <c r="AA60" s="74">
        <f t="shared" si="37"/>
        <v>1</v>
      </c>
      <c r="AC60" s="74">
        <f t="shared" si="19"/>
        <v>0</v>
      </c>
      <c r="AD60" s="74">
        <f t="shared" si="3"/>
        <v>0</v>
      </c>
      <c r="AE60" s="74">
        <f t="shared" si="4"/>
        <v>0</v>
      </c>
      <c r="AF60" s="74">
        <f t="shared" si="5"/>
        <v>0</v>
      </c>
      <c r="AG60" s="74">
        <f t="shared" si="20"/>
        <v>0</v>
      </c>
      <c r="AH60" s="74">
        <f t="shared" si="21"/>
        <v>0</v>
      </c>
      <c r="AJ60" s="75">
        <f t="shared" si="22"/>
        <v>0</v>
      </c>
      <c r="AK60" s="75">
        <f t="shared" si="23"/>
        <v>0</v>
      </c>
      <c r="AL60" s="75">
        <f t="shared" si="6"/>
        <v>0</v>
      </c>
      <c r="AS60" s="74" t="str">
        <f t="shared" si="24"/>
        <v/>
      </c>
      <c r="AT60" s="74" t="str">
        <f t="shared" si="25"/>
        <v/>
      </c>
      <c r="AU60" s="74" t="str">
        <f t="shared" si="26"/>
        <v/>
      </c>
      <c r="AV60" s="74" t="str">
        <f t="shared" si="27"/>
        <v/>
      </c>
      <c r="AW60" s="74" t="str">
        <f t="shared" si="28"/>
        <v/>
      </c>
      <c r="AX60" s="74" t="str">
        <f t="shared" si="38"/>
        <v/>
      </c>
      <c r="AY60" s="74" t="str">
        <f t="shared" si="38"/>
        <v/>
      </c>
      <c r="AZ60" s="74" t="str">
        <f t="shared" si="38"/>
        <v/>
      </c>
      <c r="BA60" s="74" t="str">
        <f t="shared" si="38"/>
        <v/>
      </c>
      <c r="BB60" s="74" t="str">
        <f t="shared" si="38"/>
        <v/>
      </c>
      <c r="BC60" s="74" t="str">
        <f t="shared" si="30"/>
        <v/>
      </c>
      <c r="BD60" s="74" t="str">
        <f t="shared" si="31"/>
        <v/>
      </c>
      <c r="BE60" s="74" t="str">
        <f t="shared" si="32"/>
        <v/>
      </c>
      <c r="BF60" s="74" t="str">
        <f t="shared" si="33"/>
        <v/>
      </c>
      <c r="BG60" s="74" t="str">
        <f t="shared" si="34"/>
        <v/>
      </c>
      <c r="BK60" s="119" t="s">
        <v>524</v>
      </c>
      <c r="BL60" s="119" t="s">
        <v>525</v>
      </c>
      <c r="BM60" s="119" t="s">
        <v>526</v>
      </c>
      <c r="BN60" s="119" t="s">
        <v>349</v>
      </c>
      <c r="BO60" s="119" t="s">
        <v>527</v>
      </c>
    </row>
    <row r="61" spans="1:67" s="66" customFormat="1" ht="14.5" x14ac:dyDescent="0.35">
      <c r="A61" s="30"/>
      <c r="B61" s="31"/>
      <c r="C61" s="31"/>
      <c r="D61" s="30"/>
      <c r="E61" s="31"/>
      <c r="F61" s="84"/>
      <c r="G61" s="62" t="str">
        <f t="shared" si="7"/>
        <v/>
      </c>
      <c r="H61" s="30"/>
      <c r="I61" s="31"/>
      <c r="J61" s="85"/>
      <c r="K61" s="85"/>
      <c r="L61" s="73">
        <f t="shared" si="8"/>
        <v>0</v>
      </c>
      <c r="M61" s="136"/>
      <c r="N61" s="65">
        <f t="shared" si="0"/>
        <v>0</v>
      </c>
      <c r="O61" s="65"/>
      <c r="P61" s="74">
        <f t="shared" si="9"/>
        <v>0</v>
      </c>
      <c r="Q61" s="74">
        <f t="shared" si="35"/>
        <v>0</v>
      </c>
      <c r="R61" s="74">
        <f t="shared" si="10"/>
        <v>0</v>
      </c>
      <c r="S61" s="74">
        <f t="shared" si="11"/>
        <v>0</v>
      </c>
      <c r="T61" s="74">
        <f t="shared" si="12"/>
        <v>0</v>
      </c>
      <c r="U61" s="74">
        <f t="shared" si="13"/>
        <v>0</v>
      </c>
      <c r="V61" s="74">
        <f t="shared" si="14"/>
        <v>0</v>
      </c>
      <c r="W61" s="74">
        <f t="shared" si="15"/>
        <v>0</v>
      </c>
      <c r="X61" s="74">
        <f t="shared" si="16"/>
        <v>0</v>
      </c>
      <c r="Y61" s="74">
        <f t="shared" si="17"/>
        <v>0</v>
      </c>
      <c r="Z61" s="74">
        <f t="shared" si="18"/>
        <v>0</v>
      </c>
      <c r="AA61" s="74">
        <f t="shared" si="37"/>
        <v>1</v>
      </c>
      <c r="AC61" s="74">
        <f t="shared" si="19"/>
        <v>0</v>
      </c>
      <c r="AD61" s="74">
        <f t="shared" si="3"/>
        <v>0</v>
      </c>
      <c r="AE61" s="74">
        <f t="shared" si="4"/>
        <v>0</v>
      </c>
      <c r="AF61" s="74">
        <f t="shared" si="5"/>
        <v>0</v>
      </c>
      <c r="AG61" s="74">
        <f t="shared" si="20"/>
        <v>0</v>
      </c>
      <c r="AH61" s="74">
        <f t="shared" si="21"/>
        <v>0</v>
      </c>
      <c r="AJ61" s="75">
        <f t="shared" si="22"/>
        <v>0</v>
      </c>
      <c r="AK61" s="75">
        <f t="shared" si="23"/>
        <v>0</v>
      </c>
      <c r="AL61" s="75">
        <f t="shared" si="6"/>
        <v>0</v>
      </c>
      <c r="AS61" s="74" t="str">
        <f t="shared" si="24"/>
        <v/>
      </c>
      <c r="AT61" s="74" t="str">
        <f t="shared" si="25"/>
        <v/>
      </c>
      <c r="AU61" s="74" t="str">
        <f t="shared" si="26"/>
        <v/>
      </c>
      <c r="AV61" s="74" t="str">
        <f t="shared" si="27"/>
        <v/>
      </c>
      <c r="AW61" s="74" t="str">
        <f t="shared" si="28"/>
        <v/>
      </c>
      <c r="AX61" s="74" t="str">
        <f t="shared" si="38"/>
        <v/>
      </c>
      <c r="AY61" s="74" t="str">
        <f t="shared" si="38"/>
        <v/>
      </c>
      <c r="AZ61" s="74" t="str">
        <f t="shared" si="38"/>
        <v/>
      </c>
      <c r="BA61" s="74" t="str">
        <f t="shared" si="38"/>
        <v/>
      </c>
      <c r="BB61" s="74" t="str">
        <f t="shared" si="38"/>
        <v/>
      </c>
      <c r="BC61" s="74" t="str">
        <f t="shared" si="30"/>
        <v/>
      </c>
      <c r="BD61" s="74" t="str">
        <f t="shared" si="31"/>
        <v/>
      </c>
      <c r="BE61" s="74" t="str">
        <f t="shared" si="32"/>
        <v/>
      </c>
      <c r="BF61" s="74" t="str">
        <f t="shared" si="33"/>
        <v/>
      </c>
      <c r="BG61" s="74" t="str">
        <f t="shared" si="34"/>
        <v/>
      </c>
      <c r="BK61" s="119" t="s">
        <v>528</v>
      </c>
      <c r="BL61" s="119" t="s">
        <v>529</v>
      </c>
      <c r="BM61" s="119" t="s">
        <v>530</v>
      </c>
      <c r="BN61" s="119" t="s">
        <v>386</v>
      </c>
      <c r="BO61" s="119" t="s">
        <v>531</v>
      </c>
    </row>
    <row r="62" spans="1:67" s="66" customFormat="1" ht="14.5" x14ac:dyDescent="0.35">
      <c r="A62" s="30"/>
      <c r="B62" s="31"/>
      <c r="C62" s="31"/>
      <c r="D62" s="30"/>
      <c r="E62" s="31"/>
      <c r="F62" s="84"/>
      <c r="G62" s="62" t="str">
        <f t="shared" si="7"/>
        <v/>
      </c>
      <c r="H62" s="30"/>
      <c r="I62" s="31"/>
      <c r="J62" s="85"/>
      <c r="K62" s="85"/>
      <c r="L62" s="73">
        <f t="shared" si="8"/>
        <v>0</v>
      </c>
      <c r="M62" s="136"/>
      <c r="N62" s="65">
        <f t="shared" si="0"/>
        <v>0</v>
      </c>
      <c r="O62" s="65"/>
      <c r="P62" s="74">
        <f t="shared" si="9"/>
        <v>0</v>
      </c>
      <c r="Q62" s="74">
        <f t="shared" si="35"/>
        <v>0</v>
      </c>
      <c r="R62" s="74">
        <f t="shared" si="10"/>
        <v>0</v>
      </c>
      <c r="S62" s="74">
        <f t="shared" si="11"/>
        <v>0</v>
      </c>
      <c r="T62" s="74">
        <f t="shared" si="12"/>
        <v>0</v>
      </c>
      <c r="U62" s="74">
        <f t="shared" si="13"/>
        <v>0</v>
      </c>
      <c r="V62" s="74">
        <f t="shared" si="14"/>
        <v>0</v>
      </c>
      <c r="W62" s="74">
        <f t="shared" si="15"/>
        <v>0</v>
      </c>
      <c r="X62" s="74">
        <f t="shared" si="16"/>
        <v>0</v>
      </c>
      <c r="Y62" s="74">
        <f t="shared" si="17"/>
        <v>0</v>
      </c>
      <c r="Z62" s="74">
        <f t="shared" si="18"/>
        <v>0</v>
      </c>
      <c r="AA62" s="74">
        <f t="shared" si="37"/>
        <v>1</v>
      </c>
      <c r="AC62" s="74">
        <f t="shared" si="19"/>
        <v>0</v>
      </c>
      <c r="AD62" s="74">
        <f t="shared" si="3"/>
        <v>0</v>
      </c>
      <c r="AE62" s="74">
        <f t="shared" si="4"/>
        <v>0</v>
      </c>
      <c r="AF62" s="74">
        <f t="shared" si="5"/>
        <v>0</v>
      </c>
      <c r="AG62" s="74">
        <f t="shared" si="20"/>
        <v>0</v>
      </c>
      <c r="AH62" s="74">
        <f t="shared" si="21"/>
        <v>0</v>
      </c>
      <c r="AJ62" s="75">
        <f t="shared" si="22"/>
        <v>0</v>
      </c>
      <c r="AK62" s="75">
        <f t="shared" si="23"/>
        <v>0</v>
      </c>
      <c r="AL62" s="75">
        <f t="shared" si="6"/>
        <v>0</v>
      </c>
      <c r="AS62" s="74" t="str">
        <f t="shared" si="24"/>
        <v/>
      </c>
      <c r="AT62" s="74" t="str">
        <f t="shared" si="25"/>
        <v/>
      </c>
      <c r="AU62" s="74" t="str">
        <f t="shared" si="26"/>
        <v/>
      </c>
      <c r="AV62" s="74" t="str">
        <f t="shared" si="27"/>
        <v/>
      </c>
      <c r="AW62" s="74" t="str">
        <f t="shared" si="28"/>
        <v/>
      </c>
      <c r="AX62" s="74" t="str">
        <f t="shared" si="38"/>
        <v/>
      </c>
      <c r="AY62" s="74" t="str">
        <f t="shared" si="38"/>
        <v/>
      </c>
      <c r="AZ62" s="74" t="str">
        <f t="shared" si="38"/>
        <v/>
      </c>
      <c r="BA62" s="74" t="str">
        <f t="shared" si="38"/>
        <v/>
      </c>
      <c r="BB62" s="74" t="str">
        <f t="shared" si="38"/>
        <v/>
      </c>
      <c r="BC62" s="74" t="str">
        <f t="shared" si="30"/>
        <v/>
      </c>
      <c r="BD62" s="74" t="str">
        <f t="shared" si="31"/>
        <v/>
      </c>
      <c r="BE62" s="74" t="str">
        <f t="shared" si="32"/>
        <v/>
      </c>
      <c r="BF62" s="74" t="str">
        <f t="shared" si="33"/>
        <v/>
      </c>
      <c r="BG62" s="74" t="str">
        <f t="shared" si="34"/>
        <v/>
      </c>
      <c r="BK62" s="119" t="s">
        <v>532</v>
      </c>
      <c r="BL62" s="119" t="s">
        <v>521</v>
      </c>
      <c r="BM62" s="119" t="s">
        <v>522</v>
      </c>
      <c r="BN62" s="119" t="s">
        <v>443</v>
      </c>
      <c r="BO62" s="119" t="s">
        <v>533</v>
      </c>
    </row>
    <row r="63" spans="1:67" s="66" customFormat="1" ht="14.5" x14ac:dyDescent="0.35">
      <c r="A63" s="30"/>
      <c r="B63" s="31"/>
      <c r="C63" s="31"/>
      <c r="D63" s="30"/>
      <c r="E63" s="31"/>
      <c r="F63" s="84"/>
      <c r="G63" s="62" t="str">
        <f t="shared" si="7"/>
        <v/>
      </c>
      <c r="H63" s="30"/>
      <c r="I63" s="31"/>
      <c r="J63" s="85"/>
      <c r="K63" s="85"/>
      <c r="L63" s="73">
        <f t="shared" si="8"/>
        <v>0</v>
      </c>
      <c r="M63" s="136"/>
      <c r="N63" s="65">
        <f t="shared" si="0"/>
        <v>0</v>
      </c>
      <c r="O63" s="65"/>
      <c r="P63" s="74">
        <f t="shared" si="9"/>
        <v>0</v>
      </c>
      <c r="Q63" s="74">
        <f t="shared" si="35"/>
        <v>0</v>
      </c>
      <c r="R63" s="74">
        <f t="shared" si="10"/>
        <v>0</v>
      </c>
      <c r="S63" s="74">
        <f t="shared" si="11"/>
        <v>0</v>
      </c>
      <c r="T63" s="74">
        <f t="shared" si="12"/>
        <v>0</v>
      </c>
      <c r="U63" s="74">
        <f t="shared" si="13"/>
        <v>0</v>
      </c>
      <c r="V63" s="74">
        <f t="shared" si="14"/>
        <v>0</v>
      </c>
      <c r="W63" s="74">
        <f t="shared" si="15"/>
        <v>0</v>
      </c>
      <c r="X63" s="74">
        <f t="shared" si="16"/>
        <v>0</v>
      </c>
      <c r="Y63" s="74">
        <f t="shared" si="17"/>
        <v>0</v>
      </c>
      <c r="Z63" s="74">
        <f t="shared" si="18"/>
        <v>0</v>
      </c>
      <c r="AA63" s="74">
        <f t="shared" si="37"/>
        <v>1</v>
      </c>
      <c r="AC63" s="74">
        <f t="shared" si="19"/>
        <v>0</v>
      </c>
      <c r="AD63" s="74">
        <f t="shared" si="3"/>
        <v>0</v>
      </c>
      <c r="AE63" s="74">
        <f t="shared" si="4"/>
        <v>0</v>
      </c>
      <c r="AF63" s="74">
        <f t="shared" si="5"/>
        <v>0</v>
      </c>
      <c r="AG63" s="74">
        <f t="shared" si="20"/>
        <v>0</v>
      </c>
      <c r="AH63" s="74">
        <f t="shared" si="21"/>
        <v>0</v>
      </c>
      <c r="AJ63" s="75">
        <f t="shared" si="22"/>
        <v>0</v>
      </c>
      <c r="AK63" s="75">
        <f t="shared" si="23"/>
        <v>0</v>
      </c>
      <c r="AL63" s="75">
        <f t="shared" si="6"/>
        <v>0</v>
      </c>
      <c r="AS63" s="74" t="str">
        <f t="shared" si="24"/>
        <v/>
      </c>
      <c r="AT63" s="74" t="str">
        <f t="shared" si="25"/>
        <v/>
      </c>
      <c r="AU63" s="74" t="str">
        <f t="shared" si="26"/>
        <v/>
      </c>
      <c r="AV63" s="74" t="str">
        <f t="shared" si="27"/>
        <v/>
      </c>
      <c r="AW63" s="74" t="str">
        <f t="shared" si="28"/>
        <v/>
      </c>
      <c r="AX63" s="74" t="str">
        <f t="shared" si="38"/>
        <v/>
      </c>
      <c r="AY63" s="74" t="str">
        <f t="shared" si="38"/>
        <v/>
      </c>
      <c r="AZ63" s="74" t="str">
        <f t="shared" si="38"/>
        <v/>
      </c>
      <c r="BA63" s="74" t="str">
        <f t="shared" si="38"/>
        <v/>
      </c>
      <c r="BB63" s="74" t="str">
        <f t="shared" si="38"/>
        <v/>
      </c>
      <c r="BC63" s="74" t="str">
        <f t="shared" si="30"/>
        <v/>
      </c>
      <c r="BD63" s="74" t="str">
        <f t="shared" si="31"/>
        <v/>
      </c>
      <c r="BE63" s="74" t="str">
        <f t="shared" si="32"/>
        <v/>
      </c>
      <c r="BF63" s="74" t="str">
        <f t="shared" si="33"/>
        <v/>
      </c>
      <c r="BG63" s="74" t="str">
        <f t="shared" si="34"/>
        <v/>
      </c>
      <c r="BK63" s="119" t="s">
        <v>534</v>
      </c>
      <c r="BL63" s="119" t="s">
        <v>505</v>
      </c>
      <c r="BM63" s="119" t="s">
        <v>506</v>
      </c>
      <c r="BN63" s="119" t="s">
        <v>349</v>
      </c>
      <c r="BO63" s="119" t="s">
        <v>535</v>
      </c>
    </row>
    <row r="64" spans="1:67" s="66" customFormat="1" ht="14.5" x14ac:dyDescent="0.35">
      <c r="A64" s="30"/>
      <c r="B64" s="31"/>
      <c r="C64" s="31"/>
      <c r="D64" s="30"/>
      <c r="E64" s="31"/>
      <c r="F64" s="84"/>
      <c r="G64" s="62" t="str">
        <f t="shared" si="7"/>
        <v/>
      </c>
      <c r="H64" s="30"/>
      <c r="I64" s="31"/>
      <c r="J64" s="85"/>
      <c r="K64" s="85"/>
      <c r="L64" s="73">
        <f t="shared" si="8"/>
        <v>0</v>
      </c>
      <c r="M64" s="136"/>
      <c r="N64" s="65">
        <f t="shared" si="0"/>
        <v>0</v>
      </c>
      <c r="O64" s="65"/>
      <c r="P64" s="74">
        <f t="shared" si="9"/>
        <v>0</v>
      </c>
      <c r="Q64" s="74">
        <f t="shared" si="35"/>
        <v>0</v>
      </c>
      <c r="R64" s="74">
        <f t="shared" si="10"/>
        <v>0</v>
      </c>
      <c r="S64" s="74">
        <f t="shared" si="11"/>
        <v>0</v>
      </c>
      <c r="T64" s="74">
        <f t="shared" si="12"/>
        <v>0</v>
      </c>
      <c r="U64" s="74">
        <f t="shared" si="13"/>
        <v>0</v>
      </c>
      <c r="V64" s="74">
        <f t="shared" si="14"/>
        <v>0</v>
      </c>
      <c r="W64" s="74">
        <f t="shared" si="15"/>
        <v>0</v>
      </c>
      <c r="X64" s="74">
        <f t="shared" si="16"/>
        <v>0</v>
      </c>
      <c r="Y64" s="74">
        <f t="shared" si="17"/>
        <v>0</v>
      </c>
      <c r="Z64" s="74">
        <f t="shared" si="18"/>
        <v>0</v>
      </c>
      <c r="AA64" s="74">
        <f t="shared" si="37"/>
        <v>1</v>
      </c>
      <c r="AC64" s="74">
        <f t="shared" si="19"/>
        <v>0</v>
      </c>
      <c r="AD64" s="74">
        <f t="shared" si="3"/>
        <v>0</v>
      </c>
      <c r="AE64" s="74">
        <f t="shared" si="4"/>
        <v>0</v>
      </c>
      <c r="AF64" s="74">
        <f t="shared" si="5"/>
        <v>0</v>
      </c>
      <c r="AG64" s="74">
        <f t="shared" si="20"/>
        <v>0</v>
      </c>
      <c r="AH64" s="74">
        <f t="shared" si="21"/>
        <v>0</v>
      </c>
      <c r="AJ64" s="75">
        <f t="shared" si="22"/>
        <v>0</v>
      </c>
      <c r="AK64" s="75">
        <f t="shared" si="23"/>
        <v>0</v>
      </c>
      <c r="AL64" s="75">
        <f t="shared" si="6"/>
        <v>0</v>
      </c>
      <c r="AS64" s="74" t="str">
        <f t="shared" si="24"/>
        <v/>
      </c>
      <c r="AT64" s="74" t="str">
        <f t="shared" si="25"/>
        <v/>
      </c>
      <c r="AU64" s="74" t="str">
        <f t="shared" si="26"/>
        <v/>
      </c>
      <c r="AV64" s="74" t="str">
        <f t="shared" si="27"/>
        <v/>
      </c>
      <c r="AW64" s="74" t="str">
        <f t="shared" si="28"/>
        <v/>
      </c>
      <c r="AX64" s="74" t="str">
        <f t="shared" si="38"/>
        <v/>
      </c>
      <c r="AY64" s="74" t="str">
        <f t="shared" si="38"/>
        <v/>
      </c>
      <c r="AZ64" s="74" t="str">
        <f t="shared" si="38"/>
        <v/>
      </c>
      <c r="BA64" s="74" t="str">
        <f t="shared" si="38"/>
        <v/>
      </c>
      <c r="BB64" s="74" t="str">
        <f t="shared" si="38"/>
        <v/>
      </c>
      <c r="BC64" s="74" t="str">
        <f t="shared" si="30"/>
        <v/>
      </c>
      <c r="BD64" s="74" t="str">
        <f t="shared" si="31"/>
        <v/>
      </c>
      <c r="BE64" s="74" t="str">
        <f t="shared" si="32"/>
        <v/>
      </c>
      <c r="BF64" s="74" t="str">
        <f t="shared" si="33"/>
        <v/>
      </c>
      <c r="BG64" s="74" t="str">
        <f t="shared" si="34"/>
        <v/>
      </c>
      <c r="BK64" s="119" t="s">
        <v>536</v>
      </c>
      <c r="BL64" s="119" t="s">
        <v>537</v>
      </c>
      <c r="BM64" s="119" t="s">
        <v>538</v>
      </c>
      <c r="BN64" s="119" t="s">
        <v>349</v>
      </c>
      <c r="BO64" s="119" t="s">
        <v>539</v>
      </c>
    </row>
    <row r="65" spans="1:67" s="66" customFormat="1" ht="14.5" x14ac:dyDescent="0.35">
      <c r="A65" s="30"/>
      <c r="B65" s="31"/>
      <c r="C65" s="31"/>
      <c r="D65" s="30"/>
      <c r="E65" s="31"/>
      <c r="F65" s="84"/>
      <c r="G65" s="62" t="str">
        <f t="shared" si="7"/>
        <v/>
      </c>
      <c r="H65" s="30"/>
      <c r="I65" s="31"/>
      <c r="J65" s="85"/>
      <c r="K65" s="85"/>
      <c r="L65" s="73">
        <f t="shared" si="8"/>
        <v>0</v>
      </c>
      <c r="M65" s="136"/>
      <c r="N65" s="65">
        <f t="shared" si="0"/>
        <v>0</v>
      </c>
      <c r="O65" s="65"/>
      <c r="P65" s="74">
        <f t="shared" si="9"/>
        <v>0</v>
      </c>
      <c r="Q65" s="74">
        <f t="shared" si="35"/>
        <v>0</v>
      </c>
      <c r="R65" s="74">
        <f t="shared" si="10"/>
        <v>0</v>
      </c>
      <c r="S65" s="74">
        <f t="shared" si="11"/>
        <v>0</v>
      </c>
      <c r="T65" s="74">
        <f t="shared" si="12"/>
        <v>0</v>
      </c>
      <c r="U65" s="74">
        <f t="shared" si="13"/>
        <v>0</v>
      </c>
      <c r="V65" s="74">
        <f t="shared" si="14"/>
        <v>0</v>
      </c>
      <c r="W65" s="74">
        <f t="shared" si="15"/>
        <v>0</v>
      </c>
      <c r="X65" s="74">
        <f t="shared" si="16"/>
        <v>0</v>
      </c>
      <c r="Y65" s="74">
        <f t="shared" si="17"/>
        <v>0</v>
      </c>
      <c r="Z65" s="74">
        <f t="shared" si="18"/>
        <v>0</v>
      </c>
      <c r="AA65" s="74">
        <f t="shared" si="37"/>
        <v>1</v>
      </c>
      <c r="AC65" s="74">
        <f t="shared" si="19"/>
        <v>0</v>
      </c>
      <c r="AD65" s="74">
        <f t="shared" si="3"/>
        <v>0</v>
      </c>
      <c r="AE65" s="74">
        <f t="shared" si="4"/>
        <v>0</v>
      </c>
      <c r="AF65" s="74">
        <f t="shared" si="5"/>
        <v>0</v>
      </c>
      <c r="AG65" s="74">
        <f t="shared" si="20"/>
        <v>0</v>
      </c>
      <c r="AH65" s="74">
        <f t="shared" si="21"/>
        <v>0</v>
      </c>
      <c r="AJ65" s="75">
        <f t="shared" si="22"/>
        <v>0</v>
      </c>
      <c r="AK65" s="75">
        <f t="shared" si="23"/>
        <v>0</v>
      </c>
      <c r="AL65" s="75">
        <f t="shared" si="6"/>
        <v>0</v>
      </c>
      <c r="AS65" s="74" t="str">
        <f t="shared" si="24"/>
        <v/>
      </c>
      <c r="AT65" s="74" t="str">
        <f t="shared" si="25"/>
        <v/>
      </c>
      <c r="AU65" s="74" t="str">
        <f t="shared" si="26"/>
        <v/>
      </c>
      <c r="AV65" s="74" t="str">
        <f t="shared" si="27"/>
        <v/>
      </c>
      <c r="AW65" s="74" t="str">
        <f t="shared" si="28"/>
        <v/>
      </c>
      <c r="AX65" s="74" t="str">
        <f t="shared" si="38"/>
        <v/>
      </c>
      <c r="AY65" s="74" t="str">
        <f t="shared" si="38"/>
        <v/>
      </c>
      <c r="AZ65" s="74" t="str">
        <f t="shared" si="38"/>
        <v/>
      </c>
      <c r="BA65" s="74" t="str">
        <f t="shared" si="38"/>
        <v/>
      </c>
      <c r="BB65" s="74" t="str">
        <f t="shared" si="38"/>
        <v/>
      </c>
      <c r="BC65" s="74" t="str">
        <f t="shared" si="30"/>
        <v/>
      </c>
      <c r="BD65" s="74" t="str">
        <f t="shared" si="31"/>
        <v/>
      </c>
      <c r="BE65" s="74" t="str">
        <f t="shared" si="32"/>
        <v/>
      </c>
      <c r="BF65" s="74" t="str">
        <f t="shared" si="33"/>
        <v/>
      </c>
      <c r="BG65" s="74" t="str">
        <f t="shared" si="34"/>
        <v/>
      </c>
      <c r="BK65" s="119" t="s">
        <v>540</v>
      </c>
      <c r="BL65" s="119" t="s">
        <v>541</v>
      </c>
      <c r="BM65" s="119" t="s">
        <v>542</v>
      </c>
      <c r="BN65" s="119" t="s">
        <v>443</v>
      </c>
      <c r="BO65" s="119" t="s">
        <v>543</v>
      </c>
    </row>
    <row r="66" spans="1:67" s="66" customFormat="1" ht="14.5" x14ac:dyDescent="0.35">
      <c r="A66" s="30"/>
      <c r="B66" s="31"/>
      <c r="C66" s="31"/>
      <c r="D66" s="30"/>
      <c r="E66" s="31"/>
      <c r="F66" s="84"/>
      <c r="G66" s="62" t="str">
        <f t="shared" si="7"/>
        <v/>
      </c>
      <c r="H66" s="30"/>
      <c r="I66" s="31"/>
      <c r="J66" s="85"/>
      <c r="K66" s="85"/>
      <c r="L66" s="73">
        <f t="shared" si="8"/>
        <v>0</v>
      </c>
      <c r="M66" s="136"/>
      <c r="N66" s="65">
        <f t="shared" si="0"/>
        <v>0</v>
      </c>
      <c r="O66" s="65"/>
      <c r="P66" s="74">
        <f t="shared" si="9"/>
        <v>0</v>
      </c>
      <c r="Q66" s="74">
        <f t="shared" si="35"/>
        <v>0</v>
      </c>
      <c r="R66" s="74">
        <f t="shared" si="10"/>
        <v>0</v>
      </c>
      <c r="S66" s="74">
        <f t="shared" si="11"/>
        <v>0</v>
      </c>
      <c r="T66" s="74">
        <f t="shared" si="12"/>
        <v>0</v>
      </c>
      <c r="U66" s="74">
        <f t="shared" si="13"/>
        <v>0</v>
      </c>
      <c r="V66" s="74">
        <f t="shared" si="14"/>
        <v>0</v>
      </c>
      <c r="W66" s="74">
        <f t="shared" si="15"/>
        <v>0</v>
      </c>
      <c r="X66" s="74">
        <f t="shared" si="16"/>
        <v>0</v>
      </c>
      <c r="Y66" s="74">
        <f t="shared" si="17"/>
        <v>0</v>
      </c>
      <c r="Z66" s="74">
        <f t="shared" si="18"/>
        <v>0</v>
      </c>
      <c r="AA66" s="74">
        <f t="shared" si="37"/>
        <v>1</v>
      </c>
      <c r="AC66" s="74">
        <f t="shared" si="19"/>
        <v>0</v>
      </c>
      <c r="AD66" s="74">
        <f t="shared" si="3"/>
        <v>0</v>
      </c>
      <c r="AE66" s="74">
        <f t="shared" si="4"/>
        <v>0</v>
      </c>
      <c r="AF66" s="74">
        <f t="shared" si="5"/>
        <v>0</v>
      </c>
      <c r="AG66" s="74">
        <f t="shared" si="20"/>
        <v>0</v>
      </c>
      <c r="AH66" s="74">
        <f t="shared" si="21"/>
        <v>0</v>
      </c>
      <c r="AJ66" s="75">
        <f t="shared" si="22"/>
        <v>0</v>
      </c>
      <c r="AK66" s="75">
        <f t="shared" si="23"/>
        <v>0</v>
      </c>
      <c r="AL66" s="75">
        <f t="shared" si="6"/>
        <v>0</v>
      </c>
      <c r="AS66" s="74" t="str">
        <f t="shared" si="24"/>
        <v/>
      </c>
      <c r="AT66" s="74" t="str">
        <f t="shared" si="25"/>
        <v/>
      </c>
      <c r="AU66" s="74" t="str">
        <f t="shared" si="26"/>
        <v/>
      </c>
      <c r="AV66" s="74" t="str">
        <f t="shared" si="27"/>
        <v/>
      </c>
      <c r="AW66" s="74" t="str">
        <f t="shared" si="28"/>
        <v/>
      </c>
      <c r="AX66" s="74" t="str">
        <f t="shared" si="38"/>
        <v/>
      </c>
      <c r="AY66" s="74" t="str">
        <f t="shared" si="38"/>
        <v/>
      </c>
      <c r="AZ66" s="74" t="str">
        <f t="shared" si="38"/>
        <v/>
      </c>
      <c r="BA66" s="74" t="str">
        <f t="shared" si="38"/>
        <v/>
      </c>
      <c r="BB66" s="74" t="str">
        <f t="shared" si="38"/>
        <v/>
      </c>
      <c r="BC66" s="74" t="str">
        <f t="shared" si="30"/>
        <v/>
      </c>
      <c r="BD66" s="74" t="str">
        <f t="shared" si="31"/>
        <v/>
      </c>
      <c r="BE66" s="74" t="str">
        <f t="shared" si="32"/>
        <v/>
      </c>
      <c r="BF66" s="74" t="str">
        <f t="shared" si="33"/>
        <v/>
      </c>
      <c r="BG66" s="74" t="str">
        <f t="shared" si="34"/>
        <v/>
      </c>
      <c r="BK66" s="119" t="s">
        <v>544</v>
      </c>
      <c r="BL66" s="119" t="s">
        <v>545</v>
      </c>
      <c r="BM66" s="119" t="s">
        <v>546</v>
      </c>
      <c r="BN66" s="119" t="s">
        <v>349</v>
      </c>
      <c r="BO66" s="119" t="s">
        <v>547</v>
      </c>
    </row>
    <row r="67" spans="1:67" s="66" customFormat="1" ht="14.5" x14ac:dyDescent="0.35">
      <c r="A67" s="30"/>
      <c r="B67" s="31"/>
      <c r="C67" s="31"/>
      <c r="D67" s="30"/>
      <c r="E67" s="31"/>
      <c r="F67" s="84"/>
      <c r="G67" s="62" t="str">
        <f t="shared" si="7"/>
        <v/>
      </c>
      <c r="H67" s="30"/>
      <c r="I67" s="31"/>
      <c r="J67" s="85"/>
      <c r="K67" s="85"/>
      <c r="L67" s="73">
        <f t="shared" si="8"/>
        <v>0</v>
      </c>
      <c r="M67" s="136"/>
      <c r="N67" s="65">
        <f t="shared" si="0"/>
        <v>0</v>
      </c>
      <c r="O67" s="65"/>
      <c r="P67" s="74">
        <f t="shared" si="9"/>
        <v>0</v>
      </c>
      <c r="Q67" s="74">
        <f t="shared" si="35"/>
        <v>0</v>
      </c>
      <c r="R67" s="74">
        <f t="shared" si="10"/>
        <v>0</v>
      </c>
      <c r="S67" s="74">
        <f t="shared" si="11"/>
        <v>0</v>
      </c>
      <c r="T67" s="74">
        <f t="shared" si="12"/>
        <v>0</v>
      </c>
      <c r="U67" s="74">
        <f t="shared" si="13"/>
        <v>0</v>
      </c>
      <c r="V67" s="74">
        <f t="shared" si="14"/>
        <v>0</v>
      </c>
      <c r="W67" s="74">
        <f t="shared" si="15"/>
        <v>0</v>
      </c>
      <c r="X67" s="74">
        <f t="shared" si="16"/>
        <v>0</v>
      </c>
      <c r="Y67" s="74">
        <f t="shared" si="17"/>
        <v>0</v>
      </c>
      <c r="Z67" s="74">
        <f t="shared" si="18"/>
        <v>0</v>
      </c>
      <c r="AA67" s="74">
        <f t="shared" si="37"/>
        <v>1</v>
      </c>
      <c r="AC67" s="74">
        <f t="shared" si="19"/>
        <v>0</v>
      </c>
      <c r="AD67" s="74">
        <f t="shared" si="3"/>
        <v>0</v>
      </c>
      <c r="AE67" s="74">
        <f t="shared" si="4"/>
        <v>0</v>
      </c>
      <c r="AF67" s="74">
        <f t="shared" si="5"/>
        <v>0</v>
      </c>
      <c r="AG67" s="74">
        <f t="shared" si="20"/>
        <v>0</v>
      </c>
      <c r="AH67" s="74">
        <f t="shared" si="21"/>
        <v>0</v>
      </c>
      <c r="AJ67" s="75">
        <f t="shared" si="22"/>
        <v>0</v>
      </c>
      <c r="AK67" s="75">
        <f t="shared" si="23"/>
        <v>0</v>
      </c>
      <c r="AL67" s="75">
        <f t="shared" si="6"/>
        <v>0</v>
      </c>
      <c r="AS67" s="74" t="str">
        <f t="shared" si="24"/>
        <v/>
      </c>
      <c r="AT67" s="74" t="str">
        <f t="shared" si="25"/>
        <v/>
      </c>
      <c r="AU67" s="74" t="str">
        <f t="shared" si="26"/>
        <v/>
      </c>
      <c r="AV67" s="74" t="str">
        <f t="shared" si="27"/>
        <v/>
      </c>
      <c r="AW67" s="74" t="str">
        <f t="shared" si="28"/>
        <v/>
      </c>
      <c r="AX67" s="74" t="str">
        <f t="shared" si="38"/>
        <v/>
      </c>
      <c r="AY67" s="74" t="str">
        <f t="shared" si="38"/>
        <v/>
      </c>
      <c r="AZ67" s="74" t="str">
        <f t="shared" si="38"/>
        <v/>
      </c>
      <c r="BA67" s="74" t="str">
        <f t="shared" si="38"/>
        <v/>
      </c>
      <c r="BB67" s="74" t="str">
        <f t="shared" si="38"/>
        <v/>
      </c>
      <c r="BC67" s="74" t="str">
        <f t="shared" si="30"/>
        <v/>
      </c>
      <c r="BD67" s="74" t="str">
        <f t="shared" si="31"/>
        <v/>
      </c>
      <c r="BE67" s="74" t="str">
        <f t="shared" si="32"/>
        <v/>
      </c>
      <c r="BF67" s="74" t="str">
        <f t="shared" si="33"/>
        <v/>
      </c>
      <c r="BG67" s="74" t="str">
        <f t="shared" si="34"/>
        <v/>
      </c>
      <c r="BK67" s="119" t="s">
        <v>548</v>
      </c>
      <c r="BL67" s="119" t="s">
        <v>505</v>
      </c>
      <c r="BM67" s="119" t="s">
        <v>506</v>
      </c>
      <c r="BN67" s="119" t="s">
        <v>349</v>
      </c>
      <c r="BO67" s="119" t="s">
        <v>549</v>
      </c>
    </row>
    <row r="68" spans="1:67" s="66" customFormat="1" ht="14.5" x14ac:dyDescent="0.35">
      <c r="A68" s="30"/>
      <c r="B68" s="31"/>
      <c r="C68" s="31"/>
      <c r="D68" s="30"/>
      <c r="E68" s="31"/>
      <c r="F68" s="84"/>
      <c r="G68" s="62" t="str">
        <f t="shared" si="7"/>
        <v/>
      </c>
      <c r="H68" s="30"/>
      <c r="I68" s="31"/>
      <c r="J68" s="85"/>
      <c r="K68" s="85"/>
      <c r="L68" s="73">
        <f t="shared" si="8"/>
        <v>0</v>
      </c>
      <c r="M68" s="136"/>
      <c r="N68" s="65">
        <f t="shared" si="0"/>
        <v>0</v>
      </c>
      <c r="O68" s="65"/>
      <c r="P68" s="74">
        <f t="shared" si="9"/>
        <v>0</v>
      </c>
      <c r="Q68" s="74">
        <f t="shared" si="35"/>
        <v>0</v>
      </c>
      <c r="R68" s="74">
        <f t="shared" si="10"/>
        <v>0</v>
      </c>
      <c r="S68" s="74">
        <f t="shared" si="11"/>
        <v>0</v>
      </c>
      <c r="T68" s="74">
        <f t="shared" si="12"/>
        <v>0</v>
      </c>
      <c r="U68" s="74">
        <f t="shared" si="13"/>
        <v>0</v>
      </c>
      <c r="V68" s="74">
        <f t="shared" si="14"/>
        <v>0</v>
      </c>
      <c r="W68" s="74">
        <f t="shared" si="15"/>
        <v>0</v>
      </c>
      <c r="X68" s="74">
        <f t="shared" si="16"/>
        <v>0</v>
      </c>
      <c r="Y68" s="74">
        <f t="shared" si="17"/>
        <v>0</v>
      </c>
      <c r="Z68" s="74">
        <f t="shared" si="18"/>
        <v>0</v>
      </c>
      <c r="AA68" s="74">
        <f t="shared" si="37"/>
        <v>1</v>
      </c>
      <c r="AC68" s="74">
        <f t="shared" si="19"/>
        <v>0</v>
      </c>
      <c r="AD68" s="74">
        <f t="shared" si="3"/>
        <v>0</v>
      </c>
      <c r="AE68" s="74">
        <f t="shared" si="4"/>
        <v>0</v>
      </c>
      <c r="AF68" s="74">
        <f t="shared" si="5"/>
        <v>0</v>
      </c>
      <c r="AG68" s="74">
        <f t="shared" si="20"/>
        <v>0</v>
      </c>
      <c r="AH68" s="74">
        <f t="shared" si="21"/>
        <v>0</v>
      </c>
      <c r="AJ68" s="75">
        <f t="shared" si="22"/>
        <v>0</v>
      </c>
      <c r="AK68" s="75">
        <f t="shared" si="23"/>
        <v>0</v>
      </c>
      <c r="AL68" s="75">
        <f t="shared" si="6"/>
        <v>0</v>
      </c>
      <c r="AS68" s="74" t="str">
        <f t="shared" si="24"/>
        <v/>
      </c>
      <c r="AT68" s="74" t="str">
        <f t="shared" si="25"/>
        <v/>
      </c>
      <c r="AU68" s="74" t="str">
        <f t="shared" si="26"/>
        <v/>
      </c>
      <c r="AV68" s="74" t="str">
        <f t="shared" si="27"/>
        <v/>
      </c>
      <c r="AW68" s="74" t="str">
        <f t="shared" si="28"/>
        <v/>
      </c>
      <c r="AX68" s="74" t="str">
        <f t="shared" si="38"/>
        <v/>
      </c>
      <c r="AY68" s="74" t="str">
        <f t="shared" si="38"/>
        <v/>
      </c>
      <c r="AZ68" s="74" t="str">
        <f t="shared" si="38"/>
        <v/>
      </c>
      <c r="BA68" s="74" t="str">
        <f t="shared" si="38"/>
        <v/>
      </c>
      <c r="BB68" s="74" t="str">
        <f t="shared" si="38"/>
        <v/>
      </c>
      <c r="BC68" s="74" t="str">
        <f t="shared" si="30"/>
        <v/>
      </c>
      <c r="BD68" s="74" t="str">
        <f t="shared" si="31"/>
        <v/>
      </c>
      <c r="BE68" s="74" t="str">
        <f t="shared" si="32"/>
        <v/>
      </c>
      <c r="BF68" s="74" t="str">
        <f t="shared" si="33"/>
        <v/>
      </c>
      <c r="BG68" s="74" t="str">
        <f t="shared" si="34"/>
        <v/>
      </c>
      <c r="BK68" s="119" t="s">
        <v>550</v>
      </c>
      <c r="BL68" s="119" t="s">
        <v>429</v>
      </c>
      <c r="BM68" s="119" t="s">
        <v>430</v>
      </c>
      <c r="BN68" s="119" t="s">
        <v>391</v>
      </c>
      <c r="BO68" s="119" t="s">
        <v>551</v>
      </c>
    </row>
    <row r="69" spans="1:67" s="66" customFormat="1" ht="14.5" x14ac:dyDescent="0.35">
      <c r="A69" s="30"/>
      <c r="B69" s="31"/>
      <c r="C69" s="31"/>
      <c r="D69" s="30"/>
      <c r="E69" s="31"/>
      <c r="F69" s="84"/>
      <c r="G69" s="62" t="str">
        <f t="shared" si="7"/>
        <v/>
      </c>
      <c r="H69" s="30"/>
      <c r="I69" s="31"/>
      <c r="J69" s="85"/>
      <c r="K69" s="85"/>
      <c r="L69" s="73">
        <f t="shared" si="8"/>
        <v>0</v>
      </c>
      <c r="M69" s="136"/>
      <c r="N69" s="65">
        <f t="shared" si="0"/>
        <v>0</v>
      </c>
      <c r="O69" s="65"/>
      <c r="P69" s="74">
        <f t="shared" si="9"/>
        <v>0</v>
      </c>
      <c r="Q69" s="74">
        <f t="shared" si="35"/>
        <v>0</v>
      </c>
      <c r="R69" s="74">
        <f t="shared" si="10"/>
        <v>0</v>
      </c>
      <c r="S69" s="74">
        <f t="shared" si="11"/>
        <v>0</v>
      </c>
      <c r="T69" s="74">
        <f t="shared" si="12"/>
        <v>0</v>
      </c>
      <c r="U69" s="74">
        <f t="shared" si="13"/>
        <v>0</v>
      </c>
      <c r="V69" s="74">
        <f t="shared" si="14"/>
        <v>0</v>
      </c>
      <c r="W69" s="74">
        <f t="shared" si="15"/>
        <v>0</v>
      </c>
      <c r="X69" s="74">
        <f t="shared" si="16"/>
        <v>0</v>
      </c>
      <c r="Y69" s="74">
        <f t="shared" si="17"/>
        <v>0</v>
      </c>
      <c r="Z69" s="74">
        <f t="shared" si="18"/>
        <v>0</v>
      </c>
      <c r="AA69" s="74">
        <f t="shared" si="37"/>
        <v>1</v>
      </c>
      <c r="AC69" s="74">
        <f t="shared" si="19"/>
        <v>0</v>
      </c>
      <c r="AD69" s="74">
        <f t="shared" si="3"/>
        <v>0</v>
      </c>
      <c r="AE69" s="74">
        <f t="shared" ref="AE69:AE132" si="39">IF(AND(C69=$AQ$5,NOT(AND(U69,V69))),1,0)</f>
        <v>0</v>
      </c>
      <c r="AF69" s="74">
        <f t="shared" ref="AF69:AF132" si="40">IF(AND(C69&lt;&gt;$AQ$5,OR(U69,V69,)),1,0)</f>
        <v>0</v>
      </c>
      <c r="AG69" s="74">
        <f t="shared" si="20"/>
        <v>0</v>
      </c>
      <c r="AH69" s="74">
        <f t="shared" si="21"/>
        <v>0</v>
      </c>
      <c r="AJ69" s="75">
        <f t="shared" si="22"/>
        <v>0</v>
      </c>
      <c r="AK69" s="75">
        <f t="shared" si="23"/>
        <v>0</v>
      </c>
      <c r="AL69" s="75">
        <f t="shared" ref="AL69:AL132" si="41">IF($AH69=0,L69,0)</f>
        <v>0</v>
      </c>
      <c r="AS69" s="74" t="str">
        <f t="shared" si="24"/>
        <v/>
      </c>
      <c r="AT69" s="74" t="str">
        <f t="shared" si="25"/>
        <v/>
      </c>
      <c r="AU69" s="74" t="str">
        <f t="shared" si="26"/>
        <v/>
      </c>
      <c r="AV69" s="74" t="str">
        <f t="shared" si="27"/>
        <v/>
      </c>
      <c r="AW69" s="74" t="str">
        <f t="shared" si="28"/>
        <v/>
      </c>
      <c r="AX69" s="74" t="str">
        <f t="shared" si="38"/>
        <v/>
      </c>
      <c r="AY69" s="74" t="str">
        <f t="shared" si="38"/>
        <v/>
      </c>
      <c r="AZ69" s="74" t="str">
        <f t="shared" si="38"/>
        <v/>
      </c>
      <c r="BA69" s="74" t="str">
        <f t="shared" si="38"/>
        <v/>
      </c>
      <c r="BB69" s="74" t="str">
        <f t="shared" si="38"/>
        <v/>
      </c>
      <c r="BC69" s="74" t="str">
        <f t="shared" si="30"/>
        <v/>
      </c>
      <c r="BD69" s="74" t="str">
        <f t="shared" si="31"/>
        <v/>
      </c>
      <c r="BE69" s="74" t="str">
        <f t="shared" si="32"/>
        <v/>
      </c>
      <c r="BF69" s="74" t="str">
        <f t="shared" si="33"/>
        <v/>
      </c>
      <c r="BG69" s="74" t="str">
        <f t="shared" si="34"/>
        <v/>
      </c>
      <c r="BK69" s="119" t="s">
        <v>552</v>
      </c>
      <c r="BL69" s="119" t="s">
        <v>553</v>
      </c>
      <c r="BM69" s="119" t="s">
        <v>554</v>
      </c>
      <c r="BN69" s="119" t="s">
        <v>349</v>
      </c>
      <c r="BO69" s="119" t="s">
        <v>555</v>
      </c>
    </row>
    <row r="70" spans="1:67" s="66" customFormat="1" ht="14.5" x14ac:dyDescent="0.35">
      <c r="A70" s="30"/>
      <c r="B70" s="31"/>
      <c r="C70" s="31"/>
      <c r="D70" s="30"/>
      <c r="E70" s="31"/>
      <c r="F70" s="84"/>
      <c r="G70" s="62" t="str">
        <f t="shared" ref="G70:G133" si="42">IFERROR(IF(VLOOKUP(F70,BK$5:BO$1219,2,FALSE)=D70,VLOOKUP(F70,BK$5:BO$1219,5,FALSE),"N° de cred. Não confere com CNPJ"),"")</f>
        <v/>
      </c>
      <c r="H70" s="30"/>
      <c r="I70" s="31"/>
      <c r="J70" s="85"/>
      <c r="K70" s="85"/>
      <c r="L70" s="73">
        <f t="shared" ref="L70:L133" si="43">IF(K70&gt;=0,K70,J70)</f>
        <v>0</v>
      </c>
      <c r="M70" s="136"/>
      <c r="N70" s="65">
        <f t="shared" ref="N70:N133" si="44">IF(AC70=1,$AO$5,IF(AD70=1,$AO$6,IF(AE70=1,$AO$7,IF(AF70=1,$AO$8,IF(AG70=1,$AO$9,0)))))</f>
        <v>0</v>
      </c>
      <c r="O70" s="65"/>
      <c r="P70" s="74">
        <f t="shared" ref="P70:P133" si="45">IF(A70&lt;&gt;"",1,0)</f>
        <v>0</v>
      </c>
      <c r="Q70" s="74">
        <f t="shared" ref="Q70:Q133" si="46">IF(B70&lt;&gt;"",1,0)</f>
        <v>0</v>
      </c>
      <c r="R70" s="74">
        <f t="shared" ref="R70:R133" si="47">IF(C70&lt;&gt;"",1,0)</f>
        <v>0</v>
      </c>
      <c r="S70" s="74">
        <f t="shared" ref="S70:S133" si="48">IF(D70&lt;&gt;"",1,0)</f>
        <v>0</v>
      </c>
      <c r="T70" s="74">
        <f t="shared" ref="T70:T133" si="49">IF(E70&lt;&gt;"",1,0)</f>
        <v>0</v>
      </c>
      <c r="U70" s="74">
        <f t="shared" ref="U70:U133" si="50">IF(F70&lt;&gt;"",1,0)</f>
        <v>0</v>
      </c>
      <c r="V70" s="74">
        <f t="shared" ref="V70:V133" si="51">IF(G70&lt;&gt;"",1,0)</f>
        <v>0</v>
      </c>
      <c r="W70" s="74">
        <f t="shared" ref="W70:W133" si="52">IF(H70&lt;&gt;"",1,0)</f>
        <v>0</v>
      </c>
      <c r="X70" s="74">
        <f t="shared" ref="X70:X133" si="53">IF(I70&lt;&gt;"",1,0)</f>
        <v>0</v>
      </c>
      <c r="Y70" s="74">
        <f t="shared" ref="Y70:Y133" si="54">IF(J70&lt;&gt;"",1,0)</f>
        <v>0</v>
      </c>
      <c r="Z70" s="74">
        <f t="shared" ref="Z70:Z133" si="55">IF(K70&lt;&gt;"",1,0)</f>
        <v>0</v>
      </c>
      <c r="AA70" s="74">
        <f t="shared" ref="AA70:AA111" si="56">IF(L70&lt;&gt;"",1,0)</f>
        <v>1</v>
      </c>
      <c r="AC70" s="74">
        <f t="shared" ref="AC70:AC133" si="57">IFERROR(IF(BF70=BG70,0,1),1)</f>
        <v>0</v>
      </c>
      <c r="AD70" s="74">
        <f t="shared" ref="AD70:AD133" si="58">IF(P70+Q70+R70+S70+T70+U70+V70+W70+X70+Y70+Z70=0,0,IF(P70+Q70+R70+S70+T70+W70+X70+Y70=8,0,1))</f>
        <v>0</v>
      </c>
      <c r="AE70" s="74">
        <f t="shared" si="39"/>
        <v>0</v>
      </c>
      <c r="AF70" s="74">
        <f t="shared" si="40"/>
        <v>0</v>
      </c>
      <c r="AG70" s="74">
        <f t="shared" ref="AG70:AG133" si="59">IF(AND(P70=1,P69=0),1,0)</f>
        <v>0</v>
      </c>
      <c r="AH70" s="74">
        <f t="shared" ref="AH70:AH133" si="60">IF(AC70+AD70+AE70+AF70+AG70=0,0,1)</f>
        <v>0</v>
      </c>
      <c r="AJ70" s="75">
        <f t="shared" ref="AJ70:AJ133" si="61">IF($AH70=0,J70,0)</f>
        <v>0</v>
      </c>
      <c r="AK70" s="75">
        <f t="shared" ref="AK70:AK133" si="62">IF($AH70=0,K70,0)</f>
        <v>0</v>
      </c>
      <c r="AL70" s="75">
        <f t="shared" si="41"/>
        <v>0</v>
      </c>
      <c r="AS70" s="74" t="str">
        <f t="shared" ref="AS70:AS133" si="63">IF($A70="","",MID($A70,1,1)*2)</f>
        <v/>
      </c>
      <c r="AT70" s="74" t="str">
        <f t="shared" ref="AT70:AT133" si="64">IF($A70="","",MID($A70,2,1)*1)</f>
        <v/>
      </c>
      <c r="AU70" s="74" t="str">
        <f t="shared" ref="AU70:AU133" si="65">IF($A70="","",MID($A70,3,1)*2)</f>
        <v/>
      </c>
      <c r="AV70" s="74" t="str">
        <f t="shared" ref="AV70:AV133" si="66">IF($A70="","",MID($A70,4,1)*1)</f>
        <v/>
      </c>
      <c r="AW70" s="74" t="str">
        <f t="shared" ref="AW70:AW133" si="67">IF($A70="","",MID($A70,5,1)*2)</f>
        <v/>
      </c>
      <c r="AX70" s="74" t="str">
        <f t="shared" si="38"/>
        <v/>
      </c>
      <c r="AY70" s="74" t="str">
        <f t="shared" si="38"/>
        <v/>
      </c>
      <c r="AZ70" s="74" t="str">
        <f t="shared" si="38"/>
        <v/>
      </c>
      <c r="BA70" s="74" t="str">
        <f t="shared" si="38"/>
        <v/>
      </c>
      <c r="BB70" s="74" t="str">
        <f t="shared" si="38"/>
        <v/>
      </c>
      <c r="BC70" s="74" t="str">
        <f t="shared" ref="BC70:BC133" si="68">IF($A70="","",SUM(AX70:BB70))</f>
        <v/>
      </c>
      <c r="BD70" s="74" t="str">
        <f t="shared" ref="BD70:BD133" si="69">IF($A70="","",MOD(BC70,10))</f>
        <v/>
      </c>
      <c r="BE70" s="74" t="str">
        <f t="shared" ref="BE70:BE133" si="70">IF($A70="","",10-BD70)</f>
        <v/>
      </c>
      <c r="BF70" s="74" t="str">
        <f t="shared" ref="BF70:BF133" si="71">IF($A70="","",MOD(BE70,10))</f>
        <v/>
      </c>
      <c r="BG70" s="74" t="str">
        <f t="shared" ref="BG70:BG133" si="72">IF($A70="","",MID($A70,7,1)*1)</f>
        <v/>
      </c>
      <c r="BK70" s="119" t="s">
        <v>556</v>
      </c>
      <c r="BL70" s="119" t="s">
        <v>505</v>
      </c>
      <c r="BM70" s="119" t="s">
        <v>506</v>
      </c>
      <c r="BN70" s="119" t="s">
        <v>349</v>
      </c>
      <c r="BO70" s="119" t="s">
        <v>557</v>
      </c>
    </row>
    <row r="71" spans="1:67" s="66" customFormat="1" ht="14.5" x14ac:dyDescent="0.35">
      <c r="A71" s="30"/>
      <c r="B71" s="31"/>
      <c r="C71" s="31"/>
      <c r="D71" s="30"/>
      <c r="E71" s="31"/>
      <c r="F71" s="84"/>
      <c r="G71" s="62" t="str">
        <f t="shared" si="42"/>
        <v/>
      </c>
      <c r="H71" s="30"/>
      <c r="I71" s="31"/>
      <c r="J71" s="85"/>
      <c r="K71" s="85"/>
      <c r="L71" s="73">
        <f t="shared" si="43"/>
        <v>0</v>
      </c>
      <c r="M71" s="136"/>
      <c r="N71" s="65">
        <f t="shared" si="44"/>
        <v>0</v>
      </c>
      <c r="O71" s="65"/>
      <c r="P71" s="74">
        <f t="shared" si="45"/>
        <v>0</v>
      </c>
      <c r="Q71" s="74">
        <f t="shared" si="46"/>
        <v>0</v>
      </c>
      <c r="R71" s="74">
        <f t="shared" si="47"/>
        <v>0</v>
      </c>
      <c r="S71" s="74">
        <f t="shared" si="48"/>
        <v>0</v>
      </c>
      <c r="T71" s="74">
        <f t="shared" si="49"/>
        <v>0</v>
      </c>
      <c r="U71" s="74">
        <f t="shared" si="50"/>
        <v>0</v>
      </c>
      <c r="V71" s="74">
        <f t="shared" si="51"/>
        <v>0</v>
      </c>
      <c r="W71" s="74">
        <f t="shared" si="52"/>
        <v>0</v>
      </c>
      <c r="X71" s="74">
        <f t="shared" si="53"/>
        <v>0</v>
      </c>
      <c r="Y71" s="74">
        <f t="shared" si="54"/>
        <v>0</v>
      </c>
      <c r="Z71" s="74">
        <f t="shared" si="55"/>
        <v>0</v>
      </c>
      <c r="AA71" s="74">
        <f t="shared" si="56"/>
        <v>1</v>
      </c>
      <c r="AC71" s="74">
        <f t="shared" si="57"/>
        <v>0</v>
      </c>
      <c r="AD71" s="74">
        <f t="shared" si="58"/>
        <v>0</v>
      </c>
      <c r="AE71" s="74">
        <f t="shared" si="39"/>
        <v>0</v>
      </c>
      <c r="AF71" s="74">
        <f t="shared" si="40"/>
        <v>0</v>
      </c>
      <c r="AG71" s="74">
        <f t="shared" si="59"/>
        <v>0</v>
      </c>
      <c r="AH71" s="74">
        <f t="shared" si="60"/>
        <v>0</v>
      </c>
      <c r="AJ71" s="75">
        <f t="shared" si="61"/>
        <v>0</v>
      </c>
      <c r="AK71" s="75">
        <f t="shared" si="62"/>
        <v>0</v>
      </c>
      <c r="AL71" s="75">
        <f t="shared" si="41"/>
        <v>0</v>
      </c>
      <c r="AS71" s="74" t="str">
        <f t="shared" si="63"/>
        <v/>
      </c>
      <c r="AT71" s="74" t="str">
        <f t="shared" si="64"/>
        <v/>
      </c>
      <c r="AU71" s="74" t="str">
        <f t="shared" si="65"/>
        <v/>
      </c>
      <c r="AV71" s="74" t="str">
        <f t="shared" si="66"/>
        <v/>
      </c>
      <c r="AW71" s="74" t="str">
        <f t="shared" si="67"/>
        <v/>
      </c>
      <c r="AX71" s="74" t="str">
        <f t="shared" si="38"/>
        <v/>
      </c>
      <c r="AY71" s="74" t="str">
        <f t="shared" si="38"/>
        <v/>
      </c>
      <c r="AZ71" s="74" t="str">
        <f t="shared" si="38"/>
        <v/>
      </c>
      <c r="BA71" s="74" t="str">
        <f t="shared" si="38"/>
        <v/>
      </c>
      <c r="BB71" s="74" t="str">
        <f t="shared" si="38"/>
        <v/>
      </c>
      <c r="BC71" s="74" t="str">
        <f t="shared" si="68"/>
        <v/>
      </c>
      <c r="BD71" s="74" t="str">
        <f t="shared" si="69"/>
        <v/>
      </c>
      <c r="BE71" s="74" t="str">
        <f t="shared" si="70"/>
        <v/>
      </c>
      <c r="BF71" s="74" t="str">
        <f t="shared" si="71"/>
        <v/>
      </c>
      <c r="BG71" s="74" t="str">
        <f t="shared" si="72"/>
        <v/>
      </c>
      <c r="BK71" s="119" t="s">
        <v>558</v>
      </c>
      <c r="BL71" s="119" t="s">
        <v>553</v>
      </c>
      <c r="BM71" s="119" t="s">
        <v>554</v>
      </c>
      <c r="BN71" s="119" t="s">
        <v>349</v>
      </c>
      <c r="BO71" s="119" t="s">
        <v>559</v>
      </c>
    </row>
    <row r="72" spans="1:67" s="66" customFormat="1" ht="14.5" x14ac:dyDescent="0.35">
      <c r="A72" s="30"/>
      <c r="B72" s="31"/>
      <c r="C72" s="31"/>
      <c r="D72" s="30"/>
      <c r="E72" s="31"/>
      <c r="F72" s="84"/>
      <c r="G72" s="62" t="str">
        <f t="shared" si="42"/>
        <v/>
      </c>
      <c r="H72" s="30"/>
      <c r="I72" s="31"/>
      <c r="J72" s="85"/>
      <c r="K72" s="85"/>
      <c r="L72" s="73">
        <f t="shared" si="43"/>
        <v>0</v>
      </c>
      <c r="M72" s="136"/>
      <c r="N72" s="65">
        <f t="shared" si="44"/>
        <v>0</v>
      </c>
      <c r="O72" s="65"/>
      <c r="P72" s="74">
        <f t="shared" si="45"/>
        <v>0</v>
      </c>
      <c r="Q72" s="74">
        <f t="shared" si="46"/>
        <v>0</v>
      </c>
      <c r="R72" s="74">
        <f t="shared" si="47"/>
        <v>0</v>
      </c>
      <c r="S72" s="74">
        <f t="shared" si="48"/>
        <v>0</v>
      </c>
      <c r="T72" s="74">
        <f t="shared" si="49"/>
        <v>0</v>
      </c>
      <c r="U72" s="74">
        <f t="shared" si="50"/>
        <v>0</v>
      </c>
      <c r="V72" s="74">
        <f t="shared" si="51"/>
        <v>0</v>
      </c>
      <c r="W72" s="74">
        <f t="shared" si="52"/>
        <v>0</v>
      </c>
      <c r="X72" s="74">
        <f t="shared" si="53"/>
        <v>0</v>
      </c>
      <c r="Y72" s="74">
        <f t="shared" si="54"/>
        <v>0</v>
      </c>
      <c r="Z72" s="74">
        <f t="shared" si="55"/>
        <v>0</v>
      </c>
      <c r="AA72" s="74">
        <f t="shared" si="56"/>
        <v>1</v>
      </c>
      <c r="AC72" s="74">
        <f t="shared" si="57"/>
        <v>0</v>
      </c>
      <c r="AD72" s="74">
        <f t="shared" si="58"/>
        <v>0</v>
      </c>
      <c r="AE72" s="74">
        <f t="shared" si="39"/>
        <v>0</v>
      </c>
      <c r="AF72" s="74">
        <f t="shared" si="40"/>
        <v>0</v>
      </c>
      <c r="AG72" s="74">
        <f t="shared" si="59"/>
        <v>0</v>
      </c>
      <c r="AH72" s="74">
        <f t="shared" si="60"/>
        <v>0</v>
      </c>
      <c r="AJ72" s="75">
        <f t="shared" si="61"/>
        <v>0</v>
      </c>
      <c r="AK72" s="75">
        <f t="shared" si="62"/>
        <v>0</v>
      </c>
      <c r="AL72" s="75">
        <f t="shared" si="41"/>
        <v>0</v>
      </c>
      <c r="AS72" s="74" t="str">
        <f t="shared" si="63"/>
        <v/>
      </c>
      <c r="AT72" s="74" t="str">
        <f t="shared" si="64"/>
        <v/>
      </c>
      <c r="AU72" s="74" t="str">
        <f t="shared" si="65"/>
        <v/>
      </c>
      <c r="AV72" s="74" t="str">
        <f t="shared" si="66"/>
        <v/>
      </c>
      <c r="AW72" s="74" t="str">
        <f t="shared" si="67"/>
        <v/>
      </c>
      <c r="AX72" s="74" t="str">
        <f t="shared" si="38"/>
        <v/>
      </c>
      <c r="AY72" s="74" t="str">
        <f t="shared" si="38"/>
        <v/>
      </c>
      <c r="AZ72" s="74" t="str">
        <f t="shared" si="38"/>
        <v/>
      </c>
      <c r="BA72" s="74" t="str">
        <f t="shared" si="38"/>
        <v/>
      </c>
      <c r="BB72" s="74" t="str">
        <f t="shared" si="38"/>
        <v/>
      </c>
      <c r="BC72" s="74" t="str">
        <f t="shared" si="68"/>
        <v/>
      </c>
      <c r="BD72" s="74" t="str">
        <f t="shared" si="69"/>
        <v/>
      </c>
      <c r="BE72" s="74" t="str">
        <f t="shared" si="70"/>
        <v/>
      </c>
      <c r="BF72" s="74" t="str">
        <f t="shared" si="71"/>
        <v/>
      </c>
      <c r="BG72" s="74" t="str">
        <f t="shared" si="72"/>
        <v/>
      </c>
      <c r="BK72" s="119" t="s">
        <v>560</v>
      </c>
      <c r="BL72" s="119" t="s">
        <v>561</v>
      </c>
      <c r="BM72" s="119" t="s">
        <v>562</v>
      </c>
      <c r="BN72" s="119" t="s">
        <v>349</v>
      </c>
      <c r="BO72" s="119" t="s">
        <v>562</v>
      </c>
    </row>
    <row r="73" spans="1:67" s="66" customFormat="1" ht="14.5" x14ac:dyDescent="0.35">
      <c r="A73" s="30"/>
      <c r="B73" s="31"/>
      <c r="C73" s="31"/>
      <c r="D73" s="30"/>
      <c r="E73" s="31"/>
      <c r="F73" s="84"/>
      <c r="G73" s="62" t="str">
        <f t="shared" si="42"/>
        <v/>
      </c>
      <c r="H73" s="30"/>
      <c r="I73" s="31"/>
      <c r="J73" s="85"/>
      <c r="K73" s="85"/>
      <c r="L73" s="73">
        <f t="shared" si="43"/>
        <v>0</v>
      </c>
      <c r="M73" s="136"/>
      <c r="N73" s="65">
        <f t="shared" si="44"/>
        <v>0</v>
      </c>
      <c r="O73" s="65"/>
      <c r="P73" s="74">
        <f t="shared" si="45"/>
        <v>0</v>
      </c>
      <c r="Q73" s="74">
        <f t="shared" si="46"/>
        <v>0</v>
      </c>
      <c r="R73" s="74">
        <f t="shared" si="47"/>
        <v>0</v>
      </c>
      <c r="S73" s="74">
        <f t="shared" si="48"/>
        <v>0</v>
      </c>
      <c r="T73" s="74">
        <f t="shared" si="49"/>
        <v>0</v>
      </c>
      <c r="U73" s="74">
        <f t="shared" si="50"/>
        <v>0</v>
      </c>
      <c r="V73" s="74">
        <f t="shared" si="51"/>
        <v>0</v>
      </c>
      <c r="W73" s="74">
        <f t="shared" si="52"/>
        <v>0</v>
      </c>
      <c r="X73" s="74">
        <f t="shared" si="53"/>
        <v>0</v>
      </c>
      <c r="Y73" s="74">
        <f t="shared" si="54"/>
        <v>0</v>
      </c>
      <c r="Z73" s="74">
        <f t="shared" si="55"/>
        <v>0</v>
      </c>
      <c r="AA73" s="74">
        <f t="shared" si="56"/>
        <v>1</v>
      </c>
      <c r="AC73" s="74">
        <f t="shared" si="57"/>
        <v>0</v>
      </c>
      <c r="AD73" s="74">
        <f t="shared" si="58"/>
        <v>0</v>
      </c>
      <c r="AE73" s="74">
        <f t="shared" si="39"/>
        <v>0</v>
      </c>
      <c r="AF73" s="74">
        <f t="shared" si="40"/>
        <v>0</v>
      </c>
      <c r="AG73" s="74">
        <f t="shared" si="59"/>
        <v>0</v>
      </c>
      <c r="AH73" s="74">
        <f t="shared" si="60"/>
        <v>0</v>
      </c>
      <c r="AJ73" s="75">
        <f t="shared" si="61"/>
        <v>0</v>
      </c>
      <c r="AK73" s="75">
        <f t="shared" si="62"/>
        <v>0</v>
      </c>
      <c r="AL73" s="75">
        <f t="shared" si="41"/>
        <v>0</v>
      </c>
      <c r="AS73" s="74" t="str">
        <f t="shared" si="63"/>
        <v/>
      </c>
      <c r="AT73" s="74" t="str">
        <f t="shared" si="64"/>
        <v/>
      </c>
      <c r="AU73" s="74" t="str">
        <f t="shared" si="65"/>
        <v/>
      </c>
      <c r="AV73" s="74" t="str">
        <f t="shared" si="66"/>
        <v/>
      </c>
      <c r="AW73" s="74" t="str">
        <f t="shared" si="67"/>
        <v/>
      </c>
      <c r="AX73" s="74" t="str">
        <f t="shared" si="38"/>
        <v/>
      </c>
      <c r="AY73" s="74" t="str">
        <f t="shared" si="38"/>
        <v/>
      </c>
      <c r="AZ73" s="74" t="str">
        <f t="shared" si="38"/>
        <v/>
      </c>
      <c r="BA73" s="74" t="str">
        <f t="shared" si="38"/>
        <v/>
      </c>
      <c r="BB73" s="74" t="str">
        <f t="shared" si="38"/>
        <v/>
      </c>
      <c r="BC73" s="74" t="str">
        <f t="shared" si="68"/>
        <v/>
      </c>
      <c r="BD73" s="74" t="str">
        <f t="shared" si="69"/>
        <v/>
      </c>
      <c r="BE73" s="74" t="str">
        <f t="shared" si="70"/>
        <v/>
      </c>
      <c r="BF73" s="74" t="str">
        <f t="shared" si="71"/>
        <v/>
      </c>
      <c r="BG73" s="74" t="str">
        <f t="shared" si="72"/>
        <v/>
      </c>
      <c r="BK73" s="119" t="s">
        <v>563</v>
      </c>
      <c r="BL73" s="119" t="s">
        <v>564</v>
      </c>
      <c r="BM73" s="119" t="s">
        <v>565</v>
      </c>
      <c r="BN73" s="119" t="s">
        <v>336</v>
      </c>
      <c r="BO73" s="119" t="s">
        <v>566</v>
      </c>
    </row>
    <row r="74" spans="1:67" s="66" customFormat="1" ht="14.5" x14ac:dyDescent="0.35">
      <c r="A74" s="30"/>
      <c r="B74" s="31"/>
      <c r="C74" s="31"/>
      <c r="D74" s="30"/>
      <c r="E74" s="31"/>
      <c r="F74" s="84"/>
      <c r="G74" s="62" t="str">
        <f t="shared" si="42"/>
        <v/>
      </c>
      <c r="H74" s="30"/>
      <c r="I74" s="31"/>
      <c r="J74" s="85"/>
      <c r="K74" s="85"/>
      <c r="L74" s="73">
        <f t="shared" si="43"/>
        <v>0</v>
      </c>
      <c r="M74" s="136"/>
      <c r="N74" s="65">
        <f t="shared" si="44"/>
        <v>0</v>
      </c>
      <c r="O74" s="65"/>
      <c r="P74" s="74">
        <f t="shared" si="45"/>
        <v>0</v>
      </c>
      <c r="Q74" s="74">
        <f t="shared" si="46"/>
        <v>0</v>
      </c>
      <c r="R74" s="74">
        <f t="shared" si="47"/>
        <v>0</v>
      </c>
      <c r="S74" s="74">
        <f t="shared" si="48"/>
        <v>0</v>
      </c>
      <c r="T74" s="74">
        <f t="shared" si="49"/>
        <v>0</v>
      </c>
      <c r="U74" s="74">
        <f t="shared" si="50"/>
        <v>0</v>
      </c>
      <c r="V74" s="74">
        <f t="shared" si="51"/>
        <v>0</v>
      </c>
      <c r="W74" s="74">
        <f t="shared" si="52"/>
        <v>0</v>
      </c>
      <c r="X74" s="74">
        <f t="shared" si="53"/>
        <v>0</v>
      </c>
      <c r="Y74" s="74">
        <f t="shared" si="54"/>
        <v>0</v>
      </c>
      <c r="Z74" s="74">
        <f t="shared" si="55"/>
        <v>0</v>
      </c>
      <c r="AA74" s="74">
        <f t="shared" si="56"/>
        <v>1</v>
      </c>
      <c r="AC74" s="74">
        <f t="shared" si="57"/>
        <v>0</v>
      </c>
      <c r="AD74" s="74">
        <f t="shared" si="58"/>
        <v>0</v>
      </c>
      <c r="AE74" s="74">
        <f t="shared" si="39"/>
        <v>0</v>
      </c>
      <c r="AF74" s="74">
        <f t="shared" si="40"/>
        <v>0</v>
      </c>
      <c r="AG74" s="74">
        <f t="shared" si="59"/>
        <v>0</v>
      </c>
      <c r="AH74" s="74">
        <f t="shared" si="60"/>
        <v>0</v>
      </c>
      <c r="AJ74" s="75">
        <f t="shared" si="61"/>
        <v>0</v>
      </c>
      <c r="AK74" s="75">
        <f t="shared" si="62"/>
        <v>0</v>
      </c>
      <c r="AL74" s="75">
        <f t="shared" si="41"/>
        <v>0</v>
      </c>
      <c r="AS74" s="74" t="str">
        <f t="shared" si="63"/>
        <v/>
      </c>
      <c r="AT74" s="74" t="str">
        <f t="shared" si="64"/>
        <v/>
      </c>
      <c r="AU74" s="74" t="str">
        <f t="shared" si="65"/>
        <v/>
      </c>
      <c r="AV74" s="74" t="str">
        <f t="shared" si="66"/>
        <v/>
      </c>
      <c r="AW74" s="74" t="str">
        <f t="shared" si="67"/>
        <v/>
      </c>
      <c r="AX74" s="74" t="str">
        <f t="shared" si="38"/>
        <v/>
      </c>
      <c r="AY74" s="74" t="str">
        <f t="shared" si="38"/>
        <v/>
      </c>
      <c r="AZ74" s="74" t="str">
        <f t="shared" si="38"/>
        <v/>
      </c>
      <c r="BA74" s="74" t="str">
        <f t="shared" si="38"/>
        <v/>
      </c>
      <c r="BB74" s="74" t="str">
        <f t="shared" si="38"/>
        <v/>
      </c>
      <c r="BC74" s="74" t="str">
        <f t="shared" si="68"/>
        <v/>
      </c>
      <c r="BD74" s="74" t="str">
        <f t="shared" si="69"/>
        <v/>
      </c>
      <c r="BE74" s="74" t="str">
        <f t="shared" si="70"/>
        <v/>
      </c>
      <c r="BF74" s="74" t="str">
        <f t="shared" si="71"/>
        <v/>
      </c>
      <c r="BG74" s="74" t="str">
        <f t="shared" si="72"/>
        <v/>
      </c>
      <c r="BK74" s="119" t="s">
        <v>567</v>
      </c>
      <c r="BL74" s="119" t="s">
        <v>564</v>
      </c>
      <c r="BM74" s="119" t="s">
        <v>565</v>
      </c>
      <c r="BN74" s="119" t="s">
        <v>336</v>
      </c>
      <c r="BO74" s="119" t="s">
        <v>568</v>
      </c>
    </row>
    <row r="75" spans="1:67" s="66" customFormat="1" ht="14.5" x14ac:dyDescent="0.35">
      <c r="A75" s="30"/>
      <c r="B75" s="31"/>
      <c r="C75" s="31"/>
      <c r="D75" s="30"/>
      <c r="E75" s="31"/>
      <c r="F75" s="84"/>
      <c r="G75" s="62" t="str">
        <f t="shared" si="42"/>
        <v/>
      </c>
      <c r="H75" s="30"/>
      <c r="I75" s="31"/>
      <c r="J75" s="85"/>
      <c r="K75" s="85"/>
      <c r="L75" s="73">
        <f t="shared" si="43"/>
        <v>0</v>
      </c>
      <c r="M75" s="136"/>
      <c r="N75" s="65">
        <f t="shared" si="44"/>
        <v>0</v>
      </c>
      <c r="O75" s="65"/>
      <c r="P75" s="74">
        <f t="shared" si="45"/>
        <v>0</v>
      </c>
      <c r="Q75" s="74">
        <f t="shared" si="46"/>
        <v>0</v>
      </c>
      <c r="R75" s="74">
        <f t="shared" si="47"/>
        <v>0</v>
      </c>
      <c r="S75" s="74">
        <f t="shared" si="48"/>
        <v>0</v>
      </c>
      <c r="T75" s="74">
        <f t="shared" si="49"/>
        <v>0</v>
      </c>
      <c r="U75" s="74">
        <f t="shared" si="50"/>
        <v>0</v>
      </c>
      <c r="V75" s="74">
        <f t="shared" si="51"/>
        <v>0</v>
      </c>
      <c r="W75" s="74">
        <f t="shared" si="52"/>
        <v>0</v>
      </c>
      <c r="X75" s="74">
        <f t="shared" si="53"/>
        <v>0</v>
      </c>
      <c r="Y75" s="74">
        <f t="shared" si="54"/>
        <v>0</v>
      </c>
      <c r="Z75" s="74">
        <f t="shared" si="55"/>
        <v>0</v>
      </c>
      <c r="AA75" s="74">
        <f t="shared" si="56"/>
        <v>1</v>
      </c>
      <c r="AC75" s="74">
        <f t="shared" si="57"/>
        <v>0</v>
      </c>
      <c r="AD75" s="74">
        <f t="shared" si="58"/>
        <v>0</v>
      </c>
      <c r="AE75" s="74">
        <f t="shared" si="39"/>
        <v>0</v>
      </c>
      <c r="AF75" s="74">
        <f t="shared" si="40"/>
        <v>0</v>
      </c>
      <c r="AG75" s="74">
        <f t="shared" si="59"/>
        <v>0</v>
      </c>
      <c r="AH75" s="74">
        <f t="shared" si="60"/>
        <v>0</v>
      </c>
      <c r="AJ75" s="75">
        <f t="shared" si="61"/>
        <v>0</v>
      </c>
      <c r="AK75" s="75">
        <f t="shared" si="62"/>
        <v>0</v>
      </c>
      <c r="AL75" s="75">
        <f t="shared" si="41"/>
        <v>0</v>
      </c>
      <c r="AS75" s="74" t="str">
        <f t="shared" si="63"/>
        <v/>
      </c>
      <c r="AT75" s="74" t="str">
        <f t="shared" si="64"/>
        <v/>
      </c>
      <c r="AU75" s="74" t="str">
        <f t="shared" si="65"/>
        <v/>
      </c>
      <c r="AV75" s="74" t="str">
        <f t="shared" si="66"/>
        <v/>
      </c>
      <c r="AW75" s="74" t="str">
        <f t="shared" si="67"/>
        <v/>
      </c>
      <c r="AX75" s="74" t="str">
        <f t="shared" si="38"/>
        <v/>
      </c>
      <c r="AY75" s="74" t="str">
        <f t="shared" si="38"/>
        <v/>
      </c>
      <c r="AZ75" s="74" t="str">
        <f t="shared" si="38"/>
        <v/>
      </c>
      <c r="BA75" s="74" t="str">
        <f t="shared" si="38"/>
        <v/>
      </c>
      <c r="BB75" s="74" t="str">
        <f t="shared" si="38"/>
        <v/>
      </c>
      <c r="BC75" s="74" t="str">
        <f t="shared" si="68"/>
        <v/>
      </c>
      <c r="BD75" s="74" t="str">
        <f t="shared" si="69"/>
        <v/>
      </c>
      <c r="BE75" s="74" t="str">
        <f t="shared" si="70"/>
        <v/>
      </c>
      <c r="BF75" s="74" t="str">
        <f t="shared" si="71"/>
        <v/>
      </c>
      <c r="BG75" s="74" t="str">
        <f t="shared" si="72"/>
        <v/>
      </c>
      <c r="BK75" s="119" t="s">
        <v>569</v>
      </c>
      <c r="BL75" s="119" t="s">
        <v>521</v>
      </c>
      <c r="BM75" s="119" t="s">
        <v>522</v>
      </c>
      <c r="BN75" s="119" t="s">
        <v>443</v>
      </c>
      <c r="BO75" s="119" t="s">
        <v>570</v>
      </c>
    </row>
    <row r="76" spans="1:67" s="66" customFormat="1" ht="14.5" x14ac:dyDescent="0.35">
      <c r="A76" s="30"/>
      <c r="B76" s="31"/>
      <c r="C76" s="31"/>
      <c r="D76" s="30"/>
      <c r="E76" s="31"/>
      <c r="F76" s="84"/>
      <c r="G76" s="62" t="str">
        <f t="shared" si="42"/>
        <v/>
      </c>
      <c r="H76" s="30"/>
      <c r="I76" s="31"/>
      <c r="J76" s="85"/>
      <c r="K76" s="85"/>
      <c r="L76" s="73">
        <f t="shared" si="43"/>
        <v>0</v>
      </c>
      <c r="M76" s="136"/>
      <c r="N76" s="65">
        <f t="shared" si="44"/>
        <v>0</v>
      </c>
      <c r="O76" s="65"/>
      <c r="P76" s="74">
        <f t="shared" si="45"/>
        <v>0</v>
      </c>
      <c r="Q76" s="74">
        <f t="shared" si="46"/>
        <v>0</v>
      </c>
      <c r="R76" s="74">
        <f t="shared" si="47"/>
        <v>0</v>
      </c>
      <c r="S76" s="74">
        <f t="shared" si="48"/>
        <v>0</v>
      </c>
      <c r="T76" s="74">
        <f t="shared" si="49"/>
        <v>0</v>
      </c>
      <c r="U76" s="74">
        <f t="shared" si="50"/>
        <v>0</v>
      </c>
      <c r="V76" s="74">
        <f t="shared" si="51"/>
        <v>0</v>
      </c>
      <c r="W76" s="74">
        <f t="shared" si="52"/>
        <v>0</v>
      </c>
      <c r="X76" s="74">
        <f t="shared" si="53"/>
        <v>0</v>
      </c>
      <c r="Y76" s="74">
        <f t="shared" si="54"/>
        <v>0</v>
      </c>
      <c r="Z76" s="74">
        <f t="shared" si="55"/>
        <v>0</v>
      </c>
      <c r="AA76" s="74">
        <f t="shared" si="56"/>
        <v>1</v>
      </c>
      <c r="AC76" s="74">
        <f t="shared" si="57"/>
        <v>0</v>
      </c>
      <c r="AD76" s="74">
        <f t="shared" si="58"/>
        <v>0</v>
      </c>
      <c r="AE76" s="74">
        <f t="shared" si="39"/>
        <v>0</v>
      </c>
      <c r="AF76" s="74">
        <f t="shared" si="40"/>
        <v>0</v>
      </c>
      <c r="AG76" s="74">
        <f t="shared" si="59"/>
        <v>0</v>
      </c>
      <c r="AH76" s="74">
        <f t="shared" si="60"/>
        <v>0</v>
      </c>
      <c r="AJ76" s="75">
        <f t="shared" si="61"/>
        <v>0</v>
      </c>
      <c r="AK76" s="75">
        <f t="shared" si="62"/>
        <v>0</v>
      </c>
      <c r="AL76" s="75">
        <f t="shared" si="41"/>
        <v>0</v>
      </c>
      <c r="AS76" s="74" t="str">
        <f t="shared" si="63"/>
        <v/>
      </c>
      <c r="AT76" s="74" t="str">
        <f t="shared" si="64"/>
        <v/>
      </c>
      <c r="AU76" s="74" t="str">
        <f t="shared" si="65"/>
        <v/>
      </c>
      <c r="AV76" s="74" t="str">
        <f t="shared" si="66"/>
        <v/>
      </c>
      <c r="AW76" s="74" t="str">
        <f t="shared" si="67"/>
        <v/>
      </c>
      <c r="AX76" s="74" t="str">
        <f t="shared" si="38"/>
        <v/>
      </c>
      <c r="AY76" s="74" t="str">
        <f t="shared" si="38"/>
        <v/>
      </c>
      <c r="AZ76" s="74" t="str">
        <f t="shared" si="38"/>
        <v/>
      </c>
      <c r="BA76" s="74" t="str">
        <f t="shared" si="38"/>
        <v/>
      </c>
      <c r="BB76" s="74" t="str">
        <f t="shared" si="38"/>
        <v/>
      </c>
      <c r="BC76" s="74" t="str">
        <f t="shared" si="68"/>
        <v/>
      </c>
      <c r="BD76" s="74" t="str">
        <f t="shared" si="69"/>
        <v/>
      </c>
      <c r="BE76" s="74" t="str">
        <f t="shared" si="70"/>
        <v/>
      </c>
      <c r="BF76" s="74" t="str">
        <f t="shared" si="71"/>
        <v/>
      </c>
      <c r="BG76" s="74" t="str">
        <f t="shared" si="72"/>
        <v/>
      </c>
      <c r="BK76" s="119" t="s">
        <v>571</v>
      </c>
      <c r="BL76" s="119" t="s">
        <v>572</v>
      </c>
      <c r="BM76" s="119" t="s">
        <v>573</v>
      </c>
      <c r="BN76" s="119" t="s">
        <v>349</v>
      </c>
      <c r="BO76" s="119" t="s">
        <v>574</v>
      </c>
    </row>
    <row r="77" spans="1:67" s="66" customFormat="1" ht="14.5" x14ac:dyDescent="0.35">
      <c r="A77" s="30"/>
      <c r="B77" s="31"/>
      <c r="C77" s="31"/>
      <c r="D77" s="30"/>
      <c r="E77" s="31"/>
      <c r="F77" s="84"/>
      <c r="G77" s="62" t="str">
        <f t="shared" si="42"/>
        <v/>
      </c>
      <c r="H77" s="30"/>
      <c r="I77" s="31"/>
      <c r="J77" s="85"/>
      <c r="K77" s="85"/>
      <c r="L77" s="73">
        <f t="shared" si="43"/>
        <v>0</v>
      </c>
      <c r="M77" s="136"/>
      <c r="N77" s="65">
        <f t="shared" si="44"/>
        <v>0</v>
      </c>
      <c r="O77" s="65"/>
      <c r="P77" s="74">
        <f t="shared" si="45"/>
        <v>0</v>
      </c>
      <c r="Q77" s="74">
        <f t="shared" si="46"/>
        <v>0</v>
      </c>
      <c r="R77" s="74">
        <f t="shared" si="47"/>
        <v>0</v>
      </c>
      <c r="S77" s="74">
        <f t="shared" si="48"/>
        <v>0</v>
      </c>
      <c r="T77" s="74">
        <f t="shared" si="49"/>
        <v>0</v>
      </c>
      <c r="U77" s="74">
        <f t="shared" si="50"/>
        <v>0</v>
      </c>
      <c r="V77" s="74">
        <f t="shared" si="51"/>
        <v>0</v>
      </c>
      <c r="W77" s="74">
        <f t="shared" si="52"/>
        <v>0</v>
      </c>
      <c r="X77" s="74">
        <f t="shared" si="53"/>
        <v>0</v>
      </c>
      <c r="Y77" s="74">
        <f t="shared" si="54"/>
        <v>0</v>
      </c>
      <c r="Z77" s="74">
        <f t="shared" si="55"/>
        <v>0</v>
      </c>
      <c r="AA77" s="74">
        <f t="shared" si="56"/>
        <v>1</v>
      </c>
      <c r="AC77" s="74">
        <f t="shared" si="57"/>
        <v>0</v>
      </c>
      <c r="AD77" s="74">
        <f t="shared" si="58"/>
        <v>0</v>
      </c>
      <c r="AE77" s="74">
        <f t="shared" si="39"/>
        <v>0</v>
      </c>
      <c r="AF77" s="74">
        <f t="shared" si="40"/>
        <v>0</v>
      </c>
      <c r="AG77" s="74">
        <f t="shared" si="59"/>
        <v>0</v>
      </c>
      <c r="AH77" s="74">
        <f t="shared" si="60"/>
        <v>0</v>
      </c>
      <c r="AJ77" s="75">
        <f t="shared" si="61"/>
        <v>0</v>
      </c>
      <c r="AK77" s="75">
        <f t="shared" si="62"/>
        <v>0</v>
      </c>
      <c r="AL77" s="75">
        <f t="shared" si="41"/>
        <v>0</v>
      </c>
      <c r="AS77" s="74" t="str">
        <f t="shared" si="63"/>
        <v/>
      </c>
      <c r="AT77" s="74" t="str">
        <f t="shared" si="64"/>
        <v/>
      </c>
      <c r="AU77" s="74" t="str">
        <f t="shared" si="65"/>
        <v/>
      </c>
      <c r="AV77" s="74" t="str">
        <f t="shared" si="66"/>
        <v/>
      </c>
      <c r="AW77" s="74" t="str">
        <f t="shared" si="67"/>
        <v/>
      </c>
      <c r="AX77" s="74" t="str">
        <f t="shared" si="38"/>
        <v/>
      </c>
      <c r="AY77" s="74" t="str">
        <f t="shared" si="38"/>
        <v/>
      </c>
      <c r="AZ77" s="74" t="str">
        <f t="shared" si="38"/>
        <v/>
      </c>
      <c r="BA77" s="74" t="str">
        <f t="shared" si="38"/>
        <v/>
      </c>
      <c r="BB77" s="74" t="str">
        <f t="shared" si="38"/>
        <v/>
      </c>
      <c r="BC77" s="74" t="str">
        <f t="shared" si="68"/>
        <v/>
      </c>
      <c r="BD77" s="74" t="str">
        <f t="shared" si="69"/>
        <v/>
      </c>
      <c r="BE77" s="74" t="str">
        <f t="shared" si="70"/>
        <v/>
      </c>
      <c r="BF77" s="74" t="str">
        <f t="shared" si="71"/>
        <v/>
      </c>
      <c r="BG77" s="74" t="str">
        <f t="shared" si="72"/>
        <v/>
      </c>
      <c r="BK77" s="119" t="s">
        <v>575</v>
      </c>
      <c r="BL77" s="119" t="s">
        <v>576</v>
      </c>
      <c r="BM77" s="119" t="s">
        <v>577</v>
      </c>
      <c r="BN77" s="119" t="s">
        <v>336</v>
      </c>
      <c r="BO77" s="119" t="s">
        <v>578</v>
      </c>
    </row>
    <row r="78" spans="1:67" s="66" customFormat="1" ht="14.5" x14ac:dyDescent="0.35">
      <c r="A78" s="30"/>
      <c r="B78" s="31"/>
      <c r="C78" s="31"/>
      <c r="D78" s="30"/>
      <c r="E78" s="31"/>
      <c r="F78" s="84"/>
      <c r="G78" s="62" t="str">
        <f t="shared" si="42"/>
        <v/>
      </c>
      <c r="H78" s="30"/>
      <c r="I78" s="31"/>
      <c r="J78" s="85"/>
      <c r="K78" s="85"/>
      <c r="L78" s="73">
        <f t="shared" si="43"/>
        <v>0</v>
      </c>
      <c r="M78" s="136"/>
      <c r="N78" s="65">
        <f t="shared" si="44"/>
        <v>0</v>
      </c>
      <c r="O78" s="65"/>
      <c r="P78" s="74">
        <f t="shared" si="45"/>
        <v>0</v>
      </c>
      <c r="Q78" s="74">
        <f t="shared" si="46"/>
        <v>0</v>
      </c>
      <c r="R78" s="74">
        <f t="shared" si="47"/>
        <v>0</v>
      </c>
      <c r="S78" s="74">
        <f t="shared" si="48"/>
        <v>0</v>
      </c>
      <c r="T78" s="74">
        <f t="shared" si="49"/>
        <v>0</v>
      </c>
      <c r="U78" s="74">
        <f t="shared" si="50"/>
        <v>0</v>
      </c>
      <c r="V78" s="74">
        <f t="shared" si="51"/>
        <v>0</v>
      </c>
      <c r="W78" s="74">
        <f t="shared" si="52"/>
        <v>0</v>
      </c>
      <c r="X78" s="74">
        <f t="shared" si="53"/>
        <v>0</v>
      </c>
      <c r="Y78" s="74">
        <f t="shared" si="54"/>
        <v>0</v>
      </c>
      <c r="Z78" s="74">
        <f t="shared" si="55"/>
        <v>0</v>
      </c>
      <c r="AA78" s="74">
        <f t="shared" si="56"/>
        <v>1</v>
      </c>
      <c r="AC78" s="74">
        <f t="shared" si="57"/>
        <v>0</v>
      </c>
      <c r="AD78" s="74">
        <f t="shared" si="58"/>
        <v>0</v>
      </c>
      <c r="AE78" s="74">
        <f t="shared" si="39"/>
        <v>0</v>
      </c>
      <c r="AF78" s="74">
        <f t="shared" si="40"/>
        <v>0</v>
      </c>
      <c r="AG78" s="74">
        <f t="shared" si="59"/>
        <v>0</v>
      </c>
      <c r="AH78" s="74">
        <f t="shared" si="60"/>
        <v>0</v>
      </c>
      <c r="AJ78" s="75">
        <f t="shared" si="61"/>
        <v>0</v>
      </c>
      <c r="AK78" s="75">
        <f t="shared" si="62"/>
        <v>0</v>
      </c>
      <c r="AL78" s="75">
        <f t="shared" si="41"/>
        <v>0</v>
      </c>
      <c r="AS78" s="74" t="str">
        <f t="shared" si="63"/>
        <v/>
      </c>
      <c r="AT78" s="74" t="str">
        <f t="shared" si="64"/>
        <v/>
      </c>
      <c r="AU78" s="74" t="str">
        <f t="shared" si="65"/>
        <v/>
      </c>
      <c r="AV78" s="74" t="str">
        <f t="shared" si="66"/>
        <v/>
      </c>
      <c r="AW78" s="74" t="str">
        <f t="shared" si="67"/>
        <v/>
      </c>
      <c r="AX78" s="74" t="str">
        <f t="shared" si="38"/>
        <v/>
      </c>
      <c r="AY78" s="74" t="str">
        <f t="shared" si="38"/>
        <v/>
      </c>
      <c r="AZ78" s="74" t="str">
        <f t="shared" si="38"/>
        <v/>
      </c>
      <c r="BA78" s="74" t="str">
        <f t="shared" si="38"/>
        <v/>
      </c>
      <c r="BB78" s="74" t="str">
        <f t="shared" si="38"/>
        <v/>
      </c>
      <c r="BC78" s="74" t="str">
        <f t="shared" si="68"/>
        <v/>
      </c>
      <c r="BD78" s="74" t="str">
        <f t="shared" si="69"/>
        <v/>
      </c>
      <c r="BE78" s="74" t="str">
        <f t="shared" si="70"/>
        <v/>
      </c>
      <c r="BF78" s="74" t="str">
        <f t="shared" si="71"/>
        <v/>
      </c>
      <c r="BG78" s="74" t="str">
        <f t="shared" si="72"/>
        <v/>
      </c>
      <c r="BK78" s="119" t="s">
        <v>579</v>
      </c>
      <c r="BL78" s="119" t="s">
        <v>564</v>
      </c>
      <c r="BM78" s="119" t="s">
        <v>565</v>
      </c>
      <c r="BN78" s="119" t="s">
        <v>336</v>
      </c>
      <c r="BO78" s="119" t="s">
        <v>580</v>
      </c>
    </row>
    <row r="79" spans="1:67" s="66" customFormat="1" ht="14.5" x14ac:dyDescent="0.35">
      <c r="A79" s="30"/>
      <c r="B79" s="31"/>
      <c r="C79" s="31"/>
      <c r="D79" s="30"/>
      <c r="E79" s="31"/>
      <c r="F79" s="84"/>
      <c r="G79" s="62" t="str">
        <f t="shared" si="42"/>
        <v/>
      </c>
      <c r="H79" s="30"/>
      <c r="I79" s="31"/>
      <c r="J79" s="85"/>
      <c r="K79" s="85"/>
      <c r="L79" s="73">
        <f t="shared" si="43"/>
        <v>0</v>
      </c>
      <c r="M79" s="136"/>
      <c r="N79" s="65">
        <f t="shared" si="44"/>
        <v>0</v>
      </c>
      <c r="O79" s="65"/>
      <c r="P79" s="74">
        <f t="shared" si="45"/>
        <v>0</v>
      </c>
      <c r="Q79" s="74">
        <f t="shared" si="46"/>
        <v>0</v>
      </c>
      <c r="R79" s="74">
        <f t="shared" si="47"/>
        <v>0</v>
      </c>
      <c r="S79" s="74">
        <f t="shared" si="48"/>
        <v>0</v>
      </c>
      <c r="T79" s="74">
        <f t="shared" si="49"/>
        <v>0</v>
      </c>
      <c r="U79" s="74">
        <f t="shared" si="50"/>
        <v>0</v>
      </c>
      <c r="V79" s="74">
        <f t="shared" si="51"/>
        <v>0</v>
      </c>
      <c r="W79" s="74">
        <f t="shared" si="52"/>
        <v>0</v>
      </c>
      <c r="X79" s="74">
        <f t="shared" si="53"/>
        <v>0</v>
      </c>
      <c r="Y79" s="74">
        <f t="shared" si="54"/>
        <v>0</v>
      </c>
      <c r="Z79" s="74">
        <f t="shared" si="55"/>
        <v>0</v>
      </c>
      <c r="AA79" s="74">
        <f t="shared" si="56"/>
        <v>1</v>
      </c>
      <c r="AC79" s="74">
        <f t="shared" si="57"/>
        <v>0</v>
      </c>
      <c r="AD79" s="74">
        <f t="shared" si="58"/>
        <v>0</v>
      </c>
      <c r="AE79" s="74">
        <f t="shared" si="39"/>
        <v>0</v>
      </c>
      <c r="AF79" s="74">
        <f t="shared" si="40"/>
        <v>0</v>
      </c>
      <c r="AG79" s="74">
        <f t="shared" si="59"/>
        <v>0</v>
      </c>
      <c r="AH79" s="74">
        <f t="shared" si="60"/>
        <v>0</v>
      </c>
      <c r="AJ79" s="75">
        <f t="shared" si="61"/>
        <v>0</v>
      </c>
      <c r="AK79" s="75">
        <f t="shared" si="62"/>
        <v>0</v>
      </c>
      <c r="AL79" s="75">
        <f t="shared" si="41"/>
        <v>0</v>
      </c>
      <c r="AS79" s="74" t="str">
        <f t="shared" si="63"/>
        <v/>
      </c>
      <c r="AT79" s="74" t="str">
        <f t="shared" si="64"/>
        <v/>
      </c>
      <c r="AU79" s="74" t="str">
        <f t="shared" si="65"/>
        <v/>
      </c>
      <c r="AV79" s="74" t="str">
        <f t="shared" si="66"/>
        <v/>
      </c>
      <c r="AW79" s="74" t="str">
        <f t="shared" si="67"/>
        <v/>
      </c>
      <c r="AX79" s="74" t="str">
        <f t="shared" si="38"/>
        <v/>
      </c>
      <c r="AY79" s="74" t="str">
        <f t="shared" si="38"/>
        <v/>
      </c>
      <c r="AZ79" s="74" t="str">
        <f t="shared" si="38"/>
        <v/>
      </c>
      <c r="BA79" s="74" t="str">
        <f t="shared" si="38"/>
        <v/>
      </c>
      <c r="BB79" s="74" t="str">
        <f t="shared" si="38"/>
        <v/>
      </c>
      <c r="BC79" s="74" t="str">
        <f t="shared" si="68"/>
        <v/>
      </c>
      <c r="BD79" s="74" t="str">
        <f t="shared" si="69"/>
        <v/>
      </c>
      <c r="BE79" s="74" t="str">
        <f t="shared" si="70"/>
        <v/>
      </c>
      <c r="BF79" s="74" t="str">
        <f t="shared" si="71"/>
        <v/>
      </c>
      <c r="BG79" s="74" t="str">
        <f t="shared" si="72"/>
        <v/>
      </c>
      <c r="BK79" s="119" t="s">
        <v>581</v>
      </c>
      <c r="BL79" s="119" t="s">
        <v>505</v>
      </c>
      <c r="BM79" s="119" t="s">
        <v>506</v>
      </c>
      <c r="BN79" s="119" t="s">
        <v>349</v>
      </c>
      <c r="BO79" s="119" t="s">
        <v>582</v>
      </c>
    </row>
    <row r="80" spans="1:67" s="66" customFormat="1" ht="14.5" x14ac:dyDescent="0.35">
      <c r="A80" s="30"/>
      <c r="B80" s="31"/>
      <c r="C80" s="31"/>
      <c r="D80" s="30"/>
      <c r="E80" s="31"/>
      <c r="F80" s="84"/>
      <c r="G80" s="62" t="str">
        <f t="shared" si="42"/>
        <v/>
      </c>
      <c r="H80" s="30"/>
      <c r="I80" s="31"/>
      <c r="J80" s="85"/>
      <c r="K80" s="85"/>
      <c r="L80" s="73">
        <f t="shared" si="43"/>
        <v>0</v>
      </c>
      <c r="M80" s="136"/>
      <c r="N80" s="65">
        <f t="shared" si="44"/>
        <v>0</v>
      </c>
      <c r="O80" s="65"/>
      <c r="P80" s="74">
        <f t="shared" si="45"/>
        <v>0</v>
      </c>
      <c r="Q80" s="74">
        <f t="shared" si="46"/>
        <v>0</v>
      </c>
      <c r="R80" s="74">
        <f t="shared" si="47"/>
        <v>0</v>
      </c>
      <c r="S80" s="74">
        <f t="shared" si="48"/>
        <v>0</v>
      </c>
      <c r="T80" s="74">
        <f t="shared" si="49"/>
        <v>0</v>
      </c>
      <c r="U80" s="74">
        <f t="shared" si="50"/>
        <v>0</v>
      </c>
      <c r="V80" s="74">
        <f t="shared" si="51"/>
        <v>0</v>
      </c>
      <c r="W80" s="74">
        <f t="shared" si="52"/>
        <v>0</v>
      </c>
      <c r="X80" s="74">
        <f t="shared" si="53"/>
        <v>0</v>
      </c>
      <c r="Y80" s="74">
        <f t="shared" si="54"/>
        <v>0</v>
      </c>
      <c r="Z80" s="74">
        <f t="shared" si="55"/>
        <v>0</v>
      </c>
      <c r="AA80" s="74">
        <f t="shared" si="56"/>
        <v>1</v>
      </c>
      <c r="AC80" s="74">
        <f t="shared" si="57"/>
        <v>0</v>
      </c>
      <c r="AD80" s="74">
        <f t="shared" si="58"/>
        <v>0</v>
      </c>
      <c r="AE80" s="74">
        <f t="shared" si="39"/>
        <v>0</v>
      </c>
      <c r="AF80" s="74">
        <f t="shared" si="40"/>
        <v>0</v>
      </c>
      <c r="AG80" s="74">
        <f t="shared" si="59"/>
        <v>0</v>
      </c>
      <c r="AH80" s="74">
        <f t="shared" si="60"/>
        <v>0</v>
      </c>
      <c r="AJ80" s="75">
        <f t="shared" si="61"/>
        <v>0</v>
      </c>
      <c r="AK80" s="75">
        <f t="shared" si="62"/>
        <v>0</v>
      </c>
      <c r="AL80" s="75">
        <f t="shared" si="41"/>
        <v>0</v>
      </c>
      <c r="AS80" s="74" t="str">
        <f t="shared" si="63"/>
        <v/>
      </c>
      <c r="AT80" s="74" t="str">
        <f t="shared" si="64"/>
        <v/>
      </c>
      <c r="AU80" s="74" t="str">
        <f t="shared" si="65"/>
        <v/>
      </c>
      <c r="AV80" s="74" t="str">
        <f t="shared" si="66"/>
        <v/>
      </c>
      <c r="AW80" s="74" t="str">
        <f t="shared" si="67"/>
        <v/>
      </c>
      <c r="AX80" s="74" t="str">
        <f t="shared" si="38"/>
        <v/>
      </c>
      <c r="AY80" s="74" t="str">
        <f t="shared" si="38"/>
        <v/>
      </c>
      <c r="AZ80" s="74" t="str">
        <f t="shared" si="38"/>
        <v/>
      </c>
      <c r="BA80" s="74" t="str">
        <f t="shared" si="38"/>
        <v/>
      </c>
      <c r="BB80" s="74" t="str">
        <f t="shared" si="38"/>
        <v/>
      </c>
      <c r="BC80" s="74" t="str">
        <f t="shared" si="68"/>
        <v/>
      </c>
      <c r="BD80" s="74" t="str">
        <f t="shared" si="69"/>
        <v/>
      </c>
      <c r="BE80" s="74" t="str">
        <f t="shared" si="70"/>
        <v/>
      </c>
      <c r="BF80" s="74" t="str">
        <f t="shared" si="71"/>
        <v/>
      </c>
      <c r="BG80" s="74" t="str">
        <f t="shared" si="72"/>
        <v/>
      </c>
      <c r="BK80" s="119" t="s">
        <v>583</v>
      </c>
      <c r="BL80" s="119" t="s">
        <v>584</v>
      </c>
      <c r="BM80" s="119" t="s">
        <v>585</v>
      </c>
      <c r="BN80" s="119" t="s">
        <v>336</v>
      </c>
      <c r="BO80" s="119" t="s">
        <v>586</v>
      </c>
    </row>
    <row r="81" spans="1:67" s="66" customFormat="1" ht="14.5" x14ac:dyDescent="0.35">
      <c r="A81" s="30"/>
      <c r="B81" s="31"/>
      <c r="C81" s="31"/>
      <c r="D81" s="30"/>
      <c r="E81" s="31"/>
      <c r="F81" s="84"/>
      <c r="G81" s="62" t="str">
        <f t="shared" si="42"/>
        <v/>
      </c>
      <c r="H81" s="30"/>
      <c r="I81" s="31"/>
      <c r="J81" s="85"/>
      <c r="K81" s="85"/>
      <c r="L81" s="73">
        <f t="shared" si="43"/>
        <v>0</v>
      </c>
      <c r="M81" s="136"/>
      <c r="N81" s="65">
        <f t="shared" si="44"/>
        <v>0</v>
      </c>
      <c r="O81" s="65"/>
      <c r="P81" s="74">
        <f t="shared" si="45"/>
        <v>0</v>
      </c>
      <c r="Q81" s="74">
        <f t="shared" si="46"/>
        <v>0</v>
      </c>
      <c r="R81" s="74">
        <f t="shared" si="47"/>
        <v>0</v>
      </c>
      <c r="S81" s="74">
        <f t="shared" si="48"/>
        <v>0</v>
      </c>
      <c r="T81" s="74">
        <f t="shared" si="49"/>
        <v>0</v>
      </c>
      <c r="U81" s="74">
        <f t="shared" si="50"/>
        <v>0</v>
      </c>
      <c r="V81" s="74">
        <f t="shared" si="51"/>
        <v>0</v>
      </c>
      <c r="W81" s="74">
        <f t="shared" si="52"/>
        <v>0</v>
      </c>
      <c r="X81" s="74">
        <f t="shared" si="53"/>
        <v>0</v>
      </c>
      <c r="Y81" s="74">
        <f t="shared" si="54"/>
        <v>0</v>
      </c>
      <c r="Z81" s="74">
        <f t="shared" si="55"/>
        <v>0</v>
      </c>
      <c r="AA81" s="74">
        <f t="shared" si="56"/>
        <v>1</v>
      </c>
      <c r="AC81" s="74">
        <f t="shared" si="57"/>
        <v>0</v>
      </c>
      <c r="AD81" s="74">
        <f t="shared" si="58"/>
        <v>0</v>
      </c>
      <c r="AE81" s="74">
        <f t="shared" si="39"/>
        <v>0</v>
      </c>
      <c r="AF81" s="74">
        <f t="shared" si="40"/>
        <v>0</v>
      </c>
      <c r="AG81" s="74">
        <f t="shared" si="59"/>
        <v>0</v>
      </c>
      <c r="AH81" s="74">
        <f t="shared" si="60"/>
        <v>0</v>
      </c>
      <c r="AJ81" s="75">
        <f t="shared" si="61"/>
        <v>0</v>
      </c>
      <c r="AK81" s="75">
        <f t="shared" si="62"/>
        <v>0</v>
      </c>
      <c r="AL81" s="75">
        <f t="shared" si="41"/>
        <v>0</v>
      </c>
      <c r="AS81" s="74" t="str">
        <f t="shared" si="63"/>
        <v/>
      </c>
      <c r="AT81" s="74" t="str">
        <f t="shared" si="64"/>
        <v/>
      </c>
      <c r="AU81" s="74" t="str">
        <f t="shared" si="65"/>
        <v/>
      </c>
      <c r="AV81" s="74" t="str">
        <f t="shared" si="66"/>
        <v/>
      </c>
      <c r="AW81" s="74" t="str">
        <f t="shared" si="67"/>
        <v/>
      </c>
      <c r="AX81" s="74" t="str">
        <f t="shared" si="38"/>
        <v/>
      </c>
      <c r="AY81" s="74" t="str">
        <f t="shared" si="38"/>
        <v/>
      </c>
      <c r="AZ81" s="74" t="str">
        <f t="shared" si="38"/>
        <v/>
      </c>
      <c r="BA81" s="74" t="str">
        <f t="shared" si="38"/>
        <v/>
      </c>
      <c r="BB81" s="74" t="str">
        <f t="shared" si="38"/>
        <v/>
      </c>
      <c r="BC81" s="74" t="str">
        <f t="shared" si="68"/>
        <v/>
      </c>
      <c r="BD81" s="74" t="str">
        <f t="shared" si="69"/>
        <v/>
      </c>
      <c r="BE81" s="74" t="str">
        <f t="shared" si="70"/>
        <v/>
      </c>
      <c r="BF81" s="74" t="str">
        <f t="shared" si="71"/>
        <v/>
      </c>
      <c r="BG81" s="74" t="str">
        <f t="shared" si="72"/>
        <v/>
      </c>
      <c r="BK81" s="119" t="s">
        <v>587</v>
      </c>
      <c r="BL81" s="119" t="s">
        <v>588</v>
      </c>
      <c r="BM81" s="119" t="s">
        <v>589</v>
      </c>
      <c r="BN81" s="119" t="s">
        <v>349</v>
      </c>
      <c r="BO81" s="119" t="s">
        <v>590</v>
      </c>
    </row>
    <row r="82" spans="1:67" s="66" customFormat="1" ht="14.5" x14ac:dyDescent="0.35">
      <c r="A82" s="30"/>
      <c r="B82" s="31"/>
      <c r="C82" s="31"/>
      <c r="D82" s="30"/>
      <c r="E82" s="31"/>
      <c r="F82" s="84"/>
      <c r="G82" s="62" t="str">
        <f t="shared" si="42"/>
        <v/>
      </c>
      <c r="H82" s="30"/>
      <c r="I82" s="31"/>
      <c r="J82" s="85"/>
      <c r="K82" s="85"/>
      <c r="L82" s="73">
        <f t="shared" si="43"/>
        <v>0</v>
      </c>
      <c r="M82" s="136"/>
      <c r="N82" s="65">
        <f t="shared" si="44"/>
        <v>0</v>
      </c>
      <c r="O82" s="65"/>
      <c r="P82" s="74">
        <f t="shared" si="45"/>
        <v>0</v>
      </c>
      <c r="Q82" s="74">
        <f t="shared" si="46"/>
        <v>0</v>
      </c>
      <c r="R82" s="74">
        <f t="shared" si="47"/>
        <v>0</v>
      </c>
      <c r="S82" s="74">
        <f t="shared" si="48"/>
        <v>0</v>
      </c>
      <c r="T82" s="74">
        <f t="shared" si="49"/>
        <v>0</v>
      </c>
      <c r="U82" s="74">
        <f t="shared" si="50"/>
        <v>0</v>
      </c>
      <c r="V82" s="74">
        <f t="shared" si="51"/>
        <v>0</v>
      </c>
      <c r="W82" s="74">
        <f t="shared" si="52"/>
        <v>0</v>
      </c>
      <c r="X82" s="74">
        <f t="shared" si="53"/>
        <v>0</v>
      </c>
      <c r="Y82" s="74">
        <f t="shared" si="54"/>
        <v>0</v>
      </c>
      <c r="Z82" s="74">
        <f t="shared" si="55"/>
        <v>0</v>
      </c>
      <c r="AA82" s="74">
        <f t="shared" si="56"/>
        <v>1</v>
      </c>
      <c r="AC82" s="74">
        <f t="shared" si="57"/>
        <v>0</v>
      </c>
      <c r="AD82" s="74">
        <f t="shared" si="58"/>
        <v>0</v>
      </c>
      <c r="AE82" s="74">
        <f t="shared" si="39"/>
        <v>0</v>
      </c>
      <c r="AF82" s="74">
        <f t="shared" si="40"/>
        <v>0</v>
      </c>
      <c r="AG82" s="74">
        <f t="shared" si="59"/>
        <v>0</v>
      </c>
      <c r="AH82" s="74">
        <f t="shared" si="60"/>
        <v>0</v>
      </c>
      <c r="AJ82" s="75">
        <f t="shared" si="61"/>
        <v>0</v>
      </c>
      <c r="AK82" s="75">
        <f t="shared" si="62"/>
        <v>0</v>
      </c>
      <c r="AL82" s="75">
        <f t="shared" si="41"/>
        <v>0</v>
      </c>
      <c r="AS82" s="74" t="str">
        <f t="shared" si="63"/>
        <v/>
      </c>
      <c r="AT82" s="74" t="str">
        <f t="shared" si="64"/>
        <v/>
      </c>
      <c r="AU82" s="74" t="str">
        <f t="shared" si="65"/>
        <v/>
      </c>
      <c r="AV82" s="74" t="str">
        <f t="shared" si="66"/>
        <v/>
      </c>
      <c r="AW82" s="74" t="str">
        <f t="shared" si="67"/>
        <v/>
      </c>
      <c r="AX82" s="74" t="str">
        <f t="shared" si="38"/>
        <v/>
      </c>
      <c r="AY82" s="74" t="str">
        <f t="shared" si="38"/>
        <v/>
      </c>
      <c r="AZ82" s="74" t="str">
        <f t="shared" si="38"/>
        <v/>
      </c>
      <c r="BA82" s="74" t="str">
        <f t="shared" si="38"/>
        <v/>
      </c>
      <c r="BB82" s="74" t="str">
        <f t="shared" si="38"/>
        <v/>
      </c>
      <c r="BC82" s="74" t="str">
        <f t="shared" si="68"/>
        <v/>
      </c>
      <c r="BD82" s="74" t="str">
        <f t="shared" si="69"/>
        <v/>
      </c>
      <c r="BE82" s="74" t="str">
        <f t="shared" si="70"/>
        <v/>
      </c>
      <c r="BF82" s="74" t="str">
        <f t="shared" si="71"/>
        <v/>
      </c>
      <c r="BG82" s="74" t="str">
        <f t="shared" si="72"/>
        <v/>
      </c>
      <c r="BK82" s="119" t="s">
        <v>591</v>
      </c>
      <c r="BL82" s="119" t="s">
        <v>553</v>
      </c>
      <c r="BM82" s="119" t="s">
        <v>554</v>
      </c>
      <c r="BN82" s="119" t="s">
        <v>349</v>
      </c>
      <c r="BO82" s="119" t="s">
        <v>592</v>
      </c>
    </row>
    <row r="83" spans="1:67" s="66" customFormat="1" ht="14.5" x14ac:dyDescent="0.35">
      <c r="A83" s="30"/>
      <c r="B83" s="31"/>
      <c r="C83" s="31"/>
      <c r="D83" s="30"/>
      <c r="E83" s="31"/>
      <c r="F83" s="84"/>
      <c r="G83" s="62" t="str">
        <f t="shared" si="42"/>
        <v/>
      </c>
      <c r="H83" s="30"/>
      <c r="I83" s="31"/>
      <c r="J83" s="85"/>
      <c r="K83" s="85"/>
      <c r="L83" s="73">
        <f t="shared" si="43"/>
        <v>0</v>
      </c>
      <c r="M83" s="136"/>
      <c r="N83" s="65">
        <f t="shared" si="44"/>
        <v>0</v>
      </c>
      <c r="O83" s="65"/>
      <c r="P83" s="74">
        <f t="shared" si="45"/>
        <v>0</v>
      </c>
      <c r="Q83" s="74">
        <f t="shared" si="46"/>
        <v>0</v>
      </c>
      <c r="R83" s="74">
        <f t="shared" si="47"/>
        <v>0</v>
      </c>
      <c r="S83" s="74">
        <f t="shared" si="48"/>
        <v>0</v>
      </c>
      <c r="T83" s="74">
        <f t="shared" si="49"/>
        <v>0</v>
      </c>
      <c r="U83" s="74">
        <f t="shared" si="50"/>
        <v>0</v>
      </c>
      <c r="V83" s="74">
        <f t="shared" si="51"/>
        <v>0</v>
      </c>
      <c r="W83" s="74">
        <f t="shared" si="52"/>
        <v>0</v>
      </c>
      <c r="X83" s="74">
        <f t="shared" si="53"/>
        <v>0</v>
      </c>
      <c r="Y83" s="74">
        <f t="shared" si="54"/>
        <v>0</v>
      </c>
      <c r="Z83" s="74">
        <f t="shared" si="55"/>
        <v>0</v>
      </c>
      <c r="AA83" s="74">
        <f t="shared" si="56"/>
        <v>1</v>
      </c>
      <c r="AC83" s="74">
        <f t="shared" si="57"/>
        <v>0</v>
      </c>
      <c r="AD83" s="74">
        <f t="shared" si="58"/>
        <v>0</v>
      </c>
      <c r="AE83" s="74">
        <f t="shared" si="39"/>
        <v>0</v>
      </c>
      <c r="AF83" s="74">
        <f t="shared" si="40"/>
        <v>0</v>
      </c>
      <c r="AG83" s="74">
        <f t="shared" si="59"/>
        <v>0</v>
      </c>
      <c r="AH83" s="74">
        <f t="shared" si="60"/>
        <v>0</v>
      </c>
      <c r="AJ83" s="75">
        <f t="shared" si="61"/>
        <v>0</v>
      </c>
      <c r="AK83" s="75">
        <f t="shared" si="62"/>
        <v>0</v>
      </c>
      <c r="AL83" s="75">
        <f t="shared" si="41"/>
        <v>0</v>
      </c>
      <c r="AS83" s="74" t="str">
        <f t="shared" si="63"/>
        <v/>
      </c>
      <c r="AT83" s="74" t="str">
        <f t="shared" si="64"/>
        <v/>
      </c>
      <c r="AU83" s="74" t="str">
        <f t="shared" si="65"/>
        <v/>
      </c>
      <c r="AV83" s="74" t="str">
        <f t="shared" si="66"/>
        <v/>
      </c>
      <c r="AW83" s="74" t="str">
        <f t="shared" si="67"/>
        <v/>
      </c>
      <c r="AX83" s="74" t="str">
        <f t="shared" si="38"/>
        <v/>
      </c>
      <c r="AY83" s="74" t="str">
        <f t="shared" si="38"/>
        <v/>
      </c>
      <c r="AZ83" s="74" t="str">
        <f t="shared" si="38"/>
        <v/>
      </c>
      <c r="BA83" s="74" t="str">
        <f t="shared" si="38"/>
        <v/>
      </c>
      <c r="BB83" s="74" t="str">
        <f t="shared" si="38"/>
        <v/>
      </c>
      <c r="BC83" s="74" t="str">
        <f t="shared" si="68"/>
        <v/>
      </c>
      <c r="BD83" s="74" t="str">
        <f t="shared" si="69"/>
        <v/>
      </c>
      <c r="BE83" s="74" t="str">
        <f t="shared" si="70"/>
        <v/>
      </c>
      <c r="BF83" s="74" t="str">
        <f t="shared" si="71"/>
        <v/>
      </c>
      <c r="BG83" s="74" t="str">
        <f t="shared" si="72"/>
        <v/>
      </c>
      <c r="BK83" s="119" t="s">
        <v>593</v>
      </c>
      <c r="BL83" s="119" t="s">
        <v>517</v>
      </c>
      <c r="BM83" s="119" t="s">
        <v>518</v>
      </c>
      <c r="BN83" s="119" t="s">
        <v>336</v>
      </c>
      <c r="BO83" s="119" t="s">
        <v>594</v>
      </c>
    </row>
    <row r="84" spans="1:67" s="66" customFormat="1" ht="14.5" x14ac:dyDescent="0.35">
      <c r="A84" s="30"/>
      <c r="B84" s="31"/>
      <c r="C84" s="31"/>
      <c r="D84" s="30"/>
      <c r="E84" s="31"/>
      <c r="F84" s="84"/>
      <c r="G84" s="62" t="str">
        <f t="shared" si="42"/>
        <v/>
      </c>
      <c r="H84" s="30"/>
      <c r="I84" s="31"/>
      <c r="J84" s="85"/>
      <c r="K84" s="85"/>
      <c r="L84" s="73">
        <f t="shared" si="43"/>
        <v>0</v>
      </c>
      <c r="M84" s="136"/>
      <c r="N84" s="65">
        <f t="shared" si="44"/>
        <v>0</v>
      </c>
      <c r="O84" s="65"/>
      <c r="P84" s="74">
        <f t="shared" si="45"/>
        <v>0</v>
      </c>
      <c r="Q84" s="74">
        <f t="shared" si="46"/>
        <v>0</v>
      </c>
      <c r="R84" s="74">
        <f t="shared" si="47"/>
        <v>0</v>
      </c>
      <c r="S84" s="74">
        <f t="shared" si="48"/>
        <v>0</v>
      </c>
      <c r="T84" s="74">
        <f t="shared" si="49"/>
        <v>0</v>
      </c>
      <c r="U84" s="74">
        <f t="shared" si="50"/>
        <v>0</v>
      </c>
      <c r="V84" s="74">
        <f t="shared" si="51"/>
        <v>0</v>
      </c>
      <c r="W84" s="74">
        <f t="shared" si="52"/>
        <v>0</v>
      </c>
      <c r="X84" s="74">
        <f t="shared" si="53"/>
        <v>0</v>
      </c>
      <c r="Y84" s="74">
        <f t="shared" si="54"/>
        <v>0</v>
      </c>
      <c r="Z84" s="74">
        <f t="shared" si="55"/>
        <v>0</v>
      </c>
      <c r="AA84" s="74">
        <f t="shared" si="56"/>
        <v>1</v>
      </c>
      <c r="AC84" s="74">
        <f t="shared" si="57"/>
        <v>0</v>
      </c>
      <c r="AD84" s="74">
        <f t="shared" si="58"/>
        <v>0</v>
      </c>
      <c r="AE84" s="74">
        <f t="shared" si="39"/>
        <v>0</v>
      </c>
      <c r="AF84" s="74">
        <f t="shared" si="40"/>
        <v>0</v>
      </c>
      <c r="AG84" s="74">
        <f t="shared" si="59"/>
        <v>0</v>
      </c>
      <c r="AH84" s="74">
        <f t="shared" si="60"/>
        <v>0</v>
      </c>
      <c r="AJ84" s="75">
        <f t="shared" si="61"/>
        <v>0</v>
      </c>
      <c r="AK84" s="75">
        <f t="shared" si="62"/>
        <v>0</v>
      </c>
      <c r="AL84" s="75">
        <f t="shared" si="41"/>
        <v>0</v>
      </c>
      <c r="AS84" s="74" t="str">
        <f t="shared" si="63"/>
        <v/>
      </c>
      <c r="AT84" s="74" t="str">
        <f t="shared" si="64"/>
        <v/>
      </c>
      <c r="AU84" s="74" t="str">
        <f t="shared" si="65"/>
        <v/>
      </c>
      <c r="AV84" s="74" t="str">
        <f t="shared" si="66"/>
        <v/>
      </c>
      <c r="AW84" s="74" t="str">
        <f t="shared" si="67"/>
        <v/>
      </c>
      <c r="AX84" s="74" t="str">
        <f t="shared" si="38"/>
        <v/>
      </c>
      <c r="AY84" s="74" t="str">
        <f t="shared" si="38"/>
        <v/>
      </c>
      <c r="AZ84" s="74" t="str">
        <f t="shared" si="38"/>
        <v/>
      </c>
      <c r="BA84" s="74" t="str">
        <f t="shared" si="38"/>
        <v/>
      </c>
      <c r="BB84" s="74" t="str">
        <f t="shared" si="38"/>
        <v/>
      </c>
      <c r="BC84" s="74" t="str">
        <f t="shared" si="68"/>
        <v/>
      </c>
      <c r="BD84" s="74" t="str">
        <f t="shared" si="69"/>
        <v/>
      </c>
      <c r="BE84" s="74" t="str">
        <f t="shared" si="70"/>
        <v/>
      </c>
      <c r="BF84" s="74" t="str">
        <f t="shared" si="71"/>
        <v/>
      </c>
      <c r="BG84" s="74" t="str">
        <f t="shared" si="72"/>
        <v/>
      </c>
      <c r="BK84" s="119" t="s">
        <v>595</v>
      </c>
      <c r="BL84" s="119" t="s">
        <v>553</v>
      </c>
      <c r="BM84" s="119" t="s">
        <v>554</v>
      </c>
      <c r="BN84" s="119" t="s">
        <v>349</v>
      </c>
      <c r="BO84" s="119" t="s">
        <v>596</v>
      </c>
    </row>
    <row r="85" spans="1:67" s="66" customFormat="1" ht="14.5" x14ac:dyDescent="0.35">
      <c r="A85" s="30"/>
      <c r="B85" s="31"/>
      <c r="C85" s="31"/>
      <c r="D85" s="30"/>
      <c r="E85" s="31"/>
      <c r="F85" s="84"/>
      <c r="G85" s="62" t="str">
        <f t="shared" si="42"/>
        <v/>
      </c>
      <c r="H85" s="30"/>
      <c r="I85" s="31"/>
      <c r="J85" s="85"/>
      <c r="K85" s="85"/>
      <c r="L85" s="73">
        <f t="shared" si="43"/>
        <v>0</v>
      </c>
      <c r="M85" s="136"/>
      <c r="N85" s="65">
        <f t="shared" si="44"/>
        <v>0</v>
      </c>
      <c r="O85" s="65"/>
      <c r="P85" s="74">
        <f t="shared" si="45"/>
        <v>0</v>
      </c>
      <c r="Q85" s="74">
        <f t="shared" si="46"/>
        <v>0</v>
      </c>
      <c r="R85" s="74">
        <f t="shared" si="47"/>
        <v>0</v>
      </c>
      <c r="S85" s="74">
        <f t="shared" si="48"/>
        <v>0</v>
      </c>
      <c r="T85" s="74">
        <f t="shared" si="49"/>
        <v>0</v>
      </c>
      <c r="U85" s="74">
        <f t="shared" si="50"/>
        <v>0</v>
      </c>
      <c r="V85" s="74">
        <f t="shared" si="51"/>
        <v>0</v>
      </c>
      <c r="W85" s="74">
        <f t="shared" si="52"/>
        <v>0</v>
      </c>
      <c r="X85" s="74">
        <f t="shared" si="53"/>
        <v>0</v>
      </c>
      <c r="Y85" s="74">
        <f t="shared" si="54"/>
        <v>0</v>
      </c>
      <c r="Z85" s="74">
        <f t="shared" si="55"/>
        <v>0</v>
      </c>
      <c r="AA85" s="74">
        <f t="shared" si="56"/>
        <v>1</v>
      </c>
      <c r="AC85" s="74">
        <f t="shared" si="57"/>
        <v>0</v>
      </c>
      <c r="AD85" s="74">
        <f t="shared" si="58"/>
        <v>0</v>
      </c>
      <c r="AE85" s="74">
        <f t="shared" si="39"/>
        <v>0</v>
      </c>
      <c r="AF85" s="74">
        <f t="shared" si="40"/>
        <v>0</v>
      </c>
      <c r="AG85" s="74">
        <f t="shared" si="59"/>
        <v>0</v>
      </c>
      <c r="AH85" s="74">
        <f t="shared" si="60"/>
        <v>0</v>
      </c>
      <c r="AJ85" s="75">
        <f t="shared" si="61"/>
        <v>0</v>
      </c>
      <c r="AK85" s="75">
        <f t="shared" si="62"/>
        <v>0</v>
      </c>
      <c r="AL85" s="75">
        <f t="shared" si="41"/>
        <v>0</v>
      </c>
      <c r="AS85" s="74" t="str">
        <f t="shared" si="63"/>
        <v/>
      </c>
      <c r="AT85" s="74" t="str">
        <f t="shared" si="64"/>
        <v/>
      </c>
      <c r="AU85" s="74" t="str">
        <f t="shared" si="65"/>
        <v/>
      </c>
      <c r="AV85" s="74" t="str">
        <f t="shared" si="66"/>
        <v/>
      </c>
      <c r="AW85" s="74" t="str">
        <f t="shared" si="67"/>
        <v/>
      </c>
      <c r="AX85" s="74" t="str">
        <f t="shared" si="38"/>
        <v/>
      </c>
      <c r="AY85" s="74" t="str">
        <f t="shared" si="38"/>
        <v/>
      </c>
      <c r="AZ85" s="74" t="str">
        <f t="shared" si="38"/>
        <v/>
      </c>
      <c r="BA85" s="74" t="str">
        <f t="shared" si="38"/>
        <v/>
      </c>
      <c r="BB85" s="74" t="str">
        <f t="shared" si="38"/>
        <v/>
      </c>
      <c r="BC85" s="74" t="str">
        <f t="shared" si="68"/>
        <v/>
      </c>
      <c r="BD85" s="74" t="str">
        <f t="shared" si="69"/>
        <v/>
      </c>
      <c r="BE85" s="74" t="str">
        <f t="shared" si="70"/>
        <v/>
      </c>
      <c r="BF85" s="74" t="str">
        <f t="shared" si="71"/>
        <v/>
      </c>
      <c r="BG85" s="74" t="str">
        <f t="shared" si="72"/>
        <v/>
      </c>
      <c r="BK85" s="119" t="s">
        <v>597</v>
      </c>
      <c r="BL85" s="119" t="s">
        <v>598</v>
      </c>
      <c r="BM85" s="119" t="s">
        <v>599</v>
      </c>
      <c r="BN85" s="119" t="s">
        <v>443</v>
      </c>
      <c r="BO85" s="119" t="s">
        <v>600</v>
      </c>
    </row>
    <row r="86" spans="1:67" s="66" customFormat="1" ht="14.5" x14ac:dyDescent="0.35">
      <c r="A86" s="30"/>
      <c r="B86" s="31"/>
      <c r="C86" s="31"/>
      <c r="D86" s="30"/>
      <c r="E86" s="31"/>
      <c r="F86" s="84"/>
      <c r="G86" s="62" t="str">
        <f t="shared" si="42"/>
        <v/>
      </c>
      <c r="H86" s="30"/>
      <c r="I86" s="31"/>
      <c r="J86" s="85"/>
      <c r="K86" s="85"/>
      <c r="L86" s="73">
        <f t="shared" si="43"/>
        <v>0</v>
      </c>
      <c r="M86" s="136"/>
      <c r="N86" s="65">
        <f t="shared" si="44"/>
        <v>0</v>
      </c>
      <c r="O86" s="65"/>
      <c r="P86" s="74">
        <f t="shared" si="45"/>
        <v>0</v>
      </c>
      <c r="Q86" s="74">
        <f t="shared" si="46"/>
        <v>0</v>
      </c>
      <c r="R86" s="74">
        <f t="shared" si="47"/>
        <v>0</v>
      </c>
      <c r="S86" s="74">
        <f t="shared" si="48"/>
        <v>0</v>
      </c>
      <c r="T86" s="74">
        <f t="shared" si="49"/>
        <v>0</v>
      </c>
      <c r="U86" s="74">
        <f t="shared" si="50"/>
        <v>0</v>
      </c>
      <c r="V86" s="74">
        <f t="shared" si="51"/>
        <v>0</v>
      </c>
      <c r="W86" s="74">
        <f t="shared" si="52"/>
        <v>0</v>
      </c>
      <c r="X86" s="74">
        <f t="shared" si="53"/>
        <v>0</v>
      </c>
      <c r="Y86" s="74">
        <f t="shared" si="54"/>
        <v>0</v>
      </c>
      <c r="Z86" s="74">
        <f t="shared" si="55"/>
        <v>0</v>
      </c>
      <c r="AA86" s="74">
        <f t="shared" si="56"/>
        <v>1</v>
      </c>
      <c r="AC86" s="74">
        <f t="shared" si="57"/>
        <v>0</v>
      </c>
      <c r="AD86" s="74">
        <f t="shared" si="58"/>
        <v>0</v>
      </c>
      <c r="AE86" s="74">
        <f t="shared" si="39"/>
        <v>0</v>
      </c>
      <c r="AF86" s="74">
        <f t="shared" si="40"/>
        <v>0</v>
      </c>
      <c r="AG86" s="74">
        <f t="shared" si="59"/>
        <v>0</v>
      </c>
      <c r="AH86" s="74">
        <f t="shared" si="60"/>
        <v>0</v>
      </c>
      <c r="AJ86" s="75">
        <f t="shared" si="61"/>
        <v>0</v>
      </c>
      <c r="AK86" s="75">
        <f t="shared" si="62"/>
        <v>0</v>
      </c>
      <c r="AL86" s="75">
        <f t="shared" si="41"/>
        <v>0</v>
      </c>
      <c r="AS86" s="74" t="str">
        <f t="shared" si="63"/>
        <v/>
      </c>
      <c r="AT86" s="74" t="str">
        <f t="shared" si="64"/>
        <v/>
      </c>
      <c r="AU86" s="74" t="str">
        <f t="shared" si="65"/>
        <v/>
      </c>
      <c r="AV86" s="74" t="str">
        <f t="shared" si="66"/>
        <v/>
      </c>
      <c r="AW86" s="74" t="str">
        <f t="shared" si="67"/>
        <v/>
      </c>
      <c r="AX86" s="74" t="str">
        <f t="shared" si="38"/>
        <v/>
      </c>
      <c r="AY86" s="74" t="str">
        <f t="shared" si="38"/>
        <v/>
      </c>
      <c r="AZ86" s="74" t="str">
        <f t="shared" si="38"/>
        <v/>
      </c>
      <c r="BA86" s="74" t="str">
        <f t="shared" si="38"/>
        <v/>
      </c>
      <c r="BB86" s="74" t="str">
        <f t="shared" si="38"/>
        <v/>
      </c>
      <c r="BC86" s="74" t="str">
        <f t="shared" si="68"/>
        <v/>
      </c>
      <c r="BD86" s="74" t="str">
        <f t="shared" si="69"/>
        <v/>
      </c>
      <c r="BE86" s="74" t="str">
        <f t="shared" si="70"/>
        <v/>
      </c>
      <c r="BF86" s="74" t="str">
        <f t="shared" si="71"/>
        <v/>
      </c>
      <c r="BG86" s="74" t="str">
        <f t="shared" si="72"/>
        <v/>
      </c>
      <c r="BK86" s="119" t="s">
        <v>601</v>
      </c>
      <c r="BL86" s="119" t="s">
        <v>525</v>
      </c>
      <c r="BM86" s="119" t="s">
        <v>526</v>
      </c>
      <c r="BN86" s="119" t="s">
        <v>349</v>
      </c>
      <c r="BO86" s="119" t="s">
        <v>602</v>
      </c>
    </row>
    <row r="87" spans="1:67" s="66" customFormat="1" ht="14.5" x14ac:dyDescent="0.35">
      <c r="A87" s="30"/>
      <c r="B87" s="31"/>
      <c r="C87" s="31"/>
      <c r="D87" s="30"/>
      <c r="E87" s="31"/>
      <c r="F87" s="84"/>
      <c r="G87" s="62" t="str">
        <f t="shared" si="42"/>
        <v/>
      </c>
      <c r="H87" s="30"/>
      <c r="I87" s="31"/>
      <c r="J87" s="85"/>
      <c r="K87" s="85"/>
      <c r="L87" s="73">
        <f t="shared" si="43"/>
        <v>0</v>
      </c>
      <c r="M87" s="136"/>
      <c r="N87" s="65">
        <f t="shared" si="44"/>
        <v>0</v>
      </c>
      <c r="O87" s="65"/>
      <c r="P87" s="74">
        <f t="shared" si="45"/>
        <v>0</v>
      </c>
      <c r="Q87" s="74">
        <f t="shared" si="46"/>
        <v>0</v>
      </c>
      <c r="R87" s="74">
        <f t="shared" si="47"/>
        <v>0</v>
      </c>
      <c r="S87" s="74">
        <f t="shared" si="48"/>
        <v>0</v>
      </c>
      <c r="T87" s="74">
        <f t="shared" si="49"/>
        <v>0</v>
      </c>
      <c r="U87" s="74">
        <f t="shared" si="50"/>
        <v>0</v>
      </c>
      <c r="V87" s="74">
        <f t="shared" si="51"/>
        <v>0</v>
      </c>
      <c r="W87" s="74">
        <f t="shared" si="52"/>
        <v>0</v>
      </c>
      <c r="X87" s="74">
        <f t="shared" si="53"/>
        <v>0</v>
      </c>
      <c r="Y87" s="74">
        <f t="shared" si="54"/>
        <v>0</v>
      </c>
      <c r="Z87" s="74">
        <f t="shared" si="55"/>
        <v>0</v>
      </c>
      <c r="AA87" s="74">
        <f t="shared" si="56"/>
        <v>1</v>
      </c>
      <c r="AC87" s="74">
        <f t="shared" si="57"/>
        <v>0</v>
      </c>
      <c r="AD87" s="74">
        <f t="shared" si="58"/>
        <v>0</v>
      </c>
      <c r="AE87" s="74">
        <f t="shared" si="39"/>
        <v>0</v>
      </c>
      <c r="AF87" s="74">
        <f t="shared" si="40"/>
        <v>0</v>
      </c>
      <c r="AG87" s="74">
        <f t="shared" si="59"/>
        <v>0</v>
      </c>
      <c r="AH87" s="74">
        <f t="shared" si="60"/>
        <v>0</v>
      </c>
      <c r="AJ87" s="75">
        <f t="shared" si="61"/>
        <v>0</v>
      </c>
      <c r="AK87" s="75">
        <f t="shared" si="62"/>
        <v>0</v>
      </c>
      <c r="AL87" s="75">
        <f t="shared" si="41"/>
        <v>0</v>
      </c>
      <c r="AS87" s="74" t="str">
        <f t="shared" si="63"/>
        <v/>
      </c>
      <c r="AT87" s="74" t="str">
        <f t="shared" si="64"/>
        <v/>
      </c>
      <c r="AU87" s="74" t="str">
        <f t="shared" si="65"/>
        <v/>
      </c>
      <c r="AV87" s="74" t="str">
        <f t="shared" si="66"/>
        <v/>
      </c>
      <c r="AW87" s="74" t="str">
        <f t="shared" si="67"/>
        <v/>
      </c>
      <c r="AX87" s="74" t="str">
        <f t="shared" si="38"/>
        <v/>
      </c>
      <c r="AY87" s="74" t="str">
        <f t="shared" si="38"/>
        <v/>
      </c>
      <c r="AZ87" s="74" t="str">
        <f t="shared" si="38"/>
        <v/>
      </c>
      <c r="BA87" s="74" t="str">
        <f t="shared" si="38"/>
        <v/>
      </c>
      <c r="BB87" s="74" t="str">
        <f t="shared" si="38"/>
        <v/>
      </c>
      <c r="BC87" s="74" t="str">
        <f t="shared" si="68"/>
        <v/>
      </c>
      <c r="BD87" s="74" t="str">
        <f t="shared" si="69"/>
        <v/>
      </c>
      <c r="BE87" s="74" t="str">
        <f t="shared" si="70"/>
        <v/>
      </c>
      <c r="BF87" s="74" t="str">
        <f t="shared" si="71"/>
        <v/>
      </c>
      <c r="BG87" s="74" t="str">
        <f t="shared" si="72"/>
        <v/>
      </c>
      <c r="BK87" s="119" t="s">
        <v>603</v>
      </c>
      <c r="BL87" s="119" t="s">
        <v>604</v>
      </c>
      <c r="BM87" s="119" t="s">
        <v>605</v>
      </c>
      <c r="BN87" s="119" t="s">
        <v>336</v>
      </c>
      <c r="BO87" s="119" t="s">
        <v>570</v>
      </c>
    </row>
    <row r="88" spans="1:67" s="66" customFormat="1" ht="14.5" x14ac:dyDescent="0.35">
      <c r="A88" s="30"/>
      <c r="B88" s="31"/>
      <c r="C88" s="31"/>
      <c r="D88" s="30"/>
      <c r="E88" s="31"/>
      <c r="F88" s="84"/>
      <c r="G88" s="62" t="str">
        <f t="shared" si="42"/>
        <v/>
      </c>
      <c r="H88" s="30"/>
      <c r="I88" s="31"/>
      <c r="J88" s="85"/>
      <c r="K88" s="85"/>
      <c r="L88" s="73">
        <f t="shared" si="43"/>
        <v>0</v>
      </c>
      <c r="M88" s="136"/>
      <c r="N88" s="65">
        <f t="shared" si="44"/>
        <v>0</v>
      </c>
      <c r="O88" s="65"/>
      <c r="P88" s="74">
        <f t="shared" si="45"/>
        <v>0</v>
      </c>
      <c r="Q88" s="74">
        <f t="shared" si="46"/>
        <v>0</v>
      </c>
      <c r="R88" s="74">
        <f t="shared" si="47"/>
        <v>0</v>
      </c>
      <c r="S88" s="74">
        <f t="shared" si="48"/>
        <v>0</v>
      </c>
      <c r="T88" s="74">
        <f t="shared" si="49"/>
        <v>0</v>
      </c>
      <c r="U88" s="74">
        <f t="shared" si="50"/>
        <v>0</v>
      </c>
      <c r="V88" s="74">
        <f t="shared" si="51"/>
        <v>0</v>
      </c>
      <c r="W88" s="74">
        <f t="shared" si="52"/>
        <v>0</v>
      </c>
      <c r="X88" s="74">
        <f t="shared" si="53"/>
        <v>0</v>
      </c>
      <c r="Y88" s="74">
        <f t="shared" si="54"/>
        <v>0</v>
      </c>
      <c r="Z88" s="74">
        <f t="shared" si="55"/>
        <v>0</v>
      </c>
      <c r="AA88" s="74">
        <f t="shared" si="56"/>
        <v>1</v>
      </c>
      <c r="AC88" s="74">
        <f t="shared" si="57"/>
        <v>0</v>
      </c>
      <c r="AD88" s="74">
        <f t="shared" si="58"/>
        <v>0</v>
      </c>
      <c r="AE88" s="74">
        <f t="shared" si="39"/>
        <v>0</v>
      </c>
      <c r="AF88" s="74">
        <f t="shared" si="40"/>
        <v>0</v>
      </c>
      <c r="AG88" s="74">
        <f t="shared" si="59"/>
        <v>0</v>
      </c>
      <c r="AH88" s="74">
        <f t="shared" si="60"/>
        <v>0</v>
      </c>
      <c r="AJ88" s="75">
        <f t="shared" si="61"/>
        <v>0</v>
      </c>
      <c r="AK88" s="75">
        <f t="shared" si="62"/>
        <v>0</v>
      </c>
      <c r="AL88" s="75">
        <f t="shared" si="41"/>
        <v>0</v>
      </c>
      <c r="AS88" s="74" t="str">
        <f t="shared" si="63"/>
        <v/>
      </c>
      <c r="AT88" s="74" t="str">
        <f t="shared" si="64"/>
        <v/>
      </c>
      <c r="AU88" s="74" t="str">
        <f t="shared" si="65"/>
        <v/>
      </c>
      <c r="AV88" s="74" t="str">
        <f t="shared" si="66"/>
        <v/>
      </c>
      <c r="AW88" s="74" t="str">
        <f t="shared" si="67"/>
        <v/>
      </c>
      <c r="AX88" s="74" t="str">
        <f t="shared" si="38"/>
        <v/>
      </c>
      <c r="AY88" s="74" t="str">
        <f t="shared" si="38"/>
        <v/>
      </c>
      <c r="AZ88" s="74" t="str">
        <f t="shared" si="38"/>
        <v/>
      </c>
      <c r="BA88" s="74" t="str">
        <f t="shared" si="38"/>
        <v/>
      </c>
      <c r="BB88" s="74" t="str">
        <f t="shared" si="38"/>
        <v/>
      </c>
      <c r="BC88" s="74" t="str">
        <f t="shared" si="68"/>
        <v/>
      </c>
      <c r="BD88" s="74" t="str">
        <f t="shared" si="69"/>
        <v/>
      </c>
      <c r="BE88" s="74" t="str">
        <f t="shared" si="70"/>
        <v/>
      </c>
      <c r="BF88" s="74" t="str">
        <f t="shared" si="71"/>
        <v/>
      </c>
      <c r="BG88" s="74" t="str">
        <f t="shared" si="72"/>
        <v/>
      </c>
      <c r="BK88" s="119" t="s">
        <v>606</v>
      </c>
      <c r="BL88" s="119" t="s">
        <v>521</v>
      </c>
      <c r="BM88" s="119" t="s">
        <v>522</v>
      </c>
      <c r="BN88" s="119" t="s">
        <v>443</v>
      </c>
      <c r="BO88" s="119" t="s">
        <v>607</v>
      </c>
    </row>
    <row r="89" spans="1:67" s="66" customFormat="1" ht="14.5" x14ac:dyDescent="0.35">
      <c r="A89" s="30"/>
      <c r="B89" s="31"/>
      <c r="C89" s="31"/>
      <c r="D89" s="30"/>
      <c r="E89" s="31"/>
      <c r="F89" s="84"/>
      <c r="G89" s="62" t="str">
        <f t="shared" si="42"/>
        <v/>
      </c>
      <c r="H89" s="30"/>
      <c r="I89" s="31"/>
      <c r="J89" s="85"/>
      <c r="K89" s="85"/>
      <c r="L89" s="73">
        <f t="shared" si="43"/>
        <v>0</v>
      </c>
      <c r="M89" s="136"/>
      <c r="N89" s="65">
        <f t="shared" si="44"/>
        <v>0</v>
      </c>
      <c r="O89" s="65"/>
      <c r="P89" s="74">
        <f t="shared" si="45"/>
        <v>0</v>
      </c>
      <c r="Q89" s="74">
        <f t="shared" si="46"/>
        <v>0</v>
      </c>
      <c r="R89" s="74">
        <f t="shared" si="47"/>
        <v>0</v>
      </c>
      <c r="S89" s="74">
        <f t="shared" si="48"/>
        <v>0</v>
      </c>
      <c r="T89" s="74">
        <f t="shared" si="49"/>
        <v>0</v>
      </c>
      <c r="U89" s="74">
        <f t="shared" si="50"/>
        <v>0</v>
      </c>
      <c r="V89" s="74">
        <f t="shared" si="51"/>
        <v>0</v>
      </c>
      <c r="W89" s="74">
        <f t="shared" si="52"/>
        <v>0</v>
      </c>
      <c r="X89" s="74">
        <f t="shared" si="53"/>
        <v>0</v>
      </c>
      <c r="Y89" s="74">
        <f t="shared" si="54"/>
        <v>0</v>
      </c>
      <c r="Z89" s="74">
        <f t="shared" si="55"/>
        <v>0</v>
      </c>
      <c r="AA89" s="74">
        <f t="shared" si="56"/>
        <v>1</v>
      </c>
      <c r="AC89" s="74">
        <f t="shared" si="57"/>
        <v>0</v>
      </c>
      <c r="AD89" s="74">
        <f t="shared" si="58"/>
        <v>0</v>
      </c>
      <c r="AE89" s="74">
        <f t="shared" si="39"/>
        <v>0</v>
      </c>
      <c r="AF89" s="74">
        <f t="shared" si="40"/>
        <v>0</v>
      </c>
      <c r="AG89" s="74">
        <f t="shared" si="59"/>
        <v>0</v>
      </c>
      <c r="AH89" s="74">
        <f t="shared" si="60"/>
        <v>0</v>
      </c>
      <c r="AJ89" s="75">
        <f t="shared" si="61"/>
        <v>0</v>
      </c>
      <c r="AK89" s="75">
        <f t="shared" si="62"/>
        <v>0</v>
      </c>
      <c r="AL89" s="75">
        <f t="shared" si="41"/>
        <v>0</v>
      </c>
      <c r="AS89" s="74" t="str">
        <f t="shared" si="63"/>
        <v/>
      </c>
      <c r="AT89" s="74" t="str">
        <f t="shared" si="64"/>
        <v/>
      </c>
      <c r="AU89" s="74" t="str">
        <f t="shared" si="65"/>
        <v/>
      </c>
      <c r="AV89" s="74" t="str">
        <f t="shared" si="66"/>
        <v/>
      </c>
      <c r="AW89" s="74" t="str">
        <f t="shared" si="67"/>
        <v/>
      </c>
      <c r="AX89" s="74" t="str">
        <f t="shared" si="38"/>
        <v/>
      </c>
      <c r="AY89" s="74" t="str">
        <f t="shared" si="38"/>
        <v/>
      </c>
      <c r="AZ89" s="74" t="str">
        <f t="shared" si="38"/>
        <v/>
      </c>
      <c r="BA89" s="74" t="str">
        <f t="shared" si="38"/>
        <v/>
      </c>
      <c r="BB89" s="74" t="str">
        <f t="shared" si="38"/>
        <v/>
      </c>
      <c r="BC89" s="74" t="str">
        <f t="shared" si="68"/>
        <v/>
      </c>
      <c r="BD89" s="74" t="str">
        <f t="shared" si="69"/>
        <v/>
      </c>
      <c r="BE89" s="74" t="str">
        <f t="shared" si="70"/>
        <v/>
      </c>
      <c r="BF89" s="74" t="str">
        <f t="shared" si="71"/>
        <v/>
      </c>
      <c r="BG89" s="74" t="str">
        <f t="shared" si="72"/>
        <v/>
      </c>
      <c r="BK89" s="119" t="s">
        <v>608</v>
      </c>
      <c r="BL89" s="119" t="s">
        <v>609</v>
      </c>
      <c r="BM89" s="119" t="s">
        <v>610</v>
      </c>
      <c r="BN89" s="119" t="s">
        <v>611</v>
      </c>
      <c r="BO89" s="119" t="s">
        <v>612</v>
      </c>
    </row>
    <row r="90" spans="1:67" s="66" customFormat="1" ht="14.5" x14ac:dyDescent="0.35">
      <c r="A90" s="30"/>
      <c r="B90" s="31"/>
      <c r="C90" s="31"/>
      <c r="D90" s="30"/>
      <c r="E90" s="31"/>
      <c r="F90" s="84"/>
      <c r="G90" s="62" t="str">
        <f t="shared" si="42"/>
        <v/>
      </c>
      <c r="H90" s="30"/>
      <c r="I90" s="31"/>
      <c r="J90" s="85"/>
      <c r="K90" s="85"/>
      <c r="L90" s="73">
        <f t="shared" si="43"/>
        <v>0</v>
      </c>
      <c r="M90" s="136"/>
      <c r="N90" s="65">
        <f t="shared" si="44"/>
        <v>0</v>
      </c>
      <c r="O90" s="65"/>
      <c r="P90" s="74">
        <f t="shared" si="45"/>
        <v>0</v>
      </c>
      <c r="Q90" s="74">
        <f t="shared" si="46"/>
        <v>0</v>
      </c>
      <c r="R90" s="74">
        <f t="shared" si="47"/>
        <v>0</v>
      </c>
      <c r="S90" s="74">
        <f t="shared" si="48"/>
        <v>0</v>
      </c>
      <c r="T90" s="74">
        <f t="shared" si="49"/>
        <v>0</v>
      </c>
      <c r="U90" s="74">
        <f t="shared" si="50"/>
        <v>0</v>
      </c>
      <c r="V90" s="74">
        <f t="shared" si="51"/>
        <v>0</v>
      </c>
      <c r="W90" s="74">
        <f t="shared" si="52"/>
        <v>0</v>
      </c>
      <c r="X90" s="74">
        <f t="shared" si="53"/>
        <v>0</v>
      </c>
      <c r="Y90" s="74">
        <f t="shared" si="54"/>
        <v>0</v>
      </c>
      <c r="Z90" s="74">
        <f t="shared" si="55"/>
        <v>0</v>
      </c>
      <c r="AA90" s="74">
        <f t="shared" si="56"/>
        <v>1</v>
      </c>
      <c r="AC90" s="74">
        <f t="shared" si="57"/>
        <v>0</v>
      </c>
      <c r="AD90" s="74">
        <f t="shared" si="58"/>
        <v>0</v>
      </c>
      <c r="AE90" s="74">
        <f t="shared" si="39"/>
        <v>0</v>
      </c>
      <c r="AF90" s="74">
        <f t="shared" si="40"/>
        <v>0</v>
      </c>
      <c r="AG90" s="74">
        <f t="shared" si="59"/>
        <v>0</v>
      </c>
      <c r="AH90" s="74">
        <f t="shared" si="60"/>
        <v>0</v>
      </c>
      <c r="AJ90" s="75">
        <f t="shared" si="61"/>
        <v>0</v>
      </c>
      <c r="AK90" s="75">
        <f t="shared" si="62"/>
        <v>0</v>
      </c>
      <c r="AL90" s="75">
        <f t="shared" si="41"/>
        <v>0</v>
      </c>
      <c r="AS90" s="74" t="str">
        <f t="shared" si="63"/>
        <v/>
      </c>
      <c r="AT90" s="74" t="str">
        <f t="shared" si="64"/>
        <v/>
      </c>
      <c r="AU90" s="74" t="str">
        <f t="shared" si="65"/>
        <v/>
      </c>
      <c r="AV90" s="74" t="str">
        <f t="shared" si="66"/>
        <v/>
      </c>
      <c r="AW90" s="74" t="str">
        <f t="shared" si="67"/>
        <v/>
      </c>
      <c r="AX90" s="74" t="str">
        <f t="shared" si="38"/>
        <v/>
      </c>
      <c r="AY90" s="74" t="str">
        <f t="shared" si="38"/>
        <v/>
      </c>
      <c r="AZ90" s="74" t="str">
        <f t="shared" si="38"/>
        <v/>
      </c>
      <c r="BA90" s="74" t="str">
        <f t="shared" si="38"/>
        <v/>
      </c>
      <c r="BB90" s="74" t="str">
        <f t="shared" si="38"/>
        <v/>
      </c>
      <c r="BC90" s="74" t="str">
        <f t="shared" si="68"/>
        <v/>
      </c>
      <c r="BD90" s="74" t="str">
        <f t="shared" si="69"/>
        <v/>
      </c>
      <c r="BE90" s="74" t="str">
        <f t="shared" si="70"/>
        <v/>
      </c>
      <c r="BF90" s="74" t="str">
        <f t="shared" si="71"/>
        <v/>
      </c>
      <c r="BG90" s="74" t="str">
        <f t="shared" si="72"/>
        <v/>
      </c>
      <c r="BK90" s="119" t="s">
        <v>613</v>
      </c>
      <c r="BL90" s="119" t="s">
        <v>505</v>
      </c>
      <c r="BM90" s="119" t="s">
        <v>506</v>
      </c>
      <c r="BN90" s="119" t="s">
        <v>349</v>
      </c>
      <c r="BO90" s="119" t="s">
        <v>614</v>
      </c>
    </row>
    <row r="91" spans="1:67" s="66" customFormat="1" ht="14.5" x14ac:dyDescent="0.35">
      <c r="A91" s="30"/>
      <c r="B91" s="31"/>
      <c r="C91" s="31"/>
      <c r="D91" s="30"/>
      <c r="E91" s="31"/>
      <c r="F91" s="84"/>
      <c r="G91" s="62" t="str">
        <f t="shared" si="42"/>
        <v/>
      </c>
      <c r="H91" s="30"/>
      <c r="I91" s="31"/>
      <c r="J91" s="85"/>
      <c r="K91" s="85"/>
      <c r="L91" s="73">
        <f t="shared" si="43"/>
        <v>0</v>
      </c>
      <c r="M91" s="136"/>
      <c r="N91" s="65">
        <f t="shared" si="44"/>
        <v>0</v>
      </c>
      <c r="O91" s="65"/>
      <c r="P91" s="74">
        <f t="shared" si="45"/>
        <v>0</v>
      </c>
      <c r="Q91" s="74">
        <f t="shared" si="46"/>
        <v>0</v>
      </c>
      <c r="R91" s="74">
        <f t="shared" si="47"/>
        <v>0</v>
      </c>
      <c r="S91" s="74">
        <f t="shared" si="48"/>
        <v>0</v>
      </c>
      <c r="T91" s="74">
        <f t="shared" si="49"/>
        <v>0</v>
      </c>
      <c r="U91" s="74">
        <f t="shared" si="50"/>
        <v>0</v>
      </c>
      <c r="V91" s="74">
        <f t="shared" si="51"/>
        <v>0</v>
      </c>
      <c r="W91" s="74">
        <f t="shared" si="52"/>
        <v>0</v>
      </c>
      <c r="X91" s="74">
        <f t="shared" si="53"/>
        <v>0</v>
      </c>
      <c r="Y91" s="74">
        <f t="shared" si="54"/>
        <v>0</v>
      </c>
      <c r="Z91" s="74">
        <f t="shared" si="55"/>
        <v>0</v>
      </c>
      <c r="AA91" s="74">
        <f t="shared" si="56"/>
        <v>1</v>
      </c>
      <c r="AC91" s="74">
        <f t="shared" si="57"/>
        <v>0</v>
      </c>
      <c r="AD91" s="74">
        <f t="shared" si="58"/>
        <v>0</v>
      </c>
      <c r="AE91" s="74">
        <f t="shared" si="39"/>
        <v>0</v>
      </c>
      <c r="AF91" s="74">
        <f t="shared" si="40"/>
        <v>0</v>
      </c>
      <c r="AG91" s="74">
        <f t="shared" si="59"/>
        <v>0</v>
      </c>
      <c r="AH91" s="74">
        <f t="shared" si="60"/>
        <v>0</v>
      </c>
      <c r="AJ91" s="75">
        <f t="shared" si="61"/>
        <v>0</v>
      </c>
      <c r="AK91" s="75">
        <f t="shared" si="62"/>
        <v>0</v>
      </c>
      <c r="AL91" s="75">
        <f t="shared" si="41"/>
        <v>0</v>
      </c>
      <c r="AS91" s="74" t="str">
        <f t="shared" si="63"/>
        <v/>
      </c>
      <c r="AT91" s="74" t="str">
        <f t="shared" si="64"/>
        <v/>
      </c>
      <c r="AU91" s="74" t="str">
        <f t="shared" si="65"/>
        <v/>
      </c>
      <c r="AV91" s="74" t="str">
        <f t="shared" si="66"/>
        <v/>
      </c>
      <c r="AW91" s="74" t="str">
        <f t="shared" si="67"/>
        <v/>
      </c>
      <c r="AX91" s="74" t="str">
        <f t="shared" si="38"/>
        <v/>
      </c>
      <c r="AY91" s="74" t="str">
        <f t="shared" si="38"/>
        <v/>
      </c>
      <c r="AZ91" s="74" t="str">
        <f t="shared" si="38"/>
        <v/>
      </c>
      <c r="BA91" s="74" t="str">
        <f t="shared" si="38"/>
        <v/>
      </c>
      <c r="BB91" s="74" t="str">
        <f t="shared" si="38"/>
        <v/>
      </c>
      <c r="BC91" s="74" t="str">
        <f t="shared" si="68"/>
        <v/>
      </c>
      <c r="BD91" s="74" t="str">
        <f t="shared" si="69"/>
        <v/>
      </c>
      <c r="BE91" s="74" t="str">
        <f t="shared" si="70"/>
        <v/>
      </c>
      <c r="BF91" s="74" t="str">
        <f t="shared" si="71"/>
        <v/>
      </c>
      <c r="BG91" s="74" t="str">
        <f t="shared" si="72"/>
        <v/>
      </c>
      <c r="BK91" s="119" t="s">
        <v>615</v>
      </c>
      <c r="BL91" s="119" t="s">
        <v>505</v>
      </c>
      <c r="BM91" s="119" t="s">
        <v>506</v>
      </c>
      <c r="BN91" s="119" t="s">
        <v>349</v>
      </c>
      <c r="BO91" s="119" t="s">
        <v>616</v>
      </c>
    </row>
    <row r="92" spans="1:67" s="66" customFormat="1" ht="14.5" x14ac:dyDescent="0.35">
      <c r="A92" s="30"/>
      <c r="B92" s="31"/>
      <c r="C92" s="31"/>
      <c r="D92" s="30"/>
      <c r="E92" s="31"/>
      <c r="F92" s="84"/>
      <c r="G92" s="62" t="str">
        <f t="shared" si="42"/>
        <v/>
      </c>
      <c r="H92" s="30"/>
      <c r="I92" s="31"/>
      <c r="J92" s="85"/>
      <c r="K92" s="85"/>
      <c r="L92" s="73">
        <f t="shared" si="43"/>
        <v>0</v>
      </c>
      <c r="M92" s="136"/>
      <c r="N92" s="65">
        <f t="shared" si="44"/>
        <v>0</v>
      </c>
      <c r="O92" s="65"/>
      <c r="P92" s="74">
        <f t="shared" si="45"/>
        <v>0</v>
      </c>
      <c r="Q92" s="74">
        <f t="shared" si="46"/>
        <v>0</v>
      </c>
      <c r="R92" s="74">
        <f t="shared" si="47"/>
        <v>0</v>
      </c>
      <c r="S92" s="74">
        <f t="shared" si="48"/>
        <v>0</v>
      </c>
      <c r="T92" s="74">
        <f t="shared" si="49"/>
        <v>0</v>
      </c>
      <c r="U92" s="74">
        <f t="shared" si="50"/>
        <v>0</v>
      </c>
      <c r="V92" s="74">
        <f t="shared" si="51"/>
        <v>0</v>
      </c>
      <c r="W92" s="74">
        <f t="shared" si="52"/>
        <v>0</v>
      </c>
      <c r="X92" s="74">
        <f t="shared" si="53"/>
        <v>0</v>
      </c>
      <c r="Y92" s="74">
        <f t="shared" si="54"/>
        <v>0</v>
      </c>
      <c r="Z92" s="74">
        <f t="shared" si="55"/>
        <v>0</v>
      </c>
      <c r="AA92" s="74">
        <f t="shared" si="56"/>
        <v>1</v>
      </c>
      <c r="AC92" s="74">
        <f t="shared" si="57"/>
        <v>0</v>
      </c>
      <c r="AD92" s="74">
        <f t="shared" si="58"/>
        <v>0</v>
      </c>
      <c r="AE92" s="74">
        <f t="shared" si="39"/>
        <v>0</v>
      </c>
      <c r="AF92" s="74">
        <f t="shared" si="40"/>
        <v>0</v>
      </c>
      <c r="AG92" s="74">
        <f t="shared" si="59"/>
        <v>0</v>
      </c>
      <c r="AH92" s="74">
        <f t="shared" si="60"/>
        <v>0</v>
      </c>
      <c r="AJ92" s="75">
        <f t="shared" si="61"/>
        <v>0</v>
      </c>
      <c r="AK92" s="75">
        <f t="shared" si="62"/>
        <v>0</v>
      </c>
      <c r="AL92" s="75">
        <f t="shared" si="41"/>
        <v>0</v>
      </c>
      <c r="AS92" s="74" t="str">
        <f t="shared" si="63"/>
        <v/>
      </c>
      <c r="AT92" s="74" t="str">
        <f t="shared" si="64"/>
        <v/>
      </c>
      <c r="AU92" s="74" t="str">
        <f t="shared" si="65"/>
        <v/>
      </c>
      <c r="AV92" s="74" t="str">
        <f t="shared" si="66"/>
        <v/>
      </c>
      <c r="AW92" s="74" t="str">
        <f t="shared" si="67"/>
        <v/>
      </c>
      <c r="AX92" s="74" t="str">
        <f t="shared" si="38"/>
        <v/>
      </c>
      <c r="AY92" s="74" t="str">
        <f t="shared" si="38"/>
        <v/>
      </c>
      <c r="AZ92" s="74" t="str">
        <f t="shared" si="38"/>
        <v/>
      </c>
      <c r="BA92" s="74" t="str">
        <f t="shared" si="38"/>
        <v/>
      </c>
      <c r="BB92" s="74" t="str">
        <f t="shared" si="38"/>
        <v/>
      </c>
      <c r="BC92" s="74" t="str">
        <f t="shared" si="68"/>
        <v/>
      </c>
      <c r="BD92" s="74" t="str">
        <f t="shared" si="69"/>
        <v/>
      </c>
      <c r="BE92" s="74" t="str">
        <f t="shared" si="70"/>
        <v/>
      </c>
      <c r="BF92" s="74" t="str">
        <f t="shared" si="71"/>
        <v/>
      </c>
      <c r="BG92" s="74" t="str">
        <f t="shared" si="72"/>
        <v/>
      </c>
      <c r="BK92" s="119" t="s">
        <v>617</v>
      </c>
      <c r="BL92" s="119" t="s">
        <v>553</v>
      </c>
      <c r="BM92" s="119" t="s">
        <v>554</v>
      </c>
      <c r="BN92" s="119" t="s">
        <v>349</v>
      </c>
      <c r="BO92" s="119" t="s">
        <v>618</v>
      </c>
    </row>
    <row r="93" spans="1:67" s="66" customFormat="1" ht="14.5" x14ac:dyDescent="0.35">
      <c r="A93" s="30"/>
      <c r="B93" s="31"/>
      <c r="C93" s="31"/>
      <c r="D93" s="30"/>
      <c r="E93" s="31"/>
      <c r="F93" s="84"/>
      <c r="G93" s="62" t="str">
        <f t="shared" si="42"/>
        <v/>
      </c>
      <c r="H93" s="30"/>
      <c r="I93" s="31"/>
      <c r="J93" s="85"/>
      <c r="K93" s="85"/>
      <c r="L93" s="73">
        <f t="shared" si="43"/>
        <v>0</v>
      </c>
      <c r="M93" s="136"/>
      <c r="N93" s="65">
        <f t="shared" si="44"/>
        <v>0</v>
      </c>
      <c r="O93" s="65"/>
      <c r="P93" s="74">
        <f t="shared" si="45"/>
        <v>0</v>
      </c>
      <c r="Q93" s="74">
        <f t="shared" si="46"/>
        <v>0</v>
      </c>
      <c r="R93" s="74">
        <f t="shared" si="47"/>
        <v>0</v>
      </c>
      <c r="S93" s="74">
        <f t="shared" si="48"/>
        <v>0</v>
      </c>
      <c r="T93" s="74">
        <f t="shared" si="49"/>
        <v>0</v>
      </c>
      <c r="U93" s="74">
        <f t="shared" si="50"/>
        <v>0</v>
      </c>
      <c r="V93" s="74">
        <f t="shared" si="51"/>
        <v>0</v>
      </c>
      <c r="W93" s="74">
        <f t="shared" si="52"/>
        <v>0</v>
      </c>
      <c r="X93" s="74">
        <f t="shared" si="53"/>
        <v>0</v>
      </c>
      <c r="Y93" s="74">
        <f t="shared" si="54"/>
        <v>0</v>
      </c>
      <c r="Z93" s="74">
        <f t="shared" si="55"/>
        <v>0</v>
      </c>
      <c r="AA93" s="74">
        <f t="shared" si="56"/>
        <v>1</v>
      </c>
      <c r="AC93" s="74">
        <f t="shared" si="57"/>
        <v>0</v>
      </c>
      <c r="AD93" s="74">
        <f t="shared" si="58"/>
        <v>0</v>
      </c>
      <c r="AE93" s="74">
        <f t="shared" si="39"/>
        <v>0</v>
      </c>
      <c r="AF93" s="74">
        <f t="shared" si="40"/>
        <v>0</v>
      </c>
      <c r="AG93" s="74">
        <f t="shared" si="59"/>
        <v>0</v>
      </c>
      <c r="AH93" s="74">
        <f t="shared" si="60"/>
        <v>0</v>
      </c>
      <c r="AJ93" s="75">
        <f t="shared" si="61"/>
        <v>0</v>
      </c>
      <c r="AK93" s="75">
        <f t="shared" si="62"/>
        <v>0</v>
      </c>
      <c r="AL93" s="75">
        <f t="shared" si="41"/>
        <v>0</v>
      </c>
      <c r="AS93" s="74" t="str">
        <f t="shared" si="63"/>
        <v/>
      </c>
      <c r="AT93" s="74" t="str">
        <f t="shared" si="64"/>
        <v/>
      </c>
      <c r="AU93" s="74" t="str">
        <f t="shared" si="65"/>
        <v/>
      </c>
      <c r="AV93" s="74" t="str">
        <f t="shared" si="66"/>
        <v/>
      </c>
      <c r="AW93" s="74" t="str">
        <f t="shared" si="67"/>
        <v/>
      </c>
      <c r="AX93" s="74" t="str">
        <f t="shared" si="38"/>
        <v/>
      </c>
      <c r="AY93" s="74" t="str">
        <f t="shared" si="38"/>
        <v/>
      </c>
      <c r="AZ93" s="74" t="str">
        <f t="shared" si="38"/>
        <v/>
      </c>
      <c r="BA93" s="74" t="str">
        <f t="shared" si="38"/>
        <v/>
      </c>
      <c r="BB93" s="74" t="str">
        <f t="shared" si="38"/>
        <v/>
      </c>
      <c r="BC93" s="74" t="str">
        <f t="shared" si="68"/>
        <v/>
      </c>
      <c r="BD93" s="74" t="str">
        <f t="shared" si="69"/>
        <v/>
      </c>
      <c r="BE93" s="74" t="str">
        <f t="shared" si="70"/>
        <v/>
      </c>
      <c r="BF93" s="74" t="str">
        <f t="shared" si="71"/>
        <v/>
      </c>
      <c r="BG93" s="74" t="str">
        <f t="shared" si="72"/>
        <v/>
      </c>
      <c r="BK93" s="119" t="s">
        <v>619</v>
      </c>
      <c r="BL93" s="119" t="s">
        <v>505</v>
      </c>
      <c r="BM93" s="119" t="s">
        <v>506</v>
      </c>
      <c r="BN93" s="119" t="s">
        <v>349</v>
      </c>
      <c r="BO93" s="119" t="s">
        <v>620</v>
      </c>
    </row>
    <row r="94" spans="1:67" s="66" customFormat="1" ht="14.5" x14ac:dyDescent="0.35">
      <c r="A94" s="30"/>
      <c r="B94" s="31"/>
      <c r="C94" s="31"/>
      <c r="D94" s="30"/>
      <c r="E94" s="31"/>
      <c r="F94" s="84"/>
      <c r="G94" s="62" t="str">
        <f t="shared" si="42"/>
        <v/>
      </c>
      <c r="H94" s="30"/>
      <c r="I94" s="31"/>
      <c r="J94" s="85"/>
      <c r="K94" s="85"/>
      <c r="L94" s="73">
        <f t="shared" si="43"/>
        <v>0</v>
      </c>
      <c r="M94" s="136"/>
      <c r="N94" s="65">
        <f t="shared" si="44"/>
        <v>0</v>
      </c>
      <c r="O94" s="65"/>
      <c r="P94" s="74">
        <f t="shared" si="45"/>
        <v>0</v>
      </c>
      <c r="Q94" s="74">
        <f t="shared" si="46"/>
        <v>0</v>
      </c>
      <c r="R94" s="74">
        <f t="shared" si="47"/>
        <v>0</v>
      </c>
      <c r="S94" s="74">
        <f t="shared" si="48"/>
        <v>0</v>
      </c>
      <c r="T94" s="74">
        <f t="shared" si="49"/>
        <v>0</v>
      </c>
      <c r="U94" s="74">
        <f t="shared" si="50"/>
        <v>0</v>
      </c>
      <c r="V94" s="74">
        <f t="shared" si="51"/>
        <v>0</v>
      </c>
      <c r="W94" s="74">
        <f t="shared" si="52"/>
        <v>0</v>
      </c>
      <c r="X94" s="74">
        <f t="shared" si="53"/>
        <v>0</v>
      </c>
      <c r="Y94" s="74">
        <f t="shared" si="54"/>
        <v>0</v>
      </c>
      <c r="Z94" s="74">
        <f t="shared" si="55"/>
        <v>0</v>
      </c>
      <c r="AA94" s="74">
        <f t="shared" si="56"/>
        <v>1</v>
      </c>
      <c r="AC94" s="74">
        <f t="shared" si="57"/>
        <v>0</v>
      </c>
      <c r="AD94" s="74">
        <f t="shared" si="58"/>
        <v>0</v>
      </c>
      <c r="AE94" s="74">
        <f t="shared" si="39"/>
        <v>0</v>
      </c>
      <c r="AF94" s="74">
        <f t="shared" si="40"/>
        <v>0</v>
      </c>
      <c r="AG94" s="74">
        <f t="shared" si="59"/>
        <v>0</v>
      </c>
      <c r="AH94" s="74">
        <f t="shared" si="60"/>
        <v>0</v>
      </c>
      <c r="AJ94" s="75">
        <f t="shared" si="61"/>
        <v>0</v>
      </c>
      <c r="AK94" s="75">
        <f t="shared" si="62"/>
        <v>0</v>
      </c>
      <c r="AL94" s="75">
        <f t="shared" si="41"/>
        <v>0</v>
      </c>
      <c r="AS94" s="74" t="str">
        <f t="shared" si="63"/>
        <v/>
      </c>
      <c r="AT94" s="74" t="str">
        <f t="shared" si="64"/>
        <v/>
      </c>
      <c r="AU94" s="74" t="str">
        <f t="shared" si="65"/>
        <v/>
      </c>
      <c r="AV94" s="74" t="str">
        <f t="shared" si="66"/>
        <v/>
      </c>
      <c r="AW94" s="74" t="str">
        <f t="shared" si="67"/>
        <v/>
      </c>
      <c r="AX94" s="74" t="str">
        <f t="shared" si="38"/>
        <v/>
      </c>
      <c r="AY94" s="74" t="str">
        <f t="shared" si="38"/>
        <v/>
      </c>
      <c r="AZ94" s="74" t="str">
        <f t="shared" si="38"/>
        <v/>
      </c>
      <c r="BA94" s="74" t="str">
        <f t="shared" si="38"/>
        <v/>
      </c>
      <c r="BB94" s="74" t="str">
        <f t="shared" si="38"/>
        <v/>
      </c>
      <c r="BC94" s="74" t="str">
        <f t="shared" si="68"/>
        <v/>
      </c>
      <c r="BD94" s="74" t="str">
        <f t="shared" si="69"/>
        <v/>
      </c>
      <c r="BE94" s="74" t="str">
        <f t="shared" si="70"/>
        <v/>
      </c>
      <c r="BF94" s="74" t="str">
        <f t="shared" si="71"/>
        <v/>
      </c>
      <c r="BG94" s="74" t="str">
        <f t="shared" si="72"/>
        <v/>
      </c>
      <c r="BK94" s="119" t="s">
        <v>621</v>
      </c>
      <c r="BL94" s="119" t="s">
        <v>553</v>
      </c>
      <c r="BM94" s="119" t="s">
        <v>554</v>
      </c>
      <c r="BN94" s="119" t="s">
        <v>349</v>
      </c>
      <c r="BO94" s="119" t="s">
        <v>622</v>
      </c>
    </row>
    <row r="95" spans="1:67" s="66" customFormat="1" ht="14.5" x14ac:dyDescent="0.35">
      <c r="A95" s="30"/>
      <c r="B95" s="31"/>
      <c r="C95" s="31"/>
      <c r="D95" s="30"/>
      <c r="E95" s="31"/>
      <c r="F95" s="84"/>
      <c r="G95" s="62" t="str">
        <f t="shared" si="42"/>
        <v/>
      </c>
      <c r="H95" s="30"/>
      <c r="I95" s="31"/>
      <c r="J95" s="85"/>
      <c r="K95" s="85"/>
      <c r="L95" s="73">
        <f t="shared" si="43"/>
        <v>0</v>
      </c>
      <c r="M95" s="136"/>
      <c r="N95" s="65">
        <f t="shared" si="44"/>
        <v>0</v>
      </c>
      <c r="O95" s="65"/>
      <c r="P95" s="74">
        <f t="shared" si="45"/>
        <v>0</v>
      </c>
      <c r="Q95" s="74">
        <f t="shared" si="46"/>
        <v>0</v>
      </c>
      <c r="R95" s="74">
        <f t="shared" si="47"/>
        <v>0</v>
      </c>
      <c r="S95" s="74">
        <f t="shared" si="48"/>
        <v>0</v>
      </c>
      <c r="T95" s="74">
        <f t="shared" si="49"/>
        <v>0</v>
      </c>
      <c r="U95" s="74">
        <f t="shared" si="50"/>
        <v>0</v>
      </c>
      <c r="V95" s="74">
        <f t="shared" si="51"/>
        <v>0</v>
      </c>
      <c r="W95" s="74">
        <f t="shared" si="52"/>
        <v>0</v>
      </c>
      <c r="X95" s="74">
        <f t="shared" si="53"/>
        <v>0</v>
      </c>
      <c r="Y95" s="74">
        <f t="shared" si="54"/>
        <v>0</v>
      </c>
      <c r="Z95" s="74">
        <f t="shared" si="55"/>
        <v>0</v>
      </c>
      <c r="AA95" s="74">
        <f t="shared" si="56"/>
        <v>1</v>
      </c>
      <c r="AC95" s="74">
        <f t="shared" si="57"/>
        <v>0</v>
      </c>
      <c r="AD95" s="74">
        <f t="shared" si="58"/>
        <v>0</v>
      </c>
      <c r="AE95" s="74">
        <f t="shared" si="39"/>
        <v>0</v>
      </c>
      <c r="AF95" s="74">
        <f t="shared" si="40"/>
        <v>0</v>
      </c>
      <c r="AG95" s="74">
        <f t="shared" si="59"/>
        <v>0</v>
      </c>
      <c r="AH95" s="74">
        <f t="shared" si="60"/>
        <v>0</v>
      </c>
      <c r="AJ95" s="75">
        <f t="shared" si="61"/>
        <v>0</v>
      </c>
      <c r="AK95" s="75">
        <f t="shared" si="62"/>
        <v>0</v>
      </c>
      <c r="AL95" s="75">
        <f t="shared" si="41"/>
        <v>0</v>
      </c>
      <c r="AS95" s="74" t="str">
        <f t="shared" si="63"/>
        <v/>
      </c>
      <c r="AT95" s="74" t="str">
        <f t="shared" si="64"/>
        <v/>
      </c>
      <c r="AU95" s="74" t="str">
        <f t="shared" si="65"/>
        <v/>
      </c>
      <c r="AV95" s="74" t="str">
        <f t="shared" si="66"/>
        <v/>
      </c>
      <c r="AW95" s="74" t="str">
        <f t="shared" si="67"/>
        <v/>
      </c>
      <c r="AX95" s="74" t="str">
        <f t="shared" si="38"/>
        <v/>
      </c>
      <c r="AY95" s="74" t="str">
        <f t="shared" si="38"/>
        <v/>
      </c>
      <c r="AZ95" s="74" t="str">
        <f t="shared" si="38"/>
        <v/>
      </c>
      <c r="BA95" s="74" t="str">
        <f t="shared" si="38"/>
        <v/>
      </c>
      <c r="BB95" s="74" t="str">
        <f t="shared" si="38"/>
        <v/>
      </c>
      <c r="BC95" s="74" t="str">
        <f t="shared" si="68"/>
        <v/>
      </c>
      <c r="BD95" s="74" t="str">
        <f t="shared" si="69"/>
        <v/>
      </c>
      <c r="BE95" s="74" t="str">
        <f t="shared" si="70"/>
        <v/>
      </c>
      <c r="BF95" s="74" t="str">
        <f t="shared" si="71"/>
        <v/>
      </c>
      <c r="BG95" s="74" t="str">
        <f t="shared" si="72"/>
        <v/>
      </c>
      <c r="BK95" s="119" t="s">
        <v>623</v>
      </c>
      <c r="BL95" s="119" t="s">
        <v>517</v>
      </c>
      <c r="BM95" s="119" t="s">
        <v>518</v>
      </c>
      <c r="BN95" s="119" t="s">
        <v>336</v>
      </c>
      <c r="BO95" s="119" t="s">
        <v>624</v>
      </c>
    </row>
    <row r="96" spans="1:67" s="66" customFormat="1" ht="14.5" x14ac:dyDescent="0.35">
      <c r="A96" s="30"/>
      <c r="B96" s="31"/>
      <c r="C96" s="31"/>
      <c r="D96" s="30"/>
      <c r="E96" s="31"/>
      <c r="F96" s="84"/>
      <c r="G96" s="62" t="str">
        <f t="shared" si="42"/>
        <v/>
      </c>
      <c r="H96" s="30"/>
      <c r="I96" s="31"/>
      <c r="J96" s="85"/>
      <c r="K96" s="85"/>
      <c r="L96" s="73">
        <f t="shared" si="43"/>
        <v>0</v>
      </c>
      <c r="M96" s="136"/>
      <c r="N96" s="65">
        <f t="shared" si="44"/>
        <v>0</v>
      </c>
      <c r="O96" s="65"/>
      <c r="P96" s="74">
        <f t="shared" si="45"/>
        <v>0</v>
      </c>
      <c r="Q96" s="74">
        <f t="shared" si="46"/>
        <v>0</v>
      </c>
      <c r="R96" s="74">
        <f t="shared" si="47"/>
        <v>0</v>
      </c>
      <c r="S96" s="74">
        <f t="shared" si="48"/>
        <v>0</v>
      </c>
      <c r="T96" s="74">
        <f t="shared" si="49"/>
        <v>0</v>
      </c>
      <c r="U96" s="74">
        <f t="shared" si="50"/>
        <v>0</v>
      </c>
      <c r="V96" s="74">
        <f t="shared" si="51"/>
        <v>0</v>
      </c>
      <c r="W96" s="74">
        <f t="shared" si="52"/>
        <v>0</v>
      </c>
      <c r="X96" s="74">
        <f t="shared" si="53"/>
        <v>0</v>
      </c>
      <c r="Y96" s="74">
        <f t="shared" si="54"/>
        <v>0</v>
      </c>
      <c r="Z96" s="74">
        <f t="shared" si="55"/>
        <v>0</v>
      </c>
      <c r="AA96" s="74">
        <f t="shared" si="56"/>
        <v>1</v>
      </c>
      <c r="AC96" s="74">
        <f t="shared" si="57"/>
        <v>0</v>
      </c>
      <c r="AD96" s="74">
        <f t="shared" si="58"/>
        <v>0</v>
      </c>
      <c r="AE96" s="74">
        <f t="shared" si="39"/>
        <v>0</v>
      </c>
      <c r="AF96" s="74">
        <f t="shared" si="40"/>
        <v>0</v>
      </c>
      <c r="AG96" s="74">
        <f t="shared" si="59"/>
        <v>0</v>
      </c>
      <c r="AH96" s="74">
        <f t="shared" si="60"/>
        <v>0</v>
      </c>
      <c r="AJ96" s="75">
        <f t="shared" si="61"/>
        <v>0</v>
      </c>
      <c r="AK96" s="75">
        <f t="shared" si="62"/>
        <v>0</v>
      </c>
      <c r="AL96" s="75">
        <f t="shared" si="41"/>
        <v>0</v>
      </c>
      <c r="AS96" s="74" t="str">
        <f t="shared" si="63"/>
        <v/>
      </c>
      <c r="AT96" s="74" t="str">
        <f t="shared" si="64"/>
        <v/>
      </c>
      <c r="AU96" s="74" t="str">
        <f t="shared" si="65"/>
        <v/>
      </c>
      <c r="AV96" s="74" t="str">
        <f t="shared" si="66"/>
        <v/>
      </c>
      <c r="AW96" s="74" t="str">
        <f t="shared" si="67"/>
        <v/>
      </c>
      <c r="AX96" s="74" t="str">
        <f t="shared" si="38"/>
        <v/>
      </c>
      <c r="AY96" s="74" t="str">
        <f t="shared" si="38"/>
        <v/>
      </c>
      <c r="AZ96" s="74" t="str">
        <f t="shared" si="38"/>
        <v/>
      </c>
      <c r="BA96" s="74" t="str">
        <f t="shared" si="38"/>
        <v/>
      </c>
      <c r="BB96" s="74" t="str">
        <f t="shared" si="38"/>
        <v/>
      </c>
      <c r="BC96" s="74" t="str">
        <f t="shared" si="68"/>
        <v/>
      </c>
      <c r="BD96" s="74" t="str">
        <f t="shared" si="69"/>
        <v/>
      </c>
      <c r="BE96" s="74" t="str">
        <f t="shared" si="70"/>
        <v/>
      </c>
      <c r="BF96" s="74" t="str">
        <f t="shared" si="71"/>
        <v/>
      </c>
      <c r="BG96" s="74" t="str">
        <f t="shared" si="72"/>
        <v/>
      </c>
      <c r="BK96" s="119" t="s">
        <v>625</v>
      </c>
      <c r="BL96" s="119" t="s">
        <v>553</v>
      </c>
      <c r="BM96" s="119" t="s">
        <v>554</v>
      </c>
      <c r="BN96" s="119" t="s">
        <v>349</v>
      </c>
      <c r="BO96" s="119" t="s">
        <v>626</v>
      </c>
    </row>
    <row r="97" spans="1:67" s="66" customFormat="1" ht="14.5" x14ac:dyDescent="0.35">
      <c r="A97" s="30"/>
      <c r="B97" s="31"/>
      <c r="C97" s="31"/>
      <c r="D97" s="30"/>
      <c r="E97" s="31"/>
      <c r="F97" s="84"/>
      <c r="G97" s="62" t="str">
        <f t="shared" si="42"/>
        <v/>
      </c>
      <c r="H97" s="30"/>
      <c r="I97" s="31"/>
      <c r="J97" s="85"/>
      <c r="K97" s="85"/>
      <c r="L97" s="73">
        <f t="shared" si="43"/>
        <v>0</v>
      </c>
      <c r="M97" s="136"/>
      <c r="N97" s="65">
        <f t="shared" si="44"/>
        <v>0</v>
      </c>
      <c r="O97" s="65"/>
      <c r="P97" s="74">
        <f t="shared" si="45"/>
        <v>0</v>
      </c>
      <c r="Q97" s="74">
        <f t="shared" si="46"/>
        <v>0</v>
      </c>
      <c r="R97" s="74">
        <f t="shared" si="47"/>
        <v>0</v>
      </c>
      <c r="S97" s="74">
        <f t="shared" si="48"/>
        <v>0</v>
      </c>
      <c r="T97" s="74">
        <f t="shared" si="49"/>
        <v>0</v>
      </c>
      <c r="U97" s="74">
        <f t="shared" si="50"/>
        <v>0</v>
      </c>
      <c r="V97" s="74">
        <f t="shared" si="51"/>
        <v>0</v>
      </c>
      <c r="W97" s="74">
        <f t="shared" si="52"/>
        <v>0</v>
      </c>
      <c r="X97" s="74">
        <f t="shared" si="53"/>
        <v>0</v>
      </c>
      <c r="Y97" s="74">
        <f t="shared" si="54"/>
        <v>0</v>
      </c>
      <c r="Z97" s="74">
        <f t="shared" si="55"/>
        <v>0</v>
      </c>
      <c r="AA97" s="74">
        <f t="shared" si="56"/>
        <v>1</v>
      </c>
      <c r="AC97" s="74">
        <f t="shared" si="57"/>
        <v>0</v>
      </c>
      <c r="AD97" s="74">
        <f t="shared" si="58"/>
        <v>0</v>
      </c>
      <c r="AE97" s="74">
        <f t="shared" si="39"/>
        <v>0</v>
      </c>
      <c r="AF97" s="74">
        <f t="shared" si="40"/>
        <v>0</v>
      </c>
      <c r="AG97" s="74">
        <f t="shared" si="59"/>
        <v>0</v>
      </c>
      <c r="AH97" s="74">
        <f t="shared" si="60"/>
        <v>0</v>
      </c>
      <c r="AJ97" s="75">
        <f t="shared" si="61"/>
        <v>0</v>
      </c>
      <c r="AK97" s="75">
        <f t="shared" si="62"/>
        <v>0</v>
      </c>
      <c r="AL97" s="75">
        <f t="shared" si="41"/>
        <v>0</v>
      </c>
      <c r="AS97" s="74" t="str">
        <f t="shared" si="63"/>
        <v/>
      </c>
      <c r="AT97" s="74" t="str">
        <f t="shared" si="64"/>
        <v/>
      </c>
      <c r="AU97" s="74" t="str">
        <f t="shared" si="65"/>
        <v/>
      </c>
      <c r="AV97" s="74" t="str">
        <f t="shared" si="66"/>
        <v/>
      </c>
      <c r="AW97" s="74" t="str">
        <f t="shared" si="67"/>
        <v/>
      </c>
      <c r="AX97" s="74" t="str">
        <f t="shared" si="38"/>
        <v/>
      </c>
      <c r="AY97" s="74" t="str">
        <f t="shared" si="38"/>
        <v/>
      </c>
      <c r="AZ97" s="74" t="str">
        <f t="shared" si="38"/>
        <v/>
      </c>
      <c r="BA97" s="74" t="str">
        <f t="shared" si="38"/>
        <v/>
      </c>
      <c r="BB97" s="74" t="str">
        <f t="shared" si="38"/>
        <v/>
      </c>
      <c r="BC97" s="74" t="str">
        <f t="shared" si="68"/>
        <v/>
      </c>
      <c r="BD97" s="74" t="str">
        <f t="shared" si="69"/>
        <v/>
      </c>
      <c r="BE97" s="74" t="str">
        <f t="shared" si="70"/>
        <v/>
      </c>
      <c r="BF97" s="74" t="str">
        <f t="shared" si="71"/>
        <v/>
      </c>
      <c r="BG97" s="74" t="str">
        <f t="shared" si="72"/>
        <v/>
      </c>
      <c r="BK97" s="119" t="s">
        <v>627</v>
      </c>
      <c r="BL97" s="119" t="s">
        <v>553</v>
      </c>
      <c r="BM97" s="119" t="s">
        <v>554</v>
      </c>
      <c r="BN97" s="119" t="s">
        <v>349</v>
      </c>
      <c r="BO97" s="119" t="s">
        <v>628</v>
      </c>
    </row>
    <row r="98" spans="1:67" s="66" customFormat="1" ht="14.5" x14ac:dyDescent="0.35">
      <c r="A98" s="30"/>
      <c r="B98" s="31"/>
      <c r="C98" s="31"/>
      <c r="D98" s="30"/>
      <c r="E98" s="31"/>
      <c r="F98" s="84"/>
      <c r="G98" s="62" t="str">
        <f t="shared" si="42"/>
        <v/>
      </c>
      <c r="H98" s="30"/>
      <c r="I98" s="31"/>
      <c r="J98" s="85"/>
      <c r="K98" s="85"/>
      <c r="L98" s="73">
        <f t="shared" si="43"/>
        <v>0</v>
      </c>
      <c r="M98" s="136"/>
      <c r="N98" s="65">
        <f t="shared" si="44"/>
        <v>0</v>
      </c>
      <c r="O98" s="65"/>
      <c r="P98" s="74">
        <f t="shared" si="45"/>
        <v>0</v>
      </c>
      <c r="Q98" s="74">
        <f t="shared" si="46"/>
        <v>0</v>
      </c>
      <c r="R98" s="74">
        <f t="shared" si="47"/>
        <v>0</v>
      </c>
      <c r="S98" s="74">
        <f t="shared" si="48"/>
        <v>0</v>
      </c>
      <c r="T98" s="74">
        <f t="shared" si="49"/>
        <v>0</v>
      </c>
      <c r="U98" s="74">
        <f t="shared" si="50"/>
        <v>0</v>
      </c>
      <c r="V98" s="74">
        <f t="shared" si="51"/>
        <v>0</v>
      </c>
      <c r="W98" s="74">
        <f t="shared" si="52"/>
        <v>0</v>
      </c>
      <c r="X98" s="74">
        <f t="shared" si="53"/>
        <v>0</v>
      </c>
      <c r="Y98" s="74">
        <f t="shared" si="54"/>
        <v>0</v>
      </c>
      <c r="Z98" s="74">
        <f t="shared" si="55"/>
        <v>0</v>
      </c>
      <c r="AA98" s="74">
        <f t="shared" si="56"/>
        <v>1</v>
      </c>
      <c r="AC98" s="74">
        <f t="shared" si="57"/>
        <v>0</v>
      </c>
      <c r="AD98" s="74">
        <f t="shared" si="58"/>
        <v>0</v>
      </c>
      <c r="AE98" s="74">
        <f t="shared" si="39"/>
        <v>0</v>
      </c>
      <c r="AF98" s="74">
        <f t="shared" si="40"/>
        <v>0</v>
      </c>
      <c r="AG98" s="74">
        <f t="shared" si="59"/>
        <v>0</v>
      </c>
      <c r="AH98" s="74">
        <f t="shared" si="60"/>
        <v>0</v>
      </c>
      <c r="AJ98" s="75">
        <f t="shared" si="61"/>
        <v>0</v>
      </c>
      <c r="AK98" s="75">
        <f t="shared" si="62"/>
        <v>0</v>
      </c>
      <c r="AL98" s="75">
        <f t="shared" si="41"/>
        <v>0</v>
      </c>
      <c r="AS98" s="74" t="str">
        <f t="shared" si="63"/>
        <v/>
      </c>
      <c r="AT98" s="74" t="str">
        <f t="shared" si="64"/>
        <v/>
      </c>
      <c r="AU98" s="74" t="str">
        <f t="shared" si="65"/>
        <v/>
      </c>
      <c r="AV98" s="74" t="str">
        <f t="shared" si="66"/>
        <v/>
      </c>
      <c r="AW98" s="74" t="str">
        <f t="shared" si="67"/>
        <v/>
      </c>
      <c r="AX98" s="74" t="str">
        <f t="shared" si="38"/>
        <v/>
      </c>
      <c r="AY98" s="74" t="str">
        <f t="shared" si="38"/>
        <v/>
      </c>
      <c r="AZ98" s="74" t="str">
        <f t="shared" si="38"/>
        <v/>
      </c>
      <c r="BA98" s="74" t="str">
        <f t="shared" si="38"/>
        <v/>
      </c>
      <c r="BB98" s="74" t="str">
        <f t="shared" si="38"/>
        <v/>
      </c>
      <c r="BC98" s="74" t="str">
        <f t="shared" si="68"/>
        <v/>
      </c>
      <c r="BD98" s="74" t="str">
        <f t="shared" si="69"/>
        <v/>
      </c>
      <c r="BE98" s="74" t="str">
        <f t="shared" si="70"/>
        <v/>
      </c>
      <c r="BF98" s="74" t="str">
        <f t="shared" si="71"/>
        <v/>
      </c>
      <c r="BG98" s="74" t="str">
        <f t="shared" si="72"/>
        <v/>
      </c>
      <c r="BK98" s="119" t="s">
        <v>629</v>
      </c>
      <c r="BL98" s="119" t="s">
        <v>630</v>
      </c>
      <c r="BM98" s="119" t="s">
        <v>631</v>
      </c>
      <c r="BN98" s="119" t="s">
        <v>632</v>
      </c>
      <c r="BO98" s="119" t="s">
        <v>633</v>
      </c>
    </row>
    <row r="99" spans="1:67" s="66" customFormat="1" ht="14.5" x14ac:dyDescent="0.35">
      <c r="A99" s="30"/>
      <c r="B99" s="31"/>
      <c r="C99" s="31"/>
      <c r="D99" s="30"/>
      <c r="E99" s="31"/>
      <c r="F99" s="84"/>
      <c r="G99" s="62" t="str">
        <f t="shared" si="42"/>
        <v/>
      </c>
      <c r="H99" s="30"/>
      <c r="I99" s="31"/>
      <c r="J99" s="85"/>
      <c r="K99" s="85"/>
      <c r="L99" s="73">
        <f t="shared" si="43"/>
        <v>0</v>
      </c>
      <c r="M99" s="136"/>
      <c r="N99" s="65">
        <f t="shared" si="44"/>
        <v>0</v>
      </c>
      <c r="O99" s="65"/>
      <c r="P99" s="74">
        <f t="shared" si="45"/>
        <v>0</v>
      </c>
      <c r="Q99" s="74">
        <f t="shared" si="46"/>
        <v>0</v>
      </c>
      <c r="R99" s="74">
        <f t="shared" si="47"/>
        <v>0</v>
      </c>
      <c r="S99" s="74">
        <f t="shared" si="48"/>
        <v>0</v>
      </c>
      <c r="T99" s="74">
        <f t="shared" si="49"/>
        <v>0</v>
      </c>
      <c r="U99" s="74">
        <f t="shared" si="50"/>
        <v>0</v>
      </c>
      <c r="V99" s="74">
        <f t="shared" si="51"/>
        <v>0</v>
      </c>
      <c r="W99" s="74">
        <f t="shared" si="52"/>
        <v>0</v>
      </c>
      <c r="X99" s="74">
        <f t="shared" si="53"/>
        <v>0</v>
      </c>
      <c r="Y99" s="74">
        <f t="shared" si="54"/>
        <v>0</v>
      </c>
      <c r="Z99" s="74">
        <f t="shared" si="55"/>
        <v>0</v>
      </c>
      <c r="AA99" s="74">
        <f t="shared" si="56"/>
        <v>1</v>
      </c>
      <c r="AC99" s="74">
        <f t="shared" si="57"/>
        <v>0</v>
      </c>
      <c r="AD99" s="74">
        <f t="shared" si="58"/>
        <v>0</v>
      </c>
      <c r="AE99" s="74">
        <f t="shared" si="39"/>
        <v>0</v>
      </c>
      <c r="AF99" s="74">
        <f t="shared" si="40"/>
        <v>0</v>
      </c>
      <c r="AG99" s="74">
        <f t="shared" si="59"/>
        <v>0</v>
      </c>
      <c r="AH99" s="74">
        <f t="shared" si="60"/>
        <v>0</v>
      </c>
      <c r="AJ99" s="75">
        <f t="shared" si="61"/>
        <v>0</v>
      </c>
      <c r="AK99" s="75">
        <f t="shared" si="62"/>
        <v>0</v>
      </c>
      <c r="AL99" s="75">
        <f t="shared" si="41"/>
        <v>0</v>
      </c>
      <c r="AS99" s="74" t="str">
        <f t="shared" si="63"/>
        <v/>
      </c>
      <c r="AT99" s="74" t="str">
        <f t="shared" si="64"/>
        <v/>
      </c>
      <c r="AU99" s="74" t="str">
        <f t="shared" si="65"/>
        <v/>
      </c>
      <c r="AV99" s="74" t="str">
        <f t="shared" si="66"/>
        <v/>
      </c>
      <c r="AW99" s="74" t="str">
        <f t="shared" si="67"/>
        <v/>
      </c>
      <c r="AX99" s="74" t="str">
        <f t="shared" si="38"/>
        <v/>
      </c>
      <c r="AY99" s="74" t="str">
        <f t="shared" si="38"/>
        <v/>
      </c>
      <c r="AZ99" s="74" t="str">
        <f t="shared" si="38"/>
        <v/>
      </c>
      <c r="BA99" s="74" t="str">
        <f t="shared" si="38"/>
        <v/>
      </c>
      <c r="BB99" s="74" t="str">
        <f t="shared" si="38"/>
        <v/>
      </c>
      <c r="BC99" s="74" t="str">
        <f t="shared" si="68"/>
        <v/>
      </c>
      <c r="BD99" s="74" t="str">
        <f t="shared" si="69"/>
        <v/>
      </c>
      <c r="BE99" s="74" t="str">
        <f t="shared" si="70"/>
        <v/>
      </c>
      <c r="BF99" s="74" t="str">
        <f t="shared" si="71"/>
        <v/>
      </c>
      <c r="BG99" s="74" t="str">
        <f t="shared" si="72"/>
        <v/>
      </c>
      <c r="BK99" s="119" t="s">
        <v>634</v>
      </c>
      <c r="BL99" s="119" t="s">
        <v>505</v>
      </c>
      <c r="BM99" s="119" t="s">
        <v>506</v>
      </c>
      <c r="BN99" s="119" t="s">
        <v>349</v>
      </c>
      <c r="BO99" s="119" t="s">
        <v>635</v>
      </c>
    </row>
    <row r="100" spans="1:67" s="66" customFormat="1" ht="14.5" x14ac:dyDescent="0.35">
      <c r="A100" s="30"/>
      <c r="B100" s="31"/>
      <c r="C100" s="31"/>
      <c r="D100" s="30"/>
      <c r="E100" s="31"/>
      <c r="F100" s="84"/>
      <c r="G100" s="62" t="str">
        <f t="shared" si="42"/>
        <v/>
      </c>
      <c r="H100" s="30"/>
      <c r="I100" s="31"/>
      <c r="J100" s="85"/>
      <c r="K100" s="85"/>
      <c r="L100" s="73">
        <f t="shared" si="43"/>
        <v>0</v>
      </c>
      <c r="M100" s="136"/>
      <c r="N100" s="65">
        <f t="shared" si="44"/>
        <v>0</v>
      </c>
      <c r="O100" s="65"/>
      <c r="P100" s="74">
        <f t="shared" si="45"/>
        <v>0</v>
      </c>
      <c r="Q100" s="74">
        <f t="shared" si="46"/>
        <v>0</v>
      </c>
      <c r="R100" s="74">
        <f t="shared" si="47"/>
        <v>0</v>
      </c>
      <c r="S100" s="74">
        <f t="shared" si="48"/>
        <v>0</v>
      </c>
      <c r="T100" s="74">
        <f t="shared" si="49"/>
        <v>0</v>
      </c>
      <c r="U100" s="74">
        <f t="shared" si="50"/>
        <v>0</v>
      </c>
      <c r="V100" s="74">
        <f t="shared" si="51"/>
        <v>0</v>
      </c>
      <c r="W100" s="74">
        <f t="shared" si="52"/>
        <v>0</v>
      </c>
      <c r="X100" s="74">
        <f t="shared" si="53"/>
        <v>0</v>
      </c>
      <c r="Y100" s="74">
        <f t="shared" si="54"/>
        <v>0</v>
      </c>
      <c r="Z100" s="74">
        <f t="shared" si="55"/>
        <v>0</v>
      </c>
      <c r="AA100" s="74">
        <f t="shared" si="56"/>
        <v>1</v>
      </c>
      <c r="AC100" s="74">
        <f t="shared" si="57"/>
        <v>0</v>
      </c>
      <c r="AD100" s="74">
        <f t="shared" si="58"/>
        <v>0</v>
      </c>
      <c r="AE100" s="74">
        <f t="shared" si="39"/>
        <v>0</v>
      </c>
      <c r="AF100" s="74">
        <f t="shared" si="40"/>
        <v>0</v>
      </c>
      <c r="AG100" s="74">
        <f t="shared" si="59"/>
        <v>0</v>
      </c>
      <c r="AH100" s="74">
        <f t="shared" si="60"/>
        <v>0</v>
      </c>
      <c r="AJ100" s="75">
        <f t="shared" si="61"/>
        <v>0</v>
      </c>
      <c r="AK100" s="75">
        <f t="shared" si="62"/>
        <v>0</v>
      </c>
      <c r="AL100" s="75">
        <f t="shared" si="41"/>
        <v>0</v>
      </c>
      <c r="AS100" s="74" t="str">
        <f t="shared" si="63"/>
        <v/>
      </c>
      <c r="AT100" s="74" t="str">
        <f t="shared" si="64"/>
        <v/>
      </c>
      <c r="AU100" s="74" t="str">
        <f t="shared" si="65"/>
        <v/>
      </c>
      <c r="AV100" s="74" t="str">
        <f t="shared" si="66"/>
        <v/>
      </c>
      <c r="AW100" s="74" t="str">
        <f t="shared" si="67"/>
        <v/>
      </c>
      <c r="AX100" s="74" t="str">
        <f t="shared" si="38"/>
        <v/>
      </c>
      <c r="AY100" s="74" t="str">
        <f t="shared" si="38"/>
        <v/>
      </c>
      <c r="AZ100" s="74" t="str">
        <f t="shared" si="38"/>
        <v/>
      </c>
      <c r="BA100" s="74" t="str">
        <f t="shared" si="38"/>
        <v/>
      </c>
      <c r="BB100" s="74" t="str">
        <f t="shared" si="38"/>
        <v/>
      </c>
      <c r="BC100" s="74" t="str">
        <f t="shared" si="68"/>
        <v/>
      </c>
      <c r="BD100" s="74" t="str">
        <f t="shared" si="69"/>
        <v/>
      </c>
      <c r="BE100" s="74" t="str">
        <f t="shared" si="70"/>
        <v/>
      </c>
      <c r="BF100" s="74" t="str">
        <f t="shared" si="71"/>
        <v/>
      </c>
      <c r="BG100" s="74" t="str">
        <f t="shared" si="72"/>
        <v/>
      </c>
      <c r="BK100" s="119" t="s">
        <v>636</v>
      </c>
      <c r="BL100" s="119" t="s">
        <v>553</v>
      </c>
      <c r="BM100" s="119" t="s">
        <v>554</v>
      </c>
      <c r="BN100" s="119" t="s">
        <v>349</v>
      </c>
      <c r="BO100" s="119" t="s">
        <v>637</v>
      </c>
    </row>
    <row r="101" spans="1:67" s="66" customFormat="1" ht="14.5" x14ac:dyDescent="0.35">
      <c r="A101" s="30"/>
      <c r="B101" s="31"/>
      <c r="C101" s="31"/>
      <c r="D101" s="30"/>
      <c r="E101" s="31"/>
      <c r="F101" s="84"/>
      <c r="G101" s="62" t="str">
        <f t="shared" si="42"/>
        <v/>
      </c>
      <c r="H101" s="30"/>
      <c r="I101" s="31"/>
      <c r="J101" s="85"/>
      <c r="K101" s="85"/>
      <c r="L101" s="73">
        <f t="shared" si="43"/>
        <v>0</v>
      </c>
      <c r="M101" s="136"/>
      <c r="N101" s="65">
        <f t="shared" si="44"/>
        <v>0</v>
      </c>
      <c r="O101" s="65"/>
      <c r="P101" s="74">
        <f t="shared" si="45"/>
        <v>0</v>
      </c>
      <c r="Q101" s="74">
        <f t="shared" si="46"/>
        <v>0</v>
      </c>
      <c r="R101" s="74">
        <f t="shared" si="47"/>
        <v>0</v>
      </c>
      <c r="S101" s="74">
        <f t="shared" si="48"/>
        <v>0</v>
      </c>
      <c r="T101" s="74">
        <f t="shared" si="49"/>
        <v>0</v>
      </c>
      <c r="U101" s="74">
        <f t="shared" si="50"/>
        <v>0</v>
      </c>
      <c r="V101" s="74">
        <f t="shared" si="51"/>
        <v>0</v>
      </c>
      <c r="W101" s="74">
        <f t="shared" si="52"/>
        <v>0</v>
      </c>
      <c r="X101" s="74">
        <f t="shared" si="53"/>
        <v>0</v>
      </c>
      <c r="Y101" s="74">
        <f t="shared" si="54"/>
        <v>0</v>
      </c>
      <c r="Z101" s="74">
        <f t="shared" si="55"/>
        <v>0</v>
      </c>
      <c r="AA101" s="74">
        <f t="shared" si="56"/>
        <v>1</v>
      </c>
      <c r="AC101" s="74">
        <f t="shared" si="57"/>
        <v>0</v>
      </c>
      <c r="AD101" s="74">
        <f t="shared" si="58"/>
        <v>0</v>
      </c>
      <c r="AE101" s="74">
        <f t="shared" si="39"/>
        <v>0</v>
      </c>
      <c r="AF101" s="74">
        <f t="shared" si="40"/>
        <v>0</v>
      </c>
      <c r="AG101" s="74">
        <f t="shared" si="59"/>
        <v>0</v>
      </c>
      <c r="AH101" s="74">
        <f t="shared" si="60"/>
        <v>0</v>
      </c>
      <c r="AJ101" s="75">
        <f t="shared" si="61"/>
        <v>0</v>
      </c>
      <c r="AK101" s="75">
        <f t="shared" si="62"/>
        <v>0</v>
      </c>
      <c r="AL101" s="75">
        <f t="shared" si="41"/>
        <v>0</v>
      </c>
      <c r="AS101" s="74" t="str">
        <f t="shared" si="63"/>
        <v/>
      </c>
      <c r="AT101" s="74" t="str">
        <f t="shared" si="64"/>
        <v/>
      </c>
      <c r="AU101" s="74" t="str">
        <f t="shared" si="65"/>
        <v/>
      </c>
      <c r="AV101" s="74" t="str">
        <f t="shared" si="66"/>
        <v/>
      </c>
      <c r="AW101" s="74" t="str">
        <f t="shared" si="67"/>
        <v/>
      </c>
      <c r="AX101" s="74" t="str">
        <f t="shared" si="38"/>
        <v/>
      </c>
      <c r="AY101" s="74" t="str">
        <f t="shared" si="38"/>
        <v/>
      </c>
      <c r="AZ101" s="74" t="str">
        <f t="shared" si="38"/>
        <v/>
      </c>
      <c r="BA101" s="74" t="str">
        <f t="shared" si="38"/>
        <v/>
      </c>
      <c r="BB101" s="74" t="str">
        <f t="shared" si="38"/>
        <v/>
      </c>
      <c r="BC101" s="74" t="str">
        <f t="shared" si="68"/>
        <v/>
      </c>
      <c r="BD101" s="74" t="str">
        <f t="shared" si="69"/>
        <v/>
      </c>
      <c r="BE101" s="74" t="str">
        <f t="shared" si="70"/>
        <v/>
      </c>
      <c r="BF101" s="74" t="str">
        <f t="shared" si="71"/>
        <v/>
      </c>
      <c r="BG101" s="74" t="str">
        <f t="shared" si="72"/>
        <v/>
      </c>
      <c r="BK101" s="119" t="s">
        <v>638</v>
      </c>
      <c r="BL101" s="119" t="s">
        <v>505</v>
      </c>
      <c r="BM101" s="119" t="s">
        <v>506</v>
      </c>
      <c r="BN101" s="119" t="s">
        <v>349</v>
      </c>
      <c r="BO101" s="119" t="s">
        <v>639</v>
      </c>
    </row>
    <row r="102" spans="1:67" s="66" customFormat="1" ht="14.5" x14ac:dyDescent="0.35">
      <c r="A102" s="30"/>
      <c r="B102" s="31"/>
      <c r="C102" s="31"/>
      <c r="D102" s="30"/>
      <c r="E102" s="31"/>
      <c r="F102" s="84"/>
      <c r="G102" s="62" t="str">
        <f t="shared" si="42"/>
        <v/>
      </c>
      <c r="H102" s="30"/>
      <c r="I102" s="31"/>
      <c r="J102" s="85"/>
      <c r="K102" s="85"/>
      <c r="L102" s="73">
        <f t="shared" si="43"/>
        <v>0</v>
      </c>
      <c r="M102" s="136"/>
      <c r="N102" s="65">
        <f t="shared" si="44"/>
        <v>0</v>
      </c>
      <c r="O102" s="65"/>
      <c r="P102" s="74">
        <f t="shared" si="45"/>
        <v>0</v>
      </c>
      <c r="Q102" s="74">
        <f t="shared" si="46"/>
        <v>0</v>
      </c>
      <c r="R102" s="74">
        <f t="shared" si="47"/>
        <v>0</v>
      </c>
      <c r="S102" s="74">
        <f t="shared" si="48"/>
        <v>0</v>
      </c>
      <c r="T102" s="74">
        <f t="shared" si="49"/>
        <v>0</v>
      </c>
      <c r="U102" s="74">
        <f t="shared" si="50"/>
        <v>0</v>
      </c>
      <c r="V102" s="74">
        <f t="shared" si="51"/>
        <v>0</v>
      </c>
      <c r="W102" s="74">
        <f t="shared" si="52"/>
        <v>0</v>
      </c>
      <c r="X102" s="74">
        <f t="shared" si="53"/>
        <v>0</v>
      </c>
      <c r="Y102" s="74">
        <f t="shared" si="54"/>
        <v>0</v>
      </c>
      <c r="Z102" s="74">
        <f t="shared" si="55"/>
        <v>0</v>
      </c>
      <c r="AA102" s="74">
        <f t="shared" si="56"/>
        <v>1</v>
      </c>
      <c r="AC102" s="74">
        <f t="shared" si="57"/>
        <v>0</v>
      </c>
      <c r="AD102" s="74">
        <f t="shared" si="58"/>
        <v>0</v>
      </c>
      <c r="AE102" s="74">
        <f t="shared" si="39"/>
        <v>0</v>
      </c>
      <c r="AF102" s="74">
        <f t="shared" si="40"/>
        <v>0</v>
      </c>
      <c r="AG102" s="74">
        <f t="shared" si="59"/>
        <v>0</v>
      </c>
      <c r="AH102" s="74">
        <f t="shared" si="60"/>
        <v>0</v>
      </c>
      <c r="AJ102" s="75">
        <f t="shared" si="61"/>
        <v>0</v>
      </c>
      <c r="AK102" s="75">
        <f t="shared" si="62"/>
        <v>0</v>
      </c>
      <c r="AL102" s="75">
        <f t="shared" si="41"/>
        <v>0</v>
      </c>
      <c r="AS102" s="74" t="str">
        <f t="shared" si="63"/>
        <v/>
      </c>
      <c r="AT102" s="74" t="str">
        <f t="shared" si="64"/>
        <v/>
      </c>
      <c r="AU102" s="74" t="str">
        <f t="shared" si="65"/>
        <v/>
      </c>
      <c r="AV102" s="74" t="str">
        <f t="shared" si="66"/>
        <v/>
      </c>
      <c r="AW102" s="74" t="str">
        <f t="shared" si="67"/>
        <v/>
      </c>
      <c r="AX102" s="74" t="str">
        <f t="shared" si="38"/>
        <v/>
      </c>
      <c r="AY102" s="74" t="str">
        <f t="shared" si="38"/>
        <v/>
      </c>
      <c r="AZ102" s="74" t="str">
        <f t="shared" si="38"/>
        <v/>
      </c>
      <c r="BA102" s="74" t="str">
        <f t="shared" si="38"/>
        <v/>
      </c>
      <c r="BB102" s="74" t="str">
        <f t="shared" si="38"/>
        <v/>
      </c>
      <c r="BC102" s="74" t="str">
        <f t="shared" si="68"/>
        <v/>
      </c>
      <c r="BD102" s="74" t="str">
        <f t="shared" si="69"/>
        <v/>
      </c>
      <c r="BE102" s="74" t="str">
        <f t="shared" si="70"/>
        <v/>
      </c>
      <c r="BF102" s="74" t="str">
        <f t="shared" si="71"/>
        <v/>
      </c>
      <c r="BG102" s="74" t="str">
        <f t="shared" si="72"/>
        <v/>
      </c>
      <c r="BK102" s="119" t="s">
        <v>640</v>
      </c>
      <c r="BL102" s="119" t="s">
        <v>505</v>
      </c>
      <c r="BM102" s="119" t="s">
        <v>506</v>
      </c>
      <c r="BN102" s="119" t="s">
        <v>349</v>
      </c>
      <c r="BO102" s="119" t="s">
        <v>641</v>
      </c>
    </row>
    <row r="103" spans="1:67" s="66" customFormat="1" ht="14.5" x14ac:dyDescent="0.35">
      <c r="A103" s="30"/>
      <c r="B103" s="31"/>
      <c r="C103" s="31"/>
      <c r="D103" s="30"/>
      <c r="E103" s="31"/>
      <c r="F103" s="84"/>
      <c r="G103" s="62" t="str">
        <f t="shared" si="42"/>
        <v/>
      </c>
      <c r="H103" s="30"/>
      <c r="I103" s="31"/>
      <c r="J103" s="85"/>
      <c r="K103" s="85"/>
      <c r="L103" s="73">
        <f t="shared" si="43"/>
        <v>0</v>
      </c>
      <c r="M103" s="136"/>
      <c r="N103" s="65">
        <f t="shared" si="44"/>
        <v>0</v>
      </c>
      <c r="O103" s="65"/>
      <c r="P103" s="74">
        <f t="shared" si="45"/>
        <v>0</v>
      </c>
      <c r="Q103" s="74">
        <f t="shared" si="46"/>
        <v>0</v>
      </c>
      <c r="R103" s="74">
        <f t="shared" si="47"/>
        <v>0</v>
      </c>
      <c r="S103" s="74">
        <f t="shared" si="48"/>
        <v>0</v>
      </c>
      <c r="T103" s="74">
        <f t="shared" si="49"/>
        <v>0</v>
      </c>
      <c r="U103" s="74">
        <f t="shared" si="50"/>
        <v>0</v>
      </c>
      <c r="V103" s="74">
        <f t="shared" si="51"/>
        <v>0</v>
      </c>
      <c r="W103" s="74">
        <f t="shared" si="52"/>
        <v>0</v>
      </c>
      <c r="X103" s="74">
        <f t="shared" si="53"/>
        <v>0</v>
      </c>
      <c r="Y103" s="74">
        <f t="shared" si="54"/>
        <v>0</v>
      </c>
      <c r="Z103" s="74">
        <f t="shared" si="55"/>
        <v>0</v>
      </c>
      <c r="AA103" s="74">
        <f t="shared" si="56"/>
        <v>1</v>
      </c>
      <c r="AC103" s="74">
        <f t="shared" si="57"/>
        <v>0</v>
      </c>
      <c r="AD103" s="74">
        <f t="shared" si="58"/>
        <v>0</v>
      </c>
      <c r="AE103" s="74">
        <f t="shared" si="39"/>
        <v>0</v>
      </c>
      <c r="AF103" s="74">
        <f t="shared" si="40"/>
        <v>0</v>
      </c>
      <c r="AG103" s="74">
        <f t="shared" si="59"/>
        <v>0</v>
      </c>
      <c r="AH103" s="74">
        <f t="shared" si="60"/>
        <v>0</v>
      </c>
      <c r="AJ103" s="75">
        <f t="shared" si="61"/>
        <v>0</v>
      </c>
      <c r="AK103" s="75">
        <f t="shared" si="62"/>
        <v>0</v>
      </c>
      <c r="AL103" s="75">
        <f t="shared" si="41"/>
        <v>0</v>
      </c>
      <c r="AS103" s="74" t="str">
        <f t="shared" si="63"/>
        <v/>
      </c>
      <c r="AT103" s="74" t="str">
        <f t="shared" si="64"/>
        <v/>
      </c>
      <c r="AU103" s="74" t="str">
        <f t="shared" si="65"/>
        <v/>
      </c>
      <c r="AV103" s="74" t="str">
        <f t="shared" si="66"/>
        <v/>
      </c>
      <c r="AW103" s="74" t="str">
        <f t="shared" si="67"/>
        <v/>
      </c>
      <c r="AX103" s="74" t="str">
        <f t="shared" si="38"/>
        <v/>
      </c>
      <c r="AY103" s="74" t="str">
        <f t="shared" si="38"/>
        <v/>
      </c>
      <c r="AZ103" s="74" t="str">
        <f t="shared" si="38"/>
        <v/>
      </c>
      <c r="BA103" s="74" t="str">
        <f t="shared" si="38"/>
        <v/>
      </c>
      <c r="BB103" s="74" t="str">
        <f t="shared" si="38"/>
        <v/>
      </c>
      <c r="BC103" s="74" t="str">
        <f t="shared" si="68"/>
        <v/>
      </c>
      <c r="BD103" s="74" t="str">
        <f t="shared" si="69"/>
        <v/>
      </c>
      <c r="BE103" s="74" t="str">
        <f t="shared" si="70"/>
        <v/>
      </c>
      <c r="BF103" s="74" t="str">
        <f t="shared" si="71"/>
        <v/>
      </c>
      <c r="BG103" s="74" t="str">
        <f t="shared" si="72"/>
        <v/>
      </c>
      <c r="BK103" s="119" t="s">
        <v>642</v>
      </c>
      <c r="BL103" s="119" t="s">
        <v>553</v>
      </c>
      <c r="BM103" s="119" t="s">
        <v>554</v>
      </c>
      <c r="BN103" s="119" t="s">
        <v>349</v>
      </c>
      <c r="BO103" s="119" t="s">
        <v>643</v>
      </c>
    </row>
    <row r="104" spans="1:67" s="66" customFormat="1" ht="14.5" x14ac:dyDescent="0.35">
      <c r="A104" s="30"/>
      <c r="B104" s="31"/>
      <c r="C104" s="31"/>
      <c r="D104" s="30"/>
      <c r="E104" s="31"/>
      <c r="F104" s="84"/>
      <c r="G104" s="62" t="str">
        <f t="shared" si="42"/>
        <v/>
      </c>
      <c r="H104" s="30"/>
      <c r="I104" s="31"/>
      <c r="J104" s="85"/>
      <c r="K104" s="85"/>
      <c r="L104" s="73">
        <f t="shared" si="43"/>
        <v>0</v>
      </c>
      <c r="M104" s="136"/>
      <c r="N104" s="65">
        <f t="shared" si="44"/>
        <v>0</v>
      </c>
      <c r="O104" s="65"/>
      <c r="P104" s="74">
        <f t="shared" si="45"/>
        <v>0</v>
      </c>
      <c r="Q104" s="74">
        <f t="shared" si="46"/>
        <v>0</v>
      </c>
      <c r="R104" s="74">
        <f t="shared" si="47"/>
        <v>0</v>
      </c>
      <c r="S104" s="74">
        <f t="shared" si="48"/>
        <v>0</v>
      </c>
      <c r="T104" s="74">
        <f t="shared" si="49"/>
        <v>0</v>
      </c>
      <c r="U104" s="74">
        <f t="shared" si="50"/>
        <v>0</v>
      </c>
      <c r="V104" s="74">
        <f t="shared" si="51"/>
        <v>0</v>
      </c>
      <c r="W104" s="74">
        <f t="shared" si="52"/>
        <v>0</v>
      </c>
      <c r="X104" s="74">
        <f t="shared" si="53"/>
        <v>0</v>
      </c>
      <c r="Y104" s="74">
        <f t="shared" si="54"/>
        <v>0</v>
      </c>
      <c r="Z104" s="74">
        <f t="shared" si="55"/>
        <v>0</v>
      </c>
      <c r="AA104" s="74">
        <f t="shared" si="56"/>
        <v>1</v>
      </c>
      <c r="AC104" s="74">
        <f t="shared" si="57"/>
        <v>0</v>
      </c>
      <c r="AD104" s="74">
        <f t="shared" si="58"/>
        <v>0</v>
      </c>
      <c r="AE104" s="74">
        <f t="shared" si="39"/>
        <v>0</v>
      </c>
      <c r="AF104" s="74">
        <f t="shared" si="40"/>
        <v>0</v>
      </c>
      <c r="AG104" s="74">
        <f t="shared" si="59"/>
        <v>0</v>
      </c>
      <c r="AH104" s="74">
        <f t="shared" si="60"/>
        <v>0</v>
      </c>
      <c r="AJ104" s="75">
        <f t="shared" si="61"/>
        <v>0</v>
      </c>
      <c r="AK104" s="75">
        <f t="shared" si="62"/>
        <v>0</v>
      </c>
      <c r="AL104" s="75">
        <f t="shared" si="41"/>
        <v>0</v>
      </c>
      <c r="AS104" s="74" t="str">
        <f t="shared" si="63"/>
        <v/>
      </c>
      <c r="AT104" s="74" t="str">
        <f t="shared" si="64"/>
        <v/>
      </c>
      <c r="AU104" s="74" t="str">
        <f t="shared" si="65"/>
        <v/>
      </c>
      <c r="AV104" s="74" t="str">
        <f t="shared" si="66"/>
        <v/>
      </c>
      <c r="AW104" s="74" t="str">
        <f t="shared" si="67"/>
        <v/>
      </c>
      <c r="AX104" s="74" t="str">
        <f t="shared" si="38"/>
        <v/>
      </c>
      <c r="AY104" s="74" t="str">
        <f t="shared" si="38"/>
        <v/>
      </c>
      <c r="AZ104" s="74" t="str">
        <f t="shared" si="38"/>
        <v/>
      </c>
      <c r="BA104" s="74" t="str">
        <f t="shared" si="38"/>
        <v/>
      </c>
      <c r="BB104" s="74" t="str">
        <f t="shared" si="38"/>
        <v/>
      </c>
      <c r="BC104" s="74" t="str">
        <f t="shared" si="68"/>
        <v/>
      </c>
      <c r="BD104" s="74" t="str">
        <f t="shared" si="69"/>
        <v/>
      </c>
      <c r="BE104" s="74" t="str">
        <f t="shared" si="70"/>
        <v/>
      </c>
      <c r="BF104" s="74" t="str">
        <f t="shared" si="71"/>
        <v/>
      </c>
      <c r="BG104" s="74" t="str">
        <f t="shared" si="72"/>
        <v/>
      </c>
      <c r="BK104" s="119" t="s">
        <v>644</v>
      </c>
      <c r="BL104" s="119" t="s">
        <v>553</v>
      </c>
      <c r="BM104" s="119" t="s">
        <v>554</v>
      </c>
      <c r="BN104" s="119" t="s">
        <v>349</v>
      </c>
      <c r="BO104" s="119" t="s">
        <v>645</v>
      </c>
    </row>
    <row r="105" spans="1:67" s="66" customFormat="1" ht="14.5" x14ac:dyDescent="0.35">
      <c r="A105" s="30"/>
      <c r="B105" s="31"/>
      <c r="C105" s="31"/>
      <c r="D105" s="30"/>
      <c r="E105" s="31"/>
      <c r="F105" s="84"/>
      <c r="G105" s="62" t="str">
        <f t="shared" si="42"/>
        <v/>
      </c>
      <c r="H105" s="30"/>
      <c r="I105" s="31"/>
      <c r="J105" s="85"/>
      <c r="K105" s="85"/>
      <c r="L105" s="73">
        <f t="shared" si="43"/>
        <v>0</v>
      </c>
      <c r="M105" s="136"/>
      <c r="N105" s="65">
        <f t="shared" si="44"/>
        <v>0</v>
      </c>
      <c r="O105" s="65"/>
      <c r="P105" s="74">
        <f t="shared" si="45"/>
        <v>0</v>
      </c>
      <c r="Q105" s="74">
        <f t="shared" si="46"/>
        <v>0</v>
      </c>
      <c r="R105" s="74">
        <f t="shared" si="47"/>
        <v>0</v>
      </c>
      <c r="S105" s="74">
        <f t="shared" si="48"/>
        <v>0</v>
      </c>
      <c r="T105" s="74">
        <f t="shared" si="49"/>
        <v>0</v>
      </c>
      <c r="U105" s="74">
        <f t="shared" si="50"/>
        <v>0</v>
      </c>
      <c r="V105" s="74">
        <f t="shared" si="51"/>
        <v>0</v>
      </c>
      <c r="W105" s="74">
        <f t="shared" si="52"/>
        <v>0</v>
      </c>
      <c r="X105" s="74">
        <f t="shared" si="53"/>
        <v>0</v>
      </c>
      <c r="Y105" s="74">
        <f t="shared" si="54"/>
        <v>0</v>
      </c>
      <c r="Z105" s="74">
        <f t="shared" si="55"/>
        <v>0</v>
      </c>
      <c r="AA105" s="74">
        <f t="shared" si="56"/>
        <v>1</v>
      </c>
      <c r="AC105" s="74">
        <f t="shared" si="57"/>
        <v>0</v>
      </c>
      <c r="AD105" s="74">
        <f t="shared" si="58"/>
        <v>0</v>
      </c>
      <c r="AE105" s="74">
        <f t="shared" si="39"/>
        <v>0</v>
      </c>
      <c r="AF105" s="74">
        <f t="shared" si="40"/>
        <v>0</v>
      </c>
      <c r="AG105" s="74">
        <f t="shared" si="59"/>
        <v>0</v>
      </c>
      <c r="AH105" s="74">
        <f t="shared" si="60"/>
        <v>0</v>
      </c>
      <c r="AJ105" s="75">
        <f t="shared" si="61"/>
        <v>0</v>
      </c>
      <c r="AK105" s="75">
        <f t="shared" si="62"/>
        <v>0</v>
      </c>
      <c r="AL105" s="75">
        <f t="shared" si="41"/>
        <v>0</v>
      </c>
      <c r="AS105" s="74" t="str">
        <f t="shared" si="63"/>
        <v/>
      </c>
      <c r="AT105" s="74" t="str">
        <f t="shared" si="64"/>
        <v/>
      </c>
      <c r="AU105" s="74" t="str">
        <f t="shared" si="65"/>
        <v/>
      </c>
      <c r="AV105" s="74" t="str">
        <f t="shared" si="66"/>
        <v/>
      </c>
      <c r="AW105" s="74" t="str">
        <f t="shared" si="67"/>
        <v/>
      </c>
      <c r="AX105" s="74" t="str">
        <f t="shared" si="38"/>
        <v/>
      </c>
      <c r="AY105" s="74" t="str">
        <f t="shared" si="38"/>
        <v/>
      </c>
      <c r="AZ105" s="74" t="str">
        <f t="shared" si="38"/>
        <v/>
      </c>
      <c r="BA105" s="74" t="str">
        <f t="shared" si="38"/>
        <v/>
      </c>
      <c r="BB105" s="74" t="str">
        <f t="shared" si="38"/>
        <v/>
      </c>
      <c r="BC105" s="74" t="str">
        <f t="shared" si="68"/>
        <v/>
      </c>
      <c r="BD105" s="74" t="str">
        <f t="shared" si="69"/>
        <v/>
      </c>
      <c r="BE105" s="74" t="str">
        <f t="shared" si="70"/>
        <v/>
      </c>
      <c r="BF105" s="74" t="str">
        <f t="shared" si="71"/>
        <v/>
      </c>
      <c r="BG105" s="74" t="str">
        <f t="shared" si="72"/>
        <v/>
      </c>
      <c r="BK105" s="119" t="s">
        <v>646</v>
      </c>
      <c r="BL105" s="119" t="s">
        <v>553</v>
      </c>
      <c r="BM105" s="119" t="s">
        <v>554</v>
      </c>
      <c r="BN105" s="119" t="s">
        <v>349</v>
      </c>
      <c r="BO105" s="119" t="s">
        <v>647</v>
      </c>
    </row>
    <row r="106" spans="1:67" s="66" customFormat="1" ht="14.5" x14ac:dyDescent="0.35">
      <c r="A106" s="30"/>
      <c r="B106" s="31"/>
      <c r="C106" s="31"/>
      <c r="D106" s="30"/>
      <c r="E106" s="31"/>
      <c r="F106" s="84"/>
      <c r="G106" s="62" t="str">
        <f t="shared" si="42"/>
        <v/>
      </c>
      <c r="H106" s="30"/>
      <c r="I106" s="31"/>
      <c r="J106" s="85"/>
      <c r="K106" s="85"/>
      <c r="L106" s="73">
        <f t="shared" si="43"/>
        <v>0</v>
      </c>
      <c r="M106" s="136"/>
      <c r="N106" s="65">
        <f t="shared" si="44"/>
        <v>0</v>
      </c>
      <c r="O106" s="65"/>
      <c r="P106" s="74">
        <f t="shared" si="45"/>
        <v>0</v>
      </c>
      <c r="Q106" s="74">
        <f t="shared" si="46"/>
        <v>0</v>
      </c>
      <c r="R106" s="74">
        <f t="shared" si="47"/>
        <v>0</v>
      </c>
      <c r="S106" s="74">
        <f t="shared" si="48"/>
        <v>0</v>
      </c>
      <c r="T106" s="74">
        <f t="shared" si="49"/>
        <v>0</v>
      </c>
      <c r="U106" s="74">
        <f t="shared" si="50"/>
        <v>0</v>
      </c>
      <c r="V106" s="74">
        <f t="shared" si="51"/>
        <v>0</v>
      </c>
      <c r="W106" s="74">
        <f t="shared" si="52"/>
        <v>0</v>
      </c>
      <c r="X106" s="74">
        <f t="shared" si="53"/>
        <v>0</v>
      </c>
      <c r="Y106" s="74">
        <f t="shared" si="54"/>
        <v>0</v>
      </c>
      <c r="Z106" s="74">
        <f t="shared" si="55"/>
        <v>0</v>
      </c>
      <c r="AA106" s="74">
        <f t="shared" si="56"/>
        <v>1</v>
      </c>
      <c r="AC106" s="74">
        <f t="shared" si="57"/>
        <v>0</v>
      </c>
      <c r="AD106" s="74">
        <f t="shared" si="58"/>
        <v>0</v>
      </c>
      <c r="AE106" s="74">
        <f t="shared" si="39"/>
        <v>0</v>
      </c>
      <c r="AF106" s="74">
        <f t="shared" si="40"/>
        <v>0</v>
      </c>
      <c r="AG106" s="74">
        <f t="shared" si="59"/>
        <v>0</v>
      </c>
      <c r="AH106" s="74">
        <f t="shared" si="60"/>
        <v>0</v>
      </c>
      <c r="AJ106" s="75">
        <f t="shared" si="61"/>
        <v>0</v>
      </c>
      <c r="AK106" s="75">
        <f t="shared" si="62"/>
        <v>0</v>
      </c>
      <c r="AL106" s="75">
        <f t="shared" si="41"/>
        <v>0</v>
      </c>
      <c r="AS106" s="74" t="str">
        <f t="shared" si="63"/>
        <v/>
      </c>
      <c r="AT106" s="74" t="str">
        <f t="shared" si="64"/>
        <v/>
      </c>
      <c r="AU106" s="74" t="str">
        <f t="shared" si="65"/>
        <v/>
      </c>
      <c r="AV106" s="74" t="str">
        <f t="shared" si="66"/>
        <v/>
      </c>
      <c r="AW106" s="74" t="str">
        <f t="shared" si="67"/>
        <v/>
      </c>
      <c r="AX106" s="74" t="str">
        <f t="shared" si="38"/>
        <v/>
      </c>
      <c r="AY106" s="74" t="str">
        <f t="shared" si="38"/>
        <v/>
      </c>
      <c r="AZ106" s="74" t="str">
        <f t="shared" si="38"/>
        <v/>
      </c>
      <c r="BA106" s="74" t="str">
        <f t="shared" si="38"/>
        <v/>
      </c>
      <c r="BB106" s="74" t="str">
        <f t="shared" si="38"/>
        <v/>
      </c>
      <c r="BC106" s="74" t="str">
        <f t="shared" si="68"/>
        <v/>
      </c>
      <c r="BD106" s="74" t="str">
        <f t="shared" si="69"/>
        <v/>
      </c>
      <c r="BE106" s="74" t="str">
        <f t="shared" si="70"/>
        <v/>
      </c>
      <c r="BF106" s="74" t="str">
        <f t="shared" si="71"/>
        <v/>
      </c>
      <c r="BG106" s="74" t="str">
        <f t="shared" si="72"/>
        <v/>
      </c>
      <c r="BK106" s="119" t="s">
        <v>648</v>
      </c>
      <c r="BL106" s="119" t="s">
        <v>521</v>
      </c>
      <c r="BM106" s="119" t="s">
        <v>522</v>
      </c>
      <c r="BN106" s="119" t="s">
        <v>443</v>
      </c>
      <c r="BO106" s="119" t="s">
        <v>649</v>
      </c>
    </row>
    <row r="107" spans="1:67" s="66" customFormat="1" ht="14.5" x14ac:dyDescent="0.35">
      <c r="A107" s="30"/>
      <c r="B107" s="31"/>
      <c r="C107" s="31"/>
      <c r="D107" s="30"/>
      <c r="E107" s="31"/>
      <c r="F107" s="84"/>
      <c r="G107" s="62" t="str">
        <f t="shared" si="42"/>
        <v/>
      </c>
      <c r="H107" s="30"/>
      <c r="I107" s="31"/>
      <c r="J107" s="85"/>
      <c r="K107" s="85"/>
      <c r="L107" s="73">
        <f t="shared" si="43"/>
        <v>0</v>
      </c>
      <c r="M107" s="136"/>
      <c r="N107" s="65">
        <f t="shared" si="44"/>
        <v>0</v>
      </c>
      <c r="O107" s="65"/>
      <c r="P107" s="74">
        <f t="shared" si="45"/>
        <v>0</v>
      </c>
      <c r="Q107" s="74">
        <f t="shared" si="46"/>
        <v>0</v>
      </c>
      <c r="R107" s="74">
        <f t="shared" si="47"/>
        <v>0</v>
      </c>
      <c r="S107" s="74">
        <f t="shared" si="48"/>
        <v>0</v>
      </c>
      <c r="T107" s="74">
        <f t="shared" si="49"/>
        <v>0</v>
      </c>
      <c r="U107" s="74">
        <f t="shared" si="50"/>
        <v>0</v>
      </c>
      <c r="V107" s="74">
        <f t="shared" si="51"/>
        <v>0</v>
      </c>
      <c r="W107" s="74">
        <f t="shared" si="52"/>
        <v>0</v>
      </c>
      <c r="X107" s="74">
        <f t="shared" si="53"/>
        <v>0</v>
      </c>
      <c r="Y107" s="74">
        <f t="shared" si="54"/>
        <v>0</v>
      </c>
      <c r="Z107" s="74">
        <f t="shared" si="55"/>
        <v>0</v>
      </c>
      <c r="AA107" s="74">
        <f t="shared" si="56"/>
        <v>1</v>
      </c>
      <c r="AC107" s="74">
        <f t="shared" si="57"/>
        <v>0</v>
      </c>
      <c r="AD107" s="74">
        <f t="shared" si="58"/>
        <v>0</v>
      </c>
      <c r="AE107" s="74">
        <f t="shared" si="39"/>
        <v>0</v>
      </c>
      <c r="AF107" s="74">
        <f t="shared" si="40"/>
        <v>0</v>
      </c>
      <c r="AG107" s="74">
        <f t="shared" si="59"/>
        <v>0</v>
      </c>
      <c r="AH107" s="74">
        <f t="shared" si="60"/>
        <v>0</v>
      </c>
      <c r="AJ107" s="75">
        <f t="shared" si="61"/>
        <v>0</v>
      </c>
      <c r="AK107" s="75">
        <f t="shared" si="62"/>
        <v>0</v>
      </c>
      <c r="AL107" s="75">
        <f t="shared" si="41"/>
        <v>0</v>
      </c>
      <c r="AS107" s="74" t="str">
        <f t="shared" si="63"/>
        <v/>
      </c>
      <c r="AT107" s="74" t="str">
        <f t="shared" si="64"/>
        <v/>
      </c>
      <c r="AU107" s="74" t="str">
        <f t="shared" si="65"/>
        <v/>
      </c>
      <c r="AV107" s="74" t="str">
        <f t="shared" si="66"/>
        <v/>
      </c>
      <c r="AW107" s="74" t="str">
        <f t="shared" si="67"/>
        <v/>
      </c>
      <c r="AX107" s="74" t="str">
        <f t="shared" si="38"/>
        <v/>
      </c>
      <c r="AY107" s="74" t="str">
        <f t="shared" si="38"/>
        <v/>
      </c>
      <c r="AZ107" s="74" t="str">
        <f t="shared" si="38"/>
        <v/>
      </c>
      <c r="BA107" s="74" t="str">
        <f t="shared" si="38"/>
        <v/>
      </c>
      <c r="BB107" s="74" t="str">
        <f t="shared" si="38"/>
        <v/>
      </c>
      <c r="BC107" s="74" t="str">
        <f t="shared" si="68"/>
        <v/>
      </c>
      <c r="BD107" s="74" t="str">
        <f t="shared" si="69"/>
        <v/>
      </c>
      <c r="BE107" s="74" t="str">
        <f t="shared" si="70"/>
        <v/>
      </c>
      <c r="BF107" s="74" t="str">
        <f t="shared" si="71"/>
        <v/>
      </c>
      <c r="BG107" s="74" t="str">
        <f t="shared" si="72"/>
        <v/>
      </c>
      <c r="BK107" s="119" t="s">
        <v>650</v>
      </c>
      <c r="BL107" s="119" t="s">
        <v>366</v>
      </c>
      <c r="BM107" s="119" t="s">
        <v>367</v>
      </c>
      <c r="BN107" s="119" t="s">
        <v>368</v>
      </c>
      <c r="BO107" s="119" t="s">
        <v>651</v>
      </c>
    </row>
    <row r="108" spans="1:67" s="66" customFormat="1" ht="14.5" x14ac:dyDescent="0.35">
      <c r="A108" s="30"/>
      <c r="B108" s="31"/>
      <c r="C108" s="31"/>
      <c r="D108" s="30"/>
      <c r="E108" s="31"/>
      <c r="F108" s="84"/>
      <c r="G108" s="62" t="str">
        <f t="shared" si="42"/>
        <v/>
      </c>
      <c r="H108" s="30"/>
      <c r="I108" s="31"/>
      <c r="J108" s="85"/>
      <c r="K108" s="85"/>
      <c r="L108" s="73">
        <f t="shared" si="43"/>
        <v>0</v>
      </c>
      <c r="M108" s="136"/>
      <c r="N108" s="65">
        <f t="shared" si="44"/>
        <v>0</v>
      </c>
      <c r="O108" s="65"/>
      <c r="P108" s="74">
        <f t="shared" si="45"/>
        <v>0</v>
      </c>
      <c r="Q108" s="74">
        <f t="shared" si="46"/>
        <v>0</v>
      </c>
      <c r="R108" s="74">
        <f t="shared" si="47"/>
        <v>0</v>
      </c>
      <c r="S108" s="74">
        <f t="shared" si="48"/>
        <v>0</v>
      </c>
      <c r="T108" s="74">
        <f t="shared" si="49"/>
        <v>0</v>
      </c>
      <c r="U108" s="74">
        <f t="shared" si="50"/>
        <v>0</v>
      </c>
      <c r="V108" s="74">
        <f t="shared" si="51"/>
        <v>0</v>
      </c>
      <c r="W108" s="74">
        <f t="shared" si="52"/>
        <v>0</v>
      </c>
      <c r="X108" s="74">
        <f t="shared" si="53"/>
        <v>0</v>
      </c>
      <c r="Y108" s="74">
        <f t="shared" si="54"/>
        <v>0</v>
      </c>
      <c r="Z108" s="74">
        <f t="shared" si="55"/>
        <v>0</v>
      </c>
      <c r="AA108" s="74">
        <f t="shared" si="56"/>
        <v>1</v>
      </c>
      <c r="AC108" s="74">
        <f t="shared" si="57"/>
        <v>0</v>
      </c>
      <c r="AD108" s="74">
        <f t="shared" si="58"/>
        <v>0</v>
      </c>
      <c r="AE108" s="74">
        <f t="shared" si="39"/>
        <v>0</v>
      </c>
      <c r="AF108" s="74">
        <f t="shared" si="40"/>
        <v>0</v>
      </c>
      <c r="AG108" s="74">
        <f t="shared" si="59"/>
        <v>0</v>
      </c>
      <c r="AH108" s="74">
        <f t="shared" si="60"/>
        <v>0</v>
      </c>
      <c r="AJ108" s="75">
        <f t="shared" si="61"/>
        <v>0</v>
      </c>
      <c r="AK108" s="75">
        <f t="shared" si="62"/>
        <v>0</v>
      </c>
      <c r="AL108" s="75">
        <f t="shared" si="41"/>
        <v>0</v>
      </c>
      <c r="AS108" s="74" t="str">
        <f t="shared" si="63"/>
        <v/>
      </c>
      <c r="AT108" s="74" t="str">
        <f t="shared" si="64"/>
        <v/>
      </c>
      <c r="AU108" s="74" t="str">
        <f t="shared" si="65"/>
        <v/>
      </c>
      <c r="AV108" s="74" t="str">
        <f t="shared" si="66"/>
        <v/>
      </c>
      <c r="AW108" s="74" t="str">
        <f t="shared" si="67"/>
        <v/>
      </c>
      <c r="AX108" s="74" t="str">
        <f t="shared" ref="AX108:BB158" si="73">IF($A108="","",IF(AS108&lt;10,AS108,(LEFT(AS108)+RIGHT(AS108))))</f>
        <v/>
      </c>
      <c r="AY108" s="74" t="str">
        <f t="shared" si="73"/>
        <v/>
      </c>
      <c r="AZ108" s="74" t="str">
        <f t="shared" si="73"/>
        <v/>
      </c>
      <c r="BA108" s="74" t="str">
        <f t="shared" si="73"/>
        <v/>
      </c>
      <c r="BB108" s="74" t="str">
        <f t="shared" si="73"/>
        <v/>
      </c>
      <c r="BC108" s="74" t="str">
        <f t="shared" si="68"/>
        <v/>
      </c>
      <c r="BD108" s="74" t="str">
        <f t="shared" si="69"/>
        <v/>
      </c>
      <c r="BE108" s="74" t="str">
        <f t="shared" si="70"/>
        <v/>
      </c>
      <c r="BF108" s="74" t="str">
        <f t="shared" si="71"/>
        <v/>
      </c>
      <c r="BG108" s="74" t="str">
        <f t="shared" si="72"/>
        <v/>
      </c>
      <c r="BK108" s="119" t="s">
        <v>652</v>
      </c>
      <c r="BL108" s="119" t="s">
        <v>517</v>
      </c>
      <c r="BM108" s="119" t="s">
        <v>518</v>
      </c>
      <c r="BN108" s="119" t="s">
        <v>336</v>
      </c>
      <c r="BO108" s="119" t="s">
        <v>653</v>
      </c>
    </row>
    <row r="109" spans="1:67" s="66" customFormat="1" ht="14.5" x14ac:dyDescent="0.35">
      <c r="A109" s="30"/>
      <c r="B109" s="31"/>
      <c r="C109" s="31"/>
      <c r="D109" s="30"/>
      <c r="E109" s="31"/>
      <c r="F109" s="84"/>
      <c r="G109" s="62" t="str">
        <f t="shared" si="42"/>
        <v/>
      </c>
      <c r="H109" s="30"/>
      <c r="I109" s="31"/>
      <c r="J109" s="85"/>
      <c r="K109" s="85"/>
      <c r="L109" s="73">
        <f t="shared" si="43"/>
        <v>0</v>
      </c>
      <c r="M109" s="136"/>
      <c r="N109" s="65">
        <f t="shared" si="44"/>
        <v>0</v>
      </c>
      <c r="O109" s="65"/>
      <c r="P109" s="74">
        <f t="shared" si="45"/>
        <v>0</v>
      </c>
      <c r="Q109" s="74">
        <f t="shared" si="46"/>
        <v>0</v>
      </c>
      <c r="R109" s="74">
        <f t="shared" si="47"/>
        <v>0</v>
      </c>
      <c r="S109" s="74">
        <f t="shared" si="48"/>
        <v>0</v>
      </c>
      <c r="T109" s="74">
        <f t="shared" si="49"/>
        <v>0</v>
      </c>
      <c r="U109" s="74">
        <f t="shared" si="50"/>
        <v>0</v>
      </c>
      <c r="V109" s="74">
        <f t="shared" si="51"/>
        <v>0</v>
      </c>
      <c r="W109" s="74">
        <f t="shared" si="52"/>
        <v>0</v>
      </c>
      <c r="X109" s="74">
        <f t="shared" si="53"/>
        <v>0</v>
      </c>
      <c r="Y109" s="74">
        <f t="shared" si="54"/>
        <v>0</v>
      </c>
      <c r="Z109" s="74">
        <f t="shared" si="55"/>
        <v>0</v>
      </c>
      <c r="AA109" s="74">
        <f t="shared" si="56"/>
        <v>1</v>
      </c>
      <c r="AC109" s="74">
        <f t="shared" si="57"/>
        <v>0</v>
      </c>
      <c r="AD109" s="74">
        <f t="shared" si="58"/>
        <v>0</v>
      </c>
      <c r="AE109" s="74">
        <f t="shared" si="39"/>
        <v>0</v>
      </c>
      <c r="AF109" s="74">
        <f t="shared" si="40"/>
        <v>0</v>
      </c>
      <c r="AG109" s="74">
        <f t="shared" si="59"/>
        <v>0</v>
      </c>
      <c r="AH109" s="74">
        <f t="shared" si="60"/>
        <v>0</v>
      </c>
      <c r="AJ109" s="75">
        <f t="shared" si="61"/>
        <v>0</v>
      </c>
      <c r="AK109" s="75">
        <f t="shared" si="62"/>
        <v>0</v>
      </c>
      <c r="AL109" s="75">
        <f t="shared" si="41"/>
        <v>0</v>
      </c>
      <c r="AS109" s="74" t="str">
        <f t="shared" si="63"/>
        <v/>
      </c>
      <c r="AT109" s="74" t="str">
        <f t="shared" si="64"/>
        <v/>
      </c>
      <c r="AU109" s="74" t="str">
        <f t="shared" si="65"/>
        <v/>
      </c>
      <c r="AV109" s="74" t="str">
        <f t="shared" si="66"/>
        <v/>
      </c>
      <c r="AW109" s="74" t="str">
        <f t="shared" si="67"/>
        <v/>
      </c>
      <c r="AX109" s="74" t="str">
        <f t="shared" si="73"/>
        <v/>
      </c>
      <c r="AY109" s="74" t="str">
        <f t="shared" si="73"/>
        <v/>
      </c>
      <c r="AZ109" s="74" t="str">
        <f t="shared" si="73"/>
        <v/>
      </c>
      <c r="BA109" s="74" t="str">
        <f t="shared" si="73"/>
        <v/>
      </c>
      <c r="BB109" s="74" t="str">
        <f t="shared" si="73"/>
        <v/>
      </c>
      <c r="BC109" s="74" t="str">
        <f t="shared" si="68"/>
        <v/>
      </c>
      <c r="BD109" s="74" t="str">
        <f t="shared" si="69"/>
        <v/>
      </c>
      <c r="BE109" s="74" t="str">
        <f t="shared" si="70"/>
        <v/>
      </c>
      <c r="BF109" s="74" t="str">
        <f t="shared" si="71"/>
        <v/>
      </c>
      <c r="BG109" s="74" t="str">
        <f t="shared" si="72"/>
        <v/>
      </c>
      <c r="BK109" s="119" t="s">
        <v>654</v>
      </c>
      <c r="BL109" s="119" t="s">
        <v>553</v>
      </c>
      <c r="BM109" s="119" t="s">
        <v>554</v>
      </c>
      <c r="BN109" s="119" t="s">
        <v>349</v>
      </c>
      <c r="BO109" s="119" t="s">
        <v>554</v>
      </c>
    </row>
    <row r="110" spans="1:67" s="66" customFormat="1" ht="14.5" x14ac:dyDescent="0.35">
      <c r="A110" s="30"/>
      <c r="B110" s="31"/>
      <c r="C110" s="31"/>
      <c r="D110" s="30"/>
      <c r="E110" s="31"/>
      <c r="F110" s="84"/>
      <c r="G110" s="62" t="str">
        <f t="shared" si="42"/>
        <v/>
      </c>
      <c r="H110" s="30"/>
      <c r="I110" s="31"/>
      <c r="J110" s="85"/>
      <c r="K110" s="85"/>
      <c r="L110" s="73">
        <f t="shared" si="43"/>
        <v>0</v>
      </c>
      <c r="M110" s="136"/>
      <c r="N110" s="65">
        <f t="shared" si="44"/>
        <v>0</v>
      </c>
      <c r="O110" s="65"/>
      <c r="P110" s="74">
        <f t="shared" si="45"/>
        <v>0</v>
      </c>
      <c r="Q110" s="74">
        <f t="shared" si="46"/>
        <v>0</v>
      </c>
      <c r="R110" s="74">
        <f t="shared" si="47"/>
        <v>0</v>
      </c>
      <c r="S110" s="74">
        <f t="shared" si="48"/>
        <v>0</v>
      </c>
      <c r="T110" s="74">
        <f t="shared" si="49"/>
        <v>0</v>
      </c>
      <c r="U110" s="74">
        <f t="shared" si="50"/>
        <v>0</v>
      </c>
      <c r="V110" s="74">
        <f t="shared" si="51"/>
        <v>0</v>
      </c>
      <c r="W110" s="74">
        <f t="shared" si="52"/>
        <v>0</v>
      </c>
      <c r="X110" s="74">
        <f t="shared" si="53"/>
        <v>0</v>
      </c>
      <c r="Y110" s="74">
        <f t="shared" si="54"/>
        <v>0</v>
      </c>
      <c r="Z110" s="74">
        <f t="shared" si="55"/>
        <v>0</v>
      </c>
      <c r="AA110" s="74">
        <f t="shared" si="56"/>
        <v>1</v>
      </c>
      <c r="AC110" s="74">
        <f t="shared" si="57"/>
        <v>0</v>
      </c>
      <c r="AD110" s="74">
        <f t="shared" si="58"/>
        <v>0</v>
      </c>
      <c r="AE110" s="74">
        <f t="shared" si="39"/>
        <v>0</v>
      </c>
      <c r="AF110" s="74">
        <f t="shared" si="40"/>
        <v>0</v>
      </c>
      <c r="AG110" s="74">
        <f t="shared" si="59"/>
        <v>0</v>
      </c>
      <c r="AH110" s="74">
        <f t="shared" si="60"/>
        <v>0</v>
      </c>
      <c r="AJ110" s="75">
        <f t="shared" si="61"/>
        <v>0</v>
      </c>
      <c r="AK110" s="75">
        <f t="shared" si="62"/>
        <v>0</v>
      </c>
      <c r="AL110" s="75">
        <f t="shared" si="41"/>
        <v>0</v>
      </c>
      <c r="AS110" s="74" t="str">
        <f t="shared" si="63"/>
        <v/>
      </c>
      <c r="AT110" s="74" t="str">
        <f t="shared" si="64"/>
        <v/>
      </c>
      <c r="AU110" s="74" t="str">
        <f t="shared" si="65"/>
        <v/>
      </c>
      <c r="AV110" s="74" t="str">
        <f t="shared" si="66"/>
        <v/>
      </c>
      <c r="AW110" s="74" t="str">
        <f t="shared" si="67"/>
        <v/>
      </c>
      <c r="AX110" s="74" t="str">
        <f t="shared" si="73"/>
        <v/>
      </c>
      <c r="AY110" s="74" t="str">
        <f t="shared" si="73"/>
        <v/>
      </c>
      <c r="AZ110" s="74" t="str">
        <f t="shared" si="73"/>
        <v/>
      </c>
      <c r="BA110" s="74" t="str">
        <f t="shared" si="73"/>
        <v/>
      </c>
      <c r="BB110" s="74" t="str">
        <f t="shared" si="73"/>
        <v/>
      </c>
      <c r="BC110" s="74" t="str">
        <f t="shared" si="68"/>
        <v/>
      </c>
      <c r="BD110" s="74" t="str">
        <f t="shared" si="69"/>
        <v/>
      </c>
      <c r="BE110" s="74" t="str">
        <f t="shared" si="70"/>
        <v/>
      </c>
      <c r="BF110" s="74" t="str">
        <f t="shared" si="71"/>
        <v/>
      </c>
      <c r="BG110" s="74" t="str">
        <f t="shared" si="72"/>
        <v/>
      </c>
      <c r="BK110" s="119" t="s">
        <v>655</v>
      </c>
      <c r="BL110" s="119" t="s">
        <v>553</v>
      </c>
      <c r="BM110" s="119" t="s">
        <v>554</v>
      </c>
      <c r="BN110" s="119" t="s">
        <v>349</v>
      </c>
      <c r="BO110" s="119" t="s">
        <v>656</v>
      </c>
    </row>
    <row r="111" spans="1:67" s="66" customFormat="1" ht="14.5" x14ac:dyDescent="0.35">
      <c r="A111" s="30"/>
      <c r="B111" s="31"/>
      <c r="C111" s="31"/>
      <c r="D111" s="30"/>
      <c r="E111" s="31"/>
      <c r="F111" s="84"/>
      <c r="G111" s="62" t="str">
        <f t="shared" si="42"/>
        <v/>
      </c>
      <c r="H111" s="30"/>
      <c r="I111" s="31"/>
      <c r="J111" s="85"/>
      <c r="K111" s="85"/>
      <c r="L111" s="73">
        <f t="shared" si="43"/>
        <v>0</v>
      </c>
      <c r="M111" s="136"/>
      <c r="N111" s="65">
        <f t="shared" si="44"/>
        <v>0</v>
      </c>
      <c r="O111" s="65"/>
      <c r="P111" s="74">
        <f t="shared" si="45"/>
        <v>0</v>
      </c>
      <c r="Q111" s="74">
        <f t="shared" si="46"/>
        <v>0</v>
      </c>
      <c r="R111" s="74">
        <f t="shared" si="47"/>
        <v>0</v>
      </c>
      <c r="S111" s="74">
        <f t="shared" si="48"/>
        <v>0</v>
      </c>
      <c r="T111" s="74">
        <f t="shared" si="49"/>
        <v>0</v>
      </c>
      <c r="U111" s="74">
        <f t="shared" si="50"/>
        <v>0</v>
      </c>
      <c r="V111" s="74">
        <f t="shared" si="51"/>
        <v>0</v>
      </c>
      <c r="W111" s="74">
        <f t="shared" si="52"/>
        <v>0</v>
      </c>
      <c r="X111" s="74">
        <f t="shared" si="53"/>
        <v>0</v>
      </c>
      <c r="Y111" s="74">
        <f t="shared" si="54"/>
        <v>0</v>
      </c>
      <c r="Z111" s="74">
        <f t="shared" si="55"/>
        <v>0</v>
      </c>
      <c r="AA111" s="74">
        <f t="shared" si="56"/>
        <v>1</v>
      </c>
      <c r="AC111" s="74">
        <f t="shared" si="57"/>
        <v>0</v>
      </c>
      <c r="AD111" s="74">
        <f t="shared" si="58"/>
        <v>0</v>
      </c>
      <c r="AE111" s="74">
        <f t="shared" si="39"/>
        <v>0</v>
      </c>
      <c r="AF111" s="74">
        <f t="shared" si="40"/>
        <v>0</v>
      </c>
      <c r="AG111" s="74">
        <f t="shared" si="59"/>
        <v>0</v>
      </c>
      <c r="AH111" s="74">
        <f t="shared" si="60"/>
        <v>0</v>
      </c>
      <c r="AJ111" s="75">
        <f t="shared" si="61"/>
        <v>0</v>
      </c>
      <c r="AK111" s="75">
        <f t="shared" si="62"/>
        <v>0</v>
      </c>
      <c r="AL111" s="75">
        <f t="shared" si="41"/>
        <v>0</v>
      </c>
      <c r="AS111" s="74" t="str">
        <f t="shared" si="63"/>
        <v/>
      </c>
      <c r="AT111" s="74" t="str">
        <f t="shared" si="64"/>
        <v/>
      </c>
      <c r="AU111" s="74" t="str">
        <f t="shared" si="65"/>
        <v/>
      </c>
      <c r="AV111" s="74" t="str">
        <f t="shared" si="66"/>
        <v/>
      </c>
      <c r="AW111" s="74" t="str">
        <f t="shared" si="67"/>
        <v/>
      </c>
      <c r="AX111" s="74" t="str">
        <f t="shared" si="73"/>
        <v/>
      </c>
      <c r="AY111" s="74" t="str">
        <f t="shared" si="73"/>
        <v/>
      </c>
      <c r="AZ111" s="74" t="str">
        <f t="shared" si="73"/>
        <v/>
      </c>
      <c r="BA111" s="74" t="str">
        <f t="shared" si="73"/>
        <v/>
      </c>
      <c r="BB111" s="74" t="str">
        <f t="shared" si="73"/>
        <v/>
      </c>
      <c r="BC111" s="74" t="str">
        <f t="shared" si="68"/>
        <v/>
      </c>
      <c r="BD111" s="74" t="str">
        <f t="shared" si="69"/>
        <v/>
      </c>
      <c r="BE111" s="74" t="str">
        <f t="shared" si="70"/>
        <v/>
      </c>
      <c r="BF111" s="74" t="str">
        <f t="shared" si="71"/>
        <v/>
      </c>
      <c r="BG111" s="74" t="str">
        <f t="shared" si="72"/>
        <v/>
      </c>
      <c r="BK111" s="119" t="s">
        <v>657</v>
      </c>
      <c r="BL111" s="119" t="s">
        <v>553</v>
      </c>
      <c r="BM111" s="119" t="s">
        <v>554</v>
      </c>
      <c r="BN111" s="119" t="s">
        <v>349</v>
      </c>
      <c r="BO111" s="119" t="s">
        <v>658</v>
      </c>
    </row>
    <row r="112" spans="1:67" s="66" customFormat="1" ht="14.5" x14ac:dyDescent="0.35">
      <c r="A112" s="30"/>
      <c r="B112" s="31"/>
      <c r="C112" s="31"/>
      <c r="D112" s="30"/>
      <c r="E112" s="31"/>
      <c r="F112" s="84"/>
      <c r="G112" s="62" t="str">
        <f t="shared" si="42"/>
        <v/>
      </c>
      <c r="H112" s="30"/>
      <c r="I112" s="31"/>
      <c r="J112" s="85"/>
      <c r="K112" s="85"/>
      <c r="L112" s="73">
        <f t="shared" si="43"/>
        <v>0</v>
      </c>
      <c r="M112" s="136"/>
      <c r="N112" s="65">
        <f t="shared" si="44"/>
        <v>0</v>
      </c>
      <c r="O112" s="65"/>
      <c r="P112" s="74">
        <f t="shared" si="45"/>
        <v>0</v>
      </c>
      <c r="Q112" s="74">
        <f t="shared" si="46"/>
        <v>0</v>
      </c>
      <c r="R112" s="74">
        <f t="shared" si="47"/>
        <v>0</v>
      </c>
      <c r="S112" s="74">
        <f t="shared" si="48"/>
        <v>0</v>
      </c>
      <c r="T112" s="74">
        <f t="shared" si="49"/>
        <v>0</v>
      </c>
      <c r="U112" s="74">
        <f t="shared" si="50"/>
        <v>0</v>
      </c>
      <c r="V112" s="74">
        <f t="shared" si="51"/>
        <v>0</v>
      </c>
      <c r="W112" s="74">
        <f t="shared" si="52"/>
        <v>0</v>
      </c>
      <c r="X112" s="74">
        <f t="shared" si="53"/>
        <v>0</v>
      </c>
      <c r="Y112" s="74">
        <f t="shared" si="54"/>
        <v>0</v>
      </c>
      <c r="Z112" s="74">
        <f t="shared" si="55"/>
        <v>0</v>
      </c>
      <c r="AA112" s="74">
        <f t="shared" ref="AA112:AA175" si="74">IF(L112&lt;&gt;"",1,0)</f>
        <v>1</v>
      </c>
      <c r="AC112" s="74">
        <f t="shared" si="57"/>
        <v>0</v>
      </c>
      <c r="AD112" s="74">
        <f t="shared" si="58"/>
        <v>0</v>
      </c>
      <c r="AE112" s="74">
        <f t="shared" si="39"/>
        <v>0</v>
      </c>
      <c r="AF112" s="74">
        <f t="shared" si="40"/>
        <v>0</v>
      </c>
      <c r="AG112" s="74">
        <f t="shared" si="59"/>
        <v>0</v>
      </c>
      <c r="AH112" s="74">
        <f t="shared" si="60"/>
        <v>0</v>
      </c>
      <c r="AJ112" s="75">
        <f t="shared" si="61"/>
        <v>0</v>
      </c>
      <c r="AK112" s="75">
        <f t="shared" si="62"/>
        <v>0</v>
      </c>
      <c r="AL112" s="75">
        <f t="shared" si="41"/>
        <v>0</v>
      </c>
      <c r="AS112" s="74" t="str">
        <f t="shared" si="63"/>
        <v/>
      </c>
      <c r="AT112" s="74" t="str">
        <f t="shared" si="64"/>
        <v/>
      </c>
      <c r="AU112" s="74" t="str">
        <f t="shared" si="65"/>
        <v/>
      </c>
      <c r="AV112" s="74" t="str">
        <f t="shared" si="66"/>
        <v/>
      </c>
      <c r="AW112" s="74" t="str">
        <f t="shared" si="67"/>
        <v/>
      </c>
      <c r="AX112" s="74" t="str">
        <f t="shared" si="73"/>
        <v/>
      </c>
      <c r="AY112" s="74" t="str">
        <f t="shared" si="73"/>
        <v/>
      </c>
      <c r="AZ112" s="74" t="str">
        <f t="shared" si="73"/>
        <v/>
      </c>
      <c r="BA112" s="74" t="str">
        <f t="shared" si="73"/>
        <v/>
      </c>
      <c r="BB112" s="74" t="str">
        <f t="shared" si="73"/>
        <v/>
      </c>
      <c r="BC112" s="74" t="str">
        <f t="shared" si="68"/>
        <v/>
      </c>
      <c r="BD112" s="74" t="str">
        <f t="shared" si="69"/>
        <v/>
      </c>
      <c r="BE112" s="74" t="str">
        <f t="shared" si="70"/>
        <v/>
      </c>
      <c r="BF112" s="74" t="str">
        <f t="shared" si="71"/>
        <v/>
      </c>
      <c r="BG112" s="74" t="str">
        <f t="shared" si="72"/>
        <v/>
      </c>
      <c r="BK112" s="119" t="s">
        <v>659</v>
      </c>
      <c r="BL112" s="119" t="s">
        <v>630</v>
      </c>
      <c r="BM112" s="119" t="s">
        <v>631</v>
      </c>
      <c r="BN112" s="119" t="s">
        <v>632</v>
      </c>
      <c r="BO112" s="119" t="s">
        <v>660</v>
      </c>
    </row>
    <row r="113" spans="1:67" s="66" customFormat="1" ht="14.5" x14ac:dyDescent="0.35">
      <c r="A113" s="30"/>
      <c r="B113" s="31"/>
      <c r="C113" s="31"/>
      <c r="D113" s="30"/>
      <c r="E113" s="31"/>
      <c r="F113" s="84"/>
      <c r="G113" s="62" t="str">
        <f t="shared" si="42"/>
        <v/>
      </c>
      <c r="H113" s="30"/>
      <c r="I113" s="31"/>
      <c r="J113" s="85"/>
      <c r="K113" s="85"/>
      <c r="L113" s="73">
        <f t="shared" si="43"/>
        <v>0</v>
      </c>
      <c r="M113" s="136"/>
      <c r="N113" s="65">
        <f t="shared" si="44"/>
        <v>0</v>
      </c>
      <c r="O113" s="65"/>
      <c r="P113" s="74">
        <f t="shared" si="45"/>
        <v>0</v>
      </c>
      <c r="Q113" s="74">
        <f t="shared" si="46"/>
        <v>0</v>
      </c>
      <c r="R113" s="74">
        <f t="shared" si="47"/>
        <v>0</v>
      </c>
      <c r="S113" s="74">
        <f t="shared" si="48"/>
        <v>0</v>
      </c>
      <c r="T113" s="74">
        <f t="shared" si="49"/>
        <v>0</v>
      </c>
      <c r="U113" s="74">
        <f t="shared" si="50"/>
        <v>0</v>
      </c>
      <c r="V113" s="74">
        <f t="shared" si="51"/>
        <v>0</v>
      </c>
      <c r="W113" s="74">
        <f t="shared" si="52"/>
        <v>0</v>
      </c>
      <c r="X113" s="74">
        <f t="shared" si="53"/>
        <v>0</v>
      </c>
      <c r="Y113" s="74">
        <f t="shared" si="54"/>
        <v>0</v>
      </c>
      <c r="Z113" s="74">
        <f t="shared" si="55"/>
        <v>0</v>
      </c>
      <c r="AA113" s="74">
        <f t="shared" si="74"/>
        <v>1</v>
      </c>
      <c r="AC113" s="74">
        <f t="shared" si="57"/>
        <v>0</v>
      </c>
      <c r="AD113" s="74">
        <f t="shared" si="58"/>
        <v>0</v>
      </c>
      <c r="AE113" s="74">
        <f t="shared" si="39"/>
        <v>0</v>
      </c>
      <c r="AF113" s="74">
        <f t="shared" si="40"/>
        <v>0</v>
      </c>
      <c r="AG113" s="74">
        <f t="shared" si="59"/>
        <v>0</v>
      </c>
      <c r="AH113" s="74">
        <f t="shared" si="60"/>
        <v>0</v>
      </c>
      <c r="AJ113" s="75">
        <f t="shared" si="61"/>
        <v>0</v>
      </c>
      <c r="AK113" s="75">
        <f t="shared" si="62"/>
        <v>0</v>
      </c>
      <c r="AL113" s="75">
        <f t="shared" si="41"/>
        <v>0</v>
      </c>
      <c r="AS113" s="74" t="str">
        <f t="shared" si="63"/>
        <v/>
      </c>
      <c r="AT113" s="74" t="str">
        <f t="shared" si="64"/>
        <v/>
      </c>
      <c r="AU113" s="74" t="str">
        <f t="shared" si="65"/>
        <v/>
      </c>
      <c r="AV113" s="74" t="str">
        <f t="shared" si="66"/>
        <v/>
      </c>
      <c r="AW113" s="74" t="str">
        <f t="shared" si="67"/>
        <v/>
      </c>
      <c r="AX113" s="74" t="str">
        <f t="shared" si="73"/>
        <v/>
      </c>
      <c r="AY113" s="74" t="str">
        <f t="shared" si="73"/>
        <v/>
      </c>
      <c r="AZ113" s="74" t="str">
        <f t="shared" si="73"/>
        <v/>
      </c>
      <c r="BA113" s="74" t="str">
        <f t="shared" si="73"/>
        <v/>
      </c>
      <c r="BB113" s="74" t="str">
        <f t="shared" si="73"/>
        <v/>
      </c>
      <c r="BC113" s="74" t="str">
        <f t="shared" si="68"/>
        <v/>
      </c>
      <c r="BD113" s="74" t="str">
        <f t="shared" si="69"/>
        <v/>
      </c>
      <c r="BE113" s="74" t="str">
        <f t="shared" si="70"/>
        <v/>
      </c>
      <c r="BF113" s="74" t="str">
        <f t="shared" si="71"/>
        <v/>
      </c>
      <c r="BG113" s="74" t="str">
        <f t="shared" si="72"/>
        <v/>
      </c>
      <c r="BK113" s="119" t="s">
        <v>661</v>
      </c>
      <c r="BL113" s="119" t="s">
        <v>604</v>
      </c>
      <c r="BM113" s="119" t="s">
        <v>605</v>
      </c>
      <c r="BN113" s="119" t="s">
        <v>336</v>
      </c>
      <c r="BO113" s="119" t="s">
        <v>662</v>
      </c>
    </row>
    <row r="114" spans="1:67" s="66" customFormat="1" ht="14.5" x14ac:dyDescent="0.35">
      <c r="A114" s="30"/>
      <c r="B114" s="31"/>
      <c r="C114" s="31"/>
      <c r="D114" s="30"/>
      <c r="E114" s="31"/>
      <c r="F114" s="84"/>
      <c r="G114" s="62" t="str">
        <f t="shared" si="42"/>
        <v/>
      </c>
      <c r="H114" s="30"/>
      <c r="I114" s="31"/>
      <c r="J114" s="85"/>
      <c r="K114" s="85"/>
      <c r="L114" s="73">
        <f t="shared" si="43"/>
        <v>0</v>
      </c>
      <c r="M114" s="136"/>
      <c r="N114" s="65">
        <f t="shared" si="44"/>
        <v>0</v>
      </c>
      <c r="O114" s="65"/>
      <c r="P114" s="74">
        <f t="shared" si="45"/>
        <v>0</v>
      </c>
      <c r="Q114" s="74">
        <f t="shared" si="46"/>
        <v>0</v>
      </c>
      <c r="R114" s="74">
        <f t="shared" si="47"/>
        <v>0</v>
      </c>
      <c r="S114" s="74">
        <f t="shared" si="48"/>
        <v>0</v>
      </c>
      <c r="T114" s="74">
        <f t="shared" si="49"/>
        <v>0</v>
      </c>
      <c r="U114" s="74">
        <f t="shared" si="50"/>
        <v>0</v>
      </c>
      <c r="V114" s="74">
        <f t="shared" si="51"/>
        <v>0</v>
      </c>
      <c r="W114" s="74">
        <f t="shared" si="52"/>
        <v>0</v>
      </c>
      <c r="X114" s="74">
        <f t="shared" si="53"/>
        <v>0</v>
      </c>
      <c r="Y114" s="74">
        <f t="shared" si="54"/>
        <v>0</v>
      </c>
      <c r="Z114" s="74">
        <f t="shared" si="55"/>
        <v>0</v>
      </c>
      <c r="AA114" s="74">
        <f t="shared" si="74"/>
        <v>1</v>
      </c>
      <c r="AC114" s="74">
        <f t="shared" si="57"/>
        <v>0</v>
      </c>
      <c r="AD114" s="74">
        <f t="shared" si="58"/>
        <v>0</v>
      </c>
      <c r="AE114" s="74">
        <f t="shared" si="39"/>
        <v>0</v>
      </c>
      <c r="AF114" s="74">
        <f t="shared" si="40"/>
        <v>0</v>
      </c>
      <c r="AG114" s="74">
        <f t="shared" si="59"/>
        <v>0</v>
      </c>
      <c r="AH114" s="74">
        <f t="shared" si="60"/>
        <v>0</v>
      </c>
      <c r="AJ114" s="75">
        <f t="shared" si="61"/>
        <v>0</v>
      </c>
      <c r="AK114" s="75">
        <f t="shared" si="62"/>
        <v>0</v>
      </c>
      <c r="AL114" s="75">
        <f t="shared" si="41"/>
        <v>0</v>
      </c>
      <c r="AS114" s="74" t="str">
        <f t="shared" si="63"/>
        <v/>
      </c>
      <c r="AT114" s="74" t="str">
        <f t="shared" si="64"/>
        <v/>
      </c>
      <c r="AU114" s="74" t="str">
        <f t="shared" si="65"/>
        <v/>
      </c>
      <c r="AV114" s="74" t="str">
        <f t="shared" si="66"/>
        <v/>
      </c>
      <c r="AW114" s="74" t="str">
        <f t="shared" si="67"/>
        <v/>
      </c>
      <c r="AX114" s="74" t="str">
        <f t="shared" si="73"/>
        <v/>
      </c>
      <c r="AY114" s="74" t="str">
        <f t="shared" si="73"/>
        <v/>
      </c>
      <c r="AZ114" s="74" t="str">
        <f t="shared" si="73"/>
        <v/>
      </c>
      <c r="BA114" s="74" t="str">
        <f t="shared" si="73"/>
        <v/>
      </c>
      <c r="BB114" s="74" t="str">
        <f t="shared" si="73"/>
        <v/>
      </c>
      <c r="BC114" s="74" t="str">
        <f t="shared" si="68"/>
        <v/>
      </c>
      <c r="BD114" s="74" t="str">
        <f t="shared" si="69"/>
        <v/>
      </c>
      <c r="BE114" s="74" t="str">
        <f t="shared" si="70"/>
        <v/>
      </c>
      <c r="BF114" s="74" t="str">
        <f t="shared" si="71"/>
        <v/>
      </c>
      <c r="BG114" s="74" t="str">
        <f t="shared" si="72"/>
        <v/>
      </c>
      <c r="BK114" s="119" t="s">
        <v>663</v>
      </c>
      <c r="BL114" s="119" t="s">
        <v>604</v>
      </c>
      <c r="BM114" s="119" t="s">
        <v>605</v>
      </c>
      <c r="BN114" s="119" t="s">
        <v>336</v>
      </c>
      <c r="BO114" s="119" t="s">
        <v>664</v>
      </c>
    </row>
    <row r="115" spans="1:67" s="66" customFormat="1" ht="14.5" x14ac:dyDescent="0.35">
      <c r="A115" s="30"/>
      <c r="B115" s="31"/>
      <c r="C115" s="31"/>
      <c r="D115" s="30"/>
      <c r="E115" s="31"/>
      <c r="F115" s="84"/>
      <c r="G115" s="62" t="str">
        <f t="shared" si="42"/>
        <v/>
      </c>
      <c r="H115" s="30"/>
      <c r="I115" s="31"/>
      <c r="J115" s="85"/>
      <c r="K115" s="85"/>
      <c r="L115" s="73">
        <f t="shared" si="43"/>
        <v>0</v>
      </c>
      <c r="M115" s="136"/>
      <c r="N115" s="65">
        <f t="shared" si="44"/>
        <v>0</v>
      </c>
      <c r="O115" s="65"/>
      <c r="P115" s="74">
        <f t="shared" si="45"/>
        <v>0</v>
      </c>
      <c r="Q115" s="74">
        <f t="shared" si="46"/>
        <v>0</v>
      </c>
      <c r="R115" s="74">
        <f t="shared" si="47"/>
        <v>0</v>
      </c>
      <c r="S115" s="74">
        <f t="shared" si="48"/>
        <v>0</v>
      </c>
      <c r="T115" s="74">
        <f t="shared" si="49"/>
        <v>0</v>
      </c>
      <c r="U115" s="74">
        <f t="shared" si="50"/>
        <v>0</v>
      </c>
      <c r="V115" s="74">
        <f t="shared" si="51"/>
        <v>0</v>
      </c>
      <c r="W115" s="74">
        <f t="shared" si="52"/>
        <v>0</v>
      </c>
      <c r="X115" s="74">
        <f t="shared" si="53"/>
        <v>0</v>
      </c>
      <c r="Y115" s="74">
        <f t="shared" si="54"/>
        <v>0</v>
      </c>
      <c r="Z115" s="74">
        <f t="shared" si="55"/>
        <v>0</v>
      </c>
      <c r="AA115" s="74">
        <f t="shared" si="74"/>
        <v>1</v>
      </c>
      <c r="AC115" s="74">
        <f t="shared" si="57"/>
        <v>0</v>
      </c>
      <c r="AD115" s="74">
        <f t="shared" si="58"/>
        <v>0</v>
      </c>
      <c r="AE115" s="74">
        <f t="shared" si="39"/>
        <v>0</v>
      </c>
      <c r="AF115" s="74">
        <f t="shared" si="40"/>
        <v>0</v>
      </c>
      <c r="AG115" s="74">
        <f t="shared" si="59"/>
        <v>0</v>
      </c>
      <c r="AH115" s="74">
        <f t="shared" si="60"/>
        <v>0</v>
      </c>
      <c r="AJ115" s="75">
        <f t="shared" si="61"/>
        <v>0</v>
      </c>
      <c r="AK115" s="75">
        <f t="shared" si="62"/>
        <v>0</v>
      </c>
      <c r="AL115" s="75">
        <f t="shared" si="41"/>
        <v>0</v>
      </c>
      <c r="AS115" s="74" t="str">
        <f t="shared" si="63"/>
        <v/>
      </c>
      <c r="AT115" s="74" t="str">
        <f t="shared" si="64"/>
        <v/>
      </c>
      <c r="AU115" s="74" t="str">
        <f t="shared" si="65"/>
        <v/>
      </c>
      <c r="AV115" s="74" t="str">
        <f t="shared" si="66"/>
        <v/>
      </c>
      <c r="AW115" s="74" t="str">
        <f t="shared" si="67"/>
        <v/>
      </c>
      <c r="AX115" s="74" t="str">
        <f t="shared" si="73"/>
        <v/>
      </c>
      <c r="AY115" s="74" t="str">
        <f t="shared" si="73"/>
        <v/>
      </c>
      <c r="AZ115" s="74" t="str">
        <f t="shared" si="73"/>
        <v/>
      </c>
      <c r="BA115" s="74" t="str">
        <f t="shared" si="73"/>
        <v/>
      </c>
      <c r="BB115" s="74" t="str">
        <f t="shared" si="73"/>
        <v/>
      </c>
      <c r="BC115" s="74" t="str">
        <f t="shared" si="68"/>
        <v/>
      </c>
      <c r="BD115" s="74" t="str">
        <f t="shared" si="69"/>
        <v/>
      </c>
      <c r="BE115" s="74" t="str">
        <f t="shared" si="70"/>
        <v/>
      </c>
      <c r="BF115" s="74" t="str">
        <f t="shared" si="71"/>
        <v/>
      </c>
      <c r="BG115" s="74" t="str">
        <f t="shared" si="72"/>
        <v/>
      </c>
      <c r="BK115" s="119" t="s">
        <v>665</v>
      </c>
      <c r="BL115" s="119" t="s">
        <v>584</v>
      </c>
      <c r="BM115" s="119" t="s">
        <v>585</v>
      </c>
      <c r="BN115" s="119" t="s">
        <v>336</v>
      </c>
      <c r="BO115" s="119" t="s">
        <v>666</v>
      </c>
    </row>
    <row r="116" spans="1:67" s="66" customFormat="1" ht="14.5" x14ac:dyDescent="0.35">
      <c r="A116" s="30"/>
      <c r="B116" s="31"/>
      <c r="C116" s="31"/>
      <c r="D116" s="30"/>
      <c r="E116" s="31"/>
      <c r="F116" s="84"/>
      <c r="G116" s="62" t="str">
        <f t="shared" si="42"/>
        <v/>
      </c>
      <c r="H116" s="30"/>
      <c r="I116" s="31"/>
      <c r="J116" s="85"/>
      <c r="K116" s="85"/>
      <c r="L116" s="73">
        <f t="shared" si="43"/>
        <v>0</v>
      </c>
      <c r="M116" s="136"/>
      <c r="N116" s="65">
        <f t="shared" si="44"/>
        <v>0</v>
      </c>
      <c r="O116" s="65"/>
      <c r="P116" s="74">
        <f t="shared" si="45"/>
        <v>0</v>
      </c>
      <c r="Q116" s="74">
        <f t="shared" si="46"/>
        <v>0</v>
      </c>
      <c r="R116" s="74">
        <f t="shared" si="47"/>
        <v>0</v>
      </c>
      <c r="S116" s="74">
        <f t="shared" si="48"/>
        <v>0</v>
      </c>
      <c r="T116" s="74">
        <f t="shared" si="49"/>
        <v>0</v>
      </c>
      <c r="U116" s="74">
        <f t="shared" si="50"/>
        <v>0</v>
      </c>
      <c r="V116" s="74">
        <f t="shared" si="51"/>
        <v>0</v>
      </c>
      <c r="W116" s="74">
        <f t="shared" si="52"/>
        <v>0</v>
      </c>
      <c r="X116" s="74">
        <f t="shared" si="53"/>
        <v>0</v>
      </c>
      <c r="Y116" s="74">
        <f t="shared" si="54"/>
        <v>0</v>
      </c>
      <c r="Z116" s="74">
        <f t="shared" si="55"/>
        <v>0</v>
      </c>
      <c r="AA116" s="74">
        <f t="shared" si="74"/>
        <v>1</v>
      </c>
      <c r="AC116" s="74">
        <f t="shared" si="57"/>
        <v>0</v>
      </c>
      <c r="AD116" s="74">
        <f t="shared" si="58"/>
        <v>0</v>
      </c>
      <c r="AE116" s="74">
        <f t="shared" si="39"/>
        <v>0</v>
      </c>
      <c r="AF116" s="74">
        <f t="shared" si="40"/>
        <v>0</v>
      </c>
      <c r="AG116" s="74">
        <f t="shared" si="59"/>
        <v>0</v>
      </c>
      <c r="AH116" s="74">
        <f t="shared" si="60"/>
        <v>0</v>
      </c>
      <c r="AJ116" s="75">
        <f t="shared" si="61"/>
        <v>0</v>
      </c>
      <c r="AK116" s="75">
        <f t="shared" si="62"/>
        <v>0</v>
      </c>
      <c r="AL116" s="75">
        <f t="shared" si="41"/>
        <v>0</v>
      </c>
      <c r="AS116" s="74" t="str">
        <f t="shared" si="63"/>
        <v/>
      </c>
      <c r="AT116" s="74" t="str">
        <f t="shared" si="64"/>
        <v/>
      </c>
      <c r="AU116" s="74" t="str">
        <f t="shared" si="65"/>
        <v/>
      </c>
      <c r="AV116" s="74" t="str">
        <f t="shared" si="66"/>
        <v/>
      </c>
      <c r="AW116" s="74" t="str">
        <f t="shared" si="67"/>
        <v/>
      </c>
      <c r="AX116" s="74" t="str">
        <f t="shared" si="73"/>
        <v/>
      </c>
      <c r="AY116" s="74" t="str">
        <f t="shared" si="73"/>
        <v/>
      </c>
      <c r="AZ116" s="74" t="str">
        <f t="shared" si="73"/>
        <v/>
      </c>
      <c r="BA116" s="74" t="str">
        <f t="shared" si="73"/>
        <v/>
      </c>
      <c r="BB116" s="74" t="str">
        <f t="shared" si="73"/>
        <v/>
      </c>
      <c r="BC116" s="74" t="str">
        <f t="shared" si="68"/>
        <v/>
      </c>
      <c r="BD116" s="74" t="str">
        <f t="shared" si="69"/>
        <v/>
      </c>
      <c r="BE116" s="74" t="str">
        <f t="shared" si="70"/>
        <v/>
      </c>
      <c r="BF116" s="74" t="str">
        <f t="shared" si="71"/>
        <v/>
      </c>
      <c r="BG116" s="74" t="str">
        <f t="shared" si="72"/>
        <v/>
      </c>
      <c r="BK116" s="119" t="s">
        <v>667</v>
      </c>
      <c r="BL116" s="119" t="s">
        <v>384</v>
      </c>
      <c r="BM116" s="119" t="s">
        <v>385</v>
      </c>
      <c r="BN116" s="119" t="s">
        <v>386</v>
      </c>
      <c r="BO116" s="119" t="s">
        <v>668</v>
      </c>
    </row>
    <row r="117" spans="1:67" s="66" customFormat="1" ht="14.5" x14ac:dyDescent="0.35">
      <c r="A117" s="30"/>
      <c r="B117" s="31"/>
      <c r="C117" s="31"/>
      <c r="D117" s="30"/>
      <c r="E117" s="31"/>
      <c r="F117" s="84"/>
      <c r="G117" s="62" t="str">
        <f t="shared" si="42"/>
        <v/>
      </c>
      <c r="H117" s="30"/>
      <c r="I117" s="31"/>
      <c r="J117" s="85"/>
      <c r="K117" s="85"/>
      <c r="L117" s="73">
        <f t="shared" si="43"/>
        <v>0</v>
      </c>
      <c r="M117" s="136"/>
      <c r="N117" s="65">
        <f t="shared" si="44"/>
        <v>0</v>
      </c>
      <c r="O117" s="65"/>
      <c r="P117" s="74">
        <f t="shared" si="45"/>
        <v>0</v>
      </c>
      <c r="Q117" s="74">
        <f t="shared" si="46"/>
        <v>0</v>
      </c>
      <c r="R117" s="74">
        <f t="shared" si="47"/>
        <v>0</v>
      </c>
      <c r="S117" s="74">
        <f t="shared" si="48"/>
        <v>0</v>
      </c>
      <c r="T117" s="74">
        <f t="shared" si="49"/>
        <v>0</v>
      </c>
      <c r="U117" s="74">
        <f t="shared" si="50"/>
        <v>0</v>
      </c>
      <c r="V117" s="74">
        <f t="shared" si="51"/>
        <v>0</v>
      </c>
      <c r="W117" s="74">
        <f t="shared" si="52"/>
        <v>0</v>
      </c>
      <c r="X117" s="74">
        <f t="shared" si="53"/>
        <v>0</v>
      </c>
      <c r="Y117" s="74">
        <f t="shared" si="54"/>
        <v>0</v>
      </c>
      <c r="Z117" s="74">
        <f t="shared" si="55"/>
        <v>0</v>
      </c>
      <c r="AA117" s="74">
        <f t="shared" si="74"/>
        <v>1</v>
      </c>
      <c r="AC117" s="74">
        <f t="shared" si="57"/>
        <v>0</v>
      </c>
      <c r="AD117" s="74">
        <f t="shared" si="58"/>
        <v>0</v>
      </c>
      <c r="AE117" s="74">
        <f t="shared" si="39"/>
        <v>0</v>
      </c>
      <c r="AF117" s="74">
        <f t="shared" si="40"/>
        <v>0</v>
      </c>
      <c r="AG117" s="74">
        <f t="shared" si="59"/>
        <v>0</v>
      </c>
      <c r="AH117" s="74">
        <f t="shared" si="60"/>
        <v>0</v>
      </c>
      <c r="AJ117" s="75">
        <f t="shared" si="61"/>
        <v>0</v>
      </c>
      <c r="AK117" s="75">
        <f t="shared" si="62"/>
        <v>0</v>
      </c>
      <c r="AL117" s="75">
        <f t="shared" si="41"/>
        <v>0</v>
      </c>
      <c r="AS117" s="74" t="str">
        <f t="shared" si="63"/>
        <v/>
      </c>
      <c r="AT117" s="74" t="str">
        <f t="shared" si="64"/>
        <v/>
      </c>
      <c r="AU117" s="74" t="str">
        <f t="shared" si="65"/>
        <v/>
      </c>
      <c r="AV117" s="74" t="str">
        <f t="shared" si="66"/>
        <v/>
      </c>
      <c r="AW117" s="74" t="str">
        <f t="shared" si="67"/>
        <v/>
      </c>
      <c r="AX117" s="74" t="str">
        <f t="shared" si="73"/>
        <v/>
      </c>
      <c r="AY117" s="74" t="str">
        <f t="shared" si="73"/>
        <v/>
      </c>
      <c r="AZ117" s="74" t="str">
        <f t="shared" si="73"/>
        <v/>
      </c>
      <c r="BA117" s="74" t="str">
        <f t="shared" si="73"/>
        <v/>
      </c>
      <c r="BB117" s="74" t="str">
        <f t="shared" si="73"/>
        <v/>
      </c>
      <c r="BC117" s="74" t="str">
        <f t="shared" si="68"/>
        <v/>
      </c>
      <c r="BD117" s="74" t="str">
        <f t="shared" si="69"/>
        <v/>
      </c>
      <c r="BE117" s="74" t="str">
        <f t="shared" si="70"/>
        <v/>
      </c>
      <c r="BF117" s="74" t="str">
        <f t="shared" si="71"/>
        <v/>
      </c>
      <c r="BG117" s="74" t="str">
        <f t="shared" si="72"/>
        <v/>
      </c>
      <c r="BK117" s="119" t="s">
        <v>669</v>
      </c>
      <c r="BL117" s="119" t="s">
        <v>553</v>
      </c>
      <c r="BM117" s="119" t="s">
        <v>554</v>
      </c>
      <c r="BN117" s="119" t="s">
        <v>349</v>
      </c>
      <c r="BO117" s="119" t="s">
        <v>670</v>
      </c>
    </row>
    <row r="118" spans="1:67" s="66" customFormat="1" ht="14.5" x14ac:dyDescent="0.35">
      <c r="A118" s="30"/>
      <c r="B118" s="31"/>
      <c r="C118" s="31"/>
      <c r="D118" s="30"/>
      <c r="E118" s="31"/>
      <c r="F118" s="84"/>
      <c r="G118" s="62" t="str">
        <f t="shared" si="42"/>
        <v/>
      </c>
      <c r="H118" s="30"/>
      <c r="I118" s="31"/>
      <c r="J118" s="85"/>
      <c r="K118" s="85"/>
      <c r="L118" s="73">
        <f t="shared" si="43"/>
        <v>0</v>
      </c>
      <c r="M118" s="136"/>
      <c r="N118" s="65">
        <f t="shared" si="44"/>
        <v>0</v>
      </c>
      <c r="O118" s="65"/>
      <c r="P118" s="74">
        <f t="shared" si="45"/>
        <v>0</v>
      </c>
      <c r="Q118" s="74">
        <f t="shared" si="46"/>
        <v>0</v>
      </c>
      <c r="R118" s="74">
        <f t="shared" si="47"/>
        <v>0</v>
      </c>
      <c r="S118" s="74">
        <f t="shared" si="48"/>
        <v>0</v>
      </c>
      <c r="T118" s="74">
        <f t="shared" si="49"/>
        <v>0</v>
      </c>
      <c r="U118" s="74">
        <f t="shared" si="50"/>
        <v>0</v>
      </c>
      <c r="V118" s="74">
        <f t="shared" si="51"/>
        <v>0</v>
      </c>
      <c r="W118" s="74">
        <f t="shared" si="52"/>
        <v>0</v>
      </c>
      <c r="X118" s="74">
        <f t="shared" si="53"/>
        <v>0</v>
      </c>
      <c r="Y118" s="74">
        <f t="shared" si="54"/>
        <v>0</v>
      </c>
      <c r="Z118" s="74">
        <f t="shared" si="55"/>
        <v>0</v>
      </c>
      <c r="AA118" s="74">
        <f t="shared" si="74"/>
        <v>1</v>
      </c>
      <c r="AC118" s="74">
        <f t="shared" si="57"/>
        <v>0</v>
      </c>
      <c r="AD118" s="74">
        <f t="shared" si="58"/>
        <v>0</v>
      </c>
      <c r="AE118" s="74">
        <f t="shared" si="39"/>
        <v>0</v>
      </c>
      <c r="AF118" s="74">
        <f t="shared" si="40"/>
        <v>0</v>
      </c>
      <c r="AG118" s="74">
        <f t="shared" si="59"/>
        <v>0</v>
      </c>
      <c r="AH118" s="74">
        <f t="shared" si="60"/>
        <v>0</v>
      </c>
      <c r="AJ118" s="75">
        <f t="shared" si="61"/>
        <v>0</v>
      </c>
      <c r="AK118" s="75">
        <f t="shared" si="62"/>
        <v>0</v>
      </c>
      <c r="AL118" s="75">
        <f t="shared" si="41"/>
        <v>0</v>
      </c>
      <c r="AS118" s="74" t="str">
        <f t="shared" si="63"/>
        <v/>
      </c>
      <c r="AT118" s="74" t="str">
        <f t="shared" si="64"/>
        <v/>
      </c>
      <c r="AU118" s="74" t="str">
        <f t="shared" si="65"/>
        <v/>
      </c>
      <c r="AV118" s="74" t="str">
        <f t="shared" si="66"/>
        <v/>
      </c>
      <c r="AW118" s="74" t="str">
        <f t="shared" si="67"/>
        <v/>
      </c>
      <c r="AX118" s="74" t="str">
        <f t="shared" si="73"/>
        <v/>
      </c>
      <c r="AY118" s="74" t="str">
        <f t="shared" si="73"/>
        <v/>
      </c>
      <c r="AZ118" s="74" t="str">
        <f t="shared" si="73"/>
        <v/>
      </c>
      <c r="BA118" s="74" t="str">
        <f t="shared" si="73"/>
        <v/>
      </c>
      <c r="BB118" s="74" t="str">
        <f t="shared" si="73"/>
        <v/>
      </c>
      <c r="BC118" s="74" t="str">
        <f t="shared" si="68"/>
        <v/>
      </c>
      <c r="BD118" s="74" t="str">
        <f t="shared" si="69"/>
        <v/>
      </c>
      <c r="BE118" s="74" t="str">
        <f t="shared" si="70"/>
        <v/>
      </c>
      <c r="BF118" s="74" t="str">
        <f t="shared" si="71"/>
        <v/>
      </c>
      <c r="BG118" s="74" t="str">
        <f t="shared" si="72"/>
        <v/>
      </c>
      <c r="BK118" s="119" t="s">
        <v>671</v>
      </c>
      <c r="BL118" s="119" t="s">
        <v>672</v>
      </c>
      <c r="BM118" s="119" t="s">
        <v>673</v>
      </c>
      <c r="BN118" s="119" t="s">
        <v>391</v>
      </c>
      <c r="BO118" s="119" t="s">
        <v>673</v>
      </c>
    </row>
    <row r="119" spans="1:67" s="66" customFormat="1" ht="14.5" x14ac:dyDescent="0.35">
      <c r="A119" s="30"/>
      <c r="B119" s="31"/>
      <c r="C119" s="31"/>
      <c r="D119" s="30"/>
      <c r="E119" s="31"/>
      <c r="F119" s="84"/>
      <c r="G119" s="62" t="str">
        <f t="shared" si="42"/>
        <v/>
      </c>
      <c r="H119" s="30"/>
      <c r="I119" s="31"/>
      <c r="J119" s="85"/>
      <c r="K119" s="85"/>
      <c r="L119" s="73">
        <f t="shared" si="43"/>
        <v>0</v>
      </c>
      <c r="M119" s="136"/>
      <c r="N119" s="65">
        <f t="shared" si="44"/>
        <v>0</v>
      </c>
      <c r="O119" s="65"/>
      <c r="P119" s="74">
        <f t="shared" si="45"/>
        <v>0</v>
      </c>
      <c r="Q119" s="74">
        <f t="shared" si="46"/>
        <v>0</v>
      </c>
      <c r="R119" s="74">
        <f t="shared" si="47"/>
        <v>0</v>
      </c>
      <c r="S119" s="74">
        <f t="shared" si="48"/>
        <v>0</v>
      </c>
      <c r="T119" s="74">
        <f t="shared" si="49"/>
        <v>0</v>
      </c>
      <c r="U119" s="74">
        <f t="shared" si="50"/>
        <v>0</v>
      </c>
      <c r="V119" s="74">
        <f t="shared" si="51"/>
        <v>0</v>
      </c>
      <c r="W119" s="74">
        <f t="shared" si="52"/>
        <v>0</v>
      </c>
      <c r="X119" s="74">
        <f t="shared" si="53"/>
        <v>0</v>
      </c>
      <c r="Y119" s="74">
        <f t="shared" si="54"/>
        <v>0</v>
      </c>
      <c r="Z119" s="74">
        <f t="shared" si="55"/>
        <v>0</v>
      </c>
      <c r="AA119" s="74">
        <f t="shared" si="74"/>
        <v>1</v>
      </c>
      <c r="AC119" s="74">
        <f t="shared" si="57"/>
        <v>0</v>
      </c>
      <c r="AD119" s="74">
        <f t="shared" si="58"/>
        <v>0</v>
      </c>
      <c r="AE119" s="74">
        <f t="shared" si="39"/>
        <v>0</v>
      </c>
      <c r="AF119" s="74">
        <f t="shared" si="40"/>
        <v>0</v>
      </c>
      <c r="AG119" s="74">
        <f t="shared" si="59"/>
        <v>0</v>
      </c>
      <c r="AH119" s="74">
        <f t="shared" si="60"/>
        <v>0</v>
      </c>
      <c r="AJ119" s="75">
        <f t="shared" si="61"/>
        <v>0</v>
      </c>
      <c r="AK119" s="75">
        <f t="shared" si="62"/>
        <v>0</v>
      </c>
      <c r="AL119" s="75">
        <f t="shared" si="41"/>
        <v>0</v>
      </c>
      <c r="AS119" s="74" t="str">
        <f t="shared" si="63"/>
        <v/>
      </c>
      <c r="AT119" s="74" t="str">
        <f t="shared" si="64"/>
        <v/>
      </c>
      <c r="AU119" s="74" t="str">
        <f t="shared" si="65"/>
        <v/>
      </c>
      <c r="AV119" s="74" t="str">
        <f t="shared" si="66"/>
        <v/>
      </c>
      <c r="AW119" s="74" t="str">
        <f t="shared" si="67"/>
        <v/>
      </c>
      <c r="AX119" s="74" t="str">
        <f t="shared" si="73"/>
        <v/>
      </c>
      <c r="AY119" s="74" t="str">
        <f t="shared" si="73"/>
        <v/>
      </c>
      <c r="AZ119" s="74" t="str">
        <f t="shared" si="73"/>
        <v/>
      </c>
      <c r="BA119" s="74" t="str">
        <f t="shared" si="73"/>
        <v/>
      </c>
      <c r="BB119" s="74" t="str">
        <f t="shared" si="73"/>
        <v/>
      </c>
      <c r="BC119" s="74" t="str">
        <f t="shared" si="68"/>
        <v/>
      </c>
      <c r="BD119" s="74" t="str">
        <f t="shared" si="69"/>
        <v/>
      </c>
      <c r="BE119" s="74" t="str">
        <f t="shared" si="70"/>
        <v/>
      </c>
      <c r="BF119" s="74" t="str">
        <f t="shared" si="71"/>
        <v/>
      </c>
      <c r="BG119" s="74" t="str">
        <f t="shared" si="72"/>
        <v/>
      </c>
      <c r="BK119" s="119" t="s">
        <v>674</v>
      </c>
      <c r="BL119" s="119" t="s">
        <v>553</v>
      </c>
      <c r="BM119" s="119" t="s">
        <v>554</v>
      </c>
      <c r="BN119" s="119" t="s">
        <v>349</v>
      </c>
      <c r="BO119" s="119" t="s">
        <v>675</v>
      </c>
    </row>
    <row r="120" spans="1:67" s="66" customFormat="1" ht="14.5" x14ac:dyDescent="0.35">
      <c r="A120" s="30"/>
      <c r="B120" s="31"/>
      <c r="C120" s="31"/>
      <c r="D120" s="30"/>
      <c r="E120" s="31"/>
      <c r="F120" s="84"/>
      <c r="G120" s="62" t="str">
        <f t="shared" si="42"/>
        <v/>
      </c>
      <c r="H120" s="30"/>
      <c r="I120" s="31"/>
      <c r="J120" s="85"/>
      <c r="K120" s="85"/>
      <c r="L120" s="73">
        <f t="shared" si="43"/>
        <v>0</v>
      </c>
      <c r="M120" s="136"/>
      <c r="N120" s="65">
        <f t="shared" si="44"/>
        <v>0</v>
      </c>
      <c r="O120" s="65"/>
      <c r="P120" s="74">
        <f t="shared" si="45"/>
        <v>0</v>
      </c>
      <c r="Q120" s="74">
        <f t="shared" si="46"/>
        <v>0</v>
      </c>
      <c r="R120" s="74">
        <f t="shared" si="47"/>
        <v>0</v>
      </c>
      <c r="S120" s="74">
        <f t="shared" si="48"/>
        <v>0</v>
      </c>
      <c r="T120" s="74">
        <f t="shared" si="49"/>
        <v>0</v>
      </c>
      <c r="U120" s="74">
        <f t="shared" si="50"/>
        <v>0</v>
      </c>
      <c r="V120" s="74">
        <f t="shared" si="51"/>
        <v>0</v>
      </c>
      <c r="W120" s="74">
        <f t="shared" si="52"/>
        <v>0</v>
      </c>
      <c r="X120" s="74">
        <f t="shared" si="53"/>
        <v>0</v>
      </c>
      <c r="Y120" s="74">
        <f t="shared" si="54"/>
        <v>0</v>
      </c>
      <c r="Z120" s="74">
        <f t="shared" si="55"/>
        <v>0</v>
      </c>
      <c r="AA120" s="74">
        <f t="shared" si="74"/>
        <v>1</v>
      </c>
      <c r="AC120" s="74">
        <f t="shared" si="57"/>
        <v>0</v>
      </c>
      <c r="AD120" s="74">
        <f t="shared" si="58"/>
        <v>0</v>
      </c>
      <c r="AE120" s="74">
        <f t="shared" si="39"/>
        <v>0</v>
      </c>
      <c r="AF120" s="74">
        <f t="shared" si="40"/>
        <v>0</v>
      </c>
      <c r="AG120" s="74">
        <f t="shared" si="59"/>
        <v>0</v>
      </c>
      <c r="AH120" s="74">
        <f t="shared" si="60"/>
        <v>0</v>
      </c>
      <c r="AJ120" s="75">
        <f t="shared" si="61"/>
        <v>0</v>
      </c>
      <c r="AK120" s="75">
        <f t="shared" si="62"/>
        <v>0</v>
      </c>
      <c r="AL120" s="75">
        <f t="shared" si="41"/>
        <v>0</v>
      </c>
      <c r="AS120" s="74" t="str">
        <f t="shared" si="63"/>
        <v/>
      </c>
      <c r="AT120" s="74" t="str">
        <f t="shared" si="64"/>
        <v/>
      </c>
      <c r="AU120" s="74" t="str">
        <f t="shared" si="65"/>
        <v/>
      </c>
      <c r="AV120" s="74" t="str">
        <f t="shared" si="66"/>
        <v/>
      </c>
      <c r="AW120" s="74" t="str">
        <f t="shared" si="67"/>
        <v/>
      </c>
      <c r="AX120" s="74" t="str">
        <f t="shared" si="73"/>
        <v/>
      </c>
      <c r="AY120" s="74" t="str">
        <f t="shared" si="73"/>
        <v/>
      </c>
      <c r="AZ120" s="74" t="str">
        <f t="shared" si="73"/>
        <v/>
      </c>
      <c r="BA120" s="74" t="str">
        <f t="shared" si="73"/>
        <v/>
      </c>
      <c r="BB120" s="74" t="str">
        <f t="shared" si="73"/>
        <v/>
      </c>
      <c r="BC120" s="74" t="str">
        <f t="shared" si="68"/>
        <v/>
      </c>
      <c r="BD120" s="74" t="str">
        <f t="shared" si="69"/>
        <v/>
      </c>
      <c r="BE120" s="74" t="str">
        <f t="shared" si="70"/>
        <v/>
      </c>
      <c r="BF120" s="74" t="str">
        <f t="shared" si="71"/>
        <v/>
      </c>
      <c r="BG120" s="74" t="str">
        <f t="shared" si="72"/>
        <v/>
      </c>
      <c r="BK120" s="119" t="s">
        <v>676</v>
      </c>
      <c r="BL120" s="119" t="s">
        <v>553</v>
      </c>
      <c r="BM120" s="119" t="s">
        <v>554</v>
      </c>
      <c r="BN120" s="119" t="s">
        <v>349</v>
      </c>
      <c r="BO120" s="119" t="s">
        <v>677</v>
      </c>
    </row>
    <row r="121" spans="1:67" s="66" customFormat="1" ht="14.5" x14ac:dyDescent="0.35">
      <c r="A121" s="30"/>
      <c r="B121" s="31"/>
      <c r="C121" s="31"/>
      <c r="D121" s="30"/>
      <c r="E121" s="31"/>
      <c r="F121" s="84"/>
      <c r="G121" s="62" t="str">
        <f t="shared" si="42"/>
        <v/>
      </c>
      <c r="H121" s="30"/>
      <c r="I121" s="31"/>
      <c r="J121" s="85"/>
      <c r="K121" s="85"/>
      <c r="L121" s="73">
        <f t="shared" si="43"/>
        <v>0</v>
      </c>
      <c r="M121" s="136"/>
      <c r="N121" s="65">
        <f t="shared" si="44"/>
        <v>0</v>
      </c>
      <c r="O121" s="65"/>
      <c r="P121" s="74">
        <f t="shared" si="45"/>
        <v>0</v>
      </c>
      <c r="Q121" s="74">
        <f t="shared" si="46"/>
        <v>0</v>
      </c>
      <c r="R121" s="74">
        <f t="shared" si="47"/>
        <v>0</v>
      </c>
      <c r="S121" s="74">
        <f t="shared" si="48"/>
        <v>0</v>
      </c>
      <c r="T121" s="74">
        <f t="shared" si="49"/>
        <v>0</v>
      </c>
      <c r="U121" s="74">
        <f t="shared" si="50"/>
        <v>0</v>
      </c>
      <c r="V121" s="74">
        <f t="shared" si="51"/>
        <v>0</v>
      </c>
      <c r="W121" s="74">
        <f t="shared" si="52"/>
        <v>0</v>
      </c>
      <c r="X121" s="74">
        <f t="shared" si="53"/>
        <v>0</v>
      </c>
      <c r="Y121" s="74">
        <f t="shared" si="54"/>
        <v>0</v>
      </c>
      <c r="Z121" s="74">
        <f t="shared" si="55"/>
        <v>0</v>
      </c>
      <c r="AA121" s="74">
        <f t="shared" si="74"/>
        <v>1</v>
      </c>
      <c r="AC121" s="74">
        <f t="shared" si="57"/>
        <v>0</v>
      </c>
      <c r="AD121" s="74">
        <f t="shared" si="58"/>
        <v>0</v>
      </c>
      <c r="AE121" s="74">
        <f t="shared" si="39"/>
        <v>0</v>
      </c>
      <c r="AF121" s="74">
        <f t="shared" si="40"/>
        <v>0</v>
      </c>
      <c r="AG121" s="74">
        <f t="shared" si="59"/>
        <v>0</v>
      </c>
      <c r="AH121" s="74">
        <f t="shared" si="60"/>
        <v>0</v>
      </c>
      <c r="AJ121" s="75">
        <f t="shared" si="61"/>
        <v>0</v>
      </c>
      <c r="AK121" s="75">
        <f t="shared" si="62"/>
        <v>0</v>
      </c>
      <c r="AL121" s="75">
        <f t="shared" si="41"/>
        <v>0</v>
      </c>
      <c r="AS121" s="74" t="str">
        <f t="shared" si="63"/>
        <v/>
      </c>
      <c r="AT121" s="74" t="str">
        <f t="shared" si="64"/>
        <v/>
      </c>
      <c r="AU121" s="74" t="str">
        <f t="shared" si="65"/>
        <v/>
      </c>
      <c r="AV121" s="74" t="str">
        <f t="shared" si="66"/>
        <v/>
      </c>
      <c r="AW121" s="74" t="str">
        <f t="shared" si="67"/>
        <v/>
      </c>
      <c r="AX121" s="74" t="str">
        <f t="shared" si="73"/>
        <v/>
      </c>
      <c r="AY121" s="74" t="str">
        <f t="shared" si="73"/>
        <v/>
      </c>
      <c r="AZ121" s="74" t="str">
        <f t="shared" si="73"/>
        <v/>
      </c>
      <c r="BA121" s="74" t="str">
        <f t="shared" si="73"/>
        <v/>
      </c>
      <c r="BB121" s="74" t="str">
        <f t="shared" si="73"/>
        <v/>
      </c>
      <c r="BC121" s="74" t="str">
        <f t="shared" si="68"/>
        <v/>
      </c>
      <c r="BD121" s="74" t="str">
        <f t="shared" si="69"/>
        <v/>
      </c>
      <c r="BE121" s="74" t="str">
        <f t="shared" si="70"/>
        <v/>
      </c>
      <c r="BF121" s="74" t="str">
        <f t="shared" si="71"/>
        <v/>
      </c>
      <c r="BG121" s="74" t="str">
        <f t="shared" si="72"/>
        <v/>
      </c>
      <c r="BK121" s="119" t="s">
        <v>678</v>
      </c>
      <c r="BL121" s="119" t="s">
        <v>553</v>
      </c>
      <c r="BM121" s="119" t="s">
        <v>554</v>
      </c>
      <c r="BN121" s="119" t="s">
        <v>349</v>
      </c>
      <c r="BO121" s="119" t="s">
        <v>679</v>
      </c>
    </row>
    <row r="122" spans="1:67" s="66" customFormat="1" ht="14.5" x14ac:dyDescent="0.35">
      <c r="A122" s="30"/>
      <c r="B122" s="31"/>
      <c r="C122" s="31"/>
      <c r="D122" s="30"/>
      <c r="E122" s="31"/>
      <c r="F122" s="84"/>
      <c r="G122" s="62" t="str">
        <f t="shared" si="42"/>
        <v/>
      </c>
      <c r="H122" s="30"/>
      <c r="I122" s="31"/>
      <c r="J122" s="85"/>
      <c r="K122" s="85"/>
      <c r="L122" s="73">
        <f t="shared" si="43"/>
        <v>0</v>
      </c>
      <c r="M122" s="136"/>
      <c r="N122" s="65">
        <f t="shared" si="44"/>
        <v>0</v>
      </c>
      <c r="O122" s="65"/>
      <c r="P122" s="74">
        <f t="shared" si="45"/>
        <v>0</v>
      </c>
      <c r="Q122" s="74">
        <f t="shared" si="46"/>
        <v>0</v>
      </c>
      <c r="R122" s="74">
        <f t="shared" si="47"/>
        <v>0</v>
      </c>
      <c r="S122" s="74">
        <f t="shared" si="48"/>
        <v>0</v>
      </c>
      <c r="T122" s="74">
        <f t="shared" si="49"/>
        <v>0</v>
      </c>
      <c r="U122" s="74">
        <f t="shared" si="50"/>
        <v>0</v>
      </c>
      <c r="V122" s="74">
        <f t="shared" si="51"/>
        <v>0</v>
      </c>
      <c r="W122" s="74">
        <f t="shared" si="52"/>
        <v>0</v>
      </c>
      <c r="X122" s="74">
        <f t="shared" si="53"/>
        <v>0</v>
      </c>
      <c r="Y122" s="74">
        <f t="shared" si="54"/>
        <v>0</v>
      </c>
      <c r="Z122" s="74">
        <f t="shared" si="55"/>
        <v>0</v>
      </c>
      <c r="AA122" s="74">
        <f t="shared" si="74"/>
        <v>1</v>
      </c>
      <c r="AC122" s="74">
        <f t="shared" si="57"/>
        <v>0</v>
      </c>
      <c r="AD122" s="74">
        <f t="shared" si="58"/>
        <v>0</v>
      </c>
      <c r="AE122" s="74">
        <f t="shared" si="39"/>
        <v>0</v>
      </c>
      <c r="AF122" s="74">
        <f t="shared" si="40"/>
        <v>0</v>
      </c>
      <c r="AG122" s="74">
        <f t="shared" si="59"/>
        <v>0</v>
      </c>
      <c r="AH122" s="74">
        <f t="shared" si="60"/>
        <v>0</v>
      </c>
      <c r="AJ122" s="75">
        <f t="shared" si="61"/>
        <v>0</v>
      </c>
      <c r="AK122" s="75">
        <f t="shared" si="62"/>
        <v>0</v>
      </c>
      <c r="AL122" s="75">
        <f t="shared" si="41"/>
        <v>0</v>
      </c>
      <c r="AS122" s="74" t="str">
        <f t="shared" si="63"/>
        <v/>
      </c>
      <c r="AT122" s="74" t="str">
        <f t="shared" si="64"/>
        <v/>
      </c>
      <c r="AU122" s="74" t="str">
        <f t="shared" si="65"/>
        <v/>
      </c>
      <c r="AV122" s="74" t="str">
        <f t="shared" si="66"/>
        <v/>
      </c>
      <c r="AW122" s="74" t="str">
        <f t="shared" si="67"/>
        <v/>
      </c>
      <c r="AX122" s="74" t="str">
        <f t="shared" si="73"/>
        <v/>
      </c>
      <c r="AY122" s="74" t="str">
        <f t="shared" si="73"/>
        <v/>
      </c>
      <c r="AZ122" s="74" t="str">
        <f t="shared" si="73"/>
        <v/>
      </c>
      <c r="BA122" s="74" t="str">
        <f t="shared" si="73"/>
        <v/>
      </c>
      <c r="BB122" s="74" t="str">
        <f t="shared" si="73"/>
        <v/>
      </c>
      <c r="BC122" s="74" t="str">
        <f t="shared" si="68"/>
        <v/>
      </c>
      <c r="BD122" s="74" t="str">
        <f t="shared" si="69"/>
        <v/>
      </c>
      <c r="BE122" s="74" t="str">
        <f t="shared" si="70"/>
        <v/>
      </c>
      <c r="BF122" s="74" t="str">
        <f t="shared" si="71"/>
        <v/>
      </c>
      <c r="BG122" s="74" t="str">
        <f t="shared" si="72"/>
        <v/>
      </c>
      <c r="BK122" s="119" t="s">
        <v>680</v>
      </c>
      <c r="BL122" s="119" t="s">
        <v>525</v>
      </c>
      <c r="BM122" s="119" t="s">
        <v>526</v>
      </c>
      <c r="BN122" s="119" t="s">
        <v>349</v>
      </c>
      <c r="BO122" s="119" t="s">
        <v>681</v>
      </c>
    </row>
    <row r="123" spans="1:67" s="66" customFormat="1" ht="14.5" x14ac:dyDescent="0.35">
      <c r="A123" s="30"/>
      <c r="B123" s="31"/>
      <c r="C123" s="31"/>
      <c r="D123" s="30"/>
      <c r="E123" s="31"/>
      <c r="F123" s="84"/>
      <c r="G123" s="62" t="str">
        <f t="shared" si="42"/>
        <v/>
      </c>
      <c r="H123" s="30"/>
      <c r="I123" s="31"/>
      <c r="J123" s="85"/>
      <c r="K123" s="85"/>
      <c r="L123" s="73">
        <f t="shared" si="43"/>
        <v>0</v>
      </c>
      <c r="M123" s="136"/>
      <c r="N123" s="65">
        <f t="shared" si="44"/>
        <v>0</v>
      </c>
      <c r="O123" s="65"/>
      <c r="P123" s="74">
        <f t="shared" si="45"/>
        <v>0</v>
      </c>
      <c r="Q123" s="74">
        <f t="shared" si="46"/>
        <v>0</v>
      </c>
      <c r="R123" s="74">
        <f t="shared" si="47"/>
        <v>0</v>
      </c>
      <c r="S123" s="74">
        <f t="shared" si="48"/>
        <v>0</v>
      </c>
      <c r="T123" s="74">
        <f t="shared" si="49"/>
        <v>0</v>
      </c>
      <c r="U123" s="74">
        <f t="shared" si="50"/>
        <v>0</v>
      </c>
      <c r="V123" s="74">
        <f t="shared" si="51"/>
        <v>0</v>
      </c>
      <c r="W123" s="74">
        <f t="shared" si="52"/>
        <v>0</v>
      </c>
      <c r="X123" s="74">
        <f t="shared" si="53"/>
        <v>0</v>
      </c>
      <c r="Y123" s="74">
        <f t="shared" si="54"/>
        <v>0</v>
      </c>
      <c r="Z123" s="74">
        <f t="shared" si="55"/>
        <v>0</v>
      </c>
      <c r="AA123" s="74">
        <f t="shared" si="74"/>
        <v>1</v>
      </c>
      <c r="AC123" s="74">
        <f t="shared" si="57"/>
        <v>0</v>
      </c>
      <c r="AD123" s="74">
        <f t="shared" si="58"/>
        <v>0</v>
      </c>
      <c r="AE123" s="74">
        <f t="shared" si="39"/>
        <v>0</v>
      </c>
      <c r="AF123" s="74">
        <f t="shared" si="40"/>
        <v>0</v>
      </c>
      <c r="AG123" s="74">
        <f t="shared" si="59"/>
        <v>0</v>
      </c>
      <c r="AH123" s="74">
        <f t="shared" si="60"/>
        <v>0</v>
      </c>
      <c r="AJ123" s="75">
        <f t="shared" si="61"/>
        <v>0</v>
      </c>
      <c r="AK123" s="75">
        <f t="shared" si="62"/>
        <v>0</v>
      </c>
      <c r="AL123" s="75">
        <f t="shared" si="41"/>
        <v>0</v>
      </c>
      <c r="AS123" s="74" t="str">
        <f t="shared" si="63"/>
        <v/>
      </c>
      <c r="AT123" s="74" t="str">
        <f t="shared" si="64"/>
        <v/>
      </c>
      <c r="AU123" s="74" t="str">
        <f t="shared" si="65"/>
        <v/>
      </c>
      <c r="AV123" s="74" t="str">
        <f t="shared" si="66"/>
        <v/>
      </c>
      <c r="AW123" s="74" t="str">
        <f t="shared" si="67"/>
        <v/>
      </c>
      <c r="AX123" s="74" t="str">
        <f t="shared" si="73"/>
        <v/>
      </c>
      <c r="AY123" s="74" t="str">
        <f t="shared" si="73"/>
        <v/>
      </c>
      <c r="AZ123" s="74" t="str">
        <f t="shared" si="73"/>
        <v/>
      </c>
      <c r="BA123" s="74" t="str">
        <f t="shared" si="73"/>
        <v/>
      </c>
      <c r="BB123" s="74" t="str">
        <f t="shared" si="73"/>
        <v/>
      </c>
      <c r="BC123" s="74" t="str">
        <f t="shared" si="68"/>
        <v/>
      </c>
      <c r="BD123" s="74" t="str">
        <f t="shared" si="69"/>
        <v/>
      </c>
      <c r="BE123" s="74" t="str">
        <f t="shared" si="70"/>
        <v/>
      </c>
      <c r="BF123" s="74" t="str">
        <f t="shared" si="71"/>
        <v/>
      </c>
      <c r="BG123" s="74" t="str">
        <f t="shared" si="72"/>
        <v/>
      </c>
      <c r="BK123" s="119" t="s">
        <v>682</v>
      </c>
      <c r="BL123" s="119" t="s">
        <v>525</v>
      </c>
      <c r="BM123" s="119" t="s">
        <v>526</v>
      </c>
      <c r="BN123" s="119" t="s">
        <v>349</v>
      </c>
      <c r="BO123" s="119" t="s">
        <v>683</v>
      </c>
    </row>
    <row r="124" spans="1:67" s="66" customFormat="1" ht="14.5" x14ac:dyDescent="0.35">
      <c r="A124" s="30"/>
      <c r="B124" s="31"/>
      <c r="C124" s="31"/>
      <c r="D124" s="30"/>
      <c r="E124" s="31"/>
      <c r="F124" s="84"/>
      <c r="G124" s="62" t="str">
        <f t="shared" si="42"/>
        <v/>
      </c>
      <c r="H124" s="30"/>
      <c r="I124" s="31"/>
      <c r="J124" s="85"/>
      <c r="K124" s="85"/>
      <c r="L124" s="73">
        <f t="shared" si="43"/>
        <v>0</v>
      </c>
      <c r="M124" s="136"/>
      <c r="N124" s="65">
        <f t="shared" si="44"/>
        <v>0</v>
      </c>
      <c r="O124" s="65"/>
      <c r="P124" s="74">
        <f t="shared" si="45"/>
        <v>0</v>
      </c>
      <c r="Q124" s="74">
        <f t="shared" si="46"/>
        <v>0</v>
      </c>
      <c r="R124" s="74">
        <f t="shared" si="47"/>
        <v>0</v>
      </c>
      <c r="S124" s="74">
        <f t="shared" si="48"/>
        <v>0</v>
      </c>
      <c r="T124" s="74">
        <f t="shared" si="49"/>
        <v>0</v>
      </c>
      <c r="U124" s="74">
        <f t="shared" si="50"/>
        <v>0</v>
      </c>
      <c r="V124" s="74">
        <f t="shared" si="51"/>
        <v>0</v>
      </c>
      <c r="W124" s="74">
        <f t="shared" si="52"/>
        <v>0</v>
      </c>
      <c r="X124" s="74">
        <f t="shared" si="53"/>
        <v>0</v>
      </c>
      <c r="Y124" s="74">
        <f t="shared" si="54"/>
        <v>0</v>
      </c>
      <c r="Z124" s="74">
        <f t="shared" si="55"/>
        <v>0</v>
      </c>
      <c r="AA124" s="74">
        <f t="shared" si="74"/>
        <v>1</v>
      </c>
      <c r="AC124" s="74">
        <f t="shared" si="57"/>
        <v>0</v>
      </c>
      <c r="AD124" s="74">
        <f t="shared" si="58"/>
        <v>0</v>
      </c>
      <c r="AE124" s="74">
        <f t="shared" si="39"/>
        <v>0</v>
      </c>
      <c r="AF124" s="74">
        <f t="shared" si="40"/>
        <v>0</v>
      </c>
      <c r="AG124" s="74">
        <f t="shared" si="59"/>
        <v>0</v>
      </c>
      <c r="AH124" s="74">
        <f t="shared" si="60"/>
        <v>0</v>
      </c>
      <c r="AJ124" s="75">
        <f t="shared" si="61"/>
        <v>0</v>
      </c>
      <c r="AK124" s="75">
        <f t="shared" si="62"/>
        <v>0</v>
      </c>
      <c r="AL124" s="75">
        <f t="shared" si="41"/>
        <v>0</v>
      </c>
      <c r="AS124" s="74" t="str">
        <f t="shared" si="63"/>
        <v/>
      </c>
      <c r="AT124" s="74" t="str">
        <f t="shared" si="64"/>
        <v/>
      </c>
      <c r="AU124" s="74" t="str">
        <f t="shared" si="65"/>
        <v/>
      </c>
      <c r="AV124" s="74" t="str">
        <f t="shared" si="66"/>
        <v/>
      </c>
      <c r="AW124" s="74" t="str">
        <f t="shared" si="67"/>
        <v/>
      </c>
      <c r="AX124" s="74" t="str">
        <f t="shared" si="73"/>
        <v/>
      </c>
      <c r="AY124" s="74" t="str">
        <f t="shared" si="73"/>
        <v/>
      </c>
      <c r="AZ124" s="74" t="str">
        <f t="shared" si="73"/>
        <v/>
      </c>
      <c r="BA124" s="74" t="str">
        <f t="shared" si="73"/>
        <v/>
      </c>
      <c r="BB124" s="74" t="str">
        <f t="shared" si="73"/>
        <v/>
      </c>
      <c r="BC124" s="74" t="str">
        <f t="shared" si="68"/>
        <v/>
      </c>
      <c r="BD124" s="74" t="str">
        <f t="shared" si="69"/>
        <v/>
      </c>
      <c r="BE124" s="74" t="str">
        <f t="shared" si="70"/>
        <v/>
      </c>
      <c r="BF124" s="74" t="str">
        <f t="shared" si="71"/>
        <v/>
      </c>
      <c r="BG124" s="74" t="str">
        <f t="shared" si="72"/>
        <v/>
      </c>
      <c r="BK124" s="119" t="s">
        <v>684</v>
      </c>
      <c r="BL124" s="119" t="s">
        <v>521</v>
      </c>
      <c r="BM124" s="119" t="s">
        <v>522</v>
      </c>
      <c r="BN124" s="119" t="s">
        <v>443</v>
      </c>
      <c r="BO124" s="119" t="s">
        <v>685</v>
      </c>
    </row>
    <row r="125" spans="1:67" s="66" customFormat="1" ht="14.5" x14ac:dyDescent="0.35">
      <c r="A125" s="30"/>
      <c r="B125" s="31"/>
      <c r="C125" s="31"/>
      <c r="D125" s="30"/>
      <c r="E125" s="31"/>
      <c r="F125" s="84"/>
      <c r="G125" s="62" t="str">
        <f t="shared" si="42"/>
        <v/>
      </c>
      <c r="H125" s="30"/>
      <c r="I125" s="31"/>
      <c r="J125" s="85"/>
      <c r="K125" s="85"/>
      <c r="L125" s="73">
        <f t="shared" si="43"/>
        <v>0</v>
      </c>
      <c r="M125" s="136"/>
      <c r="N125" s="65">
        <f t="shared" si="44"/>
        <v>0</v>
      </c>
      <c r="O125" s="65"/>
      <c r="P125" s="74">
        <f t="shared" si="45"/>
        <v>0</v>
      </c>
      <c r="Q125" s="74">
        <f t="shared" si="46"/>
        <v>0</v>
      </c>
      <c r="R125" s="74">
        <f t="shared" si="47"/>
        <v>0</v>
      </c>
      <c r="S125" s="74">
        <f t="shared" si="48"/>
        <v>0</v>
      </c>
      <c r="T125" s="74">
        <f t="shared" si="49"/>
        <v>0</v>
      </c>
      <c r="U125" s="74">
        <f t="shared" si="50"/>
        <v>0</v>
      </c>
      <c r="V125" s="74">
        <f t="shared" si="51"/>
        <v>0</v>
      </c>
      <c r="W125" s="74">
        <f t="shared" si="52"/>
        <v>0</v>
      </c>
      <c r="X125" s="74">
        <f t="shared" si="53"/>
        <v>0</v>
      </c>
      <c r="Y125" s="74">
        <f t="shared" si="54"/>
        <v>0</v>
      </c>
      <c r="Z125" s="74">
        <f t="shared" si="55"/>
        <v>0</v>
      </c>
      <c r="AA125" s="74">
        <f t="shared" si="74"/>
        <v>1</v>
      </c>
      <c r="AC125" s="74">
        <f t="shared" si="57"/>
        <v>0</v>
      </c>
      <c r="AD125" s="74">
        <f t="shared" si="58"/>
        <v>0</v>
      </c>
      <c r="AE125" s="74">
        <f t="shared" si="39"/>
        <v>0</v>
      </c>
      <c r="AF125" s="74">
        <f t="shared" si="40"/>
        <v>0</v>
      </c>
      <c r="AG125" s="74">
        <f t="shared" si="59"/>
        <v>0</v>
      </c>
      <c r="AH125" s="74">
        <f t="shared" si="60"/>
        <v>0</v>
      </c>
      <c r="AJ125" s="75">
        <f t="shared" si="61"/>
        <v>0</v>
      </c>
      <c r="AK125" s="75">
        <f t="shared" si="62"/>
        <v>0</v>
      </c>
      <c r="AL125" s="75">
        <f t="shared" si="41"/>
        <v>0</v>
      </c>
      <c r="AS125" s="74" t="str">
        <f t="shared" si="63"/>
        <v/>
      </c>
      <c r="AT125" s="74" t="str">
        <f t="shared" si="64"/>
        <v/>
      </c>
      <c r="AU125" s="74" t="str">
        <f t="shared" si="65"/>
        <v/>
      </c>
      <c r="AV125" s="74" t="str">
        <f t="shared" si="66"/>
        <v/>
      </c>
      <c r="AW125" s="74" t="str">
        <f t="shared" si="67"/>
        <v/>
      </c>
      <c r="AX125" s="74" t="str">
        <f t="shared" si="73"/>
        <v/>
      </c>
      <c r="AY125" s="74" t="str">
        <f t="shared" si="73"/>
        <v/>
      </c>
      <c r="AZ125" s="74" t="str">
        <f t="shared" si="73"/>
        <v/>
      </c>
      <c r="BA125" s="74" t="str">
        <f t="shared" si="73"/>
        <v/>
      </c>
      <c r="BB125" s="74" t="str">
        <f t="shared" si="73"/>
        <v/>
      </c>
      <c r="BC125" s="74" t="str">
        <f t="shared" si="68"/>
        <v/>
      </c>
      <c r="BD125" s="74" t="str">
        <f t="shared" si="69"/>
        <v/>
      </c>
      <c r="BE125" s="74" t="str">
        <f t="shared" si="70"/>
        <v/>
      </c>
      <c r="BF125" s="74" t="str">
        <f t="shared" si="71"/>
        <v/>
      </c>
      <c r="BG125" s="74" t="str">
        <f t="shared" si="72"/>
        <v/>
      </c>
      <c r="BK125" s="119" t="s">
        <v>686</v>
      </c>
      <c r="BL125" s="119" t="s">
        <v>525</v>
      </c>
      <c r="BM125" s="119" t="s">
        <v>526</v>
      </c>
      <c r="BN125" s="119" t="s">
        <v>349</v>
      </c>
      <c r="BO125" s="119" t="s">
        <v>687</v>
      </c>
    </row>
    <row r="126" spans="1:67" s="66" customFormat="1" ht="14.5" x14ac:dyDescent="0.35">
      <c r="A126" s="30"/>
      <c r="B126" s="31"/>
      <c r="C126" s="31"/>
      <c r="D126" s="30"/>
      <c r="E126" s="31"/>
      <c r="F126" s="84"/>
      <c r="G126" s="62" t="str">
        <f t="shared" si="42"/>
        <v/>
      </c>
      <c r="H126" s="30"/>
      <c r="I126" s="31"/>
      <c r="J126" s="85"/>
      <c r="K126" s="85"/>
      <c r="L126" s="73">
        <f t="shared" si="43"/>
        <v>0</v>
      </c>
      <c r="M126" s="136"/>
      <c r="N126" s="65">
        <f t="shared" si="44"/>
        <v>0</v>
      </c>
      <c r="O126" s="65"/>
      <c r="P126" s="74">
        <f t="shared" si="45"/>
        <v>0</v>
      </c>
      <c r="Q126" s="74">
        <f t="shared" si="46"/>
        <v>0</v>
      </c>
      <c r="R126" s="74">
        <f t="shared" si="47"/>
        <v>0</v>
      </c>
      <c r="S126" s="74">
        <f t="shared" si="48"/>
        <v>0</v>
      </c>
      <c r="T126" s="74">
        <f t="shared" si="49"/>
        <v>0</v>
      </c>
      <c r="U126" s="74">
        <f t="shared" si="50"/>
        <v>0</v>
      </c>
      <c r="V126" s="74">
        <f t="shared" si="51"/>
        <v>0</v>
      </c>
      <c r="W126" s="74">
        <f t="shared" si="52"/>
        <v>0</v>
      </c>
      <c r="X126" s="74">
        <f t="shared" si="53"/>
        <v>0</v>
      </c>
      <c r="Y126" s="74">
        <f t="shared" si="54"/>
        <v>0</v>
      </c>
      <c r="Z126" s="74">
        <f t="shared" si="55"/>
        <v>0</v>
      </c>
      <c r="AA126" s="74">
        <f t="shared" si="74"/>
        <v>1</v>
      </c>
      <c r="AC126" s="74">
        <f t="shared" si="57"/>
        <v>0</v>
      </c>
      <c r="AD126" s="74">
        <f t="shared" si="58"/>
        <v>0</v>
      </c>
      <c r="AE126" s="74">
        <f t="shared" si="39"/>
        <v>0</v>
      </c>
      <c r="AF126" s="74">
        <f t="shared" si="40"/>
        <v>0</v>
      </c>
      <c r="AG126" s="74">
        <f t="shared" si="59"/>
        <v>0</v>
      </c>
      <c r="AH126" s="74">
        <f t="shared" si="60"/>
        <v>0</v>
      </c>
      <c r="AJ126" s="75">
        <f t="shared" si="61"/>
        <v>0</v>
      </c>
      <c r="AK126" s="75">
        <f t="shared" si="62"/>
        <v>0</v>
      </c>
      <c r="AL126" s="75">
        <f t="shared" si="41"/>
        <v>0</v>
      </c>
      <c r="AS126" s="74" t="str">
        <f t="shared" si="63"/>
        <v/>
      </c>
      <c r="AT126" s="74" t="str">
        <f t="shared" si="64"/>
        <v/>
      </c>
      <c r="AU126" s="74" t="str">
        <f t="shared" si="65"/>
        <v/>
      </c>
      <c r="AV126" s="74" t="str">
        <f t="shared" si="66"/>
        <v/>
      </c>
      <c r="AW126" s="74" t="str">
        <f t="shared" si="67"/>
        <v/>
      </c>
      <c r="AX126" s="74" t="str">
        <f t="shared" si="73"/>
        <v/>
      </c>
      <c r="AY126" s="74" t="str">
        <f t="shared" si="73"/>
        <v/>
      </c>
      <c r="AZ126" s="74" t="str">
        <f t="shared" si="73"/>
        <v/>
      </c>
      <c r="BA126" s="74" t="str">
        <f t="shared" si="73"/>
        <v/>
      </c>
      <c r="BB126" s="74" t="str">
        <f t="shared" si="73"/>
        <v/>
      </c>
      <c r="BC126" s="74" t="str">
        <f t="shared" si="68"/>
        <v/>
      </c>
      <c r="BD126" s="74" t="str">
        <f t="shared" si="69"/>
        <v/>
      </c>
      <c r="BE126" s="74" t="str">
        <f t="shared" si="70"/>
        <v/>
      </c>
      <c r="BF126" s="74" t="str">
        <f t="shared" si="71"/>
        <v/>
      </c>
      <c r="BG126" s="74" t="str">
        <f t="shared" si="72"/>
        <v/>
      </c>
      <c r="BK126" s="119" t="s">
        <v>688</v>
      </c>
      <c r="BL126" s="119" t="s">
        <v>604</v>
      </c>
      <c r="BM126" s="119" t="s">
        <v>605</v>
      </c>
      <c r="BN126" s="119" t="s">
        <v>336</v>
      </c>
      <c r="BO126" s="119" t="s">
        <v>689</v>
      </c>
    </row>
    <row r="127" spans="1:67" s="66" customFormat="1" ht="14.5" x14ac:dyDescent="0.35">
      <c r="A127" s="30"/>
      <c r="B127" s="31"/>
      <c r="C127" s="31"/>
      <c r="D127" s="30"/>
      <c r="E127" s="31"/>
      <c r="F127" s="84"/>
      <c r="G127" s="62" t="str">
        <f t="shared" si="42"/>
        <v/>
      </c>
      <c r="H127" s="30"/>
      <c r="I127" s="31"/>
      <c r="J127" s="85"/>
      <c r="K127" s="85"/>
      <c r="L127" s="73">
        <f t="shared" si="43"/>
        <v>0</v>
      </c>
      <c r="M127" s="136"/>
      <c r="N127" s="65">
        <f t="shared" si="44"/>
        <v>0</v>
      </c>
      <c r="O127" s="65"/>
      <c r="P127" s="74">
        <f t="shared" si="45"/>
        <v>0</v>
      </c>
      <c r="Q127" s="74">
        <f t="shared" si="46"/>
        <v>0</v>
      </c>
      <c r="R127" s="74">
        <f t="shared" si="47"/>
        <v>0</v>
      </c>
      <c r="S127" s="74">
        <f t="shared" si="48"/>
        <v>0</v>
      </c>
      <c r="T127" s="74">
        <f t="shared" si="49"/>
        <v>0</v>
      </c>
      <c r="U127" s="74">
        <f t="shared" si="50"/>
        <v>0</v>
      </c>
      <c r="V127" s="74">
        <f t="shared" si="51"/>
        <v>0</v>
      </c>
      <c r="W127" s="74">
        <f t="shared" si="52"/>
        <v>0</v>
      </c>
      <c r="X127" s="74">
        <f t="shared" si="53"/>
        <v>0</v>
      </c>
      <c r="Y127" s="74">
        <f t="shared" si="54"/>
        <v>0</v>
      </c>
      <c r="Z127" s="74">
        <f t="shared" si="55"/>
        <v>0</v>
      </c>
      <c r="AA127" s="74">
        <f t="shared" si="74"/>
        <v>1</v>
      </c>
      <c r="AC127" s="74">
        <f t="shared" si="57"/>
        <v>0</v>
      </c>
      <c r="AD127" s="74">
        <f t="shared" si="58"/>
        <v>0</v>
      </c>
      <c r="AE127" s="74">
        <f t="shared" si="39"/>
        <v>0</v>
      </c>
      <c r="AF127" s="74">
        <f t="shared" si="40"/>
        <v>0</v>
      </c>
      <c r="AG127" s="74">
        <f t="shared" si="59"/>
        <v>0</v>
      </c>
      <c r="AH127" s="74">
        <f t="shared" si="60"/>
        <v>0</v>
      </c>
      <c r="AJ127" s="75">
        <f t="shared" si="61"/>
        <v>0</v>
      </c>
      <c r="AK127" s="75">
        <f t="shared" si="62"/>
        <v>0</v>
      </c>
      <c r="AL127" s="75">
        <f t="shared" si="41"/>
        <v>0</v>
      </c>
      <c r="AS127" s="74" t="str">
        <f t="shared" si="63"/>
        <v/>
      </c>
      <c r="AT127" s="74" t="str">
        <f t="shared" si="64"/>
        <v/>
      </c>
      <c r="AU127" s="74" t="str">
        <f t="shared" si="65"/>
        <v/>
      </c>
      <c r="AV127" s="74" t="str">
        <f t="shared" si="66"/>
        <v/>
      </c>
      <c r="AW127" s="74" t="str">
        <f t="shared" si="67"/>
        <v/>
      </c>
      <c r="AX127" s="74" t="str">
        <f t="shared" si="73"/>
        <v/>
      </c>
      <c r="AY127" s="74" t="str">
        <f t="shared" si="73"/>
        <v/>
      </c>
      <c r="AZ127" s="74" t="str">
        <f t="shared" si="73"/>
        <v/>
      </c>
      <c r="BA127" s="74" t="str">
        <f t="shared" si="73"/>
        <v/>
      </c>
      <c r="BB127" s="74" t="str">
        <f t="shared" si="73"/>
        <v/>
      </c>
      <c r="BC127" s="74" t="str">
        <f t="shared" si="68"/>
        <v/>
      </c>
      <c r="BD127" s="74" t="str">
        <f t="shared" si="69"/>
        <v/>
      </c>
      <c r="BE127" s="74" t="str">
        <f t="shared" si="70"/>
        <v/>
      </c>
      <c r="BF127" s="74" t="str">
        <f t="shared" si="71"/>
        <v/>
      </c>
      <c r="BG127" s="74" t="str">
        <f t="shared" si="72"/>
        <v/>
      </c>
      <c r="BK127" s="119" t="s">
        <v>690</v>
      </c>
      <c r="BL127" s="119" t="s">
        <v>604</v>
      </c>
      <c r="BM127" s="119" t="s">
        <v>605</v>
      </c>
      <c r="BN127" s="119" t="s">
        <v>336</v>
      </c>
      <c r="BO127" s="119" t="s">
        <v>691</v>
      </c>
    </row>
    <row r="128" spans="1:67" s="66" customFormat="1" ht="14.5" x14ac:dyDescent="0.35">
      <c r="A128" s="30"/>
      <c r="B128" s="31"/>
      <c r="C128" s="31"/>
      <c r="D128" s="30"/>
      <c r="E128" s="31"/>
      <c r="F128" s="84"/>
      <c r="G128" s="62" t="str">
        <f t="shared" si="42"/>
        <v/>
      </c>
      <c r="H128" s="30"/>
      <c r="I128" s="31"/>
      <c r="J128" s="85"/>
      <c r="K128" s="85"/>
      <c r="L128" s="73">
        <f t="shared" si="43"/>
        <v>0</v>
      </c>
      <c r="M128" s="136"/>
      <c r="N128" s="65">
        <f t="shared" si="44"/>
        <v>0</v>
      </c>
      <c r="O128" s="65"/>
      <c r="P128" s="74">
        <f t="shared" si="45"/>
        <v>0</v>
      </c>
      <c r="Q128" s="74">
        <f t="shared" si="46"/>
        <v>0</v>
      </c>
      <c r="R128" s="74">
        <f t="shared" si="47"/>
        <v>0</v>
      </c>
      <c r="S128" s="74">
        <f t="shared" si="48"/>
        <v>0</v>
      </c>
      <c r="T128" s="74">
        <f t="shared" si="49"/>
        <v>0</v>
      </c>
      <c r="U128" s="74">
        <f t="shared" si="50"/>
        <v>0</v>
      </c>
      <c r="V128" s="74">
        <f t="shared" si="51"/>
        <v>0</v>
      </c>
      <c r="W128" s="74">
        <f t="shared" si="52"/>
        <v>0</v>
      </c>
      <c r="X128" s="74">
        <f t="shared" si="53"/>
        <v>0</v>
      </c>
      <c r="Y128" s="74">
        <f t="shared" si="54"/>
        <v>0</v>
      </c>
      <c r="Z128" s="74">
        <f t="shared" si="55"/>
        <v>0</v>
      </c>
      <c r="AA128" s="74">
        <f t="shared" si="74"/>
        <v>1</v>
      </c>
      <c r="AC128" s="74">
        <f t="shared" si="57"/>
        <v>0</v>
      </c>
      <c r="AD128" s="74">
        <f t="shared" si="58"/>
        <v>0</v>
      </c>
      <c r="AE128" s="74">
        <f t="shared" si="39"/>
        <v>0</v>
      </c>
      <c r="AF128" s="74">
        <f t="shared" si="40"/>
        <v>0</v>
      </c>
      <c r="AG128" s="74">
        <f t="shared" si="59"/>
        <v>0</v>
      </c>
      <c r="AH128" s="74">
        <f t="shared" si="60"/>
        <v>0</v>
      </c>
      <c r="AJ128" s="75">
        <f t="shared" si="61"/>
        <v>0</v>
      </c>
      <c r="AK128" s="75">
        <f t="shared" si="62"/>
        <v>0</v>
      </c>
      <c r="AL128" s="75">
        <f t="shared" si="41"/>
        <v>0</v>
      </c>
      <c r="AS128" s="74" t="str">
        <f t="shared" si="63"/>
        <v/>
      </c>
      <c r="AT128" s="74" t="str">
        <f t="shared" si="64"/>
        <v/>
      </c>
      <c r="AU128" s="74" t="str">
        <f t="shared" si="65"/>
        <v/>
      </c>
      <c r="AV128" s="74" t="str">
        <f t="shared" si="66"/>
        <v/>
      </c>
      <c r="AW128" s="74" t="str">
        <f t="shared" si="67"/>
        <v/>
      </c>
      <c r="AX128" s="74" t="str">
        <f t="shared" si="73"/>
        <v/>
      </c>
      <c r="AY128" s="74" t="str">
        <f t="shared" si="73"/>
        <v/>
      </c>
      <c r="AZ128" s="74" t="str">
        <f t="shared" si="73"/>
        <v/>
      </c>
      <c r="BA128" s="74" t="str">
        <f t="shared" si="73"/>
        <v/>
      </c>
      <c r="BB128" s="74" t="str">
        <f t="shared" si="73"/>
        <v/>
      </c>
      <c r="BC128" s="74" t="str">
        <f t="shared" si="68"/>
        <v/>
      </c>
      <c r="BD128" s="74" t="str">
        <f t="shared" si="69"/>
        <v/>
      </c>
      <c r="BE128" s="74" t="str">
        <f t="shared" si="70"/>
        <v/>
      </c>
      <c r="BF128" s="74" t="str">
        <f t="shared" si="71"/>
        <v/>
      </c>
      <c r="BG128" s="74" t="str">
        <f t="shared" si="72"/>
        <v/>
      </c>
      <c r="BK128" s="119" t="s">
        <v>692</v>
      </c>
      <c r="BL128" s="119" t="s">
        <v>576</v>
      </c>
      <c r="BM128" s="119" t="s">
        <v>577</v>
      </c>
      <c r="BN128" s="119" t="s">
        <v>336</v>
      </c>
      <c r="BO128" s="119" t="s">
        <v>693</v>
      </c>
    </row>
    <row r="129" spans="1:67" s="66" customFormat="1" ht="14.5" x14ac:dyDescent="0.35">
      <c r="A129" s="30"/>
      <c r="B129" s="31"/>
      <c r="C129" s="31"/>
      <c r="D129" s="30"/>
      <c r="E129" s="31"/>
      <c r="F129" s="84"/>
      <c r="G129" s="62" t="str">
        <f t="shared" si="42"/>
        <v/>
      </c>
      <c r="H129" s="30"/>
      <c r="I129" s="31"/>
      <c r="J129" s="85"/>
      <c r="K129" s="85"/>
      <c r="L129" s="73">
        <f t="shared" si="43"/>
        <v>0</v>
      </c>
      <c r="M129" s="136"/>
      <c r="N129" s="65">
        <f t="shared" si="44"/>
        <v>0</v>
      </c>
      <c r="O129" s="65"/>
      <c r="P129" s="74">
        <f t="shared" si="45"/>
        <v>0</v>
      </c>
      <c r="Q129" s="74">
        <f t="shared" si="46"/>
        <v>0</v>
      </c>
      <c r="R129" s="74">
        <f t="shared" si="47"/>
        <v>0</v>
      </c>
      <c r="S129" s="74">
        <f t="shared" si="48"/>
        <v>0</v>
      </c>
      <c r="T129" s="74">
        <f t="shared" si="49"/>
        <v>0</v>
      </c>
      <c r="U129" s="74">
        <f t="shared" si="50"/>
        <v>0</v>
      </c>
      <c r="V129" s="74">
        <f t="shared" si="51"/>
        <v>0</v>
      </c>
      <c r="W129" s="74">
        <f t="shared" si="52"/>
        <v>0</v>
      </c>
      <c r="X129" s="74">
        <f t="shared" si="53"/>
        <v>0</v>
      </c>
      <c r="Y129" s="74">
        <f t="shared" si="54"/>
        <v>0</v>
      </c>
      <c r="Z129" s="74">
        <f t="shared" si="55"/>
        <v>0</v>
      </c>
      <c r="AA129" s="74">
        <f t="shared" si="74"/>
        <v>1</v>
      </c>
      <c r="AC129" s="74">
        <f t="shared" si="57"/>
        <v>0</v>
      </c>
      <c r="AD129" s="74">
        <f t="shared" si="58"/>
        <v>0</v>
      </c>
      <c r="AE129" s="74">
        <f t="shared" si="39"/>
        <v>0</v>
      </c>
      <c r="AF129" s="74">
        <f t="shared" si="40"/>
        <v>0</v>
      </c>
      <c r="AG129" s="74">
        <f t="shared" si="59"/>
        <v>0</v>
      </c>
      <c r="AH129" s="74">
        <f t="shared" si="60"/>
        <v>0</v>
      </c>
      <c r="AJ129" s="75">
        <f t="shared" si="61"/>
        <v>0</v>
      </c>
      <c r="AK129" s="75">
        <f t="shared" si="62"/>
        <v>0</v>
      </c>
      <c r="AL129" s="75">
        <f t="shared" si="41"/>
        <v>0</v>
      </c>
      <c r="AS129" s="74" t="str">
        <f t="shared" si="63"/>
        <v/>
      </c>
      <c r="AT129" s="74" t="str">
        <f t="shared" si="64"/>
        <v/>
      </c>
      <c r="AU129" s="74" t="str">
        <f t="shared" si="65"/>
        <v/>
      </c>
      <c r="AV129" s="74" t="str">
        <f t="shared" si="66"/>
        <v/>
      </c>
      <c r="AW129" s="74" t="str">
        <f t="shared" si="67"/>
        <v/>
      </c>
      <c r="AX129" s="74" t="str">
        <f t="shared" si="73"/>
        <v/>
      </c>
      <c r="AY129" s="74" t="str">
        <f t="shared" si="73"/>
        <v/>
      </c>
      <c r="AZ129" s="74" t="str">
        <f t="shared" si="73"/>
        <v/>
      </c>
      <c r="BA129" s="74" t="str">
        <f t="shared" si="73"/>
        <v/>
      </c>
      <c r="BB129" s="74" t="str">
        <f t="shared" si="73"/>
        <v/>
      </c>
      <c r="BC129" s="74" t="str">
        <f t="shared" si="68"/>
        <v/>
      </c>
      <c r="BD129" s="74" t="str">
        <f t="shared" si="69"/>
        <v/>
      </c>
      <c r="BE129" s="74" t="str">
        <f t="shared" si="70"/>
        <v/>
      </c>
      <c r="BF129" s="74" t="str">
        <f t="shared" si="71"/>
        <v/>
      </c>
      <c r="BG129" s="74" t="str">
        <f t="shared" si="72"/>
        <v/>
      </c>
      <c r="BK129" s="119" t="s">
        <v>694</v>
      </c>
      <c r="BL129" s="119" t="s">
        <v>695</v>
      </c>
      <c r="BM129" s="119" t="s">
        <v>696</v>
      </c>
      <c r="BN129" s="119" t="s">
        <v>697</v>
      </c>
      <c r="BO129" s="119" t="s">
        <v>698</v>
      </c>
    </row>
    <row r="130" spans="1:67" s="66" customFormat="1" ht="14.5" x14ac:dyDescent="0.35">
      <c r="A130" s="30"/>
      <c r="B130" s="31"/>
      <c r="C130" s="31"/>
      <c r="D130" s="30"/>
      <c r="E130" s="31"/>
      <c r="F130" s="84"/>
      <c r="G130" s="62" t="str">
        <f t="shared" si="42"/>
        <v/>
      </c>
      <c r="H130" s="30"/>
      <c r="I130" s="31"/>
      <c r="J130" s="85"/>
      <c r="K130" s="85"/>
      <c r="L130" s="73">
        <f t="shared" si="43"/>
        <v>0</v>
      </c>
      <c r="M130" s="136"/>
      <c r="N130" s="65">
        <f t="shared" si="44"/>
        <v>0</v>
      </c>
      <c r="O130" s="65"/>
      <c r="P130" s="74">
        <f t="shared" si="45"/>
        <v>0</v>
      </c>
      <c r="Q130" s="74">
        <f t="shared" si="46"/>
        <v>0</v>
      </c>
      <c r="R130" s="74">
        <f t="shared" si="47"/>
        <v>0</v>
      </c>
      <c r="S130" s="74">
        <f t="shared" si="48"/>
        <v>0</v>
      </c>
      <c r="T130" s="74">
        <f t="shared" si="49"/>
        <v>0</v>
      </c>
      <c r="U130" s="74">
        <f t="shared" si="50"/>
        <v>0</v>
      </c>
      <c r="V130" s="74">
        <f t="shared" si="51"/>
        <v>0</v>
      </c>
      <c r="W130" s="74">
        <f t="shared" si="52"/>
        <v>0</v>
      </c>
      <c r="X130" s="74">
        <f t="shared" si="53"/>
        <v>0</v>
      </c>
      <c r="Y130" s="74">
        <f t="shared" si="54"/>
        <v>0</v>
      </c>
      <c r="Z130" s="74">
        <f t="shared" si="55"/>
        <v>0</v>
      </c>
      <c r="AA130" s="74">
        <f t="shared" si="74"/>
        <v>1</v>
      </c>
      <c r="AC130" s="74">
        <f t="shared" si="57"/>
        <v>0</v>
      </c>
      <c r="AD130" s="74">
        <f t="shared" si="58"/>
        <v>0</v>
      </c>
      <c r="AE130" s="74">
        <f t="shared" si="39"/>
        <v>0</v>
      </c>
      <c r="AF130" s="74">
        <f t="shared" si="40"/>
        <v>0</v>
      </c>
      <c r="AG130" s="74">
        <f t="shared" si="59"/>
        <v>0</v>
      </c>
      <c r="AH130" s="74">
        <f t="shared" si="60"/>
        <v>0</v>
      </c>
      <c r="AJ130" s="75">
        <f t="shared" si="61"/>
        <v>0</v>
      </c>
      <c r="AK130" s="75">
        <f t="shared" si="62"/>
        <v>0</v>
      </c>
      <c r="AL130" s="75">
        <f t="shared" si="41"/>
        <v>0</v>
      </c>
      <c r="AS130" s="74" t="str">
        <f t="shared" si="63"/>
        <v/>
      </c>
      <c r="AT130" s="74" t="str">
        <f t="shared" si="64"/>
        <v/>
      </c>
      <c r="AU130" s="74" t="str">
        <f t="shared" si="65"/>
        <v/>
      </c>
      <c r="AV130" s="74" t="str">
        <f t="shared" si="66"/>
        <v/>
      </c>
      <c r="AW130" s="74" t="str">
        <f t="shared" si="67"/>
        <v/>
      </c>
      <c r="AX130" s="74" t="str">
        <f t="shared" si="73"/>
        <v/>
      </c>
      <c r="AY130" s="74" t="str">
        <f t="shared" si="73"/>
        <v/>
      </c>
      <c r="AZ130" s="74" t="str">
        <f t="shared" si="73"/>
        <v/>
      </c>
      <c r="BA130" s="74" t="str">
        <f t="shared" si="73"/>
        <v/>
      </c>
      <c r="BB130" s="74" t="str">
        <f t="shared" si="73"/>
        <v/>
      </c>
      <c r="BC130" s="74" t="str">
        <f t="shared" si="68"/>
        <v/>
      </c>
      <c r="BD130" s="74" t="str">
        <f t="shared" si="69"/>
        <v/>
      </c>
      <c r="BE130" s="74" t="str">
        <f t="shared" si="70"/>
        <v/>
      </c>
      <c r="BF130" s="74" t="str">
        <f t="shared" si="71"/>
        <v/>
      </c>
      <c r="BG130" s="74" t="str">
        <f t="shared" si="72"/>
        <v/>
      </c>
      <c r="BK130" s="119" t="s">
        <v>699</v>
      </c>
      <c r="BL130" s="119" t="s">
        <v>553</v>
      </c>
      <c r="BM130" s="119" t="s">
        <v>554</v>
      </c>
      <c r="BN130" s="119" t="s">
        <v>349</v>
      </c>
      <c r="BO130" s="119" t="s">
        <v>700</v>
      </c>
    </row>
    <row r="131" spans="1:67" s="66" customFormat="1" ht="14.5" x14ac:dyDescent="0.35">
      <c r="A131" s="30"/>
      <c r="B131" s="31"/>
      <c r="C131" s="31"/>
      <c r="D131" s="30"/>
      <c r="E131" s="31"/>
      <c r="F131" s="84"/>
      <c r="G131" s="62" t="str">
        <f t="shared" si="42"/>
        <v/>
      </c>
      <c r="H131" s="30"/>
      <c r="I131" s="31"/>
      <c r="J131" s="85"/>
      <c r="K131" s="85"/>
      <c r="L131" s="73">
        <f t="shared" si="43"/>
        <v>0</v>
      </c>
      <c r="M131" s="136"/>
      <c r="N131" s="65">
        <f t="shared" si="44"/>
        <v>0</v>
      </c>
      <c r="O131" s="65"/>
      <c r="P131" s="74">
        <f t="shared" si="45"/>
        <v>0</v>
      </c>
      <c r="Q131" s="74">
        <f t="shared" si="46"/>
        <v>0</v>
      </c>
      <c r="R131" s="74">
        <f t="shared" si="47"/>
        <v>0</v>
      </c>
      <c r="S131" s="74">
        <f t="shared" si="48"/>
        <v>0</v>
      </c>
      <c r="T131" s="74">
        <f t="shared" si="49"/>
        <v>0</v>
      </c>
      <c r="U131" s="74">
        <f t="shared" si="50"/>
        <v>0</v>
      </c>
      <c r="V131" s="74">
        <f t="shared" si="51"/>
        <v>0</v>
      </c>
      <c r="W131" s="74">
        <f t="shared" si="52"/>
        <v>0</v>
      </c>
      <c r="X131" s="74">
        <f t="shared" si="53"/>
        <v>0</v>
      </c>
      <c r="Y131" s="74">
        <f t="shared" si="54"/>
        <v>0</v>
      </c>
      <c r="Z131" s="74">
        <f t="shared" si="55"/>
        <v>0</v>
      </c>
      <c r="AA131" s="74">
        <f t="shared" si="74"/>
        <v>1</v>
      </c>
      <c r="AC131" s="74">
        <f t="shared" si="57"/>
        <v>0</v>
      </c>
      <c r="AD131" s="74">
        <f t="shared" si="58"/>
        <v>0</v>
      </c>
      <c r="AE131" s="74">
        <f t="shared" si="39"/>
        <v>0</v>
      </c>
      <c r="AF131" s="74">
        <f t="shared" si="40"/>
        <v>0</v>
      </c>
      <c r="AG131" s="74">
        <f t="shared" si="59"/>
        <v>0</v>
      </c>
      <c r="AH131" s="74">
        <f t="shared" si="60"/>
        <v>0</v>
      </c>
      <c r="AJ131" s="75">
        <f t="shared" si="61"/>
        <v>0</v>
      </c>
      <c r="AK131" s="75">
        <f t="shared" si="62"/>
        <v>0</v>
      </c>
      <c r="AL131" s="75">
        <f t="shared" si="41"/>
        <v>0</v>
      </c>
      <c r="AS131" s="74" t="str">
        <f t="shared" si="63"/>
        <v/>
      </c>
      <c r="AT131" s="74" t="str">
        <f t="shared" si="64"/>
        <v/>
      </c>
      <c r="AU131" s="74" t="str">
        <f t="shared" si="65"/>
        <v/>
      </c>
      <c r="AV131" s="74" t="str">
        <f t="shared" si="66"/>
        <v/>
      </c>
      <c r="AW131" s="74" t="str">
        <f t="shared" si="67"/>
        <v/>
      </c>
      <c r="AX131" s="74" t="str">
        <f t="shared" si="73"/>
        <v/>
      </c>
      <c r="AY131" s="74" t="str">
        <f t="shared" si="73"/>
        <v/>
      </c>
      <c r="AZ131" s="74" t="str">
        <f t="shared" si="73"/>
        <v/>
      </c>
      <c r="BA131" s="74" t="str">
        <f t="shared" si="73"/>
        <v/>
      </c>
      <c r="BB131" s="74" t="str">
        <f t="shared" si="73"/>
        <v/>
      </c>
      <c r="BC131" s="74" t="str">
        <f t="shared" si="68"/>
        <v/>
      </c>
      <c r="BD131" s="74" t="str">
        <f t="shared" si="69"/>
        <v/>
      </c>
      <c r="BE131" s="74" t="str">
        <f t="shared" si="70"/>
        <v/>
      </c>
      <c r="BF131" s="74" t="str">
        <f t="shared" si="71"/>
        <v/>
      </c>
      <c r="BG131" s="74" t="str">
        <f t="shared" si="72"/>
        <v/>
      </c>
      <c r="BK131" s="119" t="s">
        <v>701</v>
      </c>
      <c r="BL131" s="119" t="s">
        <v>553</v>
      </c>
      <c r="BM131" s="119" t="s">
        <v>554</v>
      </c>
      <c r="BN131" s="119" t="s">
        <v>349</v>
      </c>
      <c r="BO131" s="119" t="s">
        <v>702</v>
      </c>
    </row>
    <row r="132" spans="1:67" s="66" customFormat="1" ht="14.5" x14ac:dyDescent="0.35">
      <c r="A132" s="30"/>
      <c r="B132" s="31"/>
      <c r="C132" s="31"/>
      <c r="D132" s="30"/>
      <c r="E132" s="31"/>
      <c r="F132" s="84"/>
      <c r="G132" s="62" t="str">
        <f t="shared" si="42"/>
        <v/>
      </c>
      <c r="H132" s="30"/>
      <c r="I132" s="31"/>
      <c r="J132" s="85"/>
      <c r="K132" s="85"/>
      <c r="L132" s="73">
        <f t="shared" si="43"/>
        <v>0</v>
      </c>
      <c r="M132" s="136"/>
      <c r="N132" s="65">
        <f t="shared" si="44"/>
        <v>0</v>
      </c>
      <c r="O132" s="65"/>
      <c r="P132" s="74">
        <f t="shared" si="45"/>
        <v>0</v>
      </c>
      <c r="Q132" s="74">
        <f t="shared" si="46"/>
        <v>0</v>
      </c>
      <c r="R132" s="74">
        <f t="shared" si="47"/>
        <v>0</v>
      </c>
      <c r="S132" s="74">
        <f t="shared" si="48"/>
        <v>0</v>
      </c>
      <c r="T132" s="74">
        <f t="shared" si="49"/>
        <v>0</v>
      </c>
      <c r="U132" s="74">
        <f t="shared" si="50"/>
        <v>0</v>
      </c>
      <c r="V132" s="74">
        <f t="shared" si="51"/>
        <v>0</v>
      </c>
      <c r="W132" s="74">
        <f t="shared" si="52"/>
        <v>0</v>
      </c>
      <c r="X132" s="74">
        <f t="shared" si="53"/>
        <v>0</v>
      </c>
      <c r="Y132" s="74">
        <f t="shared" si="54"/>
        <v>0</v>
      </c>
      <c r="Z132" s="74">
        <f t="shared" si="55"/>
        <v>0</v>
      </c>
      <c r="AA132" s="74">
        <f t="shared" si="74"/>
        <v>1</v>
      </c>
      <c r="AC132" s="74">
        <f t="shared" si="57"/>
        <v>0</v>
      </c>
      <c r="AD132" s="74">
        <f t="shared" si="58"/>
        <v>0</v>
      </c>
      <c r="AE132" s="74">
        <f t="shared" si="39"/>
        <v>0</v>
      </c>
      <c r="AF132" s="74">
        <f t="shared" si="40"/>
        <v>0</v>
      </c>
      <c r="AG132" s="74">
        <f t="shared" si="59"/>
        <v>0</v>
      </c>
      <c r="AH132" s="74">
        <f t="shared" si="60"/>
        <v>0</v>
      </c>
      <c r="AJ132" s="75">
        <f t="shared" si="61"/>
        <v>0</v>
      </c>
      <c r="AK132" s="75">
        <f t="shared" si="62"/>
        <v>0</v>
      </c>
      <c r="AL132" s="75">
        <f t="shared" si="41"/>
        <v>0</v>
      </c>
      <c r="AS132" s="74" t="str">
        <f t="shared" si="63"/>
        <v/>
      </c>
      <c r="AT132" s="74" t="str">
        <f t="shared" si="64"/>
        <v/>
      </c>
      <c r="AU132" s="74" t="str">
        <f t="shared" si="65"/>
        <v/>
      </c>
      <c r="AV132" s="74" t="str">
        <f t="shared" si="66"/>
        <v/>
      </c>
      <c r="AW132" s="74" t="str">
        <f t="shared" si="67"/>
        <v/>
      </c>
      <c r="AX132" s="74" t="str">
        <f t="shared" si="73"/>
        <v/>
      </c>
      <c r="AY132" s="74" t="str">
        <f t="shared" si="73"/>
        <v/>
      </c>
      <c r="AZ132" s="74" t="str">
        <f t="shared" si="73"/>
        <v/>
      </c>
      <c r="BA132" s="74" t="str">
        <f t="shared" si="73"/>
        <v/>
      </c>
      <c r="BB132" s="74" t="str">
        <f t="shared" si="73"/>
        <v/>
      </c>
      <c r="BC132" s="74" t="str">
        <f t="shared" si="68"/>
        <v/>
      </c>
      <c r="BD132" s="74" t="str">
        <f t="shared" si="69"/>
        <v/>
      </c>
      <c r="BE132" s="74" t="str">
        <f t="shared" si="70"/>
        <v/>
      </c>
      <c r="BF132" s="74" t="str">
        <f t="shared" si="71"/>
        <v/>
      </c>
      <c r="BG132" s="74" t="str">
        <f t="shared" si="72"/>
        <v/>
      </c>
      <c r="BK132" s="119" t="s">
        <v>703</v>
      </c>
      <c r="BL132" s="119" t="s">
        <v>521</v>
      </c>
      <c r="BM132" s="119" t="s">
        <v>522</v>
      </c>
      <c r="BN132" s="119" t="s">
        <v>443</v>
      </c>
      <c r="BO132" s="119" t="s">
        <v>704</v>
      </c>
    </row>
    <row r="133" spans="1:67" s="66" customFormat="1" ht="14.5" x14ac:dyDescent="0.35">
      <c r="A133" s="30"/>
      <c r="B133" s="31"/>
      <c r="C133" s="31"/>
      <c r="D133" s="30"/>
      <c r="E133" s="31"/>
      <c r="F133" s="84"/>
      <c r="G133" s="62" t="str">
        <f t="shared" si="42"/>
        <v/>
      </c>
      <c r="H133" s="30"/>
      <c r="I133" s="31"/>
      <c r="J133" s="85"/>
      <c r="K133" s="85"/>
      <c r="L133" s="73">
        <f t="shared" si="43"/>
        <v>0</v>
      </c>
      <c r="M133" s="136"/>
      <c r="N133" s="65">
        <f t="shared" si="44"/>
        <v>0</v>
      </c>
      <c r="O133" s="65"/>
      <c r="P133" s="74">
        <f t="shared" si="45"/>
        <v>0</v>
      </c>
      <c r="Q133" s="74">
        <f t="shared" si="46"/>
        <v>0</v>
      </c>
      <c r="R133" s="74">
        <f t="shared" si="47"/>
        <v>0</v>
      </c>
      <c r="S133" s="74">
        <f t="shared" si="48"/>
        <v>0</v>
      </c>
      <c r="T133" s="74">
        <f t="shared" si="49"/>
        <v>0</v>
      </c>
      <c r="U133" s="74">
        <f t="shared" si="50"/>
        <v>0</v>
      </c>
      <c r="V133" s="74">
        <f t="shared" si="51"/>
        <v>0</v>
      </c>
      <c r="W133" s="74">
        <f t="shared" si="52"/>
        <v>0</v>
      </c>
      <c r="X133" s="74">
        <f t="shared" si="53"/>
        <v>0</v>
      </c>
      <c r="Y133" s="74">
        <f t="shared" si="54"/>
        <v>0</v>
      </c>
      <c r="Z133" s="74">
        <f t="shared" si="55"/>
        <v>0</v>
      </c>
      <c r="AA133" s="74">
        <f t="shared" si="74"/>
        <v>1</v>
      </c>
      <c r="AC133" s="74">
        <f t="shared" si="57"/>
        <v>0</v>
      </c>
      <c r="AD133" s="74">
        <f t="shared" si="58"/>
        <v>0</v>
      </c>
      <c r="AE133" s="74">
        <f t="shared" ref="AE133:AE196" si="75">IF(AND(C133=$AQ$5,NOT(AND(U133,V133))),1,0)</f>
        <v>0</v>
      </c>
      <c r="AF133" s="74">
        <f t="shared" ref="AF133:AF196" si="76">IF(AND(C133&lt;&gt;$AQ$5,OR(U133,V133,)),1,0)</f>
        <v>0</v>
      </c>
      <c r="AG133" s="74">
        <f t="shared" si="59"/>
        <v>0</v>
      </c>
      <c r="AH133" s="74">
        <f t="shared" si="60"/>
        <v>0</v>
      </c>
      <c r="AJ133" s="75">
        <f t="shared" si="61"/>
        <v>0</v>
      </c>
      <c r="AK133" s="75">
        <f t="shared" si="62"/>
        <v>0</v>
      </c>
      <c r="AL133" s="75">
        <f t="shared" ref="AL133:AL196" si="77">IF($AH133=0,L133,0)</f>
        <v>0</v>
      </c>
      <c r="AS133" s="74" t="str">
        <f t="shared" si="63"/>
        <v/>
      </c>
      <c r="AT133" s="74" t="str">
        <f t="shared" si="64"/>
        <v/>
      </c>
      <c r="AU133" s="74" t="str">
        <f t="shared" si="65"/>
        <v/>
      </c>
      <c r="AV133" s="74" t="str">
        <f t="shared" si="66"/>
        <v/>
      </c>
      <c r="AW133" s="74" t="str">
        <f t="shared" si="67"/>
        <v/>
      </c>
      <c r="AX133" s="74" t="str">
        <f t="shared" si="73"/>
        <v/>
      </c>
      <c r="AY133" s="74" t="str">
        <f t="shared" si="73"/>
        <v/>
      </c>
      <c r="AZ133" s="74" t="str">
        <f t="shared" si="73"/>
        <v/>
      </c>
      <c r="BA133" s="74" t="str">
        <f t="shared" si="73"/>
        <v/>
      </c>
      <c r="BB133" s="74" t="str">
        <f t="shared" si="73"/>
        <v/>
      </c>
      <c r="BC133" s="74" t="str">
        <f t="shared" si="68"/>
        <v/>
      </c>
      <c r="BD133" s="74" t="str">
        <f t="shared" si="69"/>
        <v/>
      </c>
      <c r="BE133" s="74" t="str">
        <f t="shared" si="70"/>
        <v/>
      </c>
      <c r="BF133" s="74" t="str">
        <f t="shared" si="71"/>
        <v/>
      </c>
      <c r="BG133" s="74" t="str">
        <f t="shared" si="72"/>
        <v/>
      </c>
      <c r="BK133" s="119" t="s">
        <v>705</v>
      </c>
      <c r="BL133" s="119" t="s">
        <v>553</v>
      </c>
      <c r="BM133" s="119" t="s">
        <v>554</v>
      </c>
      <c r="BN133" s="119" t="s">
        <v>349</v>
      </c>
      <c r="BO133" s="119" t="s">
        <v>706</v>
      </c>
    </row>
    <row r="134" spans="1:67" s="66" customFormat="1" ht="14.5" x14ac:dyDescent="0.35">
      <c r="A134" s="30"/>
      <c r="B134" s="31"/>
      <c r="C134" s="31"/>
      <c r="D134" s="30"/>
      <c r="E134" s="31"/>
      <c r="F134" s="84"/>
      <c r="G134" s="62" t="str">
        <f t="shared" ref="G134:G197" si="78">IFERROR(IF(VLOOKUP(F134,BK$5:BO$1219,2,FALSE)=D134,VLOOKUP(F134,BK$5:BO$1219,5,FALSE),"N° de cred. Não confere com CNPJ"),"")</f>
        <v/>
      </c>
      <c r="H134" s="30"/>
      <c r="I134" s="31"/>
      <c r="J134" s="85"/>
      <c r="K134" s="85"/>
      <c r="L134" s="73">
        <f t="shared" ref="L134:L197" si="79">IF(K134&gt;=0,K134,J134)</f>
        <v>0</v>
      </c>
      <c r="M134" s="136"/>
      <c r="N134" s="65">
        <f t="shared" ref="N134:N197" si="80">IF(AC134=1,$AO$5,IF(AD134=1,$AO$6,IF(AE134=1,$AO$7,IF(AF134=1,$AO$8,IF(AG134=1,$AO$9,0)))))</f>
        <v>0</v>
      </c>
      <c r="O134" s="65"/>
      <c r="P134" s="74">
        <f t="shared" ref="P134:P197" si="81">IF(A134&lt;&gt;"",1,0)</f>
        <v>0</v>
      </c>
      <c r="Q134" s="74">
        <f t="shared" ref="Q134:Q197" si="82">IF(B134&lt;&gt;"",1,0)</f>
        <v>0</v>
      </c>
      <c r="R134" s="74">
        <f t="shared" ref="R134:R197" si="83">IF(C134&lt;&gt;"",1,0)</f>
        <v>0</v>
      </c>
      <c r="S134" s="74">
        <f t="shared" ref="S134:S197" si="84">IF(D134&lt;&gt;"",1,0)</f>
        <v>0</v>
      </c>
      <c r="T134" s="74">
        <f t="shared" ref="T134:T197" si="85">IF(E134&lt;&gt;"",1,0)</f>
        <v>0</v>
      </c>
      <c r="U134" s="74">
        <f t="shared" ref="U134:U197" si="86">IF(F134&lt;&gt;"",1,0)</f>
        <v>0</v>
      </c>
      <c r="V134" s="74">
        <f t="shared" ref="V134:V197" si="87">IF(G134&lt;&gt;"",1,0)</f>
        <v>0</v>
      </c>
      <c r="W134" s="74">
        <f t="shared" ref="W134:W197" si="88">IF(H134&lt;&gt;"",1,0)</f>
        <v>0</v>
      </c>
      <c r="X134" s="74">
        <f t="shared" ref="X134:X197" si="89">IF(I134&lt;&gt;"",1,0)</f>
        <v>0</v>
      </c>
      <c r="Y134" s="74">
        <f t="shared" ref="Y134:Y197" si="90">IF(J134&lt;&gt;"",1,0)</f>
        <v>0</v>
      </c>
      <c r="Z134" s="74">
        <f t="shared" ref="Z134:Z197" si="91">IF(K134&lt;&gt;"",1,0)</f>
        <v>0</v>
      </c>
      <c r="AA134" s="74">
        <f t="shared" si="74"/>
        <v>1</v>
      </c>
      <c r="AC134" s="74">
        <f t="shared" ref="AC134:AC197" si="92">IFERROR(IF(BF134=BG134,0,1),1)</f>
        <v>0</v>
      </c>
      <c r="AD134" s="74">
        <f t="shared" ref="AD134:AD197" si="93">IF(P134+Q134+R134+S134+T134+U134+V134+W134+X134+Y134+Z134=0,0,IF(P134+Q134+R134+S134+T134+W134+X134+Y134=8,0,1))</f>
        <v>0</v>
      </c>
      <c r="AE134" s="74">
        <f t="shared" si="75"/>
        <v>0</v>
      </c>
      <c r="AF134" s="74">
        <f t="shared" si="76"/>
        <v>0</v>
      </c>
      <c r="AG134" s="74">
        <f t="shared" ref="AG134:AG197" si="94">IF(AND(P134=1,P133=0),1,0)</f>
        <v>0</v>
      </c>
      <c r="AH134" s="74">
        <f t="shared" ref="AH134:AH197" si="95">IF(AC134+AD134+AE134+AF134+AG134=0,0,1)</f>
        <v>0</v>
      </c>
      <c r="AJ134" s="75">
        <f t="shared" ref="AJ134:AJ197" si="96">IF($AH134=0,J134,0)</f>
        <v>0</v>
      </c>
      <c r="AK134" s="75">
        <f t="shared" ref="AK134:AK197" si="97">IF($AH134=0,K134,0)</f>
        <v>0</v>
      </c>
      <c r="AL134" s="75">
        <f t="shared" si="77"/>
        <v>0</v>
      </c>
      <c r="AS134" s="74" t="str">
        <f t="shared" ref="AS134:AS197" si="98">IF($A134="","",MID($A134,1,1)*2)</f>
        <v/>
      </c>
      <c r="AT134" s="74" t="str">
        <f t="shared" ref="AT134:AT197" si="99">IF($A134="","",MID($A134,2,1)*1)</f>
        <v/>
      </c>
      <c r="AU134" s="74" t="str">
        <f t="shared" ref="AU134:AU197" si="100">IF($A134="","",MID($A134,3,1)*2)</f>
        <v/>
      </c>
      <c r="AV134" s="74" t="str">
        <f t="shared" ref="AV134:AV197" si="101">IF($A134="","",MID($A134,4,1)*1)</f>
        <v/>
      </c>
      <c r="AW134" s="74" t="str">
        <f t="shared" ref="AW134:AW197" si="102">IF($A134="","",MID($A134,5,1)*2)</f>
        <v/>
      </c>
      <c r="AX134" s="74" t="str">
        <f t="shared" si="73"/>
        <v/>
      </c>
      <c r="AY134" s="74" t="str">
        <f t="shared" si="73"/>
        <v/>
      </c>
      <c r="AZ134" s="74" t="str">
        <f t="shared" si="73"/>
        <v/>
      </c>
      <c r="BA134" s="74" t="str">
        <f t="shared" si="73"/>
        <v/>
      </c>
      <c r="BB134" s="74" t="str">
        <f t="shared" si="73"/>
        <v/>
      </c>
      <c r="BC134" s="74" t="str">
        <f t="shared" ref="BC134:BC197" si="103">IF($A134="","",SUM(AX134:BB134))</f>
        <v/>
      </c>
      <c r="BD134" s="74" t="str">
        <f t="shared" ref="BD134:BD197" si="104">IF($A134="","",MOD(BC134,10))</f>
        <v/>
      </c>
      <c r="BE134" s="74" t="str">
        <f t="shared" ref="BE134:BE197" si="105">IF($A134="","",10-BD134)</f>
        <v/>
      </c>
      <c r="BF134" s="74" t="str">
        <f t="shared" ref="BF134:BF197" si="106">IF($A134="","",MOD(BE134,10))</f>
        <v/>
      </c>
      <c r="BG134" s="74" t="str">
        <f t="shared" ref="BG134:BG197" si="107">IF($A134="","",MID($A134,7,1)*1)</f>
        <v/>
      </c>
      <c r="BK134" s="119" t="s">
        <v>707</v>
      </c>
      <c r="BL134" s="119" t="s">
        <v>553</v>
      </c>
      <c r="BM134" s="119" t="s">
        <v>554</v>
      </c>
      <c r="BN134" s="119" t="s">
        <v>349</v>
      </c>
      <c r="BO134" s="119" t="s">
        <v>708</v>
      </c>
    </row>
    <row r="135" spans="1:67" s="66" customFormat="1" ht="14.5" x14ac:dyDescent="0.35">
      <c r="A135" s="30"/>
      <c r="B135" s="31"/>
      <c r="C135" s="31"/>
      <c r="D135" s="30"/>
      <c r="E135" s="31"/>
      <c r="F135" s="84"/>
      <c r="G135" s="62" t="str">
        <f t="shared" si="78"/>
        <v/>
      </c>
      <c r="H135" s="30"/>
      <c r="I135" s="31"/>
      <c r="J135" s="85"/>
      <c r="K135" s="85"/>
      <c r="L135" s="73">
        <f t="shared" si="79"/>
        <v>0</v>
      </c>
      <c r="M135" s="136"/>
      <c r="N135" s="65">
        <f t="shared" si="80"/>
        <v>0</v>
      </c>
      <c r="O135" s="65"/>
      <c r="P135" s="74">
        <f t="shared" si="81"/>
        <v>0</v>
      </c>
      <c r="Q135" s="74">
        <f t="shared" si="82"/>
        <v>0</v>
      </c>
      <c r="R135" s="74">
        <f t="shared" si="83"/>
        <v>0</v>
      </c>
      <c r="S135" s="74">
        <f t="shared" si="84"/>
        <v>0</v>
      </c>
      <c r="T135" s="74">
        <f t="shared" si="85"/>
        <v>0</v>
      </c>
      <c r="U135" s="74">
        <f t="shared" si="86"/>
        <v>0</v>
      </c>
      <c r="V135" s="74">
        <f t="shared" si="87"/>
        <v>0</v>
      </c>
      <c r="W135" s="74">
        <f t="shared" si="88"/>
        <v>0</v>
      </c>
      <c r="X135" s="74">
        <f t="shared" si="89"/>
        <v>0</v>
      </c>
      <c r="Y135" s="74">
        <f t="shared" si="90"/>
        <v>0</v>
      </c>
      <c r="Z135" s="74">
        <f t="shared" si="91"/>
        <v>0</v>
      </c>
      <c r="AA135" s="74">
        <f t="shared" si="74"/>
        <v>1</v>
      </c>
      <c r="AC135" s="74">
        <f t="shared" si="92"/>
        <v>0</v>
      </c>
      <c r="AD135" s="74">
        <f t="shared" si="93"/>
        <v>0</v>
      </c>
      <c r="AE135" s="74">
        <f t="shared" si="75"/>
        <v>0</v>
      </c>
      <c r="AF135" s="74">
        <f t="shared" si="76"/>
        <v>0</v>
      </c>
      <c r="AG135" s="74">
        <f t="shared" si="94"/>
        <v>0</v>
      </c>
      <c r="AH135" s="74">
        <f t="shared" si="95"/>
        <v>0</v>
      </c>
      <c r="AJ135" s="75">
        <f t="shared" si="96"/>
        <v>0</v>
      </c>
      <c r="AK135" s="75">
        <f t="shared" si="97"/>
        <v>0</v>
      </c>
      <c r="AL135" s="75">
        <f t="shared" si="77"/>
        <v>0</v>
      </c>
      <c r="AS135" s="74" t="str">
        <f t="shared" si="98"/>
        <v/>
      </c>
      <c r="AT135" s="74" t="str">
        <f t="shared" si="99"/>
        <v/>
      </c>
      <c r="AU135" s="74" t="str">
        <f t="shared" si="100"/>
        <v/>
      </c>
      <c r="AV135" s="74" t="str">
        <f t="shared" si="101"/>
        <v/>
      </c>
      <c r="AW135" s="74" t="str">
        <f t="shared" si="102"/>
        <v/>
      </c>
      <c r="AX135" s="74" t="str">
        <f t="shared" si="73"/>
        <v/>
      </c>
      <c r="AY135" s="74" t="str">
        <f t="shared" si="73"/>
        <v/>
      </c>
      <c r="AZ135" s="74" t="str">
        <f t="shared" si="73"/>
        <v/>
      </c>
      <c r="BA135" s="74" t="str">
        <f t="shared" si="73"/>
        <v/>
      </c>
      <c r="BB135" s="74" t="str">
        <f t="shared" si="73"/>
        <v/>
      </c>
      <c r="BC135" s="74" t="str">
        <f t="shared" si="103"/>
        <v/>
      </c>
      <c r="BD135" s="74" t="str">
        <f t="shared" si="104"/>
        <v/>
      </c>
      <c r="BE135" s="74" t="str">
        <f t="shared" si="105"/>
        <v/>
      </c>
      <c r="BF135" s="74" t="str">
        <f t="shared" si="106"/>
        <v/>
      </c>
      <c r="BG135" s="74" t="str">
        <f t="shared" si="107"/>
        <v/>
      </c>
      <c r="BK135" s="119" t="s">
        <v>709</v>
      </c>
      <c r="BL135" s="119" t="s">
        <v>553</v>
      </c>
      <c r="BM135" s="119" t="s">
        <v>554</v>
      </c>
      <c r="BN135" s="119" t="s">
        <v>349</v>
      </c>
      <c r="BO135" s="119" t="s">
        <v>710</v>
      </c>
    </row>
    <row r="136" spans="1:67" s="66" customFormat="1" ht="14.5" x14ac:dyDescent="0.35">
      <c r="A136" s="30"/>
      <c r="B136" s="31"/>
      <c r="C136" s="31"/>
      <c r="D136" s="30"/>
      <c r="E136" s="31"/>
      <c r="F136" s="84"/>
      <c r="G136" s="62" t="str">
        <f t="shared" si="78"/>
        <v/>
      </c>
      <c r="H136" s="30"/>
      <c r="I136" s="31"/>
      <c r="J136" s="85"/>
      <c r="K136" s="85"/>
      <c r="L136" s="73">
        <f t="shared" si="79"/>
        <v>0</v>
      </c>
      <c r="M136" s="136"/>
      <c r="N136" s="65">
        <f t="shared" si="80"/>
        <v>0</v>
      </c>
      <c r="O136" s="65"/>
      <c r="P136" s="74">
        <f t="shared" si="81"/>
        <v>0</v>
      </c>
      <c r="Q136" s="74">
        <f t="shared" si="82"/>
        <v>0</v>
      </c>
      <c r="R136" s="74">
        <f t="shared" si="83"/>
        <v>0</v>
      </c>
      <c r="S136" s="74">
        <f t="shared" si="84"/>
        <v>0</v>
      </c>
      <c r="T136" s="74">
        <f t="shared" si="85"/>
        <v>0</v>
      </c>
      <c r="U136" s="74">
        <f t="shared" si="86"/>
        <v>0</v>
      </c>
      <c r="V136" s="74">
        <f t="shared" si="87"/>
        <v>0</v>
      </c>
      <c r="W136" s="74">
        <f t="shared" si="88"/>
        <v>0</v>
      </c>
      <c r="X136" s="74">
        <f t="shared" si="89"/>
        <v>0</v>
      </c>
      <c r="Y136" s="74">
        <f t="shared" si="90"/>
        <v>0</v>
      </c>
      <c r="Z136" s="74">
        <f t="shared" si="91"/>
        <v>0</v>
      </c>
      <c r="AA136" s="74">
        <f t="shared" si="74"/>
        <v>1</v>
      </c>
      <c r="AC136" s="74">
        <f t="shared" si="92"/>
        <v>0</v>
      </c>
      <c r="AD136" s="74">
        <f t="shared" si="93"/>
        <v>0</v>
      </c>
      <c r="AE136" s="74">
        <f t="shared" si="75"/>
        <v>0</v>
      </c>
      <c r="AF136" s="74">
        <f t="shared" si="76"/>
        <v>0</v>
      </c>
      <c r="AG136" s="74">
        <f t="shared" si="94"/>
        <v>0</v>
      </c>
      <c r="AH136" s="74">
        <f t="shared" si="95"/>
        <v>0</v>
      </c>
      <c r="AJ136" s="75">
        <f t="shared" si="96"/>
        <v>0</v>
      </c>
      <c r="AK136" s="75">
        <f t="shared" si="97"/>
        <v>0</v>
      </c>
      <c r="AL136" s="75">
        <f t="shared" si="77"/>
        <v>0</v>
      </c>
      <c r="AS136" s="74" t="str">
        <f t="shared" si="98"/>
        <v/>
      </c>
      <c r="AT136" s="74" t="str">
        <f t="shared" si="99"/>
        <v/>
      </c>
      <c r="AU136" s="74" t="str">
        <f t="shared" si="100"/>
        <v/>
      </c>
      <c r="AV136" s="74" t="str">
        <f t="shared" si="101"/>
        <v/>
      </c>
      <c r="AW136" s="74" t="str">
        <f t="shared" si="102"/>
        <v/>
      </c>
      <c r="AX136" s="74" t="str">
        <f t="shared" si="73"/>
        <v/>
      </c>
      <c r="AY136" s="74" t="str">
        <f t="shared" si="73"/>
        <v/>
      </c>
      <c r="AZ136" s="74" t="str">
        <f t="shared" si="73"/>
        <v/>
      </c>
      <c r="BA136" s="74" t="str">
        <f t="shared" si="73"/>
        <v/>
      </c>
      <c r="BB136" s="74" t="str">
        <f t="shared" si="73"/>
        <v/>
      </c>
      <c r="BC136" s="74" t="str">
        <f t="shared" si="103"/>
        <v/>
      </c>
      <c r="BD136" s="74" t="str">
        <f t="shared" si="104"/>
        <v/>
      </c>
      <c r="BE136" s="74" t="str">
        <f t="shared" si="105"/>
        <v/>
      </c>
      <c r="BF136" s="74" t="str">
        <f t="shared" si="106"/>
        <v/>
      </c>
      <c r="BG136" s="74" t="str">
        <f t="shared" si="107"/>
        <v/>
      </c>
      <c r="BK136" s="119" t="s">
        <v>711</v>
      </c>
      <c r="BL136" s="119" t="s">
        <v>553</v>
      </c>
      <c r="BM136" s="119" t="s">
        <v>554</v>
      </c>
      <c r="BN136" s="119" t="s">
        <v>349</v>
      </c>
      <c r="BO136" s="119" t="s">
        <v>712</v>
      </c>
    </row>
    <row r="137" spans="1:67" s="66" customFormat="1" ht="14.5" x14ac:dyDescent="0.35">
      <c r="A137" s="30"/>
      <c r="B137" s="31"/>
      <c r="C137" s="31"/>
      <c r="D137" s="30"/>
      <c r="E137" s="31"/>
      <c r="F137" s="84"/>
      <c r="G137" s="62" t="str">
        <f t="shared" si="78"/>
        <v/>
      </c>
      <c r="H137" s="30"/>
      <c r="I137" s="31"/>
      <c r="J137" s="85"/>
      <c r="K137" s="85"/>
      <c r="L137" s="73">
        <f t="shared" si="79"/>
        <v>0</v>
      </c>
      <c r="M137" s="136"/>
      <c r="N137" s="65">
        <f t="shared" si="80"/>
        <v>0</v>
      </c>
      <c r="O137" s="65"/>
      <c r="P137" s="74">
        <f t="shared" si="81"/>
        <v>0</v>
      </c>
      <c r="Q137" s="74">
        <f t="shared" si="82"/>
        <v>0</v>
      </c>
      <c r="R137" s="74">
        <f t="shared" si="83"/>
        <v>0</v>
      </c>
      <c r="S137" s="74">
        <f t="shared" si="84"/>
        <v>0</v>
      </c>
      <c r="T137" s="74">
        <f t="shared" si="85"/>
        <v>0</v>
      </c>
      <c r="U137" s="74">
        <f t="shared" si="86"/>
        <v>0</v>
      </c>
      <c r="V137" s="74">
        <f t="shared" si="87"/>
        <v>0</v>
      </c>
      <c r="W137" s="74">
        <f t="shared" si="88"/>
        <v>0</v>
      </c>
      <c r="X137" s="74">
        <f t="shared" si="89"/>
        <v>0</v>
      </c>
      <c r="Y137" s="74">
        <f t="shared" si="90"/>
        <v>0</v>
      </c>
      <c r="Z137" s="74">
        <f t="shared" si="91"/>
        <v>0</v>
      </c>
      <c r="AA137" s="74">
        <f t="shared" si="74"/>
        <v>1</v>
      </c>
      <c r="AC137" s="74">
        <f t="shared" si="92"/>
        <v>0</v>
      </c>
      <c r="AD137" s="74">
        <f t="shared" si="93"/>
        <v>0</v>
      </c>
      <c r="AE137" s="74">
        <f t="shared" si="75"/>
        <v>0</v>
      </c>
      <c r="AF137" s="74">
        <f t="shared" si="76"/>
        <v>0</v>
      </c>
      <c r="AG137" s="74">
        <f t="shared" si="94"/>
        <v>0</v>
      </c>
      <c r="AH137" s="74">
        <f t="shared" si="95"/>
        <v>0</v>
      </c>
      <c r="AJ137" s="75">
        <f t="shared" si="96"/>
        <v>0</v>
      </c>
      <c r="AK137" s="75">
        <f t="shared" si="97"/>
        <v>0</v>
      </c>
      <c r="AL137" s="75">
        <f t="shared" si="77"/>
        <v>0</v>
      </c>
      <c r="AS137" s="74" t="str">
        <f t="shared" si="98"/>
        <v/>
      </c>
      <c r="AT137" s="74" t="str">
        <f t="shared" si="99"/>
        <v/>
      </c>
      <c r="AU137" s="74" t="str">
        <f t="shared" si="100"/>
        <v/>
      </c>
      <c r="AV137" s="74" t="str">
        <f t="shared" si="101"/>
        <v/>
      </c>
      <c r="AW137" s="74" t="str">
        <f t="shared" si="102"/>
        <v/>
      </c>
      <c r="AX137" s="74" t="str">
        <f t="shared" si="73"/>
        <v/>
      </c>
      <c r="AY137" s="74" t="str">
        <f t="shared" si="73"/>
        <v/>
      </c>
      <c r="AZ137" s="74" t="str">
        <f t="shared" si="73"/>
        <v/>
      </c>
      <c r="BA137" s="74" t="str">
        <f t="shared" si="73"/>
        <v/>
      </c>
      <c r="BB137" s="74" t="str">
        <f t="shared" si="73"/>
        <v/>
      </c>
      <c r="BC137" s="74" t="str">
        <f t="shared" si="103"/>
        <v/>
      </c>
      <c r="BD137" s="74" t="str">
        <f t="shared" si="104"/>
        <v/>
      </c>
      <c r="BE137" s="74" t="str">
        <f t="shared" si="105"/>
        <v/>
      </c>
      <c r="BF137" s="74" t="str">
        <f t="shared" si="106"/>
        <v/>
      </c>
      <c r="BG137" s="74" t="str">
        <f t="shared" si="107"/>
        <v/>
      </c>
      <c r="BK137" s="119" t="s">
        <v>713</v>
      </c>
      <c r="BL137" s="119" t="s">
        <v>384</v>
      </c>
      <c r="BM137" s="119" t="s">
        <v>385</v>
      </c>
      <c r="BN137" s="119" t="s">
        <v>386</v>
      </c>
      <c r="BO137" s="119" t="s">
        <v>714</v>
      </c>
    </row>
    <row r="138" spans="1:67" s="66" customFormat="1" ht="14.5" x14ac:dyDescent="0.35">
      <c r="A138" s="30"/>
      <c r="B138" s="31"/>
      <c r="C138" s="31"/>
      <c r="D138" s="30"/>
      <c r="E138" s="31"/>
      <c r="F138" s="84"/>
      <c r="G138" s="62" t="str">
        <f t="shared" si="78"/>
        <v/>
      </c>
      <c r="H138" s="30"/>
      <c r="I138" s="31"/>
      <c r="J138" s="85"/>
      <c r="K138" s="85"/>
      <c r="L138" s="73">
        <f t="shared" si="79"/>
        <v>0</v>
      </c>
      <c r="M138" s="136"/>
      <c r="N138" s="65">
        <f t="shared" si="80"/>
        <v>0</v>
      </c>
      <c r="O138" s="65"/>
      <c r="P138" s="74">
        <f t="shared" si="81"/>
        <v>0</v>
      </c>
      <c r="Q138" s="74">
        <f t="shared" si="82"/>
        <v>0</v>
      </c>
      <c r="R138" s="74">
        <f t="shared" si="83"/>
        <v>0</v>
      </c>
      <c r="S138" s="74">
        <f t="shared" si="84"/>
        <v>0</v>
      </c>
      <c r="T138" s="74">
        <f t="shared" si="85"/>
        <v>0</v>
      </c>
      <c r="U138" s="74">
        <f t="shared" si="86"/>
        <v>0</v>
      </c>
      <c r="V138" s="74">
        <f t="shared" si="87"/>
        <v>0</v>
      </c>
      <c r="W138" s="74">
        <f t="shared" si="88"/>
        <v>0</v>
      </c>
      <c r="X138" s="74">
        <f t="shared" si="89"/>
        <v>0</v>
      </c>
      <c r="Y138" s="74">
        <f t="shared" si="90"/>
        <v>0</v>
      </c>
      <c r="Z138" s="74">
        <f t="shared" si="91"/>
        <v>0</v>
      </c>
      <c r="AA138" s="74">
        <f t="shared" si="74"/>
        <v>1</v>
      </c>
      <c r="AC138" s="74">
        <f t="shared" si="92"/>
        <v>0</v>
      </c>
      <c r="AD138" s="74">
        <f t="shared" si="93"/>
        <v>0</v>
      </c>
      <c r="AE138" s="74">
        <f t="shared" si="75"/>
        <v>0</v>
      </c>
      <c r="AF138" s="74">
        <f t="shared" si="76"/>
        <v>0</v>
      </c>
      <c r="AG138" s="74">
        <f t="shared" si="94"/>
        <v>0</v>
      </c>
      <c r="AH138" s="74">
        <f t="shared" si="95"/>
        <v>0</v>
      </c>
      <c r="AJ138" s="75">
        <f t="shared" si="96"/>
        <v>0</v>
      </c>
      <c r="AK138" s="75">
        <f t="shared" si="97"/>
        <v>0</v>
      </c>
      <c r="AL138" s="75">
        <f t="shared" si="77"/>
        <v>0</v>
      </c>
      <c r="AS138" s="74" t="str">
        <f t="shared" si="98"/>
        <v/>
      </c>
      <c r="AT138" s="74" t="str">
        <f t="shared" si="99"/>
        <v/>
      </c>
      <c r="AU138" s="74" t="str">
        <f t="shared" si="100"/>
        <v/>
      </c>
      <c r="AV138" s="74" t="str">
        <f t="shared" si="101"/>
        <v/>
      </c>
      <c r="AW138" s="74" t="str">
        <f t="shared" si="102"/>
        <v/>
      </c>
      <c r="AX138" s="74" t="str">
        <f t="shared" si="73"/>
        <v/>
      </c>
      <c r="AY138" s="74" t="str">
        <f t="shared" si="73"/>
        <v/>
      </c>
      <c r="AZ138" s="74" t="str">
        <f t="shared" si="73"/>
        <v/>
      </c>
      <c r="BA138" s="74" t="str">
        <f t="shared" si="73"/>
        <v/>
      </c>
      <c r="BB138" s="74" t="str">
        <f t="shared" si="73"/>
        <v/>
      </c>
      <c r="BC138" s="74" t="str">
        <f t="shared" si="103"/>
        <v/>
      </c>
      <c r="BD138" s="74" t="str">
        <f t="shared" si="104"/>
        <v/>
      </c>
      <c r="BE138" s="74" t="str">
        <f t="shared" si="105"/>
        <v/>
      </c>
      <c r="BF138" s="74" t="str">
        <f t="shared" si="106"/>
        <v/>
      </c>
      <c r="BG138" s="74" t="str">
        <f t="shared" si="107"/>
        <v/>
      </c>
      <c r="BK138" s="119" t="s">
        <v>715</v>
      </c>
      <c r="BL138" s="119" t="s">
        <v>716</v>
      </c>
      <c r="BM138" s="119" t="s">
        <v>717</v>
      </c>
      <c r="BN138" s="119" t="s">
        <v>349</v>
      </c>
      <c r="BO138" s="119" t="s">
        <v>718</v>
      </c>
    </row>
    <row r="139" spans="1:67" s="66" customFormat="1" ht="14.5" x14ac:dyDescent="0.35">
      <c r="A139" s="30"/>
      <c r="B139" s="31"/>
      <c r="C139" s="31"/>
      <c r="D139" s="30"/>
      <c r="E139" s="31"/>
      <c r="F139" s="84"/>
      <c r="G139" s="62" t="str">
        <f t="shared" si="78"/>
        <v/>
      </c>
      <c r="H139" s="30"/>
      <c r="I139" s="31"/>
      <c r="J139" s="85"/>
      <c r="K139" s="85"/>
      <c r="L139" s="73">
        <f t="shared" si="79"/>
        <v>0</v>
      </c>
      <c r="M139" s="136"/>
      <c r="N139" s="65">
        <f t="shared" si="80"/>
        <v>0</v>
      </c>
      <c r="O139" s="65"/>
      <c r="P139" s="74">
        <f t="shared" si="81"/>
        <v>0</v>
      </c>
      <c r="Q139" s="74">
        <f t="shared" si="82"/>
        <v>0</v>
      </c>
      <c r="R139" s="74">
        <f t="shared" si="83"/>
        <v>0</v>
      </c>
      <c r="S139" s="74">
        <f t="shared" si="84"/>
        <v>0</v>
      </c>
      <c r="T139" s="74">
        <f t="shared" si="85"/>
        <v>0</v>
      </c>
      <c r="U139" s="74">
        <f t="shared" si="86"/>
        <v>0</v>
      </c>
      <c r="V139" s="74">
        <f t="shared" si="87"/>
        <v>0</v>
      </c>
      <c r="W139" s="74">
        <f t="shared" si="88"/>
        <v>0</v>
      </c>
      <c r="X139" s="74">
        <f t="shared" si="89"/>
        <v>0</v>
      </c>
      <c r="Y139" s="74">
        <f t="shared" si="90"/>
        <v>0</v>
      </c>
      <c r="Z139" s="74">
        <f t="shared" si="91"/>
        <v>0</v>
      </c>
      <c r="AA139" s="74">
        <f t="shared" si="74"/>
        <v>1</v>
      </c>
      <c r="AC139" s="74">
        <f t="shared" si="92"/>
        <v>0</v>
      </c>
      <c r="AD139" s="74">
        <f t="shared" si="93"/>
        <v>0</v>
      </c>
      <c r="AE139" s="74">
        <f t="shared" si="75"/>
        <v>0</v>
      </c>
      <c r="AF139" s="74">
        <f t="shared" si="76"/>
        <v>0</v>
      </c>
      <c r="AG139" s="74">
        <f t="shared" si="94"/>
        <v>0</v>
      </c>
      <c r="AH139" s="74">
        <f t="shared" si="95"/>
        <v>0</v>
      </c>
      <c r="AJ139" s="75">
        <f t="shared" si="96"/>
        <v>0</v>
      </c>
      <c r="AK139" s="75">
        <f t="shared" si="97"/>
        <v>0</v>
      </c>
      <c r="AL139" s="75">
        <f t="shared" si="77"/>
        <v>0</v>
      </c>
      <c r="AS139" s="74" t="str">
        <f t="shared" si="98"/>
        <v/>
      </c>
      <c r="AT139" s="74" t="str">
        <f t="shared" si="99"/>
        <v/>
      </c>
      <c r="AU139" s="74" t="str">
        <f t="shared" si="100"/>
        <v/>
      </c>
      <c r="AV139" s="74" t="str">
        <f t="shared" si="101"/>
        <v/>
      </c>
      <c r="AW139" s="74" t="str">
        <f t="shared" si="102"/>
        <v/>
      </c>
      <c r="AX139" s="74" t="str">
        <f t="shared" si="73"/>
        <v/>
      </c>
      <c r="AY139" s="74" t="str">
        <f t="shared" si="73"/>
        <v/>
      </c>
      <c r="AZ139" s="74" t="str">
        <f t="shared" si="73"/>
        <v/>
      </c>
      <c r="BA139" s="74" t="str">
        <f t="shared" si="73"/>
        <v/>
      </c>
      <c r="BB139" s="74" t="str">
        <f t="shared" si="73"/>
        <v/>
      </c>
      <c r="BC139" s="74" t="str">
        <f t="shared" si="103"/>
        <v/>
      </c>
      <c r="BD139" s="74" t="str">
        <f t="shared" si="104"/>
        <v/>
      </c>
      <c r="BE139" s="74" t="str">
        <f t="shared" si="105"/>
        <v/>
      </c>
      <c r="BF139" s="74" t="str">
        <f t="shared" si="106"/>
        <v/>
      </c>
      <c r="BG139" s="74" t="str">
        <f t="shared" si="107"/>
        <v/>
      </c>
      <c r="BK139" s="119" t="s">
        <v>719</v>
      </c>
      <c r="BL139" s="119" t="s">
        <v>553</v>
      </c>
      <c r="BM139" s="119" t="s">
        <v>554</v>
      </c>
      <c r="BN139" s="119" t="s">
        <v>349</v>
      </c>
      <c r="BO139" s="119" t="s">
        <v>720</v>
      </c>
    </row>
    <row r="140" spans="1:67" s="66" customFormat="1" ht="14.5" x14ac:dyDescent="0.35">
      <c r="A140" s="30"/>
      <c r="B140" s="31"/>
      <c r="C140" s="31"/>
      <c r="D140" s="30"/>
      <c r="E140" s="31"/>
      <c r="F140" s="84"/>
      <c r="G140" s="62" t="str">
        <f t="shared" si="78"/>
        <v/>
      </c>
      <c r="H140" s="30"/>
      <c r="I140" s="31"/>
      <c r="J140" s="85"/>
      <c r="K140" s="85"/>
      <c r="L140" s="73">
        <f t="shared" si="79"/>
        <v>0</v>
      </c>
      <c r="M140" s="136"/>
      <c r="N140" s="65">
        <f t="shared" si="80"/>
        <v>0</v>
      </c>
      <c r="O140" s="65"/>
      <c r="P140" s="74">
        <f t="shared" si="81"/>
        <v>0</v>
      </c>
      <c r="Q140" s="74">
        <f t="shared" si="82"/>
        <v>0</v>
      </c>
      <c r="R140" s="74">
        <f t="shared" si="83"/>
        <v>0</v>
      </c>
      <c r="S140" s="74">
        <f t="shared" si="84"/>
        <v>0</v>
      </c>
      <c r="T140" s="74">
        <f t="shared" si="85"/>
        <v>0</v>
      </c>
      <c r="U140" s="74">
        <f t="shared" si="86"/>
        <v>0</v>
      </c>
      <c r="V140" s="74">
        <f t="shared" si="87"/>
        <v>0</v>
      </c>
      <c r="W140" s="74">
        <f t="shared" si="88"/>
        <v>0</v>
      </c>
      <c r="X140" s="74">
        <f t="shared" si="89"/>
        <v>0</v>
      </c>
      <c r="Y140" s="74">
        <f t="shared" si="90"/>
        <v>0</v>
      </c>
      <c r="Z140" s="74">
        <f t="shared" si="91"/>
        <v>0</v>
      </c>
      <c r="AA140" s="74">
        <f t="shared" si="74"/>
        <v>1</v>
      </c>
      <c r="AC140" s="74">
        <f t="shared" si="92"/>
        <v>0</v>
      </c>
      <c r="AD140" s="74">
        <f t="shared" si="93"/>
        <v>0</v>
      </c>
      <c r="AE140" s="74">
        <f t="shared" si="75"/>
        <v>0</v>
      </c>
      <c r="AF140" s="74">
        <f t="shared" si="76"/>
        <v>0</v>
      </c>
      <c r="AG140" s="74">
        <f t="shared" si="94"/>
        <v>0</v>
      </c>
      <c r="AH140" s="74">
        <f t="shared" si="95"/>
        <v>0</v>
      </c>
      <c r="AJ140" s="75">
        <f t="shared" si="96"/>
        <v>0</v>
      </c>
      <c r="AK140" s="75">
        <f t="shared" si="97"/>
        <v>0</v>
      </c>
      <c r="AL140" s="75">
        <f t="shared" si="77"/>
        <v>0</v>
      </c>
      <c r="AS140" s="74" t="str">
        <f t="shared" si="98"/>
        <v/>
      </c>
      <c r="AT140" s="74" t="str">
        <f t="shared" si="99"/>
        <v/>
      </c>
      <c r="AU140" s="74" t="str">
        <f t="shared" si="100"/>
        <v/>
      </c>
      <c r="AV140" s="74" t="str">
        <f t="shared" si="101"/>
        <v/>
      </c>
      <c r="AW140" s="74" t="str">
        <f t="shared" si="102"/>
        <v/>
      </c>
      <c r="AX140" s="74" t="str">
        <f t="shared" si="73"/>
        <v/>
      </c>
      <c r="AY140" s="74" t="str">
        <f t="shared" si="73"/>
        <v/>
      </c>
      <c r="AZ140" s="74" t="str">
        <f t="shared" si="73"/>
        <v/>
      </c>
      <c r="BA140" s="74" t="str">
        <f t="shared" si="73"/>
        <v/>
      </c>
      <c r="BB140" s="74" t="str">
        <f t="shared" si="73"/>
        <v/>
      </c>
      <c r="BC140" s="74" t="str">
        <f t="shared" si="103"/>
        <v/>
      </c>
      <c r="BD140" s="74" t="str">
        <f t="shared" si="104"/>
        <v/>
      </c>
      <c r="BE140" s="74" t="str">
        <f t="shared" si="105"/>
        <v/>
      </c>
      <c r="BF140" s="74" t="str">
        <f t="shared" si="106"/>
        <v/>
      </c>
      <c r="BG140" s="74" t="str">
        <f t="shared" si="107"/>
        <v/>
      </c>
      <c r="BK140" s="119" t="s">
        <v>721</v>
      </c>
      <c r="BL140" s="119" t="s">
        <v>553</v>
      </c>
      <c r="BM140" s="119" t="s">
        <v>554</v>
      </c>
      <c r="BN140" s="119" t="s">
        <v>349</v>
      </c>
      <c r="BO140" s="119" t="s">
        <v>722</v>
      </c>
    </row>
    <row r="141" spans="1:67" s="66" customFormat="1" ht="14.5" x14ac:dyDescent="0.35">
      <c r="A141" s="30"/>
      <c r="B141" s="31"/>
      <c r="C141" s="31"/>
      <c r="D141" s="30"/>
      <c r="E141" s="31"/>
      <c r="F141" s="84"/>
      <c r="G141" s="62" t="str">
        <f t="shared" si="78"/>
        <v/>
      </c>
      <c r="H141" s="30"/>
      <c r="I141" s="31"/>
      <c r="J141" s="85"/>
      <c r="K141" s="85"/>
      <c r="L141" s="73">
        <f t="shared" si="79"/>
        <v>0</v>
      </c>
      <c r="M141" s="136"/>
      <c r="N141" s="65">
        <f t="shared" si="80"/>
        <v>0</v>
      </c>
      <c r="O141" s="65"/>
      <c r="P141" s="74">
        <f t="shared" si="81"/>
        <v>0</v>
      </c>
      <c r="Q141" s="74">
        <f t="shared" si="82"/>
        <v>0</v>
      </c>
      <c r="R141" s="74">
        <f t="shared" si="83"/>
        <v>0</v>
      </c>
      <c r="S141" s="74">
        <f t="shared" si="84"/>
        <v>0</v>
      </c>
      <c r="T141" s="74">
        <f t="shared" si="85"/>
        <v>0</v>
      </c>
      <c r="U141" s="74">
        <f t="shared" si="86"/>
        <v>0</v>
      </c>
      <c r="V141" s="74">
        <f t="shared" si="87"/>
        <v>0</v>
      </c>
      <c r="W141" s="74">
        <f t="shared" si="88"/>
        <v>0</v>
      </c>
      <c r="X141" s="74">
        <f t="shared" si="89"/>
        <v>0</v>
      </c>
      <c r="Y141" s="74">
        <f t="shared" si="90"/>
        <v>0</v>
      </c>
      <c r="Z141" s="74">
        <f t="shared" si="91"/>
        <v>0</v>
      </c>
      <c r="AA141" s="74">
        <f t="shared" si="74"/>
        <v>1</v>
      </c>
      <c r="AC141" s="74">
        <f t="shared" si="92"/>
        <v>0</v>
      </c>
      <c r="AD141" s="74">
        <f t="shared" si="93"/>
        <v>0</v>
      </c>
      <c r="AE141" s="74">
        <f t="shared" si="75"/>
        <v>0</v>
      </c>
      <c r="AF141" s="74">
        <f t="shared" si="76"/>
        <v>0</v>
      </c>
      <c r="AG141" s="74">
        <f t="shared" si="94"/>
        <v>0</v>
      </c>
      <c r="AH141" s="74">
        <f t="shared" si="95"/>
        <v>0</v>
      </c>
      <c r="AJ141" s="75">
        <f t="shared" si="96"/>
        <v>0</v>
      </c>
      <c r="AK141" s="75">
        <f t="shared" si="97"/>
        <v>0</v>
      </c>
      <c r="AL141" s="75">
        <f t="shared" si="77"/>
        <v>0</v>
      </c>
      <c r="AS141" s="74" t="str">
        <f t="shared" si="98"/>
        <v/>
      </c>
      <c r="AT141" s="74" t="str">
        <f t="shared" si="99"/>
        <v/>
      </c>
      <c r="AU141" s="74" t="str">
        <f t="shared" si="100"/>
        <v/>
      </c>
      <c r="AV141" s="74" t="str">
        <f t="shared" si="101"/>
        <v/>
      </c>
      <c r="AW141" s="74" t="str">
        <f t="shared" si="102"/>
        <v/>
      </c>
      <c r="AX141" s="74" t="str">
        <f t="shared" si="73"/>
        <v/>
      </c>
      <c r="AY141" s="74" t="str">
        <f t="shared" si="73"/>
        <v/>
      </c>
      <c r="AZ141" s="74" t="str">
        <f t="shared" si="73"/>
        <v/>
      </c>
      <c r="BA141" s="74" t="str">
        <f t="shared" si="73"/>
        <v/>
      </c>
      <c r="BB141" s="74" t="str">
        <f t="shared" si="73"/>
        <v/>
      </c>
      <c r="BC141" s="74" t="str">
        <f t="shared" si="103"/>
        <v/>
      </c>
      <c r="BD141" s="74" t="str">
        <f t="shared" si="104"/>
        <v/>
      </c>
      <c r="BE141" s="74" t="str">
        <f t="shared" si="105"/>
        <v/>
      </c>
      <c r="BF141" s="74" t="str">
        <f t="shared" si="106"/>
        <v/>
      </c>
      <c r="BG141" s="74" t="str">
        <f t="shared" si="107"/>
        <v/>
      </c>
      <c r="BK141" s="119" t="s">
        <v>723</v>
      </c>
      <c r="BL141" s="119" t="s">
        <v>521</v>
      </c>
      <c r="BM141" s="119" t="s">
        <v>522</v>
      </c>
      <c r="BN141" s="119" t="s">
        <v>443</v>
      </c>
      <c r="BO141" s="119" t="s">
        <v>724</v>
      </c>
    </row>
    <row r="142" spans="1:67" s="66" customFormat="1" ht="14.5" x14ac:dyDescent="0.35">
      <c r="A142" s="30"/>
      <c r="B142" s="31"/>
      <c r="C142" s="31"/>
      <c r="D142" s="30"/>
      <c r="E142" s="31"/>
      <c r="F142" s="84"/>
      <c r="G142" s="62" t="str">
        <f t="shared" si="78"/>
        <v/>
      </c>
      <c r="H142" s="30"/>
      <c r="I142" s="31"/>
      <c r="J142" s="85"/>
      <c r="K142" s="85"/>
      <c r="L142" s="73">
        <f t="shared" si="79"/>
        <v>0</v>
      </c>
      <c r="M142" s="136"/>
      <c r="N142" s="65">
        <f t="shared" si="80"/>
        <v>0</v>
      </c>
      <c r="O142" s="65"/>
      <c r="P142" s="74">
        <f t="shared" si="81"/>
        <v>0</v>
      </c>
      <c r="Q142" s="74">
        <f t="shared" si="82"/>
        <v>0</v>
      </c>
      <c r="R142" s="74">
        <f t="shared" si="83"/>
        <v>0</v>
      </c>
      <c r="S142" s="74">
        <f t="shared" si="84"/>
        <v>0</v>
      </c>
      <c r="T142" s="74">
        <f t="shared" si="85"/>
        <v>0</v>
      </c>
      <c r="U142" s="74">
        <f t="shared" si="86"/>
        <v>0</v>
      </c>
      <c r="V142" s="74">
        <f t="shared" si="87"/>
        <v>0</v>
      </c>
      <c r="W142" s="74">
        <f t="shared" si="88"/>
        <v>0</v>
      </c>
      <c r="X142" s="74">
        <f t="shared" si="89"/>
        <v>0</v>
      </c>
      <c r="Y142" s="74">
        <f t="shared" si="90"/>
        <v>0</v>
      </c>
      <c r="Z142" s="74">
        <f t="shared" si="91"/>
        <v>0</v>
      </c>
      <c r="AA142" s="74">
        <f t="shared" si="74"/>
        <v>1</v>
      </c>
      <c r="AC142" s="74">
        <f t="shared" si="92"/>
        <v>0</v>
      </c>
      <c r="AD142" s="74">
        <f t="shared" si="93"/>
        <v>0</v>
      </c>
      <c r="AE142" s="74">
        <f t="shared" si="75"/>
        <v>0</v>
      </c>
      <c r="AF142" s="74">
        <f t="shared" si="76"/>
        <v>0</v>
      </c>
      <c r="AG142" s="74">
        <f t="shared" si="94"/>
        <v>0</v>
      </c>
      <c r="AH142" s="74">
        <f t="shared" si="95"/>
        <v>0</v>
      </c>
      <c r="AJ142" s="75">
        <f t="shared" si="96"/>
        <v>0</v>
      </c>
      <c r="AK142" s="75">
        <f t="shared" si="97"/>
        <v>0</v>
      </c>
      <c r="AL142" s="75">
        <f t="shared" si="77"/>
        <v>0</v>
      </c>
      <c r="AS142" s="74" t="str">
        <f t="shared" si="98"/>
        <v/>
      </c>
      <c r="AT142" s="74" t="str">
        <f t="shared" si="99"/>
        <v/>
      </c>
      <c r="AU142" s="74" t="str">
        <f t="shared" si="100"/>
        <v/>
      </c>
      <c r="AV142" s="74" t="str">
        <f t="shared" si="101"/>
        <v/>
      </c>
      <c r="AW142" s="74" t="str">
        <f t="shared" si="102"/>
        <v/>
      </c>
      <c r="AX142" s="74" t="str">
        <f t="shared" si="73"/>
        <v/>
      </c>
      <c r="AY142" s="74" t="str">
        <f t="shared" si="73"/>
        <v/>
      </c>
      <c r="AZ142" s="74" t="str">
        <f t="shared" si="73"/>
        <v/>
      </c>
      <c r="BA142" s="74" t="str">
        <f t="shared" si="73"/>
        <v/>
      </c>
      <c r="BB142" s="74" t="str">
        <f t="shared" si="73"/>
        <v/>
      </c>
      <c r="BC142" s="74" t="str">
        <f t="shared" si="103"/>
        <v/>
      </c>
      <c r="BD142" s="74" t="str">
        <f t="shared" si="104"/>
        <v/>
      </c>
      <c r="BE142" s="74" t="str">
        <f t="shared" si="105"/>
        <v/>
      </c>
      <c r="BF142" s="74" t="str">
        <f t="shared" si="106"/>
        <v/>
      </c>
      <c r="BG142" s="74" t="str">
        <f t="shared" si="107"/>
        <v/>
      </c>
      <c r="BK142" s="119" t="s">
        <v>725</v>
      </c>
      <c r="BL142" s="119" t="s">
        <v>505</v>
      </c>
      <c r="BM142" s="119" t="s">
        <v>506</v>
      </c>
      <c r="BN142" s="119" t="s">
        <v>349</v>
      </c>
      <c r="BO142" s="119" t="s">
        <v>726</v>
      </c>
    </row>
    <row r="143" spans="1:67" s="66" customFormat="1" ht="14.5" x14ac:dyDescent="0.35">
      <c r="A143" s="30"/>
      <c r="B143" s="31"/>
      <c r="C143" s="31"/>
      <c r="D143" s="30"/>
      <c r="E143" s="31"/>
      <c r="F143" s="84"/>
      <c r="G143" s="62" t="str">
        <f t="shared" si="78"/>
        <v/>
      </c>
      <c r="H143" s="30"/>
      <c r="I143" s="31"/>
      <c r="J143" s="85"/>
      <c r="K143" s="85"/>
      <c r="L143" s="73">
        <f t="shared" si="79"/>
        <v>0</v>
      </c>
      <c r="M143" s="136"/>
      <c r="N143" s="65">
        <f t="shared" si="80"/>
        <v>0</v>
      </c>
      <c r="O143" s="65"/>
      <c r="P143" s="74">
        <f t="shared" si="81"/>
        <v>0</v>
      </c>
      <c r="Q143" s="74">
        <f t="shared" si="82"/>
        <v>0</v>
      </c>
      <c r="R143" s="74">
        <f t="shared" si="83"/>
        <v>0</v>
      </c>
      <c r="S143" s="74">
        <f t="shared" si="84"/>
        <v>0</v>
      </c>
      <c r="T143" s="74">
        <f t="shared" si="85"/>
        <v>0</v>
      </c>
      <c r="U143" s="74">
        <f t="shared" si="86"/>
        <v>0</v>
      </c>
      <c r="V143" s="74">
        <f t="shared" si="87"/>
        <v>0</v>
      </c>
      <c r="W143" s="74">
        <f t="shared" si="88"/>
        <v>0</v>
      </c>
      <c r="X143" s="74">
        <f t="shared" si="89"/>
        <v>0</v>
      </c>
      <c r="Y143" s="74">
        <f t="shared" si="90"/>
        <v>0</v>
      </c>
      <c r="Z143" s="74">
        <f t="shared" si="91"/>
        <v>0</v>
      </c>
      <c r="AA143" s="74">
        <f t="shared" si="74"/>
        <v>1</v>
      </c>
      <c r="AC143" s="74">
        <f t="shared" si="92"/>
        <v>0</v>
      </c>
      <c r="AD143" s="74">
        <f t="shared" si="93"/>
        <v>0</v>
      </c>
      <c r="AE143" s="74">
        <f t="shared" si="75"/>
        <v>0</v>
      </c>
      <c r="AF143" s="74">
        <f t="shared" si="76"/>
        <v>0</v>
      </c>
      <c r="AG143" s="74">
        <f t="shared" si="94"/>
        <v>0</v>
      </c>
      <c r="AH143" s="74">
        <f t="shared" si="95"/>
        <v>0</v>
      </c>
      <c r="AJ143" s="75">
        <f t="shared" si="96"/>
        <v>0</v>
      </c>
      <c r="AK143" s="75">
        <f t="shared" si="97"/>
        <v>0</v>
      </c>
      <c r="AL143" s="75">
        <f t="shared" si="77"/>
        <v>0</v>
      </c>
      <c r="AS143" s="74" t="str">
        <f t="shared" si="98"/>
        <v/>
      </c>
      <c r="AT143" s="74" t="str">
        <f t="shared" si="99"/>
        <v/>
      </c>
      <c r="AU143" s="74" t="str">
        <f t="shared" si="100"/>
        <v/>
      </c>
      <c r="AV143" s="74" t="str">
        <f t="shared" si="101"/>
        <v/>
      </c>
      <c r="AW143" s="74" t="str">
        <f t="shared" si="102"/>
        <v/>
      </c>
      <c r="AX143" s="74" t="str">
        <f t="shared" si="73"/>
        <v/>
      </c>
      <c r="AY143" s="74" t="str">
        <f t="shared" si="73"/>
        <v/>
      </c>
      <c r="AZ143" s="74" t="str">
        <f t="shared" si="73"/>
        <v/>
      </c>
      <c r="BA143" s="74" t="str">
        <f t="shared" si="73"/>
        <v/>
      </c>
      <c r="BB143" s="74" t="str">
        <f t="shared" si="73"/>
        <v/>
      </c>
      <c r="BC143" s="74" t="str">
        <f t="shared" si="103"/>
        <v/>
      </c>
      <c r="BD143" s="74" t="str">
        <f t="shared" si="104"/>
        <v/>
      </c>
      <c r="BE143" s="74" t="str">
        <f t="shared" si="105"/>
        <v/>
      </c>
      <c r="BF143" s="74" t="str">
        <f t="shared" si="106"/>
        <v/>
      </c>
      <c r="BG143" s="74" t="str">
        <f t="shared" si="107"/>
        <v/>
      </c>
      <c r="BK143" s="119" t="s">
        <v>727</v>
      </c>
      <c r="BL143" s="119" t="s">
        <v>553</v>
      </c>
      <c r="BM143" s="119" t="s">
        <v>554</v>
      </c>
      <c r="BN143" s="119" t="s">
        <v>349</v>
      </c>
      <c r="BO143" s="119" t="s">
        <v>728</v>
      </c>
    </row>
    <row r="144" spans="1:67" s="66" customFormat="1" ht="14.5" x14ac:dyDescent="0.35">
      <c r="A144" s="30"/>
      <c r="B144" s="31"/>
      <c r="C144" s="31"/>
      <c r="D144" s="30"/>
      <c r="E144" s="31"/>
      <c r="F144" s="84"/>
      <c r="G144" s="62" t="str">
        <f t="shared" si="78"/>
        <v/>
      </c>
      <c r="H144" s="30"/>
      <c r="I144" s="31"/>
      <c r="J144" s="85"/>
      <c r="K144" s="85"/>
      <c r="L144" s="73">
        <f t="shared" si="79"/>
        <v>0</v>
      </c>
      <c r="M144" s="136"/>
      <c r="N144" s="65">
        <f t="shared" si="80"/>
        <v>0</v>
      </c>
      <c r="O144" s="65"/>
      <c r="P144" s="74">
        <f t="shared" si="81"/>
        <v>0</v>
      </c>
      <c r="Q144" s="74">
        <f t="shared" si="82"/>
        <v>0</v>
      </c>
      <c r="R144" s="74">
        <f t="shared" si="83"/>
        <v>0</v>
      </c>
      <c r="S144" s="74">
        <f t="shared" si="84"/>
        <v>0</v>
      </c>
      <c r="T144" s="74">
        <f t="shared" si="85"/>
        <v>0</v>
      </c>
      <c r="U144" s="74">
        <f t="shared" si="86"/>
        <v>0</v>
      </c>
      <c r="V144" s="74">
        <f t="shared" si="87"/>
        <v>0</v>
      </c>
      <c r="W144" s="74">
        <f t="shared" si="88"/>
        <v>0</v>
      </c>
      <c r="X144" s="74">
        <f t="shared" si="89"/>
        <v>0</v>
      </c>
      <c r="Y144" s="74">
        <f t="shared" si="90"/>
        <v>0</v>
      </c>
      <c r="Z144" s="74">
        <f t="shared" si="91"/>
        <v>0</v>
      </c>
      <c r="AA144" s="74">
        <f t="shared" si="74"/>
        <v>1</v>
      </c>
      <c r="AC144" s="74">
        <f t="shared" si="92"/>
        <v>0</v>
      </c>
      <c r="AD144" s="74">
        <f t="shared" si="93"/>
        <v>0</v>
      </c>
      <c r="AE144" s="74">
        <f t="shared" si="75"/>
        <v>0</v>
      </c>
      <c r="AF144" s="74">
        <f t="shared" si="76"/>
        <v>0</v>
      </c>
      <c r="AG144" s="74">
        <f t="shared" si="94"/>
        <v>0</v>
      </c>
      <c r="AH144" s="74">
        <f t="shared" si="95"/>
        <v>0</v>
      </c>
      <c r="AJ144" s="75">
        <f t="shared" si="96"/>
        <v>0</v>
      </c>
      <c r="AK144" s="75">
        <f t="shared" si="97"/>
        <v>0</v>
      </c>
      <c r="AL144" s="75">
        <f t="shared" si="77"/>
        <v>0</v>
      </c>
      <c r="AS144" s="74" t="str">
        <f t="shared" si="98"/>
        <v/>
      </c>
      <c r="AT144" s="74" t="str">
        <f t="shared" si="99"/>
        <v/>
      </c>
      <c r="AU144" s="74" t="str">
        <f t="shared" si="100"/>
        <v/>
      </c>
      <c r="AV144" s="74" t="str">
        <f t="shared" si="101"/>
        <v/>
      </c>
      <c r="AW144" s="74" t="str">
        <f t="shared" si="102"/>
        <v/>
      </c>
      <c r="AX144" s="74" t="str">
        <f t="shared" si="73"/>
        <v/>
      </c>
      <c r="AY144" s="74" t="str">
        <f t="shared" si="73"/>
        <v/>
      </c>
      <c r="AZ144" s="74" t="str">
        <f t="shared" si="73"/>
        <v/>
      </c>
      <c r="BA144" s="74" t="str">
        <f t="shared" si="73"/>
        <v/>
      </c>
      <c r="BB144" s="74" t="str">
        <f t="shared" si="73"/>
        <v/>
      </c>
      <c r="BC144" s="74" t="str">
        <f t="shared" si="103"/>
        <v/>
      </c>
      <c r="BD144" s="74" t="str">
        <f t="shared" si="104"/>
        <v/>
      </c>
      <c r="BE144" s="74" t="str">
        <f t="shared" si="105"/>
        <v/>
      </c>
      <c r="BF144" s="74" t="str">
        <f t="shared" si="106"/>
        <v/>
      </c>
      <c r="BG144" s="74" t="str">
        <f t="shared" si="107"/>
        <v/>
      </c>
      <c r="BK144" s="119" t="s">
        <v>729</v>
      </c>
      <c r="BL144" s="119" t="s">
        <v>553</v>
      </c>
      <c r="BM144" s="119" t="s">
        <v>554</v>
      </c>
      <c r="BN144" s="119" t="s">
        <v>349</v>
      </c>
      <c r="BO144" s="119" t="s">
        <v>730</v>
      </c>
    </row>
    <row r="145" spans="1:67" s="66" customFormat="1" ht="14.5" x14ac:dyDescent="0.35">
      <c r="A145" s="30"/>
      <c r="B145" s="31"/>
      <c r="C145" s="31"/>
      <c r="D145" s="30"/>
      <c r="E145" s="31"/>
      <c r="F145" s="84"/>
      <c r="G145" s="62" t="str">
        <f t="shared" si="78"/>
        <v/>
      </c>
      <c r="H145" s="30"/>
      <c r="I145" s="31"/>
      <c r="J145" s="85"/>
      <c r="K145" s="85"/>
      <c r="L145" s="73">
        <f t="shared" si="79"/>
        <v>0</v>
      </c>
      <c r="M145" s="136"/>
      <c r="N145" s="65">
        <f t="shared" si="80"/>
        <v>0</v>
      </c>
      <c r="O145" s="65"/>
      <c r="P145" s="74">
        <f t="shared" si="81"/>
        <v>0</v>
      </c>
      <c r="Q145" s="74">
        <f t="shared" si="82"/>
        <v>0</v>
      </c>
      <c r="R145" s="74">
        <f t="shared" si="83"/>
        <v>0</v>
      </c>
      <c r="S145" s="74">
        <f t="shared" si="84"/>
        <v>0</v>
      </c>
      <c r="T145" s="74">
        <f t="shared" si="85"/>
        <v>0</v>
      </c>
      <c r="U145" s="74">
        <f t="shared" si="86"/>
        <v>0</v>
      </c>
      <c r="V145" s="74">
        <f t="shared" si="87"/>
        <v>0</v>
      </c>
      <c r="W145" s="74">
        <f t="shared" si="88"/>
        <v>0</v>
      </c>
      <c r="X145" s="74">
        <f t="shared" si="89"/>
        <v>0</v>
      </c>
      <c r="Y145" s="74">
        <f t="shared" si="90"/>
        <v>0</v>
      </c>
      <c r="Z145" s="74">
        <f t="shared" si="91"/>
        <v>0</v>
      </c>
      <c r="AA145" s="74">
        <f t="shared" si="74"/>
        <v>1</v>
      </c>
      <c r="AC145" s="74">
        <f t="shared" si="92"/>
        <v>0</v>
      </c>
      <c r="AD145" s="74">
        <f t="shared" si="93"/>
        <v>0</v>
      </c>
      <c r="AE145" s="74">
        <f t="shared" si="75"/>
        <v>0</v>
      </c>
      <c r="AF145" s="74">
        <f t="shared" si="76"/>
        <v>0</v>
      </c>
      <c r="AG145" s="74">
        <f t="shared" si="94"/>
        <v>0</v>
      </c>
      <c r="AH145" s="74">
        <f t="shared" si="95"/>
        <v>0</v>
      </c>
      <c r="AJ145" s="75">
        <f t="shared" si="96"/>
        <v>0</v>
      </c>
      <c r="AK145" s="75">
        <f t="shared" si="97"/>
        <v>0</v>
      </c>
      <c r="AL145" s="75">
        <f t="shared" si="77"/>
        <v>0</v>
      </c>
      <c r="AS145" s="74" t="str">
        <f t="shared" si="98"/>
        <v/>
      </c>
      <c r="AT145" s="74" t="str">
        <f t="shared" si="99"/>
        <v/>
      </c>
      <c r="AU145" s="74" t="str">
        <f t="shared" si="100"/>
        <v/>
      </c>
      <c r="AV145" s="74" t="str">
        <f t="shared" si="101"/>
        <v/>
      </c>
      <c r="AW145" s="74" t="str">
        <f t="shared" si="102"/>
        <v/>
      </c>
      <c r="AX145" s="74" t="str">
        <f t="shared" si="73"/>
        <v/>
      </c>
      <c r="AY145" s="74" t="str">
        <f t="shared" si="73"/>
        <v/>
      </c>
      <c r="AZ145" s="74" t="str">
        <f t="shared" si="73"/>
        <v/>
      </c>
      <c r="BA145" s="74" t="str">
        <f t="shared" si="73"/>
        <v/>
      </c>
      <c r="BB145" s="74" t="str">
        <f t="shared" si="73"/>
        <v/>
      </c>
      <c r="BC145" s="74" t="str">
        <f t="shared" si="103"/>
        <v/>
      </c>
      <c r="BD145" s="74" t="str">
        <f t="shared" si="104"/>
        <v/>
      </c>
      <c r="BE145" s="74" t="str">
        <f t="shared" si="105"/>
        <v/>
      </c>
      <c r="BF145" s="74" t="str">
        <f t="shared" si="106"/>
        <v/>
      </c>
      <c r="BG145" s="74" t="str">
        <f t="shared" si="107"/>
        <v/>
      </c>
      <c r="BK145" s="119" t="s">
        <v>731</v>
      </c>
      <c r="BL145" s="119" t="s">
        <v>553</v>
      </c>
      <c r="BM145" s="119" t="s">
        <v>554</v>
      </c>
      <c r="BN145" s="119" t="s">
        <v>349</v>
      </c>
      <c r="BO145" s="119" t="s">
        <v>732</v>
      </c>
    </row>
    <row r="146" spans="1:67" s="66" customFormat="1" ht="14.5" x14ac:dyDescent="0.35">
      <c r="A146" s="30"/>
      <c r="B146" s="31"/>
      <c r="C146" s="31"/>
      <c r="D146" s="30"/>
      <c r="E146" s="31"/>
      <c r="F146" s="84"/>
      <c r="G146" s="62" t="str">
        <f t="shared" si="78"/>
        <v/>
      </c>
      <c r="H146" s="30"/>
      <c r="I146" s="31"/>
      <c r="J146" s="85"/>
      <c r="K146" s="85"/>
      <c r="L146" s="73">
        <f t="shared" si="79"/>
        <v>0</v>
      </c>
      <c r="M146" s="136"/>
      <c r="N146" s="65">
        <f t="shared" si="80"/>
        <v>0</v>
      </c>
      <c r="O146" s="65"/>
      <c r="P146" s="74">
        <f t="shared" si="81"/>
        <v>0</v>
      </c>
      <c r="Q146" s="74">
        <f t="shared" si="82"/>
        <v>0</v>
      </c>
      <c r="R146" s="74">
        <f t="shared" si="83"/>
        <v>0</v>
      </c>
      <c r="S146" s="74">
        <f t="shared" si="84"/>
        <v>0</v>
      </c>
      <c r="T146" s="74">
        <f t="shared" si="85"/>
        <v>0</v>
      </c>
      <c r="U146" s="74">
        <f t="shared" si="86"/>
        <v>0</v>
      </c>
      <c r="V146" s="74">
        <f t="shared" si="87"/>
        <v>0</v>
      </c>
      <c r="W146" s="74">
        <f t="shared" si="88"/>
        <v>0</v>
      </c>
      <c r="X146" s="74">
        <f t="shared" si="89"/>
        <v>0</v>
      </c>
      <c r="Y146" s="74">
        <f t="shared" si="90"/>
        <v>0</v>
      </c>
      <c r="Z146" s="74">
        <f t="shared" si="91"/>
        <v>0</v>
      </c>
      <c r="AA146" s="74">
        <f t="shared" si="74"/>
        <v>1</v>
      </c>
      <c r="AC146" s="74">
        <f t="shared" si="92"/>
        <v>0</v>
      </c>
      <c r="AD146" s="74">
        <f t="shared" si="93"/>
        <v>0</v>
      </c>
      <c r="AE146" s="74">
        <f t="shared" si="75"/>
        <v>0</v>
      </c>
      <c r="AF146" s="74">
        <f t="shared" si="76"/>
        <v>0</v>
      </c>
      <c r="AG146" s="74">
        <f t="shared" si="94"/>
        <v>0</v>
      </c>
      <c r="AH146" s="74">
        <f t="shared" si="95"/>
        <v>0</v>
      </c>
      <c r="AJ146" s="75">
        <f t="shared" si="96"/>
        <v>0</v>
      </c>
      <c r="AK146" s="75">
        <f t="shared" si="97"/>
        <v>0</v>
      </c>
      <c r="AL146" s="75">
        <f t="shared" si="77"/>
        <v>0</v>
      </c>
      <c r="AS146" s="74" t="str">
        <f t="shared" si="98"/>
        <v/>
      </c>
      <c r="AT146" s="74" t="str">
        <f t="shared" si="99"/>
        <v/>
      </c>
      <c r="AU146" s="74" t="str">
        <f t="shared" si="100"/>
        <v/>
      </c>
      <c r="AV146" s="74" t="str">
        <f t="shared" si="101"/>
        <v/>
      </c>
      <c r="AW146" s="74" t="str">
        <f t="shared" si="102"/>
        <v/>
      </c>
      <c r="AX146" s="74" t="str">
        <f t="shared" si="73"/>
        <v/>
      </c>
      <c r="AY146" s="74" t="str">
        <f t="shared" si="73"/>
        <v/>
      </c>
      <c r="AZ146" s="74" t="str">
        <f t="shared" si="73"/>
        <v/>
      </c>
      <c r="BA146" s="74" t="str">
        <f t="shared" si="73"/>
        <v/>
      </c>
      <c r="BB146" s="74" t="str">
        <f t="shared" si="73"/>
        <v/>
      </c>
      <c r="BC146" s="74" t="str">
        <f t="shared" si="103"/>
        <v/>
      </c>
      <c r="BD146" s="74" t="str">
        <f t="shared" si="104"/>
        <v/>
      </c>
      <c r="BE146" s="74" t="str">
        <f t="shared" si="105"/>
        <v/>
      </c>
      <c r="BF146" s="74" t="str">
        <f t="shared" si="106"/>
        <v/>
      </c>
      <c r="BG146" s="74" t="str">
        <f t="shared" si="107"/>
        <v/>
      </c>
      <c r="BK146" s="119" t="s">
        <v>733</v>
      </c>
      <c r="BL146" s="119" t="s">
        <v>553</v>
      </c>
      <c r="BM146" s="119" t="s">
        <v>554</v>
      </c>
      <c r="BN146" s="119" t="s">
        <v>349</v>
      </c>
      <c r="BO146" s="119" t="s">
        <v>734</v>
      </c>
    </row>
    <row r="147" spans="1:67" s="66" customFormat="1" ht="14.5" x14ac:dyDescent="0.35">
      <c r="A147" s="30"/>
      <c r="B147" s="31"/>
      <c r="C147" s="31"/>
      <c r="D147" s="30"/>
      <c r="E147" s="31"/>
      <c r="F147" s="84"/>
      <c r="G147" s="62" t="str">
        <f t="shared" si="78"/>
        <v/>
      </c>
      <c r="H147" s="30"/>
      <c r="I147" s="31"/>
      <c r="J147" s="85"/>
      <c r="K147" s="85"/>
      <c r="L147" s="73">
        <f t="shared" si="79"/>
        <v>0</v>
      </c>
      <c r="M147" s="136"/>
      <c r="N147" s="65">
        <f t="shared" si="80"/>
        <v>0</v>
      </c>
      <c r="O147" s="65"/>
      <c r="P147" s="74">
        <f t="shared" si="81"/>
        <v>0</v>
      </c>
      <c r="Q147" s="74">
        <f t="shared" si="82"/>
        <v>0</v>
      </c>
      <c r="R147" s="74">
        <f t="shared" si="83"/>
        <v>0</v>
      </c>
      <c r="S147" s="74">
        <f t="shared" si="84"/>
        <v>0</v>
      </c>
      <c r="T147" s="74">
        <f t="shared" si="85"/>
        <v>0</v>
      </c>
      <c r="U147" s="74">
        <f t="shared" si="86"/>
        <v>0</v>
      </c>
      <c r="V147" s="74">
        <f t="shared" si="87"/>
        <v>0</v>
      </c>
      <c r="W147" s="74">
        <f t="shared" si="88"/>
        <v>0</v>
      </c>
      <c r="X147" s="74">
        <f t="shared" si="89"/>
        <v>0</v>
      </c>
      <c r="Y147" s="74">
        <f t="shared" si="90"/>
        <v>0</v>
      </c>
      <c r="Z147" s="74">
        <f t="shared" si="91"/>
        <v>0</v>
      </c>
      <c r="AA147" s="74">
        <f t="shared" si="74"/>
        <v>1</v>
      </c>
      <c r="AC147" s="74">
        <f t="shared" si="92"/>
        <v>0</v>
      </c>
      <c r="AD147" s="74">
        <f t="shared" si="93"/>
        <v>0</v>
      </c>
      <c r="AE147" s="74">
        <f t="shared" si="75"/>
        <v>0</v>
      </c>
      <c r="AF147" s="74">
        <f t="shared" si="76"/>
        <v>0</v>
      </c>
      <c r="AG147" s="74">
        <f t="shared" si="94"/>
        <v>0</v>
      </c>
      <c r="AH147" s="74">
        <f t="shared" si="95"/>
        <v>0</v>
      </c>
      <c r="AJ147" s="75">
        <f t="shared" si="96"/>
        <v>0</v>
      </c>
      <c r="AK147" s="75">
        <f t="shared" si="97"/>
        <v>0</v>
      </c>
      <c r="AL147" s="75">
        <f t="shared" si="77"/>
        <v>0</v>
      </c>
      <c r="AS147" s="74" t="str">
        <f t="shared" si="98"/>
        <v/>
      </c>
      <c r="AT147" s="74" t="str">
        <f t="shared" si="99"/>
        <v/>
      </c>
      <c r="AU147" s="74" t="str">
        <f t="shared" si="100"/>
        <v/>
      </c>
      <c r="AV147" s="74" t="str">
        <f t="shared" si="101"/>
        <v/>
      </c>
      <c r="AW147" s="74" t="str">
        <f t="shared" si="102"/>
        <v/>
      </c>
      <c r="AX147" s="74" t="str">
        <f t="shared" si="73"/>
        <v/>
      </c>
      <c r="AY147" s="74" t="str">
        <f t="shared" si="73"/>
        <v/>
      </c>
      <c r="AZ147" s="74" t="str">
        <f t="shared" si="73"/>
        <v/>
      </c>
      <c r="BA147" s="74" t="str">
        <f t="shared" si="73"/>
        <v/>
      </c>
      <c r="BB147" s="74" t="str">
        <f t="shared" si="73"/>
        <v/>
      </c>
      <c r="BC147" s="74" t="str">
        <f t="shared" si="103"/>
        <v/>
      </c>
      <c r="BD147" s="74" t="str">
        <f t="shared" si="104"/>
        <v/>
      </c>
      <c r="BE147" s="74" t="str">
        <f t="shared" si="105"/>
        <v/>
      </c>
      <c r="BF147" s="74" t="str">
        <f t="shared" si="106"/>
        <v/>
      </c>
      <c r="BG147" s="74" t="str">
        <f t="shared" si="107"/>
        <v/>
      </c>
      <c r="BK147" s="119" t="s">
        <v>735</v>
      </c>
      <c r="BL147" s="119" t="s">
        <v>716</v>
      </c>
      <c r="BM147" s="119" t="s">
        <v>717</v>
      </c>
      <c r="BN147" s="119" t="s">
        <v>349</v>
      </c>
      <c r="BO147" s="119" t="s">
        <v>736</v>
      </c>
    </row>
    <row r="148" spans="1:67" s="66" customFormat="1" ht="14.5" x14ac:dyDescent="0.35">
      <c r="A148" s="30"/>
      <c r="B148" s="31"/>
      <c r="C148" s="31"/>
      <c r="D148" s="30"/>
      <c r="E148" s="31"/>
      <c r="F148" s="84"/>
      <c r="G148" s="62" t="str">
        <f t="shared" si="78"/>
        <v/>
      </c>
      <c r="H148" s="30"/>
      <c r="I148" s="31"/>
      <c r="J148" s="85"/>
      <c r="K148" s="85"/>
      <c r="L148" s="73">
        <f t="shared" si="79"/>
        <v>0</v>
      </c>
      <c r="M148" s="136"/>
      <c r="N148" s="65">
        <f t="shared" si="80"/>
        <v>0</v>
      </c>
      <c r="O148" s="65"/>
      <c r="P148" s="74">
        <f t="shared" si="81"/>
        <v>0</v>
      </c>
      <c r="Q148" s="74">
        <f t="shared" si="82"/>
        <v>0</v>
      </c>
      <c r="R148" s="74">
        <f t="shared" si="83"/>
        <v>0</v>
      </c>
      <c r="S148" s="74">
        <f t="shared" si="84"/>
        <v>0</v>
      </c>
      <c r="T148" s="74">
        <f t="shared" si="85"/>
        <v>0</v>
      </c>
      <c r="U148" s="74">
        <f t="shared" si="86"/>
        <v>0</v>
      </c>
      <c r="V148" s="74">
        <f t="shared" si="87"/>
        <v>0</v>
      </c>
      <c r="W148" s="74">
        <f t="shared" si="88"/>
        <v>0</v>
      </c>
      <c r="X148" s="74">
        <f t="shared" si="89"/>
        <v>0</v>
      </c>
      <c r="Y148" s="74">
        <f t="shared" si="90"/>
        <v>0</v>
      </c>
      <c r="Z148" s="74">
        <f t="shared" si="91"/>
        <v>0</v>
      </c>
      <c r="AA148" s="74">
        <f t="shared" si="74"/>
        <v>1</v>
      </c>
      <c r="AC148" s="74">
        <f t="shared" si="92"/>
        <v>0</v>
      </c>
      <c r="AD148" s="74">
        <f t="shared" si="93"/>
        <v>0</v>
      </c>
      <c r="AE148" s="74">
        <f t="shared" si="75"/>
        <v>0</v>
      </c>
      <c r="AF148" s="74">
        <f t="shared" si="76"/>
        <v>0</v>
      </c>
      <c r="AG148" s="74">
        <f t="shared" si="94"/>
        <v>0</v>
      </c>
      <c r="AH148" s="74">
        <f t="shared" si="95"/>
        <v>0</v>
      </c>
      <c r="AJ148" s="75">
        <f t="shared" si="96"/>
        <v>0</v>
      </c>
      <c r="AK148" s="75">
        <f t="shared" si="97"/>
        <v>0</v>
      </c>
      <c r="AL148" s="75">
        <f t="shared" si="77"/>
        <v>0</v>
      </c>
      <c r="AS148" s="74" t="str">
        <f t="shared" si="98"/>
        <v/>
      </c>
      <c r="AT148" s="74" t="str">
        <f t="shared" si="99"/>
        <v/>
      </c>
      <c r="AU148" s="74" t="str">
        <f t="shared" si="100"/>
        <v/>
      </c>
      <c r="AV148" s="74" t="str">
        <f t="shared" si="101"/>
        <v/>
      </c>
      <c r="AW148" s="74" t="str">
        <f t="shared" si="102"/>
        <v/>
      </c>
      <c r="AX148" s="74" t="str">
        <f t="shared" si="73"/>
        <v/>
      </c>
      <c r="AY148" s="74" t="str">
        <f t="shared" si="73"/>
        <v/>
      </c>
      <c r="AZ148" s="74" t="str">
        <f t="shared" si="73"/>
        <v/>
      </c>
      <c r="BA148" s="74" t="str">
        <f t="shared" si="73"/>
        <v/>
      </c>
      <c r="BB148" s="74" t="str">
        <f t="shared" si="73"/>
        <v/>
      </c>
      <c r="BC148" s="74" t="str">
        <f t="shared" si="103"/>
        <v/>
      </c>
      <c r="BD148" s="74" t="str">
        <f t="shared" si="104"/>
        <v/>
      </c>
      <c r="BE148" s="74" t="str">
        <f t="shared" si="105"/>
        <v/>
      </c>
      <c r="BF148" s="74" t="str">
        <f t="shared" si="106"/>
        <v/>
      </c>
      <c r="BG148" s="74" t="str">
        <f t="shared" si="107"/>
        <v/>
      </c>
      <c r="BK148" s="119" t="s">
        <v>737</v>
      </c>
      <c r="BL148" s="119" t="s">
        <v>553</v>
      </c>
      <c r="BM148" s="119" t="s">
        <v>554</v>
      </c>
      <c r="BN148" s="119" t="s">
        <v>349</v>
      </c>
      <c r="BO148" s="119" t="s">
        <v>738</v>
      </c>
    </row>
    <row r="149" spans="1:67" s="66" customFormat="1" ht="14.5" x14ac:dyDescent="0.35">
      <c r="A149" s="30"/>
      <c r="B149" s="31"/>
      <c r="C149" s="31"/>
      <c r="D149" s="30"/>
      <c r="E149" s="31"/>
      <c r="F149" s="84"/>
      <c r="G149" s="62" t="str">
        <f t="shared" si="78"/>
        <v/>
      </c>
      <c r="H149" s="30"/>
      <c r="I149" s="31"/>
      <c r="J149" s="85"/>
      <c r="K149" s="85"/>
      <c r="L149" s="73">
        <f t="shared" si="79"/>
        <v>0</v>
      </c>
      <c r="M149" s="136"/>
      <c r="N149" s="65">
        <f t="shared" si="80"/>
        <v>0</v>
      </c>
      <c r="O149" s="65"/>
      <c r="P149" s="74">
        <f t="shared" si="81"/>
        <v>0</v>
      </c>
      <c r="Q149" s="74">
        <f t="shared" si="82"/>
        <v>0</v>
      </c>
      <c r="R149" s="74">
        <f t="shared" si="83"/>
        <v>0</v>
      </c>
      <c r="S149" s="74">
        <f t="shared" si="84"/>
        <v>0</v>
      </c>
      <c r="T149" s="74">
        <f t="shared" si="85"/>
        <v>0</v>
      </c>
      <c r="U149" s="74">
        <f t="shared" si="86"/>
        <v>0</v>
      </c>
      <c r="V149" s="74">
        <f t="shared" si="87"/>
        <v>0</v>
      </c>
      <c r="W149" s="74">
        <f t="shared" si="88"/>
        <v>0</v>
      </c>
      <c r="X149" s="74">
        <f t="shared" si="89"/>
        <v>0</v>
      </c>
      <c r="Y149" s="74">
        <f t="shared" si="90"/>
        <v>0</v>
      </c>
      <c r="Z149" s="74">
        <f t="shared" si="91"/>
        <v>0</v>
      </c>
      <c r="AA149" s="74">
        <f t="shared" si="74"/>
        <v>1</v>
      </c>
      <c r="AC149" s="74">
        <f t="shared" si="92"/>
        <v>0</v>
      </c>
      <c r="AD149" s="74">
        <f t="shared" si="93"/>
        <v>0</v>
      </c>
      <c r="AE149" s="74">
        <f t="shared" si="75"/>
        <v>0</v>
      </c>
      <c r="AF149" s="74">
        <f t="shared" si="76"/>
        <v>0</v>
      </c>
      <c r="AG149" s="74">
        <f t="shared" si="94"/>
        <v>0</v>
      </c>
      <c r="AH149" s="74">
        <f t="shared" si="95"/>
        <v>0</v>
      </c>
      <c r="AJ149" s="75">
        <f t="shared" si="96"/>
        <v>0</v>
      </c>
      <c r="AK149" s="75">
        <f t="shared" si="97"/>
        <v>0</v>
      </c>
      <c r="AL149" s="75">
        <f t="shared" si="77"/>
        <v>0</v>
      </c>
      <c r="AS149" s="74" t="str">
        <f t="shared" si="98"/>
        <v/>
      </c>
      <c r="AT149" s="74" t="str">
        <f t="shared" si="99"/>
        <v/>
      </c>
      <c r="AU149" s="74" t="str">
        <f t="shared" si="100"/>
        <v/>
      </c>
      <c r="AV149" s="74" t="str">
        <f t="shared" si="101"/>
        <v/>
      </c>
      <c r="AW149" s="74" t="str">
        <f t="shared" si="102"/>
        <v/>
      </c>
      <c r="AX149" s="74" t="str">
        <f t="shared" si="73"/>
        <v/>
      </c>
      <c r="AY149" s="74" t="str">
        <f t="shared" si="73"/>
        <v/>
      </c>
      <c r="AZ149" s="74" t="str">
        <f t="shared" si="73"/>
        <v/>
      </c>
      <c r="BA149" s="74" t="str">
        <f t="shared" si="73"/>
        <v/>
      </c>
      <c r="BB149" s="74" t="str">
        <f t="shared" si="73"/>
        <v/>
      </c>
      <c r="BC149" s="74" t="str">
        <f t="shared" si="103"/>
        <v/>
      </c>
      <c r="BD149" s="74" t="str">
        <f t="shared" si="104"/>
        <v/>
      </c>
      <c r="BE149" s="74" t="str">
        <f t="shared" si="105"/>
        <v/>
      </c>
      <c r="BF149" s="74" t="str">
        <f t="shared" si="106"/>
        <v/>
      </c>
      <c r="BG149" s="74" t="str">
        <f t="shared" si="107"/>
        <v/>
      </c>
      <c r="BK149" s="119" t="s">
        <v>739</v>
      </c>
      <c r="BL149" s="119" t="s">
        <v>553</v>
      </c>
      <c r="BM149" s="119" t="s">
        <v>554</v>
      </c>
      <c r="BN149" s="119" t="s">
        <v>349</v>
      </c>
      <c r="BO149" s="119" t="s">
        <v>740</v>
      </c>
    </row>
    <row r="150" spans="1:67" s="66" customFormat="1" ht="14.5" x14ac:dyDescent="0.35">
      <c r="A150" s="30"/>
      <c r="B150" s="31"/>
      <c r="C150" s="31"/>
      <c r="D150" s="30"/>
      <c r="E150" s="31"/>
      <c r="F150" s="84"/>
      <c r="G150" s="62" t="str">
        <f t="shared" si="78"/>
        <v/>
      </c>
      <c r="H150" s="30"/>
      <c r="I150" s="31"/>
      <c r="J150" s="85"/>
      <c r="K150" s="85"/>
      <c r="L150" s="73">
        <f t="shared" si="79"/>
        <v>0</v>
      </c>
      <c r="M150" s="136"/>
      <c r="N150" s="65">
        <f t="shared" si="80"/>
        <v>0</v>
      </c>
      <c r="O150" s="65"/>
      <c r="P150" s="74">
        <f t="shared" si="81"/>
        <v>0</v>
      </c>
      <c r="Q150" s="74">
        <f t="shared" si="82"/>
        <v>0</v>
      </c>
      <c r="R150" s="74">
        <f t="shared" si="83"/>
        <v>0</v>
      </c>
      <c r="S150" s="74">
        <f t="shared" si="84"/>
        <v>0</v>
      </c>
      <c r="T150" s="74">
        <f t="shared" si="85"/>
        <v>0</v>
      </c>
      <c r="U150" s="74">
        <f t="shared" si="86"/>
        <v>0</v>
      </c>
      <c r="V150" s="74">
        <f t="shared" si="87"/>
        <v>0</v>
      </c>
      <c r="W150" s="74">
        <f t="shared" si="88"/>
        <v>0</v>
      </c>
      <c r="X150" s="74">
        <f t="shared" si="89"/>
        <v>0</v>
      </c>
      <c r="Y150" s="74">
        <f t="shared" si="90"/>
        <v>0</v>
      </c>
      <c r="Z150" s="74">
        <f t="shared" si="91"/>
        <v>0</v>
      </c>
      <c r="AA150" s="74">
        <f t="shared" si="74"/>
        <v>1</v>
      </c>
      <c r="AC150" s="74">
        <f t="shared" si="92"/>
        <v>0</v>
      </c>
      <c r="AD150" s="74">
        <f t="shared" si="93"/>
        <v>0</v>
      </c>
      <c r="AE150" s="74">
        <f t="shared" si="75"/>
        <v>0</v>
      </c>
      <c r="AF150" s="74">
        <f t="shared" si="76"/>
        <v>0</v>
      </c>
      <c r="AG150" s="74">
        <f t="shared" si="94"/>
        <v>0</v>
      </c>
      <c r="AH150" s="74">
        <f t="shared" si="95"/>
        <v>0</v>
      </c>
      <c r="AJ150" s="75">
        <f t="shared" si="96"/>
        <v>0</v>
      </c>
      <c r="AK150" s="75">
        <f t="shared" si="97"/>
        <v>0</v>
      </c>
      <c r="AL150" s="75">
        <f t="shared" si="77"/>
        <v>0</v>
      </c>
      <c r="AS150" s="74" t="str">
        <f t="shared" si="98"/>
        <v/>
      </c>
      <c r="AT150" s="74" t="str">
        <f t="shared" si="99"/>
        <v/>
      </c>
      <c r="AU150" s="74" t="str">
        <f t="shared" si="100"/>
        <v/>
      </c>
      <c r="AV150" s="74" t="str">
        <f t="shared" si="101"/>
        <v/>
      </c>
      <c r="AW150" s="74" t="str">
        <f t="shared" si="102"/>
        <v/>
      </c>
      <c r="AX150" s="74" t="str">
        <f t="shared" si="73"/>
        <v/>
      </c>
      <c r="AY150" s="74" t="str">
        <f t="shared" si="73"/>
        <v/>
      </c>
      <c r="AZ150" s="74" t="str">
        <f t="shared" si="73"/>
        <v/>
      </c>
      <c r="BA150" s="74" t="str">
        <f t="shared" si="73"/>
        <v/>
      </c>
      <c r="BB150" s="74" t="str">
        <f t="shared" si="73"/>
        <v/>
      </c>
      <c r="BC150" s="74" t="str">
        <f t="shared" si="103"/>
        <v/>
      </c>
      <c r="BD150" s="74" t="str">
        <f t="shared" si="104"/>
        <v/>
      </c>
      <c r="BE150" s="74" t="str">
        <f t="shared" si="105"/>
        <v/>
      </c>
      <c r="BF150" s="74" t="str">
        <f t="shared" si="106"/>
        <v/>
      </c>
      <c r="BG150" s="74" t="str">
        <f t="shared" si="107"/>
        <v/>
      </c>
      <c r="BK150" s="119" t="s">
        <v>741</v>
      </c>
      <c r="BL150" s="119" t="s">
        <v>553</v>
      </c>
      <c r="BM150" s="119" t="s">
        <v>554</v>
      </c>
      <c r="BN150" s="119" t="s">
        <v>349</v>
      </c>
      <c r="BO150" s="119" t="s">
        <v>742</v>
      </c>
    </row>
    <row r="151" spans="1:67" s="66" customFormat="1" ht="14.5" x14ac:dyDescent="0.35">
      <c r="A151" s="30"/>
      <c r="B151" s="31"/>
      <c r="C151" s="31"/>
      <c r="D151" s="30"/>
      <c r="E151" s="31"/>
      <c r="F151" s="84"/>
      <c r="G151" s="62" t="str">
        <f t="shared" si="78"/>
        <v/>
      </c>
      <c r="H151" s="30"/>
      <c r="I151" s="31"/>
      <c r="J151" s="85"/>
      <c r="K151" s="85"/>
      <c r="L151" s="73">
        <f t="shared" si="79"/>
        <v>0</v>
      </c>
      <c r="M151" s="136"/>
      <c r="N151" s="65">
        <f t="shared" si="80"/>
        <v>0</v>
      </c>
      <c r="O151" s="65"/>
      <c r="P151" s="74">
        <f t="shared" si="81"/>
        <v>0</v>
      </c>
      <c r="Q151" s="74">
        <f t="shared" si="82"/>
        <v>0</v>
      </c>
      <c r="R151" s="74">
        <f t="shared" si="83"/>
        <v>0</v>
      </c>
      <c r="S151" s="74">
        <f t="shared" si="84"/>
        <v>0</v>
      </c>
      <c r="T151" s="74">
        <f t="shared" si="85"/>
        <v>0</v>
      </c>
      <c r="U151" s="74">
        <f t="shared" si="86"/>
        <v>0</v>
      </c>
      <c r="V151" s="74">
        <f t="shared" si="87"/>
        <v>0</v>
      </c>
      <c r="W151" s="74">
        <f t="shared" si="88"/>
        <v>0</v>
      </c>
      <c r="X151" s="74">
        <f t="shared" si="89"/>
        <v>0</v>
      </c>
      <c r="Y151" s="74">
        <f t="shared" si="90"/>
        <v>0</v>
      </c>
      <c r="Z151" s="74">
        <f t="shared" si="91"/>
        <v>0</v>
      </c>
      <c r="AA151" s="74">
        <f t="shared" si="74"/>
        <v>1</v>
      </c>
      <c r="AC151" s="74">
        <f t="shared" si="92"/>
        <v>0</v>
      </c>
      <c r="AD151" s="74">
        <f t="shared" si="93"/>
        <v>0</v>
      </c>
      <c r="AE151" s="74">
        <f t="shared" si="75"/>
        <v>0</v>
      </c>
      <c r="AF151" s="74">
        <f t="shared" si="76"/>
        <v>0</v>
      </c>
      <c r="AG151" s="74">
        <f t="shared" si="94"/>
        <v>0</v>
      </c>
      <c r="AH151" s="74">
        <f t="shared" si="95"/>
        <v>0</v>
      </c>
      <c r="AJ151" s="75">
        <f t="shared" si="96"/>
        <v>0</v>
      </c>
      <c r="AK151" s="75">
        <f t="shared" si="97"/>
        <v>0</v>
      </c>
      <c r="AL151" s="75">
        <f t="shared" si="77"/>
        <v>0</v>
      </c>
      <c r="AS151" s="74" t="str">
        <f t="shared" si="98"/>
        <v/>
      </c>
      <c r="AT151" s="74" t="str">
        <f t="shared" si="99"/>
        <v/>
      </c>
      <c r="AU151" s="74" t="str">
        <f t="shared" si="100"/>
        <v/>
      </c>
      <c r="AV151" s="74" t="str">
        <f t="shared" si="101"/>
        <v/>
      </c>
      <c r="AW151" s="74" t="str">
        <f t="shared" si="102"/>
        <v/>
      </c>
      <c r="AX151" s="74" t="str">
        <f t="shared" si="73"/>
        <v/>
      </c>
      <c r="AY151" s="74" t="str">
        <f t="shared" si="73"/>
        <v/>
      </c>
      <c r="AZ151" s="74" t="str">
        <f t="shared" si="73"/>
        <v/>
      </c>
      <c r="BA151" s="74" t="str">
        <f t="shared" si="73"/>
        <v/>
      </c>
      <c r="BB151" s="74" t="str">
        <f t="shared" si="73"/>
        <v/>
      </c>
      <c r="BC151" s="74" t="str">
        <f t="shared" si="103"/>
        <v/>
      </c>
      <c r="BD151" s="74" t="str">
        <f t="shared" si="104"/>
        <v/>
      </c>
      <c r="BE151" s="74" t="str">
        <f t="shared" si="105"/>
        <v/>
      </c>
      <c r="BF151" s="74" t="str">
        <f t="shared" si="106"/>
        <v/>
      </c>
      <c r="BG151" s="74" t="str">
        <f t="shared" si="107"/>
        <v/>
      </c>
      <c r="BK151" s="119" t="s">
        <v>743</v>
      </c>
      <c r="BL151" s="119" t="s">
        <v>553</v>
      </c>
      <c r="BM151" s="119" t="s">
        <v>554</v>
      </c>
      <c r="BN151" s="119" t="s">
        <v>349</v>
      </c>
      <c r="BO151" s="119" t="s">
        <v>744</v>
      </c>
    </row>
    <row r="152" spans="1:67" s="66" customFormat="1" ht="14.5" x14ac:dyDescent="0.35">
      <c r="A152" s="30"/>
      <c r="B152" s="31"/>
      <c r="C152" s="31"/>
      <c r="D152" s="30"/>
      <c r="E152" s="31"/>
      <c r="F152" s="84"/>
      <c r="G152" s="62" t="str">
        <f t="shared" si="78"/>
        <v/>
      </c>
      <c r="H152" s="30"/>
      <c r="I152" s="31"/>
      <c r="J152" s="85"/>
      <c r="K152" s="85"/>
      <c r="L152" s="73">
        <f t="shared" si="79"/>
        <v>0</v>
      </c>
      <c r="M152" s="136"/>
      <c r="N152" s="65">
        <f t="shared" si="80"/>
        <v>0</v>
      </c>
      <c r="O152" s="65"/>
      <c r="P152" s="74">
        <f t="shared" si="81"/>
        <v>0</v>
      </c>
      <c r="Q152" s="74">
        <f t="shared" si="82"/>
        <v>0</v>
      </c>
      <c r="R152" s="74">
        <f t="shared" si="83"/>
        <v>0</v>
      </c>
      <c r="S152" s="74">
        <f t="shared" si="84"/>
        <v>0</v>
      </c>
      <c r="T152" s="74">
        <f t="shared" si="85"/>
        <v>0</v>
      </c>
      <c r="U152" s="74">
        <f t="shared" si="86"/>
        <v>0</v>
      </c>
      <c r="V152" s="74">
        <f t="shared" si="87"/>
        <v>0</v>
      </c>
      <c r="W152" s="74">
        <f t="shared" si="88"/>
        <v>0</v>
      </c>
      <c r="X152" s="74">
        <f t="shared" si="89"/>
        <v>0</v>
      </c>
      <c r="Y152" s="74">
        <f t="shared" si="90"/>
        <v>0</v>
      </c>
      <c r="Z152" s="74">
        <f t="shared" si="91"/>
        <v>0</v>
      </c>
      <c r="AA152" s="74">
        <f t="shared" si="74"/>
        <v>1</v>
      </c>
      <c r="AC152" s="74">
        <f t="shared" si="92"/>
        <v>0</v>
      </c>
      <c r="AD152" s="74">
        <f t="shared" si="93"/>
        <v>0</v>
      </c>
      <c r="AE152" s="74">
        <f t="shared" si="75"/>
        <v>0</v>
      </c>
      <c r="AF152" s="74">
        <f t="shared" si="76"/>
        <v>0</v>
      </c>
      <c r="AG152" s="74">
        <f t="shared" si="94"/>
        <v>0</v>
      </c>
      <c r="AH152" s="74">
        <f t="shared" si="95"/>
        <v>0</v>
      </c>
      <c r="AJ152" s="75">
        <f t="shared" si="96"/>
        <v>0</v>
      </c>
      <c r="AK152" s="75">
        <f t="shared" si="97"/>
        <v>0</v>
      </c>
      <c r="AL152" s="75">
        <f t="shared" si="77"/>
        <v>0</v>
      </c>
      <c r="AS152" s="74" t="str">
        <f t="shared" si="98"/>
        <v/>
      </c>
      <c r="AT152" s="74" t="str">
        <f t="shared" si="99"/>
        <v/>
      </c>
      <c r="AU152" s="74" t="str">
        <f t="shared" si="100"/>
        <v/>
      </c>
      <c r="AV152" s="74" t="str">
        <f t="shared" si="101"/>
        <v/>
      </c>
      <c r="AW152" s="74" t="str">
        <f t="shared" si="102"/>
        <v/>
      </c>
      <c r="AX152" s="74" t="str">
        <f t="shared" si="73"/>
        <v/>
      </c>
      <c r="AY152" s="74" t="str">
        <f t="shared" si="73"/>
        <v/>
      </c>
      <c r="AZ152" s="74" t="str">
        <f t="shared" si="73"/>
        <v/>
      </c>
      <c r="BA152" s="74" t="str">
        <f t="shared" si="73"/>
        <v/>
      </c>
      <c r="BB152" s="74" t="str">
        <f t="shared" si="73"/>
        <v/>
      </c>
      <c r="BC152" s="74" t="str">
        <f t="shared" si="103"/>
        <v/>
      </c>
      <c r="BD152" s="74" t="str">
        <f t="shared" si="104"/>
        <v/>
      </c>
      <c r="BE152" s="74" t="str">
        <f t="shared" si="105"/>
        <v/>
      </c>
      <c r="BF152" s="74" t="str">
        <f t="shared" si="106"/>
        <v/>
      </c>
      <c r="BG152" s="74" t="str">
        <f t="shared" si="107"/>
        <v/>
      </c>
      <c r="BK152" s="119" t="s">
        <v>745</v>
      </c>
      <c r="BL152" s="119" t="s">
        <v>553</v>
      </c>
      <c r="BM152" s="119" t="s">
        <v>554</v>
      </c>
      <c r="BN152" s="119" t="s">
        <v>349</v>
      </c>
      <c r="BO152" s="119" t="s">
        <v>746</v>
      </c>
    </row>
    <row r="153" spans="1:67" s="66" customFormat="1" ht="14.5" x14ac:dyDescent="0.35">
      <c r="A153" s="30"/>
      <c r="B153" s="31"/>
      <c r="C153" s="31"/>
      <c r="D153" s="30"/>
      <c r="E153" s="31"/>
      <c r="F153" s="84"/>
      <c r="G153" s="62" t="str">
        <f t="shared" si="78"/>
        <v/>
      </c>
      <c r="H153" s="30"/>
      <c r="I153" s="31"/>
      <c r="J153" s="85"/>
      <c r="K153" s="85"/>
      <c r="L153" s="73">
        <f t="shared" si="79"/>
        <v>0</v>
      </c>
      <c r="M153" s="136"/>
      <c r="N153" s="65">
        <f t="shared" si="80"/>
        <v>0</v>
      </c>
      <c r="O153" s="65"/>
      <c r="P153" s="74">
        <f t="shared" si="81"/>
        <v>0</v>
      </c>
      <c r="Q153" s="74">
        <f t="shared" si="82"/>
        <v>0</v>
      </c>
      <c r="R153" s="74">
        <f t="shared" si="83"/>
        <v>0</v>
      </c>
      <c r="S153" s="74">
        <f t="shared" si="84"/>
        <v>0</v>
      </c>
      <c r="T153" s="74">
        <f t="shared" si="85"/>
        <v>0</v>
      </c>
      <c r="U153" s="74">
        <f t="shared" si="86"/>
        <v>0</v>
      </c>
      <c r="V153" s="74">
        <f t="shared" si="87"/>
        <v>0</v>
      </c>
      <c r="W153" s="74">
        <f t="shared" si="88"/>
        <v>0</v>
      </c>
      <c r="X153" s="74">
        <f t="shared" si="89"/>
        <v>0</v>
      </c>
      <c r="Y153" s="74">
        <f t="shared" si="90"/>
        <v>0</v>
      </c>
      <c r="Z153" s="74">
        <f t="shared" si="91"/>
        <v>0</v>
      </c>
      <c r="AA153" s="74">
        <f t="shared" si="74"/>
        <v>1</v>
      </c>
      <c r="AC153" s="74">
        <f t="shared" si="92"/>
        <v>0</v>
      </c>
      <c r="AD153" s="74">
        <f t="shared" si="93"/>
        <v>0</v>
      </c>
      <c r="AE153" s="74">
        <f t="shared" si="75"/>
        <v>0</v>
      </c>
      <c r="AF153" s="74">
        <f t="shared" si="76"/>
        <v>0</v>
      </c>
      <c r="AG153" s="74">
        <f t="shared" si="94"/>
        <v>0</v>
      </c>
      <c r="AH153" s="74">
        <f t="shared" si="95"/>
        <v>0</v>
      </c>
      <c r="AJ153" s="75">
        <f t="shared" si="96"/>
        <v>0</v>
      </c>
      <c r="AK153" s="75">
        <f t="shared" si="97"/>
        <v>0</v>
      </c>
      <c r="AL153" s="75">
        <f t="shared" si="77"/>
        <v>0</v>
      </c>
      <c r="AS153" s="74" t="str">
        <f t="shared" si="98"/>
        <v/>
      </c>
      <c r="AT153" s="74" t="str">
        <f t="shared" si="99"/>
        <v/>
      </c>
      <c r="AU153" s="74" t="str">
        <f t="shared" si="100"/>
        <v/>
      </c>
      <c r="AV153" s="74" t="str">
        <f t="shared" si="101"/>
        <v/>
      </c>
      <c r="AW153" s="74" t="str">
        <f t="shared" si="102"/>
        <v/>
      </c>
      <c r="AX153" s="74" t="str">
        <f t="shared" si="73"/>
        <v/>
      </c>
      <c r="AY153" s="74" t="str">
        <f t="shared" si="73"/>
        <v/>
      </c>
      <c r="AZ153" s="74" t="str">
        <f t="shared" si="73"/>
        <v/>
      </c>
      <c r="BA153" s="74" t="str">
        <f t="shared" si="73"/>
        <v/>
      </c>
      <c r="BB153" s="74" t="str">
        <f t="shared" si="73"/>
        <v/>
      </c>
      <c r="BC153" s="74" t="str">
        <f t="shared" si="103"/>
        <v/>
      </c>
      <c r="BD153" s="74" t="str">
        <f t="shared" si="104"/>
        <v/>
      </c>
      <c r="BE153" s="74" t="str">
        <f t="shared" si="105"/>
        <v/>
      </c>
      <c r="BF153" s="74" t="str">
        <f t="shared" si="106"/>
        <v/>
      </c>
      <c r="BG153" s="74" t="str">
        <f t="shared" si="107"/>
        <v/>
      </c>
      <c r="BK153" s="119" t="s">
        <v>747</v>
      </c>
      <c r="BL153" s="119" t="s">
        <v>553</v>
      </c>
      <c r="BM153" s="119" t="s">
        <v>554</v>
      </c>
      <c r="BN153" s="119" t="s">
        <v>349</v>
      </c>
      <c r="BO153" s="119" t="s">
        <v>748</v>
      </c>
    </row>
    <row r="154" spans="1:67" s="66" customFormat="1" ht="14.5" x14ac:dyDescent="0.35">
      <c r="A154" s="30"/>
      <c r="B154" s="31"/>
      <c r="C154" s="31"/>
      <c r="D154" s="30"/>
      <c r="E154" s="31"/>
      <c r="F154" s="84"/>
      <c r="G154" s="62" t="str">
        <f t="shared" si="78"/>
        <v/>
      </c>
      <c r="H154" s="30"/>
      <c r="I154" s="31"/>
      <c r="J154" s="85"/>
      <c r="K154" s="85"/>
      <c r="L154" s="73">
        <f t="shared" si="79"/>
        <v>0</v>
      </c>
      <c r="M154" s="136"/>
      <c r="N154" s="65">
        <f t="shared" si="80"/>
        <v>0</v>
      </c>
      <c r="O154" s="65"/>
      <c r="P154" s="74">
        <f t="shared" si="81"/>
        <v>0</v>
      </c>
      <c r="Q154" s="74">
        <f t="shared" si="82"/>
        <v>0</v>
      </c>
      <c r="R154" s="74">
        <f t="shared" si="83"/>
        <v>0</v>
      </c>
      <c r="S154" s="74">
        <f t="shared" si="84"/>
        <v>0</v>
      </c>
      <c r="T154" s="74">
        <f t="shared" si="85"/>
        <v>0</v>
      </c>
      <c r="U154" s="74">
        <f t="shared" si="86"/>
        <v>0</v>
      </c>
      <c r="V154" s="74">
        <f t="shared" si="87"/>
        <v>0</v>
      </c>
      <c r="W154" s="74">
        <f t="shared" si="88"/>
        <v>0</v>
      </c>
      <c r="X154" s="74">
        <f t="shared" si="89"/>
        <v>0</v>
      </c>
      <c r="Y154" s="74">
        <f t="shared" si="90"/>
        <v>0</v>
      </c>
      <c r="Z154" s="74">
        <f t="shared" si="91"/>
        <v>0</v>
      </c>
      <c r="AA154" s="74">
        <f t="shared" si="74"/>
        <v>1</v>
      </c>
      <c r="AC154" s="74">
        <f t="shared" si="92"/>
        <v>0</v>
      </c>
      <c r="AD154" s="74">
        <f t="shared" si="93"/>
        <v>0</v>
      </c>
      <c r="AE154" s="74">
        <f t="shared" si="75"/>
        <v>0</v>
      </c>
      <c r="AF154" s="74">
        <f t="shared" si="76"/>
        <v>0</v>
      </c>
      <c r="AG154" s="74">
        <f t="shared" si="94"/>
        <v>0</v>
      </c>
      <c r="AH154" s="74">
        <f t="shared" si="95"/>
        <v>0</v>
      </c>
      <c r="AJ154" s="75">
        <f t="shared" si="96"/>
        <v>0</v>
      </c>
      <c r="AK154" s="75">
        <f t="shared" si="97"/>
        <v>0</v>
      </c>
      <c r="AL154" s="75">
        <f t="shared" si="77"/>
        <v>0</v>
      </c>
      <c r="AS154" s="74" t="str">
        <f t="shared" si="98"/>
        <v/>
      </c>
      <c r="AT154" s="74" t="str">
        <f t="shared" si="99"/>
        <v/>
      </c>
      <c r="AU154" s="74" t="str">
        <f t="shared" si="100"/>
        <v/>
      </c>
      <c r="AV154" s="74" t="str">
        <f t="shared" si="101"/>
        <v/>
      </c>
      <c r="AW154" s="74" t="str">
        <f t="shared" si="102"/>
        <v/>
      </c>
      <c r="AX154" s="74" t="str">
        <f t="shared" si="73"/>
        <v/>
      </c>
      <c r="AY154" s="74" t="str">
        <f t="shared" si="73"/>
        <v/>
      </c>
      <c r="AZ154" s="74" t="str">
        <f t="shared" si="73"/>
        <v/>
      </c>
      <c r="BA154" s="74" t="str">
        <f t="shared" si="73"/>
        <v/>
      </c>
      <c r="BB154" s="74" t="str">
        <f t="shared" si="73"/>
        <v/>
      </c>
      <c r="BC154" s="74" t="str">
        <f t="shared" si="103"/>
        <v/>
      </c>
      <c r="BD154" s="74" t="str">
        <f t="shared" si="104"/>
        <v/>
      </c>
      <c r="BE154" s="74" t="str">
        <f t="shared" si="105"/>
        <v/>
      </c>
      <c r="BF154" s="74" t="str">
        <f t="shared" si="106"/>
        <v/>
      </c>
      <c r="BG154" s="74" t="str">
        <f t="shared" si="107"/>
        <v/>
      </c>
      <c r="BK154" s="119" t="s">
        <v>749</v>
      </c>
      <c r="BL154" s="119" t="s">
        <v>553</v>
      </c>
      <c r="BM154" s="119" t="s">
        <v>554</v>
      </c>
      <c r="BN154" s="119" t="s">
        <v>349</v>
      </c>
      <c r="BO154" s="119" t="s">
        <v>750</v>
      </c>
    </row>
    <row r="155" spans="1:67" s="66" customFormat="1" ht="14.5" x14ac:dyDescent="0.35">
      <c r="A155" s="30"/>
      <c r="B155" s="31"/>
      <c r="C155" s="31"/>
      <c r="D155" s="30"/>
      <c r="E155" s="31"/>
      <c r="F155" s="84"/>
      <c r="G155" s="62" t="str">
        <f t="shared" si="78"/>
        <v/>
      </c>
      <c r="H155" s="30"/>
      <c r="I155" s="31"/>
      <c r="J155" s="85"/>
      <c r="K155" s="85"/>
      <c r="L155" s="73">
        <f t="shared" si="79"/>
        <v>0</v>
      </c>
      <c r="M155" s="136"/>
      <c r="N155" s="65">
        <f t="shared" si="80"/>
        <v>0</v>
      </c>
      <c r="O155" s="65"/>
      <c r="P155" s="74">
        <f t="shared" si="81"/>
        <v>0</v>
      </c>
      <c r="Q155" s="74">
        <f t="shared" si="82"/>
        <v>0</v>
      </c>
      <c r="R155" s="74">
        <f t="shared" si="83"/>
        <v>0</v>
      </c>
      <c r="S155" s="74">
        <f t="shared" si="84"/>
        <v>0</v>
      </c>
      <c r="T155" s="74">
        <f t="shared" si="85"/>
        <v>0</v>
      </c>
      <c r="U155" s="74">
        <f t="shared" si="86"/>
        <v>0</v>
      </c>
      <c r="V155" s="74">
        <f t="shared" si="87"/>
        <v>0</v>
      </c>
      <c r="W155" s="74">
        <f t="shared" si="88"/>
        <v>0</v>
      </c>
      <c r="X155" s="74">
        <f t="shared" si="89"/>
        <v>0</v>
      </c>
      <c r="Y155" s="74">
        <f t="shared" si="90"/>
        <v>0</v>
      </c>
      <c r="Z155" s="74">
        <f t="shared" si="91"/>
        <v>0</v>
      </c>
      <c r="AA155" s="74">
        <f t="shared" si="74"/>
        <v>1</v>
      </c>
      <c r="AC155" s="74">
        <f t="shared" si="92"/>
        <v>0</v>
      </c>
      <c r="AD155" s="74">
        <f t="shared" si="93"/>
        <v>0</v>
      </c>
      <c r="AE155" s="74">
        <f t="shared" si="75"/>
        <v>0</v>
      </c>
      <c r="AF155" s="74">
        <f t="shared" si="76"/>
        <v>0</v>
      </c>
      <c r="AG155" s="74">
        <f t="shared" si="94"/>
        <v>0</v>
      </c>
      <c r="AH155" s="74">
        <f t="shared" si="95"/>
        <v>0</v>
      </c>
      <c r="AJ155" s="75">
        <f t="shared" si="96"/>
        <v>0</v>
      </c>
      <c r="AK155" s="75">
        <f t="shared" si="97"/>
        <v>0</v>
      </c>
      <c r="AL155" s="75">
        <f t="shared" si="77"/>
        <v>0</v>
      </c>
      <c r="AS155" s="74" t="str">
        <f t="shared" si="98"/>
        <v/>
      </c>
      <c r="AT155" s="74" t="str">
        <f t="shared" si="99"/>
        <v/>
      </c>
      <c r="AU155" s="74" t="str">
        <f t="shared" si="100"/>
        <v/>
      </c>
      <c r="AV155" s="74" t="str">
        <f t="shared" si="101"/>
        <v/>
      </c>
      <c r="AW155" s="74" t="str">
        <f t="shared" si="102"/>
        <v/>
      </c>
      <c r="AX155" s="74" t="str">
        <f t="shared" si="73"/>
        <v/>
      </c>
      <c r="AY155" s="74" t="str">
        <f t="shared" si="73"/>
        <v/>
      </c>
      <c r="AZ155" s="74" t="str">
        <f t="shared" si="73"/>
        <v/>
      </c>
      <c r="BA155" s="74" t="str">
        <f t="shared" si="73"/>
        <v/>
      </c>
      <c r="BB155" s="74" t="str">
        <f t="shared" si="73"/>
        <v/>
      </c>
      <c r="BC155" s="74" t="str">
        <f t="shared" si="103"/>
        <v/>
      </c>
      <c r="BD155" s="74" t="str">
        <f t="shared" si="104"/>
        <v/>
      </c>
      <c r="BE155" s="74" t="str">
        <f t="shared" si="105"/>
        <v/>
      </c>
      <c r="BF155" s="74" t="str">
        <f t="shared" si="106"/>
        <v/>
      </c>
      <c r="BG155" s="74" t="str">
        <f t="shared" si="107"/>
        <v/>
      </c>
      <c r="BK155" s="119" t="s">
        <v>751</v>
      </c>
      <c r="BL155" s="119" t="s">
        <v>553</v>
      </c>
      <c r="BM155" s="119" t="s">
        <v>554</v>
      </c>
      <c r="BN155" s="119" t="s">
        <v>349</v>
      </c>
      <c r="BO155" s="119" t="s">
        <v>752</v>
      </c>
    </row>
    <row r="156" spans="1:67" s="66" customFormat="1" ht="14.5" x14ac:dyDescent="0.35">
      <c r="A156" s="30"/>
      <c r="B156" s="31"/>
      <c r="C156" s="31"/>
      <c r="D156" s="30"/>
      <c r="E156" s="31"/>
      <c r="F156" s="84"/>
      <c r="G156" s="62" t="str">
        <f t="shared" si="78"/>
        <v/>
      </c>
      <c r="H156" s="30"/>
      <c r="I156" s="31"/>
      <c r="J156" s="85"/>
      <c r="K156" s="85"/>
      <c r="L156" s="73">
        <f t="shared" si="79"/>
        <v>0</v>
      </c>
      <c r="M156" s="136"/>
      <c r="N156" s="65">
        <f t="shared" si="80"/>
        <v>0</v>
      </c>
      <c r="O156" s="65"/>
      <c r="P156" s="74">
        <f t="shared" si="81"/>
        <v>0</v>
      </c>
      <c r="Q156" s="74">
        <f t="shared" si="82"/>
        <v>0</v>
      </c>
      <c r="R156" s="74">
        <f t="shared" si="83"/>
        <v>0</v>
      </c>
      <c r="S156" s="74">
        <f t="shared" si="84"/>
        <v>0</v>
      </c>
      <c r="T156" s="74">
        <f t="shared" si="85"/>
        <v>0</v>
      </c>
      <c r="U156" s="74">
        <f t="shared" si="86"/>
        <v>0</v>
      </c>
      <c r="V156" s="74">
        <f t="shared" si="87"/>
        <v>0</v>
      </c>
      <c r="W156" s="74">
        <f t="shared" si="88"/>
        <v>0</v>
      </c>
      <c r="X156" s="74">
        <f t="shared" si="89"/>
        <v>0</v>
      </c>
      <c r="Y156" s="74">
        <f t="shared" si="90"/>
        <v>0</v>
      </c>
      <c r="Z156" s="74">
        <f t="shared" si="91"/>
        <v>0</v>
      </c>
      <c r="AA156" s="74">
        <f t="shared" si="74"/>
        <v>1</v>
      </c>
      <c r="AC156" s="74">
        <f t="shared" si="92"/>
        <v>0</v>
      </c>
      <c r="AD156" s="74">
        <f t="shared" si="93"/>
        <v>0</v>
      </c>
      <c r="AE156" s="74">
        <f t="shared" si="75"/>
        <v>0</v>
      </c>
      <c r="AF156" s="74">
        <f t="shared" si="76"/>
        <v>0</v>
      </c>
      <c r="AG156" s="74">
        <f t="shared" si="94"/>
        <v>0</v>
      </c>
      <c r="AH156" s="74">
        <f t="shared" si="95"/>
        <v>0</v>
      </c>
      <c r="AJ156" s="75">
        <f t="shared" si="96"/>
        <v>0</v>
      </c>
      <c r="AK156" s="75">
        <f t="shared" si="97"/>
        <v>0</v>
      </c>
      <c r="AL156" s="75">
        <f t="shared" si="77"/>
        <v>0</v>
      </c>
      <c r="AS156" s="74" t="str">
        <f t="shared" si="98"/>
        <v/>
      </c>
      <c r="AT156" s="74" t="str">
        <f t="shared" si="99"/>
        <v/>
      </c>
      <c r="AU156" s="74" t="str">
        <f t="shared" si="100"/>
        <v/>
      </c>
      <c r="AV156" s="74" t="str">
        <f t="shared" si="101"/>
        <v/>
      </c>
      <c r="AW156" s="74" t="str">
        <f t="shared" si="102"/>
        <v/>
      </c>
      <c r="AX156" s="74" t="str">
        <f t="shared" si="73"/>
        <v/>
      </c>
      <c r="AY156" s="74" t="str">
        <f t="shared" si="73"/>
        <v/>
      </c>
      <c r="AZ156" s="74" t="str">
        <f t="shared" si="73"/>
        <v/>
      </c>
      <c r="BA156" s="74" t="str">
        <f t="shared" si="73"/>
        <v/>
      </c>
      <c r="BB156" s="74" t="str">
        <f t="shared" si="73"/>
        <v/>
      </c>
      <c r="BC156" s="74" t="str">
        <f t="shared" si="103"/>
        <v/>
      </c>
      <c r="BD156" s="74" t="str">
        <f t="shared" si="104"/>
        <v/>
      </c>
      <c r="BE156" s="74" t="str">
        <f t="shared" si="105"/>
        <v/>
      </c>
      <c r="BF156" s="74" t="str">
        <f t="shared" si="106"/>
        <v/>
      </c>
      <c r="BG156" s="74" t="str">
        <f t="shared" si="107"/>
        <v/>
      </c>
      <c r="BK156" s="119" t="s">
        <v>753</v>
      </c>
      <c r="BL156" s="119" t="s">
        <v>553</v>
      </c>
      <c r="BM156" s="119" t="s">
        <v>554</v>
      </c>
      <c r="BN156" s="119" t="s">
        <v>349</v>
      </c>
      <c r="BO156" s="119" t="s">
        <v>754</v>
      </c>
    </row>
    <row r="157" spans="1:67" s="66" customFormat="1" ht="14.5" x14ac:dyDescent="0.35">
      <c r="A157" s="30"/>
      <c r="B157" s="31"/>
      <c r="C157" s="31"/>
      <c r="D157" s="30"/>
      <c r="E157" s="31"/>
      <c r="F157" s="84"/>
      <c r="G157" s="62" t="str">
        <f t="shared" si="78"/>
        <v/>
      </c>
      <c r="H157" s="30"/>
      <c r="I157" s="31"/>
      <c r="J157" s="85"/>
      <c r="K157" s="85"/>
      <c r="L157" s="73">
        <f t="shared" si="79"/>
        <v>0</v>
      </c>
      <c r="M157" s="136"/>
      <c r="N157" s="65">
        <f t="shared" si="80"/>
        <v>0</v>
      </c>
      <c r="O157" s="65"/>
      <c r="P157" s="74">
        <f t="shared" si="81"/>
        <v>0</v>
      </c>
      <c r="Q157" s="74">
        <f t="shared" si="82"/>
        <v>0</v>
      </c>
      <c r="R157" s="74">
        <f t="shared" si="83"/>
        <v>0</v>
      </c>
      <c r="S157" s="74">
        <f t="shared" si="84"/>
        <v>0</v>
      </c>
      <c r="T157" s="74">
        <f t="shared" si="85"/>
        <v>0</v>
      </c>
      <c r="U157" s="74">
        <f t="shared" si="86"/>
        <v>0</v>
      </c>
      <c r="V157" s="74">
        <f t="shared" si="87"/>
        <v>0</v>
      </c>
      <c r="W157" s="74">
        <f t="shared" si="88"/>
        <v>0</v>
      </c>
      <c r="X157" s="74">
        <f t="shared" si="89"/>
        <v>0</v>
      </c>
      <c r="Y157" s="74">
        <f t="shared" si="90"/>
        <v>0</v>
      </c>
      <c r="Z157" s="74">
        <f t="shared" si="91"/>
        <v>0</v>
      </c>
      <c r="AA157" s="74">
        <f t="shared" si="74"/>
        <v>1</v>
      </c>
      <c r="AC157" s="74">
        <f t="shared" si="92"/>
        <v>0</v>
      </c>
      <c r="AD157" s="74">
        <f t="shared" si="93"/>
        <v>0</v>
      </c>
      <c r="AE157" s="74">
        <f t="shared" si="75"/>
        <v>0</v>
      </c>
      <c r="AF157" s="74">
        <f t="shared" si="76"/>
        <v>0</v>
      </c>
      <c r="AG157" s="74">
        <f t="shared" si="94"/>
        <v>0</v>
      </c>
      <c r="AH157" s="74">
        <f t="shared" si="95"/>
        <v>0</v>
      </c>
      <c r="AJ157" s="75">
        <f t="shared" si="96"/>
        <v>0</v>
      </c>
      <c r="AK157" s="75">
        <f t="shared" si="97"/>
        <v>0</v>
      </c>
      <c r="AL157" s="75">
        <f t="shared" si="77"/>
        <v>0</v>
      </c>
      <c r="AS157" s="74" t="str">
        <f t="shared" si="98"/>
        <v/>
      </c>
      <c r="AT157" s="74" t="str">
        <f t="shared" si="99"/>
        <v/>
      </c>
      <c r="AU157" s="74" t="str">
        <f t="shared" si="100"/>
        <v/>
      </c>
      <c r="AV157" s="74" t="str">
        <f t="shared" si="101"/>
        <v/>
      </c>
      <c r="AW157" s="74" t="str">
        <f t="shared" si="102"/>
        <v/>
      </c>
      <c r="AX157" s="74" t="str">
        <f t="shared" si="73"/>
        <v/>
      </c>
      <c r="AY157" s="74" t="str">
        <f t="shared" si="73"/>
        <v/>
      </c>
      <c r="AZ157" s="74" t="str">
        <f t="shared" si="73"/>
        <v/>
      </c>
      <c r="BA157" s="74" t="str">
        <f t="shared" si="73"/>
        <v/>
      </c>
      <c r="BB157" s="74" t="str">
        <f t="shared" si="73"/>
        <v/>
      </c>
      <c r="BC157" s="74" t="str">
        <f t="shared" si="103"/>
        <v/>
      </c>
      <c r="BD157" s="74" t="str">
        <f t="shared" si="104"/>
        <v/>
      </c>
      <c r="BE157" s="74" t="str">
        <f t="shared" si="105"/>
        <v/>
      </c>
      <c r="BF157" s="74" t="str">
        <f t="shared" si="106"/>
        <v/>
      </c>
      <c r="BG157" s="74" t="str">
        <f t="shared" si="107"/>
        <v/>
      </c>
      <c r="BK157" s="119" t="s">
        <v>755</v>
      </c>
      <c r="BL157" s="119" t="s">
        <v>553</v>
      </c>
      <c r="BM157" s="119" t="s">
        <v>554</v>
      </c>
      <c r="BN157" s="119" t="s">
        <v>349</v>
      </c>
      <c r="BO157" s="119" t="s">
        <v>756</v>
      </c>
    </row>
    <row r="158" spans="1:67" s="66" customFormat="1" ht="14.5" x14ac:dyDescent="0.35">
      <c r="A158" s="30"/>
      <c r="B158" s="31"/>
      <c r="C158" s="31"/>
      <c r="D158" s="30"/>
      <c r="E158" s="31"/>
      <c r="F158" s="84"/>
      <c r="G158" s="62" t="str">
        <f t="shared" si="78"/>
        <v/>
      </c>
      <c r="H158" s="30"/>
      <c r="I158" s="31"/>
      <c r="J158" s="85"/>
      <c r="K158" s="85"/>
      <c r="L158" s="73">
        <f t="shared" si="79"/>
        <v>0</v>
      </c>
      <c r="M158" s="136"/>
      <c r="N158" s="65">
        <f t="shared" si="80"/>
        <v>0</v>
      </c>
      <c r="O158" s="65"/>
      <c r="P158" s="74">
        <f t="shared" si="81"/>
        <v>0</v>
      </c>
      <c r="Q158" s="74">
        <f t="shared" si="82"/>
        <v>0</v>
      </c>
      <c r="R158" s="74">
        <f t="shared" si="83"/>
        <v>0</v>
      </c>
      <c r="S158" s="74">
        <f t="shared" si="84"/>
        <v>0</v>
      </c>
      <c r="T158" s="74">
        <f t="shared" si="85"/>
        <v>0</v>
      </c>
      <c r="U158" s="74">
        <f t="shared" si="86"/>
        <v>0</v>
      </c>
      <c r="V158" s="74">
        <f t="shared" si="87"/>
        <v>0</v>
      </c>
      <c r="W158" s="74">
        <f t="shared" si="88"/>
        <v>0</v>
      </c>
      <c r="X158" s="74">
        <f t="shared" si="89"/>
        <v>0</v>
      </c>
      <c r="Y158" s="74">
        <f t="shared" si="90"/>
        <v>0</v>
      </c>
      <c r="Z158" s="74">
        <f t="shared" si="91"/>
        <v>0</v>
      </c>
      <c r="AA158" s="74">
        <f t="shared" si="74"/>
        <v>1</v>
      </c>
      <c r="AC158" s="74">
        <f t="shared" si="92"/>
        <v>0</v>
      </c>
      <c r="AD158" s="74">
        <f t="shared" si="93"/>
        <v>0</v>
      </c>
      <c r="AE158" s="74">
        <f t="shared" si="75"/>
        <v>0</v>
      </c>
      <c r="AF158" s="74">
        <f t="shared" si="76"/>
        <v>0</v>
      </c>
      <c r="AG158" s="74">
        <f t="shared" si="94"/>
        <v>0</v>
      </c>
      <c r="AH158" s="74">
        <f t="shared" si="95"/>
        <v>0</v>
      </c>
      <c r="AJ158" s="75">
        <f t="shared" si="96"/>
        <v>0</v>
      </c>
      <c r="AK158" s="75">
        <f t="shared" si="97"/>
        <v>0</v>
      </c>
      <c r="AL158" s="75">
        <f t="shared" si="77"/>
        <v>0</v>
      </c>
      <c r="AS158" s="74" t="str">
        <f t="shared" si="98"/>
        <v/>
      </c>
      <c r="AT158" s="74" t="str">
        <f t="shared" si="99"/>
        <v/>
      </c>
      <c r="AU158" s="74" t="str">
        <f t="shared" si="100"/>
        <v/>
      </c>
      <c r="AV158" s="74" t="str">
        <f t="shared" si="101"/>
        <v/>
      </c>
      <c r="AW158" s="74" t="str">
        <f t="shared" si="102"/>
        <v/>
      </c>
      <c r="AX158" s="74" t="str">
        <f t="shared" si="73"/>
        <v/>
      </c>
      <c r="AY158" s="74" t="str">
        <f t="shared" si="73"/>
        <v/>
      </c>
      <c r="AZ158" s="74" t="str">
        <f t="shared" si="73"/>
        <v/>
      </c>
      <c r="BA158" s="74" t="str">
        <f t="shared" si="73"/>
        <v/>
      </c>
      <c r="BB158" s="74" t="str">
        <f t="shared" si="73"/>
        <v/>
      </c>
      <c r="BC158" s="74" t="str">
        <f t="shared" si="103"/>
        <v/>
      </c>
      <c r="BD158" s="74" t="str">
        <f t="shared" si="104"/>
        <v/>
      </c>
      <c r="BE158" s="74" t="str">
        <f t="shared" si="105"/>
        <v/>
      </c>
      <c r="BF158" s="74" t="str">
        <f t="shared" si="106"/>
        <v/>
      </c>
      <c r="BG158" s="74" t="str">
        <f t="shared" si="107"/>
        <v/>
      </c>
      <c r="BK158" s="119" t="s">
        <v>757</v>
      </c>
      <c r="BL158" s="119" t="s">
        <v>505</v>
      </c>
      <c r="BM158" s="119" t="s">
        <v>506</v>
      </c>
      <c r="BN158" s="119" t="s">
        <v>349</v>
      </c>
      <c r="BO158" s="119" t="s">
        <v>758</v>
      </c>
    </row>
    <row r="159" spans="1:67" s="66" customFormat="1" ht="14.5" x14ac:dyDescent="0.35">
      <c r="A159" s="30"/>
      <c r="B159" s="31"/>
      <c r="C159" s="31"/>
      <c r="D159" s="30"/>
      <c r="E159" s="31"/>
      <c r="F159" s="84"/>
      <c r="G159" s="62" t="str">
        <f t="shared" si="78"/>
        <v/>
      </c>
      <c r="H159" s="30"/>
      <c r="I159" s="31"/>
      <c r="J159" s="85"/>
      <c r="K159" s="85"/>
      <c r="L159" s="73">
        <f t="shared" si="79"/>
        <v>0</v>
      </c>
      <c r="M159" s="136"/>
      <c r="N159" s="65">
        <f t="shared" si="80"/>
        <v>0</v>
      </c>
      <c r="O159" s="65"/>
      <c r="P159" s="74">
        <f t="shared" si="81"/>
        <v>0</v>
      </c>
      <c r="Q159" s="74">
        <f t="shared" si="82"/>
        <v>0</v>
      </c>
      <c r="R159" s="74">
        <f t="shared" si="83"/>
        <v>0</v>
      </c>
      <c r="S159" s="74">
        <f t="shared" si="84"/>
        <v>0</v>
      </c>
      <c r="T159" s="74">
        <f t="shared" si="85"/>
        <v>0</v>
      </c>
      <c r="U159" s="74">
        <f t="shared" si="86"/>
        <v>0</v>
      </c>
      <c r="V159" s="74">
        <f t="shared" si="87"/>
        <v>0</v>
      </c>
      <c r="W159" s="74">
        <f t="shared" si="88"/>
        <v>0</v>
      </c>
      <c r="X159" s="74">
        <f t="shared" si="89"/>
        <v>0</v>
      </c>
      <c r="Y159" s="74">
        <f t="shared" si="90"/>
        <v>0</v>
      </c>
      <c r="Z159" s="74">
        <f t="shared" si="91"/>
        <v>0</v>
      </c>
      <c r="AA159" s="74">
        <f t="shared" si="74"/>
        <v>1</v>
      </c>
      <c r="AC159" s="74">
        <f t="shared" si="92"/>
        <v>0</v>
      </c>
      <c r="AD159" s="74">
        <f t="shared" si="93"/>
        <v>0</v>
      </c>
      <c r="AE159" s="74">
        <f t="shared" si="75"/>
        <v>0</v>
      </c>
      <c r="AF159" s="74">
        <f t="shared" si="76"/>
        <v>0</v>
      </c>
      <c r="AG159" s="74">
        <f t="shared" si="94"/>
        <v>0</v>
      </c>
      <c r="AH159" s="74">
        <f t="shared" si="95"/>
        <v>0</v>
      </c>
      <c r="AJ159" s="75">
        <f t="shared" si="96"/>
        <v>0</v>
      </c>
      <c r="AK159" s="75">
        <f t="shared" si="97"/>
        <v>0</v>
      </c>
      <c r="AL159" s="75">
        <f t="shared" si="77"/>
        <v>0</v>
      </c>
      <c r="AS159" s="74" t="str">
        <f t="shared" si="98"/>
        <v/>
      </c>
      <c r="AT159" s="74" t="str">
        <f t="shared" si="99"/>
        <v/>
      </c>
      <c r="AU159" s="74" t="str">
        <f t="shared" si="100"/>
        <v/>
      </c>
      <c r="AV159" s="74" t="str">
        <f t="shared" si="101"/>
        <v/>
      </c>
      <c r="AW159" s="74" t="str">
        <f t="shared" si="102"/>
        <v/>
      </c>
      <c r="AX159" s="74" t="str">
        <f t="shared" ref="AX159:BB209" si="108">IF($A159="","",IF(AS159&lt;10,AS159,(LEFT(AS159)+RIGHT(AS159))))</f>
        <v/>
      </c>
      <c r="AY159" s="74" t="str">
        <f t="shared" si="108"/>
        <v/>
      </c>
      <c r="AZ159" s="74" t="str">
        <f t="shared" si="108"/>
        <v/>
      </c>
      <c r="BA159" s="74" t="str">
        <f t="shared" si="108"/>
        <v/>
      </c>
      <c r="BB159" s="74" t="str">
        <f t="shared" si="108"/>
        <v/>
      </c>
      <c r="BC159" s="74" t="str">
        <f t="shared" si="103"/>
        <v/>
      </c>
      <c r="BD159" s="74" t="str">
        <f t="shared" si="104"/>
        <v/>
      </c>
      <c r="BE159" s="74" t="str">
        <f t="shared" si="105"/>
        <v/>
      </c>
      <c r="BF159" s="74" t="str">
        <f t="shared" si="106"/>
        <v/>
      </c>
      <c r="BG159" s="74" t="str">
        <f t="shared" si="107"/>
        <v/>
      </c>
      <c r="BK159" s="119" t="s">
        <v>759</v>
      </c>
      <c r="BL159" s="119" t="s">
        <v>553</v>
      </c>
      <c r="BM159" s="119" t="s">
        <v>554</v>
      </c>
      <c r="BN159" s="119" t="s">
        <v>349</v>
      </c>
      <c r="BO159" s="119" t="s">
        <v>760</v>
      </c>
    </row>
    <row r="160" spans="1:67" s="66" customFormat="1" ht="14.5" x14ac:dyDescent="0.35">
      <c r="A160" s="30"/>
      <c r="B160" s="31"/>
      <c r="C160" s="31"/>
      <c r="D160" s="30"/>
      <c r="E160" s="31"/>
      <c r="F160" s="84"/>
      <c r="G160" s="62" t="str">
        <f t="shared" si="78"/>
        <v/>
      </c>
      <c r="H160" s="30"/>
      <c r="I160" s="31"/>
      <c r="J160" s="85"/>
      <c r="K160" s="85"/>
      <c r="L160" s="73">
        <f t="shared" si="79"/>
        <v>0</v>
      </c>
      <c r="M160" s="136"/>
      <c r="N160" s="65">
        <f t="shared" si="80"/>
        <v>0</v>
      </c>
      <c r="O160" s="65"/>
      <c r="P160" s="74">
        <f t="shared" si="81"/>
        <v>0</v>
      </c>
      <c r="Q160" s="74">
        <f t="shared" si="82"/>
        <v>0</v>
      </c>
      <c r="R160" s="74">
        <f t="shared" si="83"/>
        <v>0</v>
      </c>
      <c r="S160" s="74">
        <f t="shared" si="84"/>
        <v>0</v>
      </c>
      <c r="T160" s="74">
        <f t="shared" si="85"/>
        <v>0</v>
      </c>
      <c r="U160" s="74">
        <f t="shared" si="86"/>
        <v>0</v>
      </c>
      <c r="V160" s="74">
        <f t="shared" si="87"/>
        <v>0</v>
      </c>
      <c r="W160" s="74">
        <f t="shared" si="88"/>
        <v>0</v>
      </c>
      <c r="X160" s="74">
        <f t="shared" si="89"/>
        <v>0</v>
      </c>
      <c r="Y160" s="74">
        <f t="shared" si="90"/>
        <v>0</v>
      </c>
      <c r="Z160" s="74">
        <f t="shared" si="91"/>
        <v>0</v>
      </c>
      <c r="AA160" s="74">
        <f t="shared" si="74"/>
        <v>1</v>
      </c>
      <c r="AC160" s="74">
        <f t="shared" si="92"/>
        <v>0</v>
      </c>
      <c r="AD160" s="74">
        <f t="shared" si="93"/>
        <v>0</v>
      </c>
      <c r="AE160" s="74">
        <f t="shared" si="75"/>
        <v>0</v>
      </c>
      <c r="AF160" s="74">
        <f t="shared" si="76"/>
        <v>0</v>
      </c>
      <c r="AG160" s="74">
        <f t="shared" si="94"/>
        <v>0</v>
      </c>
      <c r="AH160" s="74">
        <f t="shared" si="95"/>
        <v>0</v>
      </c>
      <c r="AJ160" s="75">
        <f t="shared" si="96"/>
        <v>0</v>
      </c>
      <c r="AK160" s="75">
        <f t="shared" si="97"/>
        <v>0</v>
      </c>
      <c r="AL160" s="75">
        <f t="shared" si="77"/>
        <v>0</v>
      </c>
      <c r="AS160" s="74" t="str">
        <f t="shared" si="98"/>
        <v/>
      </c>
      <c r="AT160" s="74" t="str">
        <f t="shared" si="99"/>
        <v/>
      </c>
      <c r="AU160" s="74" t="str">
        <f t="shared" si="100"/>
        <v/>
      </c>
      <c r="AV160" s="74" t="str">
        <f t="shared" si="101"/>
        <v/>
      </c>
      <c r="AW160" s="74" t="str">
        <f t="shared" si="102"/>
        <v/>
      </c>
      <c r="AX160" s="74" t="str">
        <f t="shared" si="108"/>
        <v/>
      </c>
      <c r="AY160" s="74" t="str">
        <f t="shared" si="108"/>
        <v/>
      </c>
      <c r="AZ160" s="74" t="str">
        <f t="shared" si="108"/>
        <v/>
      </c>
      <c r="BA160" s="74" t="str">
        <f t="shared" si="108"/>
        <v/>
      </c>
      <c r="BB160" s="74" t="str">
        <f t="shared" si="108"/>
        <v/>
      </c>
      <c r="BC160" s="74" t="str">
        <f t="shared" si="103"/>
        <v/>
      </c>
      <c r="BD160" s="74" t="str">
        <f t="shared" si="104"/>
        <v/>
      </c>
      <c r="BE160" s="74" t="str">
        <f t="shared" si="105"/>
        <v/>
      </c>
      <c r="BF160" s="74" t="str">
        <f t="shared" si="106"/>
        <v/>
      </c>
      <c r="BG160" s="74" t="str">
        <f t="shared" si="107"/>
        <v/>
      </c>
      <c r="BK160" s="119" t="s">
        <v>761</v>
      </c>
      <c r="BL160" s="119" t="s">
        <v>762</v>
      </c>
      <c r="BM160" s="119" t="s">
        <v>763</v>
      </c>
      <c r="BN160" s="119" t="s">
        <v>373</v>
      </c>
      <c r="BO160" s="119" t="s">
        <v>764</v>
      </c>
    </row>
    <row r="161" spans="1:67" s="66" customFormat="1" ht="14.5" x14ac:dyDescent="0.35">
      <c r="A161" s="30"/>
      <c r="B161" s="31"/>
      <c r="C161" s="31"/>
      <c r="D161" s="30"/>
      <c r="E161" s="31"/>
      <c r="F161" s="84"/>
      <c r="G161" s="62" t="str">
        <f t="shared" si="78"/>
        <v/>
      </c>
      <c r="H161" s="30"/>
      <c r="I161" s="31"/>
      <c r="J161" s="85"/>
      <c r="K161" s="85"/>
      <c r="L161" s="73">
        <f t="shared" si="79"/>
        <v>0</v>
      </c>
      <c r="M161" s="136"/>
      <c r="N161" s="65">
        <f t="shared" si="80"/>
        <v>0</v>
      </c>
      <c r="O161" s="65"/>
      <c r="P161" s="74">
        <f t="shared" si="81"/>
        <v>0</v>
      </c>
      <c r="Q161" s="74">
        <f t="shared" si="82"/>
        <v>0</v>
      </c>
      <c r="R161" s="74">
        <f t="shared" si="83"/>
        <v>0</v>
      </c>
      <c r="S161" s="74">
        <f t="shared" si="84"/>
        <v>0</v>
      </c>
      <c r="T161" s="74">
        <f t="shared" si="85"/>
        <v>0</v>
      </c>
      <c r="U161" s="74">
        <f t="shared" si="86"/>
        <v>0</v>
      </c>
      <c r="V161" s="74">
        <f t="shared" si="87"/>
        <v>0</v>
      </c>
      <c r="W161" s="74">
        <f t="shared" si="88"/>
        <v>0</v>
      </c>
      <c r="X161" s="74">
        <f t="shared" si="89"/>
        <v>0</v>
      </c>
      <c r="Y161" s="74">
        <f t="shared" si="90"/>
        <v>0</v>
      </c>
      <c r="Z161" s="74">
        <f t="shared" si="91"/>
        <v>0</v>
      </c>
      <c r="AA161" s="74">
        <f t="shared" si="74"/>
        <v>1</v>
      </c>
      <c r="AC161" s="74">
        <f t="shared" si="92"/>
        <v>0</v>
      </c>
      <c r="AD161" s="74">
        <f t="shared" si="93"/>
        <v>0</v>
      </c>
      <c r="AE161" s="74">
        <f t="shared" si="75"/>
        <v>0</v>
      </c>
      <c r="AF161" s="74">
        <f t="shared" si="76"/>
        <v>0</v>
      </c>
      <c r="AG161" s="74">
        <f t="shared" si="94"/>
        <v>0</v>
      </c>
      <c r="AH161" s="74">
        <f t="shared" si="95"/>
        <v>0</v>
      </c>
      <c r="AJ161" s="75">
        <f t="shared" si="96"/>
        <v>0</v>
      </c>
      <c r="AK161" s="75">
        <f t="shared" si="97"/>
        <v>0</v>
      </c>
      <c r="AL161" s="75">
        <f t="shared" si="77"/>
        <v>0</v>
      </c>
      <c r="AS161" s="74" t="str">
        <f t="shared" si="98"/>
        <v/>
      </c>
      <c r="AT161" s="74" t="str">
        <f t="shared" si="99"/>
        <v/>
      </c>
      <c r="AU161" s="74" t="str">
        <f t="shared" si="100"/>
        <v/>
      </c>
      <c r="AV161" s="74" t="str">
        <f t="shared" si="101"/>
        <v/>
      </c>
      <c r="AW161" s="74" t="str">
        <f t="shared" si="102"/>
        <v/>
      </c>
      <c r="AX161" s="74" t="str">
        <f t="shared" si="108"/>
        <v/>
      </c>
      <c r="AY161" s="74" t="str">
        <f t="shared" si="108"/>
        <v/>
      </c>
      <c r="AZ161" s="74" t="str">
        <f t="shared" si="108"/>
        <v/>
      </c>
      <c r="BA161" s="74" t="str">
        <f t="shared" si="108"/>
        <v/>
      </c>
      <c r="BB161" s="74" t="str">
        <f t="shared" si="108"/>
        <v/>
      </c>
      <c r="BC161" s="74" t="str">
        <f t="shared" si="103"/>
        <v/>
      </c>
      <c r="BD161" s="74" t="str">
        <f t="shared" si="104"/>
        <v/>
      </c>
      <c r="BE161" s="74" t="str">
        <f t="shared" si="105"/>
        <v/>
      </c>
      <c r="BF161" s="74" t="str">
        <f t="shared" si="106"/>
        <v/>
      </c>
      <c r="BG161" s="74" t="str">
        <f t="shared" si="107"/>
        <v/>
      </c>
      <c r="BK161" s="119" t="s">
        <v>765</v>
      </c>
      <c r="BL161" s="119" t="s">
        <v>505</v>
      </c>
      <c r="BM161" s="119" t="s">
        <v>506</v>
      </c>
      <c r="BN161" s="119" t="s">
        <v>349</v>
      </c>
      <c r="BO161" s="119" t="s">
        <v>766</v>
      </c>
    </row>
    <row r="162" spans="1:67" s="66" customFormat="1" ht="14.5" x14ac:dyDescent="0.35">
      <c r="A162" s="30"/>
      <c r="B162" s="31"/>
      <c r="C162" s="31"/>
      <c r="D162" s="30"/>
      <c r="E162" s="31"/>
      <c r="F162" s="84"/>
      <c r="G162" s="62" t="str">
        <f t="shared" si="78"/>
        <v/>
      </c>
      <c r="H162" s="30"/>
      <c r="I162" s="31"/>
      <c r="J162" s="85"/>
      <c r="K162" s="85"/>
      <c r="L162" s="73">
        <f t="shared" si="79"/>
        <v>0</v>
      </c>
      <c r="M162" s="136"/>
      <c r="N162" s="65">
        <f t="shared" si="80"/>
        <v>0</v>
      </c>
      <c r="O162" s="65"/>
      <c r="P162" s="74">
        <f t="shared" si="81"/>
        <v>0</v>
      </c>
      <c r="Q162" s="74">
        <f t="shared" si="82"/>
        <v>0</v>
      </c>
      <c r="R162" s="74">
        <f t="shared" si="83"/>
        <v>0</v>
      </c>
      <c r="S162" s="74">
        <f t="shared" si="84"/>
        <v>0</v>
      </c>
      <c r="T162" s="74">
        <f t="shared" si="85"/>
        <v>0</v>
      </c>
      <c r="U162" s="74">
        <f t="shared" si="86"/>
        <v>0</v>
      </c>
      <c r="V162" s="74">
        <f t="shared" si="87"/>
        <v>0</v>
      </c>
      <c r="W162" s="74">
        <f t="shared" si="88"/>
        <v>0</v>
      </c>
      <c r="X162" s="74">
        <f t="shared" si="89"/>
        <v>0</v>
      </c>
      <c r="Y162" s="74">
        <f t="shared" si="90"/>
        <v>0</v>
      </c>
      <c r="Z162" s="74">
        <f t="shared" si="91"/>
        <v>0</v>
      </c>
      <c r="AA162" s="74">
        <f t="shared" si="74"/>
        <v>1</v>
      </c>
      <c r="AC162" s="74">
        <f t="shared" si="92"/>
        <v>0</v>
      </c>
      <c r="AD162" s="74">
        <f t="shared" si="93"/>
        <v>0</v>
      </c>
      <c r="AE162" s="74">
        <f t="shared" si="75"/>
        <v>0</v>
      </c>
      <c r="AF162" s="74">
        <f t="shared" si="76"/>
        <v>0</v>
      </c>
      <c r="AG162" s="74">
        <f t="shared" si="94"/>
        <v>0</v>
      </c>
      <c r="AH162" s="74">
        <f t="shared" si="95"/>
        <v>0</v>
      </c>
      <c r="AJ162" s="75">
        <f t="shared" si="96"/>
        <v>0</v>
      </c>
      <c r="AK162" s="75">
        <f t="shared" si="97"/>
        <v>0</v>
      </c>
      <c r="AL162" s="75">
        <f t="shared" si="77"/>
        <v>0</v>
      </c>
      <c r="AS162" s="74" t="str">
        <f t="shared" si="98"/>
        <v/>
      </c>
      <c r="AT162" s="74" t="str">
        <f t="shared" si="99"/>
        <v/>
      </c>
      <c r="AU162" s="74" t="str">
        <f t="shared" si="100"/>
        <v/>
      </c>
      <c r="AV162" s="74" t="str">
        <f t="shared" si="101"/>
        <v/>
      </c>
      <c r="AW162" s="74" t="str">
        <f t="shared" si="102"/>
        <v/>
      </c>
      <c r="AX162" s="74" t="str">
        <f t="shared" si="108"/>
        <v/>
      </c>
      <c r="AY162" s="74" t="str">
        <f t="shared" si="108"/>
        <v/>
      </c>
      <c r="AZ162" s="74" t="str">
        <f t="shared" si="108"/>
        <v/>
      </c>
      <c r="BA162" s="74" t="str">
        <f t="shared" si="108"/>
        <v/>
      </c>
      <c r="BB162" s="74" t="str">
        <f t="shared" si="108"/>
        <v/>
      </c>
      <c r="BC162" s="74" t="str">
        <f t="shared" si="103"/>
        <v/>
      </c>
      <c r="BD162" s="74" t="str">
        <f t="shared" si="104"/>
        <v/>
      </c>
      <c r="BE162" s="74" t="str">
        <f t="shared" si="105"/>
        <v/>
      </c>
      <c r="BF162" s="74" t="str">
        <f t="shared" si="106"/>
        <v/>
      </c>
      <c r="BG162" s="74" t="str">
        <f t="shared" si="107"/>
        <v/>
      </c>
      <c r="BK162" s="119" t="s">
        <v>767</v>
      </c>
      <c r="BL162" s="119" t="s">
        <v>716</v>
      </c>
      <c r="BM162" s="119" t="s">
        <v>717</v>
      </c>
      <c r="BN162" s="119" t="s">
        <v>349</v>
      </c>
      <c r="BO162" s="119" t="s">
        <v>768</v>
      </c>
    </row>
    <row r="163" spans="1:67" s="66" customFormat="1" ht="14.5" x14ac:dyDescent="0.35">
      <c r="A163" s="30"/>
      <c r="B163" s="31"/>
      <c r="C163" s="31"/>
      <c r="D163" s="30"/>
      <c r="E163" s="31"/>
      <c r="F163" s="84"/>
      <c r="G163" s="62" t="str">
        <f t="shared" si="78"/>
        <v/>
      </c>
      <c r="H163" s="30"/>
      <c r="I163" s="31"/>
      <c r="J163" s="85"/>
      <c r="K163" s="85"/>
      <c r="L163" s="73">
        <f t="shared" si="79"/>
        <v>0</v>
      </c>
      <c r="M163" s="136"/>
      <c r="N163" s="65">
        <f t="shared" si="80"/>
        <v>0</v>
      </c>
      <c r="O163" s="65"/>
      <c r="P163" s="74">
        <f t="shared" si="81"/>
        <v>0</v>
      </c>
      <c r="Q163" s="74">
        <f t="shared" si="82"/>
        <v>0</v>
      </c>
      <c r="R163" s="74">
        <f t="shared" si="83"/>
        <v>0</v>
      </c>
      <c r="S163" s="74">
        <f t="shared" si="84"/>
        <v>0</v>
      </c>
      <c r="T163" s="74">
        <f t="shared" si="85"/>
        <v>0</v>
      </c>
      <c r="U163" s="74">
        <f t="shared" si="86"/>
        <v>0</v>
      </c>
      <c r="V163" s="74">
        <f t="shared" si="87"/>
        <v>0</v>
      </c>
      <c r="W163" s="74">
        <f t="shared" si="88"/>
        <v>0</v>
      </c>
      <c r="X163" s="74">
        <f t="shared" si="89"/>
        <v>0</v>
      </c>
      <c r="Y163" s="74">
        <f t="shared" si="90"/>
        <v>0</v>
      </c>
      <c r="Z163" s="74">
        <f t="shared" si="91"/>
        <v>0</v>
      </c>
      <c r="AA163" s="74">
        <f t="shared" si="74"/>
        <v>1</v>
      </c>
      <c r="AC163" s="74">
        <f t="shared" si="92"/>
        <v>0</v>
      </c>
      <c r="AD163" s="74">
        <f t="shared" si="93"/>
        <v>0</v>
      </c>
      <c r="AE163" s="74">
        <f t="shared" si="75"/>
        <v>0</v>
      </c>
      <c r="AF163" s="74">
        <f t="shared" si="76"/>
        <v>0</v>
      </c>
      <c r="AG163" s="74">
        <f t="shared" si="94"/>
        <v>0</v>
      </c>
      <c r="AH163" s="74">
        <f t="shared" si="95"/>
        <v>0</v>
      </c>
      <c r="AJ163" s="75">
        <f t="shared" si="96"/>
        <v>0</v>
      </c>
      <c r="AK163" s="75">
        <f t="shared" si="97"/>
        <v>0</v>
      </c>
      <c r="AL163" s="75">
        <f t="shared" si="77"/>
        <v>0</v>
      </c>
      <c r="AS163" s="74" t="str">
        <f t="shared" si="98"/>
        <v/>
      </c>
      <c r="AT163" s="74" t="str">
        <f t="shared" si="99"/>
        <v/>
      </c>
      <c r="AU163" s="74" t="str">
        <f t="shared" si="100"/>
        <v/>
      </c>
      <c r="AV163" s="74" t="str">
        <f t="shared" si="101"/>
        <v/>
      </c>
      <c r="AW163" s="74" t="str">
        <f t="shared" si="102"/>
        <v/>
      </c>
      <c r="AX163" s="74" t="str">
        <f t="shared" si="108"/>
        <v/>
      </c>
      <c r="AY163" s="74" t="str">
        <f t="shared" si="108"/>
        <v/>
      </c>
      <c r="AZ163" s="74" t="str">
        <f t="shared" si="108"/>
        <v/>
      </c>
      <c r="BA163" s="74" t="str">
        <f t="shared" si="108"/>
        <v/>
      </c>
      <c r="BB163" s="74" t="str">
        <f t="shared" si="108"/>
        <v/>
      </c>
      <c r="BC163" s="74" t="str">
        <f t="shared" si="103"/>
        <v/>
      </c>
      <c r="BD163" s="74" t="str">
        <f t="shared" si="104"/>
        <v/>
      </c>
      <c r="BE163" s="74" t="str">
        <f t="shared" si="105"/>
        <v/>
      </c>
      <c r="BF163" s="74" t="str">
        <f t="shared" si="106"/>
        <v/>
      </c>
      <c r="BG163" s="74" t="str">
        <f t="shared" si="107"/>
        <v/>
      </c>
      <c r="BK163" s="119" t="s">
        <v>769</v>
      </c>
      <c r="BL163" s="119" t="s">
        <v>553</v>
      </c>
      <c r="BM163" s="119" t="s">
        <v>554</v>
      </c>
      <c r="BN163" s="119" t="s">
        <v>349</v>
      </c>
      <c r="BO163" s="119" t="s">
        <v>770</v>
      </c>
    </row>
    <row r="164" spans="1:67" s="66" customFormat="1" ht="14.5" x14ac:dyDescent="0.35">
      <c r="A164" s="30"/>
      <c r="B164" s="31"/>
      <c r="C164" s="31"/>
      <c r="D164" s="30"/>
      <c r="E164" s="31"/>
      <c r="F164" s="84"/>
      <c r="G164" s="62" t="str">
        <f t="shared" si="78"/>
        <v/>
      </c>
      <c r="H164" s="30"/>
      <c r="I164" s="31"/>
      <c r="J164" s="85"/>
      <c r="K164" s="85"/>
      <c r="L164" s="73">
        <f t="shared" si="79"/>
        <v>0</v>
      </c>
      <c r="M164" s="136"/>
      <c r="N164" s="65">
        <f t="shared" si="80"/>
        <v>0</v>
      </c>
      <c r="O164" s="65"/>
      <c r="P164" s="74">
        <f t="shared" si="81"/>
        <v>0</v>
      </c>
      <c r="Q164" s="74">
        <f t="shared" si="82"/>
        <v>0</v>
      </c>
      <c r="R164" s="74">
        <f t="shared" si="83"/>
        <v>0</v>
      </c>
      <c r="S164" s="74">
        <f t="shared" si="84"/>
        <v>0</v>
      </c>
      <c r="T164" s="74">
        <f t="shared" si="85"/>
        <v>0</v>
      </c>
      <c r="U164" s="74">
        <f t="shared" si="86"/>
        <v>0</v>
      </c>
      <c r="V164" s="74">
        <f t="shared" si="87"/>
        <v>0</v>
      </c>
      <c r="W164" s="74">
        <f t="shared" si="88"/>
        <v>0</v>
      </c>
      <c r="X164" s="74">
        <f t="shared" si="89"/>
        <v>0</v>
      </c>
      <c r="Y164" s="74">
        <f t="shared" si="90"/>
        <v>0</v>
      </c>
      <c r="Z164" s="74">
        <f t="shared" si="91"/>
        <v>0</v>
      </c>
      <c r="AA164" s="74">
        <f t="shared" si="74"/>
        <v>1</v>
      </c>
      <c r="AC164" s="74">
        <f t="shared" si="92"/>
        <v>0</v>
      </c>
      <c r="AD164" s="74">
        <f t="shared" si="93"/>
        <v>0</v>
      </c>
      <c r="AE164" s="74">
        <f t="shared" si="75"/>
        <v>0</v>
      </c>
      <c r="AF164" s="74">
        <f t="shared" si="76"/>
        <v>0</v>
      </c>
      <c r="AG164" s="74">
        <f t="shared" si="94"/>
        <v>0</v>
      </c>
      <c r="AH164" s="74">
        <f t="shared" si="95"/>
        <v>0</v>
      </c>
      <c r="AJ164" s="75">
        <f t="shared" si="96"/>
        <v>0</v>
      </c>
      <c r="AK164" s="75">
        <f t="shared" si="97"/>
        <v>0</v>
      </c>
      <c r="AL164" s="75">
        <f t="shared" si="77"/>
        <v>0</v>
      </c>
      <c r="AS164" s="74" t="str">
        <f t="shared" si="98"/>
        <v/>
      </c>
      <c r="AT164" s="74" t="str">
        <f t="shared" si="99"/>
        <v/>
      </c>
      <c r="AU164" s="74" t="str">
        <f t="shared" si="100"/>
        <v/>
      </c>
      <c r="AV164" s="74" t="str">
        <f t="shared" si="101"/>
        <v/>
      </c>
      <c r="AW164" s="74" t="str">
        <f t="shared" si="102"/>
        <v/>
      </c>
      <c r="AX164" s="74" t="str">
        <f t="shared" si="108"/>
        <v/>
      </c>
      <c r="AY164" s="74" t="str">
        <f t="shared" si="108"/>
        <v/>
      </c>
      <c r="AZ164" s="74" t="str">
        <f t="shared" si="108"/>
        <v/>
      </c>
      <c r="BA164" s="74" t="str">
        <f t="shared" si="108"/>
        <v/>
      </c>
      <c r="BB164" s="74" t="str">
        <f t="shared" si="108"/>
        <v/>
      </c>
      <c r="BC164" s="74" t="str">
        <f t="shared" si="103"/>
        <v/>
      </c>
      <c r="BD164" s="74" t="str">
        <f t="shared" si="104"/>
        <v/>
      </c>
      <c r="BE164" s="74" t="str">
        <f t="shared" si="105"/>
        <v/>
      </c>
      <c r="BF164" s="74" t="str">
        <f t="shared" si="106"/>
        <v/>
      </c>
      <c r="BG164" s="74" t="str">
        <f t="shared" si="107"/>
        <v/>
      </c>
      <c r="BK164" s="119" t="s">
        <v>771</v>
      </c>
      <c r="BL164" s="119" t="s">
        <v>572</v>
      </c>
      <c r="BM164" s="119" t="s">
        <v>573</v>
      </c>
      <c r="BN164" s="119" t="s">
        <v>349</v>
      </c>
      <c r="BO164" s="119" t="s">
        <v>772</v>
      </c>
    </row>
    <row r="165" spans="1:67" s="66" customFormat="1" ht="14.5" x14ac:dyDescent="0.35">
      <c r="A165" s="30"/>
      <c r="B165" s="31"/>
      <c r="C165" s="31"/>
      <c r="D165" s="30"/>
      <c r="E165" s="31"/>
      <c r="F165" s="84"/>
      <c r="G165" s="62" t="str">
        <f t="shared" si="78"/>
        <v/>
      </c>
      <c r="H165" s="30"/>
      <c r="I165" s="31"/>
      <c r="J165" s="85"/>
      <c r="K165" s="85"/>
      <c r="L165" s="73">
        <f t="shared" si="79"/>
        <v>0</v>
      </c>
      <c r="M165" s="136"/>
      <c r="N165" s="65">
        <f t="shared" si="80"/>
        <v>0</v>
      </c>
      <c r="O165" s="65"/>
      <c r="P165" s="74">
        <f t="shared" si="81"/>
        <v>0</v>
      </c>
      <c r="Q165" s="74">
        <f t="shared" si="82"/>
        <v>0</v>
      </c>
      <c r="R165" s="74">
        <f t="shared" si="83"/>
        <v>0</v>
      </c>
      <c r="S165" s="74">
        <f t="shared" si="84"/>
        <v>0</v>
      </c>
      <c r="T165" s="74">
        <f t="shared" si="85"/>
        <v>0</v>
      </c>
      <c r="U165" s="74">
        <f t="shared" si="86"/>
        <v>0</v>
      </c>
      <c r="V165" s="74">
        <f t="shared" si="87"/>
        <v>0</v>
      </c>
      <c r="W165" s="74">
        <f t="shared" si="88"/>
        <v>0</v>
      </c>
      <c r="X165" s="74">
        <f t="shared" si="89"/>
        <v>0</v>
      </c>
      <c r="Y165" s="74">
        <f t="shared" si="90"/>
        <v>0</v>
      </c>
      <c r="Z165" s="74">
        <f t="shared" si="91"/>
        <v>0</v>
      </c>
      <c r="AA165" s="74">
        <f t="shared" si="74"/>
        <v>1</v>
      </c>
      <c r="AC165" s="74">
        <f t="shared" si="92"/>
        <v>0</v>
      </c>
      <c r="AD165" s="74">
        <f t="shared" si="93"/>
        <v>0</v>
      </c>
      <c r="AE165" s="74">
        <f t="shared" si="75"/>
        <v>0</v>
      </c>
      <c r="AF165" s="74">
        <f t="shared" si="76"/>
        <v>0</v>
      </c>
      <c r="AG165" s="74">
        <f t="shared" si="94"/>
        <v>0</v>
      </c>
      <c r="AH165" s="74">
        <f t="shared" si="95"/>
        <v>0</v>
      </c>
      <c r="AJ165" s="75">
        <f t="shared" si="96"/>
        <v>0</v>
      </c>
      <c r="AK165" s="75">
        <f t="shared" si="97"/>
        <v>0</v>
      </c>
      <c r="AL165" s="75">
        <f t="shared" si="77"/>
        <v>0</v>
      </c>
      <c r="AS165" s="74" t="str">
        <f t="shared" si="98"/>
        <v/>
      </c>
      <c r="AT165" s="74" t="str">
        <f t="shared" si="99"/>
        <v/>
      </c>
      <c r="AU165" s="74" t="str">
        <f t="shared" si="100"/>
        <v/>
      </c>
      <c r="AV165" s="74" t="str">
        <f t="shared" si="101"/>
        <v/>
      </c>
      <c r="AW165" s="74" t="str">
        <f t="shared" si="102"/>
        <v/>
      </c>
      <c r="AX165" s="74" t="str">
        <f t="shared" si="108"/>
        <v/>
      </c>
      <c r="AY165" s="74" t="str">
        <f t="shared" si="108"/>
        <v/>
      </c>
      <c r="AZ165" s="74" t="str">
        <f t="shared" si="108"/>
        <v/>
      </c>
      <c r="BA165" s="74" t="str">
        <f t="shared" si="108"/>
        <v/>
      </c>
      <c r="BB165" s="74" t="str">
        <f t="shared" si="108"/>
        <v/>
      </c>
      <c r="BC165" s="74" t="str">
        <f t="shared" si="103"/>
        <v/>
      </c>
      <c r="BD165" s="74" t="str">
        <f t="shared" si="104"/>
        <v/>
      </c>
      <c r="BE165" s="74" t="str">
        <f t="shared" si="105"/>
        <v/>
      </c>
      <c r="BF165" s="74" t="str">
        <f t="shared" si="106"/>
        <v/>
      </c>
      <c r="BG165" s="74" t="str">
        <f t="shared" si="107"/>
        <v/>
      </c>
      <c r="BK165" s="119" t="s">
        <v>773</v>
      </c>
      <c r="BL165" s="119" t="s">
        <v>716</v>
      </c>
      <c r="BM165" s="119" t="s">
        <v>717</v>
      </c>
      <c r="BN165" s="119" t="s">
        <v>349</v>
      </c>
      <c r="BO165" s="119" t="s">
        <v>774</v>
      </c>
    </row>
    <row r="166" spans="1:67" s="66" customFormat="1" ht="14.5" x14ac:dyDescent="0.35">
      <c r="A166" s="30"/>
      <c r="B166" s="31"/>
      <c r="C166" s="31"/>
      <c r="D166" s="30"/>
      <c r="E166" s="31"/>
      <c r="F166" s="84"/>
      <c r="G166" s="62" t="str">
        <f t="shared" si="78"/>
        <v/>
      </c>
      <c r="H166" s="30"/>
      <c r="I166" s="31"/>
      <c r="J166" s="85"/>
      <c r="K166" s="85"/>
      <c r="L166" s="73">
        <f t="shared" si="79"/>
        <v>0</v>
      </c>
      <c r="M166" s="136"/>
      <c r="N166" s="65">
        <f t="shared" si="80"/>
        <v>0</v>
      </c>
      <c r="O166" s="65"/>
      <c r="P166" s="74">
        <f t="shared" si="81"/>
        <v>0</v>
      </c>
      <c r="Q166" s="74">
        <f t="shared" si="82"/>
        <v>0</v>
      </c>
      <c r="R166" s="74">
        <f t="shared" si="83"/>
        <v>0</v>
      </c>
      <c r="S166" s="74">
        <f t="shared" si="84"/>
        <v>0</v>
      </c>
      <c r="T166" s="74">
        <f t="shared" si="85"/>
        <v>0</v>
      </c>
      <c r="U166" s="74">
        <f t="shared" si="86"/>
        <v>0</v>
      </c>
      <c r="V166" s="74">
        <f t="shared" si="87"/>
        <v>0</v>
      </c>
      <c r="W166" s="74">
        <f t="shared" si="88"/>
        <v>0</v>
      </c>
      <c r="X166" s="74">
        <f t="shared" si="89"/>
        <v>0</v>
      </c>
      <c r="Y166" s="74">
        <f t="shared" si="90"/>
        <v>0</v>
      </c>
      <c r="Z166" s="74">
        <f t="shared" si="91"/>
        <v>0</v>
      </c>
      <c r="AA166" s="74">
        <f t="shared" si="74"/>
        <v>1</v>
      </c>
      <c r="AC166" s="74">
        <f t="shared" si="92"/>
        <v>0</v>
      </c>
      <c r="AD166" s="74">
        <f t="shared" si="93"/>
        <v>0</v>
      </c>
      <c r="AE166" s="74">
        <f t="shared" si="75"/>
        <v>0</v>
      </c>
      <c r="AF166" s="74">
        <f t="shared" si="76"/>
        <v>0</v>
      </c>
      <c r="AG166" s="74">
        <f t="shared" si="94"/>
        <v>0</v>
      </c>
      <c r="AH166" s="74">
        <f t="shared" si="95"/>
        <v>0</v>
      </c>
      <c r="AJ166" s="75">
        <f t="shared" si="96"/>
        <v>0</v>
      </c>
      <c r="AK166" s="75">
        <f t="shared" si="97"/>
        <v>0</v>
      </c>
      <c r="AL166" s="75">
        <f t="shared" si="77"/>
        <v>0</v>
      </c>
      <c r="AS166" s="74" t="str">
        <f t="shared" si="98"/>
        <v/>
      </c>
      <c r="AT166" s="74" t="str">
        <f t="shared" si="99"/>
        <v/>
      </c>
      <c r="AU166" s="74" t="str">
        <f t="shared" si="100"/>
        <v/>
      </c>
      <c r="AV166" s="74" t="str">
        <f t="shared" si="101"/>
        <v/>
      </c>
      <c r="AW166" s="74" t="str">
        <f t="shared" si="102"/>
        <v/>
      </c>
      <c r="AX166" s="74" t="str">
        <f t="shared" si="108"/>
        <v/>
      </c>
      <c r="AY166" s="74" t="str">
        <f t="shared" si="108"/>
        <v/>
      </c>
      <c r="AZ166" s="74" t="str">
        <f t="shared" si="108"/>
        <v/>
      </c>
      <c r="BA166" s="74" t="str">
        <f t="shared" si="108"/>
        <v/>
      </c>
      <c r="BB166" s="74" t="str">
        <f t="shared" si="108"/>
        <v/>
      </c>
      <c r="BC166" s="74" t="str">
        <f t="shared" si="103"/>
        <v/>
      </c>
      <c r="BD166" s="74" t="str">
        <f t="shared" si="104"/>
        <v/>
      </c>
      <c r="BE166" s="74" t="str">
        <f t="shared" si="105"/>
        <v/>
      </c>
      <c r="BF166" s="74" t="str">
        <f t="shared" si="106"/>
        <v/>
      </c>
      <c r="BG166" s="74" t="str">
        <f t="shared" si="107"/>
        <v/>
      </c>
      <c r="BK166" s="119" t="s">
        <v>775</v>
      </c>
      <c r="BL166" s="119" t="s">
        <v>553</v>
      </c>
      <c r="BM166" s="119" t="s">
        <v>554</v>
      </c>
      <c r="BN166" s="119" t="s">
        <v>349</v>
      </c>
      <c r="BO166" s="119" t="s">
        <v>776</v>
      </c>
    </row>
    <row r="167" spans="1:67" s="66" customFormat="1" ht="14.5" x14ac:dyDescent="0.35">
      <c r="A167" s="30"/>
      <c r="B167" s="31"/>
      <c r="C167" s="31"/>
      <c r="D167" s="30"/>
      <c r="E167" s="31"/>
      <c r="F167" s="84"/>
      <c r="G167" s="62" t="str">
        <f t="shared" si="78"/>
        <v/>
      </c>
      <c r="H167" s="30"/>
      <c r="I167" s="31"/>
      <c r="J167" s="85"/>
      <c r="K167" s="85"/>
      <c r="L167" s="73">
        <f t="shared" si="79"/>
        <v>0</v>
      </c>
      <c r="M167" s="136"/>
      <c r="N167" s="65">
        <f t="shared" si="80"/>
        <v>0</v>
      </c>
      <c r="O167" s="65"/>
      <c r="P167" s="74">
        <f t="shared" si="81"/>
        <v>0</v>
      </c>
      <c r="Q167" s="74">
        <f t="shared" si="82"/>
        <v>0</v>
      </c>
      <c r="R167" s="74">
        <f t="shared" si="83"/>
        <v>0</v>
      </c>
      <c r="S167" s="74">
        <f t="shared" si="84"/>
        <v>0</v>
      </c>
      <c r="T167" s="74">
        <f t="shared" si="85"/>
        <v>0</v>
      </c>
      <c r="U167" s="74">
        <f t="shared" si="86"/>
        <v>0</v>
      </c>
      <c r="V167" s="74">
        <f t="shared" si="87"/>
        <v>0</v>
      </c>
      <c r="W167" s="74">
        <f t="shared" si="88"/>
        <v>0</v>
      </c>
      <c r="X167" s="74">
        <f t="shared" si="89"/>
        <v>0</v>
      </c>
      <c r="Y167" s="74">
        <f t="shared" si="90"/>
        <v>0</v>
      </c>
      <c r="Z167" s="74">
        <f t="shared" si="91"/>
        <v>0</v>
      </c>
      <c r="AA167" s="74">
        <f t="shared" si="74"/>
        <v>1</v>
      </c>
      <c r="AC167" s="74">
        <f t="shared" si="92"/>
        <v>0</v>
      </c>
      <c r="AD167" s="74">
        <f t="shared" si="93"/>
        <v>0</v>
      </c>
      <c r="AE167" s="74">
        <f t="shared" si="75"/>
        <v>0</v>
      </c>
      <c r="AF167" s="74">
        <f t="shared" si="76"/>
        <v>0</v>
      </c>
      <c r="AG167" s="74">
        <f t="shared" si="94"/>
        <v>0</v>
      </c>
      <c r="AH167" s="74">
        <f t="shared" si="95"/>
        <v>0</v>
      </c>
      <c r="AJ167" s="75">
        <f t="shared" si="96"/>
        <v>0</v>
      </c>
      <c r="AK167" s="75">
        <f t="shared" si="97"/>
        <v>0</v>
      </c>
      <c r="AL167" s="75">
        <f t="shared" si="77"/>
        <v>0</v>
      </c>
      <c r="AS167" s="74" t="str">
        <f t="shared" si="98"/>
        <v/>
      </c>
      <c r="AT167" s="74" t="str">
        <f t="shared" si="99"/>
        <v/>
      </c>
      <c r="AU167" s="74" t="str">
        <f t="shared" si="100"/>
        <v/>
      </c>
      <c r="AV167" s="74" t="str">
        <f t="shared" si="101"/>
        <v/>
      </c>
      <c r="AW167" s="74" t="str">
        <f t="shared" si="102"/>
        <v/>
      </c>
      <c r="AX167" s="74" t="str">
        <f t="shared" si="108"/>
        <v/>
      </c>
      <c r="AY167" s="74" t="str">
        <f t="shared" si="108"/>
        <v/>
      </c>
      <c r="AZ167" s="74" t="str">
        <f t="shared" si="108"/>
        <v/>
      </c>
      <c r="BA167" s="74" t="str">
        <f t="shared" si="108"/>
        <v/>
      </c>
      <c r="BB167" s="74" t="str">
        <f t="shared" si="108"/>
        <v/>
      </c>
      <c r="BC167" s="74" t="str">
        <f t="shared" si="103"/>
        <v/>
      </c>
      <c r="BD167" s="74" t="str">
        <f t="shared" si="104"/>
        <v/>
      </c>
      <c r="BE167" s="74" t="str">
        <f t="shared" si="105"/>
        <v/>
      </c>
      <c r="BF167" s="74" t="str">
        <f t="shared" si="106"/>
        <v/>
      </c>
      <c r="BG167" s="74" t="str">
        <f t="shared" si="107"/>
        <v/>
      </c>
      <c r="BK167" s="119" t="s">
        <v>777</v>
      </c>
      <c r="BL167" s="119" t="s">
        <v>521</v>
      </c>
      <c r="BM167" s="119" t="s">
        <v>522</v>
      </c>
      <c r="BN167" s="119" t="s">
        <v>443</v>
      </c>
      <c r="BO167" s="119" t="s">
        <v>778</v>
      </c>
    </row>
    <row r="168" spans="1:67" s="66" customFormat="1" ht="14.5" x14ac:dyDescent="0.35">
      <c r="A168" s="30"/>
      <c r="B168" s="31"/>
      <c r="C168" s="31"/>
      <c r="D168" s="30"/>
      <c r="E168" s="31"/>
      <c r="F168" s="84"/>
      <c r="G168" s="62" t="str">
        <f t="shared" si="78"/>
        <v/>
      </c>
      <c r="H168" s="30"/>
      <c r="I168" s="31"/>
      <c r="J168" s="85"/>
      <c r="K168" s="85"/>
      <c r="L168" s="73">
        <f t="shared" si="79"/>
        <v>0</v>
      </c>
      <c r="M168" s="136"/>
      <c r="N168" s="65">
        <f t="shared" si="80"/>
        <v>0</v>
      </c>
      <c r="O168" s="65"/>
      <c r="P168" s="74">
        <f t="shared" si="81"/>
        <v>0</v>
      </c>
      <c r="Q168" s="74">
        <f t="shared" si="82"/>
        <v>0</v>
      </c>
      <c r="R168" s="74">
        <f t="shared" si="83"/>
        <v>0</v>
      </c>
      <c r="S168" s="74">
        <f t="shared" si="84"/>
        <v>0</v>
      </c>
      <c r="T168" s="74">
        <f t="shared" si="85"/>
        <v>0</v>
      </c>
      <c r="U168" s="74">
        <f t="shared" si="86"/>
        <v>0</v>
      </c>
      <c r="V168" s="74">
        <f t="shared" si="87"/>
        <v>0</v>
      </c>
      <c r="W168" s="74">
        <f t="shared" si="88"/>
        <v>0</v>
      </c>
      <c r="X168" s="74">
        <f t="shared" si="89"/>
        <v>0</v>
      </c>
      <c r="Y168" s="74">
        <f t="shared" si="90"/>
        <v>0</v>
      </c>
      <c r="Z168" s="74">
        <f t="shared" si="91"/>
        <v>0</v>
      </c>
      <c r="AA168" s="74">
        <f t="shared" si="74"/>
        <v>1</v>
      </c>
      <c r="AC168" s="74">
        <f t="shared" si="92"/>
        <v>0</v>
      </c>
      <c r="AD168" s="74">
        <f t="shared" si="93"/>
        <v>0</v>
      </c>
      <c r="AE168" s="74">
        <f t="shared" si="75"/>
        <v>0</v>
      </c>
      <c r="AF168" s="74">
        <f t="shared" si="76"/>
        <v>0</v>
      </c>
      <c r="AG168" s="74">
        <f t="shared" si="94"/>
        <v>0</v>
      </c>
      <c r="AH168" s="74">
        <f t="shared" si="95"/>
        <v>0</v>
      </c>
      <c r="AJ168" s="75">
        <f t="shared" si="96"/>
        <v>0</v>
      </c>
      <c r="AK168" s="75">
        <f t="shared" si="97"/>
        <v>0</v>
      </c>
      <c r="AL168" s="75">
        <f t="shared" si="77"/>
        <v>0</v>
      </c>
      <c r="AS168" s="74" t="str">
        <f t="shared" si="98"/>
        <v/>
      </c>
      <c r="AT168" s="74" t="str">
        <f t="shared" si="99"/>
        <v/>
      </c>
      <c r="AU168" s="74" t="str">
        <f t="shared" si="100"/>
        <v/>
      </c>
      <c r="AV168" s="74" t="str">
        <f t="shared" si="101"/>
        <v/>
      </c>
      <c r="AW168" s="74" t="str">
        <f t="shared" si="102"/>
        <v/>
      </c>
      <c r="AX168" s="74" t="str">
        <f t="shared" si="108"/>
        <v/>
      </c>
      <c r="AY168" s="74" t="str">
        <f t="shared" si="108"/>
        <v/>
      </c>
      <c r="AZ168" s="74" t="str">
        <f t="shared" si="108"/>
        <v/>
      </c>
      <c r="BA168" s="74" t="str">
        <f t="shared" si="108"/>
        <v/>
      </c>
      <c r="BB168" s="74" t="str">
        <f t="shared" si="108"/>
        <v/>
      </c>
      <c r="BC168" s="74" t="str">
        <f t="shared" si="103"/>
        <v/>
      </c>
      <c r="BD168" s="74" t="str">
        <f t="shared" si="104"/>
        <v/>
      </c>
      <c r="BE168" s="74" t="str">
        <f t="shared" si="105"/>
        <v/>
      </c>
      <c r="BF168" s="74" t="str">
        <f t="shared" si="106"/>
        <v/>
      </c>
      <c r="BG168" s="74" t="str">
        <f t="shared" si="107"/>
        <v/>
      </c>
      <c r="BK168" s="119" t="s">
        <v>779</v>
      </c>
      <c r="BL168" s="119" t="s">
        <v>780</v>
      </c>
      <c r="BM168" s="119" t="s">
        <v>781</v>
      </c>
      <c r="BN168" s="119" t="s">
        <v>336</v>
      </c>
      <c r="BO168" s="119" t="s">
        <v>782</v>
      </c>
    </row>
    <row r="169" spans="1:67" s="66" customFormat="1" ht="14.5" x14ac:dyDescent="0.35">
      <c r="A169" s="30"/>
      <c r="B169" s="31"/>
      <c r="C169" s="31"/>
      <c r="D169" s="30"/>
      <c r="E169" s="31"/>
      <c r="F169" s="84"/>
      <c r="G169" s="62" t="str">
        <f t="shared" si="78"/>
        <v/>
      </c>
      <c r="H169" s="30"/>
      <c r="I169" s="31"/>
      <c r="J169" s="85"/>
      <c r="K169" s="85"/>
      <c r="L169" s="73">
        <f t="shared" si="79"/>
        <v>0</v>
      </c>
      <c r="M169" s="136"/>
      <c r="N169" s="65">
        <f t="shared" si="80"/>
        <v>0</v>
      </c>
      <c r="O169" s="65"/>
      <c r="P169" s="74">
        <f t="shared" si="81"/>
        <v>0</v>
      </c>
      <c r="Q169" s="74">
        <f t="shared" si="82"/>
        <v>0</v>
      </c>
      <c r="R169" s="74">
        <f t="shared" si="83"/>
        <v>0</v>
      </c>
      <c r="S169" s="74">
        <f t="shared" si="84"/>
        <v>0</v>
      </c>
      <c r="T169" s="74">
        <f t="shared" si="85"/>
        <v>0</v>
      </c>
      <c r="U169" s="74">
        <f t="shared" si="86"/>
        <v>0</v>
      </c>
      <c r="V169" s="74">
        <f t="shared" si="87"/>
        <v>0</v>
      </c>
      <c r="W169" s="74">
        <f t="shared" si="88"/>
        <v>0</v>
      </c>
      <c r="X169" s="74">
        <f t="shared" si="89"/>
        <v>0</v>
      </c>
      <c r="Y169" s="74">
        <f t="shared" si="90"/>
        <v>0</v>
      </c>
      <c r="Z169" s="74">
        <f t="shared" si="91"/>
        <v>0</v>
      </c>
      <c r="AA169" s="74">
        <f t="shared" si="74"/>
        <v>1</v>
      </c>
      <c r="AC169" s="74">
        <f t="shared" si="92"/>
        <v>0</v>
      </c>
      <c r="AD169" s="74">
        <f t="shared" si="93"/>
        <v>0</v>
      </c>
      <c r="AE169" s="74">
        <f t="shared" si="75"/>
        <v>0</v>
      </c>
      <c r="AF169" s="74">
        <f t="shared" si="76"/>
        <v>0</v>
      </c>
      <c r="AG169" s="74">
        <f t="shared" si="94"/>
        <v>0</v>
      </c>
      <c r="AH169" s="74">
        <f t="shared" si="95"/>
        <v>0</v>
      </c>
      <c r="AJ169" s="75">
        <f t="shared" si="96"/>
        <v>0</v>
      </c>
      <c r="AK169" s="75">
        <f t="shared" si="97"/>
        <v>0</v>
      </c>
      <c r="AL169" s="75">
        <f t="shared" si="77"/>
        <v>0</v>
      </c>
      <c r="AS169" s="74" t="str">
        <f t="shared" si="98"/>
        <v/>
      </c>
      <c r="AT169" s="74" t="str">
        <f t="shared" si="99"/>
        <v/>
      </c>
      <c r="AU169" s="74" t="str">
        <f t="shared" si="100"/>
        <v/>
      </c>
      <c r="AV169" s="74" t="str">
        <f t="shared" si="101"/>
        <v/>
      </c>
      <c r="AW169" s="74" t="str">
        <f t="shared" si="102"/>
        <v/>
      </c>
      <c r="AX169" s="74" t="str">
        <f t="shared" si="108"/>
        <v/>
      </c>
      <c r="AY169" s="74" t="str">
        <f t="shared" si="108"/>
        <v/>
      </c>
      <c r="AZ169" s="74" t="str">
        <f t="shared" si="108"/>
        <v/>
      </c>
      <c r="BA169" s="74" t="str">
        <f t="shared" si="108"/>
        <v/>
      </c>
      <c r="BB169" s="74" t="str">
        <f t="shared" si="108"/>
        <v/>
      </c>
      <c r="BC169" s="74" t="str">
        <f t="shared" si="103"/>
        <v/>
      </c>
      <c r="BD169" s="74" t="str">
        <f t="shared" si="104"/>
        <v/>
      </c>
      <c r="BE169" s="74" t="str">
        <f t="shared" si="105"/>
        <v/>
      </c>
      <c r="BF169" s="74" t="str">
        <f t="shared" si="106"/>
        <v/>
      </c>
      <c r="BG169" s="74" t="str">
        <f t="shared" si="107"/>
        <v/>
      </c>
      <c r="BK169" s="119" t="s">
        <v>783</v>
      </c>
      <c r="BL169" s="119" t="s">
        <v>505</v>
      </c>
      <c r="BM169" s="119" t="s">
        <v>506</v>
      </c>
      <c r="BN169" s="119" t="s">
        <v>349</v>
      </c>
      <c r="BO169" s="119" t="s">
        <v>784</v>
      </c>
    </row>
    <row r="170" spans="1:67" s="66" customFormat="1" ht="14.5" x14ac:dyDescent="0.35">
      <c r="A170" s="30"/>
      <c r="B170" s="31"/>
      <c r="C170" s="31"/>
      <c r="D170" s="30"/>
      <c r="E170" s="31"/>
      <c r="F170" s="84"/>
      <c r="G170" s="62" t="str">
        <f t="shared" si="78"/>
        <v/>
      </c>
      <c r="H170" s="30"/>
      <c r="I170" s="31"/>
      <c r="J170" s="85"/>
      <c r="K170" s="85"/>
      <c r="L170" s="73">
        <f t="shared" si="79"/>
        <v>0</v>
      </c>
      <c r="M170" s="136"/>
      <c r="N170" s="65">
        <f t="shared" si="80"/>
        <v>0</v>
      </c>
      <c r="O170" s="65"/>
      <c r="P170" s="74">
        <f t="shared" si="81"/>
        <v>0</v>
      </c>
      <c r="Q170" s="74">
        <f t="shared" si="82"/>
        <v>0</v>
      </c>
      <c r="R170" s="74">
        <f t="shared" si="83"/>
        <v>0</v>
      </c>
      <c r="S170" s="74">
        <f t="shared" si="84"/>
        <v>0</v>
      </c>
      <c r="T170" s="74">
        <f t="shared" si="85"/>
        <v>0</v>
      </c>
      <c r="U170" s="74">
        <f t="shared" si="86"/>
        <v>0</v>
      </c>
      <c r="V170" s="74">
        <f t="shared" si="87"/>
        <v>0</v>
      </c>
      <c r="W170" s="74">
        <f t="shared" si="88"/>
        <v>0</v>
      </c>
      <c r="X170" s="74">
        <f t="shared" si="89"/>
        <v>0</v>
      </c>
      <c r="Y170" s="74">
        <f t="shared" si="90"/>
        <v>0</v>
      </c>
      <c r="Z170" s="74">
        <f t="shared" si="91"/>
        <v>0</v>
      </c>
      <c r="AA170" s="74">
        <f t="shared" si="74"/>
        <v>1</v>
      </c>
      <c r="AC170" s="74">
        <f t="shared" si="92"/>
        <v>0</v>
      </c>
      <c r="AD170" s="74">
        <f t="shared" si="93"/>
        <v>0</v>
      </c>
      <c r="AE170" s="74">
        <f t="shared" si="75"/>
        <v>0</v>
      </c>
      <c r="AF170" s="74">
        <f t="shared" si="76"/>
        <v>0</v>
      </c>
      <c r="AG170" s="74">
        <f t="shared" si="94"/>
        <v>0</v>
      </c>
      <c r="AH170" s="74">
        <f t="shared" si="95"/>
        <v>0</v>
      </c>
      <c r="AJ170" s="75">
        <f t="shared" si="96"/>
        <v>0</v>
      </c>
      <c r="AK170" s="75">
        <f t="shared" si="97"/>
        <v>0</v>
      </c>
      <c r="AL170" s="75">
        <f t="shared" si="77"/>
        <v>0</v>
      </c>
      <c r="AS170" s="74" t="str">
        <f t="shared" si="98"/>
        <v/>
      </c>
      <c r="AT170" s="74" t="str">
        <f t="shared" si="99"/>
        <v/>
      </c>
      <c r="AU170" s="74" t="str">
        <f t="shared" si="100"/>
        <v/>
      </c>
      <c r="AV170" s="74" t="str">
        <f t="shared" si="101"/>
        <v/>
      </c>
      <c r="AW170" s="74" t="str">
        <f t="shared" si="102"/>
        <v/>
      </c>
      <c r="AX170" s="74" t="str">
        <f t="shared" si="108"/>
        <v/>
      </c>
      <c r="AY170" s="74" t="str">
        <f t="shared" si="108"/>
        <v/>
      </c>
      <c r="AZ170" s="74" t="str">
        <f t="shared" si="108"/>
        <v/>
      </c>
      <c r="BA170" s="74" t="str">
        <f t="shared" si="108"/>
        <v/>
      </c>
      <c r="BB170" s="74" t="str">
        <f t="shared" si="108"/>
        <v/>
      </c>
      <c r="BC170" s="74" t="str">
        <f t="shared" si="103"/>
        <v/>
      </c>
      <c r="BD170" s="74" t="str">
        <f t="shared" si="104"/>
        <v/>
      </c>
      <c r="BE170" s="74" t="str">
        <f t="shared" si="105"/>
        <v/>
      </c>
      <c r="BF170" s="74" t="str">
        <f t="shared" si="106"/>
        <v/>
      </c>
      <c r="BG170" s="74" t="str">
        <f t="shared" si="107"/>
        <v/>
      </c>
      <c r="BK170" s="119" t="s">
        <v>785</v>
      </c>
      <c r="BL170" s="119" t="s">
        <v>505</v>
      </c>
      <c r="BM170" s="119" t="s">
        <v>506</v>
      </c>
      <c r="BN170" s="119" t="s">
        <v>349</v>
      </c>
      <c r="BO170" s="119" t="s">
        <v>786</v>
      </c>
    </row>
    <row r="171" spans="1:67" s="66" customFormat="1" ht="14.5" x14ac:dyDescent="0.35">
      <c r="A171" s="30"/>
      <c r="B171" s="31"/>
      <c r="C171" s="31"/>
      <c r="D171" s="30"/>
      <c r="E171" s="31"/>
      <c r="F171" s="84"/>
      <c r="G171" s="62" t="str">
        <f t="shared" si="78"/>
        <v/>
      </c>
      <c r="H171" s="30"/>
      <c r="I171" s="31"/>
      <c r="J171" s="85"/>
      <c r="K171" s="85"/>
      <c r="L171" s="73">
        <f t="shared" si="79"/>
        <v>0</v>
      </c>
      <c r="M171" s="136"/>
      <c r="N171" s="65">
        <f t="shared" si="80"/>
        <v>0</v>
      </c>
      <c r="O171" s="65"/>
      <c r="P171" s="74">
        <f t="shared" si="81"/>
        <v>0</v>
      </c>
      <c r="Q171" s="74">
        <f t="shared" si="82"/>
        <v>0</v>
      </c>
      <c r="R171" s="74">
        <f t="shared" si="83"/>
        <v>0</v>
      </c>
      <c r="S171" s="74">
        <f t="shared" si="84"/>
        <v>0</v>
      </c>
      <c r="T171" s="74">
        <f t="shared" si="85"/>
        <v>0</v>
      </c>
      <c r="U171" s="74">
        <f t="shared" si="86"/>
        <v>0</v>
      </c>
      <c r="V171" s="74">
        <f t="shared" si="87"/>
        <v>0</v>
      </c>
      <c r="W171" s="74">
        <f t="shared" si="88"/>
        <v>0</v>
      </c>
      <c r="X171" s="74">
        <f t="shared" si="89"/>
        <v>0</v>
      </c>
      <c r="Y171" s="74">
        <f t="shared" si="90"/>
        <v>0</v>
      </c>
      <c r="Z171" s="74">
        <f t="shared" si="91"/>
        <v>0</v>
      </c>
      <c r="AA171" s="74">
        <f t="shared" si="74"/>
        <v>1</v>
      </c>
      <c r="AC171" s="74">
        <f t="shared" si="92"/>
        <v>0</v>
      </c>
      <c r="AD171" s="74">
        <f t="shared" si="93"/>
        <v>0</v>
      </c>
      <c r="AE171" s="74">
        <f t="shared" si="75"/>
        <v>0</v>
      </c>
      <c r="AF171" s="74">
        <f t="shared" si="76"/>
        <v>0</v>
      </c>
      <c r="AG171" s="74">
        <f t="shared" si="94"/>
        <v>0</v>
      </c>
      <c r="AH171" s="74">
        <f t="shared" si="95"/>
        <v>0</v>
      </c>
      <c r="AJ171" s="75">
        <f t="shared" si="96"/>
        <v>0</v>
      </c>
      <c r="AK171" s="75">
        <f t="shared" si="97"/>
        <v>0</v>
      </c>
      <c r="AL171" s="75">
        <f t="shared" si="77"/>
        <v>0</v>
      </c>
      <c r="AS171" s="74" t="str">
        <f t="shared" si="98"/>
        <v/>
      </c>
      <c r="AT171" s="74" t="str">
        <f t="shared" si="99"/>
        <v/>
      </c>
      <c r="AU171" s="74" t="str">
        <f t="shared" si="100"/>
        <v/>
      </c>
      <c r="AV171" s="74" t="str">
        <f t="shared" si="101"/>
        <v/>
      </c>
      <c r="AW171" s="74" t="str">
        <f t="shared" si="102"/>
        <v/>
      </c>
      <c r="AX171" s="74" t="str">
        <f t="shared" si="108"/>
        <v/>
      </c>
      <c r="AY171" s="74" t="str">
        <f t="shared" si="108"/>
        <v/>
      </c>
      <c r="AZ171" s="74" t="str">
        <f t="shared" si="108"/>
        <v/>
      </c>
      <c r="BA171" s="74" t="str">
        <f t="shared" si="108"/>
        <v/>
      </c>
      <c r="BB171" s="74" t="str">
        <f t="shared" si="108"/>
        <v/>
      </c>
      <c r="BC171" s="74" t="str">
        <f t="shared" si="103"/>
        <v/>
      </c>
      <c r="BD171" s="74" t="str">
        <f t="shared" si="104"/>
        <v/>
      </c>
      <c r="BE171" s="74" t="str">
        <f t="shared" si="105"/>
        <v/>
      </c>
      <c r="BF171" s="74" t="str">
        <f t="shared" si="106"/>
        <v/>
      </c>
      <c r="BG171" s="74" t="str">
        <f t="shared" si="107"/>
        <v/>
      </c>
      <c r="BK171" s="119" t="s">
        <v>787</v>
      </c>
      <c r="BL171" s="119" t="s">
        <v>505</v>
      </c>
      <c r="BM171" s="119" t="s">
        <v>506</v>
      </c>
      <c r="BN171" s="119" t="s">
        <v>349</v>
      </c>
      <c r="BO171" s="119" t="s">
        <v>788</v>
      </c>
    </row>
    <row r="172" spans="1:67" s="66" customFormat="1" ht="14.5" x14ac:dyDescent="0.35">
      <c r="A172" s="30"/>
      <c r="B172" s="31"/>
      <c r="C172" s="31"/>
      <c r="D172" s="30"/>
      <c r="E172" s="31"/>
      <c r="F172" s="84"/>
      <c r="G172" s="62" t="str">
        <f t="shared" si="78"/>
        <v/>
      </c>
      <c r="H172" s="30"/>
      <c r="I172" s="31"/>
      <c r="J172" s="85"/>
      <c r="K172" s="85"/>
      <c r="L172" s="73">
        <f t="shared" si="79"/>
        <v>0</v>
      </c>
      <c r="M172" s="136"/>
      <c r="N172" s="65">
        <f t="shared" si="80"/>
        <v>0</v>
      </c>
      <c r="O172" s="65"/>
      <c r="P172" s="74">
        <f t="shared" si="81"/>
        <v>0</v>
      </c>
      <c r="Q172" s="74">
        <f t="shared" si="82"/>
        <v>0</v>
      </c>
      <c r="R172" s="74">
        <f t="shared" si="83"/>
        <v>0</v>
      </c>
      <c r="S172" s="74">
        <f t="shared" si="84"/>
        <v>0</v>
      </c>
      <c r="T172" s="74">
        <f t="shared" si="85"/>
        <v>0</v>
      </c>
      <c r="U172" s="74">
        <f t="shared" si="86"/>
        <v>0</v>
      </c>
      <c r="V172" s="74">
        <f t="shared" si="87"/>
        <v>0</v>
      </c>
      <c r="W172" s="74">
        <f t="shared" si="88"/>
        <v>0</v>
      </c>
      <c r="X172" s="74">
        <f t="shared" si="89"/>
        <v>0</v>
      </c>
      <c r="Y172" s="74">
        <f t="shared" si="90"/>
        <v>0</v>
      </c>
      <c r="Z172" s="74">
        <f t="shared" si="91"/>
        <v>0</v>
      </c>
      <c r="AA172" s="74">
        <f t="shared" si="74"/>
        <v>1</v>
      </c>
      <c r="AC172" s="74">
        <f t="shared" si="92"/>
        <v>0</v>
      </c>
      <c r="AD172" s="74">
        <f t="shared" si="93"/>
        <v>0</v>
      </c>
      <c r="AE172" s="74">
        <f t="shared" si="75"/>
        <v>0</v>
      </c>
      <c r="AF172" s="74">
        <f t="shared" si="76"/>
        <v>0</v>
      </c>
      <c r="AG172" s="74">
        <f t="shared" si="94"/>
        <v>0</v>
      </c>
      <c r="AH172" s="74">
        <f t="shared" si="95"/>
        <v>0</v>
      </c>
      <c r="AJ172" s="75">
        <f t="shared" si="96"/>
        <v>0</v>
      </c>
      <c r="AK172" s="75">
        <f t="shared" si="97"/>
        <v>0</v>
      </c>
      <c r="AL172" s="75">
        <f t="shared" si="77"/>
        <v>0</v>
      </c>
      <c r="AS172" s="74" t="str">
        <f t="shared" si="98"/>
        <v/>
      </c>
      <c r="AT172" s="74" t="str">
        <f t="shared" si="99"/>
        <v/>
      </c>
      <c r="AU172" s="74" t="str">
        <f t="shared" si="100"/>
        <v/>
      </c>
      <c r="AV172" s="74" t="str">
        <f t="shared" si="101"/>
        <v/>
      </c>
      <c r="AW172" s="74" t="str">
        <f t="shared" si="102"/>
        <v/>
      </c>
      <c r="AX172" s="74" t="str">
        <f t="shared" si="108"/>
        <v/>
      </c>
      <c r="AY172" s="74" t="str">
        <f t="shared" si="108"/>
        <v/>
      </c>
      <c r="AZ172" s="74" t="str">
        <f t="shared" si="108"/>
        <v/>
      </c>
      <c r="BA172" s="74" t="str">
        <f t="shared" si="108"/>
        <v/>
      </c>
      <c r="BB172" s="74" t="str">
        <f t="shared" si="108"/>
        <v/>
      </c>
      <c r="BC172" s="74" t="str">
        <f t="shared" si="103"/>
        <v/>
      </c>
      <c r="BD172" s="74" t="str">
        <f t="shared" si="104"/>
        <v/>
      </c>
      <c r="BE172" s="74" t="str">
        <f t="shared" si="105"/>
        <v/>
      </c>
      <c r="BF172" s="74" t="str">
        <f t="shared" si="106"/>
        <v/>
      </c>
      <c r="BG172" s="74" t="str">
        <f t="shared" si="107"/>
        <v/>
      </c>
      <c r="BK172" s="119" t="s">
        <v>789</v>
      </c>
      <c r="BL172" s="119" t="s">
        <v>553</v>
      </c>
      <c r="BM172" s="119" t="s">
        <v>554</v>
      </c>
      <c r="BN172" s="119" t="s">
        <v>349</v>
      </c>
      <c r="BO172" s="119" t="s">
        <v>790</v>
      </c>
    </row>
    <row r="173" spans="1:67" s="66" customFormat="1" ht="14.5" x14ac:dyDescent="0.35">
      <c r="A173" s="30"/>
      <c r="B173" s="31"/>
      <c r="C173" s="31"/>
      <c r="D173" s="30"/>
      <c r="E173" s="31"/>
      <c r="F173" s="84"/>
      <c r="G173" s="62" t="str">
        <f t="shared" si="78"/>
        <v/>
      </c>
      <c r="H173" s="30"/>
      <c r="I173" s="31"/>
      <c r="J173" s="85"/>
      <c r="K173" s="85"/>
      <c r="L173" s="73">
        <f t="shared" si="79"/>
        <v>0</v>
      </c>
      <c r="M173" s="136"/>
      <c r="N173" s="65">
        <f t="shared" si="80"/>
        <v>0</v>
      </c>
      <c r="O173" s="65"/>
      <c r="P173" s="74">
        <f t="shared" si="81"/>
        <v>0</v>
      </c>
      <c r="Q173" s="74">
        <f t="shared" si="82"/>
        <v>0</v>
      </c>
      <c r="R173" s="74">
        <f t="shared" si="83"/>
        <v>0</v>
      </c>
      <c r="S173" s="74">
        <f t="shared" si="84"/>
        <v>0</v>
      </c>
      <c r="T173" s="74">
        <f t="shared" si="85"/>
        <v>0</v>
      </c>
      <c r="U173" s="74">
        <f t="shared" si="86"/>
        <v>0</v>
      </c>
      <c r="V173" s="74">
        <f t="shared" si="87"/>
        <v>0</v>
      </c>
      <c r="W173" s="74">
        <f t="shared" si="88"/>
        <v>0</v>
      </c>
      <c r="X173" s="74">
        <f t="shared" si="89"/>
        <v>0</v>
      </c>
      <c r="Y173" s="74">
        <f t="shared" si="90"/>
        <v>0</v>
      </c>
      <c r="Z173" s="74">
        <f t="shared" si="91"/>
        <v>0</v>
      </c>
      <c r="AA173" s="74">
        <f t="shared" si="74"/>
        <v>1</v>
      </c>
      <c r="AC173" s="74">
        <f t="shared" si="92"/>
        <v>0</v>
      </c>
      <c r="AD173" s="74">
        <f t="shared" si="93"/>
        <v>0</v>
      </c>
      <c r="AE173" s="74">
        <f t="shared" si="75"/>
        <v>0</v>
      </c>
      <c r="AF173" s="74">
        <f t="shared" si="76"/>
        <v>0</v>
      </c>
      <c r="AG173" s="74">
        <f t="shared" si="94"/>
        <v>0</v>
      </c>
      <c r="AH173" s="74">
        <f t="shared" si="95"/>
        <v>0</v>
      </c>
      <c r="AJ173" s="75">
        <f t="shared" si="96"/>
        <v>0</v>
      </c>
      <c r="AK173" s="75">
        <f t="shared" si="97"/>
        <v>0</v>
      </c>
      <c r="AL173" s="75">
        <f t="shared" si="77"/>
        <v>0</v>
      </c>
      <c r="AS173" s="74" t="str">
        <f t="shared" si="98"/>
        <v/>
      </c>
      <c r="AT173" s="74" t="str">
        <f t="shared" si="99"/>
        <v/>
      </c>
      <c r="AU173" s="74" t="str">
        <f t="shared" si="100"/>
        <v/>
      </c>
      <c r="AV173" s="74" t="str">
        <f t="shared" si="101"/>
        <v/>
      </c>
      <c r="AW173" s="74" t="str">
        <f t="shared" si="102"/>
        <v/>
      </c>
      <c r="AX173" s="74" t="str">
        <f t="shared" si="108"/>
        <v/>
      </c>
      <c r="AY173" s="74" t="str">
        <f t="shared" si="108"/>
        <v/>
      </c>
      <c r="AZ173" s="74" t="str">
        <f t="shared" si="108"/>
        <v/>
      </c>
      <c r="BA173" s="74" t="str">
        <f t="shared" si="108"/>
        <v/>
      </c>
      <c r="BB173" s="74" t="str">
        <f t="shared" si="108"/>
        <v/>
      </c>
      <c r="BC173" s="74" t="str">
        <f t="shared" si="103"/>
        <v/>
      </c>
      <c r="BD173" s="74" t="str">
        <f t="shared" si="104"/>
        <v/>
      </c>
      <c r="BE173" s="74" t="str">
        <f t="shared" si="105"/>
        <v/>
      </c>
      <c r="BF173" s="74" t="str">
        <f t="shared" si="106"/>
        <v/>
      </c>
      <c r="BG173" s="74" t="str">
        <f t="shared" si="107"/>
        <v/>
      </c>
      <c r="BK173" s="119" t="s">
        <v>791</v>
      </c>
      <c r="BL173" s="119" t="s">
        <v>521</v>
      </c>
      <c r="BM173" s="119" t="s">
        <v>522</v>
      </c>
      <c r="BN173" s="119" t="s">
        <v>443</v>
      </c>
      <c r="BO173" s="119" t="s">
        <v>792</v>
      </c>
    </row>
    <row r="174" spans="1:67" s="66" customFormat="1" ht="14.5" x14ac:dyDescent="0.35">
      <c r="A174" s="30"/>
      <c r="B174" s="31"/>
      <c r="C174" s="31"/>
      <c r="D174" s="30"/>
      <c r="E174" s="31"/>
      <c r="F174" s="84"/>
      <c r="G174" s="62" t="str">
        <f t="shared" si="78"/>
        <v/>
      </c>
      <c r="H174" s="30"/>
      <c r="I174" s="31"/>
      <c r="J174" s="85"/>
      <c r="K174" s="85"/>
      <c r="L174" s="73">
        <f t="shared" si="79"/>
        <v>0</v>
      </c>
      <c r="M174" s="136"/>
      <c r="N174" s="65">
        <f t="shared" si="80"/>
        <v>0</v>
      </c>
      <c r="O174" s="65"/>
      <c r="P174" s="74">
        <f t="shared" si="81"/>
        <v>0</v>
      </c>
      <c r="Q174" s="74">
        <f t="shared" si="82"/>
        <v>0</v>
      </c>
      <c r="R174" s="74">
        <f t="shared" si="83"/>
        <v>0</v>
      </c>
      <c r="S174" s="74">
        <f t="shared" si="84"/>
        <v>0</v>
      </c>
      <c r="T174" s="74">
        <f t="shared" si="85"/>
        <v>0</v>
      </c>
      <c r="U174" s="74">
        <f t="shared" si="86"/>
        <v>0</v>
      </c>
      <c r="V174" s="74">
        <f t="shared" si="87"/>
        <v>0</v>
      </c>
      <c r="W174" s="74">
        <f t="shared" si="88"/>
        <v>0</v>
      </c>
      <c r="X174" s="74">
        <f t="shared" si="89"/>
        <v>0</v>
      </c>
      <c r="Y174" s="74">
        <f t="shared" si="90"/>
        <v>0</v>
      </c>
      <c r="Z174" s="74">
        <f t="shared" si="91"/>
        <v>0</v>
      </c>
      <c r="AA174" s="74">
        <f t="shared" si="74"/>
        <v>1</v>
      </c>
      <c r="AC174" s="74">
        <f t="shared" si="92"/>
        <v>0</v>
      </c>
      <c r="AD174" s="74">
        <f t="shared" si="93"/>
        <v>0</v>
      </c>
      <c r="AE174" s="74">
        <f t="shared" si="75"/>
        <v>0</v>
      </c>
      <c r="AF174" s="74">
        <f t="shared" si="76"/>
        <v>0</v>
      </c>
      <c r="AG174" s="74">
        <f t="shared" si="94"/>
        <v>0</v>
      </c>
      <c r="AH174" s="74">
        <f t="shared" si="95"/>
        <v>0</v>
      </c>
      <c r="AJ174" s="75">
        <f t="shared" si="96"/>
        <v>0</v>
      </c>
      <c r="AK174" s="75">
        <f t="shared" si="97"/>
        <v>0</v>
      </c>
      <c r="AL174" s="75">
        <f t="shared" si="77"/>
        <v>0</v>
      </c>
      <c r="AS174" s="74" t="str">
        <f t="shared" si="98"/>
        <v/>
      </c>
      <c r="AT174" s="74" t="str">
        <f t="shared" si="99"/>
        <v/>
      </c>
      <c r="AU174" s="74" t="str">
        <f t="shared" si="100"/>
        <v/>
      </c>
      <c r="AV174" s="74" t="str">
        <f t="shared" si="101"/>
        <v/>
      </c>
      <c r="AW174" s="74" t="str">
        <f t="shared" si="102"/>
        <v/>
      </c>
      <c r="AX174" s="74" t="str">
        <f t="shared" si="108"/>
        <v/>
      </c>
      <c r="AY174" s="74" t="str">
        <f t="shared" si="108"/>
        <v/>
      </c>
      <c r="AZ174" s="74" t="str">
        <f t="shared" si="108"/>
        <v/>
      </c>
      <c r="BA174" s="74" t="str">
        <f t="shared" si="108"/>
        <v/>
      </c>
      <c r="BB174" s="74" t="str">
        <f t="shared" si="108"/>
        <v/>
      </c>
      <c r="BC174" s="74" t="str">
        <f t="shared" si="103"/>
        <v/>
      </c>
      <c r="BD174" s="74" t="str">
        <f t="shared" si="104"/>
        <v/>
      </c>
      <c r="BE174" s="74" t="str">
        <f t="shared" si="105"/>
        <v/>
      </c>
      <c r="BF174" s="74" t="str">
        <f t="shared" si="106"/>
        <v/>
      </c>
      <c r="BG174" s="74" t="str">
        <f t="shared" si="107"/>
        <v/>
      </c>
      <c r="BK174" s="119" t="s">
        <v>793</v>
      </c>
      <c r="BL174" s="119" t="s">
        <v>553</v>
      </c>
      <c r="BM174" s="119" t="s">
        <v>554</v>
      </c>
      <c r="BN174" s="119" t="s">
        <v>349</v>
      </c>
      <c r="BO174" s="119" t="s">
        <v>794</v>
      </c>
    </row>
    <row r="175" spans="1:67" s="66" customFormat="1" ht="14.5" x14ac:dyDescent="0.35">
      <c r="A175" s="30"/>
      <c r="B175" s="31"/>
      <c r="C175" s="31"/>
      <c r="D175" s="30"/>
      <c r="E175" s="31"/>
      <c r="F175" s="84"/>
      <c r="G175" s="62" t="str">
        <f t="shared" si="78"/>
        <v/>
      </c>
      <c r="H175" s="30"/>
      <c r="I175" s="31"/>
      <c r="J175" s="85"/>
      <c r="K175" s="85"/>
      <c r="L175" s="73">
        <f t="shared" si="79"/>
        <v>0</v>
      </c>
      <c r="M175" s="136"/>
      <c r="N175" s="65">
        <f t="shared" si="80"/>
        <v>0</v>
      </c>
      <c r="O175" s="65"/>
      <c r="P175" s="74">
        <f t="shared" si="81"/>
        <v>0</v>
      </c>
      <c r="Q175" s="74">
        <f t="shared" si="82"/>
        <v>0</v>
      </c>
      <c r="R175" s="74">
        <f t="shared" si="83"/>
        <v>0</v>
      </c>
      <c r="S175" s="74">
        <f t="shared" si="84"/>
        <v>0</v>
      </c>
      <c r="T175" s="74">
        <f t="shared" si="85"/>
        <v>0</v>
      </c>
      <c r="U175" s="74">
        <f t="shared" si="86"/>
        <v>0</v>
      </c>
      <c r="V175" s="74">
        <f t="shared" si="87"/>
        <v>0</v>
      </c>
      <c r="W175" s="74">
        <f t="shared" si="88"/>
        <v>0</v>
      </c>
      <c r="X175" s="74">
        <f t="shared" si="89"/>
        <v>0</v>
      </c>
      <c r="Y175" s="74">
        <f t="shared" si="90"/>
        <v>0</v>
      </c>
      <c r="Z175" s="74">
        <f t="shared" si="91"/>
        <v>0</v>
      </c>
      <c r="AA175" s="74">
        <f t="shared" si="74"/>
        <v>1</v>
      </c>
      <c r="AC175" s="74">
        <f t="shared" si="92"/>
        <v>0</v>
      </c>
      <c r="AD175" s="74">
        <f t="shared" si="93"/>
        <v>0</v>
      </c>
      <c r="AE175" s="74">
        <f t="shared" si="75"/>
        <v>0</v>
      </c>
      <c r="AF175" s="74">
        <f t="shared" si="76"/>
        <v>0</v>
      </c>
      <c r="AG175" s="74">
        <f t="shared" si="94"/>
        <v>0</v>
      </c>
      <c r="AH175" s="74">
        <f t="shared" si="95"/>
        <v>0</v>
      </c>
      <c r="AJ175" s="75">
        <f t="shared" si="96"/>
        <v>0</v>
      </c>
      <c r="AK175" s="75">
        <f t="shared" si="97"/>
        <v>0</v>
      </c>
      <c r="AL175" s="75">
        <f t="shared" si="77"/>
        <v>0</v>
      </c>
      <c r="AS175" s="74" t="str">
        <f t="shared" si="98"/>
        <v/>
      </c>
      <c r="AT175" s="74" t="str">
        <f t="shared" si="99"/>
        <v/>
      </c>
      <c r="AU175" s="74" t="str">
        <f t="shared" si="100"/>
        <v/>
      </c>
      <c r="AV175" s="74" t="str">
        <f t="shared" si="101"/>
        <v/>
      </c>
      <c r="AW175" s="74" t="str">
        <f t="shared" si="102"/>
        <v/>
      </c>
      <c r="AX175" s="74" t="str">
        <f t="shared" si="108"/>
        <v/>
      </c>
      <c r="AY175" s="74" t="str">
        <f t="shared" si="108"/>
        <v/>
      </c>
      <c r="AZ175" s="74" t="str">
        <f t="shared" si="108"/>
        <v/>
      </c>
      <c r="BA175" s="74" t="str">
        <f t="shared" si="108"/>
        <v/>
      </c>
      <c r="BB175" s="74" t="str">
        <f t="shared" si="108"/>
        <v/>
      </c>
      <c r="BC175" s="74" t="str">
        <f t="shared" si="103"/>
        <v/>
      </c>
      <c r="BD175" s="74" t="str">
        <f t="shared" si="104"/>
        <v/>
      </c>
      <c r="BE175" s="74" t="str">
        <f t="shared" si="105"/>
        <v/>
      </c>
      <c r="BF175" s="74" t="str">
        <f t="shared" si="106"/>
        <v/>
      </c>
      <c r="BG175" s="74" t="str">
        <f t="shared" si="107"/>
        <v/>
      </c>
      <c r="BK175" s="119" t="s">
        <v>795</v>
      </c>
      <c r="BL175" s="119" t="s">
        <v>505</v>
      </c>
      <c r="BM175" s="119" t="s">
        <v>506</v>
      </c>
      <c r="BN175" s="119" t="s">
        <v>349</v>
      </c>
      <c r="BO175" s="119" t="s">
        <v>796</v>
      </c>
    </row>
    <row r="176" spans="1:67" s="66" customFormat="1" ht="14.5" x14ac:dyDescent="0.35">
      <c r="A176" s="30"/>
      <c r="B176" s="31"/>
      <c r="C176" s="31"/>
      <c r="D176" s="30"/>
      <c r="E176" s="31"/>
      <c r="F176" s="84"/>
      <c r="G176" s="62" t="str">
        <f t="shared" si="78"/>
        <v/>
      </c>
      <c r="H176" s="30"/>
      <c r="I176" s="31"/>
      <c r="J176" s="85"/>
      <c r="K176" s="85"/>
      <c r="L176" s="73">
        <f t="shared" si="79"/>
        <v>0</v>
      </c>
      <c r="M176" s="136"/>
      <c r="N176" s="65">
        <f t="shared" si="80"/>
        <v>0</v>
      </c>
      <c r="O176" s="65"/>
      <c r="P176" s="74">
        <f t="shared" si="81"/>
        <v>0</v>
      </c>
      <c r="Q176" s="74">
        <f t="shared" si="82"/>
        <v>0</v>
      </c>
      <c r="R176" s="74">
        <f t="shared" si="83"/>
        <v>0</v>
      </c>
      <c r="S176" s="74">
        <f t="shared" si="84"/>
        <v>0</v>
      </c>
      <c r="T176" s="74">
        <f t="shared" si="85"/>
        <v>0</v>
      </c>
      <c r="U176" s="74">
        <f t="shared" si="86"/>
        <v>0</v>
      </c>
      <c r="V176" s="74">
        <f t="shared" si="87"/>
        <v>0</v>
      </c>
      <c r="W176" s="74">
        <f t="shared" si="88"/>
        <v>0</v>
      </c>
      <c r="X176" s="74">
        <f t="shared" si="89"/>
        <v>0</v>
      </c>
      <c r="Y176" s="74">
        <f t="shared" si="90"/>
        <v>0</v>
      </c>
      <c r="Z176" s="74">
        <f t="shared" si="91"/>
        <v>0</v>
      </c>
      <c r="AA176" s="74">
        <f t="shared" ref="AA176:AA203" si="109">IF(L176&lt;&gt;"",1,0)</f>
        <v>1</v>
      </c>
      <c r="AC176" s="74">
        <f t="shared" si="92"/>
        <v>0</v>
      </c>
      <c r="AD176" s="74">
        <f t="shared" si="93"/>
        <v>0</v>
      </c>
      <c r="AE176" s="74">
        <f t="shared" si="75"/>
        <v>0</v>
      </c>
      <c r="AF176" s="74">
        <f t="shared" si="76"/>
        <v>0</v>
      </c>
      <c r="AG176" s="74">
        <f t="shared" si="94"/>
        <v>0</v>
      </c>
      <c r="AH176" s="74">
        <f t="shared" si="95"/>
        <v>0</v>
      </c>
      <c r="AJ176" s="75">
        <f t="shared" si="96"/>
        <v>0</v>
      </c>
      <c r="AK176" s="75">
        <f t="shared" si="97"/>
        <v>0</v>
      </c>
      <c r="AL176" s="75">
        <f t="shared" si="77"/>
        <v>0</v>
      </c>
      <c r="AS176" s="74" t="str">
        <f t="shared" si="98"/>
        <v/>
      </c>
      <c r="AT176" s="74" t="str">
        <f t="shared" si="99"/>
        <v/>
      </c>
      <c r="AU176" s="74" t="str">
        <f t="shared" si="100"/>
        <v/>
      </c>
      <c r="AV176" s="74" t="str">
        <f t="shared" si="101"/>
        <v/>
      </c>
      <c r="AW176" s="74" t="str">
        <f t="shared" si="102"/>
        <v/>
      </c>
      <c r="AX176" s="74" t="str">
        <f t="shared" si="108"/>
        <v/>
      </c>
      <c r="AY176" s="74" t="str">
        <f t="shared" si="108"/>
        <v/>
      </c>
      <c r="AZ176" s="74" t="str">
        <f t="shared" si="108"/>
        <v/>
      </c>
      <c r="BA176" s="74" t="str">
        <f t="shared" si="108"/>
        <v/>
      </c>
      <c r="BB176" s="74" t="str">
        <f t="shared" si="108"/>
        <v/>
      </c>
      <c r="BC176" s="74" t="str">
        <f t="shared" si="103"/>
        <v/>
      </c>
      <c r="BD176" s="74" t="str">
        <f t="shared" si="104"/>
        <v/>
      </c>
      <c r="BE176" s="74" t="str">
        <f t="shared" si="105"/>
        <v/>
      </c>
      <c r="BF176" s="74" t="str">
        <f t="shared" si="106"/>
        <v/>
      </c>
      <c r="BG176" s="74" t="str">
        <f t="shared" si="107"/>
        <v/>
      </c>
      <c r="BK176" s="119" t="s">
        <v>797</v>
      </c>
      <c r="BL176" s="119" t="s">
        <v>780</v>
      </c>
      <c r="BM176" s="119" t="s">
        <v>781</v>
      </c>
      <c r="BN176" s="119" t="s">
        <v>336</v>
      </c>
      <c r="BO176" s="119" t="s">
        <v>798</v>
      </c>
    </row>
    <row r="177" spans="1:67" s="66" customFormat="1" ht="14.5" x14ac:dyDescent="0.35">
      <c r="A177" s="30"/>
      <c r="B177" s="31"/>
      <c r="C177" s="31"/>
      <c r="D177" s="30"/>
      <c r="E177" s="31"/>
      <c r="F177" s="84"/>
      <c r="G177" s="62" t="str">
        <f t="shared" si="78"/>
        <v/>
      </c>
      <c r="H177" s="30"/>
      <c r="I177" s="31"/>
      <c r="J177" s="85"/>
      <c r="K177" s="85"/>
      <c r="L177" s="73">
        <f t="shared" si="79"/>
        <v>0</v>
      </c>
      <c r="M177" s="136"/>
      <c r="N177" s="65">
        <f t="shared" si="80"/>
        <v>0</v>
      </c>
      <c r="O177" s="65"/>
      <c r="P177" s="74">
        <f t="shared" si="81"/>
        <v>0</v>
      </c>
      <c r="Q177" s="74">
        <f t="shared" si="82"/>
        <v>0</v>
      </c>
      <c r="R177" s="74">
        <f t="shared" si="83"/>
        <v>0</v>
      </c>
      <c r="S177" s="74">
        <f t="shared" si="84"/>
        <v>0</v>
      </c>
      <c r="T177" s="74">
        <f t="shared" si="85"/>
        <v>0</v>
      </c>
      <c r="U177" s="74">
        <f t="shared" si="86"/>
        <v>0</v>
      </c>
      <c r="V177" s="74">
        <f t="shared" si="87"/>
        <v>0</v>
      </c>
      <c r="W177" s="74">
        <f t="shared" si="88"/>
        <v>0</v>
      </c>
      <c r="X177" s="74">
        <f t="shared" si="89"/>
        <v>0</v>
      </c>
      <c r="Y177" s="74">
        <f t="shared" si="90"/>
        <v>0</v>
      </c>
      <c r="Z177" s="74">
        <f t="shared" si="91"/>
        <v>0</v>
      </c>
      <c r="AA177" s="74">
        <f t="shared" si="109"/>
        <v>1</v>
      </c>
      <c r="AC177" s="74">
        <f t="shared" si="92"/>
        <v>0</v>
      </c>
      <c r="AD177" s="74">
        <f t="shared" si="93"/>
        <v>0</v>
      </c>
      <c r="AE177" s="74">
        <f t="shared" si="75"/>
        <v>0</v>
      </c>
      <c r="AF177" s="74">
        <f t="shared" si="76"/>
        <v>0</v>
      </c>
      <c r="AG177" s="74">
        <f t="shared" si="94"/>
        <v>0</v>
      </c>
      <c r="AH177" s="74">
        <f t="shared" si="95"/>
        <v>0</v>
      </c>
      <c r="AJ177" s="75">
        <f t="shared" si="96"/>
        <v>0</v>
      </c>
      <c r="AK177" s="75">
        <f t="shared" si="97"/>
        <v>0</v>
      </c>
      <c r="AL177" s="75">
        <f t="shared" si="77"/>
        <v>0</v>
      </c>
      <c r="AS177" s="74" t="str">
        <f t="shared" si="98"/>
        <v/>
      </c>
      <c r="AT177" s="74" t="str">
        <f t="shared" si="99"/>
        <v/>
      </c>
      <c r="AU177" s="74" t="str">
        <f t="shared" si="100"/>
        <v/>
      </c>
      <c r="AV177" s="74" t="str">
        <f t="shared" si="101"/>
        <v/>
      </c>
      <c r="AW177" s="74" t="str">
        <f t="shared" si="102"/>
        <v/>
      </c>
      <c r="AX177" s="74" t="str">
        <f t="shared" si="108"/>
        <v/>
      </c>
      <c r="AY177" s="74" t="str">
        <f t="shared" si="108"/>
        <v/>
      </c>
      <c r="AZ177" s="74" t="str">
        <f t="shared" si="108"/>
        <v/>
      </c>
      <c r="BA177" s="74" t="str">
        <f t="shared" si="108"/>
        <v/>
      </c>
      <c r="BB177" s="74" t="str">
        <f t="shared" si="108"/>
        <v/>
      </c>
      <c r="BC177" s="74" t="str">
        <f t="shared" si="103"/>
        <v/>
      </c>
      <c r="BD177" s="74" t="str">
        <f t="shared" si="104"/>
        <v/>
      </c>
      <c r="BE177" s="74" t="str">
        <f t="shared" si="105"/>
        <v/>
      </c>
      <c r="BF177" s="74" t="str">
        <f t="shared" si="106"/>
        <v/>
      </c>
      <c r="BG177" s="74" t="str">
        <f t="shared" si="107"/>
        <v/>
      </c>
      <c r="BK177" s="119" t="s">
        <v>799</v>
      </c>
      <c r="BL177" s="119" t="s">
        <v>553</v>
      </c>
      <c r="BM177" s="119" t="s">
        <v>554</v>
      </c>
      <c r="BN177" s="119" t="s">
        <v>349</v>
      </c>
      <c r="BO177" s="119" t="s">
        <v>800</v>
      </c>
    </row>
    <row r="178" spans="1:67" s="66" customFormat="1" ht="14.5" x14ac:dyDescent="0.35">
      <c r="A178" s="30"/>
      <c r="B178" s="31"/>
      <c r="C178" s="31"/>
      <c r="D178" s="30"/>
      <c r="E178" s="31"/>
      <c r="F178" s="84"/>
      <c r="G178" s="62" t="str">
        <f t="shared" si="78"/>
        <v/>
      </c>
      <c r="H178" s="30"/>
      <c r="I178" s="31"/>
      <c r="J178" s="85"/>
      <c r="K178" s="85"/>
      <c r="L178" s="73">
        <f t="shared" si="79"/>
        <v>0</v>
      </c>
      <c r="M178" s="136"/>
      <c r="N178" s="65">
        <f t="shared" si="80"/>
        <v>0</v>
      </c>
      <c r="O178" s="65"/>
      <c r="P178" s="74">
        <f t="shared" si="81"/>
        <v>0</v>
      </c>
      <c r="Q178" s="74">
        <f t="shared" si="82"/>
        <v>0</v>
      </c>
      <c r="R178" s="74">
        <f t="shared" si="83"/>
        <v>0</v>
      </c>
      <c r="S178" s="74">
        <f t="shared" si="84"/>
        <v>0</v>
      </c>
      <c r="T178" s="74">
        <f t="shared" si="85"/>
        <v>0</v>
      </c>
      <c r="U178" s="74">
        <f t="shared" si="86"/>
        <v>0</v>
      </c>
      <c r="V178" s="74">
        <f t="shared" si="87"/>
        <v>0</v>
      </c>
      <c r="W178" s="74">
        <f t="shared" si="88"/>
        <v>0</v>
      </c>
      <c r="X178" s="74">
        <f t="shared" si="89"/>
        <v>0</v>
      </c>
      <c r="Y178" s="74">
        <f t="shared" si="90"/>
        <v>0</v>
      </c>
      <c r="Z178" s="74">
        <f t="shared" si="91"/>
        <v>0</v>
      </c>
      <c r="AA178" s="74">
        <f t="shared" si="109"/>
        <v>1</v>
      </c>
      <c r="AC178" s="74">
        <f t="shared" si="92"/>
        <v>0</v>
      </c>
      <c r="AD178" s="74">
        <f t="shared" si="93"/>
        <v>0</v>
      </c>
      <c r="AE178" s="74">
        <f t="shared" si="75"/>
        <v>0</v>
      </c>
      <c r="AF178" s="74">
        <f t="shared" si="76"/>
        <v>0</v>
      </c>
      <c r="AG178" s="74">
        <f t="shared" si="94"/>
        <v>0</v>
      </c>
      <c r="AH178" s="74">
        <f t="shared" si="95"/>
        <v>0</v>
      </c>
      <c r="AJ178" s="75">
        <f t="shared" si="96"/>
        <v>0</v>
      </c>
      <c r="AK178" s="75">
        <f t="shared" si="97"/>
        <v>0</v>
      </c>
      <c r="AL178" s="75">
        <f t="shared" si="77"/>
        <v>0</v>
      </c>
      <c r="AS178" s="74" t="str">
        <f t="shared" si="98"/>
        <v/>
      </c>
      <c r="AT178" s="74" t="str">
        <f t="shared" si="99"/>
        <v/>
      </c>
      <c r="AU178" s="74" t="str">
        <f t="shared" si="100"/>
        <v/>
      </c>
      <c r="AV178" s="74" t="str">
        <f t="shared" si="101"/>
        <v/>
      </c>
      <c r="AW178" s="74" t="str">
        <f t="shared" si="102"/>
        <v/>
      </c>
      <c r="AX178" s="74" t="str">
        <f t="shared" si="108"/>
        <v/>
      </c>
      <c r="AY178" s="74" t="str">
        <f t="shared" si="108"/>
        <v/>
      </c>
      <c r="AZ178" s="74" t="str">
        <f t="shared" si="108"/>
        <v/>
      </c>
      <c r="BA178" s="74" t="str">
        <f t="shared" si="108"/>
        <v/>
      </c>
      <c r="BB178" s="74" t="str">
        <f t="shared" si="108"/>
        <v/>
      </c>
      <c r="BC178" s="74" t="str">
        <f t="shared" si="103"/>
        <v/>
      </c>
      <c r="BD178" s="74" t="str">
        <f t="shared" si="104"/>
        <v/>
      </c>
      <c r="BE178" s="74" t="str">
        <f t="shared" si="105"/>
        <v/>
      </c>
      <c r="BF178" s="74" t="str">
        <f t="shared" si="106"/>
        <v/>
      </c>
      <c r="BG178" s="74" t="str">
        <f t="shared" si="107"/>
        <v/>
      </c>
      <c r="BK178" s="119" t="s">
        <v>801</v>
      </c>
      <c r="BL178" s="119" t="s">
        <v>553</v>
      </c>
      <c r="BM178" s="119" t="s">
        <v>554</v>
      </c>
      <c r="BN178" s="119" t="s">
        <v>349</v>
      </c>
      <c r="BO178" s="119" t="s">
        <v>802</v>
      </c>
    </row>
    <row r="179" spans="1:67" s="66" customFormat="1" ht="14.5" x14ac:dyDescent="0.35">
      <c r="A179" s="30"/>
      <c r="B179" s="31"/>
      <c r="C179" s="31"/>
      <c r="D179" s="30"/>
      <c r="E179" s="31"/>
      <c r="F179" s="84"/>
      <c r="G179" s="62" t="str">
        <f t="shared" si="78"/>
        <v/>
      </c>
      <c r="H179" s="30"/>
      <c r="I179" s="31"/>
      <c r="J179" s="85"/>
      <c r="K179" s="85"/>
      <c r="L179" s="73">
        <f t="shared" si="79"/>
        <v>0</v>
      </c>
      <c r="M179" s="136"/>
      <c r="N179" s="65">
        <f t="shared" si="80"/>
        <v>0</v>
      </c>
      <c r="O179" s="65"/>
      <c r="P179" s="74">
        <f t="shared" si="81"/>
        <v>0</v>
      </c>
      <c r="Q179" s="74">
        <f t="shared" si="82"/>
        <v>0</v>
      </c>
      <c r="R179" s="74">
        <f t="shared" si="83"/>
        <v>0</v>
      </c>
      <c r="S179" s="74">
        <f t="shared" si="84"/>
        <v>0</v>
      </c>
      <c r="T179" s="74">
        <f t="shared" si="85"/>
        <v>0</v>
      </c>
      <c r="U179" s="74">
        <f t="shared" si="86"/>
        <v>0</v>
      </c>
      <c r="V179" s="74">
        <f t="shared" si="87"/>
        <v>0</v>
      </c>
      <c r="W179" s="74">
        <f t="shared" si="88"/>
        <v>0</v>
      </c>
      <c r="X179" s="74">
        <f t="shared" si="89"/>
        <v>0</v>
      </c>
      <c r="Y179" s="74">
        <f t="shared" si="90"/>
        <v>0</v>
      </c>
      <c r="Z179" s="74">
        <f t="shared" si="91"/>
        <v>0</v>
      </c>
      <c r="AA179" s="74">
        <f t="shared" si="109"/>
        <v>1</v>
      </c>
      <c r="AC179" s="74">
        <f t="shared" si="92"/>
        <v>0</v>
      </c>
      <c r="AD179" s="74">
        <f t="shared" si="93"/>
        <v>0</v>
      </c>
      <c r="AE179" s="74">
        <f t="shared" si="75"/>
        <v>0</v>
      </c>
      <c r="AF179" s="74">
        <f t="shared" si="76"/>
        <v>0</v>
      </c>
      <c r="AG179" s="74">
        <f t="shared" si="94"/>
        <v>0</v>
      </c>
      <c r="AH179" s="74">
        <f t="shared" si="95"/>
        <v>0</v>
      </c>
      <c r="AJ179" s="75">
        <f t="shared" si="96"/>
        <v>0</v>
      </c>
      <c r="AK179" s="75">
        <f t="shared" si="97"/>
        <v>0</v>
      </c>
      <c r="AL179" s="75">
        <f t="shared" si="77"/>
        <v>0</v>
      </c>
      <c r="AS179" s="74" t="str">
        <f t="shared" si="98"/>
        <v/>
      </c>
      <c r="AT179" s="74" t="str">
        <f t="shared" si="99"/>
        <v/>
      </c>
      <c r="AU179" s="74" t="str">
        <f t="shared" si="100"/>
        <v/>
      </c>
      <c r="AV179" s="74" t="str">
        <f t="shared" si="101"/>
        <v/>
      </c>
      <c r="AW179" s="74" t="str">
        <f t="shared" si="102"/>
        <v/>
      </c>
      <c r="AX179" s="74" t="str">
        <f t="shared" si="108"/>
        <v/>
      </c>
      <c r="AY179" s="74" t="str">
        <f t="shared" si="108"/>
        <v/>
      </c>
      <c r="AZ179" s="74" t="str">
        <f t="shared" si="108"/>
        <v/>
      </c>
      <c r="BA179" s="74" t="str">
        <f t="shared" si="108"/>
        <v/>
      </c>
      <c r="BB179" s="74" t="str">
        <f t="shared" si="108"/>
        <v/>
      </c>
      <c r="BC179" s="74" t="str">
        <f t="shared" si="103"/>
        <v/>
      </c>
      <c r="BD179" s="74" t="str">
        <f t="shared" si="104"/>
        <v/>
      </c>
      <c r="BE179" s="74" t="str">
        <f t="shared" si="105"/>
        <v/>
      </c>
      <c r="BF179" s="74" t="str">
        <f t="shared" si="106"/>
        <v/>
      </c>
      <c r="BG179" s="74" t="str">
        <f t="shared" si="107"/>
        <v/>
      </c>
      <c r="BK179" s="119" t="s">
        <v>803</v>
      </c>
      <c r="BL179" s="119" t="s">
        <v>780</v>
      </c>
      <c r="BM179" s="119" t="s">
        <v>781</v>
      </c>
      <c r="BN179" s="119" t="s">
        <v>336</v>
      </c>
      <c r="BO179" s="119" t="s">
        <v>804</v>
      </c>
    </row>
    <row r="180" spans="1:67" s="66" customFormat="1" ht="14.5" x14ac:dyDescent="0.35">
      <c r="A180" s="30"/>
      <c r="B180" s="31"/>
      <c r="C180" s="31"/>
      <c r="D180" s="30"/>
      <c r="E180" s="31"/>
      <c r="F180" s="84"/>
      <c r="G180" s="62" t="str">
        <f t="shared" si="78"/>
        <v/>
      </c>
      <c r="H180" s="30"/>
      <c r="I180" s="31"/>
      <c r="J180" s="85"/>
      <c r="K180" s="85"/>
      <c r="L180" s="73">
        <f t="shared" si="79"/>
        <v>0</v>
      </c>
      <c r="M180" s="136"/>
      <c r="N180" s="65">
        <f t="shared" si="80"/>
        <v>0</v>
      </c>
      <c r="O180" s="65"/>
      <c r="P180" s="74">
        <f t="shared" si="81"/>
        <v>0</v>
      </c>
      <c r="Q180" s="74">
        <f t="shared" si="82"/>
        <v>0</v>
      </c>
      <c r="R180" s="74">
        <f t="shared" si="83"/>
        <v>0</v>
      </c>
      <c r="S180" s="74">
        <f t="shared" si="84"/>
        <v>0</v>
      </c>
      <c r="T180" s="74">
        <f t="shared" si="85"/>
        <v>0</v>
      </c>
      <c r="U180" s="74">
        <f t="shared" si="86"/>
        <v>0</v>
      </c>
      <c r="V180" s="74">
        <f t="shared" si="87"/>
        <v>0</v>
      </c>
      <c r="W180" s="74">
        <f t="shared" si="88"/>
        <v>0</v>
      </c>
      <c r="X180" s="74">
        <f t="shared" si="89"/>
        <v>0</v>
      </c>
      <c r="Y180" s="74">
        <f t="shared" si="90"/>
        <v>0</v>
      </c>
      <c r="Z180" s="74">
        <f t="shared" si="91"/>
        <v>0</v>
      </c>
      <c r="AA180" s="74">
        <f t="shared" si="109"/>
        <v>1</v>
      </c>
      <c r="AC180" s="74">
        <f t="shared" si="92"/>
        <v>0</v>
      </c>
      <c r="AD180" s="74">
        <f t="shared" si="93"/>
        <v>0</v>
      </c>
      <c r="AE180" s="74">
        <f t="shared" si="75"/>
        <v>0</v>
      </c>
      <c r="AF180" s="74">
        <f t="shared" si="76"/>
        <v>0</v>
      </c>
      <c r="AG180" s="74">
        <f t="shared" si="94"/>
        <v>0</v>
      </c>
      <c r="AH180" s="74">
        <f t="shared" si="95"/>
        <v>0</v>
      </c>
      <c r="AJ180" s="75">
        <f t="shared" si="96"/>
        <v>0</v>
      </c>
      <c r="AK180" s="75">
        <f t="shared" si="97"/>
        <v>0</v>
      </c>
      <c r="AL180" s="75">
        <f t="shared" si="77"/>
        <v>0</v>
      </c>
      <c r="AS180" s="74" t="str">
        <f t="shared" si="98"/>
        <v/>
      </c>
      <c r="AT180" s="74" t="str">
        <f t="shared" si="99"/>
        <v/>
      </c>
      <c r="AU180" s="74" t="str">
        <f t="shared" si="100"/>
        <v/>
      </c>
      <c r="AV180" s="74" t="str">
        <f t="shared" si="101"/>
        <v/>
      </c>
      <c r="AW180" s="74" t="str">
        <f t="shared" si="102"/>
        <v/>
      </c>
      <c r="AX180" s="74" t="str">
        <f t="shared" si="108"/>
        <v/>
      </c>
      <c r="AY180" s="74" t="str">
        <f t="shared" si="108"/>
        <v/>
      </c>
      <c r="AZ180" s="74" t="str">
        <f t="shared" si="108"/>
        <v/>
      </c>
      <c r="BA180" s="74" t="str">
        <f t="shared" si="108"/>
        <v/>
      </c>
      <c r="BB180" s="74" t="str">
        <f t="shared" si="108"/>
        <v/>
      </c>
      <c r="BC180" s="74" t="str">
        <f t="shared" si="103"/>
        <v/>
      </c>
      <c r="BD180" s="74" t="str">
        <f t="shared" si="104"/>
        <v/>
      </c>
      <c r="BE180" s="74" t="str">
        <f t="shared" si="105"/>
        <v/>
      </c>
      <c r="BF180" s="74" t="str">
        <f t="shared" si="106"/>
        <v/>
      </c>
      <c r="BG180" s="74" t="str">
        <f t="shared" si="107"/>
        <v/>
      </c>
      <c r="BK180" s="119" t="s">
        <v>805</v>
      </c>
      <c r="BL180" s="119" t="s">
        <v>553</v>
      </c>
      <c r="BM180" s="119" t="s">
        <v>554</v>
      </c>
      <c r="BN180" s="119" t="s">
        <v>349</v>
      </c>
      <c r="BO180" s="119" t="s">
        <v>806</v>
      </c>
    </row>
    <row r="181" spans="1:67" s="66" customFormat="1" ht="14.5" x14ac:dyDescent="0.35">
      <c r="A181" s="30"/>
      <c r="B181" s="31"/>
      <c r="C181" s="31"/>
      <c r="D181" s="30"/>
      <c r="E181" s="31"/>
      <c r="F181" s="84"/>
      <c r="G181" s="62" t="str">
        <f t="shared" si="78"/>
        <v/>
      </c>
      <c r="H181" s="30"/>
      <c r="I181" s="31"/>
      <c r="J181" s="85"/>
      <c r="K181" s="85"/>
      <c r="L181" s="73">
        <f t="shared" si="79"/>
        <v>0</v>
      </c>
      <c r="M181" s="136"/>
      <c r="N181" s="65">
        <f t="shared" si="80"/>
        <v>0</v>
      </c>
      <c r="O181" s="65"/>
      <c r="P181" s="74">
        <f t="shared" si="81"/>
        <v>0</v>
      </c>
      <c r="Q181" s="74">
        <f t="shared" si="82"/>
        <v>0</v>
      </c>
      <c r="R181" s="74">
        <f t="shared" si="83"/>
        <v>0</v>
      </c>
      <c r="S181" s="74">
        <f t="shared" si="84"/>
        <v>0</v>
      </c>
      <c r="T181" s="74">
        <f t="shared" si="85"/>
        <v>0</v>
      </c>
      <c r="U181" s="74">
        <f t="shared" si="86"/>
        <v>0</v>
      </c>
      <c r="V181" s="74">
        <f t="shared" si="87"/>
        <v>0</v>
      </c>
      <c r="W181" s="74">
        <f t="shared" si="88"/>
        <v>0</v>
      </c>
      <c r="X181" s="74">
        <f t="shared" si="89"/>
        <v>0</v>
      </c>
      <c r="Y181" s="74">
        <f t="shared" si="90"/>
        <v>0</v>
      </c>
      <c r="Z181" s="74">
        <f t="shared" si="91"/>
        <v>0</v>
      </c>
      <c r="AA181" s="74">
        <f t="shared" si="109"/>
        <v>1</v>
      </c>
      <c r="AC181" s="74">
        <f t="shared" si="92"/>
        <v>0</v>
      </c>
      <c r="AD181" s="74">
        <f t="shared" si="93"/>
        <v>0</v>
      </c>
      <c r="AE181" s="74">
        <f t="shared" si="75"/>
        <v>0</v>
      </c>
      <c r="AF181" s="74">
        <f t="shared" si="76"/>
        <v>0</v>
      </c>
      <c r="AG181" s="74">
        <f t="shared" si="94"/>
        <v>0</v>
      </c>
      <c r="AH181" s="74">
        <f t="shared" si="95"/>
        <v>0</v>
      </c>
      <c r="AJ181" s="75">
        <f t="shared" si="96"/>
        <v>0</v>
      </c>
      <c r="AK181" s="75">
        <f t="shared" si="97"/>
        <v>0</v>
      </c>
      <c r="AL181" s="75">
        <f t="shared" si="77"/>
        <v>0</v>
      </c>
      <c r="AS181" s="74" t="str">
        <f t="shared" si="98"/>
        <v/>
      </c>
      <c r="AT181" s="74" t="str">
        <f t="shared" si="99"/>
        <v/>
      </c>
      <c r="AU181" s="74" t="str">
        <f t="shared" si="100"/>
        <v/>
      </c>
      <c r="AV181" s="74" t="str">
        <f t="shared" si="101"/>
        <v/>
      </c>
      <c r="AW181" s="74" t="str">
        <f t="shared" si="102"/>
        <v/>
      </c>
      <c r="AX181" s="74" t="str">
        <f t="shared" si="108"/>
        <v/>
      </c>
      <c r="AY181" s="74" t="str">
        <f t="shared" si="108"/>
        <v/>
      </c>
      <c r="AZ181" s="74" t="str">
        <f t="shared" si="108"/>
        <v/>
      </c>
      <c r="BA181" s="74" t="str">
        <f t="shared" si="108"/>
        <v/>
      </c>
      <c r="BB181" s="74" t="str">
        <f t="shared" si="108"/>
        <v/>
      </c>
      <c r="BC181" s="74" t="str">
        <f t="shared" si="103"/>
        <v/>
      </c>
      <c r="BD181" s="74" t="str">
        <f t="shared" si="104"/>
        <v/>
      </c>
      <c r="BE181" s="74" t="str">
        <f t="shared" si="105"/>
        <v/>
      </c>
      <c r="BF181" s="74" t="str">
        <f t="shared" si="106"/>
        <v/>
      </c>
      <c r="BG181" s="74" t="str">
        <f t="shared" si="107"/>
        <v/>
      </c>
      <c r="BK181" s="119" t="s">
        <v>807</v>
      </c>
      <c r="BL181" s="119" t="s">
        <v>808</v>
      </c>
      <c r="BM181" s="119" t="s">
        <v>809</v>
      </c>
      <c r="BN181" s="119" t="s">
        <v>349</v>
      </c>
      <c r="BO181" s="119" t="s">
        <v>810</v>
      </c>
    </row>
    <row r="182" spans="1:67" s="66" customFormat="1" ht="14.5" x14ac:dyDescent="0.35">
      <c r="A182" s="30"/>
      <c r="B182" s="31"/>
      <c r="C182" s="31"/>
      <c r="D182" s="30"/>
      <c r="E182" s="31"/>
      <c r="F182" s="84"/>
      <c r="G182" s="62" t="str">
        <f t="shared" si="78"/>
        <v/>
      </c>
      <c r="H182" s="30"/>
      <c r="I182" s="31"/>
      <c r="J182" s="85"/>
      <c r="K182" s="85"/>
      <c r="L182" s="73">
        <f t="shared" si="79"/>
        <v>0</v>
      </c>
      <c r="M182" s="136"/>
      <c r="N182" s="65">
        <f t="shared" si="80"/>
        <v>0</v>
      </c>
      <c r="O182" s="65"/>
      <c r="P182" s="74">
        <f t="shared" si="81"/>
        <v>0</v>
      </c>
      <c r="Q182" s="74">
        <f t="shared" si="82"/>
        <v>0</v>
      </c>
      <c r="R182" s="74">
        <f t="shared" si="83"/>
        <v>0</v>
      </c>
      <c r="S182" s="74">
        <f t="shared" si="84"/>
        <v>0</v>
      </c>
      <c r="T182" s="74">
        <f t="shared" si="85"/>
        <v>0</v>
      </c>
      <c r="U182" s="74">
        <f t="shared" si="86"/>
        <v>0</v>
      </c>
      <c r="V182" s="74">
        <f t="shared" si="87"/>
        <v>0</v>
      </c>
      <c r="W182" s="74">
        <f t="shared" si="88"/>
        <v>0</v>
      </c>
      <c r="X182" s="74">
        <f t="shared" si="89"/>
        <v>0</v>
      </c>
      <c r="Y182" s="74">
        <f t="shared" si="90"/>
        <v>0</v>
      </c>
      <c r="Z182" s="74">
        <f t="shared" si="91"/>
        <v>0</v>
      </c>
      <c r="AA182" s="74">
        <f t="shared" si="109"/>
        <v>1</v>
      </c>
      <c r="AC182" s="74">
        <f t="shared" si="92"/>
        <v>0</v>
      </c>
      <c r="AD182" s="74">
        <f t="shared" si="93"/>
        <v>0</v>
      </c>
      <c r="AE182" s="74">
        <f t="shared" si="75"/>
        <v>0</v>
      </c>
      <c r="AF182" s="74">
        <f t="shared" si="76"/>
        <v>0</v>
      </c>
      <c r="AG182" s="74">
        <f t="shared" si="94"/>
        <v>0</v>
      </c>
      <c r="AH182" s="74">
        <f t="shared" si="95"/>
        <v>0</v>
      </c>
      <c r="AJ182" s="75">
        <f t="shared" si="96"/>
        <v>0</v>
      </c>
      <c r="AK182" s="75">
        <f t="shared" si="97"/>
        <v>0</v>
      </c>
      <c r="AL182" s="75">
        <f t="shared" si="77"/>
        <v>0</v>
      </c>
      <c r="AS182" s="74" t="str">
        <f t="shared" si="98"/>
        <v/>
      </c>
      <c r="AT182" s="74" t="str">
        <f t="shared" si="99"/>
        <v/>
      </c>
      <c r="AU182" s="74" t="str">
        <f t="shared" si="100"/>
        <v/>
      </c>
      <c r="AV182" s="74" t="str">
        <f t="shared" si="101"/>
        <v/>
      </c>
      <c r="AW182" s="74" t="str">
        <f t="shared" si="102"/>
        <v/>
      </c>
      <c r="AX182" s="74" t="str">
        <f t="shared" si="108"/>
        <v/>
      </c>
      <c r="AY182" s="74" t="str">
        <f t="shared" si="108"/>
        <v/>
      </c>
      <c r="AZ182" s="74" t="str">
        <f t="shared" si="108"/>
        <v/>
      </c>
      <c r="BA182" s="74" t="str">
        <f t="shared" si="108"/>
        <v/>
      </c>
      <c r="BB182" s="74" t="str">
        <f t="shared" si="108"/>
        <v/>
      </c>
      <c r="BC182" s="74" t="str">
        <f t="shared" si="103"/>
        <v/>
      </c>
      <c r="BD182" s="74" t="str">
        <f t="shared" si="104"/>
        <v/>
      </c>
      <c r="BE182" s="74" t="str">
        <f t="shared" si="105"/>
        <v/>
      </c>
      <c r="BF182" s="74" t="str">
        <f t="shared" si="106"/>
        <v/>
      </c>
      <c r="BG182" s="74" t="str">
        <f t="shared" si="107"/>
        <v/>
      </c>
      <c r="BK182" s="119" t="s">
        <v>811</v>
      </c>
      <c r="BL182" s="119" t="s">
        <v>505</v>
      </c>
      <c r="BM182" s="119" t="s">
        <v>506</v>
      </c>
      <c r="BN182" s="119" t="s">
        <v>349</v>
      </c>
      <c r="BO182" s="119" t="s">
        <v>812</v>
      </c>
    </row>
    <row r="183" spans="1:67" s="66" customFormat="1" ht="14.5" x14ac:dyDescent="0.35">
      <c r="A183" s="30"/>
      <c r="B183" s="31"/>
      <c r="C183" s="31"/>
      <c r="D183" s="30"/>
      <c r="E183" s="31"/>
      <c r="F183" s="84"/>
      <c r="G183" s="62" t="str">
        <f t="shared" si="78"/>
        <v/>
      </c>
      <c r="H183" s="30"/>
      <c r="I183" s="31"/>
      <c r="J183" s="85"/>
      <c r="K183" s="85"/>
      <c r="L183" s="73">
        <f t="shared" si="79"/>
        <v>0</v>
      </c>
      <c r="M183" s="136"/>
      <c r="N183" s="65">
        <f t="shared" si="80"/>
        <v>0</v>
      </c>
      <c r="O183" s="65"/>
      <c r="P183" s="74">
        <f t="shared" si="81"/>
        <v>0</v>
      </c>
      <c r="Q183" s="74">
        <f t="shared" si="82"/>
        <v>0</v>
      </c>
      <c r="R183" s="74">
        <f t="shared" si="83"/>
        <v>0</v>
      </c>
      <c r="S183" s="74">
        <f t="shared" si="84"/>
        <v>0</v>
      </c>
      <c r="T183" s="74">
        <f t="shared" si="85"/>
        <v>0</v>
      </c>
      <c r="U183" s="74">
        <f t="shared" si="86"/>
        <v>0</v>
      </c>
      <c r="V183" s="74">
        <f t="shared" si="87"/>
        <v>0</v>
      </c>
      <c r="W183" s="74">
        <f t="shared" si="88"/>
        <v>0</v>
      </c>
      <c r="X183" s="74">
        <f t="shared" si="89"/>
        <v>0</v>
      </c>
      <c r="Y183" s="74">
        <f t="shared" si="90"/>
        <v>0</v>
      </c>
      <c r="Z183" s="74">
        <f t="shared" si="91"/>
        <v>0</v>
      </c>
      <c r="AA183" s="74">
        <f t="shared" si="109"/>
        <v>1</v>
      </c>
      <c r="AC183" s="74">
        <f t="shared" si="92"/>
        <v>0</v>
      </c>
      <c r="AD183" s="74">
        <f t="shared" si="93"/>
        <v>0</v>
      </c>
      <c r="AE183" s="74">
        <f t="shared" si="75"/>
        <v>0</v>
      </c>
      <c r="AF183" s="74">
        <f t="shared" si="76"/>
        <v>0</v>
      </c>
      <c r="AG183" s="74">
        <f t="shared" si="94"/>
        <v>0</v>
      </c>
      <c r="AH183" s="74">
        <f t="shared" si="95"/>
        <v>0</v>
      </c>
      <c r="AJ183" s="75">
        <f t="shared" si="96"/>
        <v>0</v>
      </c>
      <c r="AK183" s="75">
        <f t="shared" si="97"/>
        <v>0</v>
      </c>
      <c r="AL183" s="75">
        <f t="shared" si="77"/>
        <v>0</v>
      </c>
      <c r="AS183" s="74" t="str">
        <f t="shared" si="98"/>
        <v/>
      </c>
      <c r="AT183" s="74" t="str">
        <f t="shared" si="99"/>
        <v/>
      </c>
      <c r="AU183" s="74" t="str">
        <f t="shared" si="100"/>
        <v/>
      </c>
      <c r="AV183" s="74" t="str">
        <f t="shared" si="101"/>
        <v/>
      </c>
      <c r="AW183" s="74" t="str">
        <f t="shared" si="102"/>
        <v/>
      </c>
      <c r="AX183" s="74" t="str">
        <f t="shared" si="108"/>
        <v/>
      </c>
      <c r="AY183" s="74" t="str">
        <f t="shared" si="108"/>
        <v/>
      </c>
      <c r="AZ183" s="74" t="str">
        <f t="shared" si="108"/>
        <v/>
      </c>
      <c r="BA183" s="74" t="str">
        <f t="shared" si="108"/>
        <v/>
      </c>
      <c r="BB183" s="74" t="str">
        <f t="shared" si="108"/>
        <v/>
      </c>
      <c r="BC183" s="74" t="str">
        <f t="shared" si="103"/>
        <v/>
      </c>
      <c r="BD183" s="74" t="str">
        <f t="shared" si="104"/>
        <v/>
      </c>
      <c r="BE183" s="74" t="str">
        <f t="shared" si="105"/>
        <v/>
      </c>
      <c r="BF183" s="74" t="str">
        <f t="shared" si="106"/>
        <v/>
      </c>
      <c r="BG183" s="74" t="str">
        <f t="shared" si="107"/>
        <v/>
      </c>
      <c r="BK183" s="119" t="s">
        <v>813</v>
      </c>
      <c r="BL183" s="119" t="s">
        <v>505</v>
      </c>
      <c r="BM183" s="119" t="s">
        <v>506</v>
      </c>
      <c r="BN183" s="119" t="s">
        <v>349</v>
      </c>
      <c r="BO183" s="119" t="s">
        <v>814</v>
      </c>
    </row>
    <row r="184" spans="1:67" s="66" customFormat="1" ht="14.5" x14ac:dyDescent="0.35">
      <c r="A184" s="30"/>
      <c r="B184" s="31"/>
      <c r="C184" s="31"/>
      <c r="D184" s="30"/>
      <c r="E184" s="31"/>
      <c r="F184" s="84"/>
      <c r="G184" s="62" t="str">
        <f t="shared" si="78"/>
        <v/>
      </c>
      <c r="H184" s="30"/>
      <c r="I184" s="31"/>
      <c r="J184" s="85"/>
      <c r="K184" s="85"/>
      <c r="L184" s="73">
        <f t="shared" si="79"/>
        <v>0</v>
      </c>
      <c r="M184" s="136"/>
      <c r="N184" s="65">
        <f t="shared" si="80"/>
        <v>0</v>
      </c>
      <c r="O184" s="65"/>
      <c r="P184" s="74">
        <f t="shared" si="81"/>
        <v>0</v>
      </c>
      <c r="Q184" s="74">
        <f t="shared" si="82"/>
        <v>0</v>
      </c>
      <c r="R184" s="74">
        <f t="shared" si="83"/>
        <v>0</v>
      </c>
      <c r="S184" s="74">
        <f t="shared" si="84"/>
        <v>0</v>
      </c>
      <c r="T184" s="74">
        <f t="shared" si="85"/>
        <v>0</v>
      </c>
      <c r="U184" s="74">
        <f t="shared" si="86"/>
        <v>0</v>
      </c>
      <c r="V184" s="74">
        <f t="shared" si="87"/>
        <v>0</v>
      </c>
      <c r="W184" s="74">
        <f t="shared" si="88"/>
        <v>0</v>
      </c>
      <c r="X184" s="74">
        <f t="shared" si="89"/>
        <v>0</v>
      </c>
      <c r="Y184" s="74">
        <f t="shared" si="90"/>
        <v>0</v>
      </c>
      <c r="Z184" s="74">
        <f t="shared" si="91"/>
        <v>0</v>
      </c>
      <c r="AA184" s="74">
        <f t="shared" si="109"/>
        <v>1</v>
      </c>
      <c r="AC184" s="74">
        <f t="shared" si="92"/>
        <v>0</v>
      </c>
      <c r="AD184" s="74">
        <f t="shared" si="93"/>
        <v>0</v>
      </c>
      <c r="AE184" s="74">
        <f t="shared" si="75"/>
        <v>0</v>
      </c>
      <c r="AF184" s="74">
        <f t="shared" si="76"/>
        <v>0</v>
      </c>
      <c r="AG184" s="74">
        <f t="shared" si="94"/>
        <v>0</v>
      </c>
      <c r="AH184" s="74">
        <f t="shared" si="95"/>
        <v>0</v>
      </c>
      <c r="AJ184" s="75">
        <f t="shared" si="96"/>
        <v>0</v>
      </c>
      <c r="AK184" s="75">
        <f t="shared" si="97"/>
        <v>0</v>
      </c>
      <c r="AL184" s="75">
        <f t="shared" si="77"/>
        <v>0</v>
      </c>
      <c r="AS184" s="74" t="str">
        <f t="shared" si="98"/>
        <v/>
      </c>
      <c r="AT184" s="74" t="str">
        <f t="shared" si="99"/>
        <v/>
      </c>
      <c r="AU184" s="74" t="str">
        <f t="shared" si="100"/>
        <v/>
      </c>
      <c r="AV184" s="74" t="str">
        <f t="shared" si="101"/>
        <v/>
      </c>
      <c r="AW184" s="74" t="str">
        <f t="shared" si="102"/>
        <v/>
      </c>
      <c r="AX184" s="74" t="str">
        <f t="shared" si="108"/>
        <v/>
      </c>
      <c r="AY184" s="74" t="str">
        <f t="shared" si="108"/>
        <v/>
      </c>
      <c r="AZ184" s="74" t="str">
        <f t="shared" si="108"/>
        <v/>
      </c>
      <c r="BA184" s="74" t="str">
        <f t="shared" si="108"/>
        <v/>
      </c>
      <c r="BB184" s="74" t="str">
        <f t="shared" si="108"/>
        <v/>
      </c>
      <c r="BC184" s="74" t="str">
        <f t="shared" si="103"/>
        <v/>
      </c>
      <c r="BD184" s="74" t="str">
        <f t="shared" si="104"/>
        <v/>
      </c>
      <c r="BE184" s="74" t="str">
        <f t="shared" si="105"/>
        <v/>
      </c>
      <c r="BF184" s="74" t="str">
        <f t="shared" si="106"/>
        <v/>
      </c>
      <c r="BG184" s="74" t="str">
        <f t="shared" si="107"/>
        <v/>
      </c>
      <c r="BK184" s="119" t="s">
        <v>815</v>
      </c>
      <c r="BL184" s="119" t="s">
        <v>521</v>
      </c>
      <c r="BM184" s="119" t="s">
        <v>522</v>
      </c>
      <c r="BN184" s="119" t="s">
        <v>443</v>
      </c>
      <c r="BO184" s="119" t="s">
        <v>816</v>
      </c>
    </row>
    <row r="185" spans="1:67" s="66" customFormat="1" ht="14.5" x14ac:dyDescent="0.35">
      <c r="A185" s="30"/>
      <c r="B185" s="31"/>
      <c r="C185" s="31"/>
      <c r="D185" s="30"/>
      <c r="E185" s="31"/>
      <c r="F185" s="84"/>
      <c r="G185" s="62" t="str">
        <f t="shared" si="78"/>
        <v/>
      </c>
      <c r="H185" s="30"/>
      <c r="I185" s="31"/>
      <c r="J185" s="85"/>
      <c r="K185" s="85"/>
      <c r="L185" s="73">
        <f t="shared" si="79"/>
        <v>0</v>
      </c>
      <c r="M185" s="136"/>
      <c r="N185" s="65">
        <f t="shared" si="80"/>
        <v>0</v>
      </c>
      <c r="O185" s="65"/>
      <c r="P185" s="74">
        <f t="shared" si="81"/>
        <v>0</v>
      </c>
      <c r="Q185" s="74">
        <f t="shared" si="82"/>
        <v>0</v>
      </c>
      <c r="R185" s="74">
        <f t="shared" si="83"/>
        <v>0</v>
      </c>
      <c r="S185" s="74">
        <f t="shared" si="84"/>
        <v>0</v>
      </c>
      <c r="T185" s="74">
        <f t="shared" si="85"/>
        <v>0</v>
      </c>
      <c r="U185" s="74">
        <f t="shared" si="86"/>
        <v>0</v>
      </c>
      <c r="V185" s="74">
        <f t="shared" si="87"/>
        <v>0</v>
      </c>
      <c r="W185" s="74">
        <f t="shared" si="88"/>
        <v>0</v>
      </c>
      <c r="X185" s="74">
        <f t="shared" si="89"/>
        <v>0</v>
      </c>
      <c r="Y185" s="74">
        <f t="shared" si="90"/>
        <v>0</v>
      </c>
      <c r="Z185" s="74">
        <f t="shared" si="91"/>
        <v>0</v>
      </c>
      <c r="AA185" s="74">
        <f t="shared" si="109"/>
        <v>1</v>
      </c>
      <c r="AC185" s="74">
        <f t="shared" si="92"/>
        <v>0</v>
      </c>
      <c r="AD185" s="74">
        <f t="shared" si="93"/>
        <v>0</v>
      </c>
      <c r="AE185" s="74">
        <f t="shared" si="75"/>
        <v>0</v>
      </c>
      <c r="AF185" s="74">
        <f t="shared" si="76"/>
        <v>0</v>
      </c>
      <c r="AG185" s="74">
        <f t="shared" si="94"/>
        <v>0</v>
      </c>
      <c r="AH185" s="74">
        <f t="shared" si="95"/>
        <v>0</v>
      </c>
      <c r="AJ185" s="75">
        <f t="shared" si="96"/>
        <v>0</v>
      </c>
      <c r="AK185" s="75">
        <f t="shared" si="97"/>
        <v>0</v>
      </c>
      <c r="AL185" s="75">
        <f t="shared" si="77"/>
        <v>0</v>
      </c>
      <c r="AS185" s="74" t="str">
        <f t="shared" si="98"/>
        <v/>
      </c>
      <c r="AT185" s="74" t="str">
        <f t="shared" si="99"/>
        <v/>
      </c>
      <c r="AU185" s="74" t="str">
        <f t="shared" si="100"/>
        <v/>
      </c>
      <c r="AV185" s="74" t="str">
        <f t="shared" si="101"/>
        <v/>
      </c>
      <c r="AW185" s="74" t="str">
        <f t="shared" si="102"/>
        <v/>
      </c>
      <c r="AX185" s="74" t="str">
        <f t="shared" si="108"/>
        <v/>
      </c>
      <c r="AY185" s="74" t="str">
        <f t="shared" si="108"/>
        <v/>
      </c>
      <c r="AZ185" s="74" t="str">
        <f t="shared" si="108"/>
        <v/>
      </c>
      <c r="BA185" s="74" t="str">
        <f t="shared" si="108"/>
        <v/>
      </c>
      <c r="BB185" s="74" t="str">
        <f t="shared" si="108"/>
        <v/>
      </c>
      <c r="BC185" s="74" t="str">
        <f t="shared" si="103"/>
        <v/>
      </c>
      <c r="BD185" s="74" t="str">
        <f t="shared" si="104"/>
        <v/>
      </c>
      <c r="BE185" s="74" t="str">
        <f t="shared" si="105"/>
        <v/>
      </c>
      <c r="BF185" s="74" t="str">
        <f t="shared" si="106"/>
        <v/>
      </c>
      <c r="BG185" s="74" t="str">
        <f t="shared" si="107"/>
        <v/>
      </c>
      <c r="BK185" s="119" t="s">
        <v>817</v>
      </c>
      <c r="BL185" s="119" t="s">
        <v>553</v>
      </c>
      <c r="BM185" s="119" t="s">
        <v>554</v>
      </c>
      <c r="BN185" s="119" t="s">
        <v>349</v>
      </c>
      <c r="BO185" s="119" t="s">
        <v>818</v>
      </c>
    </row>
    <row r="186" spans="1:67" s="66" customFormat="1" ht="14.5" x14ac:dyDescent="0.35">
      <c r="A186" s="30"/>
      <c r="B186" s="31"/>
      <c r="C186" s="31"/>
      <c r="D186" s="30"/>
      <c r="E186" s="31"/>
      <c r="F186" s="84"/>
      <c r="G186" s="62" t="str">
        <f t="shared" si="78"/>
        <v/>
      </c>
      <c r="H186" s="30"/>
      <c r="I186" s="31"/>
      <c r="J186" s="85"/>
      <c r="K186" s="85"/>
      <c r="L186" s="73">
        <f t="shared" si="79"/>
        <v>0</v>
      </c>
      <c r="M186" s="136"/>
      <c r="N186" s="65">
        <f t="shared" si="80"/>
        <v>0</v>
      </c>
      <c r="O186" s="65"/>
      <c r="P186" s="74">
        <f t="shared" si="81"/>
        <v>0</v>
      </c>
      <c r="Q186" s="74">
        <f t="shared" si="82"/>
        <v>0</v>
      </c>
      <c r="R186" s="74">
        <f t="shared" si="83"/>
        <v>0</v>
      </c>
      <c r="S186" s="74">
        <f t="shared" si="84"/>
        <v>0</v>
      </c>
      <c r="T186" s="74">
        <f t="shared" si="85"/>
        <v>0</v>
      </c>
      <c r="U186" s="74">
        <f t="shared" si="86"/>
        <v>0</v>
      </c>
      <c r="V186" s="74">
        <f t="shared" si="87"/>
        <v>0</v>
      </c>
      <c r="W186" s="74">
        <f t="shared" si="88"/>
        <v>0</v>
      </c>
      <c r="X186" s="74">
        <f t="shared" si="89"/>
        <v>0</v>
      </c>
      <c r="Y186" s="74">
        <f t="shared" si="90"/>
        <v>0</v>
      </c>
      <c r="Z186" s="74">
        <f t="shared" si="91"/>
        <v>0</v>
      </c>
      <c r="AA186" s="74">
        <f t="shared" si="109"/>
        <v>1</v>
      </c>
      <c r="AC186" s="74">
        <f t="shared" si="92"/>
        <v>0</v>
      </c>
      <c r="AD186" s="74">
        <f t="shared" si="93"/>
        <v>0</v>
      </c>
      <c r="AE186" s="74">
        <f t="shared" si="75"/>
        <v>0</v>
      </c>
      <c r="AF186" s="74">
        <f t="shared" si="76"/>
        <v>0</v>
      </c>
      <c r="AG186" s="74">
        <f t="shared" si="94"/>
        <v>0</v>
      </c>
      <c r="AH186" s="74">
        <f t="shared" si="95"/>
        <v>0</v>
      </c>
      <c r="AJ186" s="75">
        <f t="shared" si="96"/>
        <v>0</v>
      </c>
      <c r="AK186" s="75">
        <f t="shared" si="97"/>
        <v>0</v>
      </c>
      <c r="AL186" s="75">
        <f t="shared" si="77"/>
        <v>0</v>
      </c>
      <c r="AS186" s="74" t="str">
        <f t="shared" si="98"/>
        <v/>
      </c>
      <c r="AT186" s="74" t="str">
        <f t="shared" si="99"/>
        <v/>
      </c>
      <c r="AU186" s="74" t="str">
        <f t="shared" si="100"/>
        <v/>
      </c>
      <c r="AV186" s="74" t="str">
        <f t="shared" si="101"/>
        <v/>
      </c>
      <c r="AW186" s="74" t="str">
        <f t="shared" si="102"/>
        <v/>
      </c>
      <c r="AX186" s="74" t="str">
        <f t="shared" si="108"/>
        <v/>
      </c>
      <c r="AY186" s="74" t="str">
        <f t="shared" si="108"/>
        <v/>
      </c>
      <c r="AZ186" s="74" t="str">
        <f t="shared" si="108"/>
        <v/>
      </c>
      <c r="BA186" s="74" t="str">
        <f t="shared" si="108"/>
        <v/>
      </c>
      <c r="BB186" s="74" t="str">
        <f t="shared" si="108"/>
        <v/>
      </c>
      <c r="BC186" s="74" t="str">
        <f t="shared" si="103"/>
        <v/>
      </c>
      <c r="BD186" s="74" t="str">
        <f t="shared" si="104"/>
        <v/>
      </c>
      <c r="BE186" s="74" t="str">
        <f t="shared" si="105"/>
        <v/>
      </c>
      <c r="BF186" s="74" t="str">
        <f t="shared" si="106"/>
        <v/>
      </c>
      <c r="BG186" s="74" t="str">
        <f t="shared" si="107"/>
        <v/>
      </c>
      <c r="BK186" s="119" t="s">
        <v>819</v>
      </c>
      <c r="BL186" s="119" t="s">
        <v>553</v>
      </c>
      <c r="BM186" s="119" t="s">
        <v>554</v>
      </c>
      <c r="BN186" s="119" t="s">
        <v>349</v>
      </c>
      <c r="BO186" s="119" t="s">
        <v>820</v>
      </c>
    </row>
    <row r="187" spans="1:67" s="66" customFormat="1" ht="14.5" x14ac:dyDescent="0.35">
      <c r="A187" s="30"/>
      <c r="B187" s="31"/>
      <c r="C187" s="31"/>
      <c r="D187" s="30"/>
      <c r="E187" s="31"/>
      <c r="F187" s="84"/>
      <c r="G187" s="62" t="str">
        <f t="shared" si="78"/>
        <v/>
      </c>
      <c r="H187" s="30"/>
      <c r="I187" s="31"/>
      <c r="J187" s="85"/>
      <c r="K187" s="85"/>
      <c r="L187" s="73">
        <f t="shared" si="79"/>
        <v>0</v>
      </c>
      <c r="M187" s="136"/>
      <c r="N187" s="65">
        <f t="shared" si="80"/>
        <v>0</v>
      </c>
      <c r="O187" s="65"/>
      <c r="P187" s="74">
        <f t="shared" si="81"/>
        <v>0</v>
      </c>
      <c r="Q187" s="74">
        <f t="shared" si="82"/>
        <v>0</v>
      </c>
      <c r="R187" s="74">
        <f t="shared" si="83"/>
        <v>0</v>
      </c>
      <c r="S187" s="74">
        <f t="shared" si="84"/>
        <v>0</v>
      </c>
      <c r="T187" s="74">
        <f t="shared" si="85"/>
        <v>0</v>
      </c>
      <c r="U187" s="74">
        <f t="shared" si="86"/>
        <v>0</v>
      </c>
      <c r="V187" s="74">
        <f t="shared" si="87"/>
        <v>0</v>
      </c>
      <c r="W187" s="74">
        <f t="shared" si="88"/>
        <v>0</v>
      </c>
      <c r="X187" s="74">
        <f t="shared" si="89"/>
        <v>0</v>
      </c>
      <c r="Y187" s="74">
        <f t="shared" si="90"/>
        <v>0</v>
      </c>
      <c r="Z187" s="74">
        <f t="shared" si="91"/>
        <v>0</v>
      </c>
      <c r="AA187" s="74">
        <f t="shared" si="109"/>
        <v>1</v>
      </c>
      <c r="AC187" s="74">
        <f t="shared" si="92"/>
        <v>0</v>
      </c>
      <c r="AD187" s="74">
        <f t="shared" si="93"/>
        <v>0</v>
      </c>
      <c r="AE187" s="74">
        <f t="shared" si="75"/>
        <v>0</v>
      </c>
      <c r="AF187" s="74">
        <f t="shared" si="76"/>
        <v>0</v>
      </c>
      <c r="AG187" s="74">
        <f t="shared" si="94"/>
        <v>0</v>
      </c>
      <c r="AH187" s="74">
        <f t="shared" si="95"/>
        <v>0</v>
      </c>
      <c r="AJ187" s="75">
        <f t="shared" si="96"/>
        <v>0</v>
      </c>
      <c r="AK187" s="75">
        <f t="shared" si="97"/>
        <v>0</v>
      </c>
      <c r="AL187" s="75">
        <f t="shared" si="77"/>
        <v>0</v>
      </c>
      <c r="AS187" s="74" t="str">
        <f t="shared" si="98"/>
        <v/>
      </c>
      <c r="AT187" s="74" t="str">
        <f t="shared" si="99"/>
        <v/>
      </c>
      <c r="AU187" s="74" t="str">
        <f t="shared" si="100"/>
        <v/>
      </c>
      <c r="AV187" s="74" t="str">
        <f t="shared" si="101"/>
        <v/>
      </c>
      <c r="AW187" s="74" t="str">
        <f t="shared" si="102"/>
        <v/>
      </c>
      <c r="AX187" s="74" t="str">
        <f t="shared" si="108"/>
        <v/>
      </c>
      <c r="AY187" s="74" t="str">
        <f t="shared" si="108"/>
        <v/>
      </c>
      <c r="AZ187" s="74" t="str">
        <f t="shared" si="108"/>
        <v/>
      </c>
      <c r="BA187" s="74" t="str">
        <f t="shared" si="108"/>
        <v/>
      </c>
      <c r="BB187" s="74" t="str">
        <f t="shared" si="108"/>
        <v/>
      </c>
      <c r="BC187" s="74" t="str">
        <f t="shared" si="103"/>
        <v/>
      </c>
      <c r="BD187" s="74" t="str">
        <f t="shared" si="104"/>
        <v/>
      </c>
      <c r="BE187" s="74" t="str">
        <f t="shared" si="105"/>
        <v/>
      </c>
      <c r="BF187" s="74" t="str">
        <f t="shared" si="106"/>
        <v/>
      </c>
      <c r="BG187" s="74" t="str">
        <f t="shared" si="107"/>
        <v/>
      </c>
      <c r="BK187" s="119" t="s">
        <v>821</v>
      </c>
      <c r="BL187" s="119" t="s">
        <v>553</v>
      </c>
      <c r="BM187" s="119" t="s">
        <v>554</v>
      </c>
      <c r="BN187" s="119" t="s">
        <v>349</v>
      </c>
      <c r="BO187" s="119" t="s">
        <v>822</v>
      </c>
    </row>
    <row r="188" spans="1:67" s="66" customFormat="1" ht="14.5" x14ac:dyDescent="0.35">
      <c r="A188" s="30"/>
      <c r="B188" s="31"/>
      <c r="C188" s="31"/>
      <c r="D188" s="30"/>
      <c r="E188" s="31"/>
      <c r="F188" s="84"/>
      <c r="G188" s="62" t="str">
        <f t="shared" si="78"/>
        <v/>
      </c>
      <c r="H188" s="30"/>
      <c r="I188" s="31"/>
      <c r="J188" s="85"/>
      <c r="K188" s="85"/>
      <c r="L188" s="73">
        <f t="shared" si="79"/>
        <v>0</v>
      </c>
      <c r="M188" s="136"/>
      <c r="N188" s="65">
        <f t="shared" si="80"/>
        <v>0</v>
      </c>
      <c r="O188" s="65"/>
      <c r="P188" s="74">
        <f t="shared" si="81"/>
        <v>0</v>
      </c>
      <c r="Q188" s="74">
        <f t="shared" si="82"/>
        <v>0</v>
      </c>
      <c r="R188" s="74">
        <f t="shared" si="83"/>
        <v>0</v>
      </c>
      <c r="S188" s="74">
        <f t="shared" si="84"/>
        <v>0</v>
      </c>
      <c r="T188" s="74">
        <f t="shared" si="85"/>
        <v>0</v>
      </c>
      <c r="U188" s="74">
        <f t="shared" si="86"/>
        <v>0</v>
      </c>
      <c r="V188" s="74">
        <f t="shared" si="87"/>
        <v>0</v>
      </c>
      <c r="W188" s="74">
        <f t="shared" si="88"/>
        <v>0</v>
      </c>
      <c r="X188" s="74">
        <f t="shared" si="89"/>
        <v>0</v>
      </c>
      <c r="Y188" s="74">
        <f t="shared" si="90"/>
        <v>0</v>
      </c>
      <c r="Z188" s="74">
        <f t="shared" si="91"/>
        <v>0</v>
      </c>
      <c r="AA188" s="74">
        <f t="shared" si="109"/>
        <v>1</v>
      </c>
      <c r="AC188" s="74">
        <f t="shared" si="92"/>
        <v>0</v>
      </c>
      <c r="AD188" s="74">
        <f t="shared" si="93"/>
        <v>0</v>
      </c>
      <c r="AE188" s="74">
        <f t="shared" si="75"/>
        <v>0</v>
      </c>
      <c r="AF188" s="74">
        <f t="shared" si="76"/>
        <v>0</v>
      </c>
      <c r="AG188" s="74">
        <f t="shared" si="94"/>
        <v>0</v>
      </c>
      <c r="AH188" s="74">
        <f t="shared" si="95"/>
        <v>0</v>
      </c>
      <c r="AJ188" s="75">
        <f t="shared" si="96"/>
        <v>0</v>
      </c>
      <c r="AK188" s="75">
        <f t="shared" si="97"/>
        <v>0</v>
      </c>
      <c r="AL188" s="75">
        <f t="shared" si="77"/>
        <v>0</v>
      </c>
      <c r="AS188" s="74" t="str">
        <f t="shared" si="98"/>
        <v/>
      </c>
      <c r="AT188" s="74" t="str">
        <f t="shared" si="99"/>
        <v/>
      </c>
      <c r="AU188" s="74" t="str">
        <f t="shared" si="100"/>
        <v/>
      </c>
      <c r="AV188" s="74" t="str">
        <f t="shared" si="101"/>
        <v/>
      </c>
      <c r="AW188" s="74" t="str">
        <f t="shared" si="102"/>
        <v/>
      </c>
      <c r="AX188" s="74" t="str">
        <f t="shared" si="108"/>
        <v/>
      </c>
      <c r="AY188" s="74" t="str">
        <f t="shared" si="108"/>
        <v/>
      </c>
      <c r="AZ188" s="74" t="str">
        <f t="shared" si="108"/>
        <v/>
      </c>
      <c r="BA188" s="74" t="str">
        <f t="shared" si="108"/>
        <v/>
      </c>
      <c r="BB188" s="74" t="str">
        <f t="shared" si="108"/>
        <v/>
      </c>
      <c r="BC188" s="74" t="str">
        <f t="shared" si="103"/>
        <v/>
      </c>
      <c r="BD188" s="74" t="str">
        <f t="shared" si="104"/>
        <v/>
      </c>
      <c r="BE188" s="74" t="str">
        <f t="shared" si="105"/>
        <v/>
      </c>
      <c r="BF188" s="74" t="str">
        <f t="shared" si="106"/>
        <v/>
      </c>
      <c r="BG188" s="74" t="str">
        <f t="shared" si="107"/>
        <v/>
      </c>
      <c r="BK188" s="119" t="s">
        <v>823</v>
      </c>
      <c r="BL188" s="119" t="s">
        <v>553</v>
      </c>
      <c r="BM188" s="119" t="s">
        <v>554</v>
      </c>
      <c r="BN188" s="119" t="s">
        <v>349</v>
      </c>
      <c r="BO188" s="119" t="s">
        <v>824</v>
      </c>
    </row>
    <row r="189" spans="1:67" s="66" customFormat="1" ht="14.5" x14ac:dyDescent="0.35">
      <c r="A189" s="30"/>
      <c r="B189" s="31"/>
      <c r="C189" s="31"/>
      <c r="D189" s="30"/>
      <c r="E189" s="31"/>
      <c r="F189" s="84"/>
      <c r="G189" s="62" t="str">
        <f t="shared" si="78"/>
        <v/>
      </c>
      <c r="H189" s="30"/>
      <c r="I189" s="31"/>
      <c r="J189" s="85"/>
      <c r="K189" s="85"/>
      <c r="L189" s="73">
        <f t="shared" si="79"/>
        <v>0</v>
      </c>
      <c r="M189" s="136"/>
      <c r="N189" s="65">
        <f t="shared" si="80"/>
        <v>0</v>
      </c>
      <c r="O189" s="65"/>
      <c r="P189" s="74">
        <f t="shared" si="81"/>
        <v>0</v>
      </c>
      <c r="Q189" s="74">
        <f t="shared" si="82"/>
        <v>0</v>
      </c>
      <c r="R189" s="74">
        <f t="shared" si="83"/>
        <v>0</v>
      </c>
      <c r="S189" s="74">
        <f t="shared" si="84"/>
        <v>0</v>
      </c>
      <c r="T189" s="74">
        <f t="shared" si="85"/>
        <v>0</v>
      </c>
      <c r="U189" s="74">
        <f t="shared" si="86"/>
        <v>0</v>
      </c>
      <c r="V189" s="74">
        <f t="shared" si="87"/>
        <v>0</v>
      </c>
      <c r="W189" s="74">
        <f t="shared" si="88"/>
        <v>0</v>
      </c>
      <c r="X189" s="74">
        <f t="shared" si="89"/>
        <v>0</v>
      </c>
      <c r="Y189" s="74">
        <f t="shared" si="90"/>
        <v>0</v>
      </c>
      <c r="Z189" s="74">
        <f t="shared" si="91"/>
        <v>0</v>
      </c>
      <c r="AA189" s="74">
        <f t="shared" si="109"/>
        <v>1</v>
      </c>
      <c r="AC189" s="74">
        <f t="shared" si="92"/>
        <v>0</v>
      </c>
      <c r="AD189" s="74">
        <f t="shared" si="93"/>
        <v>0</v>
      </c>
      <c r="AE189" s="74">
        <f t="shared" si="75"/>
        <v>0</v>
      </c>
      <c r="AF189" s="74">
        <f t="shared" si="76"/>
        <v>0</v>
      </c>
      <c r="AG189" s="74">
        <f t="shared" si="94"/>
        <v>0</v>
      </c>
      <c r="AH189" s="74">
        <f t="shared" si="95"/>
        <v>0</v>
      </c>
      <c r="AJ189" s="75">
        <f t="shared" si="96"/>
        <v>0</v>
      </c>
      <c r="AK189" s="75">
        <f t="shared" si="97"/>
        <v>0</v>
      </c>
      <c r="AL189" s="75">
        <f t="shared" si="77"/>
        <v>0</v>
      </c>
      <c r="AS189" s="74" t="str">
        <f t="shared" si="98"/>
        <v/>
      </c>
      <c r="AT189" s="74" t="str">
        <f t="shared" si="99"/>
        <v/>
      </c>
      <c r="AU189" s="74" t="str">
        <f t="shared" si="100"/>
        <v/>
      </c>
      <c r="AV189" s="74" t="str">
        <f t="shared" si="101"/>
        <v/>
      </c>
      <c r="AW189" s="74" t="str">
        <f t="shared" si="102"/>
        <v/>
      </c>
      <c r="AX189" s="74" t="str">
        <f t="shared" si="108"/>
        <v/>
      </c>
      <c r="AY189" s="74" t="str">
        <f t="shared" si="108"/>
        <v/>
      </c>
      <c r="AZ189" s="74" t="str">
        <f t="shared" si="108"/>
        <v/>
      </c>
      <c r="BA189" s="74" t="str">
        <f t="shared" si="108"/>
        <v/>
      </c>
      <c r="BB189" s="74" t="str">
        <f t="shared" si="108"/>
        <v/>
      </c>
      <c r="BC189" s="74" t="str">
        <f t="shared" si="103"/>
        <v/>
      </c>
      <c r="BD189" s="74" t="str">
        <f t="shared" si="104"/>
        <v/>
      </c>
      <c r="BE189" s="74" t="str">
        <f t="shared" si="105"/>
        <v/>
      </c>
      <c r="BF189" s="74" t="str">
        <f t="shared" si="106"/>
        <v/>
      </c>
      <c r="BG189" s="74" t="str">
        <f t="shared" si="107"/>
        <v/>
      </c>
      <c r="BK189" s="119" t="s">
        <v>825</v>
      </c>
      <c r="BL189" s="119" t="s">
        <v>505</v>
      </c>
      <c r="BM189" s="119" t="s">
        <v>506</v>
      </c>
      <c r="BN189" s="119" t="s">
        <v>349</v>
      </c>
      <c r="BO189" s="119" t="s">
        <v>826</v>
      </c>
    </row>
    <row r="190" spans="1:67" s="66" customFormat="1" ht="14.5" x14ac:dyDescent="0.35">
      <c r="A190" s="30"/>
      <c r="B190" s="31"/>
      <c r="C190" s="31"/>
      <c r="D190" s="30"/>
      <c r="E190" s="31"/>
      <c r="F190" s="84"/>
      <c r="G190" s="62" t="str">
        <f t="shared" si="78"/>
        <v/>
      </c>
      <c r="H190" s="30"/>
      <c r="I190" s="31"/>
      <c r="J190" s="85"/>
      <c r="K190" s="85"/>
      <c r="L190" s="73">
        <f t="shared" si="79"/>
        <v>0</v>
      </c>
      <c r="M190" s="136"/>
      <c r="N190" s="65">
        <f t="shared" si="80"/>
        <v>0</v>
      </c>
      <c r="O190" s="65"/>
      <c r="P190" s="74">
        <f t="shared" si="81"/>
        <v>0</v>
      </c>
      <c r="Q190" s="74">
        <f t="shared" si="82"/>
        <v>0</v>
      </c>
      <c r="R190" s="74">
        <f t="shared" si="83"/>
        <v>0</v>
      </c>
      <c r="S190" s="74">
        <f t="shared" si="84"/>
        <v>0</v>
      </c>
      <c r="T190" s="74">
        <f t="shared" si="85"/>
        <v>0</v>
      </c>
      <c r="U190" s="74">
        <f t="shared" si="86"/>
        <v>0</v>
      </c>
      <c r="V190" s="74">
        <f t="shared" si="87"/>
        <v>0</v>
      </c>
      <c r="W190" s="74">
        <f t="shared" si="88"/>
        <v>0</v>
      </c>
      <c r="X190" s="74">
        <f t="shared" si="89"/>
        <v>0</v>
      </c>
      <c r="Y190" s="74">
        <f t="shared" si="90"/>
        <v>0</v>
      </c>
      <c r="Z190" s="74">
        <f t="shared" si="91"/>
        <v>0</v>
      </c>
      <c r="AA190" s="74">
        <f t="shared" si="109"/>
        <v>1</v>
      </c>
      <c r="AC190" s="74">
        <f t="shared" si="92"/>
        <v>0</v>
      </c>
      <c r="AD190" s="74">
        <f t="shared" si="93"/>
        <v>0</v>
      </c>
      <c r="AE190" s="74">
        <f t="shared" si="75"/>
        <v>0</v>
      </c>
      <c r="AF190" s="74">
        <f t="shared" si="76"/>
        <v>0</v>
      </c>
      <c r="AG190" s="74">
        <f t="shared" si="94"/>
        <v>0</v>
      </c>
      <c r="AH190" s="74">
        <f t="shared" si="95"/>
        <v>0</v>
      </c>
      <c r="AJ190" s="75">
        <f t="shared" si="96"/>
        <v>0</v>
      </c>
      <c r="AK190" s="75">
        <f t="shared" si="97"/>
        <v>0</v>
      </c>
      <c r="AL190" s="75">
        <f t="shared" si="77"/>
        <v>0</v>
      </c>
      <c r="AS190" s="74" t="str">
        <f t="shared" si="98"/>
        <v/>
      </c>
      <c r="AT190" s="74" t="str">
        <f t="shared" si="99"/>
        <v/>
      </c>
      <c r="AU190" s="74" t="str">
        <f t="shared" si="100"/>
        <v/>
      </c>
      <c r="AV190" s="74" t="str">
        <f t="shared" si="101"/>
        <v/>
      </c>
      <c r="AW190" s="74" t="str">
        <f t="shared" si="102"/>
        <v/>
      </c>
      <c r="AX190" s="74" t="str">
        <f t="shared" si="108"/>
        <v/>
      </c>
      <c r="AY190" s="74" t="str">
        <f t="shared" si="108"/>
        <v/>
      </c>
      <c r="AZ190" s="74" t="str">
        <f t="shared" si="108"/>
        <v/>
      </c>
      <c r="BA190" s="74" t="str">
        <f t="shared" si="108"/>
        <v/>
      </c>
      <c r="BB190" s="74" t="str">
        <f t="shared" si="108"/>
        <v/>
      </c>
      <c r="BC190" s="74" t="str">
        <f t="shared" si="103"/>
        <v/>
      </c>
      <c r="BD190" s="74" t="str">
        <f t="shared" si="104"/>
        <v/>
      </c>
      <c r="BE190" s="74" t="str">
        <f t="shared" si="105"/>
        <v/>
      </c>
      <c r="BF190" s="74" t="str">
        <f t="shared" si="106"/>
        <v/>
      </c>
      <c r="BG190" s="74" t="str">
        <f t="shared" si="107"/>
        <v/>
      </c>
      <c r="BK190" s="119" t="s">
        <v>827</v>
      </c>
      <c r="BL190" s="119" t="s">
        <v>553</v>
      </c>
      <c r="BM190" s="119" t="s">
        <v>554</v>
      </c>
      <c r="BN190" s="119" t="s">
        <v>349</v>
      </c>
      <c r="BO190" s="119" t="s">
        <v>828</v>
      </c>
    </row>
    <row r="191" spans="1:67" s="66" customFormat="1" ht="14.5" x14ac:dyDescent="0.35">
      <c r="A191" s="30"/>
      <c r="B191" s="31"/>
      <c r="C191" s="31"/>
      <c r="D191" s="30"/>
      <c r="E191" s="31"/>
      <c r="F191" s="84"/>
      <c r="G191" s="62" t="str">
        <f t="shared" si="78"/>
        <v/>
      </c>
      <c r="H191" s="30"/>
      <c r="I191" s="31"/>
      <c r="J191" s="85"/>
      <c r="K191" s="85"/>
      <c r="L191" s="73">
        <f t="shared" si="79"/>
        <v>0</v>
      </c>
      <c r="M191" s="136"/>
      <c r="N191" s="65">
        <f t="shared" si="80"/>
        <v>0</v>
      </c>
      <c r="O191" s="65"/>
      <c r="P191" s="74">
        <f t="shared" si="81"/>
        <v>0</v>
      </c>
      <c r="Q191" s="74">
        <f t="shared" si="82"/>
        <v>0</v>
      </c>
      <c r="R191" s="74">
        <f t="shared" si="83"/>
        <v>0</v>
      </c>
      <c r="S191" s="74">
        <f t="shared" si="84"/>
        <v>0</v>
      </c>
      <c r="T191" s="74">
        <f t="shared" si="85"/>
        <v>0</v>
      </c>
      <c r="U191" s="74">
        <f t="shared" si="86"/>
        <v>0</v>
      </c>
      <c r="V191" s="74">
        <f t="shared" si="87"/>
        <v>0</v>
      </c>
      <c r="W191" s="74">
        <f t="shared" si="88"/>
        <v>0</v>
      </c>
      <c r="X191" s="74">
        <f t="shared" si="89"/>
        <v>0</v>
      </c>
      <c r="Y191" s="74">
        <f t="shared" si="90"/>
        <v>0</v>
      </c>
      <c r="Z191" s="74">
        <f t="shared" si="91"/>
        <v>0</v>
      </c>
      <c r="AA191" s="74">
        <f t="shared" si="109"/>
        <v>1</v>
      </c>
      <c r="AC191" s="74">
        <f t="shared" si="92"/>
        <v>0</v>
      </c>
      <c r="AD191" s="74">
        <f t="shared" si="93"/>
        <v>0</v>
      </c>
      <c r="AE191" s="74">
        <f t="shared" si="75"/>
        <v>0</v>
      </c>
      <c r="AF191" s="74">
        <f t="shared" si="76"/>
        <v>0</v>
      </c>
      <c r="AG191" s="74">
        <f t="shared" si="94"/>
        <v>0</v>
      </c>
      <c r="AH191" s="74">
        <f t="shared" si="95"/>
        <v>0</v>
      </c>
      <c r="AJ191" s="75">
        <f t="shared" si="96"/>
        <v>0</v>
      </c>
      <c r="AK191" s="75">
        <f t="shared" si="97"/>
        <v>0</v>
      </c>
      <c r="AL191" s="75">
        <f t="shared" si="77"/>
        <v>0</v>
      </c>
      <c r="AS191" s="74" t="str">
        <f t="shared" si="98"/>
        <v/>
      </c>
      <c r="AT191" s="74" t="str">
        <f t="shared" si="99"/>
        <v/>
      </c>
      <c r="AU191" s="74" t="str">
        <f t="shared" si="100"/>
        <v/>
      </c>
      <c r="AV191" s="74" t="str">
        <f t="shared" si="101"/>
        <v/>
      </c>
      <c r="AW191" s="74" t="str">
        <f t="shared" si="102"/>
        <v/>
      </c>
      <c r="AX191" s="74" t="str">
        <f t="shared" si="108"/>
        <v/>
      </c>
      <c r="AY191" s="74" t="str">
        <f t="shared" si="108"/>
        <v/>
      </c>
      <c r="AZ191" s="74" t="str">
        <f t="shared" si="108"/>
        <v/>
      </c>
      <c r="BA191" s="74" t="str">
        <f t="shared" si="108"/>
        <v/>
      </c>
      <c r="BB191" s="74" t="str">
        <f t="shared" si="108"/>
        <v/>
      </c>
      <c r="BC191" s="74" t="str">
        <f t="shared" si="103"/>
        <v/>
      </c>
      <c r="BD191" s="74" t="str">
        <f t="shared" si="104"/>
        <v/>
      </c>
      <c r="BE191" s="74" t="str">
        <f t="shared" si="105"/>
        <v/>
      </c>
      <c r="BF191" s="74" t="str">
        <f t="shared" si="106"/>
        <v/>
      </c>
      <c r="BG191" s="74" t="str">
        <f t="shared" si="107"/>
        <v/>
      </c>
      <c r="BK191" s="119" t="s">
        <v>829</v>
      </c>
      <c r="BL191" s="119" t="s">
        <v>553</v>
      </c>
      <c r="BM191" s="119" t="s">
        <v>554</v>
      </c>
      <c r="BN191" s="119" t="s">
        <v>349</v>
      </c>
      <c r="BO191" s="119" t="s">
        <v>830</v>
      </c>
    </row>
    <row r="192" spans="1:67" s="66" customFormat="1" ht="14.5" x14ac:dyDescent="0.35">
      <c r="A192" s="30"/>
      <c r="B192" s="31"/>
      <c r="C192" s="31"/>
      <c r="D192" s="30"/>
      <c r="E192" s="31"/>
      <c r="F192" s="84"/>
      <c r="G192" s="62" t="str">
        <f t="shared" si="78"/>
        <v/>
      </c>
      <c r="H192" s="30"/>
      <c r="I192" s="31"/>
      <c r="J192" s="85"/>
      <c r="K192" s="85"/>
      <c r="L192" s="73">
        <f t="shared" si="79"/>
        <v>0</v>
      </c>
      <c r="M192" s="136"/>
      <c r="N192" s="65">
        <f t="shared" si="80"/>
        <v>0</v>
      </c>
      <c r="O192" s="65"/>
      <c r="P192" s="74">
        <f t="shared" si="81"/>
        <v>0</v>
      </c>
      <c r="Q192" s="74">
        <f t="shared" si="82"/>
        <v>0</v>
      </c>
      <c r="R192" s="74">
        <f t="shared" si="83"/>
        <v>0</v>
      </c>
      <c r="S192" s="74">
        <f t="shared" si="84"/>
        <v>0</v>
      </c>
      <c r="T192" s="74">
        <f t="shared" si="85"/>
        <v>0</v>
      </c>
      <c r="U192" s="74">
        <f t="shared" si="86"/>
        <v>0</v>
      </c>
      <c r="V192" s="74">
        <f t="shared" si="87"/>
        <v>0</v>
      </c>
      <c r="W192" s="74">
        <f t="shared" si="88"/>
        <v>0</v>
      </c>
      <c r="X192" s="74">
        <f t="shared" si="89"/>
        <v>0</v>
      </c>
      <c r="Y192" s="74">
        <f t="shared" si="90"/>
        <v>0</v>
      </c>
      <c r="Z192" s="74">
        <f t="shared" si="91"/>
        <v>0</v>
      </c>
      <c r="AA192" s="74">
        <f t="shared" si="109"/>
        <v>1</v>
      </c>
      <c r="AC192" s="74">
        <f t="shared" si="92"/>
        <v>0</v>
      </c>
      <c r="AD192" s="74">
        <f t="shared" si="93"/>
        <v>0</v>
      </c>
      <c r="AE192" s="74">
        <f t="shared" si="75"/>
        <v>0</v>
      </c>
      <c r="AF192" s="74">
        <f t="shared" si="76"/>
        <v>0</v>
      </c>
      <c r="AG192" s="74">
        <f t="shared" si="94"/>
        <v>0</v>
      </c>
      <c r="AH192" s="74">
        <f t="shared" si="95"/>
        <v>0</v>
      </c>
      <c r="AJ192" s="75">
        <f t="shared" si="96"/>
        <v>0</v>
      </c>
      <c r="AK192" s="75">
        <f t="shared" si="97"/>
        <v>0</v>
      </c>
      <c r="AL192" s="75">
        <f t="shared" si="77"/>
        <v>0</v>
      </c>
      <c r="AS192" s="74" t="str">
        <f t="shared" si="98"/>
        <v/>
      </c>
      <c r="AT192" s="74" t="str">
        <f t="shared" si="99"/>
        <v/>
      </c>
      <c r="AU192" s="74" t="str">
        <f t="shared" si="100"/>
        <v/>
      </c>
      <c r="AV192" s="74" t="str">
        <f t="shared" si="101"/>
        <v/>
      </c>
      <c r="AW192" s="74" t="str">
        <f t="shared" si="102"/>
        <v/>
      </c>
      <c r="AX192" s="74" t="str">
        <f t="shared" si="108"/>
        <v/>
      </c>
      <c r="AY192" s="74" t="str">
        <f t="shared" si="108"/>
        <v/>
      </c>
      <c r="AZ192" s="74" t="str">
        <f t="shared" si="108"/>
        <v/>
      </c>
      <c r="BA192" s="74" t="str">
        <f t="shared" si="108"/>
        <v/>
      </c>
      <c r="BB192" s="74" t="str">
        <f t="shared" si="108"/>
        <v/>
      </c>
      <c r="BC192" s="74" t="str">
        <f t="shared" si="103"/>
        <v/>
      </c>
      <c r="BD192" s="74" t="str">
        <f t="shared" si="104"/>
        <v/>
      </c>
      <c r="BE192" s="74" t="str">
        <f t="shared" si="105"/>
        <v/>
      </c>
      <c r="BF192" s="74" t="str">
        <f t="shared" si="106"/>
        <v/>
      </c>
      <c r="BG192" s="74" t="str">
        <f t="shared" si="107"/>
        <v/>
      </c>
      <c r="BK192" s="119" t="s">
        <v>831</v>
      </c>
      <c r="BL192" s="119" t="s">
        <v>553</v>
      </c>
      <c r="BM192" s="119" t="s">
        <v>554</v>
      </c>
      <c r="BN192" s="119" t="s">
        <v>349</v>
      </c>
      <c r="BO192" s="119" t="s">
        <v>832</v>
      </c>
    </row>
    <row r="193" spans="1:67" s="66" customFormat="1" ht="14.5" x14ac:dyDescent="0.35">
      <c r="A193" s="30"/>
      <c r="B193" s="31"/>
      <c r="C193" s="31"/>
      <c r="D193" s="30"/>
      <c r="E193" s="31"/>
      <c r="F193" s="84"/>
      <c r="G193" s="62" t="str">
        <f t="shared" si="78"/>
        <v/>
      </c>
      <c r="H193" s="30"/>
      <c r="I193" s="31"/>
      <c r="J193" s="85"/>
      <c r="K193" s="85"/>
      <c r="L193" s="73">
        <f t="shared" si="79"/>
        <v>0</v>
      </c>
      <c r="M193" s="136"/>
      <c r="N193" s="65">
        <f t="shared" si="80"/>
        <v>0</v>
      </c>
      <c r="O193" s="65"/>
      <c r="P193" s="74">
        <f t="shared" si="81"/>
        <v>0</v>
      </c>
      <c r="Q193" s="74">
        <f t="shared" si="82"/>
        <v>0</v>
      </c>
      <c r="R193" s="74">
        <f t="shared" si="83"/>
        <v>0</v>
      </c>
      <c r="S193" s="74">
        <f t="shared" si="84"/>
        <v>0</v>
      </c>
      <c r="T193" s="74">
        <f t="shared" si="85"/>
        <v>0</v>
      </c>
      <c r="U193" s="74">
        <f t="shared" si="86"/>
        <v>0</v>
      </c>
      <c r="V193" s="74">
        <f t="shared" si="87"/>
        <v>0</v>
      </c>
      <c r="W193" s="74">
        <f t="shared" si="88"/>
        <v>0</v>
      </c>
      <c r="X193" s="74">
        <f t="shared" si="89"/>
        <v>0</v>
      </c>
      <c r="Y193" s="74">
        <f t="shared" si="90"/>
        <v>0</v>
      </c>
      <c r="Z193" s="74">
        <f t="shared" si="91"/>
        <v>0</v>
      </c>
      <c r="AA193" s="74">
        <f t="shared" si="109"/>
        <v>1</v>
      </c>
      <c r="AC193" s="74">
        <f t="shared" si="92"/>
        <v>0</v>
      </c>
      <c r="AD193" s="74">
        <f t="shared" si="93"/>
        <v>0</v>
      </c>
      <c r="AE193" s="74">
        <f t="shared" si="75"/>
        <v>0</v>
      </c>
      <c r="AF193" s="74">
        <f t="shared" si="76"/>
        <v>0</v>
      </c>
      <c r="AG193" s="74">
        <f t="shared" si="94"/>
        <v>0</v>
      </c>
      <c r="AH193" s="74">
        <f t="shared" si="95"/>
        <v>0</v>
      </c>
      <c r="AJ193" s="75">
        <f t="shared" si="96"/>
        <v>0</v>
      </c>
      <c r="AK193" s="75">
        <f t="shared" si="97"/>
        <v>0</v>
      </c>
      <c r="AL193" s="75">
        <f t="shared" si="77"/>
        <v>0</v>
      </c>
      <c r="AS193" s="74" t="str">
        <f t="shared" si="98"/>
        <v/>
      </c>
      <c r="AT193" s="74" t="str">
        <f t="shared" si="99"/>
        <v/>
      </c>
      <c r="AU193" s="74" t="str">
        <f t="shared" si="100"/>
        <v/>
      </c>
      <c r="AV193" s="74" t="str">
        <f t="shared" si="101"/>
        <v/>
      </c>
      <c r="AW193" s="74" t="str">
        <f t="shared" si="102"/>
        <v/>
      </c>
      <c r="AX193" s="74" t="str">
        <f t="shared" si="108"/>
        <v/>
      </c>
      <c r="AY193" s="74" t="str">
        <f t="shared" si="108"/>
        <v/>
      </c>
      <c r="AZ193" s="74" t="str">
        <f t="shared" si="108"/>
        <v/>
      </c>
      <c r="BA193" s="74" t="str">
        <f t="shared" si="108"/>
        <v/>
      </c>
      <c r="BB193" s="74" t="str">
        <f t="shared" si="108"/>
        <v/>
      </c>
      <c r="BC193" s="74" t="str">
        <f t="shared" si="103"/>
        <v/>
      </c>
      <c r="BD193" s="74" t="str">
        <f t="shared" si="104"/>
        <v/>
      </c>
      <c r="BE193" s="74" t="str">
        <f t="shared" si="105"/>
        <v/>
      </c>
      <c r="BF193" s="74" t="str">
        <f t="shared" si="106"/>
        <v/>
      </c>
      <c r="BG193" s="74" t="str">
        <f t="shared" si="107"/>
        <v/>
      </c>
      <c r="BK193" s="119" t="s">
        <v>833</v>
      </c>
      <c r="BL193" s="119" t="s">
        <v>505</v>
      </c>
      <c r="BM193" s="119" t="s">
        <v>506</v>
      </c>
      <c r="BN193" s="119" t="s">
        <v>349</v>
      </c>
      <c r="BO193" s="119" t="s">
        <v>834</v>
      </c>
    </row>
    <row r="194" spans="1:67" s="66" customFormat="1" ht="14.5" x14ac:dyDescent="0.35">
      <c r="A194" s="30"/>
      <c r="B194" s="31"/>
      <c r="C194" s="31"/>
      <c r="D194" s="30"/>
      <c r="E194" s="31"/>
      <c r="F194" s="84"/>
      <c r="G194" s="62" t="str">
        <f t="shared" si="78"/>
        <v/>
      </c>
      <c r="H194" s="30"/>
      <c r="I194" s="31"/>
      <c r="J194" s="85"/>
      <c r="K194" s="85"/>
      <c r="L194" s="73">
        <f t="shared" si="79"/>
        <v>0</v>
      </c>
      <c r="M194" s="136"/>
      <c r="N194" s="65">
        <f t="shared" si="80"/>
        <v>0</v>
      </c>
      <c r="O194" s="65"/>
      <c r="P194" s="74">
        <f t="shared" si="81"/>
        <v>0</v>
      </c>
      <c r="Q194" s="74">
        <f t="shared" si="82"/>
        <v>0</v>
      </c>
      <c r="R194" s="74">
        <f t="shared" si="83"/>
        <v>0</v>
      </c>
      <c r="S194" s="74">
        <f t="shared" si="84"/>
        <v>0</v>
      </c>
      <c r="T194" s="74">
        <f t="shared" si="85"/>
        <v>0</v>
      </c>
      <c r="U194" s="74">
        <f t="shared" si="86"/>
        <v>0</v>
      </c>
      <c r="V194" s="74">
        <f t="shared" si="87"/>
        <v>0</v>
      </c>
      <c r="W194" s="74">
        <f t="shared" si="88"/>
        <v>0</v>
      </c>
      <c r="X194" s="74">
        <f t="shared" si="89"/>
        <v>0</v>
      </c>
      <c r="Y194" s="74">
        <f t="shared" si="90"/>
        <v>0</v>
      </c>
      <c r="Z194" s="74">
        <f t="shared" si="91"/>
        <v>0</v>
      </c>
      <c r="AA194" s="74">
        <f t="shared" si="109"/>
        <v>1</v>
      </c>
      <c r="AC194" s="74">
        <f t="shared" si="92"/>
        <v>0</v>
      </c>
      <c r="AD194" s="74">
        <f t="shared" si="93"/>
        <v>0</v>
      </c>
      <c r="AE194" s="74">
        <f t="shared" si="75"/>
        <v>0</v>
      </c>
      <c r="AF194" s="74">
        <f t="shared" si="76"/>
        <v>0</v>
      </c>
      <c r="AG194" s="74">
        <f t="shared" si="94"/>
        <v>0</v>
      </c>
      <c r="AH194" s="74">
        <f t="shared" si="95"/>
        <v>0</v>
      </c>
      <c r="AJ194" s="75">
        <f t="shared" si="96"/>
        <v>0</v>
      </c>
      <c r="AK194" s="75">
        <f t="shared" si="97"/>
        <v>0</v>
      </c>
      <c r="AL194" s="75">
        <f t="shared" si="77"/>
        <v>0</v>
      </c>
      <c r="AS194" s="74" t="str">
        <f t="shared" si="98"/>
        <v/>
      </c>
      <c r="AT194" s="74" t="str">
        <f t="shared" si="99"/>
        <v/>
      </c>
      <c r="AU194" s="74" t="str">
        <f t="shared" si="100"/>
        <v/>
      </c>
      <c r="AV194" s="74" t="str">
        <f t="shared" si="101"/>
        <v/>
      </c>
      <c r="AW194" s="74" t="str">
        <f t="shared" si="102"/>
        <v/>
      </c>
      <c r="AX194" s="74" t="str">
        <f t="shared" si="108"/>
        <v/>
      </c>
      <c r="AY194" s="74" t="str">
        <f t="shared" si="108"/>
        <v/>
      </c>
      <c r="AZ194" s="74" t="str">
        <f t="shared" si="108"/>
        <v/>
      </c>
      <c r="BA194" s="74" t="str">
        <f t="shared" si="108"/>
        <v/>
      </c>
      <c r="BB194" s="74" t="str">
        <f t="shared" si="108"/>
        <v/>
      </c>
      <c r="BC194" s="74" t="str">
        <f t="shared" si="103"/>
        <v/>
      </c>
      <c r="BD194" s="74" t="str">
        <f t="shared" si="104"/>
        <v/>
      </c>
      <c r="BE194" s="74" t="str">
        <f t="shared" si="105"/>
        <v/>
      </c>
      <c r="BF194" s="74" t="str">
        <f t="shared" si="106"/>
        <v/>
      </c>
      <c r="BG194" s="74" t="str">
        <f t="shared" si="107"/>
        <v/>
      </c>
      <c r="BK194" s="119" t="s">
        <v>835</v>
      </c>
      <c r="BL194" s="119" t="s">
        <v>505</v>
      </c>
      <c r="BM194" s="119" t="s">
        <v>506</v>
      </c>
      <c r="BN194" s="119" t="s">
        <v>349</v>
      </c>
      <c r="BO194" s="119" t="s">
        <v>836</v>
      </c>
    </row>
    <row r="195" spans="1:67" s="66" customFormat="1" ht="14.5" x14ac:dyDescent="0.35">
      <c r="A195" s="30"/>
      <c r="B195" s="31"/>
      <c r="C195" s="31"/>
      <c r="D195" s="30"/>
      <c r="E195" s="31"/>
      <c r="F195" s="84"/>
      <c r="G195" s="62" t="str">
        <f t="shared" si="78"/>
        <v/>
      </c>
      <c r="H195" s="30"/>
      <c r="I195" s="31"/>
      <c r="J195" s="85"/>
      <c r="K195" s="85"/>
      <c r="L195" s="73">
        <f t="shared" si="79"/>
        <v>0</v>
      </c>
      <c r="M195" s="136"/>
      <c r="N195" s="65">
        <f t="shared" si="80"/>
        <v>0</v>
      </c>
      <c r="O195" s="65"/>
      <c r="P195" s="74">
        <f t="shared" si="81"/>
        <v>0</v>
      </c>
      <c r="Q195" s="74">
        <f t="shared" si="82"/>
        <v>0</v>
      </c>
      <c r="R195" s="74">
        <f t="shared" si="83"/>
        <v>0</v>
      </c>
      <c r="S195" s="74">
        <f t="shared" si="84"/>
        <v>0</v>
      </c>
      <c r="T195" s="74">
        <f t="shared" si="85"/>
        <v>0</v>
      </c>
      <c r="U195" s="74">
        <f t="shared" si="86"/>
        <v>0</v>
      </c>
      <c r="V195" s="74">
        <f t="shared" si="87"/>
        <v>0</v>
      </c>
      <c r="W195" s="74">
        <f t="shared" si="88"/>
        <v>0</v>
      </c>
      <c r="X195" s="74">
        <f t="shared" si="89"/>
        <v>0</v>
      </c>
      <c r="Y195" s="74">
        <f t="shared" si="90"/>
        <v>0</v>
      </c>
      <c r="Z195" s="74">
        <f t="shared" si="91"/>
        <v>0</v>
      </c>
      <c r="AA195" s="74">
        <f t="shared" si="109"/>
        <v>1</v>
      </c>
      <c r="AC195" s="74">
        <f t="shared" si="92"/>
        <v>0</v>
      </c>
      <c r="AD195" s="74">
        <f t="shared" si="93"/>
        <v>0</v>
      </c>
      <c r="AE195" s="74">
        <f t="shared" si="75"/>
        <v>0</v>
      </c>
      <c r="AF195" s="74">
        <f t="shared" si="76"/>
        <v>0</v>
      </c>
      <c r="AG195" s="74">
        <f t="shared" si="94"/>
        <v>0</v>
      </c>
      <c r="AH195" s="74">
        <f t="shared" si="95"/>
        <v>0</v>
      </c>
      <c r="AJ195" s="75">
        <f t="shared" si="96"/>
        <v>0</v>
      </c>
      <c r="AK195" s="75">
        <f t="shared" si="97"/>
        <v>0</v>
      </c>
      <c r="AL195" s="75">
        <f t="shared" si="77"/>
        <v>0</v>
      </c>
      <c r="AS195" s="74" t="str">
        <f t="shared" si="98"/>
        <v/>
      </c>
      <c r="AT195" s="74" t="str">
        <f t="shared" si="99"/>
        <v/>
      </c>
      <c r="AU195" s="74" t="str">
        <f t="shared" si="100"/>
        <v/>
      </c>
      <c r="AV195" s="74" t="str">
        <f t="shared" si="101"/>
        <v/>
      </c>
      <c r="AW195" s="74" t="str">
        <f t="shared" si="102"/>
        <v/>
      </c>
      <c r="AX195" s="74" t="str">
        <f t="shared" si="108"/>
        <v/>
      </c>
      <c r="AY195" s="74" t="str">
        <f t="shared" si="108"/>
        <v/>
      </c>
      <c r="AZ195" s="74" t="str">
        <f t="shared" si="108"/>
        <v/>
      </c>
      <c r="BA195" s="74" t="str">
        <f t="shared" si="108"/>
        <v/>
      </c>
      <c r="BB195" s="74" t="str">
        <f t="shared" si="108"/>
        <v/>
      </c>
      <c r="BC195" s="74" t="str">
        <f t="shared" si="103"/>
        <v/>
      </c>
      <c r="BD195" s="74" t="str">
        <f t="shared" si="104"/>
        <v/>
      </c>
      <c r="BE195" s="74" t="str">
        <f t="shared" si="105"/>
        <v/>
      </c>
      <c r="BF195" s="74" t="str">
        <f t="shared" si="106"/>
        <v/>
      </c>
      <c r="BG195" s="74" t="str">
        <f t="shared" si="107"/>
        <v/>
      </c>
      <c r="BK195" s="119" t="s">
        <v>837</v>
      </c>
      <c r="BL195" s="119" t="s">
        <v>517</v>
      </c>
      <c r="BM195" s="119" t="s">
        <v>518</v>
      </c>
      <c r="BN195" s="119" t="s">
        <v>336</v>
      </c>
      <c r="BO195" s="119" t="s">
        <v>518</v>
      </c>
    </row>
    <row r="196" spans="1:67" s="66" customFormat="1" ht="14.5" x14ac:dyDescent="0.35">
      <c r="A196" s="30"/>
      <c r="B196" s="31"/>
      <c r="C196" s="31"/>
      <c r="D196" s="30"/>
      <c r="E196" s="31"/>
      <c r="F196" s="84"/>
      <c r="G196" s="62" t="str">
        <f t="shared" si="78"/>
        <v/>
      </c>
      <c r="H196" s="30"/>
      <c r="I196" s="31"/>
      <c r="J196" s="85"/>
      <c r="K196" s="85"/>
      <c r="L196" s="73">
        <f t="shared" si="79"/>
        <v>0</v>
      </c>
      <c r="M196" s="136"/>
      <c r="N196" s="65">
        <f t="shared" si="80"/>
        <v>0</v>
      </c>
      <c r="O196" s="65"/>
      <c r="P196" s="74">
        <f t="shared" si="81"/>
        <v>0</v>
      </c>
      <c r="Q196" s="74">
        <f t="shared" si="82"/>
        <v>0</v>
      </c>
      <c r="R196" s="74">
        <f t="shared" si="83"/>
        <v>0</v>
      </c>
      <c r="S196" s="74">
        <f t="shared" si="84"/>
        <v>0</v>
      </c>
      <c r="T196" s="74">
        <f t="shared" si="85"/>
        <v>0</v>
      </c>
      <c r="U196" s="74">
        <f t="shared" si="86"/>
        <v>0</v>
      </c>
      <c r="V196" s="74">
        <f t="shared" si="87"/>
        <v>0</v>
      </c>
      <c r="W196" s="74">
        <f t="shared" si="88"/>
        <v>0</v>
      </c>
      <c r="X196" s="74">
        <f t="shared" si="89"/>
        <v>0</v>
      </c>
      <c r="Y196" s="74">
        <f t="shared" si="90"/>
        <v>0</v>
      </c>
      <c r="Z196" s="74">
        <f t="shared" si="91"/>
        <v>0</v>
      </c>
      <c r="AA196" s="74">
        <f t="shared" si="109"/>
        <v>1</v>
      </c>
      <c r="AC196" s="74">
        <f t="shared" si="92"/>
        <v>0</v>
      </c>
      <c r="AD196" s="74">
        <f t="shared" si="93"/>
        <v>0</v>
      </c>
      <c r="AE196" s="74">
        <f t="shared" si="75"/>
        <v>0</v>
      </c>
      <c r="AF196" s="74">
        <f t="shared" si="76"/>
        <v>0</v>
      </c>
      <c r="AG196" s="74">
        <f t="shared" si="94"/>
        <v>0</v>
      </c>
      <c r="AH196" s="74">
        <f t="shared" si="95"/>
        <v>0</v>
      </c>
      <c r="AJ196" s="75">
        <f t="shared" si="96"/>
        <v>0</v>
      </c>
      <c r="AK196" s="75">
        <f t="shared" si="97"/>
        <v>0</v>
      </c>
      <c r="AL196" s="75">
        <f t="shared" si="77"/>
        <v>0</v>
      </c>
      <c r="AS196" s="74" t="str">
        <f t="shared" si="98"/>
        <v/>
      </c>
      <c r="AT196" s="74" t="str">
        <f t="shared" si="99"/>
        <v/>
      </c>
      <c r="AU196" s="74" t="str">
        <f t="shared" si="100"/>
        <v/>
      </c>
      <c r="AV196" s="74" t="str">
        <f t="shared" si="101"/>
        <v/>
      </c>
      <c r="AW196" s="74" t="str">
        <f t="shared" si="102"/>
        <v/>
      </c>
      <c r="AX196" s="74" t="str">
        <f t="shared" si="108"/>
        <v/>
      </c>
      <c r="AY196" s="74" t="str">
        <f t="shared" si="108"/>
        <v/>
      </c>
      <c r="AZ196" s="74" t="str">
        <f t="shared" si="108"/>
        <v/>
      </c>
      <c r="BA196" s="74" t="str">
        <f t="shared" si="108"/>
        <v/>
      </c>
      <c r="BB196" s="74" t="str">
        <f t="shared" si="108"/>
        <v/>
      </c>
      <c r="BC196" s="74" t="str">
        <f t="shared" si="103"/>
        <v/>
      </c>
      <c r="BD196" s="74" t="str">
        <f t="shared" si="104"/>
        <v/>
      </c>
      <c r="BE196" s="74" t="str">
        <f t="shared" si="105"/>
        <v/>
      </c>
      <c r="BF196" s="74" t="str">
        <f t="shared" si="106"/>
        <v/>
      </c>
      <c r="BG196" s="74" t="str">
        <f t="shared" si="107"/>
        <v/>
      </c>
      <c r="BK196" s="119" t="s">
        <v>838</v>
      </c>
      <c r="BL196" s="119" t="s">
        <v>505</v>
      </c>
      <c r="BM196" s="119" t="s">
        <v>506</v>
      </c>
      <c r="BN196" s="119" t="s">
        <v>349</v>
      </c>
      <c r="BO196" s="119" t="s">
        <v>839</v>
      </c>
    </row>
    <row r="197" spans="1:67" s="66" customFormat="1" ht="14.5" x14ac:dyDescent="0.35">
      <c r="A197" s="30"/>
      <c r="B197" s="31"/>
      <c r="C197" s="31"/>
      <c r="D197" s="30"/>
      <c r="E197" s="31"/>
      <c r="F197" s="84"/>
      <c r="G197" s="62" t="str">
        <f t="shared" si="78"/>
        <v/>
      </c>
      <c r="H197" s="30"/>
      <c r="I197" s="31"/>
      <c r="J197" s="85"/>
      <c r="K197" s="85"/>
      <c r="L197" s="73">
        <f t="shared" si="79"/>
        <v>0</v>
      </c>
      <c r="M197" s="136"/>
      <c r="N197" s="65">
        <f t="shared" si="80"/>
        <v>0</v>
      </c>
      <c r="O197" s="65"/>
      <c r="P197" s="74">
        <f t="shared" si="81"/>
        <v>0</v>
      </c>
      <c r="Q197" s="74">
        <f t="shared" si="82"/>
        <v>0</v>
      </c>
      <c r="R197" s="74">
        <f t="shared" si="83"/>
        <v>0</v>
      </c>
      <c r="S197" s="74">
        <f t="shared" si="84"/>
        <v>0</v>
      </c>
      <c r="T197" s="74">
        <f t="shared" si="85"/>
        <v>0</v>
      </c>
      <c r="U197" s="74">
        <f t="shared" si="86"/>
        <v>0</v>
      </c>
      <c r="V197" s="74">
        <f t="shared" si="87"/>
        <v>0</v>
      </c>
      <c r="W197" s="74">
        <f t="shared" si="88"/>
        <v>0</v>
      </c>
      <c r="X197" s="74">
        <f t="shared" si="89"/>
        <v>0</v>
      </c>
      <c r="Y197" s="74">
        <f t="shared" si="90"/>
        <v>0</v>
      </c>
      <c r="Z197" s="74">
        <f t="shared" si="91"/>
        <v>0</v>
      </c>
      <c r="AA197" s="74">
        <f t="shared" si="109"/>
        <v>1</v>
      </c>
      <c r="AC197" s="74">
        <f t="shared" si="92"/>
        <v>0</v>
      </c>
      <c r="AD197" s="74">
        <f t="shared" si="93"/>
        <v>0</v>
      </c>
      <c r="AE197" s="74">
        <f t="shared" ref="AE197:AE260" si="110">IF(AND(C197=$AQ$5,NOT(AND(U197,V197))),1,0)</f>
        <v>0</v>
      </c>
      <c r="AF197" s="74">
        <f t="shared" ref="AF197:AF260" si="111">IF(AND(C197&lt;&gt;$AQ$5,OR(U197,V197,)),1,0)</f>
        <v>0</v>
      </c>
      <c r="AG197" s="74">
        <f t="shared" si="94"/>
        <v>0</v>
      </c>
      <c r="AH197" s="74">
        <f t="shared" si="95"/>
        <v>0</v>
      </c>
      <c r="AJ197" s="75">
        <f t="shared" si="96"/>
        <v>0</v>
      </c>
      <c r="AK197" s="75">
        <f t="shared" si="97"/>
        <v>0</v>
      </c>
      <c r="AL197" s="75">
        <f t="shared" ref="AL197:AL260" si="112">IF($AH197=0,L197,0)</f>
        <v>0</v>
      </c>
      <c r="AS197" s="74" t="str">
        <f t="shared" si="98"/>
        <v/>
      </c>
      <c r="AT197" s="74" t="str">
        <f t="shared" si="99"/>
        <v/>
      </c>
      <c r="AU197" s="74" t="str">
        <f t="shared" si="100"/>
        <v/>
      </c>
      <c r="AV197" s="74" t="str">
        <f t="shared" si="101"/>
        <v/>
      </c>
      <c r="AW197" s="74" t="str">
        <f t="shared" si="102"/>
        <v/>
      </c>
      <c r="AX197" s="74" t="str">
        <f t="shared" si="108"/>
        <v/>
      </c>
      <c r="AY197" s="74" t="str">
        <f t="shared" si="108"/>
        <v/>
      </c>
      <c r="AZ197" s="74" t="str">
        <f t="shared" si="108"/>
        <v/>
      </c>
      <c r="BA197" s="74" t="str">
        <f t="shared" si="108"/>
        <v/>
      </c>
      <c r="BB197" s="74" t="str">
        <f t="shared" si="108"/>
        <v/>
      </c>
      <c r="BC197" s="74" t="str">
        <f t="shared" si="103"/>
        <v/>
      </c>
      <c r="BD197" s="74" t="str">
        <f t="shared" si="104"/>
        <v/>
      </c>
      <c r="BE197" s="74" t="str">
        <f t="shared" si="105"/>
        <v/>
      </c>
      <c r="BF197" s="74" t="str">
        <f t="shared" si="106"/>
        <v/>
      </c>
      <c r="BG197" s="74" t="str">
        <f t="shared" si="107"/>
        <v/>
      </c>
      <c r="BK197" s="119" t="s">
        <v>840</v>
      </c>
      <c r="BL197" s="119" t="s">
        <v>553</v>
      </c>
      <c r="BM197" s="119" t="s">
        <v>554</v>
      </c>
      <c r="BN197" s="119" t="s">
        <v>349</v>
      </c>
      <c r="BO197" s="119" t="s">
        <v>841</v>
      </c>
    </row>
    <row r="198" spans="1:67" s="66" customFormat="1" ht="14.5" x14ac:dyDescent="0.35">
      <c r="A198" s="30"/>
      <c r="B198" s="31"/>
      <c r="C198" s="31"/>
      <c r="D198" s="30"/>
      <c r="E198" s="31"/>
      <c r="F198" s="84"/>
      <c r="G198" s="62" t="str">
        <f t="shared" ref="G198:G261" si="113">IFERROR(IF(VLOOKUP(F198,BK$5:BO$1219,2,FALSE)=D198,VLOOKUP(F198,BK$5:BO$1219,5,FALSE),"N° de cred. Não confere com CNPJ"),"")</f>
        <v/>
      </c>
      <c r="H198" s="30"/>
      <c r="I198" s="31"/>
      <c r="J198" s="85"/>
      <c r="K198" s="85"/>
      <c r="L198" s="73">
        <f t="shared" ref="L198:L261" si="114">IF(K198&gt;=0,K198,J198)</f>
        <v>0</v>
      </c>
      <c r="M198" s="136"/>
      <c r="N198" s="65">
        <f t="shared" ref="N198:N261" si="115">IF(AC198=1,$AO$5,IF(AD198=1,$AO$6,IF(AE198=1,$AO$7,IF(AF198=1,$AO$8,IF(AG198=1,$AO$9,0)))))</f>
        <v>0</v>
      </c>
      <c r="O198" s="65"/>
      <c r="P198" s="74">
        <f t="shared" ref="P198:P261" si="116">IF(A198&lt;&gt;"",1,0)</f>
        <v>0</v>
      </c>
      <c r="Q198" s="74">
        <f t="shared" ref="Q198:Q261" si="117">IF(B198&lt;&gt;"",1,0)</f>
        <v>0</v>
      </c>
      <c r="R198" s="74">
        <f t="shared" ref="R198:R261" si="118">IF(C198&lt;&gt;"",1,0)</f>
        <v>0</v>
      </c>
      <c r="S198" s="74">
        <f t="shared" ref="S198:S261" si="119">IF(D198&lt;&gt;"",1,0)</f>
        <v>0</v>
      </c>
      <c r="T198" s="74">
        <f t="shared" ref="T198:T261" si="120">IF(E198&lt;&gt;"",1,0)</f>
        <v>0</v>
      </c>
      <c r="U198" s="74">
        <f t="shared" ref="U198:U261" si="121">IF(F198&lt;&gt;"",1,0)</f>
        <v>0</v>
      </c>
      <c r="V198" s="74">
        <f t="shared" ref="V198:V261" si="122">IF(G198&lt;&gt;"",1,0)</f>
        <v>0</v>
      </c>
      <c r="W198" s="74">
        <f t="shared" ref="W198:W261" si="123">IF(H198&lt;&gt;"",1,0)</f>
        <v>0</v>
      </c>
      <c r="X198" s="74">
        <f t="shared" ref="X198:X261" si="124">IF(I198&lt;&gt;"",1,0)</f>
        <v>0</v>
      </c>
      <c r="Y198" s="74">
        <f t="shared" ref="Y198:Y261" si="125">IF(J198&lt;&gt;"",1,0)</f>
        <v>0</v>
      </c>
      <c r="Z198" s="74">
        <f t="shared" ref="Z198:Z261" si="126">IF(K198&lt;&gt;"",1,0)</f>
        <v>0</v>
      </c>
      <c r="AA198" s="74">
        <f t="shared" si="109"/>
        <v>1</v>
      </c>
      <c r="AC198" s="74">
        <f t="shared" ref="AC198:AC261" si="127">IFERROR(IF(BF198=BG198,0,1),1)</f>
        <v>0</v>
      </c>
      <c r="AD198" s="74">
        <f t="shared" ref="AD198:AD261" si="128">IF(P198+Q198+R198+S198+T198+U198+V198+W198+X198+Y198+Z198=0,0,IF(P198+Q198+R198+S198+T198+W198+X198+Y198=8,0,1))</f>
        <v>0</v>
      </c>
      <c r="AE198" s="74">
        <f t="shared" si="110"/>
        <v>0</v>
      </c>
      <c r="AF198" s="74">
        <f t="shared" si="111"/>
        <v>0</v>
      </c>
      <c r="AG198" s="74">
        <f t="shared" ref="AG198:AG261" si="129">IF(AND(P198=1,P197=0),1,0)</f>
        <v>0</v>
      </c>
      <c r="AH198" s="74">
        <f t="shared" ref="AH198:AH261" si="130">IF(AC198+AD198+AE198+AF198+AG198=0,0,1)</f>
        <v>0</v>
      </c>
      <c r="AJ198" s="75">
        <f t="shared" ref="AJ198:AJ261" si="131">IF($AH198=0,J198,0)</f>
        <v>0</v>
      </c>
      <c r="AK198" s="75">
        <f t="shared" ref="AK198:AK261" si="132">IF($AH198=0,K198,0)</f>
        <v>0</v>
      </c>
      <c r="AL198" s="75">
        <f t="shared" si="112"/>
        <v>0</v>
      </c>
      <c r="AS198" s="74" t="str">
        <f t="shared" ref="AS198:AS261" si="133">IF($A198="","",MID($A198,1,1)*2)</f>
        <v/>
      </c>
      <c r="AT198" s="74" t="str">
        <f t="shared" ref="AT198:AT261" si="134">IF($A198="","",MID($A198,2,1)*1)</f>
        <v/>
      </c>
      <c r="AU198" s="74" t="str">
        <f t="shared" ref="AU198:AU261" si="135">IF($A198="","",MID($A198,3,1)*2)</f>
        <v/>
      </c>
      <c r="AV198" s="74" t="str">
        <f t="shared" ref="AV198:AV261" si="136">IF($A198="","",MID($A198,4,1)*1)</f>
        <v/>
      </c>
      <c r="AW198" s="74" t="str">
        <f t="shared" ref="AW198:AW261" si="137">IF($A198="","",MID($A198,5,1)*2)</f>
        <v/>
      </c>
      <c r="AX198" s="74" t="str">
        <f t="shared" si="108"/>
        <v/>
      </c>
      <c r="AY198" s="74" t="str">
        <f t="shared" si="108"/>
        <v/>
      </c>
      <c r="AZ198" s="74" t="str">
        <f t="shared" si="108"/>
        <v/>
      </c>
      <c r="BA198" s="74" t="str">
        <f t="shared" si="108"/>
        <v/>
      </c>
      <c r="BB198" s="74" t="str">
        <f t="shared" si="108"/>
        <v/>
      </c>
      <c r="BC198" s="74" t="str">
        <f t="shared" ref="BC198:BC261" si="138">IF($A198="","",SUM(AX198:BB198))</f>
        <v/>
      </c>
      <c r="BD198" s="74" t="str">
        <f t="shared" ref="BD198:BD261" si="139">IF($A198="","",MOD(BC198,10))</f>
        <v/>
      </c>
      <c r="BE198" s="74" t="str">
        <f t="shared" ref="BE198:BE261" si="140">IF($A198="","",10-BD198)</f>
        <v/>
      </c>
      <c r="BF198" s="74" t="str">
        <f t="shared" ref="BF198:BF261" si="141">IF($A198="","",MOD(BE198,10))</f>
        <v/>
      </c>
      <c r="BG198" s="74" t="str">
        <f t="shared" ref="BG198:BG261" si="142">IF($A198="","",MID($A198,7,1)*1)</f>
        <v/>
      </c>
      <c r="BK198" s="119" t="s">
        <v>842</v>
      </c>
      <c r="BL198" s="119" t="s">
        <v>553</v>
      </c>
      <c r="BM198" s="119" t="s">
        <v>554</v>
      </c>
      <c r="BN198" s="119" t="s">
        <v>349</v>
      </c>
      <c r="BO198" s="119" t="s">
        <v>843</v>
      </c>
    </row>
    <row r="199" spans="1:67" s="66" customFormat="1" ht="14.5" x14ac:dyDescent="0.35">
      <c r="A199" s="30"/>
      <c r="B199" s="31"/>
      <c r="C199" s="31"/>
      <c r="D199" s="30"/>
      <c r="E199" s="31"/>
      <c r="F199" s="84"/>
      <c r="G199" s="62" t="str">
        <f t="shared" si="113"/>
        <v/>
      </c>
      <c r="H199" s="30"/>
      <c r="I199" s="31"/>
      <c r="J199" s="85"/>
      <c r="K199" s="85"/>
      <c r="L199" s="73">
        <f t="shared" si="114"/>
        <v>0</v>
      </c>
      <c r="M199" s="136"/>
      <c r="N199" s="65">
        <f t="shared" si="115"/>
        <v>0</v>
      </c>
      <c r="O199" s="65"/>
      <c r="P199" s="74">
        <f t="shared" si="116"/>
        <v>0</v>
      </c>
      <c r="Q199" s="74">
        <f t="shared" si="117"/>
        <v>0</v>
      </c>
      <c r="R199" s="74">
        <f t="shared" si="118"/>
        <v>0</v>
      </c>
      <c r="S199" s="74">
        <f t="shared" si="119"/>
        <v>0</v>
      </c>
      <c r="T199" s="74">
        <f t="shared" si="120"/>
        <v>0</v>
      </c>
      <c r="U199" s="74">
        <f t="shared" si="121"/>
        <v>0</v>
      </c>
      <c r="V199" s="74">
        <f t="shared" si="122"/>
        <v>0</v>
      </c>
      <c r="W199" s="74">
        <f t="shared" si="123"/>
        <v>0</v>
      </c>
      <c r="X199" s="74">
        <f t="shared" si="124"/>
        <v>0</v>
      </c>
      <c r="Y199" s="74">
        <f t="shared" si="125"/>
        <v>0</v>
      </c>
      <c r="Z199" s="74">
        <f t="shared" si="126"/>
        <v>0</v>
      </c>
      <c r="AA199" s="74">
        <f t="shared" si="109"/>
        <v>1</v>
      </c>
      <c r="AC199" s="74">
        <f t="shared" si="127"/>
        <v>0</v>
      </c>
      <c r="AD199" s="74">
        <f t="shared" si="128"/>
        <v>0</v>
      </c>
      <c r="AE199" s="74">
        <f t="shared" si="110"/>
        <v>0</v>
      </c>
      <c r="AF199" s="74">
        <f t="shared" si="111"/>
        <v>0</v>
      </c>
      <c r="AG199" s="74">
        <f t="shared" si="129"/>
        <v>0</v>
      </c>
      <c r="AH199" s="74">
        <f t="shared" si="130"/>
        <v>0</v>
      </c>
      <c r="AJ199" s="75">
        <f t="shared" si="131"/>
        <v>0</v>
      </c>
      <c r="AK199" s="75">
        <f t="shared" si="132"/>
        <v>0</v>
      </c>
      <c r="AL199" s="75">
        <f t="shared" si="112"/>
        <v>0</v>
      </c>
      <c r="AS199" s="74" t="str">
        <f t="shared" si="133"/>
        <v/>
      </c>
      <c r="AT199" s="74" t="str">
        <f t="shared" si="134"/>
        <v/>
      </c>
      <c r="AU199" s="74" t="str">
        <f t="shared" si="135"/>
        <v/>
      </c>
      <c r="AV199" s="74" t="str">
        <f t="shared" si="136"/>
        <v/>
      </c>
      <c r="AW199" s="74" t="str">
        <f t="shared" si="137"/>
        <v/>
      </c>
      <c r="AX199" s="74" t="str">
        <f t="shared" si="108"/>
        <v/>
      </c>
      <c r="AY199" s="74" t="str">
        <f t="shared" si="108"/>
        <v/>
      </c>
      <c r="AZ199" s="74" t="str">
        <f t="shared" si="108"/>
        <v/>
      </c>
      <c r="BA199" s="74" t="str">
        <f t="shared" si="108"/>
        <v/>
      </c>
      <c r="BB199" s="74" t="str">
        <f t="shared" si="108"/>
        <v/>
      </c>
      <c r="BC199" s="74" t="str">
        <f t="shared" si="138"/>
        <v/>
      </c>
      <c r="BD199" s="74" t="str">
        <f t="shared" si="139"/>
        <v/>
      </c>
      <c r="BE199" s="74" t="str">
        <f t="shared" si="140"/>
        <v/>
      </c>
      <c r="BF199" s="74" t="str">
        <f t="shared" si="141"/>
        <v/>
      </c>
      <c r="BG199" s="74" t="str">
        <f t="shared" si="142"/>
        <v/>
      </c>
      <c r="BK199" s="119" t="s">
        <v>844</v>
      </c>
      <c r="BL199" s="119" t="s">
        <v>553</v>
      </c>
      <c r="BM199" s="119" t="s">
        <v>554</v>
      </c>
      <c r="BN199" s="119" t="s">
        <v>349</v>
      </c>
      <c r="BO199" s="119" t="s">
        <v>845</v>
      </c>
    </row>
    <row r="200" spans="1:67" s="66" customFormat="1" ht="14.5" x14ac:dyDescent="0.35">
      <c r="A200" s="30"/>
      <c r="B200" s="31"/>
      <c r="C200" s="31"/>
      <c r="D200" s="30"/>
      <c r="E200" s="31"/>
      <c r="F200" s="84"/>
      <c r="G200" s="62" t="str">
        <f t="shared" si="113"/>
        <v/>
      </c>
      <c r="H200" s="30"/>
      <c r="I200" s="31"/>
      <c r="J200" s="85"/>
      <c r="K200" s="85"/>
      <c r="L200" s="73">
        <f t="shared" si="114"/>
        <v>0</v>
      </c>
      <c r="M200" s="136"/>
      <c r="N200" s="65">
        <f t="shared" si="115"/>
        <v>0</v>
      </c>
      <c r="O200" s="65"/>
      <c r="P200" s="74">
        <f t="shared" si="116"/>
        <v>0</v>
      </c>
      <c r="Q200" s="74">
        <f t="shared" si="117"/>
        <v>0</v>
      </c>
      <c r="R200" s="74">
        <f t="shared" si="118"/>
        <v>0</v>
      </c>
      <c r="S200" s="74">
        <f t="shared" si="119"/>
        <v>0</v>
      </c>
      <c r="T200" s="74">
        <f t="shared" si="120"/>
        <v>0</v>
      </c>
      <c r="U200" s="74">
        <f t="shared" si="121"/>
        <v>0</v>
      </c>
      <c r="V200" s="74">
        <f t="shared" si="122"/>
        <v>0</v>
      </c>
      <c r="W200" s="74">
        <f t="shared" si="123"/>
        <v>0</v>
      </c>
      <c r="X200" s="74">
        <f t="shared" si="124"/>
        <v>0</v>
      </c>
      <c r="Y200" s="74">
        <f t="shared" si="125"/>
        <v>0</v>
      </c>
      <c r="Z200" s="74">
        <f t="shared" si="126"/>
        <v>0</v>
      </c>
      <c r="AA200" s="74">
        <f t="shared" si="109"/>
        <v>1</v>
      </c>
      <c r="AC200" s="74">
        <f t="shared" si="127"/>
        <v>0</v>
      </c>
      <c r="AD200" s="74">
        <f t="shared" si="128"/>
        <v>0</v>
      </c>
      <c r="AE200" s="74">
        <f t="shared" si="110"/>
        <v>0</v>
      </c>
      <c r="AF200" s="74">
        <f t="shared" si="111"/>
        <v>0</v>
      </c>
      <c r="AG200" s="74">
        <f t="shared" si="129"/>
        <v>0</v>
      </c>
      <c r="AH200" s="74">
        <f t="shared" si="130"/>
        <v>0</v>
      </c>
      <c r="AJ200" s="75">
        <f t="shared" si="131"/>
        <v>0</v>
      </c>
      <c r="AK200" s="75">
        <f t="shared" si="132"/>
        <v>0</v>
      </c>
      <c r="AL200" s="75">
        <f t="shared" si="112"/>
        <v>0</v>
      </c>
      <c r="AS200" s="74" t="str">
        <f t="shared" si="133"/>
        <v/>
      </c>
      <c r="AT200" s="74" t="str">
        <f t="shared" si="134"/>
        <v/>
      </c>
      <c r="AU200" s="74" t="str">
        <f t="shared" si="135"/>
        <v/>
      </c>
      <c r="AV200" s="74" t="str">
        <f t="shared" si="136"/>
        <v/>
      </c>
      <c r="AW200" s="74" t="str">
        <f t="shared" si="137"/>
        <v/>
      </c>
      <c r="AX200" s="74" t="str">
        <f t="shared" si="108"/>
        <v/>
      </c>
      <c r="AY200" s="74" t="str">
        <f t="shared" si="108"/>
        <v/>
      </c>
      <c r="AZ200" s="74" t="str">
        <f t="shared" si="108"/>
        <v/>
      </c>
      <c r="BA200" s="74" t="str">
        <f t="shared" si="108"/>
        <v/>
      </c>
      <c r="BB200" s="74" t="str">
        <f t="shared" si="108"/>
        <v/>
      </c>
      <c r="BC200" s="74" t="str">
        <f t="shared" si="138"/>
        <v/>
      </c>
      <c r="BD200" s="74" t="str">
        <f t="shared" si="139"/>
        <v/>
      </c>
      <c r="BE200" s="74" t="str">
        <f t="shared" si="140"/>
        <v/>
      </c>
      <c r="BF200" s="74" t="str">
        <f t="shared" si="141"/>
        <v/>
      </c>
      <c r="BG200" s="74" t="str">
        <f t="shared" si="142"/>
        <v/>
      </c>
      <c r="BK200" s="119" t="s">
        <v>846</v>
      </c>
      <c r="BL200" s="119" t="s">
        <v>553</v>
      </c>
      <c r="BM200" s="119" t="s">
        <v>554</v>
      </c>
      <c r="BN200" s="119" t="s">
        <v>349</v>
      </c>
      <c r="BO200" s="119" t="s">
        <v>847</v>
      </c>
    </row>
    <row r="201" spans="1:67" s="66" customFormat="1" ht="14.5" x14ac:dyDescent="0.35">
      <c r="A201" s="30"/>
      <c r="B201" s="31"/>
      <c r="C201" s="31"/>
      <c r="D201" s="30"/>
      <c r="E201" s="31"/>
      <c r="F201" s="84"/>
      <c r="G201" s="62" t="str">
        <f t="shared" si="113"/>
        <v/>
      </c>
      <c r="H201" s="30"/>
      <c r="I201" s="31"/>
      <c r="J201" s="85"/>
      <c r="K201" s="85"/>
      <c r="L201" s="73">
        <f t="shared" si="114"/>
        <v>0</v>
      </c>
      <c r="M201" s="136"/>
      <c r="N201" s="65">
        <f t="shared" si="115"/>
        <v>0</v>
      </c>
      <c r="O201" s="65"/>
      <c r="P201" s="74">
        <f t="shared" si="116"/>
        <v>0</v>
      </c>
      <c r="Q201" s="74">
        <f t="shared" si="117"/>
        <v>0</v>
      </c>
      <c r="R201" s="74">
        <f t="shared" si="118"/>
        <v>0</v>
      </c>
      <c r="S201" s="74">
        <f t="shared" si="119"/>
        <v>0</v>
      </c>
      <c r="T201" s="74">
        <f t="shared" si="120"/>
        <v>0</v>
      </c>
      <c r="U201" s="74">
        <f t="shared" si="121"/>
        <v>0</v>
      </c>
      <c r="V201" s="74">
        <f t="shared" si="122"/>
        <v>0</v>
      </c>
      <c r="W201" s="74">
        <f t="shared" si="123"/>
        <v>0</v>
      </c>
      <c r="X201" s="74">
        <f t="shared" si="124"/>
        <v>0</v>
      </c>
      <c r="Y201" s="74">
        <f t="shared" si="125"/>
        <v>0</v>
      </c>
      <c r="Z201" s="74">
        <f t="shared" si="126"/>
        <v>0</v>
      </c>
      <c r="AA201" s="74">
        <f t="shared" si="109"/>
        <v>1</v>
      </c>
      <c r="AC201" s="74">
        <f t="shared" si="127"/>
        <v>0</v>
      </c>
      <c r="AD201" s="74">
        <f t="shared" si="128"/>
        <v>0</v>
      </c>
      <c r="AE201" s="74">
        <f t="shared" si="110"/>
        <v>0</v>
      </c>
      <c r="AF201" s="74">
        <f t="shared" si="111"/>
        <v>0</v>
      </c>
      <c r="AG201" s="74">
        <f t="shared" si="129"/>
        <v>0</v>
      </c>
      <c r="AH201" s="74">
        <f t="shared" si="130"/>
        <v>0</v>
      </c>
      <c r="AJ201" s="75">
        <f t="shared" si="131"/>
        <v>0</v>
      </c>
      <c r="AK201" s="75">
        <f t="shared" si="132"/>
        <v>0</v>
      </c>
      <c r="AL201" s="75">
        <f t="shared" si="112"/>
        <v>0</v>
      </c>
      <c r="AS201" s="74" t="str">
        <f t="shared" si="133"/>
        <v/>
      </c>
      <c r="AT201" s="74" t="str">
        <f t="shared" si="134"/>
        <v/>
      </c>
      <c r="AU201" s="74" t="str">
        <f t="shared" si="135"/>
        <v/>
      </c>
      <c r="AV201" s="74" t="str">
        <f t="shared" si="136"/>
        <v/>
      </c>
      <c r="AW201" s="74" t="str">
        <f t="shared" si="137"/>
        <v/>
      </c>
      <c r="AX201" s="74" t="str">
        <f t="shared" si="108"/>
        <v/>
      </c>
      <c r="AY201" s="74" t="str">
        <f t="shared" si="108"/>
        <v/>
      </c>
      <c r="AZ201" s="74" t="str">
        <f t="shared" si="108"/>
        <v/>
      </c>
      <c r="BA201" s="74" t="str">
        <f t="shared" si="108"/>
        <v/>
      </c>
      <c r="BB201" s="74" t="str">
        <f t="shared" si="108"/>
        <v/>
      </c>
      <c r="BC201" s="74" t="str">
        <f t="shared" si="138"/>
        <v/>
      </c>
      <c r="BD201" s="74" t="str">
        <f t="shared" si="139"/>
        <v/>
      </c>
      <c r="BE201" s="74" t="str">
        <f t="shared" si="140"/>
        <v/>
      </c>
      <c r="BF201" s="74" t="str">
        <f t="shared" si="141"/>
        <v/>
      </c>
      <c r="BG201" s="74" t="str">
        <f t="shared" si="142"/>
        <v/>
      </c>
      <c r="BK201" s="119" t="s">
        <v>848</v>
      </c>
      <c r="BL201" s="119" t="s">
        <v>553</v>
      </c>
      <c r="BM201" s="119" t="s">
        <v>554</v>
      </c>
      <c r="BN201" s="119" t="s">
        <v>349</v>
      </c>
      <c r="BO201" s="119" t="s">
        <v>849</v>
      </c>
    </row>
    <row r="202" spans="1:67" s="66" customFormat="1" ht="14.5" x14ac:dyDescent="0.35">
      <c r="A202" s="30"/>
      <c r="B202" s="31"/>
      <c r="C202" s="31"/>
      <c r="D202" s="30"/>
      <c r="E202" s="31"/>
      <c r="F202" s="84"/>
      <c r="G202" s="62" t="str">
        <f t="shared" si="113"/>
        <v/>
      </c>
      <c r="H202" s="30"/>
      <c r="I202" s="31"/>
      <c r="J202" s="85"/>
      <c r="K202" s="85"/>
      <c r="L202" s="73">
        <f t="shared" si="114"/>
        <v>0</v>
      </c>
      <c r="M202" s="136"/>
      <c r="N202" s="65">
        <f t="shared" si="115"/>
        <v>0</v>
      </c>
      <c r="O202" s="65"/>
      <c r="P202" s="74">
        <f t="shared" si="116"/>
        <v>0</v>
      </c>
      <c r="Q202" s="74">
        <f t="shared" si="117"/>
        <v>0</v>
      </c>
      <c r="R202" s="74">
        <f t="shared" si="118"/>
        <v>0</v>
      </c>
      <c r="S202" s="74">
        <f t="shared" si="119"/>
        <v>0</v>
      </c>
      <c r="T202" s="74">
        <f t="shared" si="120"/>
        <v>0</v>
      </c>
      <c r="U202" s="74">
        <f t="shared" si="121"/>
        <v>0</v>
      </c>
      <c r="V202" s="74">
        <f t="shared" si="122"/>
        <v>0</v>
      </c>
      <c r="W202" s="74">
        <f t="shared" si="123"/>
        <v>0</v>
      </c>
      <c r="X202" s="74">
        <f t="shared" si="124"/>
        <v>0</v>
      </c>
      <c r="Y202" s="74">
        <f t="shared" si="125"/>
        <v>0</v>
      </c>
      <c r="Z202" s="74">
        <f t="shared" si="126"/>
        <v>0</v>
      </c>
      <c r="AA202" s="74">
        <f t="shared" si="109"/>
        <v>1</v>
      </c>
      <c r="AC202" s="74">
        <f t="shared" si="127"/>
        <v>0</v>
      </c>
      <c r="AD202" s="74">
        <f t="shared" si="128"/>
        <v>0</v>
      </c>
      <c r="AE202" s="74">
        <f t="shared" si="110"/>
        <v>0</v>
      </c>
      <c r="AF202" s="74">
        <f t="shared" si="111"/>
        <v>0</v>
      </c>
      <c r="AG202" s="74">
        <f t="shared" si="129"/>
        <v>0</v>
      </c>
      <c r="AH202" s="74">
        <f t="shared" si="130"/>
        <v>0</v>
      </c>
      <c r="AJ202" s="75">
        <f t="shared" si="131"/>
        <v>0</v>
      </c>
      <c r="AK202" s="75">
        <f t="shared" si="132"/>
        <v>0</v>
      </c>
      <c r="AL202" s="75">
        <f t="shared" si="112"/>
        <v>0</v>
      </c>
      <c r="AS202" s="74" t="str">
        <f t="shared" si="133"/>
        <v/>
      </c>
      <c r="AT202" s="74" t="str">
        <f t="shared" si="134"/>
        <v/>
      </c>
      <c r="AU202" s="74" t="str">
        <f t="shared" si="135"/>
        <v/>
      </c>
      <c r="AV202" s="74" t="str">
        <f t="shared" si="136"/>
        <v/>
      </c>
      <c r="AW202" s="74" t="str">
        <f t="shared" si="137"/>
        <v/>
      </c>
      <c r="AX202" s="74" t="str">
        <f t="shared" si="108"/>
        <v/>
      </c>
      <c r="AY202" s="74" t="str">
        <f t="shared" si="108"/>
        <v/>
      </c>
      <c r="AZ202" s="74" t="str">
        <f t="shared" si="108"/>
        <v/>
      </c>
      <c r="BA202" s="74" t="str">
        <f t="shared" si="108"/>
        <v/>
      </c>
      <c r="BB202" s="74" t="str">
        <f t="shared" si="108"/>
        <v/>
      </c>
      <c r="BC202" s="74" t="str">
        <f t="shared" si="138"/>
        <v/>
      </c>
      <c r="BD202" s="74" t="str">
        <f t="shared" si="139"/>
        <v/>
      </c>
      <c r="BE202" s="74" t="str">
        <f t="shared" si="140"/>
        <v/>
      </c>
      <c r="BF202" s="74" t="str">
        <f t="shared" si="141"/>
        <v/>
      </c>
      <c r="BG202" s="74" t="str">
        <f t="shared" si="142"/>
        <v/>
      </c>
      <c r="BK202" s="119" t="s">
        <v>850</v>
      </c>
      <c r="BL202" s="119" t="s">
        <v>553</v>
      </c>
      <c r="BM202" s="119" t="s">
        <v>554</v>
      </c>
      <c r="BN202" s="119" t="s">
        <v>349</v>
      </c>
      <c r="BO202" s="119" t="s">
        <v>851</v>
      </c>
    </row>
    <row r="203" spans="1:67" s="66" customFormat="1" ht="14.5" x14ac:dyDescent="0.35">
      <c r="A203" s="30"/>
      <c r="B203" s="31"/>
      <c r="C203" s="31"/>
      <c r="D203" s="30"/>
      <c r="E203" s="31"/>
      <c r="F203" s="84"/>
      <c r="G203" s="62" t="str">
        <f t="shared" si="113"/>
        <v/>
      </c>
      <c r="H203" s="30"/>
      <c r="I203" s="31"/>
      <c r="J203" s="85"/>
      <c r="K203" s="85"/>
      <c r="L203" s="73">
        <f t="shared" si="114"/>
        <v>0</v>
      </c>
      <c r="M203" s="136"/>
      <c r="N203" s="65">
        <f t="shared" si="115"/>
        <v>0</v>
      </c>
      <c r="O203" s="65"/>
      <c r="P203" s="74">
        <f t="shared" si="116"/>
        <v>0</v>
      </c>
      <c r="Q203" s="74">
        <f t="shared" si="117"/>
        <v>0</v>
      </c>
      <c r="R203" s="74">
        <f t="shared" si="118"/>
        <v>0</v>
      </c>
      <c r="S203" s="74">
        <f t="shared" si="119"/>
        <v>0</v>
      </c>
      <c r="T203" s="74">
        <f t="shared" si="120"/>
        <v>0</v>
      </c>
      <c r="U203" s="74">
        <f t="shared" si="121"/>
        <v>0</v>
      </c>
      <c r="V203" s="74">
        <f t="shared" si="122"/>
        <v>0</v>
      </c>
      <c r="W203" s="74">
        <f t="shared" si="123"/>
        <v>0</v>
      </c>
      <c r="X203" s="74">
        <f t="shared" si="124"/>
        <v>0</v>
      </c>
      <c r="Y203" s="74">
        <f t="shared" si="125"/>
        <v>0</v>
      </c>
      <c r="Z203" s="74">
        <f t="shared" si="126"/>
        <v>0</v>
      </c>
      <c r="AA203" s="74">
        <f t="shared" si="109"/>
        <v>1</v>
      </c>
      <c r="AC203" s="74">
        <f t="shared" si="127"/>
        <v>0</v>
      </c>
      <c r="AD203" s="74">
        <f t="shared" si="128"/>
        <v>0</v>
      </c>
      <c r="AE203" s="74">
        <f t="shared" si="110"/>
        <v>0</v>
      </c>
      <c r="AF203" s="74">
        <f t="shared" si="111"/>
        <v>0</v>
      </c>
      <c r="AG203" s="74">
        <f t="shared" si="129"/>
        <v>0</v>
      </c>
      <c r="AH203" s="74">
        <f t="shared" si="130"/>
        <v>0</v>
      </c>
      <c r="AJ203" s="75">
        <f t="shared" si="131"/>
        <v>0</v>
      </c>
      <c r="AK203" s="75">
        <f t="shared" si="132"/>
        <v>0</v>
      </c>
      <c r="AL203" s="75">
        <f t="shared" si="112"/>
        <v>0</v>
      </c>
      <c r="AS203" s="74" t="str">
        <f t="shared" si="133"/>
        <v/>
      </c>
      <c r="AT203" s="74" t="str">
        <f t="shared" si="134"/>
        <v/>
      </c>
      <c r="AU203" s="74" t="str">
        <f t="shared" si="135"/>
        <v/>
      </c>
      <c r="AV203" s="74" t="str">
        <f t="shared" si="136"/>
        <v/>
      </c>
      <c r="AW203" s="74" t="str">
        <f t="shared" si="137"/>
        <v/>
      </c>
      <c r="AX203" s="74" t="str">
        <f t="shared" si="108"/>
        <v/>
      </c>
      <c r="AY203" s="74" t="str">
        <f t="shared" si="108"/>
        <v/>
      </c>
      <c r="AZ203" s="74" t="str">
        <f t="shared" si="108"/>
        <v/>
      </c>
      <c r="BA203" s="74" t="str">
        <f t="shared" si="108"/>
        <v/>
      </c>
      <c r="BB203" s="74" t="str">
        <f t="shared" si="108"/>
        <v/>
      </c>
      <c r="BC203" s="74" t="str">
        <f t="shared" si="138"/>
        <v/>
      </c>
      <c r="BD203" s="74" t="str">
        <f t="shared" si="139"/>
        <v/>
      </c>
      <c r="BE203" s="74" t="str">
        <f t="shared" si="140"/>
        <v/>
      </c>
      <c r="BF203" s="74" t="str">
        <f t="shared" si="141"/>
        <v/>
      </c>
      <c r="BG203" s="74" t="str">
        <f t="shared" si="142"/>
        <v/>
      </c>
      <c r="BK203" s="119" t="s">
        <v>852</v>
      </c>
      <c r="BL203" s="119" t="s">
        <v>553</v>
      </c>
      <c r="BM203" s="119" t="s">
        <v>554</v>
      </c>
      <c r="BN203" s="119" t="s">
        <v>349</v>
      </c>
      <c r="BO203" s="119" t="s">
        <v>853</v>
      </c>
    </row>
    <row r="204" spans="1:67" s="66" customFormat="1" ht="14.5" x14ac:dyDescent="0.35">
      <c r="A204" s="30"/>
      <c r="B204" s="31"/>
      <c r="C204" s="31"/>
      <c r="D204" s="30"/>
      <c r="E204" s="31"/>
      <c r="F204" s="84"/>
      <c r="G204" s="62" t="str">
        <f t="shared" si="113"/>
        <v/>
      </c>
      <c r="H204" s="30"/>
      <c r="I204" s="31"/>
      <c r="J204" s="85"/>
      <c r="K204" s="85"/>
      <c r="L204" s="73">
        <f t="shared" si="114"/>
        <v>0</v>
      </c>
      <c r="M204" s="136"/>
      <c r="N204" s="65">
        <f t="shared" si="115"/>
        <v>0</v>
      </c>
      <c r="O204" s="65"/>
      <c r="P204" s="74">
        <f t="shared" si="116"/>
        <v>0</v>
      </c>
      <c r="Q204" s="74">
        <f t="shared" si="117"/>
        <v>0</v>
      </c>
      <c r="R204" s="74">
        <f t="shared" si="118"/>
        <v>0</v>
      </c>
      <c r="S204" s="74">
        <f t="shared" si="119"/>
        <v>0</v>
      </c>
      <c r="T204" s="74">
        <f t="shared" si="120"/>
        <v>0</v>
      </c>
      <c r="U204" s="74">
        <f t="shared" si="121"/>
        <v>0</v>
      </c>
      <c r="V204" s="74">
        <f t="shared" si="122"/>
        <v>0</v>
      </c>
      <c r="W204" s="74">
        <f t="shared" si="123"/>
        <v>0</v>
      </c>
      <c r="X204" s="74">
        <f t="shared" si="124"/>
        <v>0</v>
      </c>
      <c r="Y204" s="74">
        <f t="shared" si="125"/>
        <v>0</v>
      </c>
      <c r="Z204" s="74">
        <f t="shared" si="126"/>
        <v>0</v>
      </c>
      <c r="AA204" s="74">
        <f t="shared" ref="AA204:AA267" si="143">IF(L204&lt;&gt;"",1,0)</f>
        <v>1</v>
      </c>
      <c r="AC204" s="74">
        <f t="shared" si="127"/>
        <v>0</v>
      </c>
      <c r="AD204" s="74">
        <f t="shared" si="128"/>
        <v>0</v>
      </c>
      <c r="AE204" s="74">
        <f t="shared" si="110"/>
        <v>0</v>
      </c>
      <c r="AF204" s="74">
        <f t="shared" si="111"/>
        <v>0</v>
      </c>
      <c r="AG204" s="74">
        <f t="shared" si="129"/>
        <v>0</v>
      </c>
      <c r="AH204" s="74">
        <f t="shared" si="130"/>
        <v>0</v>
      </c>
      <c r="AJ204" s="75">
        <f t="shared" si="131"/>
        <v>0</v>
      </c>
      <c r="AK204" s="75">
        <f t="shared" si="132"/>
        <v>0</v>
      </c>
      <c r="AL204" s="75">
        <f t="shared" si="112"/>
        <v>0</v>
      </c>
      <c r="AS204" s="74" t="str">
        <f t="shared" si="133"/>
        <v/>
      </c>
      <c r="AT204" s="74" t="str">
        <f t="shared" si="134"/>
        <v/>
      </c>
      <c r="AU204" s="74" t="str">
        <f t="shared" si="135"/>
        <v/>
      </c>
      <c r="AV204" s="74" t="str">
        <f t="shared" si="136"/>
        <v/>
      </c>
      <c r="AW204" s="74" t="str">
        <f t="shared" si="137"/>
        <v/>
      </c>
      <c r="AX204" s="74" t="str">
        <f t="shared" si="108"/>
        <v/>
      </c>
      <c r="AY204" s="74" t="str">
        <f t="shared" si="108"/>
        <v/>
      </c>
      <c r="AZ204" s="74" t="str">
        <f t="shared" si="108"/>
        <v/>
      </c>
      <c r="BA204" s="74" t="str">
        <f t="shared" si="108"/>
        <v/>
      </c>
      <c r="BB204" s="74" t="str">
        <f t="shared" si="108"/>
        <v/>
      </c>
      <c r="BC204" s="74" t="str">
        <f t="shared" si="138"/>
        <v/>
      </c>
      <c r="BD204" s="74" t="str">
        <f t="shared" si="139"/>
        <v/>
      </c>
      <c r="BE204" s="74" t="str">
        <f t="shared" si="140"/>
        <v/>
      </c>
      <c r="BF204" s="74" t="str">
        <f t="shared" si="141"/>
        <v/>
      </c>
      <c r="BG204" s="74" t="str">
        <f t="shared" si="142"/>
        <v/>
      </c>
      <c r="BK204" s="119" t="s">
        <v>854</v>
      </c>
      <c r="BL204" s="119" t="s">
        <v>517</v>
      </c>
      <c r="BM204" s="119" t="s">
        <v>518</v>
      </c>
      <c r="BN204" s="119" t="s">
        <v>336</v>
      </c>
      <c r="BO204" s="119" t="s">
        <v>855</v>
      </c>
    </row>
    <row r="205" spans="1:67" s="66" customFormat="1" ht="14.5" x14ac:dyDescent="0.35">
      <c r="A205" s="30"/>
      <c r="B205" s="31"/>
      <c r="C205" s="31"/>
      <c r="D205" s="30"/>
      <c r="E205" s="31"/>
      <c r="F205" s="84"/>
      <c r="G205" s="62" t="str">
        <f t="shared" si="113"/>
        <v/>
      </c>
      <c r="H205" s="30"/>
      <c r="I205" s="31"/>
      <c r="J205" s="85"/>
      <c r="K205" s="85"/>
      <c r="L205" s="73">
        <f t="shared" si="114"/>
        <v>0</v>
      </c>
      <c r="M205" s="136"/>
      <c r="N205" s="65">
        <f t="shared" si="115"/>
        <v>0</v>
      </c>
      <c r="O205" s="65"/>
      <c r="P205" s="74">
        <f t="shared" si="116"/>
        <v>0</v>
      </c>
      <c r="Q205" s="74">
        <f t="shared" si="117"/>
        <v>0</v>
      </c>
      <c r="R205" s="74">
        <f t="shared" si="118"/>
        <v>0</v>
      </c>
      <c r="S205" s="74">
        <f t="shared" si="119"/>
        <v>0</v>
      </c>
      <c r="T205" s="74">
        <f t="shared" si="120"/>
        <v>0</v>
      </c>
      <c r="U205" s="74">
        <f t="shared" si="121"/>
        <v>0</v>
      </c>
      <c r="V205" s="74">
        <f t="shared" si="122"/>
        <v>0</v>
      </c>
      <c r="W205" s="74">
        <f t="shared" si="123"/>
        <v>0</v>
      </c>
      <c r="X205" s="74">
        <f t="shared" si="124"/>
        <v>0</v>
      </c>
      <c r="Y205" s="74">
        <f t="shared" si="125"/>
        <v>0</v>
      </c>
      <c r="Z205" s="74">
        <f t="shared" si="126"/>
        <v>0</v>
      </c>
      <c r="AA205" s="74">
        <f t="shared" si="143"/>
        <v>1</v>
      </c>
      <c r="AC205" s="74">
        <f t="shared" si="127"/>
        <v>0</v>
      </c>
      <c r="AD205" s="74">
        <f t="shared" si="128"/>
        <v>0</v>
      </c>
      <c r="AE205" s="74">
        <f t="shared" si="110"/>
        <v>0</v>
      </c>
      <c r="AF205" s="74">
        <f t="shared" si="111"/>
        <v>0</v>
      </c>
      <c r="AG205" s="74">
        <f t="shared" si="129"/>
        <v>0</v>
      </c>
      <c r="AH205" s="74">
        <f t="shared" si="130"/>
        <v>0</v>
      </c>
      <c r="AJ205" s="75">
        <f t="shared" si="131"/>
        <v>0</v>
      </c>
      <c r="AK205" s="75">
        <f t="shared" si="132"/>
        <v>0</v>
      </c>
      <c r="AL205" s="75">
        <f t="shared" si="112"/>
        <v>0</v>
      </c>
      <c r="AS205" s="74" t="str">
        <f t="shared" si="133"/>
        <v/>
      </c>
      <c r="AT205" s="74" t="str">
        <f t="shared" si="134"/>
        <v/>
      </c>
      <c r="AU205" s="74" t="str">
        <f t="shared" si="135"/>
        <v/>
      </c>
      <c r="AV205" s="74" t="str">
        <f t="shared" si="136"/>
        <v/>
      </c>
      <c r="AW205" s="74" t="str">
        <f t="shared" si="137"/>
        <v/>
      </c>
      <c r="AX205" s="74" t="str">
        <f t="shared" si="108"/>
        <v/>
      </c>
      <c r="AY205" s="74" t="str">
        <f t="shared" si="108"/>
        <v/>
      </c>
      <c r="AZ205" s="74" t="str">
        <f t="shared" si="108"/>
        <v/>
      </c>
      <c r="BA205" s="74" t="str">
        <f t="shared" si="108"/>
        <v/>
      </c>
      <c r="BB205" s="74" t="str">
        <f t="shared" si="108"/>
        <v/>
      </c>
      <c r="BC205" s="74" t="str">
        <f t="shared" si="138"/>
        <v/>
      </c>
      <c r="BD205" s="74" t="str">
        <f t="shared" si="139"/>
        <v/>
      </c>
      <c r="BE205" s="74" t="str">
        <f t="shared" si="140"/>
        <v/>
      </c>
      <c r="BF205" s="74" t="str">
        <f t="shared" si="141"/>
        <v/>
      </c>
      <c r="BG205" s="74" t="str">
        <f t="shared" si="142"/>
        <v/>
      </c>
      <c r="BK205" s="119" t="s">
        <v>856</v>
      </c>
      <c r="BL205" s="119" t="s">
        <v>630</v>
      </c>
      <c r="BM205" s="119" t="s">
        <v>631</v>
      </c>
      <c r="BN205" s="119" t="s">
        <v>632</v>
      </c>
      <c r="BO205" s="119" t="s">
        <v>857</v>
      </c>
    </row>
    <row r="206" spans="1:67" s="66" customFormat="1" ht="14.5" x14ac:dyDescent="0.35">
      <c r="A206" s="30"/>
      <c r="B206" s="31"/>
      <c r="C206" s="31"/>
      <c r="D206" s="30"/>
      <c r="E206" s="31"/>
      <c r="F206" s="84"/>
      <c r="G206" s="62" t="str">
        <f t="shared" si="113"/>
        <v/>
      </c>
      <c r="H206" s="30"/>
      <c r="I206" s="31"/>
      <c r="J206" s="85"/>
      <c r="K206" s="85"/>
      <c r="L206" s="73">
        <f t="shared" si="114"/>
        <v>0</v>
      </c>
      <c r="M206" s="136"/>
      <c r="N206" s="65">
        <f t="shared" si="115"/>
        <v>0</v>
      </c>
      <c r="O206" s="65"/>
      <c r="P206" s="74">
        <f t="shared" si="116"/>
        <v>0</v>
      </c>
      <c r="Q206" s="74">
        <f t="shared" si="117"/>
        <v>0</v>
      </c>
      <c r="R206" s="74">
        <f t="shared" si="118"/>
        <v>0</v>
      </c>
      <c r="S206" s="74">
        <f t="shared" si="119"/>
        <v>0</v>
      </c>
      <c r="T206" s="74">
        <f t="shared" si="120"/>
        <v>0</v>
      </c>
      <c r="U206" s="74">
        <f t="shared" si="121"/>
        <v>0</v>
      </c>
      <c r="V206" s="74">
        <f t="shared" si="122"/>
        <v>0</v>
      </c>
      <c r="W206" s="74">
        <f t="shared" si="123"/>
        <v>0</v>
      </c>
      <c r="X206" s="74">
        <f t="shared" si="124"/>
        <v>0</v>
      </c>
      <c r="Y206" s="74">
        <f t="shared" si="125"/>
        <v>0</v>
      </c>
      <c r="Z206" s="74">
        <f t="shared" si="126"/>
        <v>0</v>
      </c>
      <c r="AA206" s="74">
        <f t="shared" si="143"/>
        <v>1</v>
      </c>
      <c r="AC206" s="74">
        <f t="shared" si="127"/>
        <v>0</v>
      </c>
      <c r="AD206" s="74">
        <f t="shared" si="128"/>
        <v>0</v>
      </c>
      <c r="AE206" s="74">
        <f t="shared" si="110"/>
        <v>0</v>
      </c>
      <c r="AF206" s="74">
        <f t="shared" si="111"/>
        <v>0</v>
      </c>
      <c r="AG206" s="74">
        <f t="shared" si="129"/>
        <v>0</v>
      </c>
      <c r="AH206" s="74">
        <f t="shared" si="130"/>
        <v>0</v>
      </c>
      <c r="AJ206" s="75">
        <f t="shared" si="131"/>
        <v>0</v>
      </c>
      <c r="AK206" s="75">
        <f t="shared" si="132"/>
        <v>0</v>
      </c>
      <c r="AL206" s="75">
        <f t="shared" si="112"/>
        <v>0</v>
      </c>
      <c r="AS206" s="74" t="str">
        <f t="shared" si="133"/>
        <v/>
      </c>
      <c r="AT206" s="74" t="str">
        <f t="shared" si="134"/>
        <v/>
      </c>
      <c r="AU206" s="74" t="str">
        <f t="shared" si="135"/>
        <v/>
      </c>
      <c r="AV206" s="74" t="str">
        <f t="shared" si="136"/>
        <v/>
      </c>
      <c r="AW206" s="74" t="str">
        <f t="shared" si="137"/>
        <v/>
      </c>
      <c r="AX206" s="74" t="str">
        <f t="shared" si="108"/>
        <v/>
      </c>
      <c r="AY206" s="74" t="str">
        <f t="shared" si="108"/>
        <v/>
      </c>
      <c r="AZ206" s="74" t="str">
        <f t="shared" si="108"/>
        <v/>
      </c>
      <c r="BA206" s="74" t="str">
        <f t="shared" si="108"/>
        <v/>
      </c>
      <c r="BB206" s="74" t="str">
        <f t="shared" si="108"/>
        <v/>
      </c>
      <c r="BC206" s="74" t="str">
        <f t="shared" si="138"/>
        <v/>
      </c>
      <c r="BD206" s="74" t="str">
        <f t="shared" si="139"/>
        <v/>
      </c>
      <c r="BE206" s="74" t="str">
        <f t="shared" si="140"/>
        <v/>
      </c>
      <c r="BF206" s="74" t="str">
        <f t="shared" si="141"/>
        <v/>
      </c>
      <c r="BG206" s="74" t="str">
        <f t="shared" si="142"/>
        <v/>
      </c>
      <c r="BK206" s="119" t="s">
        <v>858</v>
      </c>
      <c r="BL206" s="119" t="s">
        <v>553</v>
      </c>
      <c r="BM206" s="119" t="s">
        <v>554</v>
      </c>
      <c r="BN206" s="119" t="s">
        <v>349</v>
      </c>
      <c r="BO206" s="119" t="s">
        <v>859</v>
      </c>
    </row>
    <row r="207" spans="1:67" s="66" customFormat="1" ht="14.5" x14ac:dyDescent="0.35">
      <c r="A207" s="30"/>
      <c r="B207" s="31"/>
      <c r="C207" s="31"/>
      <c r="D207" s="30"/>
      <c r="E207" s="31"/>
      <c r="F207" s="84"/>
      <c r="G207" s="62" t="str">
        <f t="shared" si="113"/>
        <v/>
      </c>
      <c r="H207" s="30"/>
      <c r="I207" s="31"/>
      <c r="J207" s="85"/>
      <c r="K207" s="85"/>
      <c r="L207" s="73">
        <f t="shared" si="114"/>
        <v>0</v>
      </c>
      <c r="M207" s="136"/>
      <c r="N207" s="65">
        <f t="shared" si="115"/>
        <v>0</v>
      </c>
      <c r="O207" s="65"/>
      <c r="P207" s="74">
        <f t="shared" si="116"/>
        <v>0</v>
      </c>
      <c r="Q207" s="74">
        <f t="shared" si="117"/>
        <v>0</v>
      </c>
      <c r="R207" s="74">
        <f t="shared" si="118"/>
        <v>0</v>
      </c>
      <c r="S207" s="74">
        <f t="shared" si="119"/>
        <v>0</v>
      </c>
      <c r="T207" s="74">
        <f t="shared" si="120"/>
        <v>0</v>
      </c>
      <c r="U207" s="74">
        <f t="shared" si="121"/>
        <v>0</v>
      </c>
      <c r="V207" s="74">
        <f t="shared" si="122"/>
        <v>0</v>
      </c>
      <c r="W207" s="74">
        <f t="shared" si="123"/>
        <v>0</v>
      </c>
      <c r="X207" s="74">
        <f t="shared" si="124"/>
        <v>0</v>
      </c>
      <c r="Y207" s="74">
        <f t="shared" si="125"/>
        <v>0</v>
      </c>
      <c r="Z207" s="74">
        <f t="shared" si="126"/>
        <v>0</v>
      </c>
      <c r="AA207" s="74">
        <f t="shared" si="143"/>
        <v>1</v>
      </c>
      <c r="AC207" s="74">
        <f t="shared" si="127"/>
        <v>0</v>
      </c>
      <c r="AD207" s="74">
        <f t="shared" si="128"/>
        <v>0</v>
      </c>
      <c r="AE207" s="74">
        <f t="shared" si="110"/>
        <v>0</v>
      </c>
      <c r="AF207" s="74">
        <f t="shared" si="111"/>
        <v>0</v>
      </c>
      <c r="AG207" s="74">
        <f t="shared" si="129"/>
        <v>0</v>
      </c>
      <c r="AH207" s="74">
        <f t="shared" si="130"/>
        <v>0</v>
      </c>
      <c r="AJ207" s="75">
        <f t="shared" si="131"/>
        <v>0</v>
      </c>
      <c r="AK207" s="75">
        <f t="shared" si="132"/>
        <v>0</v>
      </c>
      <c r="AL207" s="75">
        <f t="shared" si="112"/>
        <v>0</v>
      </c>
      <c r="AS207" s="74" t="str">
        <f t="shared" si="133"/>
        <v/>
      </c>
      <c r="AT207" s="74" t="str">
        <f t="shared" si="134"/>
        <v/>
      </c>
      <c r="AU207" s="74" t="str">
        <f t="shared" si="135"/>
        <v/>
      </c>
      <c r="AV207" s="74" t="str">
        <f t="shared" si="136"/>
        <v/>
      </c>
      <c r="AW207" s="74" t="str">
        <f t="shared" si="137"/>
        <v/>
      </c>
      <c r="AX207" s="74" t="str">
        <f t="shared" si="108"/>
        <v/>
      </c>
      <c r="AY207" s="74" t="str">
        <f t="shared" si="108"/>
        <v/>
      </c>
      <c r="AZ207" s="74" t="str">
        <f t="shared" si="108"/>
        <v/>
      </c>
      <c r="BA207" s="74" t="str">
        <f t="shared" si="108"/>
        <v/>
      </c>
      <c r="BB207" s="74" t="str">
        <f t="shared" si="108"/>
        <v/>
      </c>
      <c r="BC207" s="74" t="str">
        <f t="shared" si="138"/>
        <v/>
      </c>
      <c r="BD207" s="74" t="str">
        <f t="shared" si="139"/>
        <v/>
      </c>
      <c r="BE207" s="74" t="str">
        <f t="shared" si="140"/>
        <v/>
      </c>
      <c r="BF207" s="74" t="str">
        <f t="shared" si="141"/>
        <v/>
      </c>
      <c r="BG207" s="74" t="str">
        <f t="shared" si="142"/>
        <v/>
      </c>
      <c r="BK207" s="119" t="s">
        <v>860</v>
      </c>
      <c r="BL207" s="119" t="s">
        <v>553</v>
      </c>
      <c r="BM207" s="119" t="s">
        <v>554</v>
      </c>
      <c r="BN207" s="119" t="s">
        <v>349</v>
      </c>
      <c r="BO207" s="119" t="s">
        <v>861</v>
      </c>
    </row>
    <row r="208" spans="1:67" s="66" customFormat="1" ht="14.5" x14ac:dyDescent="0.35">
      <c r="A208" s="30"/>
      <c r="B208" s="31"/>
      <c r="C208" s="31"/>
      <c r="D208" s="30"/>
      <c r="E208" s="31"/>
      <c r="F208" s="84"/>
      <c r="G208" s="62" t="str">
        <f t="shared" si="113"/>
        <v/>
      </c>
      <c r="H208" s="30"/>
      <c r="I208" s="31"/>
      <c r="J208" s="85"/>
      <c r="K208" s="85"/>
      <c r="L208" s="73">
        <f t="shared" si="114"/>
        <v>0</v>
      </c>
      <c r="M208" s="136"/>
      <c r="N208" s="65">
        <f t="shared" si="115"/>
        <v>0</v>
      </c>
      <c r="O208" s="65"/>
      <c r="P208" s="74">
        <f t="shared" si="116"/>
        <v>0</v>
      </c>
      <c r="Q208" s="74">
        <f t="shared" si="117"/>
        <v>0</v>
      </c>
      <c r="R208" s="74">
        <f t="shared" si="118"/>
        <v>0</v>
      </c>
      <c r="S208" s="74">
        <f t="shared" si="119"/>
        <v>0</v>
      </c>
      <c r="T208" s="74">
        <f t="shared" si="120"/>
        <v>0</v>
      </c>
      <c r="U208" s="74">
        <f t="shared" si="121"/>
        <v>0</v>
      </c>
      <c r="V208" s="74">
        <f t="shared" si="122"/>
        <v>0</v>
      </c>
      <c r="W208" s="74">
        <f t="shared" si="123"/>
        <v>0</v>
      </c>
      <c r="X208" s="74">
        <f t="shared" si="124"/>
        <v>0</v>
      </c>
      <c r="Y208" s="74">
        <f t="shared" si="125"/>
        <v>0</v>
      </c>
      <c r="Z208" s="74">
        <f t="shared" si="126"/>
        <v>0</v>
      </c>
      <c r="AA208" s="74">
        <f t="shared" si="143"/>
        <v>1</v>
      </c>
      <c r="AC208" s="74">
        <f t="shared" si="127"/>
        <v>0</v>
      </c>
      <c r="AD208" s="74">
        <f t="shared" si="128"/>
        <v>0</v>
      </c>
      <c r="AE208" s="74">
        <f t="shared" si="110"/>
        <v>0</v>
      </c>
      <c r="AF208" s="74">
        <f t="shared" si="111"/>
        <v>0</v>
      </c>
      <c r="AG208" s="74">
        <f t="shared" si="129"/>
        <v>0</v>
      </c>
      <c r="AH208" s="74">
        <f t="shared" si="130"/>
        <v>0</v>
      </c>
      <c r="AJ208" s="75">
        <f t="shared" si="131"/>
        <v>0</v>
      </c>
      <c r="AK208" s="75">
        <f t="shared" si="132"/>
        <v>0</v>
      </c>
      <c r="AL208" s="75">
        <f t="shared" si="112"/>
        <v>0</v>
      </c>
      <c r="AS208" s="74" t="str">
        <f t="shared" si="133"/>
        <v/>
      </c>
      <c r="AT208" s="74" t="str">
        <f t="shared" si="134"/>
        <v/>
      </c>
      <c r="AU208" s="74" t="str">
        <f t="shared" si="135"/>
        <v/>
      </c>
      <c r="AV208" s="74" t="str">
        <f t="shared" si="136"/>
        <v/>
      </c>
      <c r="AW208" s="74" t="str">
        <f t="shared" si="137"/>
        <v/>
      </c>
      <c r="AX208" s="74" t="str">
        <f t="shared" si="108"/>
        <v/>
      </c>
      <c r="AY208" s="74" t="str">
        <f t="shared" si="108"/>
        <v/>
      </c>
      <c r="AZ208" s="74" t="str">
        <f t="shared" si="108"/>
        <v/>
      </c>
      <c r="BA208" s="74" t="str">
        <f t="shared" si="108"/>
        <v/>
      </c>
      <c r="BB208" s="74" t="str">
        <f t="shared" si="108"/>
        <v/>
      </c>
      <c r="BC208" s="74" t="str">
        <f t="shared" si="138"/>
        <v/>
      </c>
      <c r="BD208" s="74" t="str">
        <f t="shared" si="139"/>
        <v/>
      </c>
      <c r="BE208" s="74" t="str">
        <f t="shared" si="140"/>
        <v/>
      </c>
      <c r="BF208" s="74" t="str">
        <f t="shared" si="141"/>
        <v/>
      </c>
      <c r="BG208" s="74" t="str">
        <f t="shared" si="142"/>
        <v/>
      </c>
      <c r="BK208" s="119" t="s">
        <v>862</v>
      </c>
      <c r="BL208" s="119" t="s">
        <v>553</v>
      </c>
      <c r="BM208" s="119" t="s">
        <v>554</v>
      </c>
      <c r="BN208" s="119" t="s">
        <v>349</v>
      </c>
      <c r="BO208" s="119" t="s">
        <v>863</v>
      </c>
    </row>
    <row r="209" spans="1:67" s="66" customFormat="1" ht="14.5" x14ac:dyDescent="0.35">
      <c r="A209" s="30"/>
      <c r="B209" s="31"/>
      <c r="C209" s="31"/>
      <c r="D209" s="30"/>
      <c r="E209" s="31"/>
      <c r="F209" s="84"/>
      <c r="G209" s="62" t="str">
        <f t="shared" si="113"/>
        <v/>
      </c>
      <c r="H209" s="30"/>
      <c r="I209" s="31"/>
      <c r="J209" s="85"/>
      <c r="K209" s="85"/>
      <c r="L209" s="73">
        <f t="shared" si="114"/>
        <v>0</v>
      </c>
      <c r="M209" s="136"/>
      <c r="N209" s="65">
        <f t="shared" si="115"/>
        <v>0</v>
      </c>
      <c r="O209" s="65"/>
      <c r="P209" s="74">
        <f t="shared" si="116"/>
        <v>0</v>
      </c>
      <c r="Q209" s="74">
        <f t="shared" si="117"/>
        <v>0</v>
      </c>
      <c r="R209" s="74">
        <f t="shared" si="118"/>
        <v>0</v>
      </c>
      <c r="S209" s="74">
        <f t="shared" si="119"/>
        <v>0</v>
      </c>
      <c r="T209" s="74">
        <f t="shared" si="120"/>
        <v>0</v>
      </c>
      <c r="U209" s="74">
        <f t="shared" si="121"/>
        <v>0</v>
      </c>
      <c r="V209" s="74">
        <f t="shared" si="122"/>
        <v>0</v>
      </c>
      <c r="W209" s="74">
        <f t="shared" si="123"/>
        <v>0</v>
      </c>
      <c r="X209" s="74">
        <f t="shared" si="124"/>
        <v>0</v>
      </c>
      <c r="Y209" s="74">
        <f t="shared" si="125"/>
        <v>0</v>
      </c>
      <c r="Z209" s="74">
        <f t="shared" si="126"/>
        <v>0</v>
      </c>
      <c r="AA209" s="74">
        <f t="shared" si="143"/>
        <v>1</v>
      </c>
      <c r="AC209" s="74">
        <f t="shared" si="127"/>
        <v>0</v>
      </c>
      <c r="AD209" s="74">
        <f t="shared" si="128"/>
        <v>0</v>
      </c>
      <c r="AE209" s="74">
        <f t="shared" si="110"/>
        <v>0</v>
      </c>
      <c r="AF209" s="74">
        <f t="shared" si="111"/>
        <v>0</v>
      </c>
      <c r="AG209" s="74">
        <f t="shared" si="129"/>
        <v>0</v>
      </c>
      <c r="AH209" s="74">
        <f t="shared" si="130"/>
        <v>0</v>
      </c>
      <c r="AJ209" s="75">
        <f t="shared" si="131"/>
        <v>0</v>
      </c>
      <c r="AK209" s="75">
        <f t="shared" si="132"/>
        <v>0</v>
      </c>
      <c r="AL209" s="75">
        <f t="shared" si="112"/>
        <v>0</v>
      </c>
      <c r="AS209" s="74" t="str">
        <f t="shared" si="133"/>
        <v/>
      </c>
      <c r="AT209" s="74" t="str">
        <f t="shared" si="134"/>
        <v/>
      </c>
      <c r="AU209" s="74" t="str">
        <f t="shared" si="135"/>
        <v/>
      </c>
      <c r="AV209" s="74" t="str">
        <f t="shared" si="136"/>
        <v/>
      </c>
      <c r="AW209" s="74" t="str">
        <f t="shared" si="137"/>
        <v/>
      </c>
      <c r="AX209" s="74" t="str">
        <f t="shared" si="108"/>
        <v/>
      </c>
      <c r="AY209" s="74" t="str">
        <f t="shared" si="108"/>
        <v/>
      </c>
      <c r="AZ209" s="74" t="str">
        <f t="shared" si="108"/>
        <v/>
      </c>
      <c r="BA209" s="74" t="str">
        <f t="shared" si="108"/>
        <v/>
      </c>
      <c r="BB209" s="74" t="str">
        <f t="shared" si="108"/>
        <v/>
      </c>
      <c r="BC209" s="74" t="str">
        <f t="shared" si="138"/>
        <v/>
      </c>
      <c r="BD209" s="74" t="str">
        <f t="shared" si="139"/>
        <v/>
      </c>
      <c r="BE209" s="74" t="str">
        <f t="shared" si="140"/>
        <v/>
      </c>
      <c r="BF209" s="74" t="str">
        <f t="shared" si="141"/>
        <v/>
      </c>
      <c r="BG209" s="74" t="str">
        <f t="shared" si="142"/>
        <v/>
      </c>
      <c r="BK209" s="119" t="s">
        <v>864</v>
      </c>
      <c r="BL209" s="119" t="s">
        <v>584</v>
      </c>
      <c r="BM209" s="119" t="s">
        <v>585</v>
      </c>
      <c r="BN209" s="119" t="s">
        <v>336</v>
      </c>
      <c r="BO209" s="119" t="s">
        <v>865</v>
      </c>
    </row>
    <row r="210" spans="1:67" s="66" customFormat="1" ht="14.5" x14ac:dyDescent="0.35">
      <c r="A210" s="30"/>
      <c r="B210" s="31"/>
      <c r="C210" s="31"/>
      <c r="D210" s="30"/>
      <c r="E210" s="31"/>
      <c r="F210" s="84"/>
      <c r="G210" s="62" t="str">
        <f t="shared" si="113"/>
        <v/>
      </c>
      <c r="H210" s="30"/>
      <c r="I210" s="31"/>
      <c r="J210" s="85"/>
      <c r="K210" s="85"/>
      <c r="L210" s="73">
        <f t="shared" si="114"/>
        <v>0</v>
      </c>
      <c r="M210" s="136"/>
      <c r="N210" s="65">
        <f t="shared" si="115"/>
        <v>0</v>
      </c>
      <c r="O210" s="65"/>
      <c r="P210" s="74">
        <f t="shared" si="116"/>
        <v>0</v>
      </c>
      <c r="Q210" s="74">
        <f t="shared" si="117"/>
        <v>0</v>
      </c>
      <c r="R210" s="74">
        <f t="shared" si="118"/>
        <v>0</v>
      </c>
      <c r="S210" s="74">
        <f t="shared" si="119"/>
        <v>0</v>
      </c>
      <c r="T210" s="74">
        <f t="shared" si="120"/>
        <v>0</v>
      </c>
      <c r="U210" s="74">
        <f t="shared" si="121"/>
        <v>0</v>
      </c>
      <c r="V210" s="74">
        <f t="shared" si="122"/>
        <v>0</v>
      </c>
      <c r="W210" s="74">
        <f t="shared" si="123"/>
        <v>0</v>
      </c>
      <c r="X210" s="74">
        <f t="shared" si="124"/>
        <v>0</v>
      </c>
      <c r="Y210" s="74">
        <f t="shared" si="125"/>
        <v>0</v>
      </c>
      <c r="Z210" s="74">
        <f t="shared" si="126"/>
        <v>0</v>
      </c>
      <c r="AA210" s="74">
        <f t="shared" si="143"/>
        <v>1</v>
      </c>
      <c r="AC210" s="74">
        <f t="shared" si="127"/>
        <v>0</v>
      </c>
      <c r="AD210" s="74">
        <f t="shared" si="128"/>
        <v>0</v>
      </c>
      <c r="AE210" s="74">
        <f t="shared" si="110"/>
        <v>0</v>
      </c>
      <c r="AF210" s="74">
        <f t="shared" si="111"/>
        <v>0</v>
      </c>
      <c r="AG210" s="74">
        <f t="shared" si="129"/>
        <v>0</v>
      </c>
      <c r="AH210" s="74">
        <f t="shared" si="130"/>
        <v>0</v>
      </c>
      <c r="AJ210" s="75">
        <f t="shared" si="131"/>
        <v>0</v>
      </c>
      <c r="AK210" s="75">
        <f t="shared" si="132"/>
        <v>0</v>
      </c>
      <c r="AL210" s="75">
        <f t="shared" si="112"/>
        <v>0</v>
      </c>
      <c r="AS210" s="74" t="str">
        <f t="shared" si="133"/>
        <v/>
      </c>
      <c r="AT210" s="74" t="str">
        <f t="shared" si="134"/>
        <v/>
      </c>
      <c r="AU210" s="74" t="str">
        <f t="shared" si="135"/>
        <v/>
      </c>
      <c r="AV210" s="74" t="str">
        <f t="shared" si="136"/>
        <v/>
      </c>
      <c r="AW210" s="74" t="str">
        <f t="shared" si="137"/>
        <v/>
      </c>
      <c r="AX210" s="74" t="str">
        <f t="shared" ref="AX210:BB260" si="144">IF($A210="","",IF(AS210&lt;10,AS210,(LEFT(AS210)+RIGHT(AS210))))</f>
        <v/>
      </c>
      <c r="AY210" s="74" t="str">
        <f t="shared" si="144"/>
        <v/>
      </c>
      <c r="AZ210" s="74" t="str">
        <f t="shared" si="144"/>
        <v/>
      </c>
      <c r="BA210" s="74" t="str">
        <f t="shared" si="144"/>
        <v/>
      </c>
      <c r="BB210" s="74" t="str">
        <f t="shared" si="144"/>
        <v/>
      </c>
      <c r="BC210" s="74" t="str">
        <f t="shared" si="138"/>
        <v/>
      </c>
      <c r="BD210" s="74" t="str">
        <f t="shared" si="139"/>
        <v/>
      </c>
      <c r="BE210" s="74" t="str">
        <f t="shared" si="140"/>
        <v/>
      </c>
      <c r="BF210" s="74" t="str">
        <f t="shared" si="141"/>
        <v/>
      </c>
      <c r="BG210" s="74" t="str">
        <f t="shared" si="142"/>
        <v/>
      </c>
      <c r="BK210" s="119" t="s">
        <v>866</v>
      </c>
      <c r="BL210" s="119" t="s">
        <v>517</v>
      </c>
      <c r="BM210" s="119" t="s">
        <v>518</v>
      </c>
      <c r="BN210" s="119" t="s">
        <v>336</v>
      </c>
      <c r="BO210" s="119" t="s">
        <v>867</v>
      </c>
    </row>
    <row r="211" spans="1:67" s="66" customFormat="1" ht="14.5" x14ac:dyDescent="0.35">
      <c r="A211" s="30"/>
      <c r="B211" s="31"/>
      <c r="C211" s="31"/>
      <c r="D211" s="30"/>
      <c r="E211" s="31"/>
      <c r="F211" s="84"/>
      <c r="G211" s="62" t="str">
        <f t="shared" si="113"/>
        <v/>
      </c>
      <c r="H211" s="30"/>
      <c r="I211" s="31"/>
      <c r="J211" s="85"/>
      <c r="K211" s="85"/>
      <c r="L211" s="73">
        <f t="shared" si="114"/>
        <v>0</v>
      </c>
      <c r="M211" s="136"/>
      <c r="N211" s="65">
        <f t="shared" si="115"/>
        <v>0</v>
      </c>
      <c r="O211" s="65"/>
      <c r="P211" s="74">
        <f t="shared" si="116"/>
        <v>0</v>
      </c>
      <c r="Q211" s="74">
        <f t="shared" si="117"/>
        <v>0</v>
      </c>
      <c r="R211" s="74">
        <f t="shared" si="118"/>
        <v>0</v>
      </c>
      <c r="S211" s="74">
        <f t="shared" si="119"/>
        <v>0</v>
      </c>
      <c r="T211" s="74">
        <f t="shared" si="120"/>
        <v>0</v>
      </c>
      <c r="U211" s="74">
        <f t="shared" si="121"/>
        <v>0</v>
      </c>
      <c r="V211" s="74">
        <f t="shared" si="122"/>
        <v>0</v>
      </c>
      <c r="W211" s="74">
        <f t="shared" si="123"/>
        <v>0</v>
      </c>
      <c r="X211" s="74">
        <f t="shared" si="124"/>
        <v>0</v>
      </c>
      <c r="Y211" s="74">
        <f t="shared" si="125"/>
        <v>0</v>
      </c>
      <c r="Z211" s="74">
        <f t="shared" si="126"/>
        <v>0</v>
      </c>
      <c r="AA211" s="74">
        <f t="shared" si="143"/>
        <v>1</v>
      </c>
      <c r="AC211" s="74">
        <f t="shared" si="127"/>
        <v>0</v>
      </c>
      <c r="AD211" s="74">
        <f t="shared" si="128"/>
        <v>0</v>
      </c>
      <c r="AE211" s="74">
        <f t="shared" si="110"/>
        <v>0</v>
      </c>
      <c r="AF211" s="74">
        <f t="shared" si="111"/>
        <v>0</v>
      </c>
      <c r="AG211" s="74">
        <f t="shared" si="129"/>
        <v>0</v>
      </c>
      <c r="AH211" s="74">
        <f t="shared" si="130"/>
        <v>0</v>
      </c>
      <c r="AJ211" s="75">
        <f t="shared" si="131"/>
        <v>0</v>
      </c>
      <c r="AK211" s="75">
        <f t="shared" si="132"/>
        <v>0</v>
      </c>
      <c r="AL211" s="75">
        <f t="shared" si="112"/>
        <v>0</v>
      </c>
      <c r="AS211" s="74" t="str">
        <f t="shared" si="133"/>
        <v/>
      </c>
      <c r="AT211" s="74" t="str">
        <f t="shared" si="134"/>
        <v/>
      </c>
      <c r="AU211" s="74" t="str">
        <f t="shared" si="135"/>
        <v/>
      </c>
      <c r="AV211" s="74" t="str">
        <f t="shared" si="136"/>
        <v/>
      </c>
      <c r="AW211" s="74" t="str">
        <f t="shared" si="137"/>
        <v/>
      </c>
      <c r="AX211" s="74" t="str">
        <f t="shared" si="144"/>
        <v/>
      </c>
      <c r="AY211" s="74" t="str">
        <f t="shared" si="144"/>
        <v/>
      </c>
      <c r="AZ211" s="74" t="str">
        <f t="shared" si="144"/>
        <v/>
      </c>
      <c r="BA211" s="74" t="str">
        <f t="shared" si="144"/>
        <v/>
      </c>
      <c r="BB211" s="74" t="str">
        <f t="shared" si="144"/>
        <v/>
      </c>
      <c r="BC211" s="74" t="str">
        <f t="shared" si="138"/>
        <v/>
      </c>
      <c r="BD211" s="74" t="str">
        <f t="shared" si="139"/>
        <v/>
      </c>
      <c r="BE211" s="74" t="str">
        <f t="shared" si="140"/>
        <v/>
      </c>
      <c r="BF211" s="74" t="str">
        <f t="shared" si="141"/>
        <v/>
      </c>
      <c r="BG211" s="74" t="str">
        <f t="shared" si="142"/>
        <v/>
      </c>
      <c r="BK211" s="119" t="s">
        <v>868</v>
      </c>
      <c r="BL211" s="119" t="s">
        <v>553</v>
      </c>
      <c r="BM211" s="119" t="s">
        <v>554</v>
      </c>
      <c r="BN211" s="119" t="s">
        <v>349</v>
      </c>
      <c r="BO211" s="119" t="s">
        <v>869</v>
      </c>
    </row>
    <row r="212" spans="1:67" s="66" customFormat="1" ht="14.5" x14ac:dyDescent="0.35">
      <c r="A212" s="30"/>
      <c r="B212" s="31"/>
      <c r="C212" s="31"/>
      <c r="D212" s="30"/>
      <c r="E212" s="31"/>
      <c r="F212" s="84"/>
      <c r="G212" s="62" t="str">
        <f t="shared" si="113"/>
        <v/>
      </c>
      <c r="H212" s="30"/>
      <c r="I212" s="31"/>
      <c r="J212" s="85"/>
      <c r="K212" s="85"/>
      <c r="L212" s="73">
        <f t="shared" si="114"/>
        <v>0</v>
      </c>
      <c r="M212" s="136"/>
      <c r="N212" s="65">
        <f t="shared" si="115"/>
        <v>0</v>
      </c>
      <c r="O212" s="65"/>
      <c r="P212" s="74">
        <f t="shared" si="116"/>
        <v>0</v>
      </c>
      <c r="Q212" s="74">
        <f t="shared" si="117"/>
        <v>0</v>
      </c>
      <c r="R212" s="74">
        <f t="shared" si="118"/>
        <v>0</v>
      </c>
      <c r="S212" s="74">
        <f t="shared" si="119"/>
        <v>0</v>
      </c>
      <c r="T212" s="74">
        <f t="shared" si="120"/>
        <v>0</v>
      </c>
      <c r="U212" s="74">
        <f t="shared" si="121"/>
        <v>0</v>
      </c>
      <c r="V212" s="74">
        <f t="shared" si="122"/>
        <v>0</v>
      </c>
      <c r="W212" s="74">
        <f t="shared" si="123"/>
        <v>0</v>
      </c>
      <c r="X212" s="74">
        <f t="shared" si="124"/>
        <v>0</v>
      </c>
      <c r="Y212" s="74">
        <f t="shared" si="125"/>
        <v>0</v>
      </c>
      <c r="Z212" s="74">
        <f t="shared" si="126"/>
        <v>0</v>
      </c>
      <c r="AA212" s="74">
        <f t="shared" si="143"/>
        <v>1</v>
      </c>
      <c r="AC212" s="74">
        <f t="shared" si="127"/>
        <v>0</v>
      </c>
      <c r="AD212" s="74">
        <f t="shared" si="128"/>
        <v>0</v>
      </c>
      <c r="AE212" s="74">
        <f t="shared" si="110"/>
        <v>0</v>
      </c>
      <c r="AF212" s="74">
        <f t="shared" si="111"/>
        <v>0</v>
      </c>
      <c r="AG212" s="74">
        <f t="shared" si="129"/>
        <v>0</v>
      </c>
      <c r="AH212" s="74">
        <f t="shared" si="130"/>
        <v>0</v>
      </c>
      <c r="AJ212" s="75">
        <f t="shared" si="131"/>
        <v>0</v>
      </c>
      <c r="AK212" s="75">
        <f t="shared" si="132"/>
        <v>0</v>
      </c>
      <c r="AL212" s="75">
        <f t="shared" si="112"/>
        <v>0</v>
      </c>
      <c r="AS212" s="74" t="str">
        <f t="shared" si="133"/>
        <v/>
      </c>
      <c r="AT212" s="74" t="str">
        <f t="shared" si="134"/>
        <v/>
      </c>
      <c r="AU212" s="74" t="str">
        <f t="shared" si="135"/>
        <v/>
      </c>
      <c r="AV212" s="74" t="str">
        <f t="shared" si="136"/>
        <v/>
      </c>
      <c r="AW212" s="74" t="str">
        <f t="shared" si="137"/>
        <v/>
      </c>
      <c r="AX212" s="74" t="str">
        <f t="shared" si="144"/>
        <v/>
      </c>
      <c r="AY212" s="74" t="str">
        <f t="shared" si="144"/>
        <v/>
      </c>
      <c r="AZ212" s="74" t="str">
        <f t="shared" si="144"/>
        <v/>
      </c>
      <c r="BA212" s="74" t="str">
        <f t="shared" si="144"/>
        <v/>
      </c>
      <c r="BB212" s="74" t="str">
        <f t="shared" si="144"/>
        <v/>
      </c>
      <c r="BC212" s="74" t="str">
        <f t="shared" si="138"/>
        <v/>
      </c>
      <c r="BD212" s="74" t="str">
        <f t="shared" si="139"/>
        <v/>
      </c>
      <c r="BE212" s="74" t="str">
        <f t="shared" si="140"/>
        <v/>
      </c>
      <c r="BF212" s="74" t="str">
        <f t="shared" si="141"/>
        <v/>
      </c>
      <c r="BG212" s="74" t="str">
        <f t="shared" si="142"/>
        <v/>
      </c>
      <c r="BK212" s="119" t="s">
        <v>870</v>
      </c>
      <c r="BL212" s="119" t="s">
        <v>537</v>
      </c>
      <c r="BM212" s="119" t="s">
        <v>538</v>
      </c>
      <c r="BN212" s="119" t="s">
        <v>349</v>
      </c>
      <c r="BO212" s="119" t="s">
        <v>871</v>
      </c>
    </row>
    <row r="213" spans="1:67" s="66" customFormat="1" ht="14.5" x14ac:dyDescent="0.35">
      <c r="A213" s="30"/>
      <c r="B213" s="31"/>
      <c r="C213" s="31"/>
      <c r="D213" s="30"/>
      <c r="E213" s="31"/>
      <c r="F213" s="84"/>
      <c r="G213" s="62" t="str">
        <f t="shared" si="113"/>
        <v/>
      </c>
      <c r="H213" s="30"/>
      <c r="I213" s="31"/>
      <c r="J213" s="85"/>
      <c r="K213" s="85"/>
      <c r="L213" s="73">
        <f t="shared" si="114"/>
        <v>0</v>
      </c>
      <c r="M213" s="136"/>
      <c r="N213" s="65">
        <f t="shared" si="115"/>
        <v>0</v>
      </c>
      <c r="O213" s="65"/>
      <c r="P213" s="74">
        <f t="shared" si="116"/>
        <v>0</v>
      </c>
      <c r="Q213" s="74">
        <f t="shared" si="117"/>
        <v>0</v>
      </c>
      <c r="R213" s="74">
        <f t="shared" si="118"/>
        <v>0</v>
      </c>
      <c r="S213" s="74">
        <f t="shared" si="119"/>
        <v>0</v>
      </c>
      <c r="T213" s="74">
        <f t="shared" si="120"/>
        <v>0</v>
      </c>
      <c r="U213" s="74">
        <f t="shared" si="121"/>
        <v>0</v>
      </c>
      <c r="V213" s="74">
        <f t="shared" si="122"/>
        <v>0</v>
      </c>
      <c r="W213" s="74">
        <f t="shared" si="123"/>
        <v>0</v>
      </c>
      <c r="X213" s="74">
        <f t="shared" si="124"/>
        <v>0</v>
      </c>
      <c r="Y213" s="74">
        <f t="shared" si="125"/>
        <v>0</v>
      </c>
      <c r="Z213" s="74">
        <f t="shared" si="126"/>
        <v>0</v>
      </c>
      <c r="AA213" s="74">
        <f t="shared" si="143"/>
        <v>1</v>
      </c>
      <c r="AC213" s="74">
        <f t="shared" si="127"/>
        <v>0</v>
      </c>
      <c r="AD213" s="74">
        <f t="shared" si="128"/>
        <v>0</v>
      </c>
      <c r="AE213" s="74">
        <f t="shared" si="110"/>
        <v>0</v>
      </c>
      <c r="AF213" s="74">
        <f t="shared" si="111"/>
        <v>0</v>
      </c>
      <c r="AG213" s="74">
        <f t="shared" si="129"/>
        <v>0</v>
      </c>
      <c r="AH213" s="74">
        <f t="shared" si="130"/>
        <v>0</v>
      </c>
      <c r="AJ213" s="75">
        <f t="shared" si="131"/>
        <v>0</v>
      </c>
      <c r="AK213" s="75">
        <f t="shared" si="132"/>
        <v>0</v>
      </c>
      <c r="AL213" s="75">
        <f t="shared" si="112"/>
        <v>0</v>
      </c>
      <c r="AS213" s="74" t="str">
        <f t="shared" si="133"/>
        <v/>
      </c>
      <c r="AT213" s="74" t="str">
        <f t="shared" si="134"/>
        <v/>
      </c>
      <c r="AU213" s="74" t="str">
        <f t="shared" si="135"/>
        <v/>
      </c>
      <c r="AV213" s="74" t="str">
        <f t="shared" si="136"/>
        <v/>
      </c>
      <c r="AW213" s="74" t="str">
        <f t="shared" si="137"/>
        <v/>
      </c>
      <c r="AX213" s="74" t="str">
        <f t="shared" si="144"/>
        <v/>
      </c>
      <c r="AY213" s="74" t="str">
        <f t="shared" si="144"/>
        <v/>
      </c>
      <c r="AZ213" s="74" t="str">
        <f t="shared" si="144"/>
        <v/>
      </c>
      <c r="BA213" s="74" t="str">
        <f t="shared" si="144"/>
        <v/>
      </c>
      <c r="BB213" s="74" t="str">
        <f t="shared" si="144"/>
        <v/>
      </c>
      <c r="BC213" s="74" t="str">
        <f t="shared" si="138"/>
        <v/>
      </c>
      <c r="BD213" s="74" t="str">
        <f t="shared" si="139"/>
        <v/>
      </c>
      <c r="BE213" s="74" t="str">
        <f t="shared" si="140"/>
        <v/>
      </c>
      <c r="BF213" s="74" t="str">
        <f t="shared" si="141"/>
        <v/>
      </c>
      <c r="BG213" s="74" t="str">
        <f t="shared" si="142"/>
        <v/>
      </c>
      <c r="BK213" s="119" t="s">
        <v>872</v>
      </c>
      <c r="BL213" s="119" t="s">
        <v>429</v>
      </c>
      <c r="BM213" s="119" t="s">
        <v>430</v>
      </c>
      <c r="BN213" s="119" t="s">
        <v>391</v>
      </c>
      <c r="BO213" s="119" t="s">
        <v>873</v>
      </c>
    </row>
    <row r="214" spans="1:67" s="66" customFormat="1" ht="14.5" x14ac:dyDescent="0.35">
      <c r="A214" s="30"/>
      <c r="B214" s="31"/>
      <c r="C214" s="31"/>
      <c r="D214" s="30"/>
      <c r="E214" s="31"/>
      <c r="F214" s="84"/>
      <c r="G214" s="62" t="str">
        <f t="shared" si="113"/>
        <v/>
      </c>
      <c r="H214" s="30"/>
      <c r="I214" s="31"/>
      <c r="J214" s="85"/>
      <c r="K214" s="85"/>
      <c r="L214" s="73">
        <f t="shared" si="114"/>
        <v>0</v>
      </c>
      <c r="M214" s="136"/>
      <c r="N214" s="65">
        <f t="shared" si="115"/>
        <v>0</v>
      </c>
      <c r="O214" s="65"/>
      <c r="P214" s="74">
        <f t="shared" si="116"/>
        <v>0</v>
      </c>
      <c r="Q214" s="74">
        <f t="shared" si="117"/>
        <v>0</v>
      </c>
      <c r="R214" s="74">
        <f t="shared" si="118"/>
        <v>0</v>
      </c>
      <c r="S214" s="74">
        <f t="shared" si="119"/>
        <v>0</v>
      </c>
      <c r="T214" s="74">
        <f t="shared" si="120"/>
        <v>0</v>
      </c>
      <c r="U214" s="74">
        <f t="shared" si="121"/>
        <v>0</v>
      </c>
      <c r="V214" s="74">
        <f t="shared" si="122"/>
        <v>0</v>
      </c>
      <c r="W214" s="74">
        <f t="shared" si="123"/>
        <v>0</v>
      </c>
      <c r="X214" s="74">
        <f t="shared" si="124"/>
        <v>0</v>
      </c>
      <c r="Y214" s="74">
        <f t="shared" si="125"/>
        <v>0</v>
      </c>
      <c r="Z214" s="74">
        <f t="shared" si="126"/>
        <v>0</v>
      </c>
      <c r="AA214" s="74">
        <f t="shared" si="143"/>
        <v>1</v>
      </c>
      <c r="AC214" s="74">
        <f t="shared" si="127"/>
        <v>0</v>
      </c>
      <c r="AD214" s="74">
        <f t="shared" si="128"/>
        <v>0</v>
      </c>
      <c r="AE214" s="74">
        <f t="shared" si="110"/>
        <v>0</v>
      </c>
      <c r="AF214" s="74">
        <f t="shared" si="111"/>
        <v>0</v>
      </c>
      <c r="AG214" s="74">
        <f t="shared" si="129"/>
        <v>0</v>
      </c>
      <c r="AH214" s="74">
        <f t="shared" si="130"/>
        <v>0</v>
      </c>
      <c r="AJ214" s="75">
        <f t="shared" si="131"/>
        <v>0</v>
      </c>
      <c r="AK214" s="75">
        <f t="shared" si="132"/>
        <v>0</v>
      </c>
      <c r="AL214" s="75">
        <f t="shared" si="112"/>
        <v>0</v>
      </c>
      <c r="AS214" s="74" t="str">
        <f t="shared" si="133"/>
        <v/>
      </c>
      <c r="AT214" s="74" t="str">
        <f t="shared" si="134"/>
        <v/>
      </c>
      <c r="AU214" s="74" t="str">
        <f t="shared" si="135"/>
        <v/>
      </c>
      <c r="AV214" s="74" t="str">
        <f t="shared" si="136"/>
        <v/>
      </c>
      <c r="AW214" s="74" t="str">
        <f t="shared" si="137"/>
        <v/>
      </c>
      <c r="AX214" s="74" t="str">
        <f t="shared" si="144"/>
        <v/>
      </c>
      <c r="AY214" s="74" t="str">
        <f t="shared" si="144"/>
        <v/>
      </c>
      <c r="AZ214" s="74" t="str">
        <f t="shared" si="144"/>
        <v/>
      </c>
      <c r="BA214" s="74" t="str">
        <f t="shared" si="144"/>
        <v/>
      </c>
      <c r="BB214" s="74" t="str">
        <f t="shared" si="144"/>
        <v/>
      </c>
      <c r="BC214" s="74" t="str">
        <f t="shared" si="138"/>
        <v/>
      </c>
      <c r="BD214" s="74" t="str">
        <f t="shared" si="139"/>
        <v/>
      </c>
      <c r="BE214" s="74" t="str">
        <f t="shared" si="140"/>
        <v/>
      </c>
      <c r="BF214" s="74" t="str">
        <f t="shared" si="141"/>
        <v/>
      </c>
      <c r="BG214" s="74" t="str">
        <f t="shared" si="142"/>
        <v/>
      </c>
      <c r="BK214" s="119" t="s">
        <v>874</v>
      </c>
      <c r="BL214" s="119" t="s">
        <v>517</v>
      </c>
      <c r="BM214" s="119" t="s">
        <v>518</v>
      </c>
      <c r="BN214" s="119" t="s">
        <v>336</v>
      </c>
      <c r="BO214" s="119" t="s">
        <v>875</v>
      </c>
    </row>
    <row r="215" spans="1:67" s="66" customFormat="1" ht="14.5" x14ac:dyDescent="0.35">
      <c r="A215" s="30"/>
      <c r="B215" s="31"/>
      <c r="C215" s="31"/>
      <c r="D215" s="30"/>
      <c r="E215" s="31"/>
      <c r="F215" s="84"/>
      <c r="G215" s="62" t="str">
        <f t="shared" si="113"/>
        <v/>
      </c>
      <c r="H215" s="30"/>
      <c r="I215" s="31"/>
      <c r="J215" s="85"/>
      <c r="K215" s="85"/>
      <c r="L215" s="73">
        <f t="shared" si="114"/>
        <v>0</v>
      </c>
      <c r="M215" s="136"/>
      <c r="N215" s="65">
        <f t="shared" si="115"/>
        <v>0</v>
      </c>
      <c r="O215" s="65"/>
      <c r="P215" s="74">
        <f t="shared" si="116"/>
        <v>0</v>
      </c>
      <c r="Q215" s="74">
        <f t="shared" si="117"/>
        <v>0</v>
      </c>
      <c r="R215" s="74">
        <f t="shared" si="118"/>
        <v>0</v>
      </c>
      <c r="S215" s="74">
        <f t="shared" si="119"/>
        <v>0</v>
      </c>
      <c r="T215" s="74">
        <f t="shared" si="120"/>
        <v>0</v>
      </c>
      <c r="U215" s="74">
        <f t="shared" si="121"/>
        <v>0</v>
      </c>
      <c r="V215" s="74">
        <f t="shared" si="122"/>
        <v>0</v>
      </c>
      <c r="W215" s="74">
        <f t="shared" si="123"/>
        <v>0</v>
      </c>
      <c r="X215" s="74">
        <f t="shared" si="124"/>
        <v>0</v>
      </c>
      <c r="Y215" s="74">
        <f t="shared" si="125"/>
        <v>0</v>
      </c>
      <c r="Z215" s="74">
        <f t="shared" si="126"/>
        <v>0</v>
      </c>
      <c r="AA215" s="74">
        <f t="shared" si="143"/>
        <v>1</v>
      </c>
      <c r="AC215" s="74">
        <f t="shared" si="127"/>
        <v>0</v>
      </c>
      <c r="AD215" s="74">
        <f t="shared" si="128"/>
        <v>0</v>
      </c>
      <c r="AE215" s="74">
        <f t="shared" si="110"/>
        <v>0</v>
      </c>
      <c r="AF215" s="74">
        <f t="shared" si="111"/>
        <v>0</v>
      </c>
      <c r="AG215" s="74">
        <f t="shared" si="129"/>
        <v>0</v>
      </c>
      <c r="AH215" s="74">
        <f t="shared" si="130"/>
        <v>0</v>
      </c>
      <c r="AJ215" s="75">
        <f t="shared" si="131"/>
        <v>0</v>
      </c>
      <c r="AK215" s="75">
        <f t="shared" si="132"/>
        <v>0</v>
      </c>
      <c r="AL215" s="75">
        <f t="shared" si="112"/>
        <v>0</v>
      </c>
      <c r="AS215" s="74" t="str">
        <f t="shared" si="133"/>
        <v/>
      </c>
      <c r="AT215" s="74" t="str">
        <f t="shared" si="134"/>
        <v/>
      </c>
      <c r="AU215" s="74" t="str">
        <f t="shared" si="135"/>
        <v/>
      </c>
      <c r="AV215" s="74" t="str">
        <f t="shared" si="136"/>
        <v/>
      </c>
      <c r="AW215" s="74" t="str">
        <f t="shared" si="137"/>
        <v/>
      </c>
      <c r="AX215" s="74" t="str">
        <f t="shared" si="144"/>
        <v/>
      </c>
      <c r="AY215" s="74" t="str">
        <f t="shared" si="144"/>
        <v/>
      </c>
      <c r="AZ215" s="74" t="str">
        <f t="shared" si="144"/>
        <v/>
      </c>
      <c r="BA215" s="74" t="str">
        <f t="shared" si="144"/>
        <v/>
      </c>
      <c r="BB215" s="74" t="str">
        <f t="shared" si="144"/>
        <v/>
      </c>
      <c r="BC215" s="74" t="str">
        <f t="shared" si="138"/>
        <v/>
      </c>
      <c r="BD215" s="74" t="str">
        <f t="shared" si="139"/>
        <v/>
      </c>
      <c r="BE215" s="74" t="str">
        <f t="shared" si="140"/>
        <v/>
      </c>
      <c r="BF215" s="74" t="str">
        <f t="shared" si="141"/>
        <v/>
      </c>
      <c r="BG215" s="74" t="str">
        <f t="shared" si="142"/>
        <v/>
      </c>
      <c r="BK215" s="119" t="s">
        <v>876</v>
      </c>
      <c r="BL215" s="119" t="s">
        <v>505</v>
      </c>
      <c r="BM215" s="119" t="s">
        <v>506</v>
      </c>
      <c r="BN215" s="119" t="s">
        <v>349</v>
      </c>
      <c r="BO215" s="119" t="s">
        <v>877</v>
      </c>
    </row>
    <row r="216" spans="1:67" s="66" customFormat="1" ht="14.5" x14ac:dyDescent="0.35">
      <c r="A216" s="30"/>
      <c r="B216" s="31"/>
      <c r="C216" s="31"/>
      <c r="D216" s="30"/>
      <c r="E216" s="31"/>
      <c r="F216" s="84"/>
      <c r="G216" s="62" t="str">
        <f t="shared" si="113"/>
        <v/>
      </c>
      <c r="H216" s="30"/>
      <c r="I216" s="31"/>
      <c r="J216" s="85"/>
      <c r="K216" s="85"/>
      <c r="L216" s="73">
        <f t="shared" si="114"/>
        <v>0</v>
      </c>
      <c r="M216" s="136"/>
      <c r="N216" s="65">
        <f t="shared" si="115"/>
        <v>0</v>
      </c>
      <c r="O216" s="65"/>
      <c r="P216" s="74">
        <f t="shared" si="116"/>
        <v>0</v>
      </c>
      <c r="Q216" s="74">
        <f t="shared" si="117"/>
        <v>0</v>
      </c>
      <c r="R216" s="74">
        <f t="shared" si="118"/>
        <v>0</v>
      </c>
      <c r="S216" s="74">
        <f t="shared" si="119"/>
        <v>0</v>
      </c>
      <c r="T216" s="74">
        <f t="shared" si="120"/>
        <v>0</v>
      </c>
      <c r="U216" s="74">
        <f t="shared" si="121"/>
        <v>0</v>
      </c>
      <c r="V216" s="74">
        <f t="shared" si="122"/>
        <v>0</v>
      </c>
      <c r="W216" s="74">
        <f t="shared" si="123"/>
        <v>0</v>
      </c>
      <c r="X216" s="74">
        <f t="shared" si="124"/>
        <v>0</v>
      </c>
      <c r="Y216" s="74">
        <f t="shared" si="125"/>
        <v>0</v>
      </c>
      <c r="Z216" s="74">
        <f t="shared" si="126"/>
        <v>0</v>
      </c>
      <c r="AA216" s="74">
        <f t="shared" si="143"/>
        <v>1</v>
      </c>
      <c r="AC216" s="74">
        <f t="shared" si="127"/>
        <v>0</v>
      </c>
      <c r="AD216" s="74">
        <f t="shared" si="128"/>
        <v>0</v>
      </c>
      <c r="AE216" s="74">
        <f t="shared" si="110"/>
        <v>0</v>
      </c>
      <c r="AF216" s="74">
        <f t="shared" si="111"/>
        <v>0</v>
      </c>
      <c r="AG216" s="74">
        <f t="shared" si="129"/>
        <v>0</v>
      </c>
      <c r="AH216" s="74">
        <f t="shared" si="130"/>
        <v>0</v>
      </c>
      <c r="AJ216" s="75">
        <f t="shared" si="131"/>
        <v>0</v>
      </c>
      <c r="AK216" s="75">
        <f t="shared" si="132"/>
        <v>0</v>
      </c>
      <c r="AL216" s="75">
        <f t="shared" si="112"/>
        <v>0</v>
      </c>
      <c r="AS216" s="74" t="str">
        <f t="shared" si="133"/>
        <v/>
      </c>
      <c r="AT216" s="74" t="str">
        <f t="shared" si="134"/>
        <v/>
      </c>
      <c r="AU216" s="74" t="str">
        <f t="shared" si="135"/>
        <v/>
      </c>
      <c r="AV216" s="74" t="str">
        <f t="shared" si="136"/>
        <v/>
      </c>
      <c r="AW216" s="74" t="str">
        <f t="shared" si="137"/>
        <v/>
      </c>
      <c r="AX216" s="74" t="str">
        <f t="shared" si="144"/>
        <v/>
      </c>
      <c r="AY216" s="74" t="str">
        <f t="shared" si="144"/>
        <v/>
      </c>
      <c r="AZ216" s="74" t="str">
        <f t="shared" si="144"/>
        <v/>
      </c>
      <c r="BA216" s="74" t="str">
        <f t="shared" si="144"/>
        <v/>
      </c>
      <c r="BB216" s="74" t="str">
        <f t="shared" si="144"/>
        <v/>
      </c>
      <c r="BC216" s="74" t="str">
        <f t="shared" si="138"/>
        <v/>
      </c>
      <c r="BD216" s="74" t="str">
        <f t="shared" si="139"/>
        <v/>
      </c>
      <c r="BE216" s="74" t="str">
        <f t="shared" si="140"/>
        <v/>
      </c>
      <c r="BF216" s="74" t="str">
        <f t="shared" si="141"/>
        <v/>
      </c>
      <c r="BG216" s="74" t="str">
        <f t="shared" si="142"/>
        <v/>
      </c>
      <c r="BK216" s="119" t="s">
        <v>878</v>
      </c>
      <c r="BL216" s="119" t="s">
        <v>505</v>
      </c>
      <c r="BM216" s="119" t="s">
        <v>506</v>
      </c>
      <c r="BN216" s="119" t="s">
        <v>349</v>
      </c>
      <c r="BO216" s="119" t="s">
        <v>879</v>
      </c>
    </row>
    <row r="217" spans="1:67" s="66" customFormat="1" ht="14.5" x14ac:dyDescent="0.35">
      <c r="A217" s="30"/>
      <c r="B217" s="31"/>
      <c r="C217" s="31"/>
      <c r="D217" s="30"/>
      <c r="E217" s="31"/>
      <c r="F217" s="84"/>
      <c r="G217" s="62" t="str">
        <f t="shared" si="113"/>
        <v/>
      </c>
      <c r="H217" s="30"/>
      <c r="I217" s="31"/>
      <c r="J217" s="85"/>
      <c r="K217" s="85"/>
      <c r="L217" s="73">
        <f t="shared" si="114"/>
        <v>0</v>
      </c>
      <c r="M217" s="136"/>
      <c r="N217" s="65">
        <f t="shared" si="115"/>
        <v>0</v>
      </c>
      <c r="O217" s="65"/>
      <c r="P217" s="74">
        <f t="shared" si="116"/>
        <v>0</v>
      </c>
      <c r="Q217" s="74">
        <f t="shared" si="117"/>
        <v>0</v>
      </c>
      <c r="R217" s="74">
        <f t="shared" si="118"/>
        <v>0</v>
      </c>
      <c r="S217" s="74">
        <f t="shared" si="119"/>
        <v>0</v>
      </c>
      <c r="T217" s="74">
        <f t="shared" si="120"/>
        <v>0</v>
      </c>
      <c r="U217" s="74">
        <f t="shared" si="121"/>
        <v>0</v>
      </c>
      <c r="V217" s="74">
        <f t="shared" si="122"/>
        <v>0</v>
      </c>
      <c r="W217" s="74">
        <f t="shared" si="123"/>
        <v>0</v>
      </c>
      <c r="X217" s="74">
        <f t="shared" si="124"/>
        <v>0</v>
      </c>
      <c r="Y217" s="74">
        <f t="shared" si="125"/>
        <v>0</v>
      </c>
      <c r="Z217" s="74">
        <f t="shared" si="126"/>
        <v>0</v>
      </c>
      <c r="AA217" s="74">
        <f t="shared" si="143"/>
        <v>1</v>
      </c>
      <c r="AC217" s="74">
        <f t="shared" si="127"/>
        <v>0</v>
      </c>
      <c r="AD217" s="74">
        <f t="shared" si="128"/>
        <v>0</v>
      </c>
      <c r="AE217" s="74">
        <f t="shared" si="110"/>
        <v>0</v>
      </c>
      <c r="AF217" s="74">
        <f t="shared" si="111"/>
        <v>0</v>
      </c>
      <c r="AG217" s="74">
        <f t="shared" si="129"/>
        <v>0</v>
      </c>
      <c r="AH217" s="74">
        <f t="shared" si="130"/>
        <v>0</v>
      </c>
      <c r="AJ217" s="75">
        <f t="shared" si="131"/>
        <v>0</v>
      </c>
      <c r="AK217" s="75">
        <f t="shared" si="132"/>
        <v>0</v>
      </c>
      <c r="AL217" s="75">
        <f t="shared" si="112"/>
        <v>0</v>
      </c>
      <c r="AS217" s="74" t="str">
        <f t="shared" si="133"/>
        <v/>
      </c>
      <c r="AT217" s="74" t="str">
        <f t="shared" si="134"/>
        <v/>
      </c>
      <c r="AU217" s="74" t="str">
        <f t="shared" si="135"/>
        <v/>
      </c>
      <c r="AV217" s="74" t="str">
        <f t="shared" si="136"/>
        <v/>
      </c>
      <c r="AW217" s="74" t="str">
        <f t="shared" si="137"/>
        <v/>
      </c>
      <c r="AX217" s="74" t="str">
        <f t="shared" si="144"/>
        <v/>
      </c>
      <c r="AY217" s="74" t="str">
        <f t="shared" si="144"/>
        <v/>
      </c>
      <c r="AZ217" s="74" t="str">
        <f t="shared" si="144"/>
        <v/>
      </c>
      <c r="BA217" s="74" t="str">
        <f t="shared" si="144"/>
        <v/>
      </c>
      <c r="BB217" s="74" t="str">
        <f t="shared" si="144"/>
        <v/>
      </c>
      <c r="BC217" s="74" t="str">
        <f t="shared" si="138"/>
        <v/>
      </c>
      <c r="BD217" s="74" t="str">
        <f t="shared" si="139"/>
        <v/>
      </c>
      <c r="BE217" s="74" t="str">
        <f t="shared" si="140"/>
        <v/>
      </c>
      <c r="BF217" s="74" t="str">
        <f t="shared" si="141"/>
        <v/>
      </c>
      <c r="BG217" s="74" t="str">
        <f t="shared" si="142"/>
        <v/>
      </c>
      <c r="BK217" s="119" t="s">
        <v>880</v>
      </c>
      <c r="BL217" s="119" t="s">
        <v>604</v>
      </c>
      <c r="BM217" s="119" t="s">
        <v>605</v>
      </c>
      <c r="BN217" s="119" t="s">
        <v>336</v>
      </c>
      <c r="BO217" s="119" t="s">
        <v>881</v>
      </c>
    </row>
    <row r="218" spans="1:67" s="66" customFormat="1" ht="14.5" x14ac:dyDescent="0.35">
      <c r="A218" s="30"/>
      <c r="B218" s="31"/>
      <c r="C218" s="31"/>
      <c r="D218" s="30"/>
      <c r="E218" s="31"/>
      <c r="F218" s="84"/>
      <c r="G218" s="62" t="str">
        <f t="shared" si="113"/>
        <v/>
      </c>
      <c r="H218" s="30"/>
      <c r="I218" s="31"/>
      <c r="J218" s="85"/>
      <c r="K218" s="85"/>
      <c r="L218" s="73">
        <f t="shared" si="114"/>
        <v>0</v>
      </c>
      <c r="M218" s="136"/>
      <c r="N218" s="65">
        <f t="shared" si="115"/>
        <v>0</v>
      </c>
      <c r="O218" s="65"/>
      <c r="P218" s="74">
        <f t="shared" si="116"/>
        <v>0</v>
      </c>
      <c r="Q218" s="74">
        <f t="shared" si="117"/>
        <v>0</v>
      </c>
      <c r="R218" s="74">
        <f t="shared" si="118"/>
        <v>0</v>
      </c>
      <c r="S218" s="74">
        <f t="shared" si="119"/>
        <v>0</v>
      </c>
      <c r="T218" s="74">
        <f t="shared" si="120"/>
        <v>0</v>
      </c>
      <c r="U218" s="74">
        <f t="shared" si="121"/>
        <v>0</v>
      </c>
      <c r="V218" s="74">
        <f t="shared" si="122"/>
        <v>0</v>
      </c>
      <c r="W218" s="74">
        <f t="shared" si="123"/>
        <v>0</v>
      </c>
      <c r="X218" s="74">
        <f t="shared" si="124"/>
        <v>0</v>
      </c>
      <c r="Y218" s="74">
        <f t="shared" si="125"/>
        <v>0</v>
      </c>
      <c r="Z218" s="74">
        <f t="shared" si="126"/>
        <v>0</v>
      </c>
      <c r="AA218" s="74">
        <f t="shared" si="143"/>
        <v>1</v>
      </c>
      <c r="AC218" s="74">
        <f t="shared" si="127"/>
        <v>0</v>
      </c>
      <c r="AD218" s="74">
        <f t="shared" si="128"/>
        <v>0</v>
      </c>
      <c r="AE218" s="74">
        <f t="shared" si="110"/>
        <v>0</v>
      </c>
      <c r="AF218" s="74">
        <f t="shared" si="111"/>
        <v>0</v>
      </c>
      <c r="AG218" s="74">
        <f t="shared" si="129"/>
        <v>0</v>
      </c>
      <c r="AH218" s="74">
        <f t="shared" si="130"/>
        <v>0</v>
      </c>
      <c r="AJ218" s="75">
        <f t="shared" si="131"/>
        <v>0</v>
      </c>
      <c r="AK218" s="75">
        <f t="shared" si="132"/>
        <v>0</v>
      </c>
      <c r="AL218" s="75">
        <f t="shared" si="112"/>
        <v>0</v>
      </c>
      <c r="AS218" s="74" t="str">
        <f t="shared" si="133"/>
        <v/>
      </c>
      <c r="AT218" s="74" t="str">
        <f t="shared" si="134"/>
        <v/>
      </c>
      <c r="AU218" s="74" t="str">
        <f t="shared" si="135"/>
        <v/>
      </c>
      <c r="AV218" s="74" t="str">
        <f t="shared" si="136"/>
        <v/>
      </c>
      <c r="AW218" s="74" t="str">
        <f t="shared" si="137"/>
        <v/>
      </c>
      <c r="AX218" s="74" t="str">
        <f t="shared" si="144"/>
        <v/>
      </c>
      <c r="AY218" s="74" t="str">
        <f t="shared" si="144"/>
        <v/>
      </c>
      <c r="AZ218" s="74" t="str">
        <f t="shared" si="144"/>
        <v/>
      </c>
      <c r="BA218" s="74" t="str">
        <f t="shared" si="144"/>
        <v/>
      </c>
      <c r="BB218" s="74" t="str">
        <f t="shared" si="144"/>
        <v/>
      </c>
      <c r="BC218" s="74" t="str">
        <f t="shared" si="138"/>
        <v/>
      </c>
      <c r="BD218" s="74" t="str">
        <f t="shared" si="139"/>
        <v/>
      </c>
      <c r="BE218" s="74" t="str">
        <f t="shared" si="140"/>
        <v/>
      </c>
      <c r="BF218" s="74" t="str">
        <f t="shared" si="141"/>
        <v/>
      </c>
      <c r="BG218" s="74" t="str">
        <f t="shared" si="142"/>
        <v/>
      </c>
      <c r="BK218" s="119" t="s">
        <v>882</v>
      </c>
      <c r="BL218" s="119" t="s">
        <v>553</v>
      </c>
      <c r="BM218" s="119" t="s">
        <v>554</v>
      </c>
      <c r="BN218" s="119" t="s">
        <v>349</v>
      </c>
      <c r="BO218" s="119" t="s">
        <v>883</v>
      </c>
    </row>
    <row r="219" spans="1:67" s="66" customFormat="1" ht="14.5" x14ac:dyDescent="0.35">
      <c r="A219" s="30"/>
      <c r="B219" s="31"/>
      <c r="C219" s="31"/>
      <c r="D219" s="30"/>
      <c r="E219" s="31"/>
      <c r="F219" s="84"/>
      <c r="G219" s="62" t="str">
        <f t="shared" si="113"/>
        <v/>
      </c>
      <c r="H219" s="30"/>
      <c r="I219" s="31"/>
      <c r="J219" s="85"/>
      <c r="K219" s="85"/>
      <c r="L219" s="73">
        <f t="shared" si="114"/>
        <v>0</v>
      </c>
      <c r="M219" s="136"/>
      <c r="N219" s="65">
        <f t="shared" si="115"/>
        <v>0</v>
      </c>
      <c r="O219" s="65"/>
      <c r="P219" s="74">
        <f t="shared" si="116"/>
        <v>0</v>
      </c>
      <c r="Q219" s="74">
        <f t="shared" si="117"/>
        <v>0</v>
      </c>
      <c r="R219" s="74">
        <f t="shared" si="118"/>
        <v>0</v>
      </c>
      <c r="S219" s="74">
        <f t="shared" si="119"/>
        <v>0</v>
      </c>
      <c r="T219" s="74">
        <f t="shared" si="120"/>
        <v>0</v>
      </c>
      <c r="U219" s="74">
        <f t="shared" si="121"/>
        <v>0</v>
      </c>
      <c r="V219" s="74">
        <f t="shared" si="122"/>
        <v>0</v>
      </c>
      <c r="W219" s="74">
        <f t="shared" si="123"/>
        <v>0</v>
      </c>
      <c r="X219" s="74">
        <f t="shared" si="124"/>
        <v>0</v>
      </c>
      <c r="Y219" s="74">
        <f t="shared" si="125"/>
        <v>0</v>
      </c>
      <c r="Z219" s="74">
        <f t="shared" si="126"/>
        <v>0</v>
      </c>
      <c r="AA219" s="74">
        <f t="shared" si="143"/>
        <v>1</v>
      </c>
      <c r="AC219" s="74">
        <f t="shared" si="127"/>
        <v>0</v>
      </c>
      <c r="AD219" s="74">
        <f t="shared" si="128"/>
        <v>0</v>
      </c>
      <c r="AE219" s="74">
        <f t="shared" si="110"/>
        <v>0</v>
      </c>
      <c r="AF219" s="74">
        <f t="shared" si="111"/>
        <v>0</v>
      </c>
      <c r="AG219" s="74">
        <f t="shared" si="129"/>
        <v>0</v>
      </c>
      <c r="AH219" s="74">
        <f t="shared" si="130"/>
        <v>0</v>
      </c>
      <c r="AJ219" s="75">
        <f t="shared" si="131"/>
        <v>0</v>
      </c>
      <c r="AK219" s="75">
        <f t="shared" si="132"/>
        <v>0</v>
      </c>
      <c r="AL219" s="75">
        <f t="shared" si="112"/>
        <v>0</v>
      </c>
      <c r="AS219" s="74" t="str">
        <f t="shared" si="133"/>
        <v/>
      </c>
      <c r="AT219" s="74" t="str">
        <f t="shared" si="134"/>
        <v/>
      </c>
      <c r="AU219" s="74" t="str">
        <f t="shared" si="135"/>
        <v/>
      </c>
      <c r="AV219" s="74" t="str">
        <f t="shared" si="136"/>
        <v/>
      </c>
      <c r="AW219" s="74" t="str">
        <f t="shared" si="137"/>
        <v/>
      </c>
      <c r="AX219" s="74" t="str">
        <f t="shared" si="144"/>
        <v/>
      </c>
      <c r="AY219" s="74" t="str">
        <f t="shared" si="144"/>
        <v/>
      </c>
      <c r="AZ219" s="74" t="str">
        <f t="shared" si="144"/>
        <v/>
      </c>
      <c r="BA219" s="74" t="str">
        <f t="shared" si="144"/>
        <v/>
      </c>
      <c r="BB219" s="74" t="str">
        <f t="shared" si="144"/>
        <v/>
      </c>
      <c r="BC219" s="74" t="str">
        <f t="shared" si="138"/>
        <v/>
      </c>
      <c r="BD219" s="74" t="str">
        <f t="shared" si="139"/>
        <v/>
      </c>
      <c r="BE219" s="74" t="str">
        <f t="shared" si="140"/>
        <v/>
      </c>
      <c r="BF219" s="74" t="str">
        <f t="shared" si="141"/>
        <v/>
      </c>
      <c r="BG219" s="74" t="str">
        <f t="shared" si="142"/>
        <v/>
      </c>
      <c r="BK219" s="119" t="s">
        <v>884</v>
      </c>
      <c r="BL219" s="119" t="s">
        <v>553</v>
      </c>
      <c r="BM219" s="119" t="s">
        <v>554</v>
      </c>
      <c r="BN219" s="119" t="s">
        <v>349</v>
      </c>
      <c r="BO219" s="119" t="s">
        <v>885</v>
      </c>
    </row>
    <row r="220" spans="1:67" s="66" customFormat="1" ht="14.5" x14ac:dyDescent="0.35">
      <c r="A220" s="30"/>
      <c r="B220" s="31"/>
      <c r="C220" s="31"/>
      <c r="D220" s="30"/>
      <c r="E220" s="31"/>
      <c r="F220" s="84"/>
      <c r="G220" s="62" t="str">
        <f t="shared" si="113"/>
        <v/>
      </c>
      <c r="H220" s="30"/>
      <c r="I220" s="31"/>
      <c r="J220" s="85"/>
      <c r="K220" s="85"/>
      <c r="L220" s="73">
        <f t="shared" si="114"/>
        <v>0</v>
      </c>
      <c r="M220" s="136"/>
      <c r="N220" s="65">
        <f t="shared" si="115"/>
        <v>0</v>
      </c>
      <c r="O220" s="65"/>
      <c r="P220" s="74">
        <f t="shared" si="116"/>
        <v>0</v>
      </c>
      <c r="Q220" s="74">
        <f t="shared" si="117"/>
        <v>0</v>
      </c>
      <c r="R220" s="74">
        <f t="shared" si="118"/>
        <v>0</v>
      </c>
      <c r="S220" s="74">
        <f t="shared" si="119"/>
        <v>0</v>
      </c>
      <c r="T220" s="74">
        <f t="shared" si="120"/>
        <v>0</v>
      </c>
      <c r="U220" s="74">
        <f t="shared" si="121"/>
        <v>0</v>
      </c>
      <c r="V220" s="74">
        <f t="shared" si="122"/>
        <v>0</v>
      </c>
      <c r="W220" s="74">
        <f t="shared" si="123"/>
        <v>0</v>
      </c>
      <c r="X220" s="74">
        <f t="shared" si="124"/>
        <v>0</v>
      </c>
      <c r="Y220" s="74">
        <f t="shared" si="125"/>
        <v>0</v>
      </c>
      <c r="Z220" s="74">
        <f t="shared" si="126"/>
        <v>0</v>
      </c>
      <c r="AA220" s="74">
        <f t="shared" si="143"/>
        <v>1</v>
      </c>
      <c r="AC220" s="74">
        <f t="shared" si="127"/>
        <v>0</v>
      </c>
      <c r="AD220" s="74">
        <f t="shared" si="128"/>
        <v>0</v>
      </c>
      <c r="AE220" s="74">
        <f t="shared" si="110"/>
        <v>0</v>
      </c>
      <c r="AF220" s="74">
        <f t="shared" si="111"/>
        <v>0</v>
      </c>
      <c r="AG220" s="74">
        <f t="shared" si="129"/>
        <v>0</v>
      </c>
      <c r="AH220" s="74">
        <f t="shared" si="130"/>
        <v>0</v>
      </c>
      <c r="AJ220" s="75">
        <f t="shared" si="131"/>
        <v>0</v>
      </c>
      <c r="AK220" s="75">
        <f t="shared" si="132"/>
        <v>0</v>
      </c>
      <c r="AL220" s="75">
        <f t="shared" si="112"/>
        <v>0</v>
      </c>
      <c r="AS220" s="74" t="str">
        <f t="shared" si="133"/>
        <v/>
      </c>
      <c r="AT220" s="74" t="str">
        <f t="shared" si="134"/>
        <v/>
      </c>
      <c r="AU220" s="74" t="str">
        <f t="shared" si="135"/>
        <v/>
      </c>
      <c r="AV220" s="74" t="str">
        <f t="shared" si="136"/>
        <v/>
      </c>
      <c r="AW220" s="74" t="str">
        <f t="shared" si="137"/>
        <v/>
      </c>
      <c r="AX220" s="74" t="str">
        <f t="shared" si="144"/>
        <v/>
      </c>
      <c r="AY220" s="74" t="str">
        <f t="shared" si="144"/>
        <v/>
      </c>
      <c r="AZ220" s="74" t="str">
        <f t="shared" si="144"/>
        <v/>
      </c>
      <c r="BA220" s="74" t="str">
        <f t="shared" si="144"/>
        <v/>
      </c>
      <c r="BB220" s="74" t="str">
        <f t="shared" si="144"/>
        <v/>
      </c>
      <c r="BC220" s="74" t="str">
        <f t="shared" si="138"/>
        <v/>
      </c>
      <c r="BD220" s="74" t="str">
        <f t="shared" si="139"/>
        <v/>
      </c>
      <c r="BE220" s="74" t="str">
        <f t="shared" si="140"/>
        <v/>
      </c>
      <c r="BF220" s="74" t="str">
        <f t="shared" si="141"/>
        <v/>
      </c>
      <c r="BG220" s="74" t="str">
        <f t="shared" si="142"/>
        <v/>
      </c>
      <c r="BK220" s="119" t="s">
        <v>886</v>
      </c>
      <c r="BL220" s="119" t="s">
        <v>553</v>
      </c>
      <c r="BM220" s="119" t="s">
        <v>554</v>
      </c>
      <c r="BN220" s="119" t="s">
        <v>349</v>
      </c>
      <c r="BO220" s="119" t="s">
        <v>887</v>
      </c>
    </row>
    <row r="221" spans="1:67" s="66" customFormat="1" ht="14.5" x14ac:dyDescent="0.35">
      <c r="A221" s="30"/>
      <c r="B221" s="31"/>
      <c r="C221" s="31"/>
      <c r="D221" s="30"/>
      <c r="E221" s="31"/>
      <c r="F221" s="84"/>
      <c r="G221" s="62" t="str">
        <f t="shared" si="113"/>
        <v/>
      </c>
      <c r="H221" s="30"/>
      <c r="I221" s="31"/>
      <c r="J221" s="85"/>
      <c r="K221" s="85"/>
      <c r="L221" s="73">
        <f t="shared" si="114"/>
        <v>0</v>
      </c>
      <c r="M221" s="136"/>
      <c r="N221" s="65">
        <f t="shared" si="115"/>
        <v>0</v>
      </c>
      <c r="O221" s="65"/>
      <c r="P221" s="74">
        <f t="shared" si="116"/>
        <v>0</v>
      </c>
      <c r="Q221" s="74">
        <f t="shared" si="117"/>
        <v>0</v>
      </c>
      <c r="R221" s="74">
        <f t="shared" si="118"/>
        <v>0</v>
      </c>
      <c r="S221" s="74">
        <f t="shared" si="119"/>
        <v>0</v>
      </c>
      <c r="T221" s="74">
        <f t="shared" si="120"/>
        <v>0</v>
      </c>
      <c r="U221" s="74">
        <f t="shared" si="121"/>
        <v>0</v>
      </c>
      <c r="V221" s="74">
        <f t="shared" si="122"/>
        <v>0</v>
      </c>
      <c r="W221" s="74">
        <f t="shared" si="123"/>
        <v>0</v>
      </c>
      <c r="X221" s="74">
        <f t="shared" si="124"/>
        <v>0</v>
      </c>
      <c r="Y221" s="74">
        <f t="shared" si="125"/>
        <v>0</v>
      </c>
      <c r="Z221" s="74">
        <f t="shared" si="126"/>
        <v>0</v>
      </c>
      <c r="AA221" s="74">
        <f t="shared" si="143"/>
        <v>1</v>
      </c>
      <c r="AC221" s="74">
        <f t="shared" si="127"/>
        <v>0</v>
      </c>
      <c r="AD221" s="74">
        <f t="shared" si="128"/>
        <v>0</v>
      </c>
      <c r="AE221" s="74">
        <f t="shared" si="110"/>
        <v>0</v>
      </c>
      <c r="AF221" s="74">
        <f t="shared" si="111"/>
        <v>0</v>
      </c>
      <c r="AG221" s="74">
        <f t="shared" si="129"/>
        <v>0</v>
      </c>
      <c r="AH221" s="74">
        <f t="shared" si="130"/>
        <v>0</v>
      </c>
      <c r="AJ221" s="75">
        <f t="shared" si="131"/>
        <v>0</v>
      </c>
      <c r="AK221" s="75">
        <f t="shared" si="132"/>
        <v>0</v>
      </c>
      <c r="AL221" s="75">
        <f t="shared" si="112"/>
        <v>0</v>
      </c>
      <c r="AS221" s="74" t="str">
        <f t="shared" si="133"/>
        <v/>
      </c>
      <c r="AT221" s="74" t="str">
        <f t="shared" si="134"/>
        <v/>
      </c>
      <c r="AU221" s="74" t="str">
        <f t="shared" si="135"/>
        <v/>
      </c>
      <c r="AV221" s="74" t="str">
        <f t="shared" si="136"/>
        <v/>
      </c>
      <c r="AW221" s="74" t="str">
        <f t="shared" si="137"/>
        <v/>
      </c>
      <c r="AX221" s="74" t="str">
        <f t="shared" si="144"/>
        <v/>
      </c>
      <c r="AY221" s="74" t="str">
        <f t="shared" si="144"/>
        <v/>
      </c>
      <c r="AZ221" s="74" t="str">
        <f t="shared" si="144"/>
        <v/>
      </c>
      <c r="BA221" s="74" t="str">
        <f t="shared" si="144"/>
        <v/>
      </c>
      <c r="BB221" s="74" t="str">
        <f t="shared" si="144"/>
        <v/>
      </c>
      <c r="BC221" s="74" t="str">
        <f t="shared" si="138"/>
        <v/>
      </c>
      <c r="BD221" s="74" t="str">
        <f t="shared" si="139"/>
        <v/>
      </c>
      <c r="BE221" s="74" t="str">
        <f t="shared" si="140"/>
        <v/>
      </c>
      <c r="BF221" s="74" t="str">
        <f t="shared" si="141"/>
        <v/>
      </c>
      <c r="BG221" s="74" t="str">
        <f t="shared" si="142"/>
        <v/>
      </c>
      <c r="BK221" s="119" t="s">
        <v>888</v>
      </c>
      <c r="BL221" s="119" t="s">
        <v>889</v>
      </c>
      <c r="BM221" s="119" t="s">
        <v>890</v>
      </c>
      <c r="BN221" s="119" t="s">
        <v>349</v>
      </c>
      <c r="BO221" s="119" t="s">
        <v>891</v>
      </c>
    </row>
    <row r="222" spans="1:67" s="66" customFormat="1" ht="14.5" x14ac:dyDescent="0.35">
      <c r="A222" s="30"/>
      <c r="B222" s="31"/>
      <c r="C222" s="31"/>
      <c r="D222" s="30"/>
      <c r="E222" s="31"/>
      <c r="F222" s="84"/>
      <c r="G222" s="62" t="str">
        <f t="shared" si="113"/>
        <v/>
      </c>
      <c r="H222" s="30"/>
      <c r="I222" s="31"/>
      <c r="J222" s="85"/>
      <c r="K222" s="85"/>
      <c r="L222" s="73">
        <f t="shared" si="114"/>
        <v>0</v>
      </c>
      <c r="M222" s="136"/>
      <c r="N222" s="65">
        <f t="shared" si="115"/>
        <v>0</v>
      </c>
      <c r="O222" s="65"/>
      <c r="P222" s="74">
        <f t="shared" si="116"/>
        <v>0</v>
      </c>
      <c r="Q222" s="74">
        <f t="shared" si="117"/>
        <v>0</v>
      </c>
      <c r="R222" s="74">
        <f t="shared" si="118"/>
        <v>0</v>
      </c>
      <c r="S222" s="74">
        <f t="shared" si="119"/>
        <v>0</v>
      </c>
      <c r="T222" s="74">
        <f t="shared" si="120"/>
        <v>0</v>
      </c>
      <c r="U222" s="74">
        <f t="shared" si="121"/>
        <v>0</v>
      </c>
      <c r="V222" s="74">
        <f t="shared" si="122"/>
        <v>0</v>
      </c>
      <c r="W222" s="74">
        <f t="shared" si="123"/>
        <v>0</v>
      </c>
      <c r="X222" s="74">
        <f t="shared" si="124"/>
        <v>0</v>
      </c>
      <c r="Y222" s="74">
        <f t="shared" si="125"/>
        <v>0</v>
      </c>
      <c r="Z222" s="74">
        <f t="shared" si="126"/>
        <v>0</v>
      </c>
      <c r="AA222" s="74">
        <f t="shared" si="143"/>
        <v>1</v>
      </c>
      <c r="AC222" s="74">
        <f t="shared" si="127"/>
        <v>0</v>
      </c>
      <c r="AD222" s="74">
        <f t="shared" si="128"/>
        <v>0</v>
      </c>
      <c r="AE222" s="74">
        <f t="shared" si="110"/>
        <v>0</v>
      </c>
      <c r="AF222" s="74">
        <f t="shared" si="111"/>
        <v>0</v>
      </c>
      <c r="AG222" s="74">
        <f t="shared" si="129"/>
        <v>0</v>
      </c>
      <c r="AH222" s="74">
        <f t="shared" si="130"/>
        <v>0</v>
      </c>
      <c r="AJ222" s="75">
        <f t="shared" si="131"/>
        <v>0</v>
      </c>
      <c r="AK222" s="75">
        <f t="shared" si="132"/>
        <v>0</v>
      </c>
      <c r="AL222" s="75">
        <f t="shared" si="112"/>
        <v>0</v>
      </c>
      <c r="AS222" s="74" t="str">
        <f t="shared" si="133"/>
        <v/>
      </c>
      <c r="AT222" s="74" t="str">
        <f t="shared" si="134"/>
        <v/>
      </c>
      <c r="AU222" s="74" t="str">
        <f t="shared" si="135"/>
        <v/>
      </c>
      <c r="AV222" s="74" t="str">
        <f t="shared" si="136"/>
        <v/>
      </c>
      <c r="AW222" s="74" t="str">
        <f t="shared" si="137"/>
        <v/>
      </c>
      <c r="AX222" s="74" t="str">
        <f t="shared" si="144"/>
        <v/>
      </c>
      <c r="AY222" s="74" t="str">
        <f t="shared" si="144"/>
        <v/>
      </c>
      <c r="AZ222" s="74" t="str">
        <f t="shared" si="144"/>
        <v/>
      </c>
      <c r="BA222" s="74" t="str">
        <f t="shared" si="144"/>
        <v/>
      </c>
      <c r="BB222" s="74" t="str">
        <f t="shared" si="144"/>
        <v/>
      </c>
      <c r="BC222" s="74" t="str">
        <f t="shared" si="138"/>
        <v/>
      </c>
      <c r="BD222" s="74" t="str">
        <f t="shared" si="139"/>
        <v/>
      </c>
      <c r="BE222" s="74" t="str">
        <f t="shared" si="140"/>
        <v/>
      </c>
      <c r="BF222" s="74" t="str">
        <f t="shared" si="141"/>
        <v/>
      </c>
      <c r="BG222" s="74" t="str">
        <f t="shared" si="142"/>
        <v/>
      </c>
      <c r="BK222" s="119" t="s">
        <v>892</v>
      </c>
      <c r="BL222" s="119" t="s">
        <v>525</v>
      </c>
      <c r="BM222" s="119" t="s">
        <v>526</v>
      </c>
      <c r="BN222" s="119" t="s">
        <v>349</v>
      </c>
      <c r="BO222" s="119" t="s">
        <v>893</v>
      </c>
    </row>
    <row r="223" spans="1:67" s="66" customFormat="1" ht="14.5" x14ac:dyDescent="0.35">
      <c r="A223" s="30"/>
      <c r="B223" s="31"/>
      <c r="C223" s="31"/>
      <c r="D223" s="30"/>
      <c r="E223" s="31"/>
      <c r="F223" s="84"/>
      <c r="G223" s="62" t="str">
        <f t="shared" si="113"/>
        <v/>
      </c>
      <c r="H223" s="30"/>
      <c r="I223" s="31"/>
      <c r="J223" s="85"/>
      <c r="K223" s="85"/>
      <c r="L223" s="73">
        <f t="shared" si="114"/>
        <v>0</v>
      </c>
      <c r="M223" s="136"/>
      <c r="N223" s="65">
        <f t="shared" si="115"/>
        <v>0</v>
      </c>
      <c r="O223" s="65"/>
      <c r="P223" s="74">
        <f t="shared" si="116"/>
        <v>0</v>
      </c>
      <c r="Q223" s="74">
        <f t="shared" si="117"/>
        <v>0</v>
      </c>
      <c r="R223" s="74">
        <f t="shared" si="118"/>
        <v>0</v>
      </c>
      <c r="S223" s="74">
        <f t="shared" si="119"/>
        <v>0</v>
      </c>
      <c r="T223" s="74">
        <f t="shared" si="120"/>
        <v>0</v>
      </c>
      <c r="U223" s="74">
        <f t="shared" si="121"/>
        <v>0</v>
      </c>
      <c r="V223" s="74">
        <f t="shared" si="122"/>
        <v>0</v>
      </c>
      <c r="W223" s="74">
        <f t="shared" si="123"/>
        <v>0</v>
      </c>
      <c r="X223" s="74">
        <f t="shared" si="124"/>
        <v>0</v>
      </c>
      <c r="Y223" s="74">
        <f t="shared" si="125"/>
        <v>0</v>
      </c>
      <c r="Z223" s="74">
        <f t="shared" si="126"/>
        <v>0</v>
      </c>
      <c r="AA223" s="74">
        <f t="shared" si="143"/>
        <v>1</v>
      </c>
      <c r="AC223" s="74">
        <f t="shared" si="127"/>
        <v>0</v>
      </c>
      <c r="AD223" s="74">
        <f t="shared" si="128"/>
        <v>0</v>
      </c>
      <c r="AE223" s="74">
        <f t="shared" si="110"/>
        <v>0</v>
      </c>
      <c r="AF223" s="74">
        <f t="shared" si="111"/>
        <v>0</v>
      </c>
      <c r="AG223" s="74">
        <f t="shared" si="129"/>
        <v>0</v>
      </c>
      <c r="AH223" s="74">
        <f t="shared" si="130"/>
        <v>0</v>
      </c>
      <c r="AJ223" s="75">
        <f t="shared" si="131"/>
        <v>0</v>
      </c>
      <c r="AK223" s="75">
        <f t="shared" si="132"/>
        <v>0</v>
      </c>
      <c r="AL223" s="75">
        <f t="shared" si="112"/>
        <v>0</v>
      </c>
      <c r="AS223" s="74" t="str">
        <f t="shared" si="133"/>
        <v/>
      </c>
      <c r="AT223" s="74" t="str">
        <f t="shared" si="134"/>
        <v/>
      </c>
      <c r="AU223" s="74" t="str">
        <f t="shared" si="135"/>
        <v/>
      </c>
      <c r="AV223" s="74" t="str">
        <f t="shared" si="136"/>
        <v/>
      </c>
      <c r="AW223" s="74" t="str">
        <f t="shared" si="137"/>
        <v/>
      </c>
      <c r="AX223" s="74" t="str">
        <f t="shared" si="144"/>
        <v/>
      </c>
      <c r="AY223" s="74" t="str">
        <f t="shared" si="144"/>
        <v/>
      </c>
      <c r="AZ223" s="74" t="str">
        <f t="shared" si="144"/>
        <v/>
      </c>
      <c r="BA223" s="74" t="str">
        <f t="shared" si="144"/>
        <v/>
      </c>
      <c r="BB223" s="74" t="str">
        <f t="shared" si="144"/>
        <v/>
      </c>
      <c r="BC223" s="74" t="str">
        <f t="shared" si="138"/>
        <v/>
      </c>
      <c r="BD223" s="74" t="str">
        <f t="shared" si="139"/>
        <v/>
      </c>
      <c r="BE223" s="74" t="str">
        <f t="shared" si="140"/>
        <v/>
      </c>
      <c r="BF223" s="74" t="str">
        <f t="shared" si="141"/>
        <v/>
      </c>
      <c r="BG223" s="74" t="str">
        <f t="shared" si="142"/>
        <v/>
      </c>
      <c r="BK223" s="119" t="s">
        <v>894</v>
      </c>
      <c r="BL223" s="119" t="s">
        <v>604</v>
      </c>
      <c r="BM223" s="119" t="s">
        <v>605</v>
      </c>
      <c r="BN223" s="119" t="s">
        <v>336</v>
      </c>
      <c r="BO223" s="119" t="s">
        <v>895</v>
      </c>
    </row>
    <row r="224" spans="1:67" s="66" customFormat="1" ht="14.5" x14ac:dyDescent="0.35">
      <c r="A224" s="30"/>
      <c r="B224" s="31"/>
      <c r="C224" s="31"/>
      <c r="D224" s="30"/>
      <c r="E224" s="31"/>
      <c r="F224" s="84"/>
      <c r="G224" s="62" t="str">
        <f t="shared" si="113"/>
        <v/>
      </c>
      <c r="H224" s="30"/>
      <c r="I224" s="31"/>
      <c r="J224" s="85"/>
      <c r="K224" s="85"/>
      <c r="L224" s="73">
        <f t="shared" si="114"/>
        <v>0</v>
      </c>
      <c r="M224" s="136"/>
      <c r="N224" s="65">
        <f t="shared" si="115"/>
        <v>0</v>
      </c>
      <c r="O224" s="65"/>
      <c r="P224" s="74">
        <f t="shared" si="116"/>
        <v>0</v>
      </c>
      <c r="Q224" s="74">
        <f t="shared" si="117"/>
        <v>0</v>
      </c>
      <c r="R224" s="74">
        <f t="shared" si="118"/>
        <v>0</v>
      </c>
      <c r="S224" s="74">
        <f t="shared" si="119"/>
        <v>0</v>
      </c>
      <c r="T224" s="74">
        <f t="shared" si="120"/>
        <v>0</v>
      </c>
      <c r="U224" s="74">
        <f t="shared" si="121"/>
        <v>0</v>
      </c>
      <c r="V224" s="74">
        <f t="shared" si="122"/>
        <v>0</v>
      </c>
      <c r="W224" s="74">
        <f t="shared" si="123"/>
        <v>0</v>
      </c>
      <c r="X224" s="74">
        <f t="shared" si="124"/>
        <v>0</v>
      </c>
      <c r="Y224" s="74">
        <f t="shared" si="125"/>
        <v>0</v>
      </c>
      <c r="Z224" s="74">
        <f t="shared" si="126"/>
        <v>0</v>
      </c>
      <c r="AA224" s="74">
        <f t="shared" si="143"/>
        <v>1</v>
      </c>
      <c r="AC224" s="74">
        <f t="shared" si="127"/>
        <v>0</v>
      </c>
      <c r="AD224" s="74">
        <f t="shared" si="128"/>
        <v>0</v>
      </c>
      <c r="AE224" s="74">
        <f t="shared" si="110"/>
        <v>0</v>
      </c>
      <c r="AF224" s="74">
        <f t="shared" si="111"/>
        <v>0</v>
      </c>
      <c r="AG224" s="74">
        <f t="shared" si="129"/>
        <v>0</v>
      </c>
      <c r="AH224" s="74">
        <f t="shared" si="130"/>
        <v>0</v>
      </c>
      <c r="AJ224" s="75">
        <f t="shared" si="131"/>
        <v>0</v>
      </c>
      <c r="AK224" s="75">
        <f t="shared" si="132"/>
        <v>0</v>
      </c>
      <c r="AL224" s="75">
        <f t="shared" si="112"/>
        <v>0</v>
      </c>
      <c r="AS224" s="74" t="str">
        <f t="shared" si="133"/>
        <v/>
      </c>
      <c r="AT224" s="74" t="str">
        <f t="shared" si="134"/>
        <v/>
      </c>
      <c r="AU224" s="74" t="str">
        <f t="shared" si="135"/>
        <v/>
      </c>
      <c r="AV224" s="74" t="str">
        <f t="shared" si="136"/>
        <v/>
      </c>
      <c r="AW224" s="74" t="str">
        <f t="shared" si="137"/>
        <v/>
      </c>
      <c r="AX224" s="74" t="str">
        <f t="shared" si="144"/>
        <v/>
      </c>
      <c r="AY224" s="74" t="str">
        <f t="shared" si="144"/>
        <v/>
      </c>
      <c r="AZ224" s="74" t="str">
        <f t="shared" si="144"/>
        <v/>
      </c>
      <c r="BA224" s="74" t="str">
        <f t="shared" si="144"/>
        <v/>
      </c>
      <c r="BB224" s="74" t="str">
        <f t="shared" si="144"/>
        <v/>
      </c>
      <c r="BC224" s="74" t="str">
        <f t="shared" si="138"/>
        <v/>
      </c>
      <c r="BD224" s="74" t="str">
        <f t="shared" si="139"/>
        <v/>
      </c>
      <c r="BE224" s="74" t="str">
        <f t="shared" si="140"/>
        <v/>
      </c>
      <c r="BF224" s="74" t="str">
        <f t="shared" si="141"/>
        <v/>
      </c>
      <c r="BG224" s="74" t="str">
        <f t="shared" si="142"/>
        <v/>
      </c>
      <c r="BK224" s="119" t="s">
        <v>896</v>
      </c>
      <c r="BL224" s="119" t="s">
        <v>897</v>
      </c>
      <c r="BM224" s="119" t="s">
        <v>898</v>
      </c>
      <c r="BN224" s="119" t="s">
        <v>349</v>
      </c>
      <c r="BO224" s="119" t="s">
        <v>899</v>
      </c>
    </row>
    <row r="225" spans="1:67" s="66" customFormat="1" ht="14.5" x14ac:dyDescent="0.35">
      <c r="A225" s="30"/>
      <c r="B225" s="31"/>
      <c r="C225" s="31"/>
      <c r="D225" s="30"/>
      <c r="E225" s="31"/>
      <c r="F225" s="84"/>
      <c r="G225" s="62" t="str">
        <f t="shared" si="113"/>
        <v/>
      </c>
      <c r="H225" s="30"/>
      <c r="I225" s="31"/>
      <c r="J225" s="85"/>
      <c r="K225" s="85"/>
      <c r="L225" s="73">
        <f t="shared" si="114"/>
        <v>0</v>
      </c>
      <c r="M225" s="136"/>
      <c r="N225" s="65">
        <f t="shared" si="115"/>
        <v>0</v>
      </c>
      <c r="O225" s="65"/>
      <c r="P225" s="74">
        <f t="shared" si="116"/>
        <v>0</v>
      </c>
      <c r="Q225" s="74">
        <f t="shared" si="117"/>
        <v>0</v>
      </c>
      <c r="R225" s="74">
        <f t="shared" si="118"/>
        <v>0</v>
      </c>
      <c r="S225" s="74">
        <f t="shared" si="119"/>
        <v>0</v>
      </c>
      <c r="T225" s="74">
        <f t="shared" si="120"/>
        <v>0</v>
      </c>
      <c r="U225" s="74">
        <f t="shared" si="121"/>
        <v>0</v>
      </c>
      <c r="V225" s="74">
        <f t="shared" si="122"/>
        <v>0</v>
      </c>
      <c r="W225" s="74">
        <f t="shared" si="123"/>
        <v>0</v>
      </c>
      <c r="X225" s="74">
        <f t="shared" si="124"/>
        <v>0</v>
      </c>
      <c r="Y225" s="74">
        <f t="shared" si="125"/>
        <v>0</v>
      </c>
      <c r="Z225" s="74">
        <f t="shared" si="126"/>
        <v>0</v>
      </c>
      <c r="AA225" s="74">
        <f t="shared" si="143"/>
        <v>1</v>
      </c>
      <c r="AC225" s="74">
        <f t="shared" si="127"/>
        <v>0</v>
      </c>
      <c r="AD225" s="74">
        <f t="shared" si="128"/>
        <v>0</v>
      </c>
      <c r="AE225" s="74">
        <f t="shared" si="110"/>
        <v>0</v>
      </c>
      <c r="AF225" s="74">
        <f t="shared" si="111"/>
        <v>0</v>
      </c>
      <c r="AG225" s="74">
        <f t="shared" si="129"/>
        <v>0</v>
      </c>
      <c r="AH225" s="74">
        <f t="shared" si="130"/>
        <v>0</v>
      </c>
      <c r="AJ225" s="75">
        <f t="shared" si="131"/>
        <v>0</v>
      </c>
      <c r="AK225" s="75">
        <f t="shared" si="132"/>
        <v>0</v>
      </c>
      <c r="AL225" s="75">
        <f t="shared" si="112"/>
        <v>0</v>
      </c>
      <c r="AS225" s="74" t="str">
        <f t="shared" si="133"/>
        <v/>
      </c>
      <c r="AT225" s="74" t="str">
        <f t="shared" si="134"/>
        <v/>
      </c>
      <c r="AU225" s="74" t="str">
        <f t="shared" si="135"/>
        <v/>
      </c>
      <c r="AV225" s="74" t="str">
        <f t="shared" si="136"/>
        <v/>
      </c>
      <c r="AW225" s="74" t="str">
        <f t="shared" si="137"/>
        <v/>
      </c>
      <c r="AX225" s="74" t="str">
        <f t="shared" si="144"/>
        <v/>
      </c>
      <c r="AY225" s="74" t="str">
        <f t="shared" si="144"/>
        <v/>
      </c>
      <c r="AZ225" s="74" t="str">
        <f t="shared" si="144"/>
        <v/>
      </c>
      <c r="BA225" s="74" t="str">
        <f t="shared" si="144"/>
        <v/>
      </c>
      <c r="BB225" s="74" t="str">
        <f t="shared" si="144"/>
        <v/>
      </c>
      <c r="BC225" s="74" t="str">
        <f t="shared" si="138"/>
        <v/>
      </c>
      <c r="BD225" s="74" t="str">
        <f t="shared" si="139"/>
        <v/>
      </c>
      <c r="BE225" s="74" t="str">
        <f t="shared" si="140"/>
        <v/>
      </c>
      <c r="BF225" s="74" t="str">
        <f t="shared" si="141"/>
        <v/>
      </c>
      <c r="BG225" s="74" t="str">
        <f t="shared" si="142"/>
        <v/>
      </c>
      <c r="BK225" s="119" t="s">
        <v>900</v>
      </c>
      <c r="BL225" s="119" t="s">
        <v>553</v>
      </c>
      <c r="BM225" s="119" t="s">
        <v>554</v>
      </c>
      <c r="BN225" s="119" t="s">
        <v>349</v>
      </c>
      <c r="BO225" s="119" t="s">
        <v>901</v>
      </c>
    </row>
    <row r="226" spans="1:67" s="66" customFormat="1" ht="14.5" x14ac:dyDescent="0.35">
      <c r="A226" s="30"/>
      <c r="B226" s="31"/>
      <c r="C226" s="31"/>
      <c r="D226" s="30"/>
      <c r="E226" s="31"/>
      <c r="F226" s="84"/>
      <c r="G226" s="62" t="str">
        <f t="shared" si="113"/>
        <v/>
      </c>
      <c r="H226" s="30"/>
      <c r="I226" s="31"/>
      <c r="J226" s="85"/>
      <c r="K226" s="85"/>
      <c r="L226" s="73">
        <f t="shared" si="114"/>
        <v>0</v>
      </c>
      <c r="M226" s="136"/>
      <c r="N226" s="65">
        <f t="shared" si="115"/>
        <v>0</v>
      </c>
      <c r="O226" s="65"/>
      <c r="P226" s="74">
        <f t="shared" si="116"/>
        <v>0</v>
      </c>
      <c r="Q226" s="74">
        <f t="shared" si="117"/>
        <v>0</v>
      </c>
      <c r="R226" s="74">
        <f t="shared" si="118"/>
        <v>0</v>
      </c>
      <c r="S226" s="74">
        <f t="shared" si="119"/>
        <v>0</v>
      </c>
      <c r="T226" s="74">
        <f t="shared" si="120"/>
        <v>0</v>
      </c>
      <c r="U226" s="74">
        <f t="shared" si="121"/>
        <v>0</v>
      </c>
      <c r="V226" s="74">
        <f t="shared" si="122"/>
        <v>0</v>
      </c>
      <c r="W226" s="74">
        <f t="shared" si="123"/>
        <v>0</v>
      </c>
      <c r="X226" s="74">
        <f t="shared" si="124"/>
        <v>0</v>
      </c>
      <c r="Y226" s="74">
        <f t="shared" si="125"/>
        <v>0</v>
      </c>
      <c r="Z226" s="74">
        <f t="shared" si="126"/>
        <v>0</v>
      </c>
      <c r="AA226" s="74">
        <f t="shared" si="143"/>
        <v>1</v>
      </c>
      <c r="AC226" s="74">
        <f t="shared" si="127"/>
        <v>0</v>
      </c>
      <c r="AD226" s="74">
        <f t="shared" si="128"/>
        <v>0</v>
      </c>
      <c r="AE226" s="74">
        <f t="shared" si="110"/>
        <v>0</v>
      </c>
      <c r="AF226" s="74">
        <f t="shared" si="111"/>
        <v>0</v>
      </c>
      <c r="AG226" s="74">
        <f t="shared" si="129"/>
        <v>0</v>
      </c>
      <c r="AH226" s="74">
        <f t="shared" si="130"/>
        <v>0</v>
      </c>
      <c r="AJ226" s="75">
        <f t="shared" si="131"/>
        <v>0</v>
      </c>
      <c r="AK226" s="75">
        <f t="shared" si="132"/>
        <v>0</v>
      </c>
      <c r="AL226" s="75">
        <f t="shared" si="112"/>
        <v>0</v>
      </c>
      <c r="AS226" s="74" t="str">
        <f t="shared" si="133"/>
        <v/>
      </c>
      <c r="AT226" s="74" t="str">
        <f t="shared" si="134"/>
        <v/>
      </c>
      <c r="AU226" s="74" t="str">
        <f t="shared" si="135"/>
        <v/>
      </c>
      <c r="AV226" s="74" t="str">
        <f t="shared" si="136"/>
        <v/>
      </c>
      <c r="AW226" s="74" t="str">
        <f t="shared" si="137"/>
        <v/>
      </c>
      <c r="AX226" s="74" t="str">
        <f t="shared" si="144"/>
        <v/>
      </c>
      <c r="AY226" s="74" t="str">
        <f t="shared" si="144"/>
        <v/>
      </c>
      <c r="AZ226" s="74" t="str">
        <f t="shared" si="144"/>
        <v/>
      </c>
      <c r="BA226" s="74" t="str">
        <f t="shared" si="144"/>
        <v/>
      </c>
      <c r="BB226" s="74" t="str">
        <f t="shared" si="144"/>
        <v/>
      </c>
      <c r="BC226" s="74" t="str">
        <f t="shared" si="138"/>
        <v/>
      </c>
      <c r="BD226" s="74" t="str">
        <f t="shared" si="139"/>
        <v/>
      </c>
      <c r="BE226" s="74" t="str">
        <f t="shared" si="140"/>
        <v/>
      </c>
      <c r="BF226" s="74" t="str">
        <f t="shared" si="141"/>
        <v/>
      </c>
      <c r="BG226" s="74" t="str">
        <f t="shared" si="142"/>
        <v/>
      </c>
      <c r="BK226" s="119" t="s">
        <v>902</v>
      </c>
      <c r="BL226" s="119" t="s">
        <v>517</v>
      </c>
      <c r="BM226" s="119" t="s">
        <v>518</v>
      </c>
      <c r="BN226" s="119" t="s">
        <v>336</v>
      </c>
      <c r="BO226" s="119" t="s">
        <v>903</v>
      </c>
    </row>
    <row r="227" spans="1:67" s="66" customFormat="1" ht="14.5" x14ac:dyDescent="0.35">
      <c r="A227" s="30"/>
      <c r="B227" s="31"/>
      <c r="C227" s="31"/>
      <c r="D227" s="30"/>
      <c r="E227" s="31"/>
      <c r="F227" s="84"/>
      <c r="G227" s="62" t="str">
        <f t="shared" si="113"/>
        <v/>
      </c>
      <c r="H227" s="30"/>
      <c r="I227" s="31"/>
      <c r="J227" s="85"/>
      <c r="K227" s="85"/>
      <c r="L227" s="73">
        <f t="shared" si="114"/>
        <v>0</v>
      </c>
      <c r="M227" s="136"/>
      <c r="N227" s="65">
        <f t="shared" si="115"/>
        <v>0</v>
      </c>
      <c r="O227" s="65"/>
      <c r="P227" s="74">
        <f t="shared" si="116"/>
        <v>0</v>
      </c>
      <c r="Q227" s="74">
        <f t="shared" si="117"/>
        <v>0</v>
      </c>
      <c r="R227" s="74">
        <f t="shared" si="118"/>
        <v>0</v>
      </c>
      <c r="S227" s="74">
        <f t="shared" si="119"/>
        <v>0</v>
      </c>
      <c r="T227" s="74">
        <f t="shared" si="120"/>
        <v>0</v>
      </c>
      <c r="U227" s="74">
        <f t="shared" si="121"/>
        <v>0</v>
      </c>
      <c r="V227" s="74">
        <f t="shared" si="122"/>
        <v>0</v>
      </c>
      <c r="W227" s="74">
        <f t="shared" si="123"/>
        <v>0</v>
      </c>
      <c r="X227" s="74">
        <f t="shared" si="124"/>
        <v>0</v>
      </c>
      <c r="Y227" s="74">
        <f t="shared" si="125"/>
        <v>0</v>
      </c>
      <c r="Z227" s="74">
        <f t="shared" si="126"/>
        <v>0</v>
      </c>
      <c r="AA227" s="74">
        <f t="shared" si="143"/>
        <v>1</v>
      </c>
      <c r="AC227" s="74">
        <f t="shared" si="127"/>
        <v>0</v>
      </c>
      <c r="AD227" s="74">
        <f t="shared" si="128"/>
        <v>0</v>
      </c>
      <c r="AE227" s="74">
        <f t="shared" si="110"/>
        <v>0</v>
      </c>
      <c r="AF227" s="74">
        <f t="shared" si="111"/>
        <v>0</v>
      </c>
      <c r="AG227" s="74">
        <f t="shared" si="129"/>
        <v>0</v>
      </c>
      <c r="AH227" s="74">
        <f t="shared" si="130"/>
        <v>0</v>
      </c>
      <c r="AJ227" s="75">
        <f t="shared" si="131"/>
        <v>0</v>
      </c>
      <c r="AK227" s="75">
        <f t="shared" si="132"/>
        <v>0</v>
      </c>
      <c r="AL227" s="75">
        <f t="shared" si="112"/>
        <v>0</v>
      </c>
      <c r="AS227" s="74" t="str">
        <f t="shared" si="133"/>
        <v/>
      </c>
      <c r="AT227" s="74" t="str">
        <f t="shared" si="134"/>
        <v/>
      </c>
      <c r="AU227" s="74" t="str">
        <f t="shared" si="135"/>
        <v/>
      </c>
      <c r="AV227" s="74" t="str">
        <f t="shared" si="136"/>
        <v/>
      </c>
      <c r="AW227" s="74" t="str">
        <f t="shared" si="137"/>
        <v/>
      </c>
      <c r="AX227" s="74" t="str">
        <f t="shared" si="144"/>
        <v/>
      </c>
      <c r="AY227" s="74" t="str">
        <f t="shared" si="144"/>
        <v/>
      </c>
      <c r="AZ227" s="74" t="str">
        <f t="shared" si="144"/>
        <v/>
      </c>
      <c r="BA227" s="74" t="str">
        <f t="shared" si="144"/>
        <v/>
      </c>
      <c r="BB227" s="74" t="str">
        <f t="shared" si="144"/>
        <v/>
      </c>
      <c r="BC227" s="74" t="str">
        <f t="shared" si="138"/>
        <v/>
      </c>
      <c r="BD227" s="74" t="str">
        <f t="shared" si="139"/>
        <v/>
      </c>
      <c r="BE227" s="74" t="str">
        <f t="shared" si="140"/>
        <v/>
      </c>
      <c r="BF227" s="74" t="str">
        <f t="shared" si="141"/>
        <v/>
      </c>
      <c r="BG227" s="74" t="str">
        <f t="shared" si="142"/>
        <v/>
      </c>
      <c r="BK227" s="119" t="s">
        <v>904</v>
      </c>
      <c r="BL227" s="119" t="s">
        <v>553</v>
      </c>
      <c r="BM227" s="119" t="s">
        <v>554</v>
      </c>
      <c r="BN227" s="119" t="s">
        <v>349</v>
      </c>
      <c r="BO227" s="119" t="s">
        <v>905</v>
      </c>
    </row>
    <row r="228" spans="1:67" s="66" customFormat="1" ht="14.5" x14ac:dyDescent="0.35">
      <c r="A228" s="30"/>
      <c r="B228" s="31"/>
      <c r="C228" s="31"/>
      <c r="D228" s="30"/>
      <c r="E228" s="31"/>
      <c r="F228" s="84"/>
      <c r="G228" s="62" t="str">
        <f t="shared" si="113"/>
        <v/>
      </c>
      <c r="H228" s="30"/>
      <c r="I228" s="31"/>
      <c r="J228" s="85"/>
      <c r="K228" s="85"/>
      <c r="L228" s="73">
        <f t="shared" si="114"/>
        <v>0</v>
      </c>
      <c r="M228" s="136"/>
      <c r="N228" s="65">
        <f t="shared" si="115"/>
        <v>0</v>
      </c>
      <c r="O228" s="65"/>
      <c r="P228" s="74">
        <f t="shared" si="116"/>
        <v>0</v>
      </c>
      <c r="Q228" s="74">
        <f t="shared" si="117"/>
        <v>0</v>
      </c>
      <c r="R228" s="74">
        <f t="shared" si="118"/>
        <v>0</v>
      </c>
      <c r="S228" s="74">
        <f t="shared" si="119"/>
        <v>0</v>
      </c>
      <c r="T228" s="74">
        <f t="shared" si="120"/>
        <v>0</v>
      </c>
      <c r="U228" s="74">
        <f t="shared" si="121"/>
        <v>0</v>
      </c>
      <c r="V228" s="74">
        <f t="shared" si="122"/>
        <v>0</v>
      </c>
      <c r="W228" s="74">
        <f t="shared" si="123"/>
        <v>0</v>
      </c>
      <c r="X228" s="74">
        <f t="shared" si="124"/>
        <v>0</v>
      </c>
      <c r="Y228" s="74">
        <f t="shared" si="125"/>
        <v>0</v>
      </c>
      <c r="Z228" s="74">
        <f t="shared" si="126"/>
        <v>0</v>
      </c>
      <c r="AA228" s="74">
        <f t="shared" si="143"/>
        <v>1</v>
      </c>
      <c r="AC228" s="74">
        <f t="shared" si="127"/>
        <v>0</v>
      </c>
      <c r="AD228" s="74">
        <f t="shared" si="128"/>
        <v>0</v>
      </c>
      <c r="AE228" s="74">
        <f t="shared" si="110"/>
        <v>0</v>
      </c>
      <c r="AF228" s="74">
        <f t="shared" si="111"/>
        <v>0</v>
      </c>
      <c r="AG228" s="74">
        <f t="shared" si="129"/>
        <v>0</v>
      </c>
      <c r="AH228" s="74">
        <f t="shared" si="130"/>
        <v>0</v>
      </c>
      <c r="AJ228" s="75">
        <f t="shared" si="131"/>
        <v>0</v>
      </c>
      <c r="AK228" s="75">
        <f t="shared" si="132"/>
        <v>0</v>
      </c>
      <c r="AL228" s="75">
        <f t="shared" si="112"/>
        <v>0</v>
      </c>
      <c r="AS228" s="74" t="str">
        <f t="shared" si="133"/>
        <v/>
      </c>
      <c r="AT228" s="74" t="str">
        <f t="shared" si="134"/>
        <v/>
      </c>
      <c r="AU228" s="74" t="str">
        <f t="shared" si="135"/>
        <v/>
      </c>
      <c r="AV228" s="74" t="str">
        <f t="shared" si="136"/>
        <v/>
      </c>
      <c r="AW228" s="74" t="str">
        <f t="shared" si="137"/>
        <v/>
      </c>
      <c r="AX228" s="74" t="str">
        <f t="shared" si="144"/>
        <v/>
      </c>
      <c r="AY228" s="74" t="str">
        <f t="shared" si="144"/>
        <v/>
      </c>
      <c r="AZ228" s="74" t="str">
        <f t="shared" si="144"/>
        <v/>
      </c>
      <c r="BA228" s="74" t="str">
        <f t="shared" si="144"/>
        <v/>
      </c>
      <c r="BB228" s="74" t="str">
        <f t="shared" si="144"/>
        <v/>
      </c>
      <c r="BC228" s="74" t="str">
        <f t="shared" si="138"/>
        <v/>
      </c>
      <c r="BD228" s="74" t="str">
        <f t="shared" si="139"/>
        <v/>
      </c>
      <c r="BE228" s="74" t="str">
        <f t="shared" si="140"/>
        <v/>
      </c>
      <c r="BF228" s="74" t="str">
        <f t="shared" si="141"/>
        <v/>
      </c>
      <c r="BG228" s="74" t="str">
        <f t="shared" si="142"/>
        <v/>
      </c>
      <c r="BK228" s="119" t="s">
        <v>906</v>
      </c>
      <c r="BL228" s="119" t="s">
        <v>572</v>
      </c>
      <c r="BM228" s="119" t="s">
        <v>573</v>
      </c>
      <c r="BN228" s="119" t="s">
        <v>349</v>
      </c>
      <c r="BO228" s="119" t="s">
        <v>907</v>
      </c>
    </row>
    <row r="229" spans="1:67" s="66" customFormat="1" ht="14.5" x14ac:dyDescent="0.35">
      <c r="A229" s="30"/>
      <c r="B229" s="31"/>
      <c r="C229" s="31"/>
      <c r="D229" s="30"/>
      <c r="E229" s="31"/>
      <c r="F229" s="84"/>
      <c r="G229" s="62" t="str">
        <f t="shared" si="113"/>
        <v/>
      </c>
      <c r="H229" s="30"/>
      <c r="I229" s="31"/>
      <c r="J229" s="85"/>
      <c r="K229" s="85"/>
      <c r="L229" s="73">
        <f t="shared" si="114"/>
        <v>0</v>
      </c>
      <c r="M229" s="136"/>
      <c r="N229" s="65">
        <f t="shared" si="115"/>
        <v>0</v>
      </c>
      <c r="O229" s="65"/>
      <c r="P229" s="74">
        <f t="shared" si="116"/>
        <v>0</v>
      </c>
      <c r="Q229" s="74">
        <f t="shared" si="117"/>
        <v>0</v>
      </c>
      <c r="R229" s="74">
        <f t="shared" si="118"/>
        <v>0</v>
      </c>
      <c r="S229" s="74">
        <f t="shared" si="119"/>
        <v>0</v>
      </c>
      <c r="T229" s="74">
        <f t="shared" si="120"/>
        <v>0</v>
      </c>
      <c r="U229" s="74">
        <f t="shared" si="121"/>
        <v>0</v>
      </c>
      <c r="V229" s="74">
        <f t="shared" si="122"/>
        <v>0</v>
      </c>
      <c r="W229" s="74">
        <f t="shared" si="123"/>
        <v>0</v>
      </c>
      <c r="X229" s="74">
        <f t="shared" si="124"/>
        <v>0</v>
      </c>
      <c r="Y229" s="74">
        <f t="shared" si="125"/>
        <v>0</v>
      </c>
      <c r="Z229" s="74">
        <f t="shared" si="126"/>
        <v>0</v>
      </c>
      <c r="AA229" s="74">
        <f t="shared" si="143"/>
        <v>1</v>
      </c>
      <c r="AC229" s="74">
        <f t="shared" si="127"/>
        <v>0</v>
      </c>
      <c r="AD229" s="74">
        <f t="shared" si="128"/>
        <v>0</v>
      </c>
      <c r="AE229" s="74">
        <f t="shared" si="110"/>
        <v>0</v>
      </c>
      <c r="AF229" s="74">
        <f t="shared" si="111"/>
        <v>0</v>
      </c>
      <c r="AG229" s="74">
        <f t="shared" si="129"/>
        <v>0</v>
      </c>
      <c r="AH229" s="74">
        <f t="shared" si="130"/>
        <v>0</v>
      </c>
      <c r="AJ229" s="75">
        <f t="shared" si="131"/>
        <v>0</v>
      </c>
      <c r="AK229" s="75">
        <f t="shared" si="132"/>
        <v>0</v>
      </c>
      <c r="AL229" s="75">
        <f t="shared" si="112"/>
        <v>0</v>
      </c>
      <c r="AS229" s="74" t="str">
        <f t="shared" si="133"/>
        <v/>
      </c>
      <c r="AT229" s="74" t="str">
        <f t="shared" si="134"/>
        <v/>
      </c>
      <c r="AU229" s="74" t="str">
        <f t="shared" si="135"/>
        <v/>
      </c>
      <c r="AV229" s="74" t="str">
        <f t="shared" si="136"/>
        <v/>
      </c>
      <c r="AW229" s="74" t="str">
        <f t="shared" si="137"/>
        <v/>
      </c>
      <c r="AX229" s="74" t="str">
        <f t="shared" si="144"/>
        <v/>
      </c>
      <c r="AY229" s="74" t="str">
        <f t="shared" si="144"/>
        <v/>
      </c>
      <c r="AZ229" s="74" t="str">
        <f t="shared" si="144"/>
        <v/>
      </c>
      <c r="BA229" s="74" t="str">
        <f t="shared" si="144"/>
        <v/>
      </c>
      <c r="BB229" s="74" t="str">
        <f t="shared" si="144"/>
        <v/>
      </c>
      <c r="BC229" s="74" t="str">
        <f t="shared" si="138"/>
        <v/>
      </c>
      <c r="BD229" s="74" t="str">
        <f t="shared" si="139"/>
        <v/>
      </c>
      <c r="BE229" s="74" t="str">
        <f t="shared" si="140"/>
        <v/>
      </c>
      <c r="BF229" s="74" t="str">
        <f t="shared" si="141"/>
        <v/>
      </c>
      <c r="BG229" s="74" t="str">
        <f t="shared" si="142"/>
        <v/>
      </c>
      <c r="BK229" s="119" t="s">
        <v>908</v>
      </c>
      <c r="BL229" s="119" t="s">
        <v>909</v>
      </c>
      <c r="BM229" s="119" t="s">
        <v>910</v>
      </c>
      <c r="BN229" s="119" t="s">
        <v>373</v>
      </c>
      <c r="BO229" s="119" t="s">
        <v>911</v>
      </c>
    </row>
    <row r="230" spans="1:67" s="66" customFormat="1" ht="14.5" x14ac:dyDescent="0.35">
      <c r="A230" s="30"/>
      <c r="B230" s="31"/>
      <c r="C230" s="31"/>
      <c r="D230" s="30"/>
      <c r="E230" s="31"/>
      <c r="F230" s="84"/>
      <c r="G230" s="62" t="str">
        <f t="shared" si="113"/>
        <v/>
      </c>
      <c r="H230" s="30"/>
      <c r="I230" s="31"/>
      <c r="J230" s="85"/>
      <c r="K230" s="85"/>
      <c r="L230" s="73">
        <f t="shared" si="114"/>
        <v>0</v>
      </c>
      <c r="M230" s="136"/>
      <c r="N230" s="65">
        <f t="shared" si="115"/>
        <v>0</v>
      </c>
      <c r="O230" s="65"/>
      <c r="P230" s="74">
        <f t="shared" si="116"/>
        <v>0</v>
      </c>
      <c r="Q230" s="74">
        <f t="shared" si="117"/>
        <v>0</v>
      </c>
      <c r="R230" s="74">
        <f t="shared" si="118"/>
        <v>0</v>
      </c>
      <c r="S230" s="74">
        <f t="shared" si="119"/>
        <v>0</v>
      </c>
      <c r="T230" s="74">
        <f t="shared" si="120"/>
        <v>0</v>
      </c>
      <c r="U230" s="74">
        <f t="shared" si="121"/>
        <v>0</v>
      </c>
      <c r="V230" s="74">
        <f t="shared" si="122"/>
        <v>0</v>
      </c>
      <c r="W230" s="74">
        <f t="shared" si="123"/>
        <v>0</v>
      </c>
      <c r="X230" s="74">
        <f t="shared" si="124"/>
        <v>0</v>
      </c>
      <c r="Y230" s="74">
        <f t="shared" si="125"/>
        <v>0</v>
      </c>
      <c r="Z230" s="74">
        <f t="shared" si="126"/>
        <v>0</v>
      </c>
      <c r="AA230" s="74">
        <f t="shared" si="143"/>
        <v>1</v>
      </c>
      <c r="AC230" s="74">
        <f t="shared" si="127"/>
        <v>0</v>
      </c>
      <c r="AD230" s="74">
        <f t="shared" si="128"/>
        <v>0</v>
      </c>
      <c r="AE230" s="74">
        <f t="shared" si="110"/>
        <v>0</v>
      </c>
      <c r="AF230" s="74">
        <f t="shared" si="111"/>
        <v>0</v>
      </c>
      <c r="AG230" s="74">
        <f t="shared" si="129"/>
        <v>0</v>
      </c>
      <c r="AH230" s="74">
        <f t="shared" si="130"/>
        <v>0</v>
      </c>
      <c r="AJ230" s="75">
        <f t="shared" si="131"/>
        <v>0</v>
      </c>
      <c r="AK230" s="75">
        <f t="shared" si="132"/>
        <v>0</v>
      </c>
      <c r="AL230" s="75">
        <f t="shared" si="112"/>
        <v>0</v>
      </c>
      <c r="AS230" s="74" t="str">
        <f t="shared" si="133"/>
        <v/>
      </c>
      <c r="AT230" s="74" t="str">
        <f t="shared" si="134"/>
        <v/>
      </c>
      <c r="AU230" s="74" t="str">
        <f t="shared" si="135"/>
        <v/>
      </c>
      <c r="AV230" s="74" t="str">
        <f t="shared" si="136"/>
        <v/>
      </c>
      <c r="AW230" s="74" t="str">
        <f t="shared" si="137"/>
        <v/>
      </c>
      <c r="AX230" s="74" t="str">
        <f t="shared" si="144"/>
        <v/>
      </c>
      <c r="AY230" s="74" t="str">
        <f t="shared" si="144"/>
        <v/>
      </c>
      <c r="AZ230" s="74" t="str">
        <f t="shared" si="144"/>
        <v/>
      </c>
      <c r="BA230" s="74" t="str">
        <f t="shared" si="144"/>
        <v/>
      </c>
      <c r="BB230" s="74" t="str">
        <f t="shared" si="144"/>
        <v/>
      </c>
      <c r="BC230" s="74" t="str">
        <f t="shared" si="138"/>
        <v/>
      </c>
      <c r="BD230" s="74" t="str">
        <f t="shared" si="139"/>
        <v/>
      </c>
      <c r="BE230" s="74" t="str">
        <f t="shared" si="140"/>
        <v/>
      </c>
      <c r="BF230" s="74" t="str">
        <f t="shared" si="141"/>
        <v/>
      </c>
      <c r="BG230" s="74" t="str">
        <f t="shared" si="142"/>
        <v/>
      </c>
      <c r="BK230" s="119" t="s">
        <v>912</v>
      </c>
      <c r="BL230" s="119" t="s">
        <v>604</v>
      </c>
      <c r="BM230" s="119" t="s">
        <v>605</v>
      </c>
      <c r="BN230" s="119" t="s">
        <v>336</v>
      </c>
      <c r="BO230" s="119" t="s">
        <v>913</v>
      </c>
    </row>
    <row r="231" spans="1:67" s="66" customFormat="1" ht="14.5" x14ac:dyDescent="0.35">
      <c r="A231" s="30"/>
      <c r="B231" s="31"/>
      <c r="C231" s="31"/>
      <c r="D231" s="30"/>
      <c r="E231" s="31"/>
      <c r="F231" s="84"/>
      <c r="G231" s="62" t="str">
        <f t="shared" si="113"/>
        <v/>
      </c>
      <c r="H231" s="30"/>
      <c r="I231" s="31"/>
      <c r="J231" s="85"/>
      <c r="K231" s="85"/>
      <c r="L231" s="73">
        <f t="shared" si="114"/>
        <v>0</v>
      </c>
      <c r="M231" s="136"/>
      <c r="N231" s="65">
        <f t="shared" si="115"/>
        <v>0</v>
      </c>
      <c r="O231" s="65"/>
      <c r="P231" s="74">
        <f t="shared" si="116"/>
        <v>0</v>
      </c>
      <c r="Q231" s="74">
        <f t="shared" si="117"/>
        <v>0</v>
      </c>
      <c r="R231" s="74">
        <f t="shared" si="118"/>
        <v>0</v>
      </c>
      <c r="S231" s="74">
        <f t="shared" si="119"/>
        <v>0</v>
      </c>
      <c r="T231" s="74">
        <f t="shared" si="120"/>
        <v>0</v>
      </c>
      <c r="U231" s="74">
        <f t="shared" si="121"/>
        <v>0</v>
      </c>
      <c r="V231" s="74">
        <f t="shared" si="122"/>
        <v>0</v>
      </c>
      <c r="W231" s="74">
        <f t="shared" si="123"/>
        <v>0</v>
      </c>
      <c r="X231" s="74">
        <f t="shared" si="124"/>
        <v>0</v>
      </c>
      <c r="Y231" s="74">
        <f t="shared" si="125"/>
        <v>0</v>
      </c>
      <c r="Z231" s="74">
        <f t="shared" si="126"/>
        <v>0</v>
      </c>
      <c r="AA231" s="74">
        <f t="shared" si="143"/>
        <v>1</v>
      </c>
      <c r="AC231" s="74">
        <f t="shared" si="127"/>
        <v>0</v>
      </c>
      <c r="AD231" s="74">
        <f t="shared" si="128"/>
        <v>0</v>
      </c>
      <c r="AE231" s="74">
        <f t="shared" si="110"/>
        <v>0</v>
      </c>
      <c r="AF231" s="74">
        <f t="shared" si="111"/>
        <v>0</v>
      </c>
      <c r="AG231" s="74">
        <f t="shared" si="129"/>
        <v>0</v>
      </c>
      <c r="AH231" s="74">
        <f t="shared" si="130"/>
        <v>0</v>
      </c>
      <c r="AJ231" s="75">
        <f t="shared" si="131"/>
        <v>0</v>
      </c>
      <c r="AK231" s="75">
        <f t="shared" si="132"/>
        <v>0</v>
      </c>
      <c r="AL231" s="75">
        <f t="shared" si="112"/>
        <v>0</v>
      </c>
      <c r="AS231" s="74" t="str">
        <f t="shared" si="133"/>
        <v/>
      </c>
      <c r="AT231" s="74" t="str">
        <f t="shared" si="134"/>
        <v/>
      </c>
      <c r="AU231" s="74" t="str">
        <f t="shared" si="135"/>
        <v/>
      </c>
      <c r="AV231" s="74" t="str">
        <f t="shared" si="136"/>
        <v/>
      </c>
      <c r="AW231" s="74" t="str">
        <f t="shared" si="137"/>
        <v/>
      </c>
      <c r="AX231" s="74" t="str">
        <f t="shared" si="144"/>
        <v/>
      </c>
      <c r="AY231" s="74" t="str">
        <f t="shared" si="144"/>
        <v/>
      </c>
      <c r="AZ231" s="74" t="str">
        <f t="shared" si="144"/>
        <v/>
      </c>
      <c r="BA231" s="74" t="str">
        <f t="shared" si="144"/>
        <v/>
      </c>
      <c r="BB231" s="74" t="str">
        <f t="shared" si="144"/>
        <v/>
      </c>
      <c r="BC231" s="74" t="str">
        <f t="shared" si="138"/>
        <v/>
      </c>
      <c r="BD231" s="74" t="str">
        <f t="shared" si="139"/>
        <v/>
      </c>
      <c r="BE231" s="74" t="str">
        <f t="shared" si="140"/>
        <v/>
      </c>
      <c r="BF231" s="74" t="str">
        <f t="shared" si="141"/>
        <v/>
      </c>
      <c r="BG231" s="74" t="str">
        <f t="shared" si="142"/>
        <v/>
      </c>
      <c r="BK231" s="119" t="s">
        <v>914</v>
      </c>
      <c r="BL231" s="119" t="s">
        <v>915</v>
      </c>
      <c r="BM231" s="119" t="s">
        <v>916</v>
      </c>
      <c r="BN231" s="119" t="s">
        <v>464</v>
      </c>
      <c r="BO231" s="119" t="s">
        <v>917</v>
      </c>
    </row>
    <row r="232" spans="1:67" s="66" customFormat="1" ht="14.5" x14ac:dyDescent="0.35">
      <c r="A232" s="30"/>
      <c r="B232" s="31"/>
      <c r="C232" s="31"/>
      <c r="D232" s="30"/>
      <c r="E232" s="31"/>
      <c r="F232" s="84"/>
      <c r="G232" s="62" t="str">
        <f t="shared" si="113"/>
        <v/>
      </c>
      <c r="H232" s="30"/>
      <c r="I232" s="31"/>
      <c r="J232" s="85"/>
      <c r="K232" s="85"/>
      <c r="L232" s="73">
        <f t="shared" si="114"/>
        <v>0</v>
      </c>
      <c r="M232" s="136"/>
      <c r="N232" s="65">
        <f t="shared" si="115"/>
        <v>0</v>
      </c>
      <c r="O232" s="65"/>
      <c r="P232" s="74">
        <f t="shared" si="116"/>
        <v>0</v>
      </c>
      <c r="Q232" s="74">
        <f t="shared" si="117"/>
        <v>0</v>
      </c>
      <c r="R232" s="74">
        <f t="shared" si="118"/>
        <v>0</v>
      </c>
      <c r="S232" s="74">
        <f t="shared" si="119"/>
        <v>0</v>
      </c>
      <c r="T232" s="74">
        <f t="shared" si="120"/>
        <v>0</v>
      </c>
      <c r="U232" s="74">
        <f t="shared" si="121"/>
        <v>0</v>
      </c>
      <c r="V232" s="74">
        <f t="shared" si="122"/>
        <v>0</v>
      </c>
      <c r="W232" s="74">
        <f t="shared" si="123"/>
        <v>0</v>
      </c>
      <c r="X232" s="74">
        <f t="shared" si="124"/>
        <v>0</v>
      </c>
      <c r="Y232" s="74">
        <f t="shared" si="125"/>
        <v>0</v>
      </c>
      <c r="Z232" s="74">
        <f t="shared" si="126"/>
        <v>0</v>
      </c>
      <c r="AA232" s="74">
        <f t="shared" si="143"/>
        <v>1</v>
      </c>
      <c r="AC232" s="74">
        <f t="shared" si="127"/>
        <v>0</v>
      </c>
      <c r="AD232" s="74">
        <f t="shared" si="128"/>
        <v>0</v>
      </c>
      <c r="AE232" s="74">
        <f t="shared" si="110"/>
        <v>0</v>
      </c>
      <c r="AF232" s="74">
        <f t="shared" si="111"/>
        <v>0</v>
      </c>
      <c r="AG232" s="74">
        <f t="shared" si="129"/>
        <v>0</v>
      </c>
      <c r="AH232" s="74">
        <f t="shared" si="130"/>
        <v>0</v>
      </c>
      <c r="AJ232" s="75">
        <f t="shared" si="131"/>
        <v>0</v>
      </c>
      <c r="AK232" s="75">
        <f t="shared" si="132"/>
        <v>0</v>
      </c>
      <c r="AL232" s="75">
        <f t="shared" si="112"/>
        <v>0</v>
      </c>
      <c r="AS232" s="74" t="str">
        <f t="shared" si="133"/>
        <v/>
      </c>
      <c r="AT232" s="74" t="str">
        <f t="shared" si="134"/>
        <v/>
      </c>
      <c r="AU232" s="74" t="str">
        <f t="shared" si="135"/>
        <v/>
      </c>
      <c r="AV232" s="74" t="str">
        <f t="shared" si="136"/>
        <v/>
      </c>
      <c r="AW232" s="74" t="str">
        <f t="shared" si="137"/>
        <v/>
      </c>
      <c r="AX232" s="74" t="str">
        <f t="shared" si="144"/>
        <v/>
      </c>
      <c r="AY232" s="74" t="str">
        <f t="shared" si="144"/>
        <v/>
      </c>
      <c r="AZ232" s="74" t="str">
        <f t="shared" si="144"/>
        <v/>
      </c>
      <c r="BA232" s="74" t="str">
        <f t="shared" si="144"/>
        <v/>
      </c>
      <c r="BB232" s="74" t="str">
        <f t="shared" si="144"/>
        <v/>
      </c>
      <c r="BC232" s="74" t="str">
        <f t="shared" si="138"/>
        <v/>
      </c>
      <c r="BD232" s="74" t="str">
        <f t="shared" si="139"/>
        <v/>
      </c>
      <c r="BE232" s="74" t="str">
        <f t="shared" si="140"/>
        <v/>
      </c>
      <c r="BF232" s="74" t="str">
        <f t="shared" si="141"/>
        <v/>
      </c>
      <c r="BG232" s="74" t="str">
        <f t="shared" si="142"/>
        <v/>
      </c>
      <c r="BK232" s="119" t="s">
        <v>918</v>
      </c>
      <c r="BL232" s="119" t="s">
        <v>919</v>
      </c>
      <c r="BM232" s="119" t="s">
        <v>920</v>
      </c>
      <c r="BN232" s="119" t="s">
        <v>391</v>
      </c>
      <c r="BO232" s="119" t="s">
        <v>921</v>
      </c>
    </row>
    <row r="233" spans="1:67" s="66" customFormat="1" ht="14.5" x14ac:dyDescent="0.35">
      <c r="A233" s="30"/>
      <c r="B233" s="31"/>
      <c r="C233" s="31"/>
      <c r="D233" s="30"/>
      <c r="E233" s="31"/>
      <c r="F233" s="84"/>
      <c r="G233" s="62" t="str">
        <f t="shared" si="113"/>
        <v/>
      </c>
      <c r="H233" s="30"/>
      <c r="I233" s="31"/>
      <c r="J233" s="85"/>
      <c r="K233" s="85"/>
      <c r="L233" s="73">
        <f t="shared" si="114"/>
        <v>0</v>
      </c>
      <c r="M233" s="136"/>
      <c r="N233" s="65">
        <f t="shared" si="115"/>
        <v>0</v>
      </c>
      <c r="O233" s="65"/>
      <c r="P233" s="74">
        <f t="shared" si="116"/>
        <v>0</v>
      </c>
      <c r="Q233" s="74">
        <f t="shared" si="117"/>
        <v>0</v>
      </c>
      <c r="R233" s="74">
        <f t="shared" si="118"/>
        <v>0</v>
      </c>
      <c r="S233" s="74">
        <f t="shared" si="119"/>
        <v>0</v>
      </c>
      <c r="T233" s="74">
        <f t="shared" si="120"/>
        <v>0</v>
      </c>
      <c r="U233" s="74">
        <f t="shared" si="121"/>
        <v>0</v>
      </c>
      <c r="V233" s="74">
        <f t="shared" si="122"/>
        <v>0</v>
      </c>
      <c r="W233" s="74">
        <f t="shared" si="123"/>
        <v>0</v>
      </c>
      <c r="X233" s="74">
        <f t="shared" si="124"/>
        <v>0</v>
      </c>
      <c r="Y233" s="74">
        <f t="shared" si="125"/>
        <v>0</v>
      </c>
      <c r="Z233" s="74">
        <f t="shared" si="126"/>
        <v>0</v>
      </c>
      <c r="AA233" s="74">
        <f t="shared" si="143"/>
        <v>1</v>
      </c>
      <c r="AC233" s="74">
        <f t="shared" si="127"/>
        <v>0</v>
      </c>
      <c r="AD233" s="74">
        <f t="shared" si="128"/>
        <v>0</v>
      </c>
      <c r="AE233" s="74">
        <f t="shared" si="110"/>
        <v>0</v>
      </c>
      <c r="AF233" s="74">
        <f t="shared" si="111"/>
        <v>0</v>
      </c>
      <c r="AG233" s="74">
        <f t="shared" si="129"/>
        <v>0</v>
      </c>
      <c r="AH233" s="74">
        <f t="shared" si="130"/>
        <v>0</v>
      </c>
      <c r="AJ233" s="75">
        <f t="shared" si="131"/>
        <v>0</v>
      </c>
      <c r="AK233" s="75">
        <f t="shared" si="132"/>
        <v>0</v>
      </c>
      <c r="AL233" s="75">
        <f t="shared" si="112"/>
        <v>0</v>
      </c>
      <c r="AS233" s="74" t="str">
        <f t="shared" si="133"/>
        <v/>
      </c>
      <c r="AT233" s="74" t="str">
        <f t="shared" si="134"/>
        <v/>
      </c>
      <c r="AU233" s="74" t="str">
        <f t="shared" si="135"/>
        <v/>
      </c>
      <c r="AV233" s="74" t="str">
        <f t="shared" si="136"/>
        <v/>
      </c>
      <c r="AW233" s="74" t="str">
        <f t="shared" si="137"/>
        <v/>
      </c>
      <c r="AX233" s="74" t="str">
        <f t="shared" si="144"/>
        <v/>
      </c>
      <c r="AY233" s="74" t="str">
        <f t="shared" si="144"/>
        <v/>
      </c>
      <c r="AZ233" s="74" t="str">
        <f t="shared" si="144"/>
        <v/>
      </c>
      <c r="BA233" s="74" t="str">
        <f t="shared" si="144"/>
        <v/>
      </c>
      <c r="BB233" s="74" t="str">
        <f t="shared" si="144"/>
        <v/>
      </c>
      <c r="BC233" s="74" t="str">
        <f t="shared" si="138"/>
        <v/>
      </c>
      <c r="BD233" s="74" t="str">
        <f t="shared" si="139"/>
        <v/>
      </c>
      <c r="BE233" s="74" t="str">
        <f t="shared" si="140"/>
        <v/>
      </c>
      <c r="BF233" s="74" t="str">
        <f t="shared" si="141"/>
        <v/>
      </c>
      <c r="BG233" s="74" t="str">
        <f t="shared" si="142"/>
        <v/>
      </c>
      <c r="BK233" s="119" t="s">
        <v>922</v>
      </c>
      <c r="BL233" s="119" t="s">
        <v>598</v>
      </c>
      <c r="BM233" s="119" t="s">
        <v>599</v>
      </c>
      <c r="BN233" s="119" t="s">
        <v>443</v>
      </c>
      <c r="BO233" s="119" t="s">
        <v>923</v>
      </c>
    </row>
    <row r="234" spans="1:67" s="66" customFormat="1" ht="14.5" x14ac:dyDescent="0.35">
      <c r="A234" s="30"/>
      <c r="B234" s="31"/>
      <c r="C234" s="31"/>
      <c r="D234" s="30"/>
      <c r="E234" s="31"/>
      <c r="F234" s="84"/>
      <c r="G234" s="62" t="str">
        <f t="shared" si="113"/>
        <v/>
      </c>
      <c r="H234" s="30"/>
      <c r="I234" s="31"/>
      <c r="J234" s="85"/>
      <c r="K234" s="85"/>
      <c r="L234" s="73">
        <f t="shared" si="114"/>
        <v>0</v>
      </c>
      <c r="M234" s="136"/>
      <c r="N234" s="65">
        <f t="shared" si="115"/>
        <v>0</v>
      </c>
      <c r="O234" s="65"/>
      <c r="P234" s="74">
        <f t="shared" si="116"/>
        <v>0</v>
      </c>
      <c r="Q234" s="74">
        <f t="shared" si="117"/>
        <v>0</v>
      </c>
      <c r="R234" s="74">
        <f t="shared" si="118"/>
        <v>0</v>
      </c>
      <c r="S234" s="74">
        <f t="shared" si="119"/>
        <v>0</v>
      </c>
      <c r="T234" s="74">
        <f t="shared" si="120"/>
        <v>0</v>
      </c>
      <c r="U234" s="74">
        <f t="shared" si="121"/>
        <v>0</v>
      </c>
      <c r="V234" s="74">
        <f t="shared" si="122"/>
        <v>0</v>
      </c>
      <c r="W234" s="74">
        <f t="shared" si="123"/>
        <v>0</v>
      </c>
      <c r="X234" s="74">
        <f t="shared" si="124"/>
        <v>0</v>
      </c>
      <c r="Y234" s="74">
        <f t="shared" si="125"/>
        <v>0</v>
      </c>
      <c r="Z234" s="74">
        <f t="shared" si="126"/>
        <v>0</v>
      </c>
      <c r="AA234" s="74">
        <f t="shared" si="143"/>
        <v>1</v>
      </c>
      <c r="AC234" s="74">
        <f t="shared" si="127"/>
        <v>0</v>
      </c>
      <c r="AD234" s="74">
        <f t="shared" si="128"/>
        <v>0</v>
      </c>
      <c r="AE234" s="74">
        <f t="shared" si="110"/>
        <v>0</v>
      </c>
      <c r="AF234" s="74">
        <f t="shared" si="111"/>
        <v>0</v>
      </c>
      <c r="AG234" s="74">
        <f t="shared" si="129"/>
        <v>0</v>
      </c>
      <c r="AH234" s="74">
        <f t="shared" si="130"/>
        <v>0</v>
      </c>
      <c r="AJ234" s="75">
        <f t="shared" si="131"/>
        <v>0</v>
      </c>
      <c r="AK234" s="75">
        <f t="shared" si="132"/>
        <v>0</v>
      </c>
      <c r="AL234" s="75">
        <f t="shared" si="112"/>
        <v>0</v>
      </c>
      <c r="AS234" s="74" t="str">
        <f t="shared" si="133"/>
        <v/>
      </c>
      <c r="AT234" s="74" t="str">
        <f t="shared" si="134"/>
        <v/>
      </c>
      <c r="AU234" s="74" t="str">
        <f t="shared" si="135"/>
        <v/>
      </c>
      <c r="AV234" s="74" t="str">
        <f t="shared" si="136"/>
        <v/>
      </c>
      <c r="AW234" s="74" t="str">
        <f t="shared" si="137"/>
        <v/>
      </c>
      <c r="AX234" s="74" t="str">
        <f t="shared" si="144"/>
        <v/>
      </c>
      <c r="AY234" s="74" t="str">
        <f t="shared" si="144"/>
        <v/>
      </c>
      <c r="AZ234" s="74" t="str">
        <f t="shared" si="144"/>
        <v/>
      </c>
      <c r="BA234" s="74" t="str">
        <f t="shared" si="144"/>
        <v/>
      </c>
      <c r="BB234" s="74" t="str">
        <f t="shared" si="144"/>
        <v/>
      </c>
      <c r="BC234" s="74" t="str">
        <f t="shared" si="138"/>
        <v/>
      </c>
      <c r="BD234" s="74" t="str">
        <f t="shared" si="139"/>
        <v/>
      </c>
      <c r="BE234" s="74" t="str">
        <f t="shared" si="140"/>
        <v/>
      </c>
      <c r="BF234" s="74" t="str">
        <f t="shared" si="141"/>
        <v/>
      </c>
      <c r="BG234" s="74" t="str">
        <f t="shared" si="142"/>
        <v/>
      </c>
      <c r="BK234" s="119" t="s">
        <v>924</v>
      </c>
      <c r="BL234" s="119" t="s">
        <v>505</v>
      </c>
      <c r="BM234" s="119" t="s">
        <v>506</v>
      </c>
      <c r="BN234" s="119" t="s">
        <v>349</v>
      </c>
      <c r="BO234" s="119" t="s">
        <v>925</v>
      </c>
    </row>
    <row r="235" spans="1:67" s="66" customFormat="1" ht="14.5" x14ac:dyDescent="0.35">
      <c r="A235" s="30"/>
      <c r="B235" s="31"/>
      <c r="C235" s="31"/>
      <c r="D235" s="30"/>
      <c r="E235" s="31"/>
      <c r="F235" s="84"/>
      <c r="G235" s="62" t="str">
        <f t="shared" si="113"/>
        <v/>
      </c>
      <c r="H235" s="30"/>
      <c r="I235" s="31"/>
      <c r="J235" s="85"/>
      <c r="K235" s="85"/>
      <c r="L235" s="73">
        <f t="shared" si="114"/>
        <v>0</v>
      </c>
      <c r="M235" s="136"/>
      <c r="N235" s="65">
        <f t="shared" si="115"/>
        <v>0</v>
      </c>
      <c r="O235" s="65"/>
      <c r="P235" s="74">
        <f t="shared" si="116"/>
        <v>0</v>
      </c>
      <c r="Q235" s="74">
        <f t="shared" si="117"/>
        <v>0</v>
      </c>
      <c r="R235" s="74">
        <f t="shared" si="118"/>
        <v>0</v>
      </c>
      <c r="S235" s="74">
        <f t="shared" si="119"/>
        <v>0</v>
      </c>
      <c r="T235" s="74">
        <f t="shared" si="120"/>
        <v>0</v>
      </c>
      <c r="U235" s="74">
        <f t="shared" si="121"/>
        <v>0</v>
      </c>
      <c r="V235" s="74">
        <f t="shared" si="122"/>
        <v>0</v>
      </c>
      <c r="W235" s="74">
        <f t="shared" si="123"/>
        <v>0</v>
      </c>
      <c r="X235" s="74">
        <f t="shared" si="124"/>
        <v>0</v>
      </c>
      <c r="Y235" s="74">
        <f t="shared" si="125"/>
        <v>0</v>
      </c>
      <c r="Z235" s="74">
        <f t="shared" si="126"/>
        <v>0</v>
      </c>
      <c r="AA235" s="74">
        <f t="shared" si="143"/>
        <v>1</v>
      </c>
      <c r="AC235" s="74">
        <f t="shared" si="127"/>
        <v>0</v>
      </c>
      <c r="AD235" s="74">
        <f t="shared" si="128"/>
        <v>0</v>
      </c>
      <c r="AE235" s="74">
        <f t="shared" si="110"/>
        <v>0</v>
      </c>
      <c r="AF235" s="74">
        <f t="shared" si="111"/>
        <v>0</v>
      </c>
      <c r="AG235" s="74">
        <f t="shared" si="129"/>
        <v>0</v>
      </c>
      <c r="AH235" s="74">
        <f t="shared" si="130"/>
        <v>0</v>
      </c>
      <c r="AJ235" s="75">
        <f t="shared" si="131"/>
        <v>0</v>
      </c>
      <c r="AK235" s="75">
        <f t="shared" si="132"/>
        <v>0</v>
      </c>
      <c r="AL235" s="75">
        <f t="shared" si="112"/>
        <v>0</v>
      </c>
      <c r="AS235" s="74" t="str">
        <f t="shared" si="133"/>
        <v/>
      </c>
      <c r="AT235" s="74" t="str">
        <f t="shared" si="134"/>
        <v/>
      </c>
      <c r="AU235" s="74" t="str">
        <f t="shared" si="135"/>
        <v/>
      </c>
      <c r="AV235" s="74" t="str">
        <f t="shared" si="136"/>
        <v/>
      </c>
      <c r="AW235" s="74" t="str">
        <f t="shared" si="137"/>
        <v/>
      </c>
      <c r="AX235" s="74" t="str">
        <f t="shared" si="144"/>
        <v/>
      </c>
      <c r="AY235" s="74" t="str">
        <f t="shared" si="144"/>
        <v/>
      </c>
      <c r="AZ235" s="74" t="str">
        <f t="shared" si="144"/>
        <v/>
      </c>
      <c r="BA235" s="74" t="str">
        <f t="shared" si="144"/>
        <v/>
      </c>
      <c r="BB235" s="74" t="str">
        <f t="shared" si="144"/>
        <v/>
      </c>
      <c r="BC235" s="74" t="str">
        <f t="shared" si="138"/>
        <v/>
      </c>
      <c r="BD235" s="74" t="str">
        <f t="shared" si="139"/>
        <v/>
      </c>
      <c r="BE235" s="74" t="str">
        <f t="shared" si="140"/>
        <v/>
      </c>
      <c r="BF235" s="74" t="str">
        <f t="shared" si="141"/>
        <v/>
      </c>
      <c r="BG235" s="74" t="str">
        <f t="shared" si="142"/>
        <v/>
      </c>
      <c r="BK235" s="119" t="s">
        <v>926</v>
      </c>
      <c r="BL235" s="119" t="s">
        <v>553</v>
      </c>
      <c r="BM235" s="119" t="s">
        <v>554</v>
      </c>
      <c r="BN235" s="119" t="s">
        <v>349</v>
      </c>
      <c r="BO235" s="119" t="s">
        <v>554</v>
      </c>
    </row>
    <row r="236" spans="1:67" s="66" customFormat="1" ht="14.5" x14ac:dyDescent="0.35">
      <c r="A236" s="30"/>
      <c r="B236" s="31"/>
      <c r="C236" s="31"/>
      <c r="D236" s="30"/>
      <c r="E236" s="31"/>
      <c r="F236" s="84"/>
      <c r="G236" s="62" t="str">
        <f t="shared" si="113"/>
        <v/>
      </c>
      <c r="H236" s="30"/>
      <c r="I236" s="31"/>
      <c r="J236" s="85"/>
      <c r="K236" s="85"/>
      <c r="L236" s="73">
        <f t="shared" si="114"/>
        <v>0</v>
      </c>
      <c r="M236" s="136"/>
      <c r="N236" s="65">
        <f t="shared" si="115"/>
        <v>0</v>
      </c>
      <c r="O236" s="65"/>
      <c r="P236" s="74">
        <f t="shared" si="116"/>
        <v>0</v>
      </c>
      <c r="Q236" s="74">
        <f t="shared" si="117"/>
        <v>0</v>
      </c>
      <c r="R236" s="74">
        <f t="shared" si="118"/>
        <v>0</v>
      </c>
      <c r="S236" s="74">
        <f t="shared" si="119"/>
        <v>0</v>
      </c>
      <c r="T236" s="74">
        <f t="shared" si="120"/>
        <v>0</v>
      </c>
      <c r="U236" s="74">
        <f t="shared" si="121"/>
        <v>0</v>
      </c>
      <c r="V236" s="74">
        <f t="shared" si="122"/>
        <v>0</v>
      </c>
      <c r="W236" s="74">
        <f t="shared" si="123"/>
        <v>0</v>
      </c>
      <c r="X236" s="74">
        <f t="shared" si="124"/>
        <v>0</v>
      </c>
      <c r="Y236" s="74">
        <f t="shared" si="125"/>
        <v>0</v>
      </c>
      <c r="Z236" s="74">
        <f t="shared" si="126"/>
        <v>0</v>
      </c>
      <c r="AA236" s="74">
        <f t="shared" si="143"/>
        <v>1</v>
      </c>
      <c r="AC236" s="74">
        <f t="shared" si="127"/>
        <v>0</v>
      </c>
      <c r="AD236" s="74">
        <f t="shared" si="128"/>
        <v>0</v>
      </c>
      <c r="AE236" s="74">
        <f t="shared" si="110"/>
        <v>0</v>
      </c>
      <c r="AF236" s="74">
        <f t="shared" si="111"/>
        <v>0</v>
      </c>
      <c r="AG236" s="74">
        <f t="shared" si="129"/>
        <v>0</v>
      </c>
      <c r="AH236" s="74">
        <f t="shared" si="130"/>
        <v>0</v>
      </c>
      <c r="AJ236" s="75">
        <f t="shared" si="131"/>
        <v>0</v>
      </c>
      <c r="AK236" s="75">
        <f t="shared" si="132"/>
        <v>0</v>
      </c>
      <c r="AL236" s="75">
        <f t="shared" si="112"/>
        <v>0</v>
      </c>
      <c r="AS236" s="74" t="str">
        <f t="shared" si="133"/>
        <v/>
      </c>
      <c r="AT236" s="74" t="str">
        <f t="shared" si="134"/>
        <v/>
      </c>
      <c r="AU236" s="74" t="str">
        <f t="shared" si="135"/>
        <v/>
      </c>
      <c r="AV236" s="74" t="str">
        <f t="shared" si="136"/>
        <v/>
      </c>
      <c r="AW236" s="74" t="str">
        <f t="shared" si="137"/>
        <v/>
      </c>
      <c r="AX236" s="74" t="str">
        <f t="shared" si="144"/>
        <v/>
      </c>
      <c r="AY236" s="74" t="str">
        <f t="shared" si="144"/>
        <v/>
      </c>
      <c r="AZ236" s="74" t="str">
        <f t="shared" si="144"/>
        <v/>
      </c>
      <c r="BA236" s="74" t="str">
        <f t="shared" si="144"/>
        <v/>
      </c>
      <c r="BB236" s="74" t="str">
        <f t="shared" si="144"/>
        <v/>
      </c>
      <c r="BC236" s="74" t="str">
        <f t="shared" si="138"/>
        <v/>
      </c>
      <c r="BD236" s="74" t="str">
        <f t="shared" si="139"/>
        <v/>
      </c>
      <c r="BE236" s="74" t="str">
        <f t="shared" si="140"/>
        <v/>
      </c>
      <c r="BF236" s="74" t="str">
        <f t="shared" si="141"/>
        <v/>
      </c>
      <c r="BG236" s="74" t="str">
        <f t="shared" si="142"/>
        <v/>
      </c>
      <c r="BK236" s="119" t="s">
        <v>927</v>
      </c>
      <c r="BL236" s="119" t="s">
        <v>928</v>
      </c>
      <c r="BM236" s="119" t="s">
        <v>929</v>
      </c>
      <c r="BN236" s="119" t="s">
        <v>349</v>
      </c>
      <c r="BO236" s="119" t="s">
        <v>930</v>
      </c>
    </row>
    <row r="237" spans="1:67" s="66" customFormat="1" ht="14.5" x14ac:dyDescent="0.35">
      <c r="A237" s="30"/>
      <c r="B237" s="31"/>
      <c r="C237" s="31"/>
      <c r="D237" s="30"/>
      <c r="E237" s="31"/>
      <c r="F237" s="84"/>
      <c r="G237" s="62" t="str">
        <f t="shared" si="113"/>
        <v/>
      </c>
      <c r="H237" s="30"/>
      <c r="I237" s="31"/>
      <c r="J237" s="85"/>
      <c r="K237" s="85"/>
      <c r="L237" s="73">
        <f t="shared" si="114"/>
        <v>0</v>
      </c>
      <c r="M237" s="136"/>
      <c r="N237" s="65">
        <f t="shared" si="115"/>
        <v>0</v>
      </c>
      <c r="O237" s="65"/>
      <c r="P237" s="74">
        <f t="shared" si="116"/>
        <v>0</v>
      </c>
      <c r="Q237" s="74">
        <f t="shared" si="117"/>
        <v>0</v>
      </c>
      <c r="R237" s="74">
        <f t="shared" si="118"/>
        <v>0</v>
      </c>
      <c r="S237" s="74">
        <f t="shared" si="119"/>
        <v>0</v>
      </c>
      <c r="T237" s="74">
        <f t="shared" si="120"/>
        <v>0</v>
      </c>
      <c r="U237" s="74">
        <f t="shared" si="121"/>
        <v>0</v>
      </c>
      <c r="V237" s="74">
        <f t="shared" si="122"/>
        <v>0</v>
      </c>
      <c r="W237" s="74">
        <f t="shared" si="123"/>
        <v>0</v>
      </c>
      <c r="X237" s="74">
        <f t="shared" si="124"/>
        <v>0</v>
      </c>
      <c r="Y237" s="74">
        <f t="shared" si="125"/>
        <v>0</v>
      </c>
      <c r="Z237" s="74">
        <f t="shared" si="126"/>
        <v>0</v>
      </c>
      <c r="AA237" s="74">
        <f t="shared" si="143"/>
        <v>1</v>
      </c>
      <c r="AC237" s="74">
        <f t="shared" si="127"/>
        <v>0</v>
      </c>
      <c r="AD237" s="74">
        <f t="shared" si="128"/>
        <v>0</v>
      </c>
      <c r="AE237" s="74">
        <f t="shared" si="110"/>
        <v>0</v>
      </c>
      <c r="AF237" s="74">
        <f t="shared" si="111"/>
        <v>0</v>
      </c>
      <c r="AG237" s="74">
        <f t="shared" si="129"/>
        <v>0</v>
      </c>
      <c r="AH237" s="74">
        <f t="shared" si="130"/>
        <v>0</v>
      </c>
      <c r="AJ237" s="75">
        <f t="shared" si="131"/>
        <v>0</v>
      </c>
      <c r="AK237" s="75">
        <f t="shared" si="132"/>
        <v>0</v>
      </c>
      <c r="AL237" s="75">
        <f t="shared" si="112"/>
        <v>0</v>
      </c>
      <c r="AS237" s="74" t="str">
        <f t="shared" si="133"/>
        <v/>
      </c>
      <c r="AT237" s="74" t="str">
        <f t="shared" si="134"/>
        <v/>
      </c>
      <c r="AU237" s="74" t="str">
        <f t="shared" si="135"/>
        <v/>
      </c>
      <c r="AV237" s="74" t="str">
        <f t="shared" si="136"/>
        <v/>
      </c>
      <c r="AW237" s="74" t="str">
        <f t="shared" si="137"/>
        <v/>
      </c>
      <c r="AX237" s="74" t="str">
        <f t="shared" si="144"/>
        <v/>
      </c>
      <c r="AY237" s="74" t="str">
        <f t="shared" si="144"/>
        <v/>
      </c>
      <c r="AZ237" s="74" t="str">
        <f t="shared" si="144"/>
        <v/>
      </c>
      <c r="BA237" s="74" t="str">
        <f t="shared" si="144"/>
        <v/>
      </c>
      <c r="BB237" s="74" t="str">
        <f t="shared" si="144"/>
        <v/>
      </c>
      <c r="BC237" s="74" t="str">
        <f t="shared" si="138"/>
        <v/>
      </c>
      <c r="BD237" s="74" t="str">
        <f t="shared" si="139"/>
        <v/>
      </c>
      <c r="BE237" s="74" t="str">
        <f t="shared" si="140"/>
        <v/>
      </c>
      <c r="BF237" s="74" t="str">
        <f t="shared" si="141"/>
        <v/>
      </c>
      <c r="BG237" s="74" t="str">
        <f t="shared" si="142"/>
        <v/>
      </c>
      <c r="BK237" s="119" t="s">
        <v>931</v>
      </c>
      <c r="BL237" s="119" t="s">
        <v>932</v>
      </c>
      <c r="BM237" s="119" t="s">
        <v>933</v>
      </c>
      <c r="BN237" s="119" t="s">
        <v>464</v>
      </c>
      <c r="BO237" s="119" t="s">
        <v>934</v>
      </c>
    </row>
    <row r="238" spans="1:67" s="66" customFormat="1" ht="14.5" x14ac:dyDescent="0.35">
      <c r="A238" s="30"/>
      <c r="B238" s="31"/>
      <c r="C238" s="31"/>
      <c r="D238" s="30"/>
      <c r="E238" s="31"/>
      <c r="F238" s="84"/>
      <c r="G238" s="62" t="str">
        <f t="shared" si="113"/>
        <v/>
      </c>
      <c r="H238" s="30"/>
      <c r="I238" s="31"/>
      <c r="J238" s="85"/>
      <c r="K238" s="85"/>
      <c r="L238" s="73">
        <f t="shared" si="114"/>
        <v>0</v>
      </c>
      <c r="M238" s="136"/>
      <c r="N238" s="65">
        <f t="shared" si="115"/>
        <v>0</v>
      </c>
      <c r="O238" s="65"/>
      <c r="P238" s="74">
        <f t="shared" si="116"/>
        <v>0</v>
      </c>
      <c r="Q238" s="74">
        <f t="shared" si="117"/>
        <v>0</v>
      </c>
      <c r="R238" s="74">
        <f t="shared" si="118"/>
        <v>0</v>
      </c>
      <c r="S238" s="74">
        <f t="shared" si="119"/>
        <v>0</v>
      </c>
      <c r="T238" s="74">
        <f t="shared" si="120"/>
        <v>0</v>
      </c>
      <c r="U238" s="74">
        <f t="shared" si="121"/>
        <v>0</v>
      </c>
      <c r="V238" s="74">
        <f t="shared" si="122"/>
        <v>0</v>
      </c>
      <c r="W238" s="74">
        <f t="shared" si="123"/>
        <v>0</v>
      </c>
      <c r="X238" s="74">
        <f t="shared" si="124"/>
        <v>0</v>
      </c>
      <c r="Y238" s="74">
        <f t="shared" si="125"/>
        <v>0</v>
      </c>
      <c r="Z238" s="74">
        <f t="shared" si="126"/>
        <v>0</v>
      </c>
      <c r="AA238" s="74">
        <f t="shared" si="143"/>
        <v>1</v>
      </c>
      <c r="AC238" s="74">
        <f t="shared" si="127"/>
        <v>0</v>
      </c>
      <c r="AD238" s="74">
        <f t="shared" si="128"/>
        <v>0</v>
      </c>
      <c r="AE238" s="74">
        <f t="shared" si="110"/>
        <v>0</v>
      </c>
      <c r="AF238" s="74">
        <f t="shared" si="111"/>
        <v>0</v>
      </c>
      <c r="AG238" s="74">
        <f t="shared" si="129"/>
        <v>0</v>
      </c>
      <c r="AH238" s="74">
        <f t="shared" si="130"/>
        <v>0</v>
      </c>
      <c r="AJ238" s="75">
        <f t="shared" si="131"/>
        <v>0</v>
      </c>
      <c r="AK238" s="75">
        <f t="shared" si="132"/>
        <v>0</v>
      </c>
      <c r="AL238" s="75">
        <f t="shared" si="112"/>
        <v>0</v>
      </c>
      <c r="AS238" s="74" t="str">
        <f t="shared" si="133"/>
        <v/>
      </c>
      <c r="AT238" s="74" t="str">
        <f t="shared" si="134"/>
        <v/>
      </c>
      <c r="AU238" s="74" t="str">
        <f t="shared" si="135"/>
        <v/>
      </c>
      <c r="AV238" s="74" t="str">
        <f t="shared" si="136"/>
        <v/>
      </c>
      <c r="AW238" s="74" t="str">
        <f t="shared" si="137"/>
        <v/>
      </c>
      <c r="AX238" s="74" t="str">
        <f t="shared" si="144"/>
        <v/>
      </c>
      <c r="AY238" s="74" t="str">
        <f t="shared" si="144"/>
        <v/>
      </c>
      <c r="AZ238" s="74" t="str">
        <f t="shared" si="144"/>
        <v/>
      </c>
      <c r="BA238" s="74" t="str">
        <f t="shared" si="144"/>
        <v/>
      </c>
      <c r="BB238" s="74" t="str">
        <f t="shared" si="144"/>
        <v/>
      </c>
      <c r="BC238" s="74" t="str">
        <f t="shared" si="138"/>
        <v/>
      </c>
      <c r="BD238" s="74" t="str">
        <f t="shared" si="139"/>
        <v/>
      </c>
      <c r="BE238" s="74" t="str">
        <f t="shared" si="140"/>
        <v/>
      </c>
      <c r="BF238" s="74" t="str">
        <f t="shared" si="141"/>
        <v/>
      </c>
      <c r="BG238" s="74" t="str">
        <f t="shared" si="142"/>
        <v/>
      </c>
      <c r="BK238" s="119" t="s">
        <v>935</v>
      </c>
      <c r="BL238" s="119" t="s">
        <v>553</v>
      </c>
      <c r="BM238" s="119" t="s">
        <v>554</v>
      </c>
      <c r="BN238" s="119" t="s">
        <v>349</v>
      </c>
      <c r="BO238" s="119" t="s">
        <v>936</v>
      </c>
    </row>
    <row r="239" spans="1:67" s="66" customFormat="1" ht="14.5" x14ac:dyDescent="0.35">
      <c r="A239" s="30"/>
      <c r="B239" s="31"/>
      <c r="C239" s="31"/>
      <c r="D239" s="30"/>
      <c r="E239" s="31"/>
      <c r="F239" s="84"/>
      <c r="G239" s="62" t="str">
        <f t="shared" si="113"/>
        <v/>
      </c>
      <c r="H239" s="30"/>
      <c r="I239" s="31"/>
      <c r="J239" s="85"/>
      <c r="K239" s="85"/>
      <c r="L239" s="73">
        <f t="shared" si="114"/>
        <v>0</v>
      </c>
      <c r="M239" s="136"/>
      <c r="N239" s="65">
        <f t="shared" si="115"/>
        <v>0</v>
      </c>
      <c r="O239" s="65"/>
      <c r="P239" s="74">
        <f t="shared" si="116"/>
        <v>0</v>
      </c>
      <c r="Q239" s="74">
        <f t="shared" si="117"/>
        <v>0</v>
      </c>
      <c r="R239" s="74">
        <f t="shared" si="118"/>
        <v>0</v>
      </c>
      <c r="S239" s="74">
        <f t="shared" si="119"/>
        <v>0</v>
      </c>
      <c r="T239" s="74">
        <f t="shared" si="120"/>
        <v>0</v>
      </c>
      <c r="U239" s="74">
        <f t="shared" si="121"/>
        <v>0</v>
      </c>
      <c r="V239" s="74">
        <f t="shared" si="122"/>
        <v>0</v>
      </c>
      <c r="W239" s="74">
        <f t="shared" si="123"/>
        <v>0</v>
      </c>
      <c r="X239" s="74">
        <f t="shared" si="124"/>
        <v>0</v>
      </c>
      <c r="Y239" s="74">
        <f t="shared" si="125"/>
        <v>0</v>
      </c>
      <c r="Z239" s="74">
        <f t="shared" si="126"/>
        <v>0</v>
      </c>
      <c r="AA239" s="74">
        <f t="shared" si="143"/>
        <v>1</v>
      </c>
      <c r="AC239" s="74">
        <f t="shared" si="127"/>
        <v>0</v>
      </c>
      <c r="AD239" s="74">
        <f t="shared" si="128"/>
        <v>0</v>
      </c>
      <c r="AE239" s="74">
        <f t="shared" si="110"/>
        <v>0</v>
      </c>
      <c r="AF239" s="74">
        <f t="shared" si="111"/>
        <v>0</v>
      </c>
      <c r="AG239" s="74">
        <f t="shared" si="129"/>
        <v>0</v>
      </c>
      <c r="AH239" s="74">
        <f t="shared" si="130"/>
        <v>0</v>
      </c>
      <c r="AJ239" s="75">
        <f t="shared" si="131"/>
        <v>0</v>
      </c>
      <c r="AK239" s="75">
        <f t="shared" si="132"/>
        <v>0</v>
      </c>
      <c r="AL239" s="75">
        <f t="shared" si="112"/>
        <v>0</v>
      </c>
      <c r="AS239" s="74" t="str">
        <f t="shared" si="133"/>
        <v/>
      </c>
      <c r="AT239" s="74" t="str">
        <f t="shared" si="134"/>
        <v/>
      </c>
      <c r="AU239" s="74" t="str">
        <f t="shared" si="135"/>
        <v/>
      </c>
      <c r="AV239" s="74" t="str">
        <f t="shared" si="136"/>
        <v/>
      </c>
      <c r="AW239" s="74" t="str">
        <f t="shared" si="137"/>
        <v/>
      </c>
      <c r="AX239" s="74" t="str">
        <f t="shared" si="144"/>
        <v/>
      </c>
      <c r="AY239" s="74" t="str">
        <f t="shared" si="144"/>
        <v/>
      </c>
      <c r="AZ239" s="74" t="str">
        <f t="shared" si="144"/>
        <v/>
      </c>
      <c r="BA239" s="74" t="str">
        <f t="shared" si="144"/>
        <v/>
      </c>
      <c r="BB239" s="74" t="str">
        <f t="shared" si="144"/>
        <v/>
      </c>
      <c r="BC239" s="74" t="str">
        <f t="shared" si="138"/>
        <v/>
      </c>
      <c r="BD239" s="74" t="str">
        <f t="shared" si="139"/>
        <v/>
      </c>
      <c r="BE239" s="74" t="str">
        <f t="shared" si="140"/>
        <v/>
      </c>
      <c r="BF239" s="74" t="str">
        <f t="shared" si="141"/>
        <v/>
      </c>
      <c r="BG239" s="74" t="str">
        <f t="shared" si="142"/>
        <v/>
      </c>
      <c r="BK239" s="119" t="s">
        <v>937</v>
      </c>
      <c r="BL239" s="119" t="s">
        <v>553</v>
      </c>
      <c r="BM239" s="119" t="s">
        <v>554</v>
      </c>
      <c r="BN239" s="119" t="s">
        <v>349</v>
      </c>
      <c r="BO239" s="119" t="s">
        <v>938</v>
      </c>
    </row>
    <row r="240" spans="1:67" s="66" customFormat="1" ht="14.5" x14ac:dyDescent="0.35">
      <c r="A240" s="30"/>
      <c r="B240" s="31"/>
      <c r="C240" s="31"/>
      <c r="D240" s="30"/>
      <c r="E240" s="31"/>
      <c r="F240" s="84"/>
      <c r="G240" s="62" t="str">
        <f t="shared" si="113"/>
        <v/>
      </c>
      <c r="H240" s="30"/>
      <c r="I240" s="31"/>
      <c r="J240" s="85"/>
      <c r="K240" s="85"/>
      <c r="L240" s="73">
        <f t="shared" si="114"/>
        <v>0</v>
      </c>
      <c r="M240" s="136"/>
      <c r="N240" s="65">
        <f t="shared" si="115"/>
        <v>0</v>
      </c>
      <c r="O240" s="65"/>
      <c r="P240" s="74">
        <f t="shared" si="116"/>
        <v>0</v>
      </c>
      <c r="Q240" s="74">
        <f t="shared" si="117"/>
        <v>0</v>
      </c>
      <c r="R240" s="74">
        <f t="shared" si="118"/>
        <v>0</v>
      </c>
      <c r="S240" s="74">
        <f t="shared" si="119"/>
        <v>0</v>
      </c>
      <c r="T240" s="74">
        <f t="shared" si="120"/>
        <v>0</v>
      </c>
      <c r="U240" s="74">
        <f t="shared" si="121"/>
        <v>0</v>
      </c>
      <c r="V240" s="74">
        <f t="shared" si="122"/>
        <v>0</v>
      </c>
      <c r="W240" s="74">
        <f t="shared" si="123"/>
        <v>0</v>
      </c>
      <c r="X240" s="74">
        <f t="shared" si="124"/>
        <v>0</v>
      </c>
      <c r="Y240" s="74">
        <f t="shared" si="125"/>
        <v>0</v>
      </c>
      <c r="Z240" s="74">
        <f t="shared" si="126"/>
        <v>0</v>
      </c>
      <c r="AA240" s="74">
        <f t="shared" si="143"/>
        <v>1</v>
      </c>
      <c r="AC240" s="74">
        <f t="shared" si="127"/>
        <v>0</v>
      </c>
      <c r="AD240" s="74">
        <f t="shared" si="128"/>
        <v>0</v>
      </c>
      <c r="AE240" s="74">
        <f t="shared" si="110"/>
        <v>0</v>
      </c>
      <c r="AF240" s="74">
        <f t="shared" si="111"/>
        <v>0</v>
      </c>
      <c r="AG240" s="74">
        <f t="shared" si="129"/>
        <v>0</v>
      </c>
      <c r="AH240" s="74">
        <f t="shared" si="130"/>
        <v>0</v>
      </c>
      <c r="AJ240" s="75">
        <f t="shared" si="131"/>
        <v>0</v>
      </c>
      <c r="AK240" s="75">
        <f t="shared" si="132"/>
        <v>0</v>
      </c>
      <c r="AL240" s="75">
        <f t="shared" si="112"/>
        <v>0</v>
      </c>
      <c r="AS240" s="74" t="str">
        <f t="shared" si="133"/>
        <v/>
      </c>
      <c r="AT240" s="74" t="str">
        <f t="shared" si="134"/>
        <v/>
      </c>
      <c r="AU240" s="74" t="str">
        <f t="shared" si="135"/>
        <v/>
      </c>
      <c r="AV240" s="74" t="str">
        <f t="shared" si="136"/>
        <v/>
      </c>
      <c r="AW240" s="74" t="str">
        <f t="shared" si="137"/>
        <v/>
      </c>
      <c r="AX240" s="74" t="str">
        <f t="shared" si="144"/>
        <v/>
      </c>
      <c r="AY240" s="74" t="str">
        <f t="shared" si="144"/>
        <v/>
      </c>
      <c r="AZ240" s="74" t="str">
        <f t="shared" si="144"/>
        <v/>
      </c>
      <c r="BA240" s="74" t="str">
        <f t="shared" si="144"/>
        <v/>
      </c>
      <c r="BB240" s="74" t="str">
        <f t="shared" si="144"/>
        <v/>
      </c>
      <c r="BC240" s="74" t="str">
        <f t="shared" si="138"/>
        <v/>
      </c>
      <c r="BD240" s="74" t="str">
        <f t="shared" si="139"/>
        <v/>
      </c>
      <c r="BE240" s="74" t="str">
        <f t="shared" si="140"/>
        <v/>
      </c>
      <c r="BF240" s="74" t="str">
        <f t="shared" si="141"/>
        <v/>
      </c>
      <c r="BG240" s="74" t="str">
        <f t="shared" si="142"/>
        <v/>
      </c>
      <c r="BK240" s="119" t="s">
        <v>939</v>
      </c>
      <c r="BL240" s="119" t="s">
        <v>525</v>
      </c>
      <c r="BM240" s="119" t="s">
        <v>526</v>
      </c>
      <c r="BN240" s="119" t="s">
        <v>349</v>
      </c>
      <c r="BO240" s="119" t="s">
        <v>940</v>
      </c>
    </row>
    <row r="241" spans="1:67" s="66" customFormat="1" ht="14.5" x14ac:dyDescent="0.35">
      <c r="A241" s="30"/>
      <c r="B241" s="31"/>
      <c r="C241" s="31"/>
      <c r="D241" s="30"/>
      <c r="E241" s="31"/>
      <c r="F241" s="84"/>
      <c r="G241" s="62" t="str">
        <f t="shared" si="113"/>
        <v/>
      </c>
      <c r="H241" s="30"/>
      <c r="I241" s="31"/>
      <c r="J241" s="85"/>
      <c r="K241" s="85"/>
      <c r="L241" s="73">
        <f t="shared" si="114"/>
        <v>0</v>
      </c>
      <c r="M241" s="136"/>
      <c r="N241" s="65">
        <f t="shared" si="115"/>
        <v>0</v>
      </c>
      <c r="O241" s="65"/>
      <c r="P241" s="74">
        <f t="shared" si="116"/>
        <v>0</v>
      </c>
      <c r="Q241" s="74">
        <f t="shared" si="117"/>
        <v>0</v>
      </c>
      <c r="R241" s="74">
        <f t="shared" si="118"/>
        <v>0</v>
      </c>
      <c r="S241" s="74">
        <f t="shared" si="119"/>
        <v>0</v>
      </c>
      <c r="T241" s="74">
        <f t="shared" si="120"/>
        <v>0</v>
      </c>
      <c r="U241" s="74">
        <f t="shared" si="121"/>
        <v>0</v>
      </c>
      <c r="V241" s="74">
        <f t="shared" si="122"/>
        <v>0</v>
      </c>
      <c r="W241" s="74">
        <f t="shared" si="123"/>
        <v>0</v>
      </c>
      <c r="X241" s="74">
        <f t="shared" si="124"/>
        <v>0</v>
      </c>
      <c r="Y241" s="74">
        <f t="shared" si="125"/>
        <v>0</v>
      </c>
      <c r="Z241" s="74">
        <f t="shared" si="126"/>
        <v>0</v>
      </c>
      <c r="AA241" s="74">
        <f t="shared" si="143"/>
        <v>1</v>
      </c>
      <c r="AC241" s="74">
        <f t="shared" si="127"/>
        <v>0</v>
      </c>
      <c r="AD241" s="74">
        <f t="shared" si="128"/>
        <v>0</v>
      </c>
      <c r="AE241" s="74">
        <f t="shared" si="110"/>
        <v>0</v>
      </c>
      <c r="AF241" s="74">
        <f t="shared" si="111"/>
        <v>0</v>
      </c>
      <c r="AG241" s="74">
        <f t="shared" si="129"/>
        <v>0</v>
      </c>
      <c r="AH241" s="74">
        <f t="shared" si="130"/>
        <v>0</v>
      </c>
      <c r="AJ241" s="75">
        <f t="shared" si="131"/>
        <v>0</v>
      </c>
      <c r="AK241" s="75">
        <f t="shared" si="132"/>
        <v>0</v>
      </c>
      <c r="AL241" s="75">
        <f t="shared" si="112"/>
        <v>0</v>
      </c>
      <c r="AS241" s="74" t="str">
        <f t="shared" si="133"/>
        <v/>
      </c>
      <c r="AT241" s="74" t="str">
        <f t="shared" si="134"/>
        <v/>
      </c>
      <c r="AU241" s="74" t="str">
        <f t="shared" si="135"/>
        <v/>
      </c>
      <c r="AV241" s="74" t="str">
        <f t="shared" si="136"/>
        <v/>
      </c>
      <c r="AW241" s="74" t="str">
        <f t="shared" si="137"/>
        <v/>
      </c>
      <c r="AX241" s="74" t="str">
        <f t="shared" si="144"/>
        <v/>
      </c>
      <c r="AY241" s="74" t="str">
        <f t="shared" si="144"/>
        <v/>
      </c>
      <c r="AZ241" s="74" t="str">
        <f t="shared" si="144"/>
        <v/>
      </c>
      <c r="BA241" s="74" t="str">
        <f t="shared" si="144"/>
        <v/>
      </c>
      <c r="BB241" s="74" t="str">
        <f t="shared" si="144"/>
        <v/>
      </c>
      <c r="BC241" s="74" t="str">
        <f t="shared" si="138"/>
        <v/>
      </c>
      <c r="BD241" s="74" t="str">
        <f t="shared" si="139"/>
        <v/>
      </c>
      <c r="BE241" s="74" t="str">
        <f t="shared" si="140"/>
        <v/>
      </c>
      <c r="BF241" s="74" t="str">
        <f t="shared" si="141"/>
        <v/>
      </c>
      <c r="BG241" s="74" t="str">
        <f t="shared" si="142"/>
        <v/>
      </c>
      <c r="BK241" s="119" t="s">
        <v>941</v>
      </c>
      <c r="BL241" s="119" t="s">
        <v>928</v>
      </c>
      <c r="BM241" s="119" t="s">
        <v>929</v>
      </c>
      <c r="BN241" s="119" t="s">
        <v>349</v>
      </c>
      <c r="BO241" s="119" t="s">
        <v>942</v>
      </c>
    </row>
    <row r="242" spans="1:67" s="66" customFormat="1" ht="14.5" x14ac:dyDescent="0.35">
      <c r="A242" s="30"/>
      <c r="B242" s="31"/>
      <c r="C242" s="31"/>
      <c r="D242" s="30"/>
      <c r="E242" s="31"/>
      <c r="F242" s="84"/>
      <c r="G242" s="62" t="str">
        <f t="shared" si="113"/>
        <v/>
      </c>
      <c r="H242" s="30"/>
      <c r="I242" s="31"/>
      <c r="J242" s="85"/>
      <c r="K242" s="85"/>
      <c r="L242" s="73">
        <f t="shared" si="114"/>
        <v>0</v>
      </c>
      <c r="M242" s="136"/>
      <c r="N242" s="65">
        <f t="shared" si="115"/>
        <v>0</v>
      </c>
      <c r="O242" s="65"/>
      <c r="P242" s="74">
        <f t="shared" si="116"/>
        <v>0</v>
      </c>
      <c r="Q242" s="74">
        <f t="shared" si="117"/>
        <v>0</v>
      </c>
      <c r="R242" s="74">
        <f t="shared" si="118"/>
        <v>0</v>
      </c>
      <c r="S242" s="74">
        <f t="shared" si="119"/>
        <v>0</v>
      </c>
      <c r="T242" s="74">
        <f t="shared" si="120"/>
        <v>0</v>
      </c>
      <c r="U242" s="74">
        <f t="shared" si="121"/>
        <v>0</v>
      </c>
      <c r="V242" s="74">
        <f t="shared" si="122"/>
        <v>0</v>
      </c>
      <c r="W242" s="74">
        <f t="shared" si="123"/>
        <v>0</v>
      </c>
      <c r="X242" s="74">
        <f t="shared" si="124"/>
        <v>0</v>
      </c>
      <c r="Y242" s="74">
        <f t="shared" si="125"/>
        <v>0</v>
      </c>
      <c r="Z242" s="74">
        <f t="shared" si="126"/>
        <v>0</v>
      </c>
      <c r="AA242" s="74">
        <f t="shared" si="143"/>
        <v>1</v>
      </c>
      <c r="AC242" s="74">
        <f t="shared" si="127"/>
        <v>0</v>
      </c>
      <c r="AD242" s="74">
        <f t="shared" si="128"/>
        <v>0</v>
      </c>
      <c r="AE242" s="74">
        <f t="shared" si="110"/>
        <v>0</v>
      </c>
      <c r="AF242" s="74">
        <f t="shared" si="111"/>
        <v>0</v>
      </c>
      <c r="AG242" s="74">
        <f t="shared" si="129"/>
        <v>0</v>
      </c>
      <c r="AH242" s="74">
        <f t="shared" si="130"/>
        <v>0</v>
      </c>
      <c r="AJ242" s="75">
        <f t="shared" si="131"/>
        <v>0</v>
      </c>
      <c r="AK242" s="75">
        <f t="shared" si="132"/>
        <v>0</v>
      </c>
      <c r="AL242" s="75">
        <f t="shared" si="112"/>
        <v>0</v>
      </c>
      <c r="AS242" s="74" t="str">
        <f t="shared" si="133"/>
        <v/>
      </c>
      <c r="AT242" s="74" t="str">
        <f t="shared" si="134"/>
        <v/>
      </c>
      <c r="AU242" s="74" t="str">
        <f t="shared" si="135"/>
        <v/>
      </c>
      <c r="AV242" s="74" t="str">
        <f t="shared" si="136"/>
        <v/>
      </c>
      <c r="AW242" s="74" t="str">
        <f t="shared" si="137"/>
        <v/>
      </c>
      <c r="AX242" s="74" t="str">
        <f t="shared" si="144"/>
        <v/>
      </c>
      <c r="AY242" s="74" t="str">
        <f t="shared" si="144"/>
        <v/>
      </c>
      <c r="AZ242" s="74" t="str">
        <f t="shared" si="144"/>
        <v/>
      </c>
      <c r="BA242" s="74" t="str">
        <f t="shared" si="144"/>
        <v/>
      </c>
      <c r="BB242" s="74" t="str">
        <f t="shared" si="144"/>
        <v/>
      </c>
      <c r="BC242" s="74" t="str">
        <f t="shared" si="138"/>
        <v/>
      </c>
      <c r="BD242" s="74" t="str">
        <f t="shared" si="139"/>
        <v/>
      </c>
      <c r="BE242" s="74" t="str">
        <f t="shared" si="140"/>
        <v/>
      </c>
      <c r="BF242" s="74" t="str">
        <f t="shared" si="141"/>
        <v/>
      </c>
      <c r="BG242" s="74" t="str">
        <f t="shared" si="142"/>
        <v/>
      </c>
      <c r="BK242" s="119" t="s">
        <v>943</v>
      </c>
      <c r="BL242" s="119" t="s">
        <v>553</v>
      </c>
      <c r="BM242" s="119" t="s">
        <v>554</v>
      </c>
      <c r="BN242" s="119" t="s">
        <v>349</v>
      </c>
      <c r="BO242" s="119" t="s">
        <v>944</v>
      </c>
    </row>
    <row r="243" spans="1:67" s="66" customFormat="1" ht="14.5" x14ac:dyDescent="0.35">
      <c r="A243" s="30"/>
      <c r="B243" s="31"/>
      <c r="C243" s="31"/>
      <c r="D243" s="30"/>
      <c r="E243" s="31"/>
      <c r="F243" s="84"/>
      <c r="G243" s="62" t="str">
        <f t="shared" si="113"/>
        <v/>
      </c>
      <c r="H243" s="30"/>
      <c r="I243" s="31"/>
      <c r="J243" s="85"/>
      <c r="K243" s="85"/>
      <c r="L243" s="73">
        <f t="shared" si="114"/>
        <v>0</v>
      </c>
      <c r="M243" s="136"/>
      <c r="N243" s="65">
        <f t="shared" si="115"/>
        <v>0</v>
      </c>
      <c r="O243" s="65"/>
      <c r="P243" s="74">
        <f t="shared" si="116"/>
        <v>0</v>
      </c>
      <c r="Q243" s="74">
        <f t="shared" si="117"/>
        <v>0</v>
      </c>
      <c r="R243" s="74">
        <f t="shared" si="118"/>
        <v>0</v>
      </c>
      <c r="S243" s="74">
        <f t="shared" si="119"/>
        <v>0</v>
      </c>
      <c r="T243" s="74">
        <f t="shared" si="120"/>
        <v>0</v>
      </c>
      <c r="U243" s="74">
        <f t="shared" si="121"/>
        <v>0</v>
      </c>
      <c r="V243" s="74">
        <f t="shared" si="122"/>
        <v>0</v>
      </c>
      <c r="W243" s="74">
        <f t="shared" si="123"/>
        <v>0</v>
      </c>
      <c r="X243" s="74">
        <f t="shared" si="124"/>
        <v>0</v>
      </c>
      <c r="Y243" s="74">
        <f t="shared" si="125"/>
        <v>0</v>
      </c>
      <c r="Z243" s="74">
        <f t="shared" si="126"/>
        <v>0</v>
      </c>
      <c r="AA243" s="74">
        <f t="shared" si="143"/>
        <v>1</v>
      </c>
      <c r="AC243" s="74">
        <f t="shared" si="127"/>
        <v>0</v>
      </c>
      <c r="AD243" s="74">
        <f t="shared" si="128"/>
        <v>0</v>
      </c>
      <c r="AE243" s="74">
        <f t="shared" si="110"/>
        <v>0</v>
      </c>
      <c r="AF243" s="74">
        <f t="shared" si="111"/>
        <v>0</v>
      </c>
      <c r="AG243" s="74">
        <f t="shared" si="129"/>
        <v>0</v>
      </c>
      <c r="AH243" s="74">
        <f t="shared" si="130"/>
        <v>0</v>
      </c>
      <c r="AJ243" s="75">
        <f t="shared" si="131"/>
        <v>0</v>
      </c>
      <c r="AK243" s="75">
        <f t="shared" si="132"/>
        <v>0</v>
      </c>
      <c r="AL243" s="75">
        <f t="shared" si="112"/>
        <v>0</v>
      </c>
      <c r="AS243" s="74" t="str">
        <f t="shared" si="133"/>
        <v/>
      </c>
      <c r="AT243" s="74" t="str">
        <f t="shared" si="134"/>
        <v/>
      </c>
      <c r="AU243" s="74" t="str">
        <f t="shared" si="135"/>
        <v/>
      </c>
      <c r="AV243" s="74" t="str">
        <f t="shared" si="136"/>
        <v/>
      </c>
      <c r="AW243" s="74" t="str">
        <f t="shared" si="137"/>
        <v/>
      </c>
      <c r="AX243" s="74" t="str">
        <f t="shared" si="144"/>
        <v/>
      </c>
      <c r="AY243" s="74" t="str">
        <f t="shared" si="144"/>
        <v/>
      </c>
      <c r="AZ243" s="74" t="str">
        <f t="shared" si="144"/>
        <v/>
      </c>
      <c r="BA243" s="74" t="str">
        <f t="shared" si="144"/>
        <v/>
      </c>
      <c r="BB243" s="74" t="str">
        <f t="shared" si="144"/>
        <v/>
      </c>
      <c r="BC243" s="74" t="str">
        <f t="shared" si="138"/>
        <v/>
      </c>
      <c r="BD243" s="74" t="str">
        <f t="shared" si="139"/>
        <v/>
      </c>
      <c r="BE243" s="74" t="str">
        <f t="shared" si="140"/>
        <v/>
      </c>
      <c r="BF243" s="74" t="str">
        <f t="shared" si="141"/>
        <v/>
      </c>
      <c r="BG243" s="74" t="str">
        <f t="shared" si="142"/>
        <v/>
      </c>
      <c r="BK243" s="119" t="s">
        <v>945</v>
      </c>
      <c r="BL243" s="119" t="s">
        <v>553</v>
      </c>
      <c r="BM243" s="119" t="s">
        <v>554</v>
      </c>
      <c r="BN243" s="119" t="s">
        <v>349</v>
      </c>
      <c r="BO243" s="119" t="s">
        <v>946</v>
      </c>
    </row>
    <row r="244" spans="1:67" s="66" customFormat="1" ht="14.5" x14ac:dyDescent="0.35">
      <c r="A244" s="30"/>
      <c r="B244" s="31"/>
      <c r="C244" s="31"/>
      <c r="D244" s="30"/>
      <c r="E244" s="31"/>
      <c r="F244" s="84"/>
      <c r="G244" s="62" t="str">
        <f t="shared" si="113"/>
        <v/>
      </c>
      <c r="H244" s="30"/>
      <c r="I244" s="31"/>
      <c r="J244" s="85"/>
      <c r="K244" s="85"/>
      <c r="L244" s="73">
        <f t="shared" si="114"/>
        <v>0</v>
      </c>
      <c r="M244" s="136"/>
      <c r="N244" s="65">
        <f t="shared" si="115"/>
        <v>0</v>
      </c>
      <c r="O244" s="65"/>
      <c r="P244" s="74">
        <f t="shared" si="116"/>
        <v>0</v>
      </c>
      <c r="Q244" s="74">
        <f t="shared" si="117"/>
        <v>0</v>
      </c>
      <c r="R244" s="74">
        <f t="shared" si="118"/>
        <v>0</v>
      </c>
      <c r="S244" s="74">
        <f t="shared" si="119"/>
        <v>0</v>
      </c>
      <c r="T244" s="74">
        <f t="shared" si="120"/>
        <v>0</v>
      </c>
      <c r="U244" s="74">
        <f t="shared" si="121"/>
        <v>0</v>
      </c>
      <c r="V244" s="74">
        <f t="shared" si="122"/>
        <v>0</v>
      </c>
      <c r="W244" s="74">
        <f t="shared" si="123"/>
        <v>0</v>
      </c>
      <c r="X244" s="74">
        <f t="shared" si="124"/>
        <v>0</v>
      </c>
      <c r="Y244" s="74">
        <f t="shared" si="125"/>
        <v>0</v>
      </c>
      <c r="Z244" s="74">
        <f t="shared" si="126"/>
        <v>0</v>
      </c>
      <c r="AA244" s="74">
        <f t="shared" si="143"/>
        <v>1</v>
      </c>
      <c r="AC244" s="74">
        <f t="shared" si="127"/>
        <v>0</v>
      </c>
      <c r="AD244" s="74">
        <f t="shared" si="128"/>
        <v>0</v>
      </c>
      <c r="AE244" s="74">
        <f t="shared" si="110"/>
        <v>0</v>
      </c>
      <c r="AF244" s="74">
        <f t="shared" si="111"/>
        <v>0</v>
      </c>
      <c r="AG244" s="74">
        <f t="shared" si="129"/>
        <v>0</v>
      </c>
      <c r="AH244" s="74">
        <f t="shared" si="130"/>
        <v>0</v>
      </c>
      <c r="AJ244" s="75">
        <f t="shared" si="131"/>
        <v>0</v>
      </c>
      <c r="AK244" s="75">
        <f t="shared" si="132"/>
        <v>0</v>
      </c>
      <c r="AL244" s="75">
        <f t="shared" si="112"/>
        <v>0</v>
      </c>
      <c r="AS244" s="74" t="str">
        <f t="shared" si="133"/>
        <v/>
      </c>
      <c r="AT244" s="74" t="str">
        <f t="shared" si="134"/>
        <v/>
      </c>
      <c r="AU244" s="74" t="str">
        <f t="shared" si="135"/>
        <v/>
      </c>
      <c r="AV244" s="74" t="str">
        <f t="shared" si="136"/>
        <v/>
      </c>
      <c r="AW244" s="74" t="str">
        <f t="shared" si="137"/>
        <v/>
      </c>
      <c r="AX244" s="74" t="str">
        <f t="shared" si="144"/>
        <v/>
      </c>
      <c r="AY244" s="74" t="str">
        <f t="shared" si="144"/>
        <v/>
      </c>
      <c r="AZ244" s="74" t="str">
        <f t="shared" si="144"/>
        <v/>
      </c>
      <c r="BA244" s="74" t="str">
        <f t="shared" si="144"/>
        <v/>
      </c>
      <c r="BB244" s="74" t="str">
        <f t="shared" si="144"/>
        <v/>
      </c>
      <c r="BC244" s="74" t="str">
        <f t="shared" si="138"/>
        <v/>
      </c>
      <c r="BD244" s="74" t="str">
        <f t="shared" si="139"/>
        <v/>
      </c>
      <c r="BE244" s="74" t="str">
        <f t="shared" si="140"/>
        <v/>
      </c>
      <c r="BF244" s="74" t="str">
        <f t="shared" si="141"/>
        <v/>
      </c>
      <c r="BG244" s="74" t="str">
        <f t="shared" si="142"/>
        <v/>
      </c>
      <c r="BK244" s="119" t="s">
        <v>947</v>
      </c>
      <c r="BL244" s="119" t="s">
        <v>553</v>
      </c>
      <c r="BM244" s="119" t="s">
        <v>554</v>
      </c>
      <c r="BN244" s="119" t="s">
        <v>349</v>
      </c>
      <c r="BO244" s="119" t="s">
        <v>948</v>
      </c>
    </row>
    <row r="245" spans="1:67" s="66" customFormat="1" ht="14.5" x14ac:dyDescent="0.35">
      <c r="A245" s="30"/>
      <c r="B245" s="31"/>
      <c r="C245" s="31"/>
      <c r="D245" s="30"/>
      <c r="E245" s="31"/>
      <c r="F245" s="84"/>
      <c r="G245" s="62" t="str">
        <f t="shared" si="113"/>
        <v/>
      </c>
      <c r="H245" s="30"/>
      <c r="I245" s="31"/>
      <c r="J245" s="85"/>
      <c r="K245" s="85"/>
      <c r="L245" s="73">
        <f t="shared" si="114"/>
        <v>0</v>
      </c>
      <c r="M245" s="136"/>
      <c r="N245" s="65">
        <f t="shared" si="115"/>
        <v>0</v>
      </c>
      <c r="O245" s="65"/>
      <c r="P245" s="74">
        <f t="shared" si="116"/>
        <v>0</v>
      </c>
      <c r="Q245" s="74">
        <f t="shared" si="117"/>
        <v>0</v>
      </c>
      <c r="R245" s="74">
        <f t="shared" si="118"/>
        <v>0</v>
      </c>
      <c r="S245" s="74">
        <f t="shared" si="119"/>
        <v>0</v>
      </c>
      <c r="T245" s="74">
        <f t="shared" si="120"/>
        <v>0</v>
      </c>
      <c r="U245" s="74">
        <f t="shared" si="121"/>
        <v>0</v>
      </c>
      <c r="V245" s="74">
        <f t="shared" si="122"/>
        <v>0</v>
      </c>
      <c r="W245" s="74">
        <f t="shared" si="123"/>
        <v>0</v>
      </c>
      <c r="X245" s="74">
        <f t="shared" si="124"/>
        <v>0</v>
      </c>
      <c r="Y245" s="74">
        <f t="shared" si="125"/>
        <v>0</v>
      </c>
      <c r="Z245" s="74">
        <f t="shared" si="126"/>
        <v>0</v>
      </c>
      <c r="AA245" s="74">
        <f t="shared" si="143"/>
        <v>1</v>
      </c>
      <c r="AC245" s="74">
        <f t="shared" si="127"/>
        <v>0</v>
      </c>
      <c r="AD245" s="74">
        <f t="shared" si="128"/>
        <v>0</v>
      </c>
      <c r="AE245" s="74">
        <f t="shared" si="110"/>
        <v>0</v>
      </c>
      <c r="AF245" s="74">
        <f t="shared" si="111"/>
        <v>0</v>
      </c>
      <c r="AG245" s="74">
        <f t="shared" si="129"/>
        <v>0</v>
      </c>
      <c r="AH245" s="74">
        <f t="shared" si="130"/>
        <v>0</v>
      </c>
      <c r="AJ245" s="75">
        <f t="shared" si="131"/>
        <v>0</v>
      </c>
      <c r="AK245" s="75">
        <f t="shared" si="132"/>
        <v>0</v>
      </c>
      <c r="AL245" s="75">
        <f t="shared" si="112"/>
        <v>0</v>
      </c>
      <c r="AS245" s="74" t="str">
        <f t="shared" si="133"/>
        <v/>
      </c>
      <c r="AT245" s="74" t="str">
        <f t="shared" si="134"/>
        <v/>
      </c>
      <c r="AU245" s="74" t="str">
        <f t="shared" si="135"/>
        <v/>
      </c>
      <c r="AV245" s="74" t="str">
        <f t="shared" si="136"/>
        <v/>
      </c>
      <c r="AW245" s="74" t="str">
        <f t="shared" si="137"/>
        <v/>
      </c>
      <c r="AX245" s="74" t="str">
        <f t="shared" si="144"/>
        <v/>
      </c>
      <c r="AY245" s="74" t="str">
        <f t="shared" si="144"/>
        <v/>
      </c>
      <c r="AZ245" s="74" t="str">
        <f t="shared" si="144"/>
        <v/>
      </c>
      <c r="BA245" s="74" t="str">
        <f t="shared" si="144"/>
        <v/>
      </c>
      <c r="BB245" s="74" t="str">
        <f t="shared" si="144"/>
        <v/>
      </c>
      <c r="BC245" s="74" t="str">
        <f t="shared" si="138"/>
        <v/>
      </c>
      <c r="BD245" s="74" t="str">
        <f t="shared" si="139"/>
        <v/>
      </c>
      <c r="BE245" s="74" t="str">
        <f t="shared" si="140"/>
        <v/>
      </c>
      <c r="BF245" s="74" t="str">
        <f t="shared" si="141"/>
        <v/>
      </c>
      <c r="BG245" s="74" t="str">
        <f t="shared" si="142"/>
        <v/>
      </c>
      <c r="BK245" s="119" t="s">
        <v>949</v>
      </c>
      <c r="BL245" s="119" t="s">
        <v>553</v>
      </c>
      <c r="BM245" s="119" t="s">
        <v>554</v>
      </c>
      <c r="BN245" s="119" t="s">
        <v>349</v>
      </c>
      <c r="BO245" s="119" t="s">
        <v>950</v>
      </c>
    </row>
    <row r="246" spans="1:67" s="66" customFormat="1" ht="14.5" x14ac:dyDescent="0.35">
      <c r="A246" s="30"/>
      <c r="B246" s="31"/>
      <c r="C246" s="31"/>
      <c r="D246" s="30"/>
      <c r="E246" s="31"/>
      <c r="F246" s="84"/>
      <c r="G246" s="62" t="str">
        <f t="shared" si="113"/>
        <v/>
      </c>
      <c r="H246" s="30"/>
      <c r="I246" s="31"/>
      <c r="J246" s="85"/>
      <c r="K246" s="85"/>
      <c r="L246" s="73">
        <f t="shared" si="114"/>
        <v>0</v>
      </c>
      <c r="M246" s="136"/>
      <c r="N246" s="65">
        <f t="shared" si="115"/>
        <v>0</v>
      </c>
      <c r="O246" s="65"/>
      <c r="P246" s="74">
        <f t="shared" si="116"/>
        <v>0</v>
      </c>
      <c r="Q246" s="74">
        <f t="shared" si="117"/>
        <v>0</v>
      </c>
      <c r="R246" s="74">
        <f t="shared" si="118"/>
        <v>0</v>
      </c>
      <c r="S246" s="74">
        <f t="shared" si="119"/>
        <v>0</v>
      </c>
      <c r="T246" s="74">
        <f t="shared" si="120"/>
        <v>0</v>
      </c>
      <c r="U246" s="74">
        <f t="shared" si="121"/>
        <v>0</v>
      </c>
      <c r="V246" s="74">
        <f t="shared" si="122"/>
        <v>0</v>
      </c>
      <c r="W246" s="74">
        <f t="shared" si="123"/>
        <v>0</v>
      </c>
      <c r="X246" s="74">
        <f t="shared" si="124"/>
        <v>0</v>
      </c>
      <c r="Y246" s="74">
        <f t="shared" si="125"/>
        <v>0</v>
      </c>
      <c r="Z246" s="74">
        <f t="shared" si="126"/>
        <v>0</v>
      </c>
      <c r="AA246" s="74">
        <f t="shared" si="143"/>
        <v>1</v>
      </c>
      <c r="AC246" s="74">
        <f t="shared" si="127"/>
        <v>0</v>
      </c>
      <c r="AD246" s="74">
        <f t="shared" si="128"/>
        <v>0</v>
      </c>
      <c r="AE246" s="74">
        <f t="shared" si="110"/>
        <v>0</v>
      </c>
      <c r="AF246" s="74">
        <f t="shared" si="111"/>
        <v>0</v>
      </c>
      <c r="AG246" s="74">
        <f t="shared" si="129"/>
        <v>0</v>
      </c>
      <c r="AH246" s="74">
        <f t="shared" si="130"/>
        <v>0</v>
      </c>
      <c r="AJ246" s="75">
        <f t="shared" si="131"/>
        <v>0</v>
      </c>
      <c r="AK246" s="75">
        <f t="shared" si="132"/>
        <v>0</v>
      </c>
      <c r="AL246" s="75">
        <f t="shared" si="112"/>
        <v>0</v>
      </c>
      <c r="AS246" s="74" t="str">
        <f t="shared" si="133"/>
        <v/>
      </c>
      <c r="AT246" s="74" t="str">
        <f t="shared" si="134"/>
        <v/>
      </c>
      <c r="AU246" s="74" t="str">
        <f t="shared" si="135"/>
        <v/>
      </c>
      <c r="AV246" s="74" t="str">
        <f t="shared" si="136"/>
        <v/>
      </c>
      <c r="AW246" s="74" t="str">
        <f t="shared" si="137"/>
        <v/>
      </c>
      <c r="AX246" s="74" t="str">
        <f t="shared" si="144"/>
        <v/>
      </c>
      <c r="AY246" s="74" t="str">
        <f t="shared" si="144"/>
        <v/>
      </c>
      <c r="AZ246" s="74" t="str">
        <f t="shared" si="144"/>
        <v/>
      </c>
      <c r="BA246" s="74" t="str">
        <f t="shared" si="144"/>
        <v/>
      </c>
      <c r="BB246" s="74" t="str">
        <f t="shared" si="144"/>
        <v/>
      </c>
      <c r="BC246" s="74" t="str">
        <f t="shared" si="138"/>
        <v/>
      </c>
      <c r="BD246" s="74" t="str">
        <f t="shared" si="139"/>
        <v/>
      </c>
      <c r="BE246" s="74" t="str">
        <f t="shared" si="140"/>
        <v/>
      </c>
      <c r="BF246" s="74" t="str">
        <f t="shared" si="141"/>
        <v/>
      </c>
      <c r="BG246" s="74" t="str">
        <f t="shared" si="142"/>
        <v/>
      </c>
      <c r="BK246" s="119" t="s">
        <v>951</v>
      </c>
      <c r="BL246" s="119" t="s">
        <v>553</v>
      </c>
      <c r="BM246" s="119" t="s">
        <v>554</v>
      </c>
      <c r="BN246" s="119" t="s">
        <v>349</v>
      </c>
      <c r="BO246" s="119" t="s">
        <v>952</v>
      </c>
    </row>
    <row r="247" spans="1:67" s="66" customFormat="1" ht="14.5" x14ac:dyDescent="0.35">
      <c r="A247" s="30"/>
      <c r="B247" s="31"/>
      <c r="C247" s="31"/>
      <c r="D247" s="30"/>
      <c r="E247" s="31"/>
      <c r="F247" s="84"/>
      <c r="G247" s="62" t="str">
        <f t="shared" si="113"/>
        <v/>
      </c>
      <c r="H247" s="30"/>
      <c r="I247" s="31"/>
      <c r="J247" s="85"/>
      <c r="K247" s="85"/>
      <c r="L247" s="73">
        <f t="shared" si="114"/>
        <v>0</v>
      </c>
      <c r="M247" s="136"/>
      <c r="N247" s="65">
        <f t="shared" si="115"/>
        <v>0</v>
      </c>
      <c r="O247" s="65"/>
      <c r="P247" s="74">
        <f t="shared" si="116"/>
        <v>0</v>
      </c>
      <c r="Q247" s="74">
        <f t="shared" si="117"/>
        <v>0</v>
      </c>
      <c r="R247" s="74">
        <f t="shared" si="118"/>
        <v>0</v>
      </c>
      <c r="S247" s="74">
        <f t="shared" si="119"/>
        <v>0</v>
      </c>
      <c r="T247" s="74">
        <f t="shared" si="120"/>
        <v>0</v>
      </c>
      <c r="U247" s="74">
        <f t="shared" si="121"/>
        <v>0</v>
      </c>
      <c r="V247" s="74">
        <f t="shared" si="122"/>
        <v>0</v>
      </c>
      <c r="W247" s="74">
        <f t="shared" si="123"/>
        <v>0</v>
      </c>
      <c r="X247" s="74">
        <f t="shared" si="124"/>
        <v>0</v>
      </c>
      <c r="Y247" s="74">
        <f t="shared" si="125"/>
        <v>0</v>
      </c>
      <c r="Z247" s="74">
        <f t="shared" si="126"/>
        <v>0</v>
      </c>
      <c r="AA247" s="74">
        <f t="shared" si="143"/>
        <v>1</v>
      </c>
      <c r="AC247" s="74">
        <f t="shared" si="127"/>
        <v>0</v>
      </c>
      <c r="AD247" s="74">
        <f t="shared" si="128"/>
        <v>0</v>
      </c>
      <c r="AE247" s="74">
        <f t="shared" si="110"/>
        <v>0</v>
      </c>
      <c r="AF247" s="74">
        <f t="shared" si="111"/>
        <v>0</v>
      </c>
      <c r="AG247" s="74">
        <f t="shared" si="129"/>
        <v>0</v>
      </c>
      <c r="AH247" s="74">
        <f t="shared" si="130"/>
        <v>0</v>
      </c>
      <c r="AJ247" s="75">
        <f t="shared" si="131"/>
        <v>0</v>
      </c>
      <c r="AK247" s="75">
        <f t="shared" si="132"/>
        <v>0</v>
      </c>
      <c r="AL247" s="75">
        <f t="shared" si="112"/>
        <v>0</v>
      </c>
      <c r="AS247" s="74" t="str">
        <f t="shared" si="133"/>
        <v/>
      </c>
      <c r="AT247" s="74" t="str">
        <f t="shared" si="134"/>
        <v/>
      </c>
      <c r="AU247" s="74" t="str">
        <f t="shared" si="135"/>
        <v/>
      </c>
      <c r="AV247" s="74" t="str">
        <f t="shared" si="136"/>
        <v/>
      </c>
      <c r="AW247" s="74" t="str">
        <f t="shared" si="137"/>
        <v/>
      </c>
      <c r="AX247" s="74" t="str">
        <f t="shared" si="144"/>
        <v/>
      </c>
      <c r="AY247" s="74" t="str">
        <f t="shared" si="144"/>
        <v/>
      </c>
      <c r="AZ247" s="74" t="str">
        <f t="shared" si="144"/>
        <v/>
      </c>
      <c r="BA247" s="74" t="str">
        <f t="shared" si="144"/>
        <v/>
      </c>
      <c r="BB247" s="74" t="str">
        <f t="shared" si="144"/>
        <v/>
      </c>
      <c r="BC247" s="74" t="str">
        <f t="shared" si="138"/>
        <v/>
      </c>
      <c r="BD247" s="74" t="str">
        <f t="shared" si="139"/>
        <v/>
      </c>
      <c r="BE247" s="74" t="str">
        <f t="shared" si="140"/>
        <v/>
      </c>
      <c r="BF247" s="74" t="str">
        <f t="shared" si="141"/>
        <v/>
      </c>
      <c r="BG247" s="74" t="str">
        <f t="shared" si="142"/>
        <v/>
      </c>
      <c r="BK247" s="119" t="s">
        <v>953</v>
      </c>
      <c r="BL247" s="119" t="s">
        <v>511</v>
      </c>
      <c r="BM247" s="119" t="s">
        <v>512</v>
      </c>
      <c r="BN247" s="119" t="s">
        <v>349</v>
      </c>
      <c r="BO247" s="119" t="s">
        <v>954</v>
      </c>
    </row>
    <row r="248" spans="1:67" s="66" customFormat="1" ht="14.5" x14ac:dyDescent="0.35">
      <c r="A248" s="30"/>
      <c r="B248" s="31"/>
      <c r="C248" s="31"/>
      <c r="D248" s="30"/>
      <c r="E248" s="31"/>
      <c r="F248" s="84"/>
      <c r="G248" s="62" t="str">
        <f t="shared" si="113"/>
        <v/>
      </c>
      <c r="H248" s="30"/>
      <c r="I248" s="31"/>
      <c r="J248" s="85"/>
      <c r="K248" s="85"/>
      <c r="L248" s="73">
        <f t="shared" si="114"/>
        <v>0</v>
      </c>
      <c r="M248" s="136"/>
      <c r="N248" s="65">
        <f t="shared" si="115"/>
        <v>0</v>
      </c>
      <c r="O248" s="65"/>
      <c r="P248" s="74">
        <f t="shared" si="116"/>
        <v>0</v>
      </c>
      <c r="Q248" s="74">
        <f t="shared" si="117"/>
        <v>0</v>
      </c>
      <c r="R248" s="74">
        <f t="shared" si="118"/>
        <v>0</v>
      </c>
      <c r="S248" s="74">
        <f t="shared" si="119"/>
        <v>0</v>
      </c>
      <c r="T248" s="74">
        <f t="shared" si="120"/>
        <v>0</v>
      </c>
      <c r="U248" s="74">
        <f t="shared" si="121"/>
        <v>0</v>
      </c>
      <c r="V248" s="74">
        <f t="shared" si="122"/>
        <v>0</v>
      </c>
      <c r="W248" s="74">
        <f t="shared" si="123"/>
        <v>0</v>
      </c>
      <c r="X248" s="74">
        <f t="shared" si="124"/>
        <v>0</v>
      </c>
      <c r="Y248" s="74">
        <f t="shared" si="125"/>
        <v>0</v>
      </c>
      <c r="Z248" s="74">
        <f t="shared" si="126"/>
        <v>0</v>
      </c>
      <c r="AA248" s="74">
        <f t="shared" si="143"/>
        <v>1</v>
      </c>
      <c r="AC248" s="74">
        <f t="shared" si="127"/>
        <v>0</v>
      </c>
      <c r="AD248" s="74">
        <f t="shared" si="128"/>
        <v>0</v>
      </c>
      <c r="AE248" s="74">
        <f t="shared" si="110"/>
        <v>0</v>
      </c>
      <c r="AF248" s="74">
        <f t="shared" si="111"/>
        <v>0</v>
      </c>
      <c r="AG248" s="74">
        <f t="shared" si="129"/>
        <v>0</v>
      </c>
      <c r="AH248" s="74">
        <f t="shared" si="130"/>
        <v>0</v>
      </c>
      <c r="AJ248" s="75">
        <f t="shared" si="131"/>
        <v>0</v>
      </c>
      <c r="AK248" s="75">
        <f t="shared" si="132"/>
        <v>0</v>
      </c>
      <c r="AL248" s="75">
        <f t="shared" si="112"/>
        <v>0</v>
      </c>
      <c r="AS248" s="74" t="str">
        <f t="shared" si="133"/>
        <v/>
      </c>
      <c r="AT248" s="74" t="str">
        <f t="shared" si="134"/>
        <v/>
      </c>
      <c r="AU248" s="74" t="str">
        <f t="shared" si="135"/>
        <v/>
      </c>
      <c r="AV248" s="74" t="str">
        <f t="shared" si="136"/>
        <v/>
      </c>
      <c r="AW248" s="74" t="str">
        <f t="shared" si="137"/>
        <v/>
      </c>
      <c r="AX248" s="74" t="str">
        <f t="shared" si="144"/>
        <v/>
      </c>
      <c r="AY248" s="74" t="str">
        <f t="shared" si="144"/>
        <v/>
      </c>
      <c r="AZ248" s="74" t="str">
        <f t="shared" si="144"/>
        <v/>
      </c>
      <c r="BA248" s="74" t="str">
        <f t="shared" si="144"/>
        <v/>
      </c>
      <c r="BB248" s="74" t="str">
        <f t="shared" si="144"/>
        <v/>
      </c>
      <c r="BC248" s="74" t="str">
        <f t="shared" si="138"/>
        <v/>
      </c>
      <c r="BD248" s="74" t="str">
        <f t="shared" si="139"/>
        <v/>
      </c>
      <c r="BE248" s="74" t="str">
        <f t="shared" si="140"/>
        <v/>
      </c>
      <c r="BF248" s="74" t="str">
        <f t="shared" si="141"/>
        <v/>
      </c>
      <c r="BG248" s="74" t="str">
        <f t="shared" si="142"/>
        <v/>
      </c>
      <c r="BK248" s="119" t="s">
        <v>955</v>
      </c>
      <c r="BL248" s="119" t="s">
        <v>517</v>
      </c>
      <c r="BM248" s="119" t="s">
        <v>518</v>
      </c>
      <c r="BN248" s="119" t="s">
        <v>336</v>
      </c>
      <c r="BO248" s="119" t="s">
        <v>956</v>
      </c>
    </row>
    <row r="249" spans="1:67" s="66" customFormat="1" ht="14.5" x14ac:dyDescent="0.35">
      <c r="A249" s="30"/>
      <c r="B249" s="31"/>
      <c r="C249" s="31"/>
      <c r="D249" s="30"/>
      <c r="E249" s="31"/>
      <c r="F249" s="84"/>
      <c r="G249" s="62" t="str">
        <f t="shared" si="113"/>
        <v/>
      </c>
      <c r="H249" s="30"/>
      <c r="I249" s="31"/>
      <c r="J249" s="85"/>
      <c r="K249" s="85"/>
      <c r="L249" s="73">
        <f t="shared" si="114"/>
        <v>0</v>
      </c>
      <c r="M249" s="136"/>
      <c r="N249" s="65">
        <f t="shared" si="115"/>
        <v>0</v>
      </c>
      <c r="O249" s="65"/>
      <c r="P249" s="74">
        <f t="shared" si="116"/>
        <v>0</v>
      </c>
      <c r="Q249" s="74">
        <f t="shared" si="117"/>
        <v>0</v>
      </c>
      <c r="R249" s="74">
        <f t="shared" si="118"/>
        <v>0</v>
      </c>
      <c r="S249" s="74">
        <f t="shared" si="119"/>
        <v>0</v>
      </c>
      <c r="T249" s="74">
        <f t="shared" si="120"/>
        <v>0</v>
      </c>
      <c r="U249" s="74">
        <f t="shared" si="121"/>
        <v>0</v>
      </c>
      <c r="V249" s="74">
        <f t="shared" si="122"/>
        <v>0</v>
      </c>
      <c r="W249" s="74">
        <f t="shared" si="123"/>
        <v>0</v>
      </c>
      <c r="X249" s="74">
        <f t="shared" si="124"/>
        <v>0</v>
      </c>
      <c r="Y249" s="74">
        <f t="shared" si="125"/>
        <v>0</v>
      </c>
      <c r="Z249" s="74">
        <f t="shared" si="126"/>
        <v>0</v>
      </c>
      <c r="AA249" s="74">
        <f t="shared" si="143"/>
        <v>1</v>
      </c>
      <c r="AC249" s="74">
        <f t="shared" si="127"/>
        <v>0</v>
      </c>
      <c r="AD249" s="74">
        <f t="shared" si="128"/>
        <v>0</v>
      </c>
      <c r="AE249" s="74">
        <f t="shared" si="110"/>
        <v>0</v>
      </c>
      <c r="AF249" s="74">
        <f t="shared" si="111"/>
        <v>0</v>
      </c>
      <c r="AG249" s="74">
        <f t="shared" si="129"/>
        <v>0</v>
      </c>
      <c r="AH249" s="74">
        <f t="shared" si="130"/>
        <v>0</v>
      </c>
      <c r="AJ249" s="75">
        <f t="shared" si="131"/>
        <v>0</v>
      </c>
      <c r="AK249" s="75">
        <f t="shared" si="132"/>
        <v>0</v>
      </c>
      <c r="AL249" s="75">
        <f t="shared" si="112"/>
        <v>0</v>
      </c>
      <c r="AS249" s="74" t="str">
        <f t="shared" si="133"/>
        <v/>
      </c>
      <c r="AT249" s="74" t="str">
        <f t="shared" si="134"/>
        <v/>
      </c>
      <c r="AU249" s="74" t="str">
        <f t="shared" si="135"/>
        <v/>
      </c>
      <c r="AV249" s="74" t="str">
        <f t="shared" si="136"/>
        <v/>
      </c>
      <c r="AW249" s="74" t="str">
        <f t="shared" si="137"/>
        <v/>
      </c>
      <c r="AX249" s="74" t="str">
        <f t="shared" si="144"/>
        <v/>
      </c>
      <c r="AY249" s="74" t="str">
        <f t="shared" si="144"/>
        <v/>
      </c>
      <c r="AZ249" s="74" t="str">
        <f t="shared" si="144"/>
        <v/>
      </c>
      <c r="BA249" s="74" t="str">
        <f t="shared" si="144"/>
        <v/>
      </c>
      <c r="BB249" s="74" t="str">
        <f t="shared" si="144"/>
        <v/>
      </c>
      <c r="BC249" s="74" t="str">
        <f t="shared" si="138"/>
        <v/>
      </c>
      <c r="BD249" s="74" t="str">
        <f t="shared" si="139"/>
        <v/>
      </c>
      <c r="BE249" s="74" t="str">
        <f t="shared" si="140"/>
        <v/>
      </c>
      <c r="BF249" s="74" t="str">
        <f t="shared" si="141"/>
        <v/>
      </c>
      <c r="BG249" s="74" t="str">
        <f t="shared" si="142"/>
        <v/>
      </c>
      <c r="BK249" s="119" t="s">
        <v>957</v>
      </c>
      <c r="BL249" s="119" t="s">
        <v>505</v>
      </c>
      <c r="BM249" s="119" t="s">
        <v>506</v>
      </c>
      <c r="BN249" s="119" t="s">
        <v>349</v>
      </c>
      <c r="BO249" s="119" t="s">
        <v>958</v>
      </c>
    </row>
    <row r="250" spans="1:67" s="66" customFormat="1" ht="14.5" x14ac:dyDescent="0.35">
      <c r="A250" s="30"/>
      <c r="B250" s="31"/>
      <c r="C250" s="31"/>
      <c r="D250" s="30"/>
      <c r="E250" s="31"/>
      <c r="F250" s="84"/>
      <c r="G250" s="62" t="str">
        <f t="shared" si="113"/>
        <v/>
      </c>
      <c r="H250" s="30"/>
      <c r="I250" s="31"/>
      <c r="J250" s="85"/>
      <c r="K250" s="85"/>
      <c r="L250" s="73">
        <f t="shared" si="114"/>
        <v>0</v>
      </c>
      <c r="M250" s="136"/>
      <c r="N250" s="65">
        <f t="shared" si="115"/>
        <v>0</v>
      </c>
      <c r="O250" s="65"/>
      <c r="P250" s="74">
        <f t="shared" si="116"/>
        <v>0</v>
      </c>
      <c r="Q250" s="74">
        <f t="shared" si="117"/>
        <v>0</v>
      </c>
      <c r="R250" s="74">
        <f t="shared" si="118"/>
        <v>0</v>
      </c>
      <c r="S250" s="74">
        <f t="shared" si="119"/>
        <v>0</v>
      </c>
      <c r="T250" s="74">
        <f t="shared" si="120"/>
        <v>0</v>
      </c>
      <c r="U250" s="74">
        <f t="shared" si="121"/>
        <v>0</v>
      </c>
      <c r="V250" s="74">
        <f t="shared" si="122"/>
        <v>0</v>
      </c>
      <c r="W250" s="74">
        <f t="shared" si="123"/>
        <v>0</v>
      </c>
      <c r="X250" s="74">
        <f t="shared" si="124"/>
        <v>0</v>
      </c>
      <c r="Y250" s="74">
        <f t="shared" si="125"/>
        <v>0</v>
      </c>
      <c r="Z250" s="74">
        <f t="shared" si="126"/>
        <v>0</v>
      </c>
      <c r="AA250" s="74">
        <f t="shared" si="143"/>
        <v>1</v>
      </c>
      <c r="AC250" s="74">
        <f t="shared" si="127"/>
        <v>0</v>
      </c>
      <c r="AD250" s="74">
        <f t="shared" si="128"/>
        <v>0</v>
      </c>
      <c r="AE250" s="74">
        <f t="shared" si="110"/>
        <v>0</v>
      </c>
      <c r="AF250" s="74">
        <f t="shared" si="111"/>
        <v>0</v>
      </c>
      <c r="AG250" s="74">
        <f t="shared" si="129"/>
        <v>0</v>
      </c>
      <c r="AH250" s="74">
        <f t="shared" si="130"/>
        <v>0</v>
      </c>
      <c r="AJ250" s="75">
        <f t="shared" si="131"/>
        <v>0</v>
      </c>
      <c r="AK250" s="75">
        <f t="shared" si="132"/>
        <v>0</v>
      </c>
      <c r="AL250" s="75">
        <f t="shared" si="112"/>
        <v>0</v>
      </c>
      <c r="AS250" s="74" t="str">
        <f t="shared" si="133"/>
        <v/>
      </c>
      <c r="AT250" s="74" t="str">
        <f t="shared" si="134"/>
        <v/>
      </c>
      <c r="AU250" s="74" t="str">
        <f t="shared" si="135"/>
        <v/>
      </c>
      <c r="AV250" s="74" t="str">
        <f t="shared" si="136"/>
        <v/>
      </c>
      <c r="AW250" s="74" t="str">
        <f t="shared" si="137"/>
        <v/>
      </c>
      <c r="AX250" s="74" t="str">
        <f t="shared" si="144"/>
        <v/>
      </c>
      <c r="AY250" s="74" t="str">
        <f t="shared" si="144"/>
        <v/>
      </c>
      <c r="AZ250" s="74" t="str">
        <f t="shared" si="144"/>
        <v/>
      </c>
      <c r="BA250" s="74" t="str">
        <f t="shared" si="144"/>
        <v/>
      </c>
      <c r="BB250" s="74" t="str">
        <f t="shared" si="144"/>
        <v/>
      </c>
      <c r="BC250" s="74" t="str">
        <f t="shared" si="138"/>
        <v/>
      </c>
      <c r="BD250" s="74" t="str">
        <f t="shared" si="139"/>
        <v/>
      </c>
      <c r="BE250" s="74" t="str">
        <f t="shared" si="140"/>
        <v/>
      </c>
      <c r="BF250" s="74" t="str">
        <f t="shared" si="141"/>
        <v/>
      </c>
      <c r="BG250" s="74" t="str">
        <f t="shared" si="142"/>
        <v/>
      </c>
      <c r="BK250" s="119" t="s">
        <v>959</v>
      </c>
      <c r="BL250" s="119" t="s">
        <v>553</v>
      </c>
      <c r="BM250" s="119" t="s">
        <v>554</v>
      </c>
      <c r="BN250" s="119" t="s">
        <v>349</v>
      </c>
      <c r="BO250" s="119" t="s">
        <v>960</v>
      </c>
    </row>
    <row r="251" spans="1:67" s="66" customFormat="1" ht="14.5" x14ac:dyDescent="0.35">
      <c r="A251" s="30"/>
      <c r="B251" s="31"/>
      <c r="C251" s="31"/>
      <c r="D251" s="30"/>
      <c r="E251" s="31"/>
      <c r="F251" s="84"/>
      <c r="G251" s="62" t="str">
        <f t="shared" si="113"/>
        <v/>
      </c>
      <c r="H251" s="30"/>
      <c r="I251" s="31"/>
      <c r="J251" s="85"/>
      <c r="K251" s="85"/>
      <c r="L251" s="73">
        <f t="shared" si="114"/>
        <v>0</v>
      </c>
      <c r="M251" s="136"/>
      <c r="N251" s="65">
        <f t="shared" si="115"/>
        <v>0</v>
      </c>
      <c r="O251" s="65"/>
      <c r="P251" s="74">
        <f t="shared" si="116"/>
        <v>0</v>
      </c>
      <c r="Q251" s="74">
        <f t="shared" si="117"/>
        <v>0</v>
      </c>
      <c r="R251" s="74">
        <f t="shared" si="118"/>
        <v>0</v>
      </c>
      <c r="S251" s="74">
        <f t="shared" si="119"/>
        <v>0</v>
      </c>
      <c r="T251" s="74">
        <f t="shared" si="120"/>
        <v>0</v>
      </c>
      <c r="U251" s="74">
        <f t="shared" si="121"/>
        <v>0</v>
      </c>
      <c r="V251" s="74">
        <f t="shared" si="122"/>
        <v>0</v>
      </c>
      <c r="W251" s="74">
        <f t="shared" si="123"/>
        <v>0</v>
      </c>
      <c r="X251" s="74">
        <f t="shared" si="124"/>
        <v>0</v>
      </c>
      <c r="Y251" s="74">
        <f t="shared" si="125"/>
        <v>0</v>
      </c>
      <c r="Z251" s="74">
        <f t="shared" si="126"/>
        <v>0</v>
      </c>
      <c r="AA251" s="74">
        <f t="shared" si="143"/>
        <v>1</v>
      </c>
      <c r="AC251" s="74">
        <f t="shared" si="127"/>
        <v>0</v>
      </c>
      <c r="AD251" s="74">
        <f t="shared" si="128"/>
        <v>0</v>
      </c>
      <c r="AE251" s="74">
        <f t="shared" si="110"/>
        <v>0</v>
      </c>
      <c r="AF251" s="74">
        <f t="shared" si="111"/>
        <v>0</v>
      </c>
      <c r="AG251" s="74">
        <f t="shared" si="129"/>
        <v>0</v>
      </c>
      <c r="AH251" s="74">
        <f t="shared" si="130"/>
        <v>0</v>
      </c>
      <c r="AJ251" s="75">
        <f t="shared" si="131"/>
        <v>0</v>
      </c>
      <c r="AK251" s="75">
        <f t="shared" si="132"/>
        <v>0</v>
      </c>
      <c r="AL251" s="75">
        <f t="shared" si="112"/>
        <v>0</v>
      </c>
      <c r="AS251" s="74" t="str">
        <f t="shared" si="133"/>
        <v/>
      </c>
      <c r="AT251" s="74" t="str">
        <f t="shared" si="134"/>
        <v/>
      </c>
      <c r="AU251" s="74" t="str">
        <f t="shared" si="135"/>
        <v/>
      </c>
      <c r="AV251" s="74" t="str">
        <f t="shared" si="136"/>
        <v/>
      </c>
      <c r="AW251" s="74" t="str">
        <f t="shared" si="137"/>
        <v/>
      </c>
      <c r="AX251" s="74" t="str">
        <f t="shared" si="144"/>
        <v/>
      </c>
      <c r="AY251" s="74" t="str">
        <f t="shared" si="144"/>
        <v/>
      </c>
      <c r="AZ251" s="74" t="str">
        <f t="shared" si="144"/>
        <v/>
      </c>
      <c r="BA251" s="74" t="str">
        <f t="shared" si="144"/>
        <v/>
      </c>
      <c r="BB251" s="74" t="str">
        <f t="shared" si="144"/>
        <v/>
      </c>
      <c r="BC251" s="74" t="str">
        <f t="shared" si="138"/>
        <v/>
      </c>
      <c r="BD251" s="74" t="str">
        <f t="shared" si="139"/>
        <v/>
      </c>
      <c r="BE251" s="74" t="str">
        <f t="shared" si="140"/>
        <v/>
      </c>
      <c r="BF251" s="74" t="str">
        <f t="shared" si="141"/>
        <v/>
      </c>
      <c r="BG251" s="74" t="str">
        <f t="shared" si="142"/>
        <v/>
      </c>
      <c r="BK251" s="119" t="s">
        <v>961</v>
      </c>
      <c r="BL251" s="119" t="s">
        <v>553</v>
      </c>
      <c r="BM251" s="119" t="s">
        <v>554</v>
      </c>
      <c r="BN251" s="119" t="s">
        <v>349</v>
      </c>
      <c r="BO251" s="119" t="s">
        <v>962</v>
      </c>
    </row>
    <row r="252" spans="1:67" s="66" customFormat="1" ht="14.5" x14ac:dyDescent="0.35">
      <c r="A252" s="30"/>
      <c r="B252" s="31"/>
      <c r="C252" s="31"/>
      <c r="D252" s="30"/>
      <c r="E252" s="31"/>
      <c r="F252" s="84"/>
      <c r="G252" s="62" t="str">
        <f t="shared" si="113"/>
        <v/>
      </c>
      <c r="H252" s="30"/>
      <c r="I252" s="31"/>
      <c r="J252" s="85"/>
      <c r="K252" s="85"/>
      <c r="L252" s="73">
        <f t="shared" si="114"/>
        <v>0</v>
      </c>
      <c r="M252" s="136"/>
      <c r="N252" s="65">
        <f t="shared" si="115"/>
        <v>0</v>
      </c>
      <c r="O252" s="65"/>
      <c r="P252" s="74">
        <f t="shared" si="116"/>
        <v>0</v>
      </c>
      <c r="Q252" s="74">
        <f t="shared" si="117"/>
        <v>0</v>
      </c>
      <c r="R252" s="74">
        <f t="shared" si="118"/>
        <v>0</v>
      </c>
      <c r="S252" s="74">
        <f t="shared" si="119"/>
        <v>0</v>
      </c>
      <c r="T252" s="74">
        <f t="shared" si="120"/>
        <v>0</v>
      </c>
      <c r="U252" s="74">
        <f t="shared" si="121"/>
        <v>0</v>
      </c>
      <c r="V252" s="74">
        <f t="shared" si="122"/>
        <v>0</v>
      </c>
      <c r="W252" s="74">
        <f t="shared" si="123"/>
        <v>0</v>
      </c>
      <c r="X252" s="74">
        <f t="shared" si="124"/>
        <v>0</v>
      </c>
      <c r="Y252" s="74">
        <f t="shared" si="125"/>
        <v>0</v>
      </c>
      <c r="Z252" s="74">
        <f t="shared" si="126"/>
        <v>0</v>
      </c>
      <c r="AA252" s="74">
        <f t="shared" si="143"/>
        <v>1</v>
      </c>
      <c r="AC252" s="74">
        <f t="shared" si="127"/>
        <v>0</v>
      </c>
      <c r="AD252" s="74">
        <f t="shared" si="128"/>
        <v>0</v>
      </c>
      <c r="AE252" s="74">
        <f t="shared" si="110"/>
        <v>0</v>
      </c>
      <c r="AF252" s="74">
        <f t="shared" si="111"/>
        <v>0</v>
      </c>
      <c r="AG252" s="74">
        <f t="shared" si="129"/>
        <v>0</v>
      </c>
      <c r="AH252" s="74">
        <f t="shared" si="130"/>
        <v>0</v>
      </c>
      <c r="AJ252" s="75">
        <f t="shared" si="131"/>
        <v>0</v>
      </c>
      <c r="AK252" s="75">
        <f t="shared" si="132"/>
        <v>0</v>
      </c>
      <c r="AL252" s="75">
        <f t="shared" si="112"/>
        <v>0</v>
      </c>
      <c r="AS252" s="74" t="str">
        <f t="shared" si="133"/>
        <v/>
      </c>
      <c r="AT252" s="74" t="str">
        <f t="shared" si="134"/>
        <v/>
      </c>
      <c r="AU252" s="74" t="str">
        <f t="shared" si="135"/>
        <v/>
      </c>
      <c r="AV252" s="74" t="str">
        <f t="shared" si="136"/>
        <v/>
      </c>
      <c r="AW252" s="74" t="str">
        <f t="shared" si="137"/>
        <v/>
      </c>
      <c r="AX252" s="74" t="str">
        <f t="shared" si="144"/>
        <v/>
      </c>
      <c r="AY252" s="74" t="str">
        <f t="shared" si="144"/>
        <v/>
      </c>
      <c r="AZ252" s="74" t="str">
        <f t="shared" si="144"/>
        <v/>
      </c>
      <c r="BA252" s="74" t="str">
        <f t="shared" si="144"/>
        <v/>
      </c>
      <c r="BB252" s="74" t="str">
        <f t="shared" si="144"/>
        <v/>
      </c>
      <c r="BC252" s="74" t="str">
        <f t="shared" si="138"/>
        <v/>
      </c>
      <c r="BD252" s="74" t="str">
        <f t="shared" si="139"/>
        <v/>
      </c>
      <c r="BE252" s="74" t="str">
        <f t="shared" si="140"/>
        <v/>
      </c>
      <c r="BF252" s="74" t="str">
        <f t="shared" si="141"/>
        <v/>
      </c>
      <c r="BG252" s="74" t="str">
        <f t="shared" si="142"/>
        <v/>
      </c>
      <c r="BK252" s="119" t="s">
        <v>963</v>
      </c>
      <c r="BL252" s="119" t="s">
        <v>553</v>
      </c>
      <c r="BM252" s="119" t="s">
        <v>554</v>
      </c>
      <c r="BN252" s="119" t="s">
        <v>349</v>
      </c>
      <c r="BO252" s="119" t="s">
        <v>964</v>
      </c>
    </row>
    <row r="253" spans="1:67" s="66" customFormat="1" ht="14.5" x14ac:dyDescent="0.35">
      <c r="A253" s="30"/>
      <c r="B253" s="31"/>
      <c r="C253" s="31"/>
      <c r="D253" s="30"/>
      <c r="E253" s="31"/>
      <c r="F253" s="84"/>
      <c r="G253" s="62" t="str">
        <f t="shared" si="113"/>
        <v/>
      </c>
      <c r="H253" s="30"/>
      <c r="I253" s="31"/>
      <c r="J253" s="85"/>
      <c r="K253" s="85"/>
      <c r="L253" s="73">
        <f t="shared" si="114"/>
        <v>0</v>
      </c>
      <c r="M253" s="136"/>
      <c r="N253" s="65">
        <f t="shared" si="115"/>
        <v>0</v>
      </c>
      <c r="O253" s="65"/>
      <c r="P253" s="74">
        <f t="shared" si="116"/>
        <v>0</v>
      </c>
      <c r="Q253" s="74">
        <f t="shared" si="117"/>
        <v>0</v>
      </c>
      <c r="R253" s="74">
        <f t="shared" si="118"/>
        <v>0</v>
      </c>
      <c r="S253" s="74">
        <f t="shared" si="119"/>
        <v>0</v>
      </c>
      <c r="T253" s="74">
        <f t="shared" si="120"/>
        <v>0</v>
      </c>
      <c r="U253" s="74">
        <f t="shared" si="121"/>
        <v>0</v>
      </c>
      <c r="V253" s="74">
        <f t="shared" si="122"/>
        <v>0</v>
      </c>
      <c r="W253" s="74">
        <f t="shared" si="123"/>
        <v>0</v>
      </c>
      <c r="X253" s="74">
        <f t="shared" si="124"/>
        <v>0</v>
      </c>
      <c r="Y253" s="74">
        <f t="shared" si="125"/>
        <v>0</v>
      </c>
      <c r="Z253" s="74">
        <f t="shared" si="126"/>
        <v>0</v>
      </c>
      <c r="AA253" s="74">
        <f t="shared" si="143"/>
        <v>1</v>
      </c>
      <c r="AC253" s="74">
        <f t="shared" si="127"/>
        <v>0</v>
      </c>
      <c r="AD253" s="74">
        <f t="shared" si="128"/>
        <v>0</v>
      </c>
      <c r="AE253" s="74">
        <f t="shared" si="110"/>
        <v>0</v>
      </c>
      <c r="AF253" s="74">
        <f t="shared" si="111"/>
        <v>0</v>
      </c>
      <c r="AG253" s="74">
        <f t="shared" si="129"/>
        <v>0</v>
      </c>
      <c r="AH253" s="74">
        <f t="shared" si="130"/>
        <v>0</v>
      </c>
      <c r="AJ253" s="75">
        <f t="shared" si="131"/>
        <v>0</v>
      </c>
      <c r="AK253" s="75">
        <f t="shared" si="132"/>
        <v>0</v>
      </c>
      <c r="AL253" s="75">
        <f t="shared" si="112"/>
        <v>0</v>
      </c>
      <c r="AS253" s="74" t="str">
        <f t="shared" si="133"/>
        <v/>
      </c>
      <c r="AT253" s="74" t="str">
        <f t="shared" si="134"/>
        <v/>
      </c>
      <c r="AU253" s="74" t="str">
        <f t="shared" si="135"/>
        <v/>
      </c>
      <c r="AV253" s="74" t="str">
        <f t="shared" si="136"/>
        <v/>
      </c>
      <c r="AW253" s="74" t="str">
        <f t="shared" si="137"/>
        <v/>
      </c>
      <c r="AX253" s="74" t="str">
        <f t="shared" si="144"/>
        <v/>
      </c>
      <c r="AY253" s="74" t="str">
        <f t="shared" si="144"/>
        <v/>
      </c>
      <c r="AZ253" s="74" t="str">
        <f t="shared" si="144"/>
        <v/>
      </c>
      <c r="BA253" s="74" t="str">
        <f t="shared" si="144"/>
        <v/>
      </c>
      <c r="BB253" s="74" t="str">
        <f t="shared" si="144"/>
        <v/>
      </c>
      <c r="BC253" s="74" t="str">
        <f t="shared" si="138"/>
        <v/>
      </c>
      <c r="BD253" s="74" t="str">
        <f t="shared" si="139"/>
        <v/>
      </c>
      <c r="BE253" s="74" t="str">
        <f t="shared" si="140"/>
        <v/>
      </c>
      <c r="BF253" s="74" t="str">
        <f t="shared" si="141"/>
        <v/>
      </c>
      <c r="BG253" s="74" t="str">
        <f t="shared" si="142"/>
        <v/>
      </c>
      <c r="BK253" s="119" t="s">
        <v>965</v>
      </c>
      <c r="BL253" s="119" t="s">
        <v>517</v>
      </c>
      <c r="BM253" s="119" t="s">
        <v>518</v>
      </c>
      <c r="BN253" s="119" t="s">
        <v>336</v>
      </c>
      <c r="BO253" s="119" t="s">
        <v>966</v>
      </c>
    </row>
    <row r="254" spans="1:67" s="66" customFormat="1" ht="14.5" x14ac:dyDescent="0.35">
      <c r="A254" s="30"/>
      <c r="B254" s="31"/>
      <c r="C254" s="31"/>
      <c r="D254" s="30"/>
      <c r="E254" s="31"/>
      <c r="F254" s="84"/>
      <c r="G254" s="62" t="str">
        <f t="shared" si="113"/>
        <v/>
      </c>
      <c r="H254" s="30"/>
      <c r="I254" s="31"/>
      <c r="J254" s="85"/>
      <c r="K254" s="85"/>
      <c r="L254" s="73">
        <f t="shared" si="114"/>
        <v>0</v>
      </c>
      <c r="M254" s="136"/>
      <c r="N254" s="65">
        <f t="shared" si="115"/>
        <v>0</v>
      </c>
      <c r="O254" s="65"/>
      <c r="P254" s="74">
        <f t="shared" si="116"/>
        <v>0</v>
      </c>
      <c r="Q254" s="74">
        <f t="shared" si="117"/>
        <v>0</v>
      </c>
      <c r="R254" s="74">
        <f t="shared" si="118"/>
        <v>0</v>
      </c>
      <c r="S254" s="74">
        <f t="shared" si="119"/>
        <v>0</v>
      </c>
      <c r="T254" s="74">
        <f t="shared" si="120"/>
        <v>0</v>
      </c>
      <c r="U254" s="74">
        <f t="shared" si="121"/>
        <v>0</v>
      </c>
      <c r="V254" s="74">
        <f t="shared" si="122"/>
        <v>0</v>
      </c>
      <c r="W254" s="74">
        <f t="shared" si="123"/>
        <v>0</v>
      </c>
      <c r="X254" s="74">
        <f t="shared" si="124"/>
        <v>0</v>
      </c>
      <c r="Y254" s="74">
        <f t="shared" si="125"/>
        <v>0</v>
      </c>
      <c r="Z254" s="74">
        <f t="shared" si="126"/>
        <v>0</v>
      </c>
      <c r="AA254" s="74">
        <f t="shared" si="143"/>
        <v>1</v>
      </c>
      <c r="AC254" s="74">
        <f t="shared" si="127"/>
        <v>0</v>
      </c>
      <c r="AD254" s="74">
        <f t="shared" si="128"/>
        <v>0</v>
      </c>
      <c r="AE254" s="74">
        <f t="shared" si="110"/>
        <v>0</v>
      </c>
      <c r="AF254" s="74">
        <f t="shared" si="111"/>
        <v>0</v>
      </c>
      <c r="AG254" s="74">
        <f t="shared" si="129"/>
        <v>0</v>
      </c>
      <c r="AH254" s="74">
        <f t="shared" si="130"/>
        <v>0</v>
      </c>
      <c r="AJ254" s="75">
        <f t="shared" si="131"/>
        <v>0</v>
      </c>
      <c r="AK254" s="75">
        <f t="shared" si="132"/>
        <v>0</v>
      </c>
      <c r="AL254" s="75">
        <f t="shared" si="112"/>
        <v>0</v>
      </c>
      <c r="AS254" s="74" t="str">
        <f t="shared" si="133"/>
        <v/>
      </c>
      <c r="AT254" s="74" t="str">
        <f t="shared" si="134"/>
        <v/>
      </c>
      <c r="AU254" s="74" t="str">
        <f t="shared" si="135"/>
        <v/>
      </c>
      <c r="AV254" s="74" t="str">
        <f t="shared" si="136"/>
        <v/>
      </c>
      <c r="AW254" s="74" t="str">
        <f t="shared" si="137"/>
        <v/>
      </c>
      <c r="AX254" s="74" t="str">
        <f t="shared" si="144"/>
        <v/>
      </c>
      <c r="AY254" s="74" t="str">
        <f t="shared" si="144"/>
        <v/>
      </c>
      <c r="AZ254" s="74" t="str">
        <f t="shared" si="144"/>
        <v/>
      </c>
      <c r="BA254" s="74" t="str">
        <f t="shared" si="144"/>
        <v/>
      </c>
      <c r="BB254" s="74" t="str">
        <f t="shared" si="144"/>
        <v/>
      </c>
      <c r="BC254" s="74" t="str">
        <f t="shared" si="138"/>
        <v/>
      </c>
      <c r="BD254" s="74" t="str">
        <f t="shared" si="139"/>
        <v/>
      </c>
      <c r="BE254" s="74" t="str">
        <f t="shared" si="140"/>
        <v/>
      </c>
      <c r="BF254" s="74" t="str">
        <f t="shared" si="141"/>
        <v/>
      </c>
      <c r="BG254" s="74" t="str">
        <f t="shared" si="142"/>
        <v/>
      </c>
      <c r="BK254" s="119" t="s">
        <v>967</v>
      </c>
      <c r="BL254" s="119" t="s">
        <v>572</v>
      </c>
      <c r="BM254" s="119" t="s">
        <v>573</v>
      </c>
      <c r="BN254" s="119" t="s">
        <v>349</v>
      </c>
      <c r="BO254" s="119" t="s">
        <v>968</v>
      </c>
    </row>
    <row r="255" spans="1:67" s="66" customFormat="1" ht="14.5" x14ac:dyDescent="0.35">
      <c r="A255" s="30"/>
      <c r="B255" s="31"/>
      <c r="C255" s="31"/>
      <c r="D255" s="30"/>
      <c r="E255" s="31"/>
      <c r="F255" s="84"/>
      <c r="G255" s="62" t="str">
        <f t="shared" si="113"/>
        <v/>
      </c>
      <c r="H255" s="30"/>
      <c r="I255" s="31"/>
      <c r="J255" s="85"/>
      <c r="K255" s="85"/>
      <c r="L255" s="73">
        <f t="shared" si="114"/>
        <v>0</v>
      </c>
      <c r="M255" s="136"/>
      <c r="N255" s="65">
        <f t="shared" si="115"/>
        <v>0</v>
      </c>
      <c r="O255" s="65"/>
      <c r="P255" s="74">
        <f t="shared" si="116"/>
        <v>0</v>
      </c>
      <c r="Q255" s="74">
        <f t="shared" si="117"/>
        <v>0</v>
      </c>
      <c r="R255" s="74">
        <f t="shared" si="118"/>
        <v>0</v>
      </c>
      <c r="S255" s="74">
        <f t="shared" si="119"/>
        <v>0</v>
      </c>
      <c r="T255" s="74">
        <f t="shared" si="120"/>
        <v>0</v>
      </c>
      <c r="U255" s="74">
        <f t="shared" si="121"/>
        <v>0</v>
      </c>
      <c r="V255" s="74">
        <f t="shared" si="122"/>
        <v>0</v>
      </c>
      <c r="W255" s="74">
        <f t="shared" si="123"/>
        <v>0</v>
      </c>
      <c r="X255" s="74">
        <f t="shared" si="124"/>
        <v>0</v>
      </c>
      <c r="Y255" s="74">
        <f t="shared" si="125"/>
        <v>0</v>
      </c>
      <c r="Z255" s="74">
        <f t="shared" si="126"/>
        <v>0</v>
      </c>
      <c r="AA255" s="74">
        <f t="shared" si="143"/>
        <v>1</v>
      </c>
      <c r="AC255" s="74">
        <f t="shared" si="127"/>
        <v>0</v>
      </c>
      <c r="AD255" s="74">
        <f t="shared" si="128"/>
        <v>0</v>
      </c>
      <c r="AE255" s="74">
        <f t="shared" si="110"/>
        <v>0</v>
      </c>
      <c r="AF255" s="74">
        <f t="shared" si="111"/>
        <v>0</v>
      </c>
      <c r="AG255" s="74">
        <f t="shared" si="129"/>
        <v>0</v>
      </c>
      <c r="AH255" s="74">
        <f t="shared" si="130"/>
        <v>0</v>
      </c>
      <c r="AJ255" s="75">
        <f t="shared" si="131"/>
        <v>0</v>
      </c>
      <c r="AK255" s="75">
        <f t="shared" si="132"/>
        <v>0</v>
      </c>
      <c r="AL255" s="75">
        <f t="shared" si="112"/>
        <v>0</v>
      </c>
      <c r="AS255" s="74" t="str">
        <f t="shared" si="133"/>
        <v/>
      </c>
      <c r="AT255" s="74" t="str">
        <f t="shared" si="134"/>
        <v/>
      </c>
      <c r="AU255" s="74" t="str">
        <f t="shared" si="135"/>
        <v/>
      </c>
      <c r="AV255" s="74" t="str">
        <f t="shared" si="136"/>
        <v/>
      </c>
      <c r="AW255" s="74" t="str">
        <f t="shared" si="137"/>
        <v/>
      </c>
      <c r="AX255" s="74" t="str">
        <f t="shared" si="144"/>
        <v/>
      </c>
      <c r="AY255" s="74" t="str">
        <f t="shared" si="144"/>
        <v/>
      </c>
      <c r="AZ255" s="74" t="str">
        <f t="shared" si="144"/>
        <v/>
      </c>
      <c r="BA255" s="74" t="str">
        <f t="shared" si="144"/>
        <v/>
      </c>
      <c r="BB255" s="74" t="str">
        <f t="shared" si="144"/>
        <v/>
      </c>
      <c r="BC255" s="74" t="str">
        <f t="shared" si="138"/>
        <v/>
      </c>
      <c r="BD255" s="74" t="str">
        <f t="shared" si="139"/>
        <v/>
      </c>
      <c r="BE255" s="74" t="str">
        <f t="shared" si="140"/>
        <v/>
      </c>
      <c r="BF255" s="74" t="str">
        <f t="shared" si="141"/>
        <v/>
      </c>
      <c r="BG255" s="74" t="str">
        <f t="shared" si="142"/>
        <v/>
      </c>
      <c r="BK255" s="119" t="s">
        <v>969</v>
      </c>
      <c r="BL255" s="119" t="s">
        <v>429</v>
      </c>
      <c r="BM255" s="119" t="s">
        <v>430</v>
      </c>
      <c r="BN255" s="119" t="s">
        <v>391</v>
      </c>
      <c r="BO255" s="119" t="s">
        <v>970</v>
      </c>
    </row>
    <row r="256" spans="1:67" s="66" customFormat="1" ht="14.5" x14ac:dyDescent="0.35">
      <c r="A256" s="30"/>
      <c r="B256" s="31"/>
      <c r="C256" s="31"/>
      <c r="D256" s="30"/>
      <c r="E256" s="31"/>
      <c r="F256" s="84"/>
      <c r="G256" s="62" t="str">
        <f t="shared" si="113"/>
        <v/>
      </c>
      <c r="H256" s="30"/>
      <c r="I256" s="31"/>
      <c r="J256" s="85"/>
      <c r="K256" s="85"/>
      <c r="L256" s="73">
        <f t="shared" si="114"/>
        <v>0</v>
      </c>
      <c r="M256" s="136"/>
      <c r="N256" s="65">
        <f t="shared" si="115"/>
        <v>0</v>
      </c>
      <c r="O256" s="65"/>
      <c r="P256" s="74">
        <f t="shared" si="116"/>
        <v>0</v>
      </c>
      <c r="Q256" s="74">
        <f t="shared" si="117"/>
        <v>0</v>
      </c>
      <c r="R256" s="74">
        <f t="shared" si="118"/>
        <v>0</v>
      </c>
      <c r="S256" s="74">
        <f t="shared" si="119"/>
        <v>0</v>
      </c>
      <c r="T256" s="74">
        <f t="shared" si="120"/>
        <v>0</v>
      </c>
      <c r="U256" s="74">
        <f t="shared" si="121"/>
        <v>0</v>
      </c>
      <c r="V256" s="74">
        <f t="shared" si="122"/>
        <v>0</v>
      </c>
      <c r="W256" s="74">
        <f t="shared" si="123"/>
        <v>0</v>
      </c>
      <c r="X256" s="74">
        <f t="shared" si="124"/>
        <v>0</v>
      </c>
      <c r="Y256" s="74">
        <f t="shared" si="125"/>
        <v>0</v>
      </c>
      <c r="Z256" s="74">
        <f t="shared" si="126"/>
        <v>0</v>
      </c>
      <c r="AA256" s="74">
        <f t="shared" si="143"/>
        <v>1</v>
      </c>
      <c r="AC256" s="74">
        <f t="shared" si="127"/>
        <v>0</v>
      </c>
      <c r="AD256" s="74">
        <f t="shared" si="128"/>
        <v>0</v>
      </c>
      <c r="AE256" s="74">
        <f t="shared" si="110"/>
        <v>0</v>
      </c>
      <c r="AF256" s="74">
        <f t="shared" si="111"/>
        <v>0</v>
      </c>
      <c r="AG256" s="74">
        <f t="shared" si="129"/>
        <v>0</v>
      </c>
      <c r="AH256" s="74">
        <f t="shared" si="130"/>
        <v>0</v>
      </c>
      <c r="AJ256" s="75">
        <f t="shared" si="131"/>
        <v>0</v>
      </c>
      <c r="AK256" s="75">
        <f t="shared" si="132"/>
        <v>0</v>
      </c>
      <c r="AL256" s="75">
        <f t="shared" si="112"/>
        <v>0</v>
      </c>
      <c r="AS256" s="74" t="str">
        <f t="shared" si="133"/>
        <v/>
      </c>
      <c r="AT256" s="74" t="str">
        <f t="shared" si="134"/>
        <v/>
      </c>
      <c r="AU256" s="74" t="str">
        <f t="shared" si="135"/>
        <v/>
      </c>
      <c r="AV256" s="74" t="str">
        <f t="shared" si="136"/>
        <v/>
      </c>
      <c r="AW256" s="74" t="str">
        <f t="shared" si="137"/>
        <v/>
      </c>
      <c r="AX256" s="74" t="str">
        <f t="shared" si="144"/>
        <v/>
      </c>
      <c r="AY256" s="74" t="str">
        <f t="shared" si="144"/>
        <v/>
      </c>
      <c r="AZ256" s="74" t="str">
        <f t="shared" si="144"/>
        <v/>
      </c>
      <c r="BA256" s="74" t="str">
        <f t="shared" si="144"/>
        <v/>
      </c>
      <c r="BB256" s="74" t="str">
        <f t="shared" si="144"/>
        <v/>
      </c>
      <c r="BC256" s="74" t="str">
        <f t="shared" si="138"/>
        <v/>
      </c>
      <c r="BD256" s="74" t="str">
        <f t="shared" si="139"/>
        <v/>
      </c>
      <c r="BE256" s="74" t="str">
        <f t="shared" si="140"/>
        <v/>
      </c>
      <c r="BF256" s="74" t="str">
        <f t="shared" si="141"/>
        <v/>
      </c>
      <c r="BG256" s="74" t="str">
        <f t="shared" si="142"/>
        <v/>
      </c>
      <c r="BK256" s="119" t="s">
        <v>971</v>
      </c>
      <c r="BL256" s="119" t="s">
        <v>505</v>
      </c>
      <c r="BM256" s="119" t="s">
        <v>506</v>
      </c>
      <c r="BN256" s="119" t="s">
        <v>349</v>
      </c>
      <c r="BO256" s="119" t="s">
        <v>972</v>
      </c>
    </row>
    <row r="257" spans="1:67" s="66" customFormat="1" ht="14.5" x14ac:dyDescent="0.35">
      <c r="A257" s="30"/>
      <c r="B257" s="31"/>
      <c r="C257" s="31"/>
      <c r="D257" s="30"/>
      <c r="E257" s="31"/>
      <c r="F257" s="84"/>
      <c r="G257" s="62" t="str">
        <f t="shared" si="113"/>
        <v/>
      </c>
      <c r="H257" s="30"/>
      <c r="I257" s="31"/>
      <c r="J257" s="85"/>
      <c r="K257" s="85"/>
      <c r="L257" s="73">
        <f t="shared" si="114"/>
        <v>0</v>
      </c>
      <c r="M257" s="136"/>
      <c r="N257" s="65">
        <f t="shared" si="115"/>
        <v>0</v>
      </c>
      <c r="O257" s="65"/>
      <c r="P257" s="74">
        <f t="shared" si="116"/>
        <v>0</v>
      </c>
      <c r="Q257" s="74">
        <f t="shared" si="117"/>
        <v>0</v>
      </c>
      <c r="R257" s="74">
        <f t="shared" si="118"/>
        <v>0</v>
      </c>
      <c r="S257" s="74">
        <f t="shared" si="119"/>
        <v>0</v>
      </c>
      <c r="T257" s="74">
        <f t="shared" si="120"/>
        <v>0</v>
      </c>
      <c r="U257" s="74">
        <f t="shared" si="121"/>
        <v>0</v>
      </c>
      <c r="V257" s="74">
        <f t="shared" si="122"/>
        <v>0</v>
      </c>
      <c r="W257" s="74">
        <f t="shared" si="123"/>
        <v>0</v>
      </c>
      <c r="X257" s="74">
        <f t="shared" si="124"/>
        <v>0</v>
      </c>
      <c r="Y257" s="74">
        <f t="shared" si="125"/>
        <v>0</v>
      </c>
      <c r="Z257" s="74">
        <f t="shared" si="126"/>
        <v>0</v>
      </c>
      <c r="AA257" s="74">
        <f t="shared" si="143"/>
        <v>1</v>
      </c>
      <c r="AC257" s="74">
        <f t="shared" si="127"/>
        <v>0</v>
      </c>
      <c r="AD257" s="74">
        <f t="shared" si="128"/>
        <v>0</v>
      </c>
      <c r="AE257" s="74">
        <f t="shared" si="110"/>
        <v>0</v>
      </c>
      <c r="AF257" s="74">
        <f t="shared" si="111"/>
        <v>0</v>
      </c>
      <c r="AG257" s="74">
        <f t="shared" si="129"/>
        <v>0</v>
      </c>
      <c r="AH257" s="74">
        <f t="shared" si="130"/>
        <v>0</v>
      </c>
      <c r="AJ257" s="75">
        <f t="shared" si="131"/>
        <v>0</v>
      </c>
      <c r="AK257" s="75">
        <f t="shared" si="132"/>
        <v>0</v>
      </c>
      <c r="AL257" s="75">
        <f t="shared" si="112"/>
        <v>0</v>
      </c>
      <c r="AS257" s="74" t="str">
        <f t="shared" si="133"/>
        <v/>
      </c>
      <c r="AT257" s="74" t="str">
        <f t="shared" si="134"/>
        <v/>
      </c>
      <c r="AU257" s="74" t="str">
        <f t="shared" si="135"/>
        <v/>
      </c>
      <c r="AV257" s="74" t="str">
        <f t="shared" si="136"/>
        <v/>
      </c>
      <c r="AW257" s="74" t="str">
        <f t="shared" si="137"/>
        <v/>
      </c>
      <c r="AX257" s="74" t="str">
        <f t="shared" si="144"/>
        <v/>
      </c>
      <c r="AY257" s="74" t="str">
        <f t="shared" si="144"/>
        <v/>
      </c>
      <c r="AZ257" s="74" t="str">
        <f t="shared" si="144"/>
        <v/>
      </c>
      <c r="BA257" s="74" t="str">
        <f t="shared" si="144"/>
        <v/>
      </c>
      <c r="BB257" s="74" t="str">
        <f t="shared" si="144"/>
        <v/>
      </c>
      <c r="BC257" s="74" t="str">
        <f t="shared" si="138"/>
        <v/>
      </c>
      <c r="BD257" s="74" t="str">
        <f t="shared" si="139"/>
        <v/>
      </c>
      <c r="BE257" s="74" t="str">
        <f t="shared" si="140"/>
        <v/>
      </c>
      <c r="BF257" s="74" t="str">
        <f t="shared" si="141"/>
        <v/>
      </c>
      <c r="BG257" s="74" t="str">
        <f t="shared" si="142"/>
        <v/>
      </c>
      <c r="BK257" s="119" t="s">
        <v>973</v>
      </c>
      <c r="BL257" s="119" t="s">
        <v>517</v>
      </c>
      <c r="BM257" s="119" t="s">
        <v>518</v>
      </c>
      <c r="BN257" s="119" t="s">
        <v>336</v>
      </c>
      <c r="BO257" s="119" t="s">
        <v>974</v>
      </c>
    </row>
    <row r="258" spans="1:67" s="66" customFormat="1" ht="14.5" x14ac:dyDescent="0.35">
      <c r="A258" s="30"/>
      <c r="B258" s="31"/>
      <c r="C258" s="31"/>
      <c r="D258" s="30"/>
      <c r="E258" s="31"/>
      <c r="F258" s="84"/>
      <c r="G258" s="62" t="str">
        <f t="shared" si="113"/>
        <v/>
      </c>
      <c r="H258" s="30"/>
      <c r="I258" s="31"/>
      <c r="J258" s="85"/>
      <c r="K258" s="85"/>
      <c r="L258" s="73">
        <f t="shared" si="114"/>
        <v>0</v>
      </c>
      <c r="M258" s="136"/>
      <c r="N258" s="65">
        <f t="shared" si="115"/>
        <v>0</v>
      </c>
      <c r="O258" s="65"/>
      <c r="P258" s="74">
        <f t="shared" si="116"/>
        <v>0</v>
      </c>
      <c r="Q258" s="74">
        <f t="shared" si="117"/>
        <v>0</v>
      </c>
      <c r="R258" s="74">
        <f t="shared" si="118"/>
        <v>0</v>
      </c>
      <c r="S258" s="74">
        <f t="shared" si="119"/>
        <v>0</v>
      </c>
      <c r="T258" s="74">
        <f t="shared" si="120"/>
        <v>0</v>
      </c>
      <c r="U258" s="74">
        <f t="shared" si="121"/>
        <v>0</v>
      </c>
      <c r="V258" s="74">
        <f t="shared" si="122"/>
        <v>0</v>
      </c>
      <c r="W258" s="74">
        <f t="shared" si="123"/>
        <v>0</v>
      </c>
      <c r="X258" s="74">
        <f t="shared" si="124"/>
        <v>0</v>
      </c>
      <c r="Y258" s="74">
        <f t="shared" si="125"/>
        <v>0</v>
      </c>
      <c r="Z258" s="74">
        <f t="shared" si="126"/>
        <v>0</v>
      </c>
      <c r="AA258" s="74">
        <f t="shared" si="143"/>
        <v>1</v>
      </c>
      <c r="AC258" s="74">
        <f t="shared" si="127"/>
        <v>0</v>
      </c>
      <c r="AD258" s="74">
        <f t="shared" si="128"/>
        <v>0</v>
      </c>
      <c r="AE258" s="74">
        <f t="shared" si="110"/>
        <v>0</v>
      </c>
      <c r="AF258" s="74">
        <f t="shared" si="111"/>
        <v>0</v>
      </c>
      <c r="AG258" s="74">
        <f t="shared" si="129"/>
        <v>0</v>
      </c>
      <c r="AH258" s="74">
        <f t="shared" si="130"/>
        <v>0</v>
      </c>
      <c r="AJ258" s="75">
        <f t="shared" si="131"/>
        <v>0</v>
      </c>
      <c r="AK258" s="75">
        <f t="shared" si="132"/>
        <v>0</v>
      </c>
      <c r="AL258" s="75">
        <f t="shared" si="112"/>
        <v>0</v>
      </c>
      <c r="AS258" s="74" t="str">
        <f t="shared" si="133"/>
        <v/>
      </c>
      <c r="AT258" s="74" t="str">
        <f t="shared" si="134"/>
        <v/>
      </c>
      <c r="AU258" s="74" t="str">
        <f t="shared" si="135"/>
        <v/>
      </c>
      <c r="AV258" s="74" t="str">
        <f t="shared" si="136"/>
        <v/>
      </c>
      <c r="AW258" s="74" t="str">
        <f t="shared" si="137"/>
        <v/>
      </c>
      <c r="AX258" s="74" t="str">
        <f t="shared" si="144"/>
        <v/>
      </c>
      <c r="AY258" s="74" t="str">
        <f t="shared" si="144"/>
        <v/>
      </c>
      <c r="AZ258" s="74" t="str">
        <f t="shared" si="144"/>
        <v/>
      </c>
      <c r="BA258" s="74" t="str">
        <f t="shared" si="144"/>
        <v/>
      </c>
      <c r="BB258" s="74" t="str">
        <f t="shared" si="144"/>
        <v/>
      </c>
      <c r="BC258" s="74" t="str">
        <f t="shared" si="138"/>
        <v/>
      </c>
      <c r="BD258" s="74" t="str">
        <f t="shared" si="139"/>
        <v/>
      </c>
      <c r="BE258" s="74" t="str">
        <f t="shared" si="140"/>
        <v/>
      </c>
      <c r="BF258" s="74" t="str">
        <f t="shared" si="141"/>
        <v/>
      </c>
      <c r="BG258" s="74" t="str">
        <f t="shared" si="142"/>
        <v/>
      </c>
      <c r="BK258" s="119" t="s">
        <v>975</v>
      </c>
      <c r="BL258" s="119" t="s">
        <v>517</v>
      </c>
      <c r="BM258" s="119" t="s">
        <v>518</v>
      </c>
      <c r="BN258" s="119" t="s">
        <v>336</v>
      </c>
      <c r="BO258" s="119" t="s">
        <v>976</v>
      </c>
    </row>
    <row r="259" spans="1:67" s="66" customFormat="1" ht="14.5" x14ac:dyDescent="0.35">
      <c r="A259" s="30"/>
      <c r="B259" s="31"/>
      <c r="C259" s="31"/>
      <c r="D259" s="30"/>
      <c r="E259" s="31"/>
      <c r="F259" s="84"/>
      <c r="G259" s="62" t="str">
        <f t="shared" si="113"/>
        <v/>
      </c>
      <c r="H259" s="30"/>
      <c r="I259" s="31"/>
      <c r="J259" s="85"/>
      <c r="K259" s="85"/>
      <c r="L259" s="73">
        <f t="shared" si="114"/>
        <v>0</v>
      </c>
      <c r="M259" s="136"/>
      <c r="N259" s="65">
        <f t="shared" si="115"/>
        <v>0</v>
      </c>
      <c r="O259" s="65"/>
      <c r="P259" s="74">
        <f t="shared" si="116"/>
        <v>0</v>
      </c>
      <c r="Q259" s="74">
        <f t="shared" si="117"/>
        <v>0</v>
      </c>
      <c r="R259" s="74">
        <f t="shared" si="118"/>
        <v>0</v>
      </c>
      <c r="S259" s="74">
        <f t="shared" si="119"/>
        <v>0</v>
      </c>
      <c r="T259" s="74">
        <f t="shared" si="120"/>
        <v>0</v>
      </c>
      <c r="U259" s="74">
        <f t="shared" si="121"/>
        <v>0</v>
      </c>
      <c r="V259" s="74">
        <f t="shared" si="122"/>
        <v>0</v>
      </c>
      <c r="W259" s="74">
        <f t="shared" si="123"/>
        <v>0</v>
      </c>
      <c r="X259" s="74">
        <f t="shared" si="124"/>
        <v>0</v>
      </c>
      <c r="Y259" s="74">
        <f t="shared" si="125"/>
        <v>0</v>
      </c>
      <c r="Z259" s="74">
        <f t="shared" si="126"/>
        <v>0</v>
      </c>
      <c r="AA259" s="74">
        <f t="shared" si="143"/>
        <v>1</v>
      </c>
      <c r="AC259" s="74">
        <f t="shared" si="127"/>
        <v>0</v>
      </c>
      <c r="AD259" s="74">
        <f t="shared" si="128"/>
        <v>0</v>
      </c>
      <c r="AE259" s="74">
        <f t="shared" si="110"/>
        <v>0</v>
      </c>
      <c r="AF259" s="74">
        <f t="shared" si="111"/>
        <v>0</v>
      </c>
      <c r="AG259" s="74">
        <f t="shared" si="129"/>
        <v>0</v>
      </c>
      <c r="AH259" s="74">
        <f t="shared" si="130"/>
        <v>0</v>
      </c>
      <c r="AJ259" s="75">
        <f t="shared" si="131"/>
        <v>0</v>
      </c>
      <c r="AK259" s="75">
        <f t="shared" si="132"/>
        <v>0</v>
      </c>
      <c r="AL259" s="75">
        <f t="shared" si="112"/>
        <v>0</v>
      </c>
      <c r="AS259" s="74" t="str">
        <f t="shared" si="133"/>
        <v/>
      </c>
      <c r="AT259" s="74" t="str">
        <f t="shared" si="134"/>
        <v/>
      </c>
      <c r="AU259" s="74" t="str">
        <f t="shared" si="135"/>
        <v/>
      </c>
      <c r="AV259" s="74" t="str">
        <f t="shared" si="136"/>
        <v/>
      </c>
      <c r="AW259" s="74" t="str">
        <f t="shared" si="137"/>
        <v/>
      </c>
      <c r="AX259" s="74" t="str">
        <f t="shared" si="144"/>
        <v/>
      </c>
      <c r="AY259" s="74" t="str">
        <f t="shared" si="144"/>
        <v/>
      </c>
      <c r="AZ259" s="74" t="str">
        <f t="shared" si="144"/>
        <v/>
      </c>
      <c r="BA259" s="74" t="str">
        <f t="shared" si="144"/>
        <v/>
      </c>
      <c r="BB259" s="74" t="str">
        <f t="shared" si="144"/>
        <v/>
      </c>
      <c r="BC259" s="74" t="str">
        <f t="shared" si="138"/>
        <v/>
      </c>
      <c r="BD259" s="74" t="str">
        <f t="shared" si="139"/>
        <v/>
      </c>
      <c r="BE259" s="74" t="str">
        <f t="shared" si="140"/>
        <v/>
      </c>
      <c r="BF259" s="74" t="str">
        <f t="shared" si="141"/>
        <v/>
      </c>
      <c r="BG259" s="74" t="str">
        <f t="shared" si="142"/>
        <v/>
      </c>
      <c r="BK259" s="119" t="s">
        <v>977</v>
      </c>
      <c r="BL259" s="119" t="s">
        <v>553</v>
      </c>
      <c r="BM259" s="119" t="s">
        <v>554</v>
      </c>
      <c r="BN259" s="119" t="s">
        <v>349</v>
      </c>
      <c r="BO259" s="119" t="s">
        <v>554</v>
      </c>
    </row>
    <row r="260" spans="1:67" s="66" customFormat="1" ht="14.5" x14ac:dyDescent="0.35">
      <c r="A260" s="30"/>
      <c r="B260" s="31"/>
      <c r="C260" s="31"/>
      <c r="D260" s="30"/>
      <c r="E260" s="31"/>
      <c r="F260" s="84"/>
      <c r="G260" s="62" t="str">
        <f t="shared" si="113"/>
        <v/>
      </c>
      <c r="H260" s="30"/>
      <c r="I260" s="31"/>
      <c r="J260" s="85"/>
      <c r="K260" s="85"/>
      <c r="L260" s="73">
        <f t="shared" si="114"/>
        <v>0</v>
      </c>
      <c r="M260" s="136"/>
      <c r="N260" s="65">
        <f t="shared" si="115"/>
        <v>0</v>
      </c>
      <c r="O260" s="65"/>
      <c r="P260" s="74">
        <f t="shared" si="116"/>
        <v>0</v>
      </c>
      <c r="Q260" s="74">
        <f t="shared" si="117"/>
        <v>0</v>
      </c>
      <c r="R260" s="74">
        <f t="shared" si="118"/>
        <v>0</v>
      </c>
      <c r="S260" s="74">
        <f t="shared" si="119"/>
        <v>0</v>
      </c>
      <c r="T260" s="74">
        <f t="shared" si="120"/>
        <v>0</v>
      </c>
      <c r="U260" s="74">
        <f t="shared" si="121"/>
        <v>0</v>
      </c>
      <c r="V260" s="74">
        <f t="shared" si="122"/>
        <v>0</v>
      </c>
      <c r="W260" s="74">
        <f t="shared" si="123"/>
        <v>0</v>
      </c>
      <c r="X260" s="74">
        <f t="shared" si="124"/>
        <v>0</v>
      </c>
      <c r="Y260" s="74">
        <f t="shared" si="125"/>
        <v>0</v>
      </c>
      <c r="Z260" s="74">
        <f t="shared" si="126"/>
        <v>0</v>
      </c>
      <c r="AA260" s="74">
        <f t="shared" si="143"/>
        <v>1</v>
      </c>
      <c r="AC260" s="74">
        <f t="shared" si="127"/>
        <v>0</v>
      </c>
      <c r="AD260" s="74">
        <f t="shared" si="128"/>
        <v>0</v>
      </c>
      <c r="AE260" s="74">
        <f t="shared" si="110"/>
        <v>0</v>
      </c>
      <c r="AF260" s="74">
        <f t="shared" si="111"/>
        <v>0</v>
      </c>
      <c r="AG260" s="74">
        <f t="shared" si="129"/>
        <v>0</v>
      </c>
      <c r="AH260" s="74">
        <f t="shared" si="130"/>
        <v>0</v>
      </c>
      <c r="AJ260" s="75">
        <f t="shared" si="131"/>
        <v>0</v>
      </c>
      <c r="AK260" s="75">
        <f t="shared" si="132"/>
        <v>0</v>
      </c>
      <c r="AL260" s="75">
        <f t="shared" si="112"/>
        <v>0</v>
      </c>
      <c r="AS260" s="74" t="str">
        <f t="shared" si="133"/>
        <v/>
      </c>
      <c r="AT260" s="74" t="str">
        <f t="shared" si="134"/>
        <v/>
      </c>
      <c r="AU260" s="74" t="str">
        <f t="shared" si="135"/>
        <v/>
      </c>
      <c r="AV260" s="74" t="str">
        <f t="shared" si="136"/>
        <v/>
      </c>
      <c r="AW260" s="74" t="str">
        <f t="shared" si="137"/>
        <v/>
      </c>
      <c r="AX260" s="74" t="str">
        <f t="shared" si="144"/>
        <v/>
      </c>
      <c r="AY260" s="74" t="str">
        <f t="shared" si="144"/>
        <v/>
      </c>
      <c r="AZ260" s="74" t="str">
        <f t="shared" si="144"/>
        <v/>
      </c>
      <c r="BA260" s="74" t="str">
        <f t="shared" si="144"/>
        <v/>
      </c>
      <c r="BB260" s="74" t="str">
        <f t="shared" si="144"/>
        <v/>
      </c>
      <c r="BC260" s="74" t="str">
        <f t="shared" si="138"/>
        <v/>
      </c>
      <c r="BD260" s="74" t="str">
        <f t="shared" si="139"/>
        <v/>
      </c>
      <c r="BE260" s="74" t="str">
        <f t="shared" si="140"/>
        <v/>
      </c>
      <c r="BF260" s="74" t="str">
        <f t="shared" si="141"/>
        <v/>
      </c>
      <c r="BG260" s="74" t="str">
        <f t="shared" si="142"/>
        <v/>
      </c>
      <c r="BK260" s="119" t="s">
        <v>978</v>
      </c>
      <c r="BL260" s="119" t="s">
        <v>553</v>
      </c>
      <c r="BM260" s="119" t="s">
        <v>554</v>
      </c>
      <c r="BN260" s="119" t="s">
        <v>349</v>
      </c>
      <c r="BO260" s="119" t="s">
        <v>979</v>
      </c>
    </row>
    <row r="261" spans="1:67" s="66" customFormat="1" ht="14.5" x14ac:dyDescent="0.35">
      <c r="A261" s="30"/>
      <c r="B261" s="31"/>
      <c r="C261" s="31"/>
      <c r="D261" s="30"/>
      <c r="E261" s="31"/>
      <c r="F261" s="84"/>
      <c r="G261" s="62" t="str">
        <f t="shared" si="113"/>
        <v/>
      </c>
      <c r="H261" s="30"/>
      <c r="I261" s="31"/>
      <c r="J261" s="85"/>
      <c r="K261" s="85"/>
      <c r="L261" s="73">
        <f t="shared" si="114"/>
        <v>0</v>
      </c>
      <c r="M261" s="136"/>
      <c r="N261" s="65">
        <f t="shared" si="115"/>
        <v>0</v>
      </c>
      <c r="O261" s="65"/>
      <c r="P261" s="74">
        <f t="shared" si="116"/>
        <v>0</v>
      </c>
      <c r="Q261" s="74">
        <f t="shared" si="117"/>
        <v>0</v>
      </c>
      <c r="R261" s="74">
        <f t="shared" si="118"/>
        <v>0</v>
      </c>
      <c r="S261" s="74">
        <f t="shared" si="119"/>
        <v>0</v>
      </c>
      <c r="T261" s="74">
        <f t="shared" si="120"/>
        <v>0</v>
      </c>
      <c r="U261" s="74">
        <f t="shared" si="121"/>
        <v>0</v>
      </c>
      <c r="V261" s="74">
        <f t="shared" si="122"/>
        <v>0</v>
      </c>
      <c r="W261" s="74">
        <f t="shared" si="123"/>
        <v>0</v>
      </c>
      <c r="X261" s="74">
        <f t="shared" si="124"/>
        <v>0</v>
      </c>
      <c r="Y261" s="74">
        <f t="shared" si="125"/>
        <v>0</v>
      </c>
      <c r="Z261" s="74">
        <f t="shared" si="126"/>
        <v>0</v>
      </c>
      <c r="AA261" s="74">
        <f t="shared" si="143"/>
        <v>1</v>
      </c>
      <c r="AC261" s="74">
        <f t="shared" si="127"/>
        <v>0</v>
      </c>
      <c r="AD261" s="74">
        <f t="shared" si="128"/>
        <v>0</v>
      </c>
      <c r="AE261" s="74">
        <f t="shared" ref="AE261:AE324" si="145">IF(AND(C261=$AQ$5,NOT(AND(U261,V261))),1,0)</f>
        <v>0</v>
      </c>
      <c r="AF261" s="74">
        <f t="shared" ref="AF261:AF324" si="146">IF(AND(C261&lt;&gt;$AQ$5,OR(U261,V261,)),1,0)</f>
        <v>0</v>
      </c>
      <c r="AG261" s="74">
        <f t="shared" si="129"/>
        <v>0</v>
      </c>
      <c r="AH261" s="74">
        <f t="shared" si="130"/>
        <v>0</v>
      </c>
      <c r="AJ261" s="75">
        <f t="shared" si="131"/>
        <v>0</v>
      </c>
      <c r="AK261" s="75">
        <f t="shared" si="132"/>
        <v>0</v>
      </c>
      <c r="AL261" s="75">
        <f t="shared" ref="AL261:AL324" si="147">IF($AH261=0,L261,0)</f>
        <v>0</v>
      </c>
      <c r="AS261" s="74" t="str">
        <f t="shared" si="133"/>
        <v/>
      </c>
      <c r="AT261" s="74" t="str">
        <f t="shared" si="134"/>
        <v/>
      </c>
      <c r="AU261" s="74" t="str">
        <f t="shared" si="135"/>
        <v/>
      </c>
      <c r="AV261" s="74" t="str">
        <f t="shared" si="136"/>
        <v/>
      </c>
      <c r="AW261" s="74" t="str">
        <f t="shared" si="137"/>
        <v/>
      </c>
      <c r="AX261" s="74" t="str">
        <f t="shared" ref="AX261:BB311" si="148">IF($A261="","",IF(AS261&lt;10,AS261,(LEFT(AS261)+RIGHT(AS261))))</f>
        <v/>
      </c>
      <c r="AY261" s="74" t="str">
        <f t="shared" si="148"/>
        <v/>
      </c>
      <c r="AZ261" s="74" t="str">
        <f t="shared" si="148"/>
        <v/>
      </c>
      <c r="BA261" s="74" t="str">
        <f t="shared" si="148"/>
        <v/>
      </c>
      <c r="BB261" s="74" t="str">
        <f t="shared" si="148"/>
        <v/>
      </c>
      <c r="BC261" s="74" t="str">
        <f t="shared" si="138"/>
        <v/>
      </c>
      <c r="BD261" s="74" t="str">
        <f t="shared" si="139"/>
        <v/>
      </c>
      <c r="BE261" s="74" t="str">
        <f t="shared" si="140"/>
        <v/>
      </c>
      <c r="BF261" s="74" t="str">
        <f t="shared" si="141"/>
        <v/>
      </c>
      <c r="BG261" s="74" t="str">
        <f t="shared" si="142"/>
        <v/>
      </c>
      <c r="BK261" s="119" t="s">
        <v>980</v>
      </c>
      <c r="BL261" s="119" t="s">
        <v>505</v>
      </c>
      <c r="BM261" s="119" t="s">
        <v>506</v>
      </c>
      <c r="BN261" s="119" t="s">
        <v>349</v>
      </c>
      <c r="BO261" s="119" t="s">
        <v>981</v>
      </c>
    </row>
    <row r="262" spans="1:67" s="66" customFormat="1" ht="14.5" x14ac:dyDescent="0.35">
      <c r="A262" s="30"/>
      <c r="B262" s="31"/>
      <c r="C262" s="31"/>
      <c r="D262" s="30"/>
      <c r="E262" s="31"/>
      <c r="F262" s="84"/>
      <c r="G262" s="62" t="str">
        <f t="shared" ref="G262:G325" si="149">IFERROR(IF(VLOOKUP(F262,BK$5:BO$1219,2,FALSE)=D262,VLOOKUP(F262,BK$5:BO$1219,5,FALSE),"N° de cred. Não confere com CNPJ"),"")</f>
        <v/>
      </c>
      <c r="H262" s="30"/>
      <c r="I262" s="31"/>
      <c r="J262" s="85"/>
      <c r="K262" s="85"/>
      <c r="L262" s="73">
        <f t="shared" ref="L262:L325" si="150">IF(K262&gt;=0,K262,J262)</f>
        <v>0</v>
      </c>
      <c r="M262" s="136"/>
      <c r="N262" s="65">
        <f t="shared" ref="N262:N325" si="151">IF(AC262=1,$AO$5,IF(AD262=1,$AO$6,IF(AE262=1,$AO$7,IF(AF262=1,$AO$8,IF(AG262=1,$AO$9,0)))))</f>
        <v>0</v>
      </c>
      <c r="O262" s="65"/>
      <c r="P262" s="74">
        <f t="shared" ref="P262:P325" si="152">IF(A262&lt;&gt;"",1,0)</f>
        <v>0</v>
      </c>
      <c r="Q262" s="74">
        <f t="shared" ref="Q262:Q325" si="153">IF(B262&lt;&gt;"",1,0)</f>
        <v>0</v>
      </c>
      <c r="R262" s="74">
        <f t="shared" ref="R262:R325" si="154">IF(C262&lt;&gt;"",1,0)</f>
        <v>0</v>
      </c>
      <c r="S262" s="74">
        <f t="shared" ref="S262:S325" si="155">IF(D262&lt;&gt;"",1,0)</f>
        <v>0</v>
      </c>
      <c r="T262" s="74">
        <f t="shared" ref="T262:T325" si="156">IF(E262&lt;&gt;"",1,0)</f>
        <v>0</v>
      </c>
      <c r="U262" s="74">
        <f t="shared" ref="U262:U325" si="157">IF(F262&lt;&gt;"",1,0)</f>
        <v>0</v>
      </c>
      <c r="V262" s="74">
        <f t="shared" ref="V262:V325" si="158">IF(G262&lt;&gt;"",1,0)</f>
        <v>0</v>
      </c>
      <c r="W262" s="74">
        <f t="shared" ref="W262:W325" si="159">IF(H262&lt;&gt;"",1,0)</f>
        <v>0</v>
      </c>
      <c r="X262" s="74">
        <f t="shared" ref="X262:X325" si="160">IF(I262&lt;&gt;"",1,0)</f>
        <v>0</v>
      </c>
      <c r="Y262" s="74">
        <f t="shared" ref="Y262:Y325" si="161">IF(J262&lt;&gt;"",1,0)</f>
        <v>0</v>
      </c>
      <c r="Z262" s="74">
        <f t="shared" ref="Z262:Z325" si="162">IF(K262&lt;&gt;"",1,0)</f>
        <v>0</v>
      </c>
      <c r="AA262" s="74">
        <f t="shared" si="143"/>
        <v>1</v>
      </c>
      <c r="AC262" s="74">
        <f t="shared" ref="AC262:AC325" si="163">IFERROR(IF(BF262=BG262,0,1),1)</f>
        <v>0</v>
      </c>
      <c r="AD262" s="74">
        <f t="shared" ref="AD262:AD325" si="164">IF(P262+Q262+R262+S262+T262+U262+V262+W262+X262+Y262+Z262=0,0,IF(P262+Q262+R262+S262+T262+W262+X262+Y262=8,0,1))</f>
        <v>0</v>
      </c>
      <c r="AE262" s="74">
        <f t="shared" si="145"/>
        <v>0</v>
      </c>
      <c r="AF262" s="74">
        <f t="shared" si="146"/>
        <v>0</v>
      </c>
      <c r="AG262" s="74">
        <f t="shared" ref="AG262:AG325" si="165">IF(AND(P262=1,P261=0),1,0)</f>
        <v>0</v>
      </c>
      <c r="AH262" s="74">
        <f t="shared" ref="AH262:AH325" si="166">IF(AC262+AD262+AE262+AF262+AG262=0,0,1)</f>
        <v>0</v>
      </c>
      <c r="AJ262" s="75">
        <f t="shared" ref="AJ262:AJ325" si="167">IF($AH262=0,J262,0)</f>
        <v>0</v>
      </c>
      <c r="AK262" s="75">
        <f t="shared" ref="AK262:AK325" si="168">IF($AH262=0,K262,0)</f>
        <v>0</v>
      </c>
      <c r="AL262" s="75">
        <f t="shared" si="147"/>
        <v>0</v>
      </c>
      <c r="AS262" s="74" t="str">
        <f t="shared" ref="AS262:AS325" si="169">IF($A262="","",MID($A262,1,1)*2)</f>
        <v/>
      </c>
      <c r="AT262" s="74" t="str">
        <f t="shared" ref="AT262:AT325" si="170">IF($A262="","",MID($A262,2,1)*1)</f>
        <v/>
      </c>
      <c r="AU262" s="74" t="str">
        <f t="shared" ref="AU262:AU325" si="171">IF($A262="","",MID($A262,3,1)*2)</f>
        <v/>
      </c>
      <c r="AV262" s="74" t="str">
        <f t="shared" ref="AV262:AV325" si="172">IF($A262="","",MID($A262,4,1)*1)</f>
        <v/>
      </c>
      <c r="AW262" s="74" t="str">
        <f t="shared" ref="AW262:AW325" si="173">IF($A262="","",MID($A262,5,1)*2)</f>
        <v/>
      </c>
      <c r="AX262" s="74" t="str">
        <f t="shared" si="148"/>
        <v/>
      </c>
      <c r="AY262" s="74" t="str">
        <f t="shared" si="148"/>
        <v/>
      </c>
      <c r="AZ262" s="74" t="str">
        <f t="shared" si="148"/>
        <v/>
      </c>
      <c r="BA262" s="74" t="str">
        <f t="shared" si="148"/>
        <v/>
      </c>
      <c r="BB262" s="74" t="str">
        <f t="shared" si="148"/>
        <v/>
      </c>
      <c r="BC262" s="74" t="str">
        <f t="shared" ref="BC262:BC325" si="174">IF($A262="","",SUM(AX262:BB262))</f>
        <v/>
      </c>
      <c r="BD262" s="74" t="str">
        <f t="shared" ref="BD262:BD325" si="175">IF($A262="","",MOD(BC262,10))</f>
        <v/>
      </c>
      <c r="BE262" s="74" t="str">
        <f t="shared" ref="BE262:BE325" si="176">IF($A262="","",10-BD262)</f>
        <v/>
      </c>
      <c r="BF262" s="74" t="str">
        <f t="shared" ref="BF262:BF325" si="177">IF($A262="","",MOD(BE262,10))</f>
        <v/>
      </c>
      <c r="BG262" s="74" t="str">
        <f t="shared" ref="BG262:BG325" si="178">IF($A262="","",MID($A262,7,1)*1)</f>
        <v/>
      </c>
      <c r="BK262" s="119" t="s">
        <v>982</v>
      </c>
      <c r="BL262" s="119" t="s">
        <v>553</v>
      </c>
      <c r="BM262" s="119" t="s">
        <v>554</v>
      </c>
      <c r="BN262" s="119" t="s">
        <v>349</v>
      </c>
      <c r="BO262" s="119" t="s">
        <v>983</v>
      </c>
    </row>
    <row r="263" spans="1:67" s="66" customFormat="1" ht="14.5" x14ac:dyDescent="0.35">
      <c r="A263" s="30"/>
      <c r="B263" s="31"/>
      <c r="C263" s="31"/>
      <c r="D263" s="30"/>
      <c r="E263" s="31"/>
      <c r="F263" s="84"/>
      <c r="G263" s="62" t="str">
        <f t="shared" si="149"/>
        <v/>
      </c>
      <c r="H263" s="30"/>
      <c r="I263" s="31"/>
      <c r="J263" s="85"/>
      <c r="K263" s="85"/>
      <c r="L263" s="73">
        <f t="shared" si="150"/>
        <v>0</v>
      </c>
      <c r="M263" s="136"/>
      <c r="N263" s="65">
        <f t="shared" si="151"/>
        <v>0</v>
      </c>
      <c r="O263" s="65"/>
      <c r="P263" s="74">
        <f t="shared" si="152"/>
        <v>0</v>
      </c>
      <c r="Q263" s="74">
        <f t="shared" si="153"/>
        <v>0</v>
      </c>
      <c r="R263" s="74">
        <f t="shared" si="154"/>
        <v>0</v>
      </c>
      <c r="S263" s="74">
        <f t="shared" si="155"/>
        <v>0</v>
      </c>
      <c r="T263" s="74">
        <f t="shared" si="156"/>
        <v>0</v>
      </c>
      <c r="U263" s="74">
        <f t="shared" si="157"/>
        <v>0</v>
      </c>
      <c r="V263" s="74">
        <f t="shared" si="158"/>
        <v>0</v>
      </c>
      <c r="W263" s="74">
        <f t="shared" si="159"/>
        <v>0</v>
      </c>
      <c r="X263" s="74">
        <f t="shared" si="160"/>
        <v>0</v>
      </c>
      <c r="Y263" s="74">
        <f t="shared" si="161"/>
        <v>0</v>
      </c>
      <c r="Z263" s="74">
        <f t="shared" si="162"/>
        <v>0</v>
      </c>
      <c r="AA263" s="74">
        <f t="shared" si="143"/>
        <v>1</v>
      </c>
      <c r="AC263" s="74">
        <f t="shared" si="163"/>
        <v>0</v>
      </c>
      <c r="AD263" s="74">
        <f t="shared" si="164"/>
        <v>0</v>
      </c>
      <c r="AE263" s="74">
        <f t="shared" si="145"/>
        <v>0</v>
      </c>
      <c r="AF263" s="74">
        <f t="shared" si="146"/>
        <v>0</v>
      </c>
      <c r="AG263" s="74">
        <f t="shared" si="165"/>
        <v>0</v>
      </c>
      <c r="AH263" s="74">
        <f t="shared" si="166"/>
        <v>0</v>
      </c>
      <c r="AJ263" s="75">
        <f t="shared" si="167"/>
        <v>0</v>
      </c>
      <c r="AK263" s="75">
        <f t="shared" si="168"/>
        <v>0</v>
      </c>
      <c r="AL263" s="75">
        <f t="shared" si="147"/>
        <v>0</v>
      </c>
      <c r="AS263" s="74" t="str">
        <f t="shared" si="169"/>
        <v/>
      </c>
      <c r="AT263" s="74" t="str">
        <f t="shared" si="170"/>
        <v/>
      </c>
      <c r="AU263" s="74" t="str">
        <f t="shared" si="171"/>
        <v/>
      </c>
      <c r="AV263" s="74" t="str">
        <f t="shared" si="172"/>
        <v/>
      </c>
      <c r="AW263" s="74" t="str">
        <f t="shared" si="173"/>
        <v/>
      </c>
      <c r="AX263" s="74" t="str">
        <f t="shared" si="148"/>
        <v/>
      </c>
      <c r="AY263" s="74" t="str">
        <f t="shared" si="148"/>
        <v/>
      </c>
      <c r="AZ263" s="74" t="str">
        <f t="shared" si="148"/>
        <v/>
      </c>
      <c r="BA263" s="74" t="str">
        <f t="shared" si="148"/>
        <v/>
      </c>
      <c r="BB263" s="74" t="str">
        <f t="shared" si="148"/>
        <v/>
      </c>
      <c r="BC263" s="74" t="str">
        <f t="shared" si="174"/>
        <v/>
      </c>
      <c r="BD263" s="74" t="str">
        <f t="shared" si="175"/>
        <v/>
      </c>
      <c r="BE263" s="74" t="str">
        <f t="shared" si="176"/>
        <v/>
      </c>
      <c r="BF263" s="74" t="str">
        <f t="shared" si="177"/>
        <v/>
      </c>
      <c r="BG263" s="74" t="str">
        <f t="shared" si="178"/>
        <v/>
      </c>
      <c r="BK263" s="119" t="s">
        <v>984</v>
      </c>
      <c r="BL263" s="119" t="s">
        <v>553</v>
      </c>
      <c r="BM263" s="119" t="s">
        <v>554</v>
      </c>
      <c r="BN263" s="119" t="s">
        <v>349</v>
      </c>
      <c r="BO263" s="119" t="s">
        <v>985</v>
      </c>
    </row>
    <row r="264" spans="1:67" s="66" customFormat="1" ht="14.5" x14ac:dyDescent="0.35">
      <c r="A264" s="30"/>
      <c r="B264" s="31"/>
      <c r="C264" s="31"/>
      <c r="D264" s="30"/>
      <c r="E264" s="31"/>
      <c r="F264" s="84"/>
      <c r="G264" s="62" t="str">
        <f t="shared" si="149"/>
        <v/>
      </c>
      <c r="H264" s="30"/>
      <c r="I264" s="31"/>
      <c r="J264" s="85"/>
      <c r="K264" s="85"/>
      <c r="L264" s="73">
        <f t="shared" si="150"/>
        <v>0</v>
      </c>
      <c r="M264" s="136"/>
      <c r="N264" s="65">
        <f t="shared" si="151"/>
        <v>0</v>
      </c>
      <c r="O264" s="65"/>
      <c r="P264" s="74">
        <f t="shared" si="152"/>
        <v>0</v>
      </c>
      <c r="Q264" s="74">
        <f t="shared" si="153"/>
        <v>0</v>
      </c>
      <c r="R264" s="74">
        <f t="shared" si="154"/>
        <v>0</v>
      </c>
      <c r="S264" s="74">
        <f t="shared" si="155"/>
        <v>0</v>
      </c>
      <c r="T264" s="74">
        <f t="shared" si="156"/>
        <v>0</v>
      </c>
      <c r="U264" s="74">
        <f t="shared" si="157"/>
        <v>0</v>
      </c>
      <c r="V264" s="74">
        <f t="shared" si="158"/>
        <v>0</v>
      </c>
      <c r="W264" s="74">
        <f t="shared" si="159"/>
        <v>0</v>
      </c>
      <c r="X264" s="74">
        <f t="shared" si="160"/>
        <v>0</v>
      </c>
      <c r="Y264" s="74">
        <f t="shared" si="161"/>
        <v>0</v>
      </c>
      <c r="Z264" s="74">
        <f t="shared" si="162"/>
        <v>0</v>
      </c>
      <c r="AA264" s="74">
        <f t="shared" si="143"/>
        <v>1</v>
      </c>
      <c r="AC264" s="74">
        <f t="shared" si="163"/>
        <v>0</v>
      </c>
      <c r="AD264" s="74">
        <f t="shared" si="164"/>
        <v>0</v>
      </c>
      <c r="AE264" s="74">
        <f t="shared" si="145"/>
        <v>0</v>
      </c>
      <c r="AF264" s="74">
        <f t="shared" si="146"/>
        <v>0</v>
      </c>
      <c r="AG264" s="74">
        <f t="shared" si="165"/>
        <v>0</v>
      </c>
      <c r="AH264" s="74">
        <f t="shared" si="166"/>
        <v>0</v>
      </c>
      <c r="AJ264" s="75">
        <f t="shared" si="167"/>
        <v>0</v>
      </c>
      <c r="AK264" s="75">
        <f t="shared" si="168"/>
        <v>0</v>
      </c>
      <c r="AL264" s="75">
        <f t="shared" si="147"/>
        <v>0</v>
      </c>
      <c r="AS264" s="74" t="str">
        <f t="shared" si="169"/>
        <v/>
      </c>
      <c r="AT264" s="74" t="str">
        <f t="shared" si="170"/>
        <v/>
      </c>
      <c r="AU264" s="74" t="str">
        <f t="shared" si="171"/>
        <v/>
      </c>
      <c r="AV264" s="74" t="str">
        <f t="shared" si="172"/>
        <v/>
      </c>
      <c r="AW264" s="74" t="str">
        <f t="shared" si="173"/>
        <v/>
      </c>
      <c r="AX264" s="74" t="str">
        <f t="shared" si="148"/>
        <v/>
      </c>
      <c r="AY264" s="74" t="str">
        <f t="shared" si="148"/>
        <v/>
      </c>
      <c r="AZ264" s="74" t="str">
        <f t="shared" si="148"/>
        <v/>
      </c>
      <c r="BA264" s="74" t="str">
        <f t="shared" si="148"/>
        <v/>
      </c>
      <c r="BB264" s="74" t="str">
        <f t="shared" si="148"/>
        <v/>
      </c>
      <c r="BC264" s="74" t="str">
        <f t="shared" si="174"/>
        <v/>
      </c>
      <c r="BD264" s="74" t="str">
        <f t="shared" si="175"/>
        <v/>
      </c>
      <c r="BE264" s="74" t="str">
        <f t="shared" si="176"/>
        <v/>
      </c>
      <c r="BF264" s="74" t="str">
        <f t="shared" si="177"/>
        <v/>
      </c>
      <c r="BG264" s="74" t="str">
        <f t="shared" si="178"/>
        <v/>
      </c>
      <c r="BK264" s="119" t="s">
        <v>986</v>
      </c>
      <c r="BL264" s="119" t="s">
        <v>505</v>
      </c>
      <c r="BM264" s="119" t="s">
        <v>506</v>
      </c>
      <c r="BN264" s="119" t="s">
        <v>349</v>
      </c>
      <c r="BO264" s="119" t="s">
        <v>987</v>
      </c>
    </row>
    <row r="265" spans="1:67" s="66" customFormat="1" ht="14.5" x14ac:dyDescent="0.35">
      <c r="A265" s="30"/>
      <c r="B265" s="31"/>
      <c r="C265" s="31"/>
      <c r="D265" s="30"/>
      <c r="E265" s="31"/>
      <c r="F265" s="84"/>
      <c r="G265" s="62" t="str">
        <f t="shared" si="149"/>
        <v/>
      </c>
      <c r="H265" s="30"/>
      <c r="I265" s="31"/>
      <c r="J265" s="85"/>
      <c r="K265" s="85"/>
      <c r="L265" s="73">
        <f t="shared" si="150"/>
        <v>0</v>
      </c>
      <c r="M265" s="136"/>
      <c r="N265" s="65">
        <f t="shared" si="151"/>
        <v>0</v>
      </c>
      <c r="O265" s="65"/>
      <c r="P265" s="74">
        <f t="shared" si="152"/>
        <v>0</v>
      </c>
      <c r="Q265" s="74">
        <f t="shared" si="153"/>
        <v>0</v>
      </c>
      <c r="R265" s="74">
        <f t="shared" si="154"/>
        <v>0</v>
      </c>
      <c r="S265" s="74">
        <f t="shared" si="155"/>
        <v>0</v>
      </c>
      <c r="T265" s="74">
        <f t="shared" si="156"/>
        <v>0</v>
      </c>
      <c r="U265" s="74">
        <f t="shared" si="157"/>
        <v>0</v>
      </c>
      <c r="V265" s="74">
        <f t="shared" si="158"/>
        <v>0</v>
      </c>
      <c r="W265" s="74">
        <f t="shared" si="159"/>
        <v>0</v>
      </c>
      <c r="X265" s="74">
        <f t="shared" si="160"/>
        <v>0</v>
      </c>
      <c r="Y265" s="74">
        <f t="shared" si="161"/>
        <v>0</v>
      </c>
      <c r="Z265" s="74">
        <f t="shared" si="162"/>
        <v>0</v>
      </c>
      <c r="AA265" s="74">
        <f t="shared" si="143"/>
        <v>1</v>
      </c>
      <c r="AC265" s="74">
        <f t="shared" si="163"/>
        <v>0</v>
      </c>
      <c r="AD265" s="74">
        <f t="shared" si="164"/>
        <v>0</v>
      </c>
      <c r="AE265" s="74">
        <f t="shared" si="145"/>
        <v>0</v>
      </c>
      <c r="AF265" s="74">
        <f t="shared" si="146"/>
        <v>0</v>
      </c>
      <c r="AG265" s="74">
        <f t="shared" si="165"/>
        <v>0</v>
      </c>
      <c r="AH265" s="74">
        <f t="shared" si="166"/>
        <v>0</v>
      </c>
      <c r="AJ265" s="75">
        <f t="shared" si="167"/>
        <v>0</v>
      </c>
      <c r="AK265" s="75">
        <f t="shared" si="168"/>
        <v>0</v>
      </c>
      <c r="AL265" s="75">
        <f t="shared" si="147"/>
        <v>0</v>
      </c>
      <c r="AS265" s="74" t="str">
        <f t="shared" si="169"/>
        <v/>
      </c>
      <c r="AT265" s="74" t="str">
        <f t="shared" si="170"/>
        <v/>
      </c>
      <c r="AU265" s="74" t="str">
        <f t="shared" si="171"/>
        <v/>
      </c>
      <c r="AV265" s="74" t="str">
        <f t="shared" si="172"/>
        <v/>
      </c>
      <c r="AW265" s="74" t="str">
        <f t="shared" si="173"/>
        <v/>
      </c>
      <c r="AX265" s="74" t="str">
        <f t="shared" si="148"/>
        <v/>
      </c>
      <c r="AY265" s="74" t="str">
        <f t="shared" si="148"/>
        <v/>
      </c>
      <c r="AZ265" s="74" t="str">
        <f t="shared" si="148"/>
        <v/>
      </c>
      <c r="BA265" s="74" t="str">
        <f t="shared" si="148"/>
        <v/>
      </c>
      <c r="BB265" s="74" t="str">
        <f t="shared" si="148"/>
        <v/>
      </c>
      <c r="BC265" s="74" t="str">
        <f t="shared" si="174"/>
        <v/>
      </c>
      <c r="BD265" s="74" t="str">
        <f t="shared" si="175"/>
        <v/>
      </c>
      <c r="BE265" s="74" t="str">
        <f t="shared" si="176"/>
        <v/>
      </c>
      <c r="BF265" s="74" t="str">
        <f t="shared" si="177"/>
        <v/>
      </c>
      <c r="BG265" s="74" t="str">
        <f t="shared" si="178"/>
        <v/>
      </c>
      <c r="BK265" s="119" t="s">
        <v>988</v>
      </c>
      <c r="BL265" s="119" t="s">
        <v>517</v>
      </c>
      <c r="BM265" s="119" t="s">
        <v>518</v>
      </c>
      <c r="BN265" s="119" t="s">
        <v>336</v>
      </c>
      <c r="BO265" s="119" t="s">
        <v>989</v>
      </c>
    </row>
    <row r="266" spans="1:67" s="66" customFormat="1" ht="14.5" x14ac:dyDescent="0.35">
      <c r="A266" s="30"/>
      <c r="B266" s="31"/>
      <c r="C266" s="31"/>
      <c r="D266" s="30"/>
      <c r="E266" s="31"/>
      <c r="F266" s="84"/>
      <c r="G266" s="62" t="str">
        <f t="shared" si="149"/>
        <v/>
      </c>
      <c r="H266" s="30"/>
      <c r="I266" s="31"/>
      <c r="J266" s="85"/>
      <c r="K266" s="85"/>
      <c r="L266" s="73">
        <f t="shared" si="150"/>
        <v>0</v>
      </c>
      <c r="M266" s="136"/>
      <c r="N266" s="65">
        <f t="shared" si="151"/>
        <v>0</v>
      </c>
      <c r="O266" s="65"/>
      <c r="P266" s="74">
        <f t="shared" si="152"/>
        <v>0</v>
      </c>
      <c r="Q266" s="74">
        <f t="shared" si="153"/>
        <v>0</v>
      </c>
      <c r="R266" s="74">
        <f t="shared" si="154"/>
        <v>0</v>
      </c>
      <c r="S266" s="74">
        <f t="shared" si="155"/>
        <v>0</v>
      </c>
      <c r="T266" s="74">
        <f t="shared" si="156"/>
        <v>0</v>
      </c>
      <c r="U266" s="74">
        <f t="shared" si="157"/>
        <v>0</v>
      </c>
      <c r="V266" s="74">
        <f t="shared" si="158"/>
        <v>0</v>
      </c>
      <c r="W266" s="74">
        <f t="shared" si="159"/>
        <v>0</v>
      </c>
      <c r="X266" s="74">
        <f t="shared" si="160"/>
        <v>0</v>
      </c>
      <c r="Y266" s="74">
        <f t="shared" si="161"/>
        <v>0</v>
      </c>
      <c r="Z266" s="74">
        <f t="shared" si="162"/>
        <v>0</v>
      </c>
      <c r="AA266" s="74">
        <f t="shared" si="143"/>
        <v>1</v>
      </c>
      <c r="AC266" s="74">
        <f t="shared" si="163"/>
        <v>0</v>
      </c>
      <c r="AD266" s="74">
        <f t="shared" si="164"/>
        <v>0</v>
      </c>
      <c r="AE266" s="74">
        <f t="shared" si="145"/>
        <v>0</v>
      </c>
      <c r="AF266" s="74">
        <f t="shared" si="146"/>
        <v>0</v>
      </c>
      <c r="AG266" s="74">
        <f t="shared" si="165"/>
        <v>0</v>
      </c>
      <c r="AH266" s="74">
        <f t="shared" si="166"/>
        <v>0</v>
      </c>
      <c r="AJ266" s="75">
        <f t="shared" si="167"/>
        <v>0</v>
      </c>
      <c r="AK266" s="75">
        <f t="shared" si="168"/>
        <v>0</v>
      </c>
      <c r="AL266" s="75">
        <f t="shared" si="147"/>
        <v>0</v>
      </c>
      <c r="AS266" s="74" t="str">
        <f t="shared" si="169"/>
        <v/>
      </c>
      <c r="AT266" s="74" t="str">
        <f t="shared" si="170"/>
        <v/>
      </c>
      <c r="AU266" s="74" t="str">
        <f t="shared" si="171"/>
        <v/>
      </c>
      <c r="AV266" s="74" t="str">
        <f t="shared" si="172"/>
        <v/>
      </c>
      <c r="AW266" s="74" t="str">
        <f t="shared" si="173"/>
        <v/>
      </c>
      <c r="AX266" s="74" t="str">
        <f t="shared" si="148"/>
        <v/>
      </c>
      <c r="AY266" s="74" t="str">
        <f t="shared" si="148"/>
        <v/>
      </c>
      <c r="AZ266" s="74" t="str">
        <f t="shared" si="148"/>
        <v/>
      </c>
      <c r="BA266" s="74" t="str">
        <f t="shared" si="148"/>
        <v/>
      </c>
      <c r="BB266" s="74" t="str">
        <f t="shared" si="148"/>
        <v/>
      </c>
      <c r="BC266" s="74" t="str">
        <f t="shared" si="174"/>
        <v/>
      </c>
      <c r="BD266" s="74" t="str">
        <f t="shared" si="175"/>
        <v/>
      </c>
      <c r="BE266" s="74" t="str">
        <f t="shared" si="176"/>
        <v/>
      </c>
      <c r="BF266" s="74" t="str">
        <f t="shared" si="177"/>
        <v/>
      </c>
      <c r="BG266" s="74" t="str">
        <f t="shared" si="178"/>
        <v/>
      </c>
      <c r="BK266" s="119" t="s">
        <v>990</v>
      </c>
      <c r="BL266" s="119" t="s">
        <v>604</v>
      </c>
      <c r="BM266" s="119" t="s">
        <v>605</v>
      </c>
      <c r="BN266" s="119" t="s">
        <v>336</v>
      </c>
      <c r="BO266" s="119" t="s">
        <v>991</v>
      </c>
    </row>
    <row r="267" spans="1:67" s="66" customFormat="1" ht="14.5" x14ac:dyDescent="0.35">
      <c r="A267" s="30"/>
      <c r="B267" s="31"/>
      <c r="C267" s="31"/>
      <c r="D267" s="30"/>
      <c r="E267" s="31"/>
      <c r="F267" s="84"/>
      <c r="G267" s="62" t="str">
        <f t="shared" si="149"/>
        <v/>
      </c>
      <c r="H267" s="30"/>
      <c r="I267" s="31"/>
      <c r="J267" s="85"/>
      <c r="K267" s="85"/>
      <c r="L267" s="73">
        <f t="shared" si="150"/>
        <v>0</v>
      </c>
      <c r="M267" s="136"/>
      <c r="N267" s="65">
        <f t="shared" si="151"/>
        <v>0</v>
      </c>
      <c r="O267" s="65"/>
      <c r="P267" s="74">
        <f t="shared" si="152"/>
        <v>0</v>
      </c>
      <c r="Q267" s="74">
        <f t="shared" si="153"/>
        <v>0</v>
      </c>
      <c r="R267" s="74">
        <f t="shared" si="154"/>
        <v>0</v>
      </c>
      <c r="S267" s="74">
        <f t="shared" si="155"/>
        <v>0</v>
      </c>
      <c r="T267" s="74">
        <f t="shared" si="156"/>
        <v>0</v>
      </c>
      <c r="U267" s="74">
        <f t="shared" si="157"/>
        <v>0</v>
      </c>
      <c r="V267" s="74">
        <f t="shared" si="158"/>
        <v>0</v>
      </c>
      <c r="W267" s="74">
        <f t="shared" si="159"/>
        <v>0</v>
      </c>
      <c r="X267" s="74">
        <f t="shared" si="160"/>
        <v>0</v>
      </c>
      <c r="Y267" s="74">
        <f t="shared" si="161"/>
        <v>0</v>
      </c>
      <c r="Z267" s="74">
        <f t="shared" si="162"/>
        <v>0</v>
      </c>
      <c r="AA267" s="74">
        <f t="shared" si="143"/>
        <v>1</v>
      </c>
      <c r="AC267" s="74">
        <f t="shared" si="163"/>
        <v>0</v>
      </c>
      <c r="AD267" s="74">
        <f t="shared" si="164"/>
        <v>0</v>
      </c>
      <c r="AE267" s="74">
        <f t="shared" si="145"/>
        <v>0</v>
      </c>
      <c r="AF267" s="74">
        <f t="shared" si="146"/>
        <v>0</v>
      </c>
      <c r="AG267" s="74">
        <f t="shared" si="165"/>
        <v>0</v>
      </c>
      <c r="AH267" s="74">
        <f t="shared" si="166"/>
        <v>0</v>
      </c>
      <c r="AJ267" s="75">
        <f t="shared" si="167"/>
        <v>0</v>
      </c>
      <c r="AK267" s="75">
        <f t="shared" si="168"/>
        <v>0</v>
      </c>
      <c r="AL267" s="75">
        <f t="shared" si="147"/>
        <v>0</v>
      </c>
      <c r="AS267" s="74" t="str">
        <f t="shared" si="169"/>
        <v/>
      </c>
      <c r="AT267" s="74" t="str">
        <f t="shared" si="170"/>
        <v/>
      </c>
      <c r="AU267" s="74" t="str">
        <f t="shared" si="171"/>
        <v/>
      </c>
      <c r="AV267" s="74" t="str">
        <f t="shared" si="172"/>
        <v/>
      </c>
      <c r="AW267" s="74" t="str">
        <f t="shared" si="173"/>
        <v/>
      </c>
      <c r="AX267" s="74" t="str">
        <f t="shared" si="148"/>
        <v/>
      </c>
      <c r="AY267" s="74" t="str">
        <f t="shared" si="148"/>
        <v/>
      </c>
      <c r="AZ267" s="74" t="str">
        <f t="shared" si="148"/>
        <v/>
      </c>
      <c r="BA267" s="74" t="str">
        <f t="shared" si="148"/>
        <v/>
      </c>
      <c r="BB267" s="74" t="str">
        <f t="shared" si="148"/>
        <v/>
      </c>
      <c r="BC267" s="74" t="str">
        <f t="shared" si="174"/>
        <v/>
      </c>
      <c r="BD267" s="74" t="str">
        <f t="shared" si="175"/>
        <v/>
      </c>
      <c r="BE267" s="74" t="str">
        <f t="shared" si="176"/>
        <v/>
      </c>
      <c r="BF267" s="74" t="str">
        <f t="shared" si="177"/>
        <v/>
      </c>
      <c r="BG267" s="74" t="str">
        <f t="shared" si="178"/>
        <v/>
      </c>
      <c r="BK267" s="119" t="s">
        <v>992</v>
      </c>
      <c r="BL267" s="119" t="s">
        <v>993</v>
      </c>
      <c r="BM267" s="119" t="s">
        <v>994</v>
      </c>
      <c r="BN267" s="119" t="s">
        <v>995</v>
      </c>
      <c r="BO267" s="119" t="s">
        <v>996</v>
      </c>
    </row>
    <row r="268" spans="1:67" s="66" customFormat="1" ht="14.5" x14ac:dyDescent="0.35">
      <c r="A268" s="30"/>
      <c r="B268" s="31"/>
      <c r="C268" s="31"/>
      <c r="D268" s="30"/>
      <c r="E268" s="31"/>
      <c r="F268" s="84"/>
      <c r="G268" s="62" t="str">
        <f t="shared" si="149"/>
        <v/>
      </c>
      <c r="H268" s="30"/>
      <c r="I268" s="31"/>
      <c r="J268" s="85"/>
      <c r="K268" s="85"/>
      <c r="L268" s="73">
        <f t="shared" si="150"/>
        <v>0</v>
      </c>
      <c r="M268" s="136"/>
      <c r="N268" s="65">
        <f t="shared" si="151"/>
        <v>0</v>
      </c>
      <c r="O268" s="65"/>
      <c r="P268" s="74">
        <f t="shared" si="152"/>
        <v>0</v>
      </c>
      <c r="Q268" s="74">
        <f t="shared" si="153"/>
        <v>0</v>
      </c>
      <c r="R268" s="74">
        <f t="shared" si="154"/>
        <v>0</v>
      </c>
      <c r="S268" s="74">
        <f t="shared" si="155"/>
        <v>0</v>
      </c>
      <c r="T268" s="74">
        <f t="shared" si="156"/>
        <v>0</v>
      </c>
      <c r="U268" s="74">
        <f t="shared" si="157"/>
        <v>0</v>
      </c>
      <c r="V268" s="74">
        <f t="shared" si="158"/>
        <v>0</v>
      </c>
      <c r="W268" s="74">
        <f t="shared" si="159"/>
        <v>0</v>
      </c>
      <c r="X268" s="74">
        <f t="shared" si="160"/>
        <v>0</v>
      </c>
      <c r="Y268" s="74">
        <f t="shared" si="161"/>
        <v>0</v>
      </c>
      <c r="Z268" s="74">
        <f t="shared" si="162"/>
        <v>0</v>
      </c>
      <c r="AA268" s="74">
        <f t="shared" ref="AA268:AA272" si="179">IF(L268&lt;&gt;"",1,0)</f>
        <v>1</v>
      </c>
      <c r="AC268" s="74">
        <f t="shared" si="163"/>
        <v>0</v>
      </c>
      <c r="AD268" s="74">
        <f t="shared" si="164"/>
        <v>0</v>
      </c>
      <c r="AE268" s="74">
        <f t="shared" si="145"/>
        <v>0</v>
      </c>
      <c r="AF268" s="74">
        <f t="shared" si="146"/>
        <v>0</v>
      </c>
      <c r="AG268" s="74">
        <f t="shared" si="165"/>
        <v>0</v>
      </c>
      <c r="AH268" s="74">
        <f t="shared" si="166"/>
        <v>0</v>
      </c>
      <c r="AJ268" s="75">
        <f t="shared" si="167"/>
        <v>0</v>
      </c>
      <c r="AK268" s="75">
        <f t="shared" si="168"/>
        <v>0</v>
      </c>
      <c r="AL268" s="75">
        <f t="shared" si="147"/>
        <v>0</v>
      </c>
      <c r="AS268" s="74" t="str">
        <f t="shared" si="169"/>
        <v/>
      </c>
      <c r="AT268" s="74" t="str">
        <f t="shared" si="170"/>
        <v/>
      </c>
      <c r="AU268" s="74" t="str">
        <f t="shared" si="171"/>
        <v/>
      </c>
      <c r="AV268" s="74" t="str">
        <f t="shared" si="172"/>
        <v/>
      </c>
      <c r="AW268" s="74" t="str">
        <f t="shared" si="173"/>
        <v/>
      </c>
      <c r="AX268" s="74" t="str">
        <f t="shared" si="148"/>
        <v/>
      </c>
      <c r="AY268" s="74" t="str">
        <f t="shared" si="148"/>
        <v/>
      </c>
      <c r="AZ268" s="74" t="str">
        <f t="shared" si="148"/>
        <v/>
      </c>
      <c r="BA268" s="74" t="str">
        <f t="shared" si="148"/>
        <v/>
      </c>
      <c r="BB268" s="74" t="str">
        <f t="shared" si="148"/>
        <v/>
      </c>
      <c r="BC268" s="74" t="str">
        <f t="shared" si="174"/>
        <v/>
      </c>
      <c r="BD268" s="74" t="str">
        <f t="shared" si="175"/>
        <v/>
      </c>
      <c r="BE268" s="74" t="str">
        <f t="shared" si="176"/>
        <v/>
      </c>
      <c r="BF268" s="74" t="str">
        <f t="shared" si="177"/>
        <v/>
      </c>
      <c r="BG268" s="74" t="str">
        <f t="shared" si="178"/>
        <v/>
      </c>
      <c r="BK268" s="119" t="s">
        <v>997</v>
      </c>
      <c r="BL268" s="119" t="s">
        <v>553</v>
      </c>
      <c r="BM268" s="119" t="s">
        <v>554</v>
      </c>
      <c r="BN268" s="119" t="s">
        <v>349</v>
      </c>
      <c r="BO268" s="119" t="s">
        <v>998</v>
      </c>
    </row>
    <row r="269" spans="1:67" s="66" customFormat="1" ht="14.5" x14ac:dyDescent="0.35">
      <c r="A269" s="30"/>
      <c r="B269" s="31"/>
      <c r="C269" s="31"/>
      <c r="D269" s="30"/>
      <c r="E269" s="31"/>
      <c r="F269" s="84"/>
      <c r="G269" s="62" t="str">
        <f t="shared" si="149"/>
        <v/>
      </c>
      <c r="H269" s="30"/>
      <c r="I269" s="31"/>
      <c r="J269" s="85"/>
      <c r="K269" s="85"/>
      <c r="L269" s="73">
        <f t="shared" si="150"/>
        <v>0</v>
      </c>
      <c r="M269" s="136"/>
      <c r="N269" s="65">
        <f t="shared" si="151"/>
        <v>0</v>
      </c>
      <c r="O269" s="65"/>
      <c r="P269" s="74">
        <f t="shared" si="152"/>
        <v>0</v>
      </c>
      <c r="Q269" s="74">
        <f t="shared" si="153"/>
        <v>0</v>
      </c>
      <c r="R269" s="74">
        <f t="shared" si="154"/>
        <v>0</v>
      </c>
      <c r="S269" s="74">
        <f t="shared" si="155"/>
        <v>0</v>
      </c>
      <c r="T269" s="74">
        <f t="shared" si="156"/>
        <v>0</v>
      </c>
      <c r="U269" s="74">
        <f t="shared" si="157"/>
        <v>0</v>
      </c>
      <c r="V269" s="74">
        <f t="shared" si="158"/>
        <v>0</v>
      </c>
      <c r="W269" s="74">
        <f t="shared" si="159"/>
        <v>0</v>
      </c>
      <c r="X269" s="74">
        <f t="shared" si="160"/>
        <v>0</v>
      </c>
      <c r="Y269" s="74">
        <f t="shared" si="161"/>
        <v>0</v>
      </c>
      <c r="Z269" s="74">
        <f t="shared" si="162"/>
        <v>0</v>
      </c>
      <c r="AA269" s="74">
        <f t="shared" si="179"/>
        <v>1</v>
      </c>
      <c r="AC269" s="74">
        <f t="shared" si="163"/>
        <v>0</v>
      </c>
      <c r="AD269" s="74">
        <f t="shared" si="164"/>
        <v>0</v>
      </c>
      <c r="AE269" s="74">
        <f t="shared" si="145"/>
        <v>0</v>
      </c>
      <c r="AF269" s="74">
        <f t="shared" si="146"/>
        <v>0</v>
      </c>
      <c r="AG269" s="74">
        <f t="shared" si="165"/>
        <v>0</v>
      </c>
      <c r="AH269" s="74">
        <f t="shared" si="166"/>
        <v>0</v>
      </c>
      <c r="AJ269" s="75">
        <f t="shared" si="167"/>
        <v>0</v>
      </c>
      <c r="AK269" s="75">
        <f t="shared" si="168"/>
        <v>0</v>
      </c>
      <c r="AL269" s="75">
        <f t="shared" si="147"/>
        <v>0</v>
      </c>
      <c r="AS269" s="74" t="str">
        <f t="shared" si="169"/>
        <v/>
      </c>
      <c r="AT269" s="74" t="str">
        <f t="shared" si="170"/>
        <v/>
      </c>
      <c r="AU269" s="74" t="str">
        <f t="shared" si="171"/>
        <v/>
      </c>
      <c r="AV269" s="74" t="str">
        <f t="shared" si="172"/>
        <v/>
      </c>
      <c r="AW269" s="74" t="str">
        <f t="shared" si="173"/>
        <v/>
      </c>
      <c r="AX269" s="74" t="str">
        <f t="shared" si="148"/>
        <v/>
      </c>
      <c r="AY269" s="74" t="str">
        <f t="shared" si="148"/>
        <v/>
      </c>
      <c r="AZ269" s="74" t="str">
        <f t="shared" si="148"/>
        <v/>
      </c>
      <c r="BA269" s="74" t="str">
        <f t="shared" si="148"/>
        <v/>
      </c>
      <c r="BB269" s="74" t="str">
        <f t="shared" si="148"/>
        <v/>
      </c>
      <c r="BC269" s="74" t="str">
        <f t="shared" si="174"/>
        <v/>
      </c>
      <c r="BD269" s="74" t="str">
        <f t="shared" si="175"/>
        <v/>
      </c>
      <c r="BE269" s="74" t="str">
        <f t="shared" si="176"/>
        <v/>
      </c>
      <c r="BF269" s="74" t="str">
        <f t="shared" si="177"/>
        <v/>
      </c>
      <c r="BG269" s="74" t="str">
        <f t="shared" si="178"/>
        <v/>
      </c>
      <c r="BK269" s="119" t="s">
        <v>999</v>
      </c>
      <c r="BL269" s="119" t="s">
        <v>553</v>
      </c>
      <c r="BM269" s="119" t="s">
        <v>554</v>
      </c>
      <c r="BN269" s="119" t="s">
        <v>349</v>
      </c>
      <c r="BO269" s="119" t="s">
        <v>1000</v>
      </c>
    </row>
    <row r="270" spans="1:67" s="66" customFormat="1" ht="14.5" x14ac:dyDescent="0.35">
      <c r="A270" s="30"/>
      <c r="B270" s="31"/>
      <c r="C270" s="31"/>
      <c r="D270" s="30"/>
      <c r="E270" s="31"/>
      <c r="F270" s="84"/>
      <c r="G270" s="62" t="str">
        <f t="shared" si="149"/>
        <v/>
      </c>
      <c r="H270" s="30"/>
      <c r="I270" s="31"/>
      <c r="J270" s="85"/>
      <c r="K270" s="85"/>
      <c r="L270" s="73">
        <f t="shared" si="150"/>
        <v>0</v>
      </c>
      <c r="M270" s="136"/>
      <c r="N270" s="65">
        <f t="shared" si="151"/>
        <v>0</v>
      </c>
      <c r="O270" s="65"/>
      <c r="P270" s="74">
        <f t="shared" si="152"/>
        <v>0</v>
      </c>
      <c r="Q270" s="74">
        <f t="shared" si="153"/>
        <v>0</v>
      </c>
      <c r="R270" s="74">
        <f t="shared" si="154"/>
        <v>0</v>
      </c>
      <c r="S270" s="74">
        <f t="shared" si="155"/>
        <v>0</v>
      </c>
      <c r="T270" s="74">
        <f t="shared" si="156"/>
        <v>0</v>
      </c>
      <c r="U270" s="74">
        <f t="shared" si="157"/>
        <v>0</v>
      </c>
      <c r="V270" s="74">
        <f t="shared" si="158"/>
        <v>0</v>
      </c>
      <c r="W270" s="74">
        <f t="shared" si="159"/>
        <v>0</v>
      </c>
      <c r="X270" s="74">
        <f t="shared" si="160"/>
        <v>0</v>
      </c>
      <c r="Y270" s="74">
        <f t="shared" si="161"/>
        <v>0</v>
      </c>
      <c r="Z270" s="74">
        <f t="shared" si="162"/>
        <v>0</v>
      </c>
      <c r="AA270" s="74">
        <f t="shared" si="179"/>
        <v>1</v>
      </c>
      <c r="AC270" s="74">
        <f t="shared" si="163"/>
        <v>0</v>
      </c>
      <c r="AD270" s="74">
        <f t="shared" si="164"/>
        <v>0</v>
      </c>
      <c r="AE270" s="74">
        <f t="shared" si="145"/>
        <v>0</v>
      </c>
      <c r="AF270" s="74">
        <f t="shared" si="146"/>
        <v>0</v>
      </c>
      <c r="AG270" s="74">
        <f t="shared" si="165"/>
        <v>0</v>
      </c>
      <c r="AH270" s="74">
        <f t="shared" si="166"/>
        <v>0</v>
      </c>
      <c r="AJ270" s="75">
        <f t="shared" si="167"/>
        <v>0</v>
      </c>
      <c r="AK270" s="75">
        <f t="shared" si="168"/>
        <v>0</v>
      </c>
      <c r="AL270" s="75">
        <f t="shared" si="147"/>
        <v>0</v>
      </c>
      <c r="AS270" s="74" t="str">
        <f t="shared" si="169"/>
        <v/>
      </c>
      <c r="AT270" s="74" t="str">
        <f t="shared" si="170"/>
        <v/>
      </c>
      <c r="AU270" s="74" t="str">
        <f t="shared" si="171"/>
        <v/>
      </c>
      <c r="AV270" s="74" t="str">
        <f t="shared" si="172"/>
        <v/>
      </c>
      <c r="AW270" s="74" t="str">
        <f t="shared" si="173"/>
        <v/>
      </c>
      <c r="AX270" s="74" t="str">
        <f t="shared" si="148"/>
        <v/>
      </c>
      <c r="AY270" s="74" t="str">
        <f t="shared" si="148"/>
        <v/>
      </c>
      <c r="AZ270" s="74" t="str">
        <f t="shared" si="148"/>
        <v/>
      </c>
      <c r="BA270" s="74" t="str">
        <f t="shared" si="148"/>
        <v/>
      </c>
      <c r="BB270" s="74" t="str">
        <f t="shared" si="148"/>
        <v/>
      </c>
      <c r="BC270" s="74" t="str">
        <f t="shared" si="174"/>
        <v/>
      </c>
      <c r="BD270" s="74" t="str">
        <f t="shared" si="175"/>
        <v/>
      </c>
      <c r="BE270" s="74" t="str">
        <f t="shared" si="176"/>
        <v/>
      </c>
      <c r="BF270" s="74" t="str">
        <f t="shared" si="177"/>
        <v/>
      </c>
      <c r="BG270" s="74" t="str">
        <f t="shared" si="178"/>
        <v/>
      </c>
      <c r="BK270" s="119" t="s">
        <v>1001</v>
      </c>
      <c r="BL270" s="119" t="s">
        <v>604</v>
      </c>
      <c r="BM270" s="119" t="s">
        <v>605</v>
      </c>
      <c r="BN270" s="119" t="s">
        <v>336</v>
      </c>
      <c r="BO270" s="119" t="s">
        <v>1002</v>
      </c>
    </row>
    <row r="271" spans="1:67" s="66" customFormat="1" ht="14.5" x14ac:dyDescent="0.35">
      <c r="A271" s="30"/>
      <c r="B271" s="31"/>
      <c r="C271" s="31"/>
      <c r="D271" s="30"/>
      <c r="E271" s="31"/>
      <c r="F271" s="84"/>
      <c r="G271" s="62" t="str">
        <f t="shared" si="149"/>
        <v/>
      </c>
      <c r="H271" s="30"/>
      <c r="I271" s="31"/>
      <c r="J271" s="85"/>
      <c r="K271" s="85"/>
      <c r="L271" s="73">
        <f t="shared" si="150"/>
        <v>0</v>
      </c>
      <c r="M271" s="136"/>
      <c r="N271" s="65">
        <f t="shared" si="151"/>
        <v>0</v>
      </c>
      <c r="O271" s="65"/>
      <c r="P271" s="74">
        <f t="shared" si="152"/>
        <v>0</v>
      </c>
      <c r="Q271" s="74">
        <f t="shared" si="153"/>
        <v>0</v>
      </c>
      <c r="R271" s="74">
        <f t="shared" si="154"/>
        <v>0</v>
      </c>
      <c r="S271" s="74">
        <f t="shared" si="155"/>
        <v>0</v>
      </c>
      <c r="T271" s="74">
        <f t="shared" si="156"/>
        <v>0</v>
      </c>
      <c r="U271" s="74">
        <f t="shared" si="157"/>
        <v>0</v>
      </c>
      <c r="V271" s="74">
        <f t="shared" si="158"/>
        <v>0</v>
      </c>
      <c r="W271" s="74">
        <f t="shared" si="159"/>
        <v>0</v>
      </c>
      <c r="X271" s="74">
        <f t="shared" si="160"/>
        <v>0</v>
      </c>
      <c r="Y271" s="74">
        <f t="shared" si="161"/>
        <v>0</v>
      </c>
      <c r="Z271" s="74">
        <f t="shared" si="162"/>
        <v>0</v>
      </c>
      <c r="AA271" s="74">
        <f t="shared" si="179"/>
        <v>1</v>
      </c>
      <c r="AC271" s="74">
        <f t="shared" si="163"/>
        <v>0</v>
      </c>
      <c r="AD271" s="74">
        <f t="shared" si="164"/>
        <v>0</v>
      </c>
      <c r="AE271" s="74">
        <f t="shared" si="145"/>
        <v>0</v>
      </c>
      <c r="AF271" s="74">
        <f t="shared" si="146"/>
        <v>0</v>
      </c>
      <c r="AG271" s="74">
        <f t="shared" si="165"/>
        <v>0</v>
      </c>
      <c r="AH271" s="74">
        <f t="shared" si="166"/>
        <v>0</v>
      </c>
      <c r="AJ271" s="75">
        <f t="shared" si="167"/>
        <v>0</v>
      </c>
      <c r="AK271" s="75">
        <f t="shared" si="168"/>
        <v>0</v>
      </c>
      <c r="AL271" s="75">
        <f t="shared" si="147"/>
        <v>0</v>
      </c>
      <c r="AS271" s="74" t="str">
        <f t="shared" si="169"/>
        <v/>
      </c>
      <c r="AT271" s="74" t="str">
        <f t="shared" si="170"/>
        <v/>
      </c>
      <c r="AU271" s="74" t="str">
        <f t="shared" si="171"/>
        <v/>
      </c>
      <c r="AV271" s="74" t="str">
        <f t="shared" si="172"/>
        <v/>
      </c>
      <c r="AW271" s="74" t="str">
        <f t="shared" si="173"/>
        <v/>
      </c>
      <c r="AX271" s="74" t="str">
        <f t="shared" si="148"/>
        <v/>
      </c>
      <c r="AY271" s="74" t="str">
        <f t="shared" si="148"/>
        <v/>
      </c>
      <c r="AZ271" s="74" t="str">
        <f t="shared" si="148"/>
        <v/>
      </c>
      <c r="BA271" s="74" t="str">
        <f t="shared" si="148"/>
        <v/>
      </c>
      <c r="BB271" s="74" t="str">
        <f t="shared" si="148"/>
        <v/>
      </c>
      <c r="BC271" s="74" t="str">
        <f t="shared" si="174"/>
        <v/>
      </c>
      <c r="BD271" s="74" t="str">
        <f t="shared" si="175"/>
        <v/>
      </c>
      <c r="BE271" s="74" t="str">
        <f t="shared" si="176"/>
        <v/>
      </c>
      <c r="BF271" s="74" t="str">
        <f t="shared" si="177"/>
        <v/>
      </c>
      <c r="BG271" s="74" t="str">
        <f t="shared" si="178"/>
        <v/>
      </c>
      <c r="BK271" s="119" t="s">
        <v>1003</v>
      </c>
      <c r="BL271" s="119" t="s">
        <v>780</v>
      </c>
      <c r="BM271" s="119" t="s">
        <v>781</v>
      </c>
      <c r="BN271" s="119" t="s">
        <v>336</v>
      </c>
      <c r="BO271" s="119" t="s">
        <v>1004</v>
      </c>
    </row>
    <row r="272" spans="1:67" s="66" customFormat="1" ht="14.5" x14ac:dyDescent="0.35">
      <c r="A272" s="30"/>
      <c r="B272" s="31"/>
      <c r="C272" s="31"/>
      <c r="D272" s="30"/>
      <c r="E272" s="31"/>
      <c r="F272" s="84"/>
      <c r="G272" s="62" t="str">
        <f t="shared" si="149"/>
        <v/>
      </c>
      <c r="H272" s="30"/>
      <c r="I272" s="31"/>
      <c r="J272" s="85"/>
      <c r="K272" s="85"/>
      <c r="L272" s="73">
        <f t="shared" si="150"/>
        <v>0</v>
      </c>
      <c r="M272" s="136"/>
      <c r="N272" s="65">
        <f t="shared" si="151"/>
        <v>0</v>
      </c>
      <c r="O272" s="65"/>
      <c r="P272" s="74">
        <f t="shared" si="152"/>
        <v>0</v>
      </c>
      <c r="Q272" s="74">
        <f t="shared" si="153"/>
        <v>0</v>
      </c>
      <c r="R272" s="74">
        <f t="shared" si="154"/>
        <v>0</v>
      </c>
      <c r="S272" s="74">
        <f t="shared" si="155"/>
        <v>0</v>
      </c>
      <c r="T272" s="74">
        <f t="shared" si="156"/>
        <v>0</v>
      </c>
      <c r="U272" s="74">
        <f t="shared" si="157"/>
        <v>0</v>
      </c>
      <c r="V272" s="74">
        <f t="shared" si="158"/>
        <v>0</v>
      </c>
      <c r="W272" s="74">
        <f t="shared" si="159"/>
        <v>0</v>
      </c>
      <c r="X272" s="74">
        <f t="shared" si="160"/>
        <v>0</v>
      </c>
      <c r="Y272" s="74">
        <f t="shared" si="161"/>
        <v>0</v>
      </c>
      <c r="Z272" s="74">
        <f t="shared" si="162"/>
        <v>0</v>
      </c>
      <c r="AA272" s="74">
        <f t="shared" si="179"/>
        <v>1</v>
      </c>
      <c r="AC272" s="74">
        <f t="shared" si="163"/>
        <v>0</v>
      </c>
      <c r="AD272" s="74">
        <f t="shared" si="164"/>
        <v>0</v>
      </c>
      <c r="AE272" s="74">
        <f t="shared" si="145"/>
        <v>0</v>
      </c>
      <c r="AF272" s="74">
        <f t="shared" si="146"/>
        <v>0</v>
      </c>
      <c r="AG272" s="74">
        <f t="shared" si="165"/>
        <v>0</v>
      </c>
      <c r="AH272" s="74">
        <f t="shared" si="166"/>
        <v>0</v>
      </c>
      <c r="AJ272" s="75">
        <f t="shared" si="167"/>
        <v>0</v>
      </c>
      <c r="AK272" s="75">
        <f t="shared" si="168"/>
        <v>0</v>
      </c>
      <c r="AL272" s="75">
        <f t="shared" si="147"/>
        <v>0</v>
      </c>
      <c r="AS272" s="74" t="str">
        <f t="shared" si="169"/>
        <v/>
      </c>
      <c r="AT272" s="74" t="str">
        <f t="shared" si="170"/>
        <v/>
      </c>
      <c r="AU272" s="74" t="str">
        <f t="shared" si="171"/>
        <v/>
      </c>
      <c r="AV272" s="74" t="str">
        <f t="shared" si="172"/>
        <v/>
      </c>
      <c r="AW272" s="74" t="str">
        <f t="shared" si="173"/>
        <v/>
      </c>
      <c r="AX272" s="74" t="str">
        <f t="shared" si="148"/>
        <v/>
      </c>
      <c r="AY272" s="74" t="str">
        <f t="shared" si="148"/>
        <v/>
      </c>
      <c r="AZ272" s="74" t="str">
        <f t="shared" si="148"/>
        <v/>
      </c>
      <c r="BA272" s="74" t="str">
        <f t="shared" si="148"/>
        <v/>
      </c>
      <c r="BB272" s="74" t="str">
        <f t="shared" si="148"/>
        <v/>
      </c>
      <c r="BC272" s="74" t="str">
        <f t="shared" si="174"/>
        <v/>
      </c>
      <c r="BD272" s="74" t="str">
        <f t="shared" si="175"/>
        <v/>
      </c>
      <c r="BE272" s="74" t="str">
        <f t="shared" si="176"/>
        <v/>
      </c>
      <c r="BF272" s="74" t="str">
        <f t="shared" si="177"/>
        <v/>
      </c>
      <c r="BG272" s="74" t="str">
        <f t="shared" si="178"/>
        <v/>
      </c>
      <c r="BK272" s="119" t="s">
        <v>1005</v>
      </c>
      <c r="BL272" s="119" t="s">
        <v>517</v>
      </c>
      <c r="BM272" s="119" t="s">
        <v>518</v>
      </c>
      <c r="BN272" s="119" t="s">
        <v>336</v>
      </c>
      <c r="BO272" s="119" t="s">
        <v>1006</v>
      </c>
    </row>
    <row r="273" spans="1:67" s="66" customFormat="1" ht="14.5" x14ac:dyDescent="0.35">
      <c r="A273" s="30"/>
      <c r="B273" s="31"/>
      <c r="C273" s="31"/>
      <c r="D273" s="30"/>
      <c r="E273" s="31"/>
      <c r="F273" s="84"/>
      <c r="G273" s="62" t="str">
        <f t="shared" si="149"/>
        <v/>
      </c>
      <c r="H273" s="30"/>
      <c r="I273" s="31"/>
      <c r="J273" s="85"/>
      <c r="K273" s="85"/>
      <c r="L273" s="73">
        <f t="shared" si="150"/>
        <v>0</v>
      </c>
      <c r="M273" s="136"/>
      <c r="N273" s="65">
        <f t="shared" si="151"/>
        <v>0</v>
      </c>
      <c r="O273" s="65"/>
      <c r="P273" s="74">
        <f t="shared" si="152"/>
        <v>0</v>
      </c>
      <c r="Q273" s="74">
        <f t="shared" si="153"/>
        <v>0</v>
      </c>
      <c r="R273" s="74">
        <f t="shared" si="154"/>
        <v>0</v>
      </c>
      <c r="S273" s="74">
        <f t="shared" si="155"/>
        <v>0</v>
      </c>
      <c r="T273" s="74">
        <f t="shared" si="156"/>
        <v>0</v>
      </c>
      <c r="U273" s="74">
        <f t="shared" si="157"/>
        <v>0</v>
      </c>
      <c r="V273" s="74">
        <f t="shared" si="158"/>
        <v>0</v>
      </c>
      <c r="W273" s="74">
        <f t="shared" si="159"/>
        <v>0</v>
      </c>
      <c r="X273" s="74">
        <f t="shared" si="160"/>
        <v>0</v>
      </c>
      <c r="Y273" s="74">
        <f t="shared" si="161"/>
        <v>0</v>
      </c>
      <c r="Z273" s="74">
        <f t="shared" si="162"/>
        <v>0</v>
      </c>
      <c r="AA273" s="74">
        <f t="shared" ref="AA273:AA336" si="180">IF(L273&lt;&gt;"",1,0)</f>
        <v>1</v>
      </c>
      <c r="AC273" s="74">
        <f t="shared" si="163"/>
        <v>0</v>
      </c>
      <c r="AD273" s="74">
        <f t="shared" si="164"/>
        <v>0</v>
      </c>
      <c r="AE273" s="74">
        <f t="shared" si="145"/>
        <v>0</v>
      </c>
      <c r="AF273" s="74">
        <f t="shared" si="146"/>
        <v>0</v>
      </c>
      <c r="AG273" s="74">
        <f t="shared" si="165"/>
        <v>0</v>
      </c>
      <c r="AH273" s="74">
        <f t="shared" si="166"/>
        <v>0</v>
      </c>
      <c r="AJ273" s="75">
        <f t="shared" si="167"/>
        <v>0</v>
      </c>
      <c r="AK273" s="75">
        <f t="shared" si="168"/>
        <v>0</v>
      </c>
      <c r="AL273" s="75">
        <f t="shared" si="147"/>
        <v>0</v>
      </c>
      <c r="AS273" s="74" t="str">
        <f t="shared" si="169"/>
        <v/>
      </c>
      <c r="AT273" s="74" t="str">
        <f t="shared" si="170"/>
        <v/>
      </c>
      <c r="AU273" s="74" t="str">
        <f t="shared" si="171"/>
        <v/>
      </c>
      <c r="AV273" s="74" t="str">
        <f t="shared" si="172"/>
        <v/>
      </c>
      <c r="AW273" s="74" t="str">
        <f t="shared" si="173"/>
        <v/>
      </c>
      <c r="AX273" s="74" t="str">
        <f t="shared" si="148"/>
        <v/>
      </c>
      <c r="AY273" s="74" t="str">
        <f t="shared" si="148"/>
        <v/>
      </c>
      <c r="AZ273" s="74" t="str">
        <f t="shared" si="148"/>
        <v/>
      </c>
      <c r="BA273" s="74" t="str">
        <f t="shared" si="148"/>
        <v/>
      </c>
      <c r="BB273" s="74" t="str">
        <f t="shared" si="148"/>
        <v/>
      </c>
      <c r="BC273" s="74" t="str">
        <f t="shared" si="174"/>
        <v/>
      </c>
      <c r="BD273" s="74" t="str">
        <f t="shared" si="175"/>
        <v/>
      </c>
      <c r="BE273" s="74" t="str">
        <f t="shared" si="176"/>
        <v/>
      </c>
      <c r="BF273" s="74" t="str">
        <f t="shared" si="177"/>
        <v/>
      </c>
      <c r="BG273" s="74" t="str">
        <f t="shared" si="178"/>
        <v/>
      </c>
      <c r="BK273" s="119" t="s">
        <v>1007</v>
      </c>
      <c r="BL273" s="119" t="s">
        <v>553</v>
      </c>
      <c r="BM273" s="119" t="s">
        <v>554</v>
      </c>
      <c r="BN273" s="119" t="s">
        <v>349</v>
      </c>
      <c r="BO273" s="119" t="s">
        <v>1008</v>
      </c>
    </row>
    <row r="274" spans="1:67" s="66" customFormat="1" ht="14.5" x14ac:dyDescent="0.35">
      <c r="A274" s="30"/>
      <c r="B274" s="31"/>
      <c r="C274" s="31"/>
      <c r="D274" s="30"/>
      <c r="E274" s="31"/>
      <c r="F274" s="84"/>
      <c r="G274" s="62" t="str">
        <f t="shared" si="149"/>
        <v/>
      </c>
      <c r="H274" s="30"/>
      <c r="I274" s="31"/>
      <c r="J274" s="85"/>
      <c r="K274" s="85"/>
      <c r="L274" s="73">
        <f t="shared" si="150"/>
        <v>0</v>
      </c>
      <c r="M274" s="136"/>
      <c r="N274" s="65">
        <f t="shared" si="151"/>
        <v>0</v>
      </c>
      <c r="O274" s="65"/>
      <c r="P274" s="74">
        <f t="shared" si="152"/>
        <v>0</v>
      </c>
      <c r="Q274" s="74">
        <f t="shared" si="153"/>
        <v>0</v>
      </c>
      <c r="R274" s="74">
        <f t="shared" si="154"/>
        <v>0</v>
      </c>
      <c r="S274" s="74">
        <f t="shared" si="155"/>
        <v>0</v>
      </c>
      <c r="T274" s="74">
        <f t="shared" si="156"/>
        <v>0</v>
      </c>
      <c r="U274" s="74">
        <f t="shared" si="157"/>
        <v>0</v>
      </c>
      <c r="V274" s="74">
        <f t="shared" si="158"/>
        <v>0</v>
      </c>
      <c r="W274" s="74">
        <f t="shared" si="159"/>
        <v>0</v>
      </c>
      <c r="X274" s="74">
        <f t="shared" si="160"/>
        <v>0</v>
      </c>
      <c r="Y274" s="74">
        <f t="shared" si="161"/>
        <v>0</v>
      </c>
      <c r="Z274" s="74">
        <f t="shared" si="162"/>
        <v>0</v>
      </c>
      <c r="AA274" s="74">
        <f t="shared" si="180"/>
        <v>1</v>
      </c>
      <c r="AC274" s="74">
        <f t="shared" si="163"/>
        <v>0</v>
      </c>
      <c r="AD274" s="74">
        <f t="shared" si="164"/>
        <v>0</v>
      </c>
      <c r="AE274" s="74">
        <f t="shared" si="145"/>
        <v>0</v>
      </c>
      <c r="AF274" s="74">
        <f t="shared" si="146"/>
        <v>0</v>
      </c>
      <c r="AG274" s="74">
        <f t="shared" si="165"/>
        <v>0</v>
      </c>
      <c r="AH274" s="74">
        <f t="shared" si="166"/>
        <v>0</v>
      </c>
      <c r="AJ274" s="75">
        <f t="shared" si="167"/>
        <v>0</v>
      </c>
      <c r="AK274" s="75">
        <f t="shared" si="168"/>
        <v>0</v>
      </c>
      <c r="AL274" s="75">
        <f t="shared" si="147"/>
        <v>0</v>
      </c>
      <c r="AS274" s="74" t="str">
        <f t="shared" si="169"/>
        <v/>
      </c>
      <c r="AT274" s="74" t="str">
        <f t="shared" si="170"/>
        <v/>
      </c>
      <c r="AU274" s="74" t="str">
        <f t="shared" si="171"/>
        <v/>
      </c>
      <c r="AV274" s="74" t="str">
        <f t="shared" si="172"/>
        <v/>
      </c>
      <c r="AW274" s="74" t="str">
        <f t="shared" si="173"/>
        <v/>
      </c>
      <c r="AX274" s="74" t="str">
        <f t="shared" si="148"/>
        <v/>
      </c>
      <c r="AY274" s="74" t="str">
        <f t="shared" si="148"/>
        <v/>
      </c>
      <c r="AZ274" s="74" t="str">
        <f t="shared" si="148"/>
        <v/>
      </c>
      <c r="BA274" s="74" t="str">
        <f t="shared" si="148"/>
        <v/>
      </c>
      <c r="BB274" s="74" t="str">
        <f t="shared" si="148"/>
        <v/>
      </c>
      <c r="BC274" s="74" t="str">
        <f t="shared" si="174"/>
        <v/>
      </c>
      <c r="BD274" s="74" t="str">
        <f t="shared" si="175"/>
        <v/>
      </c>
      <c r="BE274" s="74" t="str">
        <f t="shared" si="176"/>
        <v/>
      </c>
      <c r="BF274" s="74" t="str">
        <f t="shared" si="177"/>
        <v/>
      </c>
      <c r="BG274" s="74" t="str">
        <f t="shared" si="178"/>
        <v/>
      </c>
      <c r="BK274" s="119" t="s">
        <v>1009</v>
      </c>
      <c r="BL274" s="119" t="s">
        <v>1010</v>
      </c>
      <c r="BM274" s="119" t="s">
        <v>1011</v>
      </c>
      <c r="BN274" s="119" t="s">
        <v>1012</v>
      </c>
      <c r="BO274" s="119" t="s">
        <v>1013</v>
      </c>
    </row>
    <row r="275" spans="1:67" s="66" customFormat="1" ht="14.5" x14ac:dyDescent="0.35">
      <c r="A275" s="30"/>
      <c r="B275" s="31"/>
      <c r="C275" s="31"/>
      <c r="D275" s="30"/>
      <c r="E275" s="31"/>
      <c r="F275" s="84"/>
      <c r="G275" s="62" t="str">
        <f t="shared" si="149"/>
        <v/>
      </c>
      <c r="H275" s="30"/>
      <c r="I275" s="31"/>
      <c r="J275" s="85"/>
      <c r="K275" s="85"/>
      <c r="L275" s="73">
        <f t="shared" si="150"/>
        <v>0</v>
      </c>
      <c r="M275" s="136"/>
      <c r="N275" s="65">
        <f t="shared" si="151"/>
        <v>0</v>
      </c>
      <c r="O275" s="65"/>
      <c r="P275" s="74">
        <f t="shared" si="152"/>
        <v>0</v>
      </c>
      <c r="Q275" s="74">
        <f t="shared" si="153"/>
        <v>0</v>
      </c>
      <c r="R275" s="74">
        <f t="shared" si="154"/>
        <v>0</v>
      </c>
      <c r="S275" s="74">
        <f t="shared" si="155"/>
        <v>0</v>
      </c>
      <c r="T275" s="74">
        <f t="shared" si="156"/>
        <v>0</v>
      </c>
      <c r="U275" s="74">
        <f t="shared" si="157"/>
        <v>0</v>
      </c>
      <c r="V275" s="74">
        <f t="shared" si="158"/>
        <v>0</v>
      </c>
      <c r="W275" s="74">
        <f t="shared" si="159"/>
        <v>0</v>
      </c>
      <c r="X275" s="74">
        <f t="shared" si="160"/>
        <v>0</v>
      </c>
      <c r="Y275" s="74">
        <f t="shared" si="161"/>
        <v>0</v>
      </c>
      <c r="Z275" s="74">
        <f t="shared" si="162"/>
        <v>0</v>
      </c>
      <c r="AA275" s="74">
        <f t="shared" si="180"/>
        <v>1</v>
      </c>
      <c r="AC275" s="74">
        <f t="shared" si="163"/>
        <v>0</v>
      </c>
      <c r="AD275" s="74">
        <f t="shared" si="164"/>
        <v>0</v>
      </c>
      <c r="AE275" s="74">
        <f t="shared" si="145"/>
        <v>0</v>
      </c>
      <c r="AF275" s="74">
        <f t="shared" si="146"/>
        <v>0</v>
      </c>
      <c r="AG275" s="74">
        <f t="shared" si="165"/>
        <v>0</v>
      </c>
      <c r="AH275" s="74">
        <f t="shared" si="166"/>
        <v>0</v>
      </c>
      <c r="AJ275" s="75">
        <f t="shared" si="167"/>
        <v>0</v>
      </c>
      <c r="AK275" s="75">
        <f t="shared" si="168"/>
        <v>0</v>
      </c>
      <c r="AL275" s="75">
        <f t="shared" si="147"/>
        <v>0</v>
      </c>
      <c r="AS275" s="74" t="str">
        <f t="shared" si="169"/>
        <v/>
      </c>
      <c r="AT275" s="74" t="str">
        <f t="shared" si="170"/>
        <v/>
      </c>
      <c r="AU275" s="74" t="str">
        <f t="shared" si="171"/>
        <v/>
      </c>
      <c r="AV275" s="74" t="str">
        <f t="shared" si="172"/>
        <v/>
      </c>
      <c r="AW275" s="74" t="str">
        <f t="shared" si="173"/>
        <v/>
      </c>
      <c r="AX275" s="74" t="str">
        <f t="shared" si="148"/>
        <v/>
      </c>
      <c r="AY275" s="74" t="str">
        <f t="shared" si="148"/>
        <v/>
      </c>
      <c r="AZ275" s="74" t="str">
        <f t="shared" si="148"/>
        <v/>
      </c>
      <c r="BA275" s="74" t="str">
        <f t="shared" si="148"/>
        <v/>
      </c>
      <c r="BB275" s="74" t="str">
        <f t="shared" si="148"/>
        <v/>
      </c>
      <c r="BC275" s="74" t="str">
        <f t="shared" si="174"/>
        <v/>
      </c>
      <c r="BD275" s="74" t="str">
        <f t="shared" si="175"/>
        <v/>
      </c>
      <c r="BE275" s="74" t="str">
        <f t="shared" si="176"/>
        <v/>
      </c>
      <c r="BF275" s="74" t="str">
        <f t="shared" si="177"/>
        <v/>
      </c>
      <c r="BG275" s="74" t="str">
        <f t="shared" si="178"/>
        <v/>
      </c>
      <c r="BK275" s="119" t="s">
        <v>1014</v>
      </c>
      <c r="BL275" s="119" t="s">
        <v>553</v>
      </c>
      <c r="BM275" s="119" t="s">
        <v>554</v>
      </c>
      <c r="BN275" s="119" t="s">
        <v>349</v>
      </c>
      <c r="BO275" s="119" t="s">
        <v>1015</v>
      </c>
    </row>
    <row r="276" spans="1:67" s="66" customFormat="1" ht="14.5" x14ac:dyDescent="0.35">
      <c r="A276" s="30"/>
      <c r="B276" s="31"/>
      <c r="C276" s="31"/>
      <c r="D276" s="30"/>
      <c r="E276" s="31"/>
      <c r="F276" s="84"/>
      <c r="G276" s="62" t="str">
        <f t="shared" si="149"/>
        <v/>
      </c>
      <c r="H276" s="30"/>
      <c r="I276" s="31"/>
      <c r="J276" s="85"/>
      <c r="K276" s="85"/>
      <c r="L276" s="73">
        <f t="shared" si="150"/>
        <v>0</v>
      </c>
      <c r="M276" s="136"/>
      <c r="N276" s="65">
        <f t="shared" si="151"/>
        <v>0</v>
      </c>
      <c r="O276" s="65"/>
      <c r="P276" s="74">
        <f t="shared" si="152"/>
        <v>0</v>
      </c>
      <c r="Q276" s="74">
        <f t="shared" si="153"/>
        <v>0</v>
      </c>
      <c r="R276" s="74">
        <f t="shared" si="154"/>
        <v>0</v>
      </c>
      <c r="S276" s="74">
        <f t="shared" si="155"/>
        <v>0</v>
      </c>
      <c r="T276" s="74">
        <f t="shared" si="156"/>
        <v>0</v>
      </c>
      <c r="U276" s="74">
        <f t="shared" si="157"/>
        <v>0</v>
      </c>
      <c r="V276" s="74">
        <f t="shared" si="158"/>
        <v>0</v>
      </c>
      <c r="W276" s="74">
        <f t="shared" si="159"/>
        <v>0</v>
      </c>
      <c r="X276" s="74">
        <f t="shared" si="160"/>
        <v>0</v>
      </c>
      <c r="Y276" s="74">
        <f t="shared" si="161"/>
        <v>0</v>
      </c>
      <c r="Z276" s="74">
        <f t="shared" si="162"/>
        <v>0</v>
      </c>
      <c r="AA276" s="74">
        <f t="shared" si="180"/>
        <v>1</v>
      </c>
      <c r="AC276" s="74">
        <f t="shared" si="163"/>
        <v>0</v>
      </c>
      <c r="AD276" s="74">
        <f t="shared" si="164"/>
        <v>0</v>
      </c>
      <c r="AE276" s="74">
        <f t="shared" si="145"/>
        <v>0</v>
      </c>
      <c r="AF276" s="74">
        <f t="shared" si="146"/>
        <v>0</v>
      </c>
      <c r="AG276" s="74">
        <f t="shared" si="165"/>
        <v>0</v>
      </c>
      <c r="AH276" s="74">
        <f t="shared" si="166"/>
        <v>0</v>
      </c>
      <c r="AJ276" s="75">
        <f t="shared" si="167"/>
        <v>0</v>
      </c>
      <c r="AK276" s="75">
        <f t="shared" si="168"/>
        <v>0</v>
      </c>
      <c r="AL276" s="75">
        <f t="shared" si="147"/>
        <v>0</v>
      </c>
      <c r="AS276" s="74" t="str">
        <f t="shared" si="169"/>
        <v/>
      </c>
      <c r="AT276" s="74" t="str">
        <f t="shared" si="170"/>
        <v/>
      </c>
      <c r="AU276" s="74" t="str">
        <f t="shared" si="171"/>
        <v/>
      </c>
      <c r="AV276" s="74" t="str">
        <f t="shared" si="172"/>
        <v/>
      </c>
      <c r="AW276" s="74" t="str">
        <f t="shared" si="173"/>
        <v/>
      </c>
      <c r="AX276" s="74" t="str">
        <f t="shared" si="148"/>
        <v/>
      </c>
      <c r="AY276" s="74" t="str">
        <f t="shared" si="148"/>
        <v/>
      </c>
      <c r="AZ276" s="74" t="str">
        <f t="shared" si="148"/>
        <v/>
      </c>
      <c r="BA276" s="74" t="str">
        <f t="shared" si="148"/>
        <v/>
      </c>
      <c r="BB276" s="74" t="str">
        <f t="shared" si="148"/>
        <v/>
      </c>
      <c r="BC276" s="74" t="str">
        <f t="shared" si="174"/>
        <v/>
      </c>
      <c r="BD276" s="74" t="str">
        <f t="shared" si="175"/>
        <v/>
      </c>
      <c r="BE276" s="74" t="str">
        <f t="shared" si="176"/>
        <v/>
      </c>
      <c r="BF276" s="74" t="str">
        <f t="shared" si="177"/>
        <v/>
      </c>
      <c r="BG276" s="74" t="str">
        <f t="shared" si="178"/>
        <v/>
      </c>
      <c r="BK276" s="119" t="s">
        <v>1016</v>
      </c>
      <c r="BL276" s="119" t="s">
        <v>932</v>
      </c>
      <c r="BM276" s="119" t="s">
        <v>933</v>
      </c>
      <c r="BN276" s="119" t="s">
        <v>464</v>
      </c>
      <c r="BO276" s="119" t="s">
        <v>1017</v>
      </c>
    </row>
    <row r="277" spans="1:67" s="66" customFormat="1" ht="14.5" x14ac:dyDescent="0.35">
      <c r="A277" s="30"/>
      <c r="B277" s="31"/>
      <c r="C277" s="31"/>
      <c r="D277" s="30"/>
      <c r="E277" s="31"/>
      <c r="F277" s="84"/>
      <c r="G277" s="62" t="str">
        <f t="shared" si="149"/>
        <v/>
      </c>
      <c r="H277" s="30"/>
      <c r="I277" s="31"/>
      <c r="J277" s="85"/>
      <c r="K277" s="85"/>
      <c r="L277" s="73">
        <f t="shared" si="150"/>
        <v>0</v>
      </c>
      <c r="M277" s="136"/>
      <c r="N277" s="65">
        <f t="shared" si="151"/>
        <v>0</v>
      </c>
      <c r="O277" s="65"/>
      <c r="P277" s="74">
        <f t="shared" si="152"/>
        <v>0</v>
      </c>
      <c r="Q277" s="74">
        <f t="shared" si="153"/>
        <v>0</v>
      </c>
      <c r="R277" s="74">
        <f t="shared" si="154"/>
        <v>0</v>
      </c>
      <c r="S277" s="74">
        <f t="shared" si="155"/>
        <v>0</v>
      </c>
      <c r="T277" s="74">
        <f t="shared" si="156"/>
        <v>0</v>
      </c>
      <c r="U277" s="74">
        <f t="shared" si="157"/>
        <v>0</v>
      </c>
      <c r="V277" s="74">
        <f t="shared" si="158"/>
        <v>0</v>
      </c>
      <c r="W277" s="74">
        <f t="shared" si="159"/>
        <v>0</v>
      </c>
      <c r="X277" s="74">
        <f t="shared" si="160"/>
        <v>0</v>
      </c>
      <c r="Y277" s="74">
        <f t="shared" si="161"/>
        <v>0</v>
      </c>
      <c r="Z277" s="74">
        <f t="shared" si="162"/>
        <v>0</v>
      </c>
      <c r="AA277" s="74">
        <f t="shared" si="180"/>
        <v>1</v>
      </c>
      <c r="AC277" s="74">
        <f t="shared" si="163"/>
        <v>0</v>
      </c>
      <c r="AD277" s="74">
        <f t="shared" si="164"/>
        <v>0</v>
      </c>
      <c r="AE277" s="74">
        <f t="shared" si="145"/>
        <v>0</v>
      </c>
      <c r="AF277" s="74">
        <f t="shared" si="146"/>
        <v>0</v>
      </c>
      <c r="AG277" s="74">
        <f t="shared" si="165"/>
        <v>0</v>
      </c>
      <c r="AH277" s="74">
        <f t="shared" si="166"/>
        <v>0</v>
      </c>
      <c r="AJ277" s="75">
        <f t="shared" si="167"/>
        <v>0</v>
      </c>
      <c r="AK277" s="75">
        <f t="shared" si="168"/>
        <v>0</v>
      </c>
      <c r="AL277" s="75">
        <f t="shared" si="147"/>
        <v>0</v>
      </c>
      <c r="AS277" s="74" t="str">
        <f t="shared" si="169"/>
        <v/>
      </c>
      <c r="AT277" s="74" t="str">
        <f t="shared" si="170"/>
        <v/>
      </c>
      <c r="AU277" s="74" t="str">
        <f t="shared" si="171"/>
        <v/>
      </c>
      <c r="AV277" s="74" t="str">
        <f t="shared" si="172"/>
        <v/>
      </c>
      <c r="AW277" s="74" t="str">
        <f t="shared" si="173"/>
        <v/>
      </c>
      <c r="AX277" s="74" t="str">
        <f t="shared" si="148"/>
        <v/>
      </c>
      <c r="AY277" s="74" t="str">
        <f t="shared" si="148"/>
        <v/>
      </c>
      <c r="AZ277" s="74" t="str">
        <f t="shared" si="148"/>
        <v/>
      </c>
      <c r="BA277" s="74" t="str">
        <f t="shared" si="148"/>
        <v/>
      </c>
      <c r="BB277" s="74" t="str">
        <f t="shared" si="148"/>
        <v/>
      </c>
      <c r="BC277" s="74" t="str">
        <f t="shared" si="174"/>
        <v/>
      </c>
      <c r="BD277" s="74" t="str">
        <f t="shared" si="175"/>
        <v/>
      </c>
      <c r="BE277" s="74" t="str">
        <f t="shared" si="176"/>
        <v/>
      </c>
      <c r="BF277" s="74" t="str">
        <f t="shared" si="177"/>
        <v/>
      </c>
      <c r="BG277" s="74" t="str">
        <f t="shared" si="178"/>
        <v/>
      </c>
      <c r="BK277" s="119" t="s">
        <v>1018</v>
      </c>
      <c r="BL277" s="119" t="s">
        <v>553</v>
      </c>
      <c r="BM277" s="119" t="s">
        <v>554</v>
      </c>
      <c r="BN277" s="119" t="s">
        <v>349</v>
      </c>
      <c r="BO277" s="119" t="s">
        <v>1019</v>
      </c>
    </row>
    <row r="278" spans="1:67" s="66" customFormat="1" ht="14.5" x14ac:dyDescent="0.35">
      <c r="A278" s="30"/>
      <c r="B278" s="31"/>
      <c r="C278" s="31"/>
      <c r="D278" s="30"/>
      <c r="E278" s="31"/>
      <c r="F278" s="84"/>
      <c r="G278" s="62" t="str">
        <f t="shared" si="149"/>
        <v/>
      </c>
      <c r="H278" s="30"/>
      <c r="I278" s="31"/>
      <c r="J278" s="85"/>
      <c r="K278" s="85"/>
      <c r="L278" s="73">
        <f t="shared" si="150"/>
        <v>0</v>
      </c>
      <c r="M278" s="136"/>
      <c r="N278" s="65">
        <f t="shared" si="151"/>
        <v>0</v>
      </c>
      <c r="O278" s="65"/>
      <c r="P278" s="74">
        <f t="shared" si="152"/>
        <v>0</v>
      </c>
      <c r="Q278" s="74">
        <f t="shared" si="153"/>
        <v>0</v>
      </c>
      <c r="R278" s="74">
        <f t="shared" si="154"/>
        <v>0</v>
      </c>
      <c r="S278" s="74">
        <f t="shared" si="155"/>
        <v>0</v>
      </c>
      <c r="T278" s="74">
        <f t="shared" si="156"/>
        <v>0</v>
      </c>
      <c r="U278" s="74">
        <f t="shared" si="157"/>
        <v>0</v>
      </c>
      <c r="V278" s="74">
        <f t="shared" si="158"/>
        <v>0</v>
      </c>
      <c r="W278" s="74">
        <f t="shared" si="159"/>
        <v>0</v>
      </c>
      <c r="X278" s="74">
        <f t="shared" si="160"/>
        <v>0</v>
      </c>
      <c r="Y278" s="74">
        <f t="shared" si="161"/>
        <v>0</v>
      </c>
      <c r="Z278" s="74">
        <f t="shared" si="162"/>
        <v>0</v>
      </c>
      <c r="AA278" s="74">
        <f t="shared" si="180"/>
        <v>1</v>
      </c>
      <c r="AC278" s="74">
        <f t="shared" si="163"/>
        <v>0</v>
      </c>
      <c r="AD278" s="74">
        <f t="shared" si="164"/>
        <v>0</v>
      </c>
      <c r="AE278" s="74">
        <f t="shared" si="145"/>
        <v>0</v>
      </c>
      <c r="AF278" s="74">
        <f t="shared" si="146"/>
        <v>0</v>
      </c>
      <c r="AG278" s="74">
        <f t="shared" si="165"/>
        <v>0</v>
      </c>
      <c r="AH278" s="74">
        <f t="shared" si="166"/>
        <v>0</v>
      </c>
      <c r="AJ278" s="75">
        <f t="shared" si="167"/>
        <v>0</v>
      </c>
      <c r="AK278" s="75">
        <f t="shared" si="168"/>
        <v>0</v>
      </c>
      <c r="AL278" s="75">
        <f t="shared" si="147"/>
        <v>0</v>
      </c>
      <c r="AS278" s="74" t="str">
        <f t="shared" si="169"/>
        <v/>
      </c>
      <c r="AT278" s="74" t="str">
        <f t="shared" si="170"/>
        <v/>
      </c>
      <c r="AU278" s="74" t="str">
        <f t="shared" si="171"/>
        <v/>
      </c>
      <c r="AV278" s="74" t="str">
        <f t="shared" si="172"/>
        <v/>
      </c>
      <c r="AW278" s="74" t="str">
        <f t="shared" si="173"/>
        <v/>
      </c>
      <c r="AX278" s="74" t="str">
        <f t="shared" si="148"/>
        <v/>
      </c>
      <c r="AY278" s="74" t="str">
        <f t="shared" si="148"/>
        <v/>
      </c>
      <c r="AZ278" s="74" t="str">
        <f t="shared" si="148"/>
        <v/>
      </c>
      <c r="BA278" s="74" t="str">
        <f t="shared" si="148"/>
        <v/>
      </c>
      <c r="BB278" s="74" t="str">
        <f t="shared" si="148"/>
        <v/>
      </c>
      <c r="BC278" s="74" t="str">
        <f t="shared" si="174"/>
        <v/>
      </c>
      <c r="BD278" s="74" t="str">
        <f t="shared" si="175"/>
        <v/>
      </c>
      <c r="BE278" s="74" t="str">
        <f t="shared" si="176"/>
        <v/>
      </c>
      <c r="BF278" s="74" t="str">
        <f t="shared" si="177"/>
        <v/>
      </c>
      <c r="BG278" s="74" t="str">
        <f t="shared" si="178"/>
        <v/>
      </c>
      <c r="BK278" s="119" t="s">
        <v>1020</v>
      </c>
      <c r="BL278" s="119" t="s">
        <v>511</v>
      </c>
      <c r="BM278" s="119" t="s">
        <v>512</v>
      </c>
      <c r="BN278" s="119" t="s">
        <v>349</v>
      </c>
      <c r="BO278" s="119" t="s">
        <v>1021</v>
      </c>
    </row>
    <row r="279" spans="1:67" s="66" customFormat="1" ht="14.5" x14ac:dyDescent="0.35">
      <c r="A279" s="30"/>
      <c r="B279" s="31"/>
      <c r="C279" s="31"/>
      <c r="D279" s="30"/>
      <c r="E279" s="31"/>
      <c r="F279" s="84"/>
      <c r="G279" s="62" t="str">
        <f t="shared" si="149"/>
        <v/>
      </c>
      <c r="H279" s="30"/>
      <c r="I279" s="31"/>
      <c r="J279" s="85"/>
      <c r="K279" s="85"/>
      <c r="L279" s="73">
        <f t="shared" si="150"/>
        <v>0</v>
      </c>
      <c r="M279" s="136"/>
      <c r="N279" s="65">
        <f t="shared" si="151"/>
        <v>0</v>
      </c>
      <c r="O279" s="65"/>
      <c r="P279" s="74">
        <f t="shared" si="152"/>
        <v>0</v>
      </c>
      <c r="Q279" s="74">
        <f t="shared" si="153"/>
        <v>0</v>
      </c>
      <c r="R279" s="74">
        <f t="shared" si="154"/>
        <v>0</v>
      </c>
      <c r="S279" s="74">
        <f t="shared" si="155"/>
        <v>0</v>
      </c>
      <c r="T279" s="74">
        <f t="shared" si="156"/>
        <v>0</v>
      </c>
      <c r="U279" s="74">
        <f t="shared" si="157"/>
        <v>0</v>
      </c>
      <c r="V279" s="74">
        <f t="shared" si="158"/>
        <v>0</v>
      </c>
      <c r="W279" s="74">
        <f t="shared" si="159"/>
        <v>0</v>
      </c>
      <c r="X279" s="74">
        <f t="shared" si="160"/>
        <v>0</v>
      </c>
      <c r="Y279" s="74">
        <f t="shared" si="161"/>
        <v>0</v>
      </c>
      <c r="Z279" s="74">
        <f t="shared" si="162"/>
        <v>0</v>
      </c>
      <c r="AA279" s="74">
        <f t="shared" si="180"/>
        <v>1</v>
      </c>
      <c r="AC279" s="74">
        <f t="shared" si="163"/>
        <v>0</v>
      </c>
      <c r="AD279" s="74">
        <f t="shared" si="164"/>
        <v>0</v>
      </c>
      <c r="AE279" s="74">
        <f t="shared" si="145"/>
        <v>0</v>
      </c>
      <c r="AF279" s="74">
        <f t="shared" si="146"/>
        <v>0</v>
      </c>
      <c r="AG279" s="74">
        <f t="shared" si="165"/>
        <v>0</v>
      </c>
      <c r="AH279" s="74">
        <f t="shared" si="166"/>
        <v>0</v>
      </c>
      <c r="AJ279" s="75">
        <f t="shared" si="167"/>
        <v>0</v>
      </c>
      <c r="AK279" s="75">
        <f t="shared" si="168"/>
        <v>0</v>
      </c>
      <c r="AL279" s="75">
        <f t="shared" si="147"/>
        <v>0</v>
      </c>
      <c r="AS279" s="74" t="str">
        <f t="shared" si="169"/>
        <v/>
      </c>
      <c r="AT279" s="74" t="str">
        <f t="shared" si="170"/>
        <v/>
      </c>
      <c r="AU279" s="74" t="str">
        <f t="shared" si="171"/>
        <v/>
      </c>
      <c r="AV279" s="74" t="str">
        <f t="shared" si="172"/>
        <v/>
      </c>
      <c r="AW279" s="74" t="str">
        <f t="shared" si="173"/>
        <v/>
      </c>
      <c r="AX279" s="74" t="str">
        <f t="shared" si="148"/>
        <v/>
      </c>
      <c r="AY279" s="74" t="str">
        <f t="shared" si="148"/>
        <v/>
      </c>
      <c r="AZ279" s="74" t="str">
        <f t="shared" si="148"/>
        <v/>
      </c>
      <c r="BA279" s="74" t="str">
        <f t="shared" si="148"/>
        <v/>
      </c>
      <c r="BB279" s="74" t="str">
        <f t="shared" si="148"/>
        <v/>
      </c>
      <c r="BC279" s="74" t="str">
        <f t="shared" si="174"/>
        <v/>
      </c>
      <c r="BD279" s="74" t="str">
        <f t="shared" si="175"/>
        <v/>
      </c>
      <c r="BE279" s="74" t="str">
        <f t="shared" si="176"/>
        <v/>
      </c>
      <c r="BF279" s="74" t="str">
        <f t="shared" si="177"/>
        <v/>
      </c>
      <c r="BG279" s="74" t="str">
        <f t="shared" si="178"/>
        <v/>
      </c>
      <c r="BK279" s="119" t="s">
        <v>1022</v>
      </c>
      <c r="BL279" s="119" t="s">
        <v>553</v>
      </c>
      <c r="BM279" s="119" t="s">
        <v>554</v>
      </c>
      <c r="BN279" s="119" t="s">
        <v>349</v>
      </c>
      <c r="BO279" s="119" t="s">
        <v>1023</v>
      </c>
    </row>
    <row r="280" spans="1:67" s="66" customFormat="1" ht="14.5" x14ac:dyDescent="0.35">
      <c r="A280" s="30"/>
      <c r="B280" s="31"/>
      <c r="C280" s="31"/>
      <c r="D280" s="30"/>
      <c r="E280" s="31"/>
      <c r="F280" s="84"/>
      <c r="G280" s="62" t="str">
        <f t="shared" si="149"/>
        <v/>
      </c>
      <c r="H280" s="30"/>
      <c r="I280" s="31"/>
      <c r="J280" s="85"/>
      <c r="K280" s="85"/>
      <c r="L280" s="73">
        <f t="shared" si="150"/>
        <v>0</v>
      </c>
      <c r="M280" s="136"/>
      <c r="N280" s="65">
        <f t="shared" si="151"/>
        <v>0</v>
      </c>
      <c r="O280" s="65"/>
      <c r="P280" s="74">
        <f t="shared" si="152"/>
        <v>0</v>
      </c>
      <c r="Q280" s="74">
        <f t="shared" si="153"/>
        <v>0</v>
      </c>
      <c r="R280" s="74">
        <f t="shared" si="154"/>
        <v>0</v>
      </c>
      <c r="S280" s="74">
        <f t="shared" si="155"/>
        <v>0</v>
      </c>
      <c r="T280" s="74">
        <f t="shared" si="156"/>
        <v>0</v>
      </c>
      <c r="U280" s="74">
        <f t="shared" si="157"/>
        <v>0</v>
      </c>
      <c r="V280" s="74">
        <f t="shared" si="158"/>
        <v>0</v>
      </c>
      <c r="W280" s="74">
        <f t="shared" si="159"/>
        <v>0</v>
      </c>
      <c r="X280" s="74">
        <f t="shared" si="160"/>
        <v>0</v>
      </c>
      <c r="Y280" s="74">
        <f t="shared" si="161"/>
        <v>0</v>
      </c>
      <c r="Z280" s="74">
        <f t="shared" si="162"/>
        <v>0</v>
      </c>
      <c r="AA280" s="74">
        <f t="shared" si="180"/>
        <v>1</v>
      </c>
      <c r="AC280" s="74">
        <f t="shared" si="163"/>
        <v>0</v>
      </c>
      <c r="AD280" s="74">
        <f t="shared" si="164"/>
        <v>0</v>
      </c>
      <c r="AE280" s="74">
        <f t="shared" si="145"/>
        <v>0</v>
      </c>
      <c r="AF280" s="74">
        <f t="shared" si="146"/>
        <v>0</v>
      </c>
      <c r="AG280" s="74">
        <f t="shared" si="165"/>
        <v>0</v>
      </c>
      <c r="AH280" s="74">
        <f t="shared" si="166"/>
        <v>0</v>
      </c>
      <c r="AJ280" s="75">
        <f t="shared" si="167"/>
        <v>0</v>
      </c>
      <c r="AK280" s="75">
        <f t="shared" si="168"/>
        <v>0</v>
      </c>
      <c r="AL280" s="75">
        <f t="shared" si="147"/>
        <v>0</v>
      </c>
      <c r="AS280" s="74" t="str">
        <f t="shared" si="169"/>
        <v/>
      </c>
      <c r="AT280" s="74" t="str">
        <f t="shared" si="170"/>
        <v/>
      </c>
      <c r="AU280" s="74" t="str">
        <f t="shared" si="171"/>
        <v/>
      </c>
      <c r="AV280" s="74" t="str">
        <f t="shared" si="172"/>
        <v/>
      </c>
      <c r="AW280" s="74" t="str">
        <f t="shared" si="173"/>
        <v/>
      </c>
      <c r="AX280" s="74" t="str">
        <f t="shared" si="148"/>
        <v/>
      </c>
      <c r="AY280" s="74" t="str">
        <f t="shared" si="148"/>
        <v/>
      </c>
      <c r="AZ280" s="74" t="str">
        <f t="shared" si="148"/>
        <v/>
      </c>
      <c r="BA280" s="74" t="str">
        <f t="shared" si="148"/>
        <v/>
      </c>
      <c r="BB280" s="74" t="str">
        <f t="shared" si="148"/>
        <v/>
      </c>
      <c r="BC280" s="74" t="str">
        <f t="shared" si="174"/>
        <v/>
      </c>
      <c r="BD280" s="74" t="str">
        <f t="shared" si="175"/>
        <v/>
      </c>
      <c r="BE280" s="74" t="str">
        <f t="shared" si="176"/>
        <v/>
      </c>
      <c r="BF280" s="74" t="str">
        <f t="shared" si="177"/>
        <v/>
      </c>
      <c r="BG280" s="74" t="str">
        <f t="shared" si="178"/>
        <v/>
      </c>
      <c r="BK280" s="119" t="s">
        <v>1024</v>
      </c>
      <c r="BL280" s="119" t="s">
        <v>1025</v>
      </c>
      <c r="BM280" s="119" t="s">
        <v>1026</v>
      </c>
      <c r="BN280" s="119" t="s">
        <v>443</v>
      </c>
      <c r="BO280" s="119" t="s">
        <v>1027</v>
      </c>
    </row>
    <row r="281" spans="1:67" s="66" customFormat="1" ht="14.5" x14ac:dyDescent="0.35">
      <c r="A281" s="30"/>
      <c r="B281" s="31"/>
      <c r="C281" s="31"/>
      <c r="D281" s="30"/>
      <c r="E281" s="31"/>
      <c r="F281" s="84"/>
      <c r="G281" s="62" t="str">
        <f t="shared" si="149"/>
        <v/>
      </c>
      <c r="H281" s="30"/>
      <c r="I281" s="31"/>
      <c r="J281" s="85"/>
      <c r="K281" s="85"/>
      <c r="L281" s="73">
        <f t="shared" si="150"/>
        <v>0</v>
      </c>
      <c r="M281" s="136"/>
      <c r="N281" s="65">
        <f t="shared" si="151"/>
        <v>0</v>
      </c>
      <c r="O281" s="65"/>
      <c r="P281" s="74">
        <f t="shared" si="152"/>
        <v>0</v>
      </c>
      <c r="Q281" s="74">
        <f t="shared" si="153"/>
        <v>0</v>
      </c>
      <c r="R281" s="74">
        <f t="shared" si="154"/>
        <v>0</v>
      </c>
      <c r="S281" s="74">
        <f t="shared" si="155"/>
        <v>0</v>
      </c>
      <c r="T281" s="74">
        <f t="shared" si="156"/>
        <v>0</v>
      </c>
      <c r="U281" s="74">
        <f t="shared" si="157"/>
        <v>0</v>
      </c>
      <c r="V281" s="74">
        <f t="shared" si="158"/>
        <v>0</v>
      </c>
      <c r="W281" s="74">
        <f t="shared" si="159"/>
        <v>0</v>
      </c>
      <c r="X281" s="74">
        <f t="shared" si="160"/>
        <v>0</v>
      </c>
      <c r="Y281" s="74">
        <f t="shared" si="161"/>
        <v>0</v>
      </c>
      <c r="Z281" s="74">
        <f t="shared" si="162"/>
        <v>0</v>
      </c>
      <c r="AA281" s="74">
        <f t="shared" si="180"/>
        <v>1</v>
      </c>
      <c r="AC281" s="74">
        <f t="shared" si="163"/>
        <v>0</v>
      </c>
      <c r="AD281" s="74">
        <f t="shared" si="164"/>
        <v>0</v>
      </c>
      <c r="AE281" s="74">
        <f t="shared" si="145"/>
        <v>0</v>
      </c>
      <c r="AF281" s="74">
        <f t="shared" si="146"/>
        <v>0</v>
      </c>
      <c r="AG281" s="74">
        <f t="shared" si="165"/>
        <v>0</v>
      </c>
      <c r="AH281" s="74">
        <f t="shared" si="166"/>
        <v>0</v>
      </c>
      <c r="AJ281" s="75">
        <f t="shared" si="167"/>
        <v>0</v>
      </c>
      <c r="AK281" s="75">
        <f t="shared" si="168"/>
        <v>0</v>
      </c>
      <c r="AL281" s="75">
        <f t="shared" si="147"/>
        <v>0</v>
      </c>
      <c r="AS281" s="74" t="str">
        <f t="shared" si="169"/>
        <v/>
      </c>
      <c r="AT281" s="74" t="str">
        <f t="shared" si="170"/>
        <v/>
      </c>
      <c r="AU281" s="74" t="str">
        <f t="shared" si="171"/>
        <v/>
      </c>
      <c r="AV281" s="74" t="str">
        <f t="shared" si="172"/>
        <v/>
      </c>
      <c r="AW281" s="74" t="str">
        <f t="shared" si="173"/>
        <v/>
      </c>
      <c r="AX281" s="74" t="str">
        <f t="shared" si="148"/>
        <v/>
      </c>
      <c r="AY281" s="74" t="str">
        <f t="shared" si="148"/>
        <v/>
      </c>
      <c r="AZ281" s="74" t="str">
        <f t="shared" si="148"/>
        <v/>
      </c>
      <c r="BA281" s="74" t="str">
        <f t="shared" si="148"/>
        <v/>
      </c>
      <c r="BB281" s="74" t="str">
        <f t="shared" si="148"/>
        <v/>
      </c>
      <c r="BC281" s="74" t="str">
        <f t="shared" si="174"/>
        <v/>
      </c>
      <c r="BD281" s="74" t="str">
        <f t="shared" si="175"/>
        <v/>
      </c>
      <c r="BE281" s="74" t="str">
        <f t="shared" si="176"/>
        <v/>
      </c>
      <c r="BF281" s="74" t="str">
        <f t="shared" si="177"/>
        <v/>
      </c>
      <c r="BG281" s="74" t="str">
        <f t="shared" si="178"/>
        <v/>
      </c>
      <c r="BK281" s="119" t="s">
        <v>1028</v>
      </c>
      <c r="BL281" s="119" t="s">
        <v>897</v>
      </c>
      <c r="BM281" s="119" t="s">
        <v>898</v>
      </c>
      <c r="BN281" s="119" t="s">
        <v>349</v>
      </c>
      <c r="BO281" s="119" t="s">
        <v>1029</v>
      </c>
    </row>
    <row r="282" spans="1:67" s="66" customFormat="1" ht="14.5" x14ac:dyDescent="0.35">
      <c r="A282" s="30"/>
      <c r="B282" s="31"/>
      <c r="C282" s="31"/>
      <c r="D282" s="30"/>
      <c r="E282" s="31"/>
      <c r="F282" s="84"/>
      <c r="G282" s="62" t="str">
        <f t="shared" si="149"/>
        <v/>
      </c>
      <c r="H282" s="30"/>
      <c r="I282" s="31"/>
      <c r="J282" s="85"/>
      <c r="K282" s="85"/>
      <c r="L282" s="73">
        <f t="shared" si="150"/>
        <v>0</v>
      </c>
      <c r="M282" s="136"/>
      <c r="N282" s="65">
        <f t="shared" si="151"/>
        <v>0</v>
      </c>
      <c r="O282" s="65"/>
      <c r="P282" s="74">
        <f t="shared" si="152"/>
        <v>0</v>
      </c>
      <c r="Q282" s="74">
        <f t="shared" si="153"/>
        <v>0</v>
      </c>
      <c r="R282" s="74">
        <f t="shared" si="154"/>
        <v>0</v>
      </c>
      <c r="S282" s="74">
        <f t="shared" si="155"/>
        <v>0</v>
      </c>
      <c r="T282" s="74">
        <f t="shared" si="156"/>
        <v>0</v>
      </c>
      <c r="U282" s="74">
        <f t="shared" si="157"/>
        <v>0</v>
      </c>
      <c r="V282" s="74">
        <f t="shared" si="158"/>
        <v>0</v>
      </c>
      <c r="W282" s="74">
        <f t="shared" si="159"/>
        <v>0</v>
      </c>
      <c r="X282" s="74">
        <f t="shared" si="160"/>
        <v>0</v>
      </c>
      <c r="Y282" s="74">
        <f t="shared" si="161"/>
        <v>0</v>
      </c>
      <c r="Z282" s="74">
        <f t="shared" si="162"/>
        <v>0</v>
      </c>
      <c r="AA282" s="74">
        <f t="shared" si="180"/>
        <v>1</v>
      </c>
      <c r="AC282" s="74">
        <f t="shared" si="163"/>
        <v>0</v>
      </c>
      <c r="AD282" s="74">
        <f t="shared" si="164"/>
        <v>0</v>
      </c>
      <c r="AE282" s="74">
        <f t="shared" si="145"/>
        <v>0</v>
      </c>
      <c r="AF282" s="74">
        <f t="shared" si="146"/>
        <v>0</v>
      </c>
      <c r="AG282" s="74">
        <f t="shared" si="165"/>
        <v>0</v>
      </c>
      <c r="AH282" s="74">
        <f t="shared" si="166"/>
        <v>0</v>
      </c>
      <c r="AJ282" s="75">
        <f t="shared" si="167"/>
        <v>0</v>
      </c>
      <c r="AK282" s="75">
        <f t="shared" si="168"/>
        <v>0</v>
      </c>
      <c r="AL282" s="75">
        <f t="shared" si="147"/>
        <v>0</v>
      </c>
      <c r="AS282" s="74" t="str">
        <f t="shared" si="169"/>
        <v/>
      </c>
      <c r="AT282" s="74" t="str">
        <f t="shared" si="170"/>
        <v/>
      </c>
      <c r="AU282" s="74" t="str">
        <f t="shared" si="171"/>
        <v/>
      </c>
      <c r="AV282" s="74" t="str">
        <f t="shared" si="172"/>
        <v/>
      </c>
      <c r="AW282" s="74" t="str">
        <f t="shared" si="173"/>
        <v/>
      </c>
      <c r="AX282" s="74" t="str">
        <f t="shared" si="148"/>
        <v/>
      </c>
      <c r="AY282" s="74" t="str">
        <f t="shared" si="148"/>
        <v/>
      </c>
      <c r="AZ282" s="74" t="str">
        <f t="shared" si="148"/>
        <v/>
      </c>
      <c r="BA282" s="74" t="str">
        <f t="shared" si="148"/>
        <v/>
      </c>
      <c r="BB282" s="74" t="str">
        <f t="shared" si="148"/>
        <v/>
      </c>
      <c r="BC282" s="74" t="str">
        <f t="shared" si="174"/>
        <v/>
      </c>
      <c r="BD282" s="74" t="str">
        <f t="shared" si="175"/>
        <v/>
      </c>
      <c r="BE282" s="74" t="str">
        <f t="shared" si="176"/>
        <v/>
      </c>
      <c r="BF282" s="74" t="str">
        <f t="shared" si="177"/>
        <v/>
      </c>
      <c r="BG282" s="74" t="str">
        <f t="shared" si="178"/>
        <v/>
      </c>
      <c r="BK282" s="119" t="s">
        <v>1030</v>
      </c>
      <c r="BL282" s="119" t="s">
        <v>553</v>
      </c>
      <c r="BM282" s="119" t="s">
        <v>554</v>
      </c>
      <c r="BN282" s="119" t="s">
        <v>349</v>
      </c>
      <c r="BO282" s="119" t="s">
        <v>1031</v>
      </c>
    </row>
    <row r="283" spans="1:67" s="66" customFormat="1" ht="14.5" x14ac:dyDescent="0.35">
      <c r="A283" s="30"/>
      <c r="B283" s="31"/>
      <c r="C283" s="31"/>
      <c r="D283" s="30"/>
      <c r="E283" s="31"/>
      <c r="F283" s="84"/>
      <c r="G283" s="62" t="str">
        <f t="shared" si="149"/>
        <v/>
      </c>
      <c r="H283" s="30"/>
      <c r="I283" s="31"/>
      <c r="J283" s="85"/>
      <c r="K283" s="85"/>
      <c r="L283" s="73">
        <f t="shared" si="150"/>
        <v>0</v>
      </c>
      <c r="M283" s="136"/>
      <c r="N283" s="65">
        <f t="shared" si="151"/>
        <v>0</v>
      </c>
      <c r="O283" s="65"/>
      <c r="P283" s="74">
        <f t="shared" si="152"/>
        <v>0</v>
      </c>
      <c r="Q283" s="74">
        <f t="shared" si="153"/>
        <v>0</v>
      </c>
      <c r="R283" s="74">
        <f t="shared" si="154"/>
        <v>0</v>
      </c>
      <c r="S283" s="74">
        <f t="shared" si="155"/>
        <v>0</v>
      </c>
      <c r="T283" s="74">
        <f t="shared" si="156"/>
        <v>0</v>
      </c>
      <c r="U283" s="74">
        <f t="shared" si="157"/>
        <v>0</v>
      </c>
      <c r="V283" s="74">
        <f t="shared" si="158"/>
        <v>0</v>
      </c>
      <c r="W283" s="74">
        <f t="shared" si="159"/>
        <v>0</v>
      </c>
      <c r="X283" s="74">
        <f t="shared" si="160"/>
        <v>0</v>
      </c>
      <c r="Y283" s="74">
        <f t="shared" si="161"/>
        <v>0</v>
      </c>
      <c r="Z283" s="74">
        <f t="shared" si="162"/>
        <v>0</v>
      </c>
      <c r="AA283" s="74">
        <f t="shared" si="180"/>
        <v>1</v>
      </c>
      <c r="AC283" s="74">
        <f t="shared" si="163"/>
        <v>0</v>
      </c>
      <c r="AD283" s="74">
        <f t="shared" si="164"/>
        <v>0</v>
      </c>
      <c r="AE283" s="74">
        <f t="shared" si="145"/>
        <v>0</v>
      </c>
      <c r="AF283" s="74">
        <f t="shared" si="146"/>
        <v>0</v>
      </c>
      <c r="AG283" s="74">
        <f t="shared" si="165"/>
        <v>0</v>
      </c>
      <c r="AH283" s="74">
        <f t="shared" si="166"/>
        <v>0</v>
      </c>
      <c r="AJ283" s="75">
        <f t="shared" si="167"/>
        <v>0</v>
      </c>
      <c r="AK283" s="75">
        <f t="shared" si="168"/>
        <v>0</v>
      </c>
      <c r="AL283" s="75">
        <f t="shared" si="147"/>
        <v>0</v>
      </c>
      <c r="AS283" s="74" t="str">
        <f t="shared" si="169"/>
        <v/>
      </c>
      <c r="AT283" s="74" t="str">
        <f t="shared" si="170"/>
        <v/>
      </c>
      <c r="AU283" s="74" t="str">
        <f t="shared" si="171"/>
        <v/>
      </c>
      <c r="AV283" s="74" t="str">
        <f t="shared" si="172"/>
        <v/>
      </c>
      <c r="AW283" s="74" t="str">
        <f t="shared" si="173"/>
        <v/>
      </c>
      <c r="AX283" s="74" t="str">
        <f t="shared" si="148"/>
        <v/>
      </c>
      <c r="AY283" s="74" t="str">
        <f t="shared" si="148"/>
        <v/>
      </c>
      <c r="AZ283" s="74" t="str">
        <f t="shared" si="148"/>
        <v/>
      </c>
      <c r="BA283" s="74" t="str">
        <f t="shared" si="148"/>
        <v/>
      </c>
      <c r="BB283" s="74" t="str">
        <f t="shared" si="148"/>
        <v/>
      </c>
      <c r="BC283" s="74" t="str">
        <f t="shared" si="174"/>
        <v/>
      </c>
      <c r="BD283" s="74" t="str">
        <f t="shared" si="175"/>
        <v/>
      </c>
      <c r="BE283" s="74" t="str">
        <f t="shared" si="176"/>
        <v/>
      </c>
      <c r="BF283" s="74" t="str">
        <f t="shared" si="177"/>
        <v/>
      </c>
      <c r="BG283" s="74" t="str">
        <f t="shared" si="178"/>
        <v/>
      </c>
      <c r="BK283" s="119" t="s">
        <v>1032</v>
      </c>
      <c r="BL283" s="119" t="s">
        <v>517</v>
      </c>
      <c r="BM283" s="119" t="s">
        <v>518</v>
      </c>
      <c r="BN283" s="119" t="s">
        <v>336</v>
      </c>
      <c r="BO283" s="119" t="s">
        <v>1031</v>
      </c>
    </row>
    <row r="284" spans="1:67" s="66" customFormat="1" ht="14.5" x14ac:dyDescent="0.35">
      <c r="A284" s="30"/>
      <c r="B284" s="31"/>
      <c r="C284" s="31"/>
      <c r="D284" s="30"/>
      <c r="E284" s="31"/>
      <c r="F284" s="84"/>
      <c r="G284" s="62" t="str">
        <f t="shared" si="149"/>
        <v/>
      </c>
      <c r="H284" s="30"/>
      <c r="I284" s="31"/>
      <c r="J284" s="85"/>
      <c r="K284" s="85"/>
      <c r="L284" s="73">
        <f t="shared" si="150"/>
        <v>0</v>
      </c>
      <c r="M284" s="136"/>
      <c r="N284" s="65">
        <f t="shared" si="151"/>
        <v>0</v>
      </c>
      <c r="O284" s="65"/>
      <c r="P284" s="74">
        <f t="shared" si="152"/>
        <v>0</v>
      </c>
      <c r="Q284" s="74">
        <f t="shared" si="153"/>
        <v>0</v>
      </c>
      <c r="R284" s="74">
        <f t="shared" si="154"/>
        <v>0</v>
      </c>
      <c r="S284" s="74">
        <f t="shared" si="155"/>
        <v>0</v>
      </c>
      <c r="T284" s="74">
        <f t="shared" si="156"/>
        <v>0</v>
      </c>
      <c r="U284" s="74">
        <f t="shared" si="157"/>
        <v>0</v>
      </c>
      <c r="V284" s="74">
        <f t="shared" si="158"/>
        <v>0</v>
      </c>
      <c r="W284" s="74">
        <f t="shared" si="159"/>
        <v>0</v>
      </c>
      <c r="X284" s="74">
        <f t="shared" si="160"/>
        <v>0</v>
      </c>
      <c r="Y284" s="74">
        <f t="shared" si="161"/>
        <v>0</v>
      </c>
      <c r="Z284" s="74">
        <f t="shared" si="162"/>
        <v>0</v>
      </c>
      <c r="AA284" s="74">
        <f t="shared" si="180"/>
        <v>1</v>
      </c>
      <c r="AC284" s="74">
        <f t="shared" si="163"/>
        <v>0</v>
      </c>
      <c r="AD284" s="74">
        <f t="shared" si="164"/>
        <v>0</v>
      </c>
      <c r="AE284" s="74">
        <f t="shared" si="145"/>
        <v>0</v>
      </c>
      <c r="AF284" s="74">
        <f t="shared" si="146"/>
        <v>0</v>
      </c>
      <c r="AG284" s="74">
        <f t="shared" si="165"/>
        <v>0</v>
      </c>
      <c r="AH284" s="74">
        <f t="shared" si="166"/>
        <v>0</v>
      </c>
      <c r="AJ284" s="75">
        <f t="shared" si="167"/>
        <v>0</v>
      </c>
      <c r="AK284" s="75">
        <f t="shared" si="168"/>
        <v>0</v>
      </c>
      <c r="AL284" s="75">
        <f t="shared" si="147"/>
        <v>0</v>
      </c>
      <c r="AS284" s="74" t="str">
        <f t="shared" si="169"/>
        <v/>
      </c>
      <c r="AT284" s="74" t="str">
        <f t="shared" si="170"/>
        <v/>
      </c>
      <c r="AU284" s="74" t="str">
        <f t="shared" si="171"/>
        <v/>
      </c>
      <c r="AV284" s="74" t="str">
        <f t="shared" si="172"/>
        <v/>
      </c>
      <c r="AW284" s="74" t="str">
        <f t="shared" si="173"/>
        <v/>
      </c>
      <c r="AX284" s="74" t="str">
        <f t="shared" si="148"/>
        <v/>
      </c>
      <c r="AY284" s="74" t="str">
        <f t="shared" si="148"/>
        <v/>
      </c>
      <c r="AZ284" s="74" t="str">
        <f t="shared" si="148"/>
        <v/>
      </c>
      <c r="BA284" s="74" t="str">
        <f t="shared" si="148"/>
        <v/>
      </c>
      <c r="BB284" s="74" t="str">
        <f t="shared" si="148"/>
        <v/>
      </c>
      <c r="BC284" s="74" t="str">
        <f t="shared" si="174"/>
        <v/>
      </c>
      <c r="BD284" s="74" t="str">
        <f t="shared" si="175"/>
        <v/>
      </c>
      <c r="BE284" s="74" t="str">
        <f t="shared" si="176"/>
        <v/>
      </c>
      <c r="BF284" s="74" t="str">
        <f t="shared" si="177"/>
        <v/>
      </c>
      <c r="BG284" s="74" t="str">
        <f t="shared" si="178"/>
        <v/>
      </c>
      <c r="BK284" s="119" t="s">
        <v>1033</v>
      </c>
      <c r="BL284" s="119" t="s">
        <v>1025</v>
      </c>
      <c r="BM284" s="119" t="s">
        <v>1026</v>
      </c>
      <c r="BN284" s="119" t="s">
        <v>443</v>
      </c>
      <c r="BO284" s="119" t="s">
        <v>1034</v>
      </c>
    </row>
    <row r="285" spans="1:67" s="66" customFormat="1" ht="14.5" x14ac:dyDescent="0.35">
      <c r="A285" s="30"/>
      <c r="B285" s="31"/>
      <c r="C285" s="31"/>
      <c r="D285" s="30"/>
      <c r="E285" s="31"/>
      <c r="F285" s="84"/>
      <c r="G285" s="62" t="str">
        <f t="shared" si="149"/>
        <v/>
      </c>
      <c r="H285" s="30"/>
      <c r="I285" s="31"/>
      <c r="J285" s="85"/>
      <c r="K285" s="85"/>
      <c r="L285" s="73">
        <f t="shared" si="150"/>
        <v>0</v>
      </c>
      <c r="M285" s="136"/>
      <c r="N285" s="65">
        <f t="shared" si="151"/>
        <v>0</v>
      </c>
      <c r="O285" s="65"/>
      <c r="P285" s="74">
        <f t="shared" si="152"/>
        <v>0</v>
      </c>
      <c r="Q285" s="74">
        <f t="shared" si="153"/>
        <v>0</v>
      </c>
      <c r="R285" s="74">
        <f t="shared" si="154"/>
        <v>0</v>
      </c>
      <c r="S285" s="74">
        <f t="shared" si="155"/>
        <v>0</v>
      </c>
      <c r="T285" s="74">
        <f t="shared" si="156"/>
        <v>0</v>
      </c>
      <c r="U285" s="74">
        <f t="shared" si="157"/>
        <v>0</v>
      </c>
      <c r="V285" s="74">
        <f t="shared" si="158"/>
        <v>0</v>
      </c>
      <c r="W285" s="74">
        <f t="shared" si="159"/>
        <v>0</v>
      </c>
      <c r="X285" s="74">
        <f t="shared" si="160"/>
        <v>0</v>
      </c>
      <c r="Y285" s="74">
        <f t="shared" si="161"/>
        <v>0</v>
      </c>
      <c r="Z285" s="74">
        <f t="shared" si="162"/>
        <v>0</v>
      </c>
      <c r="AA285" s="74">
        <f t="shared" si="180"/>
        <v>1</v>
      </c>
      <c r="AC285" s="74">
        <f t="shared" si="163"/>
        <v>0</v>
      </c>
      <c r="AD285" s="74">
        <f t="shared" si="164"/>
        <v>0</v>
      </c>
      <c r="AE285" s="74">
        <f t="shared" si="145"/>
        <v>0</v>
      </c>
      <c r="AF285" s="74">
        <f t="shared" si="146"/>
        <v>0</v>
      </c>
      <c r="AG285" s="74">
        <f t="shared" si="165"/>
        <v>0</v>
      </c>
      <c r="AH285" s="74">
        <f t="shared" si="166"/>
        <v>0</v>
      </c>
      <c r="AJ285" s="75">
        <f t="shared" si="167"/>
        <v>0</v>
      </c>
      <c r="AK285" s="75">
        <f t="shared" si="168"/>
        <v>0</v>
      </c>
      <c r="AL285" s="75">
        <f t="shared" si="147"/>
        <v>0</v>
      </c>
      <c r="AS285" s="74" t="str">
        <f t="shared" si="169"/>
        <v/>
      </c>
      <c r="AT285" s="74" t="str">
        <f t="shared" si="170"/>
        <v/>
      </c>
      <c r="AU285" s="74" t="str">
        <f t="shared" si="171"/>
        <v/>
      </c>
      <c r="AV285" s="74" t="str">
        <f t="shared" si="172"/>
        <v/>
      </c>
      <c r="AW285" s="74" t="str">
        <f t="shared" si="173"/>
        <v/>
      </c>
      <c r="AX285" s="74" t="str">
        <f t="shared" si="148"/>
        <v/>
      </c>
      <c r="AY285" s="74" t="str">
        <f t="shared" si="148"/>
        <v/>
      </c>
      <c r="AZ285" s="74" t="str">
        <f t="shared" si="148"/>
        <v/>
      </c>
      <c r="BA285" s="74" t="str">
        <f t="shared" si="148"/>
        <v/>
      </c>
      <c r="BB285" s="74" t="str">
        <f t="shared" si="148"/>
        <v/>
      </c>
      <c r="BC285" s="74" t="str">
        <f t="shared" si="174"/>
        <v/>
      </c>
      <c r="BD285" s="74" t="str">
        <f t="shared" si="175"/>
        <v/>
      </c>
      <c r="BE285" s="74" t="str">
        <f t="shared" si="176"/>
        <v/>
      </c>
      <c r="BF285" s="74" t="str">
        <f t="shared" si="177"/>
        <v/>
      </c>
      <c r="BG285" s="74" t="str">
        <f t="shared" si="178"/>
        <v/>
      </c>
      <c r="BK285" s="119" t="s">
        <v>1035</v>
      </c>
      <c r="BL285" s="119" t="s">
        <v>511</v>
      </c>
      <c r="BM285" s="119" t="s">
        <v>512</v>
      </c>
      <c r="BN285" s="119" t="s">
        <v>349</v>
      </c>
      <c r="BO285" s="119" t="s">
        <v>1036</v>
      </c>
    </row>
    <row r="286" spans="1:67" s="66" customFormat="1" ht="14.5" x14ac:dyDescent="0.35">
      <c r="A286" s="30"/>
      <c r="B286" s="31"/>
      <c r="C286" s="31"/>
      <c r="D286" s="30"/>
      <c r="E286" s="31"/>
      <c r="F286" s="84"/>
      <c r="G286" s="62" t="str">
        <f t="shared" si="149"/>
        <v/>
      </c>
      <c r="H286" s="30"/>
      <c r="I286" s="31"/>
      <c r="J286" s="85"/>
      <c r="K286" s="85"/>
      <c r="L286" s="73">
        <f t="shared" si="150"/>
        <v>0</v>
      </c>
      <c r="M286" s="136"/>
      <c r="N286" s="65">
        <f t="shared" si="151"/>
        <v>0</v>
      </c>
      <c r="O286" s="65"/>
      <c r="P286" s="74">
        <f t="shared" si="152"/>
        <v>0</v>
      </c>
      <c r="Q286" s="74">
        <f t="shared" si="153"/>
        <v>0</v>
      </c>
      <c r="R286" s="74">
        <f t="shared" si="154"/>
        <v>0</v>
      </c>
      <c r="S286" s="74">
        <f t="shared" si="155"/>
        <v>0</v>
      </c>
      <c r="T286" s="74">
        <f t="shared" si="156"/>
        <v>0</v>
      </c>
      <c r="U286" s="74">
        <f t="shared" si="157"/>
        <v>0</v>
      </c>
      <c r="V286" s="74">
        <f t="shared" si="158"/>
        <v>0</v>
      </c>
      <c r="W286" s="74">
        <f t="shared" si="159"/>
        <v>0</v>
      </c>
      <c r="X286" s="74">
        <f t="shared" si="160"/>
        <v>0</v>
      </c>
      <c r="Y286" s="74">
        <f t="shared" si="161"/>
        <v>0</v>
      </c>
      <c r="Z286" s="74">
        <f t="shared" si="162"/>
        <v>0</v>
      </c>
      <c r="AA286" s="74">
        <f t="shared" si="180"/>
        <v>1</v>
      </c>
      <c r="AC286" s="74">
        <f t="shared" si="163"/>
        <v>0</v>
      </c>
      <c r="AD286" s="74">
        <f t="shared" si="164"/>
        <v>0</v>
      </c>
      <c r="AE286" s="74">
        <f t="shared" si="145"/>
        <v>0</v>
      </c>
      <c r="AF286" s="74">
        <f t="shared" si="146"/>
        <v>0</v>
      </c>
      <c r="AG286" s="74">
        <f t="shared" si="165"/>
        <v>0</v>
      </c>
      <c r="AH286" s="74">
        <f t="shared" si="166"/>
        <v>0</v>
      </c>
      <c r="AJ286" s="75">
        <f t="shared" si="167"/>
        <v>0</v>
      </c>
      <c r="AK286" s="75">
        <f t="shared" si="168"/>
        <v>0</v>
      </c>
      <c r="AL286" s="75">
        <f t="shared" si="147"/>
        <v>0</v>
      </c>
      <c r="AS286" s="74" t="str">
        <f t="shared" si="169"/>
        <v/>
      </c>
      <c r="AT286" s="74" t="str">
        <f t="shared" si="170"/>
        <v/>
      </c>
      <c r="AU286" s="74" t="str">
        <f t="shared" si="171"/>
        <v/>
      </c>
      <c r="AV286" s="74" t="str">
        <f t="shared" si="172"/>
        <v/>
      </c>
      <c r="AW286" s="74" t="str">
        <f t="shared" si="173"/>
        <v/>
      </c>
      <c r="AX286" s="74" t="str">
        <f t="shared" si="148"/>
        <v/>
      </c>
      <c r="AY286" s="74" t="str">
        <f t="shared" si="148"/>
        <v/>
      </c>
      <c r="AZ286" s="74" t="str">
        <f t="shared" si="148"/>
        <v/>
      </c>
      <c r="BA286" s="74" t="str">
        <f t="shared" si="148"/>
        <v/>
      </c>
      <c r="BB286" s="74" t="str">
        <f t="shared" si="148"/>
        <v/>
      </c>
      <c r="BC286" s="74" t="str">
        <f t="shared" si="174"/>
        <v/>
      </c>
      <c r="BD286" s="74" t="str">
        <f t="shared" si="175"/>
        <v/>
      </c>
      <c r="BE286" s="74" t="str">
        <f t="shared" si="176"/>
        <v/>
      </c>
      <c r="BF286" s="74" t="str">
        <f t="shared" si="177"/>
        <v/>
      </c>
      <c r="BG286" s="74" t="str">
        <f t="shared" si="178"/>
        <v/>
      </c>
      <c r="BK286" s="119" t="s">
        <v>1037</v>
      </c>
      <c r="BL286" s="119" t="s">
        <v>1038</v>
      </c>
      <c r="BM286" s="119" t="s">
        <v>1039</v>
      </c>
      <c r="BN286" s="119" t="s">
        <v>368</v>
      </c>
      <c r="BO286" s="119" t="s">
        <v>1040</v>
      </c>
    </row>
    <row r="287" spans="1:67" s="66" customFormat="1" ht="14.5" x14ac:dyDescent="0.35">
      <c r="A287" s="30"/>
      <c r="B287" s="31"/>
      <c r="C287" s="31"/>
      <c r="D287" s="30"/>
      <c r="E287" s="31"/>
      <c r="F287" s="84"/>
      <c r="G287" s="62" t="str">
        <f t="shared" si="149"/>
        <v/>
      </c>
      <c r="H287" s="30"/>
      <c r="I287" s="31"/>
      <c r="J287" s="85"/>
      <c r="K287" s="85"/>
      <c r="L287" s="73">
        <f t="shared" si="150"/>
        <v>0</v>
      </c>
      <c r="M287" s="136"/>
      <c r="N287" s="65">
        <f t="shared" si="151"/>
        <v>0</v>
      </c>
      <c r="O287" s="65"/>
      <c r="P287" s="74">
        <f t="shared" si="152"/>
        <v>0</v>
      </c>
      <c r="Q287" s="74">
        <f t="shared" si="153"/>
        <v>0</v>
      </c>
      <c r="R287" s="74">
        <f t="shared" si="154"/>
        <v>0</v>
      </c>
      <c r="S287" s="74">
        <f t="shared" si="155"/>
        <v>0</v>
      </c>
      <c r="T287" s="74">
        <f t="shared" si="156"/>
        <v>0</v>
      </c>
      <c r="U287" s="74">
        <f t="shared" si="157"/>
        <v>0</v>
      </c>
      <c r="V287" s="74">
        <f t="shared" si="158"/>
        <v>0</v>
      </c>
      <c r="W287" s="74">
        <f t="shared" si="159"/>
        <v>0</v>
      </c>
      <c r="X287" s="74">
        <f t="shared" si="160"/>
        <v>0</v>
      </c>
      <c r="Y287" s="74">
        <f t="shared" si="161"/>
        <v>0</v>
      </c>
      <c r="Z287" s="74">
        <f t="shared" si="162"/>
        <v>0</v>
      </c>
      <c r="AA287" s="74">
        <f t="shared" si="180"/>
        <v>1</v>
      </c>
      <c r="AC287" s="74">
        <f t="shared" si="163"/>
        <v>0</v>
      </c>
      <c r="AD287" s="74">
        <f t="shared" si="164"/>
        <v>0</v>
      </c>
      <c r="AE287" s="74">
        <f t="shared" si="145"/>
        <v>0</v>
      </c>
      <c r="AF287" s="74">
        <f t="shared" si="146"/>
        <v>0</v>
      </c>
      <c r="AG287" s="74">
        <f t="shared" si="165"/>
        <v>0</v>
      </c>
      <c r="AH287" s="74">
        <f t="shared" si="166"/>
        <v>0</v>
      </c>
      <c r="AJ287" s="75">
        <f t="shared" si="167"/>
        <v>0</v>
      </c>
      <c r="AK287" s="75">
        <f t="shared" si="168"/>
        <v>0</v>
      </c>
      <c r="AL287" s="75">
        <f t="shared" si="147"/>
        <v>0</v>
      </c>
      <c r="AS287" s="74" t="str">
        <f t="shared" si="169"/>
        <v/>
      </c>
      <c r="AT287" s="74" t="str">
        <f t="shared" si="170"/>
        <v/>
      </c>
      <c r="AU287" s="74" t="str">
        <f t="shared" si="171"/>
        <v/>
      </c>
      <c r="AV287" s="74" t="str">
        <f t="shared" si="172"/>
        <v/>
      </c>
      <c r="AW287" s="74" t="str">
        <f t="shared" si="173"/>
        <v/>
      </c>
      <c r="AX287" s="74" t="str">
        <f t="shared" si="148"/>
        <v/>
      </c>
      <c r="AY287" s="74" t="str">
        <f t="shared" si="148"/>
        <v/>
      </c>
      <c r="AZ287" s="74" t="str">
        <f t="shared" si="148"/>
        <v/>
      </c>
      <c r="BA287" s="74" t="str">
        <f t="shared" si="148"/>
        <v/>
      </c>
      <c r="BB287" s="74" t="str">
        <f t="shared" si="148"/>
        <v/>
      </c>
      <c r="BC287" s="74" t="str">
        <f t="shared" si="174"/>
        <v/>
      </c>
      <c r="BD287" s="74" t="str">
        <f t="shared" si="175"/>
        <v/>
      </c>
      <c r="BE287" s="74" t="str">
        <f t="shared" si="176"/>
        <v/>
      </c>
      <c r="BF287" s="74" t="str">
        <f t="shared" si="177"/>
        <v/>
      </c>
      <c r="BG287" s="74" t="str">
        <f t="shared" si="178"/>
        <v/>
      </c>
      <c r="BK287" s="119" t="s">
        <v>1041</v>
      </c>
      <c r="BL287" s="119" t="s">
        <v>384</v>
      </c>
      <c r="BM287" s="119" t="s">
        <v>385</v>
      </c>
      <c r="BN287" s="119" t="s">
        <v>386</v>
      </c>
      <c r="BO287" s="119" t="s">
        <v>1042</v>
      </c>
    </row>
    <row r="288" spans="1:67" s="66" customFormat="1" ht="14.5" x14ac:dyDescent="0.35">
      <c r="A288" s="30"/>
      <c r="B288" s="31"/>
      <c r="C288" s="31"/>
      <c r="D288" s="30"/>
      <c r="E288" s="31"/>
      <c r="F288" s="84"/>
      <c r="G288" s="62" t="str">
        <f t="shared" si="149"/>
        <v/>
      </c>
      <c r="H288" s="30"/>
      <c r="I288" s="31"/>
      <c r="J288" s="85"/>
      <c r="K288" s="85"/>
      <c r="L288" s="73">
        <f t="shared" si="150"/>
        <v>0</v>
      </c>
      <c r="M288" s="136"/>
      <c r="N288" s="65">
        <f t="shared" si="151"/>
        <v>0</v>
      </c>
      <c r="O288" s="65"/>
      <c r="P288" s="74">
        <f t="shared" si="152"/>
        <v>0</v>
      </c>
      <c r="Q288" s="74">
        <f t="shared" si="153"/>
        <v>0</v>
      </c>
      <c r="R288" s="74">
        <f t="shared" si="154"/>
        <v>0</v>
      </c>
      <c r="S288" s="74">
        <f t="shared" si="155"/>
        <v>0</v>
      </c>
      <c r="T288" s="74">
        <f t="shared" si="156"/>
        <v>0</v>
      </c>
      <c r="U288" s="74">
        <f t="shared" si="157"/>
        <v>0</v>
      </c>
      <c r="V288" s="74">
        <f t="shared" si="158"/>
        <v>0</v>
      </c>
      <c r="W288" s="74">
        <f t="shared" si="159"/>
        <v>0</v>
      </c>
      <c r="X288" s="74">
        <f t="shared" si="160"/>
        <v>0</v>
      </c>
      <c r="Y288" s="74">
        <f t="shared" si="161"/>
        <v>0</v>
      </c>
      <c r="Z288" s="74">
        <f t="shared" si="162"/>
        <v>0</v>
      </c>
      <c r="AA288" s="74">
        <f t="shared" si="180"/>
        <v>1</v>
      </c>
      <c r="AC288" s="74">
        <f t="shared" si="163"/>
        <v>0</v>
      </c>
      <c r="AD288" s="74">
        <f t="shared" si="164"/>
        <v>0</v>
      </c>
      <c r="AE288" s="74">
        <f t="shared" si="145"/>
        <v>0</v>
      </c>
      <c r="AF288" s="74">
        <f t="shared" si="146"/>
        <v>0</v>
      </c>
      <c r="AG288" s="74">
        <f t="shared" si="165"/>
        <v>0</v>
      </c>
      <c r="AH288" s="74">
        <f t="shared" si="166"/>
        <v>0</v>
      </c>
      <c r="AJ288" s="75">
        <f t="shared" si="167"/>
        <v>0</v>
      </c>
      <c r="AK288" s="75">
        <f t="shared" si="168"/>
        <v>0</v>
      </c>
      <c r="AL288" s="75">
        <f t="shared" si="147"/>
        <v>0</v>
      </c>
      <c r="AS288" s="74" t="str">
        <f t="shared" si="169"/>
        <v/>
      </c>
      <c r="AT288" s="74" t="str">
        <f t="shared" si="170"/>
        <v/>
      </c>
      <c r="AU288" s="74" t="str">
        <f t="shared" si="171"/>
        <v/>
      </c>
      <c r="AV288" s="74" t="str">
        <f t="shared" si="172"/>
        <v/>
      </c>
      <c r="AW288" s="74" t="str">
        <f t="shared" si="173"/>
        <v/>
      </c>
      <c r="AX288" s="74" t="str">
        <f t="shared" si="148"/>
        <v/>
      </c>
      <c r="AY288" s="74" t="str">
        <f t="shared" si="148"/>
        <v/>
      </c>
      <c r="AZ288" s="74" t="str">
        <f t="shared" si="148"/>
        <v/>
      </c>
      <c r="BA288" s="74" t="str">
        <f t="shared" si="148"/>
        <v/>
      </c>
      <c r="BB288" s="74" t="str">
        <f t="shared" si="148"/>
        <v/>
      </c>
      <c r="BC288" s="74" t="str">
        <f t="shared" si="174"/>
        <v/>
      </c>
      <c r="BD288" s="74" t="str">
        <f t="shared" si="175"/>
        <v/>
      </c>
      <c r="BE288" s="74" t="str">
        <f t="shared" si="176"/>
        <v/>
      </c>
      <c r="BF288" s="74" t="str">
        <f t="shared" si="177"/>
        <v/>
      </c>
      <c r="BG288" s="74" t="str">
        <f t="shared" si="178"/>
        <v/>
      </c>
      <c r="BK288" s="119" t="s">
        <v>1043</v>
      </c>
      <c r="BL288" s="119" t="s">
        <v>525</v>
      </c>
      <c r="BM288" s="119" t="s">
        <v>526</v>
      </c>
      <c r="BN288" s="119" t="s">
        <v>349</v>
      </c>
      <c r="BO288" s="119" t="s">
        <v>1044</v>
      </c>
    </row>
    <row r="289" spans="1:67" s="66" customFormat="1" ht="14.5" x14ac:dyDescent="0.35">
      <c r="A289" s="30"/>
      <c r="B289" s="31"/>
      <c r="C289" s="31"/>
      <c r="D289" s="30"/>
      <c r="E289" s="31"/>
      <c r="F289" s="84"/>
      <c r="G289" s="62" t="str">
        <f t="shared" si="149"/>
        <v/>
      </c>
      <c r="H289" s="30"/>
      <c r="I289" s="31"/>
      <c r="J289" s="85"/>
      <c r="K289" s="85"/>
      <c r="L289" s="73">
        <f t="shared" si="150"/>
        <v>0</v>
      </c>
      <c r="M289" s="136"/>
      <c r="N289" s="65">
        <f t="shared" si="151"/>
        <v>0</v>
      </c>
      <c r="O289" s="65"/>
      <c r="P289" s="74">
        <f t="shared" si="152"/>
        <v>0</v>
      </c>
      <c r="Q289" s="74">
        <f t="shared" si="153"/>
        <v>0</v>
      </c>
      <c r="R289" s="74">
        <f t="shared" si="154"/>
        <v>0</v>
      </c>
      <c r="S289" s="74">
        <f t="shared" si="155"/>
        <v>0</v>
      </c>
      <c r="T289" s="74">
        <f t="shared" si="156"/>
        <v>0</v>
      </c>
      <c r="U289" s="74">
        <f t="shared" si="157"/>
        <v>0</v>
      </c>
      <c r="V289" s="74">
        <f t="shared" si="158"/>
        <v>0</v>
      </c>
      <c r="W289" s="74">
        <f t="shared" si="159"/>
        <v>0</v>
      </c>
      <c r="X289" s="74">
        <f t="shared" si="160"/>
        <v>0</v>
      </c>
      <c r="Y289" s="74">
        <f t="shared" si="161"/>
        <v>0</v>
      </c>
      <c r="Z289" s="74">
        <f t="shared" si="162"/>
        <v>0</v>
      </c>
      <c r="AA289" s="74">
        <f t="shared" si="180"/>
        <v>1</v>
      </c>
      <c r="AC289" s="74">
        <f t="shared" si="163"/>
        <v>0</v>
      </c>
      <c r="AD289" s="74">
        <f t="shared" si="164"/>
        <v>0</v>
      </c>
      <c r="AE289" s="74">
        <f t="shared" si="145"/>
        <v>0</v>
      </c>
      <c r="AF289" s="74">
        <f t="shared" si="146"/>
        <v>0</v>
      </c>
      <c r="AG289" s="74">
        <f t="shared" si="165"/>
        <v>0</v>
      </c>
      <c r="AH289" s="74">
        <f t="shared" si="166"/>
        <v>0</v>
      </c>
      <c r="AJ289" s="75">
        <f t="shared" si="167"/>
        <v>0</v>
      </c>
      <c r="AK289" s="75">
        <f t="shared" si="168"/>
        <v>0</v>
      </c>
      <c r="AL289" s="75">
        <f t="shared" si="147"/>
        <v>0</v>
      </c>
      <c r="AS289" s="74" t="str">
        <f t="shared" si="169"/>
        <v/>
      </c>
      <c r="AT289" s="74" t="str">
        <f t="shared" si="170"/>
        <v/>
      </c>
      <c r="AU289" s="74" t="str">
        <f t="shared" si="171"/>
        <v/>
      </c>
      <c r="AV289" s="74" t="str">
        <f t="shared" si="172"/>
        <v/>
      </c>
      <c r="AW289" s="74" t="str">
        <f t="shared" si="173"/>
        <v/>
      </c>
      <c r="AX289" s="74" t="str">
        <f t="shared" si="148"/>
        <v/>
      </c>
      <c r="AY289" s="74" t="str">
        <f t="shared" si="148"/>
        <v/>
      </c>
      <c r="AZ289" s="74" t="str">
        <f t="shared" si="148"/>
        <v/>
      </c>
      <c r="BA289" s="74" t="str">
        <f t="shared" si="148"/>
        <v/>
      </c>
      <c r="BB289" s="74" t="str">
        <f t="shared" si="148"/>
        <v/>
      </c>
      <c r="BC289" s="74" t="str">
        <f t="shared" si="174"/>
        <v/>
      </c>
      <c r="BD289" s="74" t="str">
        <f t="shared" si="175"/>
        <v/>
      </c>
      <c r="BE289" s="74" t="str">
        <f t="shared" si="176"/>
        <v/>
      </c>
      <c r="BF289" s="74" t="str">
        <f t="shared" si="177"/>
        <v/>
      </c>
      <c r="BG289" s="74" t="str">
        <f t="shared" si="178"/>
        <v/>
      </c>
      <c r="BK289" s="119" t="s">
        <v>1045</v>
      </c>
      <c r="BL289" s="119" t="s">
        <v>505</v>
      </c>
      <c r="BM289" s="119" t="s">
        <v>506</v>
      </c>
      <c r="BN289" s="119" t="s">
        <v>349</v>
      </c>
      <c r="BO289" s="119" t="s">
        <v>1046</v>
      </c>
    </row>
    <row r="290" spans="1:67" s="66" customFormat="1" ht="14.5" x14ac:dyDescent="0.35">
      <c r="A290" s="30"/>
      <c r="B290" s="31"/>
      <c r="C290" s="31"/>
      <c r="D290" s="30"/>
      <c r="E290" s="31"/>
      <c r="F290" s="84"/>
      <c r="G290" s="62" t="str">
        <f t="shared" si="149"/>
        <v/>
      </c>
      <c r="H290" s="30"/>
      <c r="I290" s="31"/>
      <c r="J290" s="85"/>
      <c r="K290" s="85"/>
      <c r="L290" s="73">
        <f t="shared" si="150"/>
        <v>0</v>
      </c>
      <c r="M290" s="136"/>
      <c r="N290" s="65">
        <f t="shared" si="151"/>
        <v>0</v>
      </c>
      <c r="O290" s="65"/>
      <c r="P290" s="74">
        <f t="shared" si="152"/>
        <v>0</v>
      </c>
      <c r="Q290" s="74">
        <f t="shared" si="153"/>
        <v>0</v>
      </c>
      <c r="R290" s="74">
        <f t="shared" si="154"/>
        <v>0</v>
      </c>
      <c r="S290" s="74">
        <f t="shared" si="155"/>
        <v>0</v>
      </c>
      <c r="T290" s="74">
        <f t="shared" si="156"/>
        <v>0</v>
      </c>
      <c r="U290" s="74">
        <f t="shared" si="157"/>
        <v>0</v>
      </c>
      <c r="V290" s="74">
        <f t="shared" si="158"/>
        <v>0</v>
      </c>
      <c r="W290" s="74">
        <f t="shared" si="159"/>
        <v>0</v>
      </c>
      <c r="X290" s="74">
        <f t="shared" si="160"/>
        <v>0</v>
      </c>
      <c r="Y290" s="74">
        <f t="shared" si="161"/>
        <v>0</v>
      </c>
      <c r="Z290" s="74">
        <f t="shared" si="162"/>
        <v>0</v>
      </c>
      <c r="AA290" s="74">
        <f t="shared" si="180"/>
        <v>1</v>
      </c>
      <c r="AC290" s="74">
        <f t="shared" si="163"/>
        <v>0</v>
      </c>
      <c r="AD290" s="74">
        <f t="shared" si="164"/>
        <v>0</v>
      </c>
      <c r="AE290" s="74">
        <f t="shared" si="145"/>
        <v>0</v>
      </c>
      <c r="AF290" s="74">
        <f t="shared" si="146"/>
        <v>0</v>
      </c>
      <c r="AG290" s="74">
        <f t="shared" si="165"/>
        <v>0</v>
      </c>
      <c r="AH290" s="74">
        <f t="shared" si="166"/>
        <v>0</v>
      </c>
      <c r="AJ290" s="75">
        <f t="shared" si="167"/>
        <v>0</v>
      </c>
      <c r="AK290" s="75">
        <f t="shared" si="168"/>
        <v>0</v>
      </c>
      <c r="AL290" s="75">
        <f t="shared" si="147"/>
        <v>0</v>
      </c>
      <c r="AS290" s="74" t="str">
        <f t="shared" si="169"/>
        <v/>
      </c>
      <c r="AT290" s="74" t="str">
        <f t="shared" si="170"/>
        <v/>
      </c>
      <c r="AU290" s="74" t="str">
        <f t="shared" si="171"/>
        <v/>
      </c>
      <c r="AV290" s="74" t="str">
        <f t="shared" si="172"/>
        <v/>
      </c>
      <c r="AW290" s="74" t="str">
        <f t="shared" si="173"/>
        <v/>
      </c>
      <c r="AX290" s="74" t="str">
        <f t="shared" si="148"/>
        <v/>
      </c>
      <c r="AY290" s="74" t="str">
        <f t="shared" si="148"/>
        <v/>
      </c>
      <c r="AZ290" s="74" t="str">
        <f t="shared" si="148"/>
        <v/>
      </c>
      <c r="BA290" s="74" t="str">
        <f t="shared" si="148"/>
        <v/>
      </c>
      <c r="BB290" s="74" t="str">
        <f t="shared" si="148"/>
        <v/>
      </c>
      <c r="BC290" s="74" t="str">
        <f t="shared" si="174"/>
        <v/>
      </c>
      <c r="BD290" s="74" t="str">
        <f t="shared" si="175"/>
        <v/>
      </c>
      <c r="BE290" s="74" t="str">
        <f t="shared" si="176"/>
        <v/>
      </c>
      <c r="BF290" s="74" t="str">
        <f t="shared" si="177"/>
        <v/>
      </c>
      <c r="BG290" s="74" t="str">
        <f t="shared" si="178"/>
        <v/>
      </c>
      <c r="BK290" s="119" t="s">
        <v>1047</v>
      </c>
      <c r="BL290" s="119" t="s">
        <v>553</v>
      </c>
      <c r="BM290" s="119" t="s">
        <v>554</v>
      </c>
      <c r="BN290" s="119" t="s">
        <v>349</v>
      </c>
      <c r="BO290" s="119" t="s">
        <v>1048</v>
      </c>
    </row>
    <row r="291" spans="1:67" s="66" customFormat="1" ht="14.5" x14ac:dyDescent="0.35">
      <c r="A291" s="30"/>
      <c r="B291" s="31"/>
      <c r="C291" s="31"/>
      <c r="D291" s="30"/>
      <c r="E291" s="31"/>
      <c r="F291" s="84"/>
      <c r="G291" s="62" t="str">
        <f t="shared" si="149"/>
        <v/>
      </c>
      <c r="H291" s="30"/>
      <c r="I291" s="31"/>
      <c r="J291" s="85"/>
      <c r="K291" s="85"/>
      <c r="L291" s="73">
        <f t="shared" si="150"/>
        <v>0</v>
      </c>
      <c r="M291" s="136"/>
      <c r="N291" s="65">
        <f t="shared" si="151"/>
        <v>0</v>
      </c>
      <c r="O291" s="65"/>
      <c r="P291" s="74">
        <f t="shared" si="152"/>
        <v>0</v>
      </c>
      <c r="Q291" s="74">
        <f t="shared" si="153"/>
        <v>0</v>
      </c>
      <c r="R291" s="74">
        <f t="shared" si="154"/>
        <v>0</v>
      </c>
      <c r="S291" s="74">
        <f t="shared" si="155"/>
        <v>0</v>
      </c>
      <c r="T291" s="74">
        <f t="shared" si="156"/>
        <v>0</v>
      </c>
      <c r="U291" s="74">
        <f t="shared" si="157"/>
        <v>0</v>
      </c>
      <c r="V291" s="74">
        <f t="shared" si="158"/>
        <v>0</v>
      </c>
      <c r="W291" s="74">
        <f t="shared" si="159"/>
        <v>0</v>
      </c>
      <c r="X291" s="74">
        <f t="shared" si="160"/>
        <v>0</v>
      </c>
      <c r="Y291" s="74">
        <f t="shared" si="161"/>
        <v>0</v>
      </c>
      <c r="Z291" s="74">
        <f t="shared" si="162"/>
        <v>0</v>
      </c>
      <c r="AA291" s="74">
        <f t="shared" si="180"/>
        <v>1</v>
      </c>
      <c r="AC291" s="74">
        <f t="shared" si="163"/>
        <v>0</v>
      </c>
      <c r="AD291" s="74">
        <f t="shared" si="164"/>
        <v>0</v>
      </c>
      <c r="AE291" s="74">
        <f t="shared" si="145"/>
        <v>0</v>
      </c>
      <c r="AF291" s="74">
        <f t="shared" si="146"/>
        <v>0</v>
      </c>
      <c r="AG291" s="74">
        <f t="shared" si="165"/>
        <v>0</v>
      </c>
      <c r="AH291" s="74">
        <f t="shared" si="166"/>
        <v>0</v>
      </c>
      <c r="AJ291" s="75">
        <f t="shared" si="167"/>
        <v>0</v>
      </c>
      <c r="AK291" s="75">
        <f t="shared" si="168"/>
        <v>0</v>
      </c>
      <c r="AL291" s="75">
        <f t="shared" si="147"/>
        <v>0</v>
      </c>
      <c r="AS291" s="74" t="str">
        <f t="shared" si="169"/>
        <v/>
      </c>
      <c r="AT291" s="74" t="str">
        <f t="shared" si="170"/>
        <v/>
      </c>
      <c r="AU291" s="74" t="str">
        <f t="shared" si="171"/>
        <v/>
      </c>
      <c r="AV291" s="74" t="str">
        <f t="shared" si="172"/>
        <v/>
      </c>
      <c r="AW291" s="74" t="str">
        <f t="shared" si="173"/>
        <v/>
      </c>
      <c r="AX291" s="74" t="str">
        <f t="shared" si="148"/>
        <v/>
      </c>
      <c r="AY291" s="74" t="str">
        <f t="shared" si="148"/>
        <v/>
      </c>
      <c r="AZ291" s="74" t="str">
        <f t="shared" si="148"/>
        <v/>
      </c>
      <c r="BA291" s="74" t="str">
        <f t="shared" si="148"/>
        <v/>
      </c>
      <c r="BB291" s="74" t="str">
        <f t="shared" si="148"/>
        <v/>
      </c>
      <c r="BC291" s="74" t="str">
        <f t="shared" si="174"/>
        <v/>
      </c>
      <c r="BD291" s="74" t="str">
        <f t="shared" si="175"/>
        <v/>
      </c>
      <c r="BE291" s="74" t="str">
        <f t="shared" si="176"/>
        <v/>
      </c>
      <c r="BF291" s="74" t="str">
        <f t="shared" si="177"/>
        <v/>
      </c>
      <c r="BG291" s="74" t="str">
        <f t="shared" si="178"/>
        <v/>
      </c>
      <c r="BK291" s="119" t="s">
        <v>1049</v>
      </c>
      <c r="BL291" s="119" t="s">
        <v>572</v>
      </c>
      <c r="BM291" s="119" t="s">
        <v>573</v>
      </c>
      <c r="BN291" s="119" t="s">
        <v>349</v>
      </c>
      <c r="BO291" s="119" t="s">
        <v>1050</v>
      </c>
    </row>
    <row r="292" spans="1:67" s="66" customFormat="1" ht="14.5" x14ac:dyDescent="0.35">
      <c r="A292" s="30"/>
      <c r="B292" s="31"/>
      <c r="C292" s="31"/>
      <c r="D292" s="30"/>
      <c r="E292" s="31"/>
      <c r="F292" s="84"/>
      <c r="G292" s="62" t="str">
        <f t="shared" si="149"/>
        <v/>
      </c>
      <c r="H292" s="30"/>
      <c r="I292" s="31"/>
      <c r="J292" s="85"/>
      <c r="K292" s="85"/>
      <c r="L292" s="73">
        <f t="shared" si="150"/>
        <v>0</v>
      </c>
      <c r="M292" s="136"/>
      <c r="N292" s="65">
        <f t="shared" si="151"/>
        <v>0</v>
      </c>
      <c r="O292" s="65"/>
      <c r="P292" s="74">
        <f t="shared" si="152"/>
        <v>0</v>
      </c>
      <c r="Q292" s="74">
        <f t="shared" si="153"/>
        <v>0</v>
      </c>
      <c r="R292" s="74">
        <f t="shared" si="154"/>
        <v>0</v>
      </c>
      <c r="S292" s="74">
        <f t="shared" si="155"/>
        <v>0</v>
      </c>
      <c r="T292" s="74">
        <f t="shared" si="156"/>
        <v>0</v>
      </c>
      <c r="U292" s="74">
        <f t="shared" si="157"/>
        <v>0</v>
      </c>
      <c r="V292" s="74">
        <f t="shared" si="158"/>
        <v>0</v>
      </c>
      <c r="W292" s="74">
        <f t="shared" si="159"/>
        <v>0</v>
      </c>
      <c r="X292" s="74">
        <f t="shared" si="160"/>
        <v>0</v>
      </c>
      <c r="Y292" s="74">
        <f t="shared" si="161"/>
        <v>0</v>
      </c>
      <c r="Z292" s="74">
        <f t="shared" si="162"/>
        <v>0</v>
      </c>
      <c r="AA292" s="74">
        <f t="shared" si="180"/>
        <v>1</v>
      </c>
      <c r="AC292" s="74">
        <f t="shared" si="163"/>
        <v>0</v>
      </c>
      <c r="AD292" s="74">
        <f t="shared" si="164"/>
        <v>0</v>
      </c>
      <c r="AE292" s="74">
        <f t="shared" si="145"/>
        <v>0</v>
      </c>
      <c r="AF292" s="74">
        <f t="shared" si="146"/>
        <v>0</v>
      </c>
      <c r="AG292" s="74">
        <f t="shared" si="165"/>
        <v>0</v>
      </c>
      <c r="AH292" s="74">
        <f t="shared" si="166"/>
        <v>0</v>
      </c>
      <c r="AJ292" s="75">
        <f t="shared" si="167"/>
        <v>0</v>
      </c>
      <c r="AK292" s="75">
        <f t="shared" si="168"/>
        <v>0</v>
      </c>
      <c r="AL292" s="75">
        <f t="shared" si="147"/>
        <v>0</v>
      </c>
      <c r="AS292" s="74" t="str">
        <f t="shared" si="169"/>
        <v/>
      </c>
      <c r="AT292" s="74" t="str">
        <f t="shared" si="170"/>
        <v/>
      </c>
      <c r="AU292" s="74" t="str">
        <f t="shared" si="171"/>
        <v/>
      </c>
      <c r="AV292" s="74" t="str">
        <f t="shared" si="172"/>
        <v/>
      </c>
      <c r="AW292" s="74" t="str">
        <f t="shared" si="173"/>
        <v/>
      </c>
      <c r="AX292" s="74" t="str">
        <f t="shared" si="148"/>
        <v/>
      </c>
      <c r="AY292" s="74" t="str">
        <f t="shared" si="148"/>
        <v/>
      </c>
      <c r="AZ292" s="74" t="str">
        <f t="shared" si="148"/>
        <v/>
      </c>
      <c r="BA292" s="74" t="str">
        <f t="shared" si="148"/>
        <v/>
      </c>
      <c r="BB292" s="74" t="str">
        <f t="shared" si="148"/>
        <v/>
      </c>
      <c r="BC292" s="74" t="str">
        <f t="shared" si="174"/>
        <v/>
      </c>
      <c r="BD292" s="74" t="str">
        <f t="shared" si="175"/>
        <v/>
      </c>
      <c r="BE292" s="74" t="str">
        <f t="shared" si="176"/>
        <v/>
      </c>
      <c r="BF292" s="74" t="str">
        <f t="shared" si="177"/>
        <v/>
      </c>
      <c r="BG292" s="74" t="str">
        <f t="shared" si="178"/>
        <v/>
      </c>
      <c r="BK292" s="119" t="s">
        <v>1051</v>
      </c>
      <c r="BL292" s="119" t="s">
        <v>517</v>
      </c>
      <c r="BM292" s="119" t="s">
        <v>518</v>
      </c>
      <c r="BN292" s="119" t="s">
        <v>336</v>
      </c>
      <c r="BO292" s="119" t="s">
        <v>1052</v>
      </c>
    </row>
    <row r="293" spans="1:67" s="66" customFormat="1" ht="14.5" x14ac:dyDescent="0.35">
      <c r="A293" s="30"/>
      <c r="B293" s="31"/>
      <c r="C293" s="31"/>
      <c r="D293" s="30"/>
      <c r="E293" s="31"/>
      <c r="F293" s="84"/>
      <c r="G293" s="62" t="str">
        <f t="shared" si="149"/>
        <v/>
      </c>
      <c r="H293" s="30"/>
      <c r="I293" s="31"/>
      <c r="J293" s="85"/>
      <c r="K293" s="85"/>
      <c r="L293" s="73">
        <f t="shared" si="150"/>
        <v>0</v>
      </c>
      <c r="M293" s="136"/>
      <c r="N293" s="65">
        <f t="shared" si="151"/>
        <v>0</v>
      </c>
      <c r="O293" s="65"/>
      <c r="P293" s="74">
        <f t="shared" si="152"/>
        <v>0</v>
      </c>
      <c r="Q293" s="74">
        <f t="shared" si="153"/>
        <v>0</v>
      </c>
      <c r="R293" s="74">
        <f t="shared" si="154"/>
        <v>0</v>
      </c>
      <c r="S293" s="74">
        <f t="shared" si="155"/>
        <v>0</v>
      </c>
      <c r="T293" s="74">
        <f t="shared" si="156"/>
        <v>0</v>
      </c>
      <c r="U293" s="74">
        <f t="shared" si="157"/>
        <v>0</v>
      </c>
      <c r="V293" s="74">
        <f t="shared" si="158"/>
        <v>0</v>
      </c>
      <c r="W293" s="74">
        <f t="shared" si="159"/>
        <v>0</v>
      </c>
      <c r="X293" s="74">
        <f t="shared" si="160"/>
        <v>0</v>
      </c>
      <c r="Y293" s="74">
        <f t="shared" si="161"/>
        <v>0</v>
      </c>
      <c r="Z293" s="74">
        <f t="shared" si="162"/>
        <v>0</v>
      </c>
      <c r="AA293" s="74">
        <f t="shared" si="180"/>
        <v>1</v>
      </c>
      <c r="AC293" s="74">
        <f t="shared" si="163"/>
        <v>0</v>
      </c>
      <c r="AD293" s="74">
        <f t="shared" si="164"/>
        <v>0</v>
      </c>
      <c r="AE293" s="74">
        <f t="shared" si="145"/>
        <v>0</v>
      </c>
      <c r="AF293" s="74">
        <f t="shared" si="146"/>
        <v>0</v>
      </c>
      <c r="AG293" s="74">
        <f t="shared" si="165"/>
        <v>0</v>
      </c>
      <c r="AH293" s="74">
        <f t="shared" si="166"/>
        <v>0</v>
      </c>
      <c r="AJ293" s="75">
        <f t="shared" si="167"/>
        <v>0</v>
      </c>
      <c r="AK293" s="75">
        <f t="shared" si="168"/>
        <v>0</v>
      </c>
      <c r="AL293" s="75">
        <f t="shared" si="147"/>
        <v>0</v>
      </c>
      <c r="AS293" s="74" t="str">
        <f t="shared" si="169"/>
        <v/>
      </c>
      <c r="AT293" s="74" t="str">
        <f t="shared" si="170"/>
        <v/>
      </c>
      <c r="AU293" s="74" t="str">
        <f t="shared" si="171"/>
        <v/>
      </c>
      <c r="AV293" s="74" t="str">
        <f t="shared" si="172"/>
        <v/>
      </c>
      <c r="AW293" s="74" t="str">
        <f t="shared" si="173"/>
        <v/>
      </c>
      <c r="AX293" s="74" t="str">
        <f t="shared" si="148"/>
        <v/>
      </c>
      <c r="AY293" s="74" t="str">
        <f t="shared" si="148"/>
        <v/>
      </c>
      <c r="AZ293" s="74" t="str">
        <f t="shared" si="148"/>
        <v/>
      </c>
      <c r="BA293" s="74" t="str">
        <f t="shared" si="148"/>
        <v/>
      </c>
      <c r="BB293" s="74" t="str">
        <f t="shared" si="148"/>
        <v/>
      </c>
      <c r="BC293" s="74" t="str">
        <f t="shared" si="174"/>
        <v/>
      </c>
      <c r="BD293" s="74" t="str">
        <f t="shared" si="175"/>
        <v/>
      </c>
      <c r="BE293" s="74" t="str">
        <f t="shared" si="176"/>
        <v/>
      </c>
      <c r="BF293" s="74" t="str">
        <f t="shared" si="177"/>
        <v/>
      </c>
      <c r="BG293" s="74" t="str">
        <f t="shared" si="178"/>
        <v/>
      </c>
      <c r="BK293" s="119" t="s">
        <v>1053</v>
      </c>
      <c r="BL293" s="119" t="s">
        <v>384</v>
      </c>
      <c r="BM293" s="119" t="s">
        <v>385</v>
      </c>
      <c r="BN293" s="119" t="s">
        <v>386</v>
      </c>
      <c r="BO293" s="119" t="s">
        <v>1054</v>
      </c>
    </row>
    <row r="294" spans="1:67" s="66" customFormat="1" ht="14.5" x14ac:dyDescent="0.35">
      <c r="A294" s="30"/>
      <c r="B294" s="31"/>
      <c r="C294" s="31"/>
      <c r="D294" s="30"/>
      <c r="E294" s="31"/>
      <c r="F294" s="84"/>
      <c r="G294" s="62" t="str">
        <f t="shared" si="149"/>
        <v/>
      </c>
      <c r="H294" s="30"/>
      <c r="I294" s="31"/>
      <c r="J294" s="85"/>
      <c r="K294" s="85"/>
      <c r="L294" s="73">
        <f t="shared" si="150"/>
        <v>0</v>
      </c>
      <c r="M294" s="136"/>
      <c r="N294" s="65">
        <f t="shared" si="151"/>
        <v>0</v>
      </c>
      <c r="O294" s="65"/>
      <c r="P294" s="74">
        <f t="shared" si="152"/>
        <v>0</v>
      </c>
      <c r="Q294" s="74">
        <f t="shared" si="153"/>
        <v>0</v>
      </c>
      <c r="R294" s="74">
        <f t="shared" si="154"/>
        <v>0</v>
      </c>
      <c r="S294" s="74">
        <f t="shared" si="155"/>
        <v>0</v>
      </c>
      <c r="T294" s="74">
        <f t="shared" si="156"/>
        <v>0</v>
      </c>
      <c r="U294" s="74">
        <f t="shared" si="157"/>
        <v>0</v>
      </c>
      <c r="V294" s="74">
        <f t="shared" si="158"/>
        <v>0</v>
      </c>
      <c r="W294" s="74">
        <f t="shared" si="159"/>
        <v>0</v>
      </c>
      <c r="X294" s="74">
        <f t="shared" si="160"/>
        <v>0</v>
      </c>
      <c r="Y294" s="74">
        <f t="shared" si="161"/>
        <v>0</v>
      </c>
      <c r="Z294" s="74">
        <f t="shared" si="162"/>
        <v>0</v>
      </c>
      <c r="AA294" s="74">
        <f t="shared" si="180"/>
        <v>1</v>
      </c>
      <c r="AC294" s="74">
        <f t="shared" si="163"/>
        <v>0</v>
      </c>
      <c r="AD294" s="74">
        <f t="shared" si="164"/>
        <v>0</v>
      </c>
      <c r="AE294" s="74">
        <f t="shared" si="145"/>
        <v>0</v>
      </c>
      <c r="AF294" s="74">
        <f t="shared" si="146"/>
        <v>0</v>
      </c>
      <c r="AG294" s="74">
        <f t="shared" si="165"/>
        <v>0</v>
      </c>
      <c r="AH294" s="74">
        <f t="shared" si="166"/>
        <v>0</v>
      </c>
      <c r="AJ294" s="75">
        <f t="shared" si="167"/>
        <v>0</v>
      </c>
      <c r="AK294" s="75">
        <f t="shared" si="168"/>
        <v>0</v>
      </c>
      <c r="AL294" s="75">
        <f t="shared" si="147"/>
        <v>0</v>
      </c>
      <c r="AS294" s="74" t="str">
        <f t="shared" si="169"/>
        <v/>
      </c>
      <c r="AT294" s="74" t="str">
        <f t="shared" si="170"/>
        <v/>
      </c>
      <c r="AU294" s="74" t="str">
        <f t="shared" si="171"/>
        <v/>
      </c>
      <c r="AV294" s="74" t="str">
        <f t="shared" si="172"/>
        <v/>
      </c>
      <c r="AW294" s="74" t="str">
        <f t="shared" si="173"/>
        <v/>
      </c>
      <c r="AX294" s="74" t="str">
        <f t="shared" si="148"/>
        <v/>
      </c>
      <c r="AY294" s="74" t="str">
        <f t="shared" si="148"/>
        <v/>
      </c>
      <c r="AZ294" s="74" t="str">
        <f t="shared" si="148"/>
        <v/>
      </c>
      <c r="BA294" s="74" t="str">
        <f t="shared" si="148"/>
        <v/>
      </c>
      <c r="BB294" s="74" t="str">
        <f t="shared" si="148"/>
        <v/>
      </c>
      <c r="BC294" s="74" t="str">
        <f t="shared" si="174"/>
        <v/>
      </c>
      <c r="BD294" s="74" t="str">
        <f t="shared" si="175"/>
        <v/>
      </c>
      <c r="BE294" s="74" t="str">
        <f t="shared" si="176"/>
        <v/>
      </c>
      <c r="BF294" s="74" t="str">
        <f t="shared" si="177"/>
        <v/>
      </c>
      <c r="BG294" s="74" t="str">
        <f t="shared" si="178"/>
        <v/>
      </c>
      <c r="BK294" s="119" t="s">
        <v>1055</v>
      </c>
      <c r="BL294" s="119" t="s">
        <v>584</v>
      </c>
      <c r="BM294" s="119" t="s">
        <v>585</v>
      </c>
      <c r="BN294" s="119" t="s">
        <v>336</v>
      </c>
      <c r="BO294" s="119" t="s">
        <v>1056</v>
      </c>
    </row>
    <row r="295" spans="1:67" s="66" customFormat="1" ht="14.5" x14ac:dyDescent="0.35">
      <c r="A295" s="30"/>
      <c r="B295" s="31"/>
      <c r="C295" s="31"/>
      <c r="D295" s="30"/>
      <c r="E295" s="31"/>
      <c r="F295" s="84"/>
      <c r="G295" s="62" t="str">
        <f t="shared" si="149"/>
        <v/>
      </c>
      <c r="H295" s="30"/>
      <c r="I295" s="31"/>
      <c r="J295" s="85"/>
      <c r="K295" s="85"/>
      <c r="L295" s="73">
        <f t="shared" si="150"/>
        <v>0</v>
      </c>
      <c r="M295" s="136"/>
      <c r="N295" s="65">
        <f t="shared" si="151"/>
        <v>0</v>
      </c>
      <c r="O295" s="65"/>
      <c r="P295" s="74">
        <f t="shared" si="152"/>
        <v>0</v>
      </c>
      <c r="Q295" s="74">
        <f t="shared" si="153"/>
        <v>0</v>
      </c>
      <c r="R295" s="74">
        <f t="shared" si="154"/>
        <v>0</v>
      </c>
      <c r="S295" s="74">
        <f t="shared" si="155"/>
        <v>0</v>
      </c>
      <c r="T295" s="74">
        <f t="shared" si="156"/>
        <v>0</v>
      </c>
      <c r="U295" s="74">
        <f t="shared" si="157"/>
        <v>0</v>
      </c>
      <c r="V295" s="74">
        <f t="shared" si="158"/>
        <v>0</v>
      </c>
      <c r="W295" s="74">
        <f t="shared" si="159"/>
        <v>0</v>
      </c>
      <c r="X295" s="74">
        <f t="shared" si="160"/>
        <v>0</v>
      </c>
      <c r="Y295" s="74">
        <f t="shared" si="161"/>
        <v>0</v>
      </c>
      <c r="Z295" s="74">
        <f t="shared" si="162"/>
        <v>0</v>
      </c>
      <c r="AA295" s="74">
        <f t="shared" si="180"/>
        <v>1</v>
      </c>
      <c r="AC295" s="74">
        <f t="shared" si="163"/>
        <v>0</v>
      </c>
      <c r="AD295" s="74">
        <f t="shared" si="164"/>
        <v>0</v>
      </c>
      <c r="AE295" s="74">
        <f t="shared" si="145"/>
        <v>0</v>
      </c>
      <c r="AF295" s="74">
        <f t="shared" si="146"/>
        <v>0</v>
      </c>
      <c r="AG295" s="74">
        <f t="shared" si="165"/>
        <v>0</v>
      </c>
      <c r="AH295" s="74">
        <f t="shared" si="166"/>
        <v>0</v>
      </c>
      <c r="AJ295" s="75">
        <f t="shared" si="167"/>
        <v>0</v>
      </c>
      <c r="AK295" s="75">
        <f t="shared" si="168"/>
        <v>0</v>
      </c>
      <c r="AL295" s="75">
        <f t="shared" si="147"/>
        <v>0</v>
      </c>
      <c r="AS295" s="74" t="str">
        <f t="shared" si="169"/>
        <v/>
      </c>
      <c r="AT295" s="74" t="str">
        <f t="shared" si="170"/>
        <v/>
      </c>
      <c r="AU295" s="74" t="str">
        <f t="shared" si="171"/>
        <v/>
      </c>
      <c r="AV295" s="74" t="str">
        <f t="shared" si="172"/>
        <v/>
      </c>
      <c r="AW295" s="74" t="str">
        <f t="shared" si="173"/>
        <v/>
      </c>
      <c r="AX295" s="74" t="str">
        <f t="shared" si="148"/>
        <v/>
      </c>
      <c r="AY295" s="74" t="str">
        <f t="shared" si="148"/>
        <v/>
      </c>
      <c r="AZ295" s="74" t="str">
        <f t="shared" si="148"/>
        <v/>
      </c>
      <c r="BA295" s="74" t="str">
        <f t="shared" si="148"/>
        <v/>
      </c>
      <c r="BB295" s="74" t="str">
        <f t="shared" si="148"/>
        <v/>
      </c>
      <c r="BC295" s="74" t="str">
        <f t="shared" si="174"/>
        <v/>
      </c>
      <c r="BD295" s="74" t="str">
        <f t="shared" si="175"/>
        <v/>
      </c>
      <c r="BE295" s="74" t="str">
        <f t="shared" si="176"/>
        <v/>
      </c>
      <c r="BF295" s="74" t="str">
        <f t="shared" si="177"/>
        <v/>
      </c>
      <c r="BG295" s="74" t="str">
        <f t="shared" si="178"/>
        <v/>
      </c>
      <c r="BK295" s="119" t="s">
        <v>1057</v>
      </c>
      <c r="BL295" s="119" t="s">
        <v>553</v>
      </c>
      <c r="BM295" s="119" t="s">
        <v>554</v>
      </c>
      <c r="BN295" s="119" t="s">
        <v>349</v>
      </c>
      <c r="BO295" s="119" t="s">
        <v>1058</v>
      </c>
    </row>
    <row r="296" spans="1:67" s="66" customFormat="1" ht="14.5" x14ac:dyDescent="0.35">
      <c r="A296" s="30"/>
      <c r="B296" s="31"/>
      <c r="C296" s="31"/>
      <c r="D296" s="30"/>
      <c r="E296" s="31"/>
      <c r="F296" s="84"/>
      <c r="G296" s="62" t="str">
        <f t="shared" si="149"/>
        <v/>
      </c>
      <c r="H296" s="30"/>
      <c r="I296" s="31"/>
      <c r="J296" s="85"/>
      <c r="K296" s="85"/>
      <c r="L296" s="73">
        <f t="shared" si="150"/>
        <v>0</v>
      </c>
      <c r="M296" s="136"/>
      <c r="N296" s="65">
        <f t="shared" si="151"/>
        <v>0</v>
      </c>
      <c r="O296" s="65"/>
      <c r="P296" s="74">
        <f t="shared" si="152"/>
        <v>0</v>
      </c>
      <c r="Q296" s="74">
        <f t="shared" si="153"/>
        <v>0</v>
      </c>
      <c r="R296" s="74">
        <f t="shared" si="154"/>
        <v>0</v>
      </c>
      <c r="S296" s="74">
        <f t="shared" si="155"/>
        <v>0</v>
      </c>
      <c r="T296" s="74">
        <f t="shared" si="156"/>
        <v>0</v>
      </c>
      <c r="U296" s="74">
        <f t="shared" si="157"/>
        <v>0</v>
      </c>
      <c r="V296" s="74">
        <f t="shared" si="158"/>
        <v>0</v>
      </c>
      <c r="W296" s="74">
        <f t="shared" si="159"/>
        <v>0</v>
      </c>
      <c r="X296" s="74">
        <f t="shared" si="160"/>
        <v>0</v>
      </c>
      <c r="Y296" s="74">
        <f t="shared" si="161"/>
        <v>0</v>
      </c>
      <c r="Z296" s="74">
        <f t="shared" si="162"/>
        <v>0</v>
      </c>
      <c r="AA296" s="74">
        <f t="shared" si="180"/>
        <v>1</v>
      </c>
      <c r="AC296" s="74">
        <f t="shared" si="163"/>
        <v>0</v>
      </c>
      <c r="AD296" s="74">
        <f t="shared" si="164"/>
        <v>0</v>
      </c>
      <c r="AE296" s="74">
        <f t="shared" si="145"/>
        <v>0</v>
      </c>
      <c r="AF296" s="74">
        <f t="shared" si="146"/>
        <v>0</v>
      </c>
      <c r="AG296" s="74">
        <f t="shared" si="165"/>
        <v>0</v>
      </c>
      <c r="AH296" s="74">
        <f t="shared" si="166"/>
        <v>0</v>
      </c>
      <c r="AJ296" s="75">
        <f t="shared" si="167"/>
        <v>0</v>
      </c>
      <c r="AK296" s="75">
        <f t="shared" si="168"/>
        <v>0</v>
      </c>
      <c r="AL296" s="75">
        <f t="shared" si="147"/>
        <v>0</v>
      </c>
      <c r="AS296" s="74" t="str">
        <f t="shared" si="169"/>
        <v/>
      </c>
      <c r="AT296" s="74" t="str">
        <f t="shared" si="170"/>
        <v/>
      </c>
      <c r="AU296" s="74" t="str">
        <f t="shared" si="171"/>
        <v/>
      </c>
      <c r="AV296" s="74" t="str">
        <f t="shared" si="172"/>
        <v/>
      </c>
      <c r="AW296" s="74" t="str">
        <f t="shared" si="173"/>
        <v/>
      </c>
      <c r="AX296" s="74" t="str">
        <f t="shared" si="148"/>
        <v/>
      </c>
      <c r="AY296" s="74" t="str">
        <f t="shared" si="148"/>
        <v/>
      </c>
      <c r="AZ296" s="74" t="str">
        <f t="shared" si="148"/>
        <v/>
      </c>
      <c r="BA296" s="74" t="str">
        <f t="shared" si="148"/>
        <v/>
      </c>
      <c r="BB296" s="74" t="str">
        <f t="shared" si="148"/>
        <v/>
      </c>
      <c r="BC296" s="74" t="str">
        <f t="shared" si="174"/>
        <v/>
      </c>
      <c r="BD296" s="74" t="str">
        <f t="shared" si="175"/>
        <v/>
      </c>
      <c r="BE296" s="74" t="str">
        <f t="shared" si="176"/>
        <v/>
      </c>
      <c r="BF296" s="74" t="str">
        <f t="shared" si="177"/>
        <v/>
      </c>
      <c r="BG296" s="74" t="str">
        <f t="shared" si="178"/>
        <v/>
      </c>
      <c r="BK296" s="119" t="s">
        <v>1059</v>
      </c>
      <c r="BL296" s="119" t="s">
        <v>505</v>
      </c>
      <c r="BM296" s="119" t="s">
        <v>506</v>
      </c>
      <c r="BN296" s="119" t="s">
        <v>349</v>
      </c>
      <c r="BO296" s="119" t="s">
        <v>1060</v>
      </c>
    </row>
    <row r="297" spans="1:67" s="66" customFormat="1" ht="14.5" x14ac:dyDescent="0.35">
      <c r="A297" s="30"/>
      <c r="B297" s="31"/>
      <c r="C297" s="31"/>
      <c r="D297" s="30"/>
      <c r="E297" s="31"/>
      <c r="F297" s="84"/>
      <c r="G297" s="62" t="str">
        <f t="shared" si="149"/>
        <v/>
      </c>
      <c r="H297" s="30"/>
      <c r="I297" s="31"/>
      <c r="J297" s="85"/>
      <c r="K297" s="85"/>
      <c r="L297" s="73">
        <f t="shared" si="150"/>
        <v>0</v>
      </c>
      <c r="M297" s="136"/>
      <c r="N297" s="65">
        <f t="shared" si="151"/>
        <v>0</v>
      </c>
      <c r="O297" s="65"/>
      <c r="P297" s="74">
        <f t="shared" si="152"/>
        <v>0</v>
      </c>
      <c r="Q297" s="74">
        <f t="shared" si="153"/>
        <v>0</v>
      </c>
      <c r="R297" s="74">
        <f t="shared" si="154"/>
        <v>0</v>
      </c>
      <c r="S297" s="74">
        <f t="shared" si="155"/>
        <v>0</v>
      </c>
      <c r="T297" s="74">
        <f t="shared" si="156"/>
        <v>0</v>
      </c>
      <c r="U297" s="74">
        <f t="shared" si="157"/>
        <v>0</v>
      </c>
      <c r="V297" s="74">
        <f t="shared" si="158"/>
        <v>0</v>
      </c>
      <c r="W297" s="74">
        <f t="shared" si="159"/>
        <v>0</v>
      </c>
      <c r="X297" s="74">
        <f t="shared" si="160"/>
        <v>0</v>
      </c>
      <c r="Y297" s="74">
        <f t="shared" si="161"/>
        <v>0</v>
      </c>
      <c r="Z297" s="74">
        <f t="shared" si="162"/>
        <v>0</v>
      </c>
      <c r="AA297" s="74">
        <f t="shared" si="180"/>
        <v>1</v>
      </c>
      <c r="AC297" s="74">
        <f t="shared" si="163"/>
        <v>0</v>
      </c>
      <c r="AD297" s="74">
        <f t="shared" si="164"/>
        <v>0</v>
      </c>
      <c r="AE297" s="74">
        <f t="shared" si="145"/>
        <v>0</v>
      </c>
      <c r="AF297" s="74">
        <f t="shared" si="146"/>
        <v>0</v>
      </c>
      <c r="AG297" s="74">
        <f t="shared" si="165"/>
        <v>0</v>
      </c>
      <c r="AH297" s="74">
        <f t="shared" si="166"/>
        <v>0</v>
      </c>
      <c r="AJ297" s="75">
        <f t="shared" si="167"/>
        <v>0</v>
      </c>
      <c r="AK297" s="75">
        <f t="shared" si="168"/>
        <v>0</v>
      </c>
      <c r="AL297" s="75">
        <f t="shared" si="147"/>
        <v>0</v>
      </c>
      <c r="AS297" s="74" t="str">
        <f t="shared" si="169"/>
        <v/>
      </c>
      <c r="AT297" s="74" t="str">
        <f t="shared" si="170"/>
        <v/>
      </c>
      <c r="AU297" s="74" t="str">
        <f t="shared" si="171"/>
        <v/>
      </c>
      <c r="AV297" s="74" t="str">
        <f t="shared" si="172"/>
        <v/>
      </c>
      <c r="AW297" s="74" t="str">
        <f t="shared" si="173"/>
        <v/>
      </c>
      <c r="AX297" s="74" t="str">
        <f t="shared" si="148"/>
        <v/>
      </c>
      <c r="AY297" s="74" t="str">
        <f t="shared" si="148"/>
        <v/>
      </c>
      <c r="AZ297" s="74" t="str">
        <f t="shared" si="148"/>
        <v/>
      </c>
      <c r="BA297" s="74" t="str">
        <f t="shared" si="148"/>
        <v/>
      </c>
      <c r="BB297" s="74" t="str">
        <f t="shared" si="148"/>
        <v/>
      </c>
      <c r="BC297" s="74" t="str">
        <f t="shared" si="174"/>
        <v/>
      </c>
      <c r="BD297" s="74" t="str">
        <f t="shared" si="175"/>
        <v/>
      </c>
      <c r="BE297" s="74" t="str">
        <f t="shared" si="176"/>
        <v/>
      </c>
      <c r="BF297" s="74" t="str">
        <f t="shared" si="177"/>
        <v/>
      </c>
      <c r="BG297" s="74" t="str">
        <f t="shared" si="178"/>
        <v/>
      </c>
      <c r="BK297" s="119" t="s">
        <v>1061</v>
      </c>
      <c r="BL297" s="119" t="s">
        <v>505</v>
      </c>
      <c r="BM297" s="119" t="s">
        <v>506</v>
      </c>
      <c r="BN297" s="119" t="s">
        <v>349</v>
      </c>
      <c r="BO297" s="119" t="s">
        <v>1062</v>
      </c>
    </row>
    <row r="298" spans="1:67" s="66" customFormat="1" ht="14.5" x14ac:dyDescent="0.35">
      <c r="A298" s="30"/>
      <c r="B298" s="31"/>
      <c r="C298" s="31"/>
      <c r="D298" s="30"/>
      <c r="E298" s="31"/>
      <c r="F298" s="84"/>
      <c r="G298" s="62" t="str">
        <f t="shared" si="149"/>
        <v/>
      </c>
      <c r="H298" s="30"/>
      <c r="I298" s="31"/>
      <c r="J298" s="85"/>
      <c r="K298" s="85"/>
      <c r="L298" s="73">
        <f t="shared" si="150"/>
        <v>0</v>
      </c>
      <c r="M298" s="136"/>
      <c r="N298" s="65">
        <f t="shared" si="151"/>
        <v>0</v>
      </c>
      <c r="O298" s="65"/>
      <c r="P298" s="74">
        <f t="shared" si="152"/>
        <v>0</v>
      </c>
      <c r="Q298" s="74">
        <f t="shared" si="153"/>
        <v>0</v>
      </c>
      <c r="R298" s="74">
        <f t="shared" si="154"/>
        <v>0</v>
      </c>
      <c r="S298" s="74">
        <f t="shared" si="155"/>
        <v>0</v>
      </c>
      <c r="T298" s="74">
        <f t="shared" si="156"/>
        <v>0</v>
      </c>
      <c r="U298" s="74">
        <f t="shared" si="157"/>
        <v>0</v>
      </c>
      <c r="V298" s="74">
        <f t="shared" si="158"/>
        <v>0</v>
      </c>
      <c r="W298" s="74">
        <f t="shared" si="159"/>
        <v>0</v>
      </c>
      <c r="X298" s="74">
        <f t="shared" si="160"/>
        <v>0</v>
      </c>
      <c r="Y298" s="74">
        <f t="shared" si="161"/>
        <v>0</v>
      </c>
      <c r="Z298" s="74">
        <f t="shared" si="162"/>
        <v>0</v>
      </c>
      <c r="AA298" s="74">
        <f t="shared" si="180"/>
        <v>1</v>
      </c>
      <c r="AC298" s="74">
        <f t="shared" si="163"/>
        <v>0</v>
      </c>
      <c r="AD298" s="74">
        <f t="shared" si="164"/>
        <v>0</v>
      </c>
      <c r="AE298" s="74">
        <f t="shared" si="145"/>
        <v>0</v>
      </c>
      <c r="AF298" s="74">
        <f t="shared" si="146"/>
        <v>0</v>
      </c>
      <c r="AG298" s="74">
        <f t="shared" si="165"/>
        <v>0</v>
      </c>
      <c r="AH298" s="74">
        <f t="shared" si="166"/>
        <v>0</v>
      </c>
      <c r="AJ298" s="75">
        <f t="shared" si="167"/>
        <v>0</v>
      </c>
      <c r="AK298" s="75">
        <f t="shared" si="168"/>
        <v>0</v>
      </c>
      <c r="AL298" s="75">
        <f t="shared" si="147"/>
        <v>0</v>
      </c>
      <c r="AS298" s="74" t="str">
        <f t="shared" si="169"/>
        <v/>
      </c>
      <c r="AT298" s="74" t="str">
        <f t="shared" si="170"/>
        <v/>
      </c>
      <c r="AU298" s="74" t="str">
        <f t="shared" si="171"/>
        <v/>
      </c>
      <c r="AV298" s="74" t="str">
        <f t="shared" si="172"/>
        <v/>
      </c>
      <c r="AW298" s="74" t="str">
        <f t="shared" si="173"/>
        <v/>
      </c>
      <c r="AX298" s="74" t="str">
        <f t="shared" si="148"/>
        <v/>
      </c>
      <c r="AY298" s="74" t="str">
        <f t="shared" si="148"/>
        <v/>
      </c>
      <c r="AZ298" s="74" t="str">
        <f t="shared" si="148"/>
        <v/>
      </c>
      <c r="BA298" s="74" t="str">
        <f t="shared" si="148"/>
        <v/>
      </c>
      <c r="BB298" s="74" t="str">
        <f t="shared" si="148"/>
        <v/>
      </c>
      <c r="BC298" s="74" t="str">
        <f t="shared" si="174"/>
        <v/>
      </c>
      <c r="BD298" s="74" t="str">
        <f t="shared" si="175"/>
        <v/>
      </c>
      <c r="BE298" s="74" t="str">
        <f t="shared" si="176"/>
        <v/>
      </c>
      <c r="BF298" s="74" t="str">
        <f t="shared" si="177"/>
        <v/>
      </c>
      <c r="BG298" s="74" t="str">
        <f t="shared" si="178"/>
        <v/>
      </c>
      <c r="BK298" s="119" t="s">
        <v>1063</v>
      </c>
      <c r="BL298" s="119" t="s">
        <v>517</v>
      </c>
      <c r="BM298" s="119" t="s">
        <v>518</v>
      </c>
      <c r="BN298" s="119" t="s">
        <v>336</v>
      </c>
      <c r="BO298" s="119" t="s">
        <v>1064</v>
      </c>
    </row>
    <row r="299" spans="1:67" s="66" customFormat="1" ht="14.5" x14ac:dyDescent="0.35">
      <c r="A299" s="30"/>
      <c r="B299" s="31"/>
      <c r="C299" s="31"/>
      <c r="D299" s="30"/>
      <c r="E299" s="31"/>
      <c r="F299" s="84"/>
      <c r="G299" s="62" t="str">
        <f t="shared" si="149"/>
        <v/>
      </c>
      <c r="H299" s="30"/>
      <c r="I299" s="31"/>
      <c r="J299" s="85"/>
      <c r="K299" s="85"/>
      <c r="L299" s="73">
        <f t="shared" si="150"/>
        <v>0</v>
      </c>
      <c r="M299" s="136"/>
      <c r="N299" s="65">
        <f t="shared" si="151"/>
        <v>0</v>
      </c>
      <c r="O299" s="65"/>
      <c r="P299" s="74">
        <f t="shared" si="152"/>
        <v>0</v>
      </c>
      <c r="Q299" s="74">
        <f t="shared" si="153"/>
        <v>0</v>
      </c>
      <c r="R299" s="74">
        <f t="shared" si="154"/>
        <v>0</v>
      </c>
      <c r="S299" s="74">
        <f t="shared" si="155"/>
        <v>0</v>
      </c>
      <c r="T299" s="74">
        <f t="shared" si="156"/>
        <v>0</v>
      </c>
      <c r="U299" s="74">
        <f t="shared" si="157"/>
        <v>0</v>
      </c>
      <c r="V299" s="74">
        <f t="shared" si="158"/>
        <v>0</v>
      </c>
      <c r="W299" s="74">
        <f t="shared" si="159"/>
        <v>0</v>
      </c>
      <c r="X299" s="74">
        <f t="shared" si="160"/>
        <v>0</v>
      </c>
      <c r="Y299" s="74">
        <f t="shared" si="161"/>
        <v>0</v>
      </c>
      <c r="Z299" s="74">
        <f t="shared" si="162"/>
        <v>0</v>
      </c>
      <c r="AA299" s="74">
        <f t="shared" si="180"/>
        <v>1</v>
      </c>
      <c r="AC299" s="74">
        <f t="shared" si="163"/>
        <v>0</v>
      </c>
      <c r="AD299" s="74">
        <f t="shared" si="164"/>
        <v>0</v>
      </c>
      <c r="AE299" s="74">
        <f t="shared" si="145"/>
        <v>0</v>
      </c>
      <c r="AF299" s="74">
        <f t="shared" si="146"/>
        <v>0</v>
      </c>
      <c r="AG299" s="74">
        <f t="shared" si="165"/>
        <v>0</v>
      </c>
      <c r="AH299" s="74">
        <f t="shared" si="166"/>
        <v>0</v>
      </c>
      <c r="AJ299" s="75">
        <f t="shared" si="167"/>
        <v>0</v>
      </c>
      <c r="AK299" s="75">
        <f t="shared" si="168"/>
        <v>0</v>
      </c>
      <c r="AL299" s="75">
        <f t="shared" si="147"/>
        <v>0</v>
      </c>
      <c r="AS299" s="74" t="str">
        <f t="shared" si="169"/>
        <v/>
      </c>
      <c r="AT299" s="74" t="str">
        <f t="shared" si="170"/>
        <v/>
      </c>
      <c r="AU299" s="74" t="str">
        <f t="shared" si="171"/>
        <v/>
      </c>
      <c r="AV299" s="74" t="str">
        <f t="shared" si="172"/>
        <v/>
      </c>
      <c r="AW299" s="74" t="str">
        <f t="shared" si="173"/>
        <v/>
      </c>
      <c r="AX299" s="74" t="str">
        <f t="shared" si="148"/>
        <v/>
      </c>
      <c r="AY299" s="74" t="str">
        <f t="shared" si="148"/>
        <v/>
      </c>
      <c r="AZ299" s="74" t="str">
        <f t="shared" si="148"/>
        <v/>
      </c>
      <c r="BA299" s="74" t="str">
        <f t="shared" si="148"/>
        <v/>
      </c>
      <c r="BB299" s="74" t="str">
        <f t="shared" si="148"/>
        <v/>
      </c>
      <c r="BC299" s="74" t="str">
        <f t="shared" si="174"/>
        <v/>
      </c>
      <c r="BD299" s="74" t="str">
        <f t="shared" si="175"/>
        <v/>
      </c>
      <c r="BE299" s="74" t="str">
        <f t="shared" si="176"/>
        <v/>
      </c>
      <c r="BF299" s="74" t="str">
        <f t="shared" si="177"/>
        <v/>
      </c>
      <c r="BG299" s="74" t="str">
        <f t="shared" si="178"/>
        <v/>
      </c>
      <c r="BK299" s="119" t="s">
        <v>1065</v>
      </c>
      <c r="BL299" s="119" t="s">
        <v>505</v>
      </c>
      <c r="BM299" s="119" t="s">
        <v>506</v>
      </c>
      <c r="BN299" s="119" t="s">
        <v>349</v>
      </c>
      <c r="BO299" s="119" t="s">
        <v>1066</v>
      </c>
    </row>
    <row r="300" spans="1:67" s="66" customFormat="1" ht="14.5" x14ac:dyDescent="0.35">
      <c r="A300" s="30"/>
      <c r="B300" s="31"/>
      <c r="C300" s="31"/>
      <c r="D300" s="30"/>
      <c r="E300" s="31"/>
      <c r="F300" s="84"/>
      <c r="G300" s="62" t="str">
        <f t="shared" si="149"/>
        <v/>
      </c>
      <c r="H300" s="30"/>
      <c r="I300" s="31"/>
      <c r="J300" s="85"/>
      <c r="K300" s="85"/>
      <c r="L300" s="73">
        <f t="shared" si="150"/>
        <v>0</v>
      </c>
      <c r="M300" s="136"/>
      <c r="N300" s="65">
        <f t="shared" si="151"/>
        <v>0</v>
      </c>
      <c r="O300" s="65"/>
      <c r="P300" s="74">
        <f t="shared" si="152"/>
        <v>0</v>
      </c>
      <c r="Q300" s="74">
        <f t="shared" si="153"/>
        <v>0</v>
      </c>
      <c r="R300" s="74">
        <f t="shared" si="154"/>
        <v>0</v>
      </c>
      <c r="S300" s="74">
        <f t="shared" si="155"/>
        <v>0</v>
      </c>
      <c r="T300" s="74">
        <f t="shared" si="156"/>
        <v>0</v>
      </c>
      <c r="U300" s="74">
        <f t="shared" si="157"/>
        <v>0</v>
      </c>
      <c r="V300" s="74">
        <f t="shared" si="158"/>
        <v>0</v>
      </c>
      <c r="W300" s="74">
        <f t="shared" si="159"/>
        <v>0</v>
      </c>
      <c r="X300" s="74">
        <f t="shared" si="160"/>
        <v>0</v>
      </c>
      <c r="Y300" s="74">
        <f t="shared" si="161"/>
        <v>0</v>
      </c>
      <c r="Z300" s="74">
        <f t="shared" si="162"/>
        <v>0</v>
      </c>
      <c r="AA300" s="74">
        <f t="shared" si="180"/>
        <v>1</v>
      </c>
      <c r="AC300" s="74">
        <f t="shared" si="163"/>
        <v>0</v>
      </c>
      <c r="AD300" s="74">
        <f t="shared" si="164"/>
        <v>0</v>
      </c>
      <c r="AE300" s="74">
        <f t="shared" si="145"/>
        <v>0</v>
      </c>
      <c r="AF300" s="74">
        <f t="shared" si="146"/>
        <v>0</v>
      </c>
      <c r="AG300" s="74">
        <f t="shared" si="165"/>
        <v>0</v>
      </c>
      <c r="AH300" s="74">
        <f t="shared" si="166"/>
        <v>0</v>
      </c>
      <c r="AJ300" s="75">
        <f t="shared" si="167"/>
        <v>0</v>
      </c>
      <c r="AK300" s="75">
        <f t="shared" si="168"/>
        <v>0</v>
      </c>
      <c r="AL300" s="75">
        <f t="shared" si="147"/>
        <v>0</v>
      </c>
      <c r="AS300" s="74" t="str">
        <f t="shared" si="169"/>
        <v/>
      </c>
      <c r="AT300" s="74" t="str">
        <f t="shared" si="170"/>
        <v/>
      </c>
      <c r="AU300" s="74" t="str">
        <f t="shared" si="171"/>
        <v/>
      </c>
      <c r="AV300" s="74" t="str">
        <f t="shared" si="172"/>
        <v/>
      </c>
      <c r="AW300" s="74" t="str">
        <f t="shared" si="173"/>
        <v/>
      </c>
      <c r="AX300" s="74" t="str">
        <f t="shared" si="148"/>
        <v/>
      </c>
      <c r="AY300" s="74" t="str">
        <f t="shared" si="148"/>
        <v/>
      </c>
      <c r="AZ300" s="74" t="str">
        <f t="shared" si="148"/>
        <v/>
      </c>
      <c r="BA300" s="74" t="str">
        <f t="shared" si="148"/>
        <v/>
      </c>
      <c r="BB300" s="74" t="str">
        <f t="shared" si="148"/>
        <v/>
      </c>
      <c r="BC300" s="74" t="str">
        <f t="shared" si="174"/>
        <v/>
      </c>
      <c r="BD300" s="74" t="str">
        <f t="shared" si="175"/>
        <v/>
      </c>
      <c r="BE300" s="74" t="str">
        <f t="shared" si="176"/>
        <v/>
      </c>
      <c r="BF300" s="74" t="str">
        <f t="shared" si="177"/>
        <v/>
      </c>
      <c r="BG300" s="74" t="str">
        <f t="shared" si="178"/>
        <v/>
      </c>
      <c r="BK300" s="119" t="s">
        <v>1067</v>
      </c>
      <c r="BL300" s="119" t="s">
        <v>1068</v>
      </c>
      <c r="BM300" s="119" t="s">
        <v>1069</v>
      </c>
      <c r="BN300" s="119" t="s">
        <v>349</v>
      </c>
      <c r="BO300" s="119" t="s">
        <v>1070</v>
      </c>
    </row>
    <row r="301" spans="1:67" s="66" customFormat="1" ht="14.5" x14ac:dyDescent="0.35">
      <c r="A301" s="30"/>
      <c r="B301" s="31"/>
      <c r="C301" s="31"/>
      <c r="D301" s="30"/>
      <c r="E301" s="31"/>
      <c r="F301" s="84"/>
      <c r="G301" s="62" t="str">
        <f t="shared" si="149"/>
        <v/>
      </c>
      <c r="H301" s="30"/>
      <c r="I301" s="31"/>
      <c r="J301" s="85"/>
      <c r="K301" s="85"/>
      <c r="L301" s="73">
        <f t="shared" si="150"/>
        <v>0</v>
      </c>
      <c r="M301" s="136"/>
      <c r="N301" s="65">
        <f t="shared" si="151"/>
        <v>0</v>
      </c>
      <c r="O301" s="65"/>
      <c r="P301" s="74">
        <f t="shared" si="152"/>
        <v>0</v>
      </c>
      <c r="Q301" s="74">
        <f t="shared" si="153"/>
        <v>0</v>
      </c>
      <c r="R301" s="74">
        <f t="shared" si="154"/>
        <v>0</v>
      </c>
      <c r="S301" s="74">
        <f t="shared" si="155"/>
        <v>0</v>
      </c>
      <c r="T301" s="74">
        <f t="shared" si="156"/>
        <v>0</v>
      </c>
      <c r="U301" s="74">
        <f t="shared" si="157"/>
        <v>0</v>
      </c>
      <c r="V301" s="74">
        <f t="shared" si="158"/>
        <v>0</v>
      </c>
      <c r="W301" s="74">
        <f t="shared" si="159"/>
        <v>0</v>
      </c>
      <c r="X301" s="74">
        <f t="shared" si="160"/>
        <v>0</v>
      </c>
      <c r="Y301" s="74">
        <f t="shared" si="161"/>
        <v>0</v>
      </c>
      <c r="Z301" s="74">
        <f t="shared" si="162"/>
        <v>0</v>
      </c>
      <c r="AA301" s="74">
        <f t="shared" si="180"/>
        <v>1</v>
      </c>
      <c r="AC301" s="74">
        <f t="shared" si="163"/>
        <v>0</v>
      </c>
      <c r="AD301" s="74">
        <f t="shared" si="164"/>
        <v>0</v>
      </c>
      <c r="AE301" s="74">
        <f t="shared" si="145"/>
        <v>0</v>
      </c>
      <c r="AF301" s="74">
        <f t="shared" si="146"/>
        <v>0</v>
      </c>
      <c r="AG301" s="74">
        <f t="shared" si="165"/>
        <v>0</v>
      </c>
      <c r="AH301" s="74">
        <f t="shared" si="166"/>
        <v>0</v>
      </c>
      <c r="AJ301" s="75">
        <f t="shared" si="167"/>
        <v>0</v>
      </c>
      <c r="AK301" s="75">
        <f t="shared" si="168"/>
        <v>0</v>
      </c>
      <c r="AL301" s="75">
        <f t="shared" si="147"/>
        <v>0</v>
      </c>
      <c r="AS301" s="74" t="str">
        <f t="shared" si="169"/>
        <v/>
      </c>
      <c r="AT301" s="74" t="str">
        <f t="shared" si="170"/>
        <v/>
      </c>
      <c r="AU301" s="74" t="str">
        <f t="shared" si="171"/>
        <v/>
      </c>
      <c r="AV301" s="74" t="str">
        <f t="shared" si="172"/>
        <v/>
      </c>
      <c r="AW301" s="74" t="str">
        <f t="shared" si="173"/>
        <v/>
      </c>
      <c r="AX301" s="74" t="str">
        <f t="shared" si="148"/>
        <v/>
      </c>
      <c r="AY301" s="74" t="str">
        <f t="shared" si="148"/>
        <v/>
      </c>
      <c r="AZ301" s="74" t="str">
        <f t="shared" si="148"/>
        <v/>
      </c>
      <c r="BA301" s="74" t="str">
        <f t="shared" si="148"/>
        <v/>
      </c>
      <c r="BB301" s="74" t="str">
        <f t="shared" si="148"/>
        <v/>
      </c>
      <c r="BC301" s="74" t="str">
        <f t="shared" si="174"/>
        <v/>
      </c>
      <c r="BD301" s="74" t="str">
        <f t="shared" si="175"/>
        <v/>
      </c>
      <c r="BE301" s="74" t="str">
        <f t="shared" si="176"/>
        <v/>
      </c>
      <c r="BF301" s="74" t="str">
        <f t="shared" si="177"/>
        <v/>
      </c>
      <c r="BG301" s="74" t="str">
        <f t="shared" si="178"/>
        <v/>
      </c>
      <c r="BK301" s="119" t="s">
        <v>1071</v>
      </c>
      <c r="BL301" s="119" t="s">
        <v>537</v>
      </c>
      <c r="BM301" s="119" t="s">
        <v>538</v>
      </c>
      <c r="BN301" s="119" t="s">
        <v>349</v>
      </c>
      <c r="BO301" s="119" t="s">
        <v>1072</v>
      </c>
    </row>
    <row r="302" spans="1:67" s="66" customFormat="1" ht="14.5" x14ac:dyDescent="0.35">
      <c r="A302" s="30"/>
      <c r="B302" s="31"/>
      <c r="C302" s="31"/>
      <c r="D302" s="30"/>
      <c r="E302" s="31"/>
      <c r="F302" s="84"/>
      <c r="G302" s="62" t="str">
        <f t="shared" si="149"/>
        <v/>
      </c>
      <c r="H302" s="30"/>
      <c r="I302" s="31"/>
      <c r="J302" s="85"/>
      <c r="K302" s="85"/>
      <c r="L302" s="73">
        <f t="shared" si="150"/>
        <v>0</v>
      </c>
      <c r="M302" s="136"/>
      <c r="N302" s="65">
        <f t="shared" si="151"/>
        <v>0</v>
      </c>
      <c r="O302" s="65"/>
      <c r="P302" s="74">
        <f t="shared" si="152"/>
        <v>0</v>
      </c>
      <c r="Q302" s="74">
        <f t="shared" si="153"/>
        <v>0</v>
      </c>
      <c r="R302" s="74">
        <f t="shared" si="154"/>
        <v>0</v>
      </c>
      <c r="S302" s="74">
        <f t="shared" si="155"/>
        <v>0</v>
      </c>
      <c r="T302" s="74">
        <f t="shared" si="156"/>
        <v>0</v>
      </c>
      <c r="U302" s="74">
        <f t="shared" si="157"/>
        <v>0</v>
      </c>
      <c r="V302" s="74">
        <f t="shared" si="158"/>
        <v>0</v>
      </c>
      <c r="W302" s="74">
        <f t="shared" si="159"/>
        <v>0</v>
      </c>
      <c r="X302" s="74">
        <f t="shared" si="160"/>
        <v>0</v>
      </c>
      <c r="Y302" s="74">
        <f t="shared" si="161"/>
        <v>0</v>
      </c>
      <c r="Z302" s="74">
        <f t="shared" si="162"/>
        <v>0</v>
      </c>
      <c r="AA302" s="74">
        <f t="shared" si="180"/>
        <v>1</v>
      </c>
      <c r="AC302" s="74">
        <f t="shared" si="163"/>
        <v>0</v>
      </c>
      <c r="AD302" s="74">
        <f t="shared" si="164"/>
        <v>0</v>
      </c>
      <c r="AE302" s="74">
        <f t="shared" si="145"/>
        <v>0</v>
      </c>
      <c r="AF302" s="74">
        <f t="shared" si="146"/>
        <v>0</v>
      </c>
      <c r="AG302" s="74">
        <f t="shared" si="165"/>
        <v>0</v>
      </c>
      <c r="AH302" s="74">
        <f t="shared" si="166"/>
        <v>0</v>
      </c>
      <c r="AJ302" s="75">
        <f t="shared" si="167"/>
        <v>0</v>
      </c>
      <c r="AK302" s="75">
        <f t="shared" si="168"/>
        <v>0</v>
      </c>
      <c r="AL302" s="75">
        <f t="shared" si="147"/>
        <v>0</v>
      </c>
      <c r="AS302" s="74" t="str">
        <f t="shared" si="169"/>
        <v/>
      </c>
      <c r="AT302" s="74" t="str">
        <f t="shared" si="170"/>
        <v/>
      </c>
      <c r="AU302" s="74" t="str">
        <f t="shared" si="171"/>
        <v/>
      </c>
      <c r="AV302" s="74" t="str">
        <f t="shared" si="172"/>
        <v/>
      </c>
      <c r="AW302" s="74" t="str">
        <f t="shared" si="173"/>
        <v/>
      </c>
      <c r="AX302" s="74" t="str">
        <f t="shared" si="148"/>
        <v/>
      </c>
      <c r="AY302" s="74" t="str">
        <f t="shared" si="148"/>
        <v/>
      </c>
      <c r="AZ302" s="74" t="str">
        <f t="shared" si="148"/>
        <v/>
      </c>
      <c r="BA302" s="74" t="str">
        <f t="shared" si="148"/>
        <v/>
      </c>
      <c r="BB302" s="74" t="str">
        <f t="shared" si="148"/>
        <v/>
      </c>
      <c r="BC302" s="74" t="str">
        <f t="shared" si="174"/>
        <v/>
      </c>
      <c r="BD302" s="74" t="str">
        <f t="shared" si="175"/>
        <v/>
      </c>
      <c r="BE302" s="74" t="str">
        <f t="shared" si="176"/>
        <v/>
      </c>
      <c r="BF302" s="74" t="str">
        <f t="shared" si="177"/>
        <v/>
      </c>
      <c r="BG302" s="74" t="str">
        <f t="shared" si="178"/>
        <v/>
      </c>
      <c r="BK302" s="119" t="s">
        <v>1073</v>
      </c>
      <c r="BL302" s="119" t="s">
        <v>511</v>
      </c>
      <c r="BM302" s="119" t="s">
        <v>512</v>
      </c>
      <c r="BN302" s="119" t="s">
        <v>349</v>
      </c>
      <c r="BO302" s="119" t="s">
        <v>1074</v>
      </c>
    </row>
    <row r="303" spans="1:67" s="66" customFormat="1" ht="14.5" x14ac:dyDescent="0.35">
      <c r="A303" s="30"/>
      <c r="B303" s="31"/>
      <c r="C303" s="31"/>
      <c r="D303" s="30"/>
      <c r="E303" s="31"/>
      <c r="F303" s="84"/>
      <c r="G303" s="62" t="str">
        <f t="shared" si="149"/>
        <v/>
      </c>
      <c r="H303" s="30"/>
      <c r="I303" s="31"/>
      <c r="J303" s="85"/>
      <c r="K303" s="85"/>
      <c r="L303" s="73">
        <f t="shared" si="150"/>
        <v>0</v>
      </c>
      <c r="M303" s="136"/>
      <c r="N303" s="65">
        <f t="shared" si="151"/>
        <v>0</v>
      </c>
      <c r="O303" s="65"/>
      <c r="P303" s="74">
        <f t="shared" si="152"/>
        <v>0</v>
      </c>
      <c r="Q303" s="74">
        <f t="shared" si="153"/>
        <v>0</v>
      </c>
      <c r="R303" s="74">
        <f t="shared" si="154"/>
        <v>0</v>
      </c>
      <c r="S303" s="74">
        <f t="shared" si="155"/>
        <v>0</v>
      </c>
      <c r="T303" s="74">
        <f t="shared" si="156"/>
        <v>0</v>
      </c>
      <c r="U303" s="74">
        <f t="shared" si="157"/>
        <v>0</v>
      </c>
      <c r="V303" s="74">
        <f t="shared" si="158"/>
        <v>0</v>
      </c>
      <c r="W303" s="74">
        <f t="shared" si="159"/>
        <v>0</v>
      </c>
      <c r="X303" s="74">
        <f t="shared" si="160"/>
        <v>0</v>
      </c>
      <c r="Y303" s="74">
        <f t="shared" si="161"/>
        <v>0</v>
      </c>
      <c r="Z303" s="74">
        <f t="shared" si="162"/>
        <v>0</v>
      </c>
      <c r="AA303" s="74">
        <f t="shared" si="180"/>
        <v>1</v>
      </c>
      <c r="AC303" s="74">
        <f t="shared" si="163"/>
        <v>0</v>
      </c>
      <c r="AD303" s="74">
        <f t="shared" si="164"/>
        <v>0</v>
      </c>
      <c r="AE303" s="74">
        <f t="shared" si="145"/>
        <v>0</v>
      </c>
      <c r="AF303" s="74">
        <f t="shared" si="146"/>
        <v>0</v>
      </c>
      <c r="AG303" s="74">
        <f t="shared" si="165"/>
        <v>0</v>
      </c>
      <c r="AH303" s="74">
        <f t="shared" si="166"/>
        <v>0</v>
      </c>
      <c r="AJ303" s="75">
        <f t="shared" si="167"/>
        <v>0</v>
      </c>
      <c r="AK303" s="75">
        <f t="shared" si="168"/>
        <v>0</v>
      </c>
      <c r="AL303" s="75">
        <f t="shared" si="147"/>
        <v>0</v>
      </c>
      <c r="AS303" s="74" t="str">
        <f t="shared" si="169"/>
        <v/>
      </c>
      <c r="AT303" s="74" t="str">
        <f t="shared" si="170"/>
        <v/>
      </c>
      <c r="AU303" s="74" t="str">
        <f t="shared" si="171"/>
        <v/>
      </c>
      <c r="AV303" s="74" t="str">
        <f t="shared" si="172"/>
        <v/>
      </c>
      <c r="AW303" s="74" t="str">
        <f t="shared" si="173"/>
        <v/>
      </c>
      <c r="AX303" s="74" t="str">
        <f t="shared" si="148"/>
        <v/>
      </c>
      <c r="AY303" s="74" t="str">
        <f t="shared" si="148"/>
        <v/>
      </c>
      <c r="AZ303" s="74" t="str">
        <f t="shared" si="148"/>
        <v/>
      </c>
      <c r="BA303" s="74" t="str">
        <f t="shared" si="148"/>
        <v/>
      </c>
      <c r="BB303" s="74" t="str">
        <f t="shared" si="148"/>
        <v/>
      </c>
      <c r="BC303" s="74" t="str">
        <f t="shared" si="174"/>
        <v/>
      </c>
      <c r="BD303" s="74" t="str">
        <f t="shared" si="175"/>
        <v/>
      </c>
      <c r="BE303" s="74" t="str">
        <f t="shared" si="176"/>
        <v/>
      </c>
      <c r="BF303" s="74" t="str">
        <f t="shared" si="177"/>
        <v/>
      </c>
      <c r="BG303" s="74" t="str">
        <f t="shared" si="178"/>
        <v/>
      </c>
      <c r="BK303" s="119" t="s">
        <v>1075</v>
      </c>
      <c r="BL303" s="119" t="s">
        <v>630</v>
      </c>
      <c r="BM303" s="119" t="s">
        <v>631</v>
      </c>
      <c r="BN303" s="119" t="s">
        <v>632</v>
      </c>
      <c r="BO303" s="119" t="s">
        <v>1076</v>
      </c>
    </row>
    <row r="304" spans="1:67" s="66" customFormat="1" ht="14.5" x14ac:dyDescent="0.35">
      <c r="A304" s="30"/>
      <c r="B304" s="31"/>
      <c r="C304" s="31"/>
      <c r="D304" s="30"/>
      <c r="E304" s="31"/>
      <c r="F304" s="84"/>
      <c r="G304" s="62" t="str">
        <f t="shared" si="149"/>
        <v/>
      </c>
      <c r="H304" s="30"/>
      <c r="I304" s="31"/>
      <c r="J304" s="85"/>
      <c r="K304" s="85"/>
      <c r="L304" s="73">
        <f t="shared" si="150"/>
        <v>0</v>
      </c>
      <c r="M304" s="136"/>
      <c r="N304" s="65">
        <f t="shared" si="151"/>
        <v>0</v>
      </c>
      <c r="O304" s="65"/>
      <c r="P304" s="74">
        <f t="shared" si="152"/>
        <v>0</v>
      </c>
      <c r="Q304" s="74">
        <f t="shared" si="153"/>
        <v>0</v>
      </c>
      <c r="R304" s="74">
        <f t="shared" si="154"/>
        <v>0</v>
      </c>
      <c r="S304" s="74">
        <f t="shared" si="155"/>
        <v>0</v>
      </c>
      <c r="T304" s="74">
        <f t="shared" si="156"/>
        <v>0</v>
      </c>
      <c r="U304" s="74">
        <f t="shared" si="157"/>
        <v>0</v>
      </c>
      <c r="V304" s="74">
        <f t="shared" si="158"/>
        <v>0</v>
      </c>
      <c r="W304" s="74">
        <f t="shared" si="159"/>
        <v>0</v>
      </c>
      <c r="X304" s="74">
        <f t="shared" si="160"/>
        <v>0</v>
      </c>
      <c r="Y304" s="74">
        <f t="shared" si="161"/>
        <v>0</v>
      </c>
      <c r="Z304" s="74">
        <f t="shared" si="162"/>
        <v>0</v>
      </c>
      <c r="AA304" s="74">
        <f t="shared" si="180"/>
        <v>1</v>
      </c>
      <c r="AC304" s="74">
        <f t="shared" si="163"/>
        <v>0</v>
      </c>
      <c r="AD304" s="74">
        <f t="shared" si="164"/>
        <v>0</v>
      </c>
      <c r="AE304" s="74">
        <f t="shared" si="145"/>
        <v>0</v>
      </c>
      <c r="AF304" s="74">
        <f t="shared" si="146"/>
        <v>0</v>
      </c>
      <c r="AG304" s="74">
        <f t="shared" si="165"/>
        <v>0</v>
      </c>
      <c r="AH304" s="74">
        <f t="shared" si="166"/>
        <v>0</v>
      </c>
      <c r="AJ304" s="75">
        <f t="shared" si="167"/>
        <v>0</v>
      </c>
      <c r="AK304" s="75">
        <f t="shared" si="168"/>
        <v>0</v>
      </c>
      <c r="AL304" s="75">
        <f t="shared" si="147"/>
        <v>0</v>
      </c>
      <c r="AS304" s="74" t="str">
        <f t="shared" si="169"/>
        <v/>
      </c>
      <c r="AT304" s="74" t="str">
        <f t="shared" si="170"/>
        <v/>
      </c>
      <c r="AU304" s="74" t="str">
        <f t="shared" si="171"/>
        <v/>
      </c>
      <c r="AV304" s="74" t="str">
        <f t="shared" si="172"/>
        <v/>
      </c>
      <c r="AW304" s="74" t="str">
        <f t="shared" si="173"/>
        <v/>
      </c>
      <c r="AX304" s="74" t="str">
        <f t="shared" si="148"/>
        <v/>
      </c>
      <c r="AY304" s="74" t="str">
        <f t="shared" si="148"/>
        <v/>
      </c>
      <c r="AZ304" s="74" t="str">
        <f t="shared" si="148"/>
        <v/>
      </c>
      <c r="BA304" s="74" t="str">
        <f t="shared" si="148"/>
        <v/>
      </c>
      <c r="BB304" s="74" t="str">
        <f t="shared" si="148"/>
        <v/>
      </c>
      <c r="BC304" s="74" t="str">
        <f t="shared" si="174"/>
        <v/>
      </c>
      <c r="BD304" s="74" t="str">
        <f t="shared" si="175"/>
        <v/>
      </c>
      <c r="BE304" s="74" t="str">
        <f t="shared" si="176"/>
        <v/>
      </c>
      <c r="BF304" s="74" t="str">
        <f t="shared" si="177"/>
        <v/>
      </c>
      <c r="BG304" s="74" t="str">
        <f t="shared" si="178"/>
        <v/>
      </c>
      <c r="BK304" s="119" t="s">
        <v>1077</v>
      </c>
      <c r="BL304" s="119" t="s">
        <v>553</v>
      </c>
      <c r="BM304" s="119" t="s">
        <v>554</v>
      </c>
      <c r="BN304" s="119" t="s">
        <v>349</v>
      </c>
      <c r="BO304" s="119" t="s">
        <v>1078</v>
      </c>
    </row>
    <row r="305" spans="1:67" s="66" customFormat="1" ht="14.5" x14ac:dyDescent="0.35">
      <c r="A305" s="30"/>
      <c r="B305" s="31"/>
      <c r="C305" s="31"/>
      <c r="D305" s="30"/>
      <c r="E305" s="31"/>
      <c r="F305" s="84"/>
      <c r="G305" s="62" t="str">
        <f t="shared" si="149"/>
        <v/>
      </c>
      <c r="H305" s="30"/>
      <c r="I305" s="31"/>
      <c r="J305" s="85"/>
      <c r="K305" s="85"/>
      <c r="L305" s="73">
        <f t="shared" si="150"/>
        <v>0</v>
      </c>
      <c r="M305" s="136"/>
      <c r="N305" s="65">
        <f t="shared" si="151"/>
        <v>0</v>
      </c>
      <c r="O305" s="65"/>
      <c r="P305" s="74">
        <f t="shared" si="152"/>
        <v>0</v>
      </c>
      <c r="Q305" s="74">
        <f t="shared" si="153"/>
        <v>0</v>
      </c>
      <c r="R305" s="74">
        <f t="shared" si="154"/>
        <v>0</v>
      </c>
      <c r="S305" s="74">
        <f t="shared" si="155"/>
        <v>0</v>
      </c>
      <c r="T305" s="74">
        <f t="shared" si="156"/>
        <v>0</v>
      </c>
      <c r="U305" s="74">
        <f t="shared" si="157"/>
        <v>0</v>
      </c>
      <c r="V305" s="74">
        <f t="shared" si="158"/>
        <v>0</v>
      </c>
      <c r="W305" s="74">
        <f t="shared" si="159"/>
        <v>0</v>
      </c>
      <c r="X305" s="74">
        <f t="shared" si="160"/>
        <v>0</v>
      </c>
      <c r="Y305" s="74">
        <f t="shared" si="161"/>
        <v>0</v>
      </c>
      <c r="Z305" s="74">
        <f t="shared" si="162"/>
        <v>0</v>
      </c>
      <c r="AA305" s="74">
        <f t="shared" si="180"/>
        <v>1</v>
      </c>
      <c r="AC305" s="74">
        <f t="shared" si="163"/>
        <v>0</v>
      </c>
      <c r="AD305" s="74">
        <f t="shared" si="164"/>
        <v>0</v>
      </c>
      <c r="AE305" s="74">
        <f t="shared" si="145"/>
        <v>0</v>
      </c>
      <c r="AF305" s="74">
        <f t="shared" si="146"/>
        <v>0</v>
      </c>
      <c r="AG305" s="74">
        <f t="shared" si="165"/>
        <v>0</v>
      </c>
      <c r="AH305" s="74">
        <f t="shared" si="166"/>
        <v>0</v>
      </c>
      <c r="AJ305" s="75">
        <f t="shared" si="167"/>
        <v>0</v>
      </c>
      <c r="AK305" s="75">
        <f t="shared" si="168"/>
        <v>0</v>
      </c>
      <c r="AL305" s="75">
        <f t="shared" si="147"/>
        <v>0</v>
      </c>
      <c r="AS305" s="74" t="str">
        <f t="shared" si="169"/>
        <v/>
      </c>
      <c r="AT305" s="74" t="str">
        <f t="shared" si="170"/>
        <v/>
      </c>
      <c r="AU305" s="74" t="str">
        <f t="shared" si="171"/>
        <v/>
      </c>
      <c r="AV305" s="74" t="str">
        <f t="shared" si="172"/>
        <v/>
      </c>
      <c r="AW305" s="74" t="str">
        <f t="shared" si="173"/>
        <v/>
      </c>
      <c r="AX305" s="74" t="str">
        <f t="shared" si="148"/>
        <v/>
      </c>
      <c r="AY305" s="74" t="str">
        <f t="shared" si="148"/>
        <v/>
      </c>
      <c r="AZ305" s="74" t="str">
        <f t="shared" si="148"/>
        <v/>
      </c>
      <c r="BA305" s="74" t="str">
        <f t="shared" si="148"/>
        <v/>
      </c>
      <c r="BB305" s="74" t="str">
        <f t="shared" si="148"/>
        <v/>
      </c>
      <c r="BC305" s="74" t="str">
        <f t="shared" si="174"/>
        <v/>
      </c>
      <c r="BD305" s="74" t="str">
        <f t="shared" si="175"/>
        <v/>
      </c>
      <c r="BE305" s="74" t="str">
        <f t="shared" si="176"/>
        <v/>
      </c>
      <c r="BF305" s="74" t="str">
        <f t="shared" si="177"/>
        <v/>
      </c>
      <c r="BG305" s="74" t="str">
        <f t="shared" si="178"/>
        <v/>
      </c>
      <c r="BK305" s="119" t="s">
        <v>1079</v>
      </c>
      <c r="BL305" s="119" t="s">
        <v>553</v>
      </c>
      <c r="BM305" s="119" t="s">
        <v>554</v>
      </c>
      <c r="BN305" s="119" t="s">
        <v>349</v>
      </c>
      <c r="BO305" s="119" t="s">
        <v>1080</v>
      </c>
    </row>
    <row r="306" spans="1:67" s="66" customFormat="1" ht="14.5" x14ac:dyDescent="0.35">
      <c r="A306" s="30"/>
      <c r="B306" s="31"/>
      <c r="C306" s="31"/>
      <c r="D306" s="30"/>
      <c r="E306" s="31"/>
      <c r="F306" s="84"/>
      <c r="G306" s="62" t="str">
        <f t="shared" si="149"/>
        <v/>
      </c>
      <c r="H306" s="30"/>
      <c r="I306" s="31"/>
      <c r="J306" s="85"/>
      <c r="K306" s="85"/>
      <c r="L306" s="73">
        <f t="shared" si="150"/>
        <v>0</v>
      </c>
      <c r="M306" s="136"/>
      <c r="N306" s="65">
        <f t="shared" si="151"/>
        <v>0</v>
      </c>
      <c r="O306" s="65"/>
      <c r="P306" s="74">
        <f t="shared" si="152"/>
        <v>0</v>
      </c>
      <c r="Q306" s="74">
        <f t="shared" si="153"/>
        <v>0</v>
      </c>
      <c r="R306" s="74">
        <f t="shared" si="154"/>
        <v>0</v>
      </c>
      <c r="S306" s="74">
        <f t="shared" si="155"/>
        <v>0</v>
      </c>
      <c r="T306" s="74">
        <f t="shared" si="156"/>
        <v>0</v>
      </c>
      <c r="U306" s="74">
        <f t="shared" si="157"/>
        <v>0</v>
      </c>
      <c r="V306" s="74">
        <f t="shared" si="158"/>
        <v>0</v>
      </c>
      <c r="W306" s="74">
        <f t="shared" si="159"/>
        <v>0</v>
      </c>
      <c r="X306" s="74">
        <f t="shared" si="160"/>
        <v>0</v>
      </c>
      <c r="Y306" s="74">
        <f t="shared" si="161"/>
        <v>0</v>
      </c>
      <c r="Z306" s="74">
        <f t="shared" si="162"/>
        <v>0</v>
      </c>
      <c r="AA306" s="74">
        <f t="shared" si="180"/>
        <v>1</v>
      </c>
      <c r="AC306" s="74">
        <f t="shared" si="163"/>
        <v>0</v>
      </c>
      <c r="AD306" s="74">
        <f t="shared" si="164"/>
        <v>0</v>
      </c>
      <c r="AE306" s="74">
        <f t="shared" si="145"/>
        <v>0</v>
      </c>
      <c r="AF306" s="74">
        <f t="shared" si="146"/>
        <v>0</v>
      </c>
      <c r="AG306" s="74">
        <f t="shared" si="165"/>
        <v>0</v>
      </c>
      <c r="AH306" s="74">
        <f t="shared" si="166"/>
        <v>0</v>
      </c>
      <c r="AJ306" s="75">
        <f t="shared" si="167"/>
        <v>0</v>
      </c>
      <c r="AK306" s="75">
        <f t="shared" si="168"/>
        <v>0</v>
      </c>
      <c r="AL306" s="75">
        <f t="shared" si="147"/>
        <v>0</v>
      </c>
      <c r="AS306" s="74" t="str">
        <f t="shared" si="169"/>
        <v/>
      </c>
      <c r="AT306" s="74" t="str">
        <f t="shared" si="170"/>
        <v/>
      </c>
      <c r="AU306" s="74" t="str">
        <f t="shared" si="171"/>
        <v/>
      </c>
      <c r="AV306" s="74" t="str">
        <f t="shared" si="172"/>
        <v/>
      </c>
      <c r="AW306" s="74" t="str">
        <f t="shared" si="173"/>
        <v/>
      </c>
      <c r="AX306" s="74" t="str">
        <f t="shared" si="148"/>
        <v/>
      </c>
      <c r="AY306" s="74" t="str">
        <f t="shared" si="148"/>
        <v/>
      </c>
      <c r="AZ306" s="74" t="str">
        <f t="shared" si="148"/>
        <v/>
      </c>
      <c r="BA306" s="74" t="str">
        <f t="shared" si="148"/>
        <v/>
      </c>
      <c r="BB306" s="74" t="str">
        <f t="shared" si="148"/>
        <v/>
      </c>
      <c r="BC306" s="74" t="str">
        <f t="shared" si="174"/>
        <v/>
      </c>
      <c r="BD306" s="74" t="str">
        <f t="shared" si="175"/>
        <v/>
      </c>
      <c r="BE306" s="74" t="str">
        <f t="shared" si="176"/>
        <v/>
      </c>
      <c r="BF306" s="74" t="str">
        <f t="shared" si="177"/>
        <v/>
      </c>
      <c r="BG306" s="74" t="str">
        <f t="shared" si="178"/>
        <v/>
      </c>
      <c r="BK306" s="119" t="s">
        <v>1081</v>
      </c>
      <c r="BL306" s="119" t="s">
        <v>553</v>
      </c>
      <c r="BM306" s="119" t="s">
        <v>554</v>
      </c>
      <c r="BN306" s="119" t="s">
        <v>349</v>
      </c>
      <c r="BO306" s="119" t="s">
        <v>1082</v>
      </c>
    </row>
    <row r="307" spans="1:67" s="66" customFormat="1" ht="14.5" x14ac:dyDescent="0.35">
      <c r="A307" s="30"/>
      <c r="B307" s="31"/>
      <c r="C307" s="31"/>
      <c r="D307" s="30"/>
      <c r="E307" s="31"/>
      <c r="F307" s="84"/>
      <c r="G307" s="62" t="str">
        <f t="shared" si="149"/>
        <v/>
      </c>
      <c r="H307" s="30"/>
      <c r="I307" s="31"/>
      <c r="J307" s="85"/>
      <c r="K307" s="85"/>
      <c r="L307" s="73">
        <f t="shared" si="150"/>
        <v>0</v>
      </c>
      <c r="M307" s="136"/>
      <c r="N307" s="65">
        <f t="shared" si="151"/>
        <v>0</v>
      </c>
      <c r="O307" s="65"/>
      <c r="P307" s="74">
        <f t="shared" si="152"/>
        <v>0</v>
      </c>
      <c r="Q307" s="74">
        <f t="shared" si="153"/>
        <v>0</v>
      </c>
      <c r="R307" s="74">
        <f t="shared" si="154"/>
        <v>0</v>
      </c>
      <c r="S307" s="74">
        <f t="shared" si="155"/>
        <v>0</v>
      </c>
      <c r="T307" s="74">
        <f t="shared" si="156"/>
        <v>0</v>
      </c>
      <c r="U307" s="74">
        <f t="shared" si="157"/>
        <v>0</v>
      </c>
      <c r="V307" s="74">
        <f t="shared" si="158"/>
        <v>0</v>
      </c>
      <c r="W307" s="74">
        <f t="shared" si="159"/>
        <v>0</v>
      </c>
      <c r="X307" s="74">
        <f t="shared" si="160"/>
        <v>0</v>
      </c>
      <c r="Y307" s="74">
        <f t="shared" si="161"/>
        <v>0</v>
      </c>
      <c r="Z307" s="74">
        <f t="shared" si="162"/>
        <v>0</v>
      </c>
      <c r="AA307" s="74">
        <f t="shared" si="180"/>
        <v>1</v>
      </c>
      <c r="AC307" s="74">
        <f t="shared" si="163"/>
        <v>0</v>
      </c>
      <c r="AD307" s="74">
        <f t="shared" si="164"/>
        <v>0</v>
      </c>
      <c r="AE307" s="74">
        <f t="shared" si="145"/>
        <v>0</v>
      </c>
      <c r="AF307" s="74">
        <f t="shared" si="146"/>
        <v>0</v>
      </c>
      <c r="AG307" s="74">
        <f t="shared" si="165"/>
        <v>0</v>
      </c>
      <c r="AH307" s="74">
        <f t="shared" si="166"/>
        <v>0</v>
      </c>
      <c r="AJ307" s="75">
        <f t="shared" si="167"/>
        <v>0</v>
      </c>
      <c r="AK307" s="75">
        <f t="shared" si="168"/>
        <v>0</v>
      </c>
      <c r="AL307" s="75">
        <f t="shared" si="147"/>
        <v>0</v>
      </c>
      <c r="AS307" s="74" t="str">
        <f t="shared" si="169"/>
        <v/>
      </c>
      <c r="AT307" s="74" t="str">
        <f t="shared" si="170"/>
        <v/>
      </c>
      <c r="AU307" s="74" t="str">
        <f t="shared" si="171"/>
        <v/>
      </c>
      <c r="AV307" s="74" t="str">
        <f t="shared" si="172"/>
        <v/>
      </c>
      <c r="AW307" s="74" t="str">
        <f t="shared" si="173"/>
        <v/>
      </c>
      <c r="AX307" s="74" t="str">
        <f t="shared" si="148"/>
        <v/>
      </c>
      <c r="AY307" s="74" t="str">
        <f t="shared" si="148"/>
        <v/>
      </c>
      <c r="AZ307" s="74" t="str">
        <f t="shared" si="148"/>
        <v/>
      </c>
      <c r="BA307" s="74" t="str">
        <f t="shared" si="148"/>
        <v/>
      </c>
      <c r="BB307" s="74" t="str">
        <f t="shared" si="148"/>
        <v/>
      </c>
      <c r="BC307" s="74" t="str">
        <f t="shared" si="174"/>
        <v/>
      </c>
      <c r="BD307" s="74" t="str">
        <f t="shared" si="175"/>
        <v/>
      </c>
      <c r="BE307" s="74" t="str">
        <f t="shared" si="176"/>
        <v/>
      </c>
      <c r="BF307" s="74" t="str">
        <f t="shared" si="177"/>
        <v/>
      </c>
      <c r="BG307" s="74" t="str">
        <f t="shared" si="178"/>
        <v/>
      </c>
      <c r="BK307" s="119" t="s">
        <v>1083</v>
      </c>
      <c r="BL307" s="119" t="s">
        <v>553</v>
      </c>
      <c r="BM307" s="119" t="s">
        <v>554</v>
      </c>
      <c r="BN307" s="119" t="s">
        <v>349</v>
      </c>
      <c r="BO307" s="119" t="s">
        <v>1084</v>
      </c>
    </row>
    <row r="308" spans="1:67" s="66" customFormat="1" ht="14.5" x14ac:dyDescent="0.35">
      <c r="A308" s="30"/>
      <c r="B308" s="31"/>
      <c r="C308" s="31"/>
      <c r="D308" s="30"/>
      <c r="E308" s="31"/>
      <c r="F308" s="84"/>
      <c r="G308" s="62" t="str">
        <f t="shared" si="149"/>
        <v/>
      </c>
      <c r="H308" s="30"/>
      <c r="I308" s="31"/>
      <c r="J308" s="85"/>
      <c r="K308" s="85"/>
      <c r="L308" s="73">
        <f t="shared" si="150"/>
        <v>0</v>
      </c>
      <c r="M308" s="136"/>
      <c r="N308" s="65">
        <f t="shared" si="151"/>
        <v>0</v>
      </c>
      <c r="O308" s="65"/>
      <c r="P308" s="74">
        <f t="shared" si="152"/>
        <v>0</v>
      </c>
      <c r="Q308" s="74">
        <f t="shared" si="153"/>
        <v>0</v>
      </c>
      <c r="R308" s="74">
        <f t="shared" si="154"/>
        <v>0</v>
      </c>
      <c r="S308" s="74">
        <f t="shared" si="155"/>
        <v>0</v>
      </c>
      <c r="T308" s="74">
        <f t="shared" si="156"/>
        <v>0</v>
      </c>
      <c r="U308" s="74">
        <f t="shared" si="157"/>
        <v>0</v>
      </c>
      <c r="V308" s="74">
        <f t="shared" si="158"/>
        <v>0</v>
      </c>
      <c r="W308" s="74">
        <f t="shared" si="159"/>
        <v>0</v>
      </c>
      <c r="X308" s="74">
        <f t="shared" si="160"/>
        <v>0</v>
      </c>
      <c r="Y308" s="74">
        <f t="shared" si="161"/>
        <v>0</v>
      </c>
      <c r="Z308" s="74">
        <f t="shared" si="162"/>
        <v>0</v>
      </c>
      <c r="AA308" s="74">
        <f t="shared" si="180"/>
        <v>1</v>
      </c>
      <c r="AC308" s="74">
        <f t="shared" si="163"/>
        <v>0</v>
      </c>
      <c r="AD308" s="74">
        <f t="shared" si="164"/>
        <v>0</v>
      </c>
      <c r="AE308" s="74">
        <f t="shared" si="145"/>
        <v>0</v>
      </c>
      <c r="AF308" s="74">
        <f t="shared" si="146"/>
        <v>0</v>
      </c>
      <c r="AG308" s="74">
        <f t="shared" si="165"/>
        <v>0</v>
      </c>
      <c r="AH308" s="74">
        <f t="shared" si="166"/>
        <v>0</v>
      </c>
      <c r="AJ308" s="75">
        <f t="shared" si="167"/>
        <v>0</v>
      </c>
      <c r="AK308" s="75">
        <f t="shared" si="168"/>
        <v>0</v>
      </c>
      <c r="AL308" s="75">
        <f t="shared" si="147"/>
        <v>0</v>
      </c>
      <c r="AS308" s="74" t="str">
        <f t="shared" si="169"/>
        <v/>
      </c>
      <c r="AT308" s="74" t="str">
        <f t="shared" si="170"/>
        <v/>
      </c>
      <c r="AU308" s="74" t="str">
        <f t="shared" si="171"/>
        <v/>
      </c>
      <c r="AV308" s="74" t="str">
        <f t="shared" si="172"/>
        <v/>
      </c>
      <c r="AW308" s="74" t="str">
        <f t="shared" si="173"/>
        <v/>
      </c>
      <c r="AX308" s="74" t="str">
        <f t="shared" si="148"/>
        <v/>
      </c>
      <c r="AY308" s="74" t="str">
        <f t="shared" si="148"/>
        <v/>
      </c>
      <c r="AZ308" s="74" t="str">
        <f t="shared" si="148"/>
        <v/>
      </c>
      <c r="BA308" s="74" t="str">
        <f t="shared" si="148"/>
        <v/>
      </c>
      <c r="BB308" s="74" t="str">
        <f t="shared" si="148"/>
        <v/>
      </c>
      <c r="BC308" s="74" t="str">
        <f t="shared" si="174"/>
        <v/>
      </c>
      <c r="BD308" s="74" t="str">
        <f t="shared" si="175"/>
        <v/>
      </c>
      <c r="BE308" s="74" t="str">
        <f t="shared" si="176"/>
        <v/>
      </c>
      <c r="BF308" s="74" t="str">
        <f t="shared" si="177"/>
        <v/>
      </c>
      <c r="BG308" s="74" t="str">
        <f t="shared" si="178"/>
        <v/>
      </c>
      <c r="BK308" s="119" t="s">
        <v>1085</v>
      </c>
      <c r="BL308" s="119" t="s">
        <v>537</v>
      </c>
      <c r="BM308" s="119" t="s">
        <v>538</v>
      </c>
      <c r="BN308" s="119" t="s">
        <v>349</v>
      </c>
      <c r="BO308" s="119" t="s">
        <v>1086</v>
      </c>
    </row>
    <row r="309" spans="1:67" s="66" customFormat="1" ht="14.5" x14ac:dyDescent="0.35">
      <c r="A309" s="30"/>
      <c r="B309" s="31"/>
      <c r="C309" s="31"/>
      <c r="D309" s="30"/>
      <c r="E309" s="31"/>
      <c r="F309" s="84"/>
      <c r="G309" s="62" t="str">
        <f t="shared" si="149"/>
        <v/>
      </c>
      <c r="H309" s="30"/>
      <c r="I309" s="31"/>
      <c r="J309" s="85"/>
      <c r="K309" s="85"/>
      <c r="L309" s="73">
        <f t="shared" si="150"/>
        <v>0</v>
      </c>
      <c r="M309" s="136"/>
      <c r="N309" s="65">
        <f t="shared" si="151"/>
        <v>0</v>
      </c>
      <c r="O309" s="65"/>
      <c r="P309" s="74">
        <f t="shared" si="152"/>
        <v>0</v>
      </c>
      <c r="Q309" s="74">
        <f t="shared" si="153"/>
        <v>0</v>
      </c>
      <c r="R309" s="74">
        <f t="shared" si="154"/>
        <v>0</v>
      </c>
      <c r="S309" s="74">
        <f t="shared" si="155"/>
        <v>0</v>
      </c>
      <c r="T309" s="74">
        <f t="shared" si="156"/>
        <v>0</v>
      </c>
      <c r="U309" s="74">
        <f t="shared" si="157"/>
        <v>0</v>
      </c>
      <c r="V309" s="74">
        <f t="shared" si="158"/>
        <v>0</v>
      </c>
      <c r="W309" s="74">
        <f t="shared" si="159"/>
        <v>0</v>
      </c>
      <c r="X309" s="74">
        <f t="shared" si="160"/>
        <v>0</v>
      </c>
      <c r="Y309" s="74">
        <f t="shared" si="161"/>
        <v>0</v>
      </c>
      <c r="Z309" s="74">
        <f t="shared" si="162"/>
        <v>0</v>
      </c>
      <c r="AA309" s="74">
        <f t="shared" si="180"/>
        <v>1</v>
      </c>
      <c r="AC309" s="74">
        <f t="shared" si="163"/>
        <v>0</v>
      </c>
      <c r="AD309" s="74">
        <f t="shared" si="164"/>
        <v>0</v>
      </c>
      <c r="AE309" s="74">
        <f t="shared" si="145"/>
        <v>0</v>
      </c>
      <c r="AF309" s="74">
        <f t="shared" si="146"/>
        <v>0</v>
      </c>
      <c r="AG309" s="74">
        <f t="shared" si="165"/>
        <v>0</v>
      </c>
      <c r="AH309" s="74">
        <f t="shared" si="166"/>
        <v>0</v>
      </c>
      <c r="AJ309" s="75">
        <f t="shared" si="167"/>
        <v>0</v>
      </c>
      <c r="AK309" s="75">
        <f t="shared" si="168"/>
        <v>0</v>
      </c>
      <c r="AL309" s="75">
        <f t="shared" si="147"/>
        <v>0</v>
      </c>
      <c r="AS309" s="74" t="str">
        <f t="shared" si="169"/>
        <v/>
      </c>
      <c r="AT309" s="74" t="str">
        <f t="shared" si="170"/>
        <v/>
      </c>
      <c r="AU309" s="74" t="str">
        <f t="shared" si="171"/>
        <v/>
      </c>
      <c r="AV309" s="74" t="str">
        <f t="shared" si="172"/>
        <v/>
      </c>
      <c r="AW309" s="74" t="str">
        <f t="shared" si="173"/>
        <v/>
      </c>
      <c r="AX309" s="74" t="str">
        <f t="shared" si="148"/>
        <v/>
      </c>
      <c r="AY309" s="74" t="str">
        <f t="shared" si="148"/>
        <v/>
      </c>
      <c r="AZ309" s="74" t="str">
        <f t="shared" si="148"/>
        <v/>
      </c>
      <c r="BA309" s="74" t="str">
        <f t="shared" si="148"/>
        <v/>
      </c>
      <c r="BB309" s="74" t="str">
        <f t="shared" si="148"/>
        <v/>
      </c>
      <c r="BC309" s="74" t="str">
        <f t="shared" si="174"/>
        <v/>
      </c>
      <c r="BD309" s="74" t="str">
        <f t="shared" si="175"/>
        <v/>
      </c>
      <c r="BE309" s="74" t="str">
        <f t="shared" si="176"/>
        <v/>
      </c>
      <c r="BF309" s="74" t="str">
        <f t="shared" si="177"/>
        <v/>
      </c>
      <c r="BG309" s="74" t="str">
        <f t="shared" si="178"/>
        <v/>
      </c>
      <c r="BK309" s="119" t="s">
        <v>1087</v>
      </c>
      <c r="BL309" s="119" t="s">
        <v>576</v>
      </c>
      <c r="BM309" s="119" t="s">
        <v>577</v>
      </c>
      <c r="BN309" s="119" t="s">
        <v>336</v>
      </c>
      <c r="BO309" s="119" t="s">
        <v>1088</v>
      </c>
    </row>
    <row r="310" spans="1:67" s="66" customFormat="1" ht="14.5" x14ac:dyDescent="0.35">
      <c r="A310" s="30"/>
      <c r="B310" s="31"/>
      <c r="C310" s="31"/>
      <c r="D310" s="30"/>
      <c r="E310" s="31"/>
      <c r="F310" s="84"/>
      <c r="G310" s="62" t="str">
        <f t="shared" si="149"/>
        <v/>
      </c>
      <c r="H310" s="30"/>
      <c r="I310" s="31"/>
      <c r="J310" s="85"/>
      <c r="K310" s="85"/>
      <c r="L310" s="73">
        <f t="shared" si="150"/>
        <v>0</v>
      </c>
      <c r="M310" s="136"/>
      <c r="N310" s="65">
        <f t="shared" si="151"/>
        <v>0</v>
      </c>
      <c r="O310" s="65"/>
      <c r="P310" s="74">
        <f t="shared" si="152"/>
        <v>0</v>
      </c>
      <c r="Q310" s="74">
        <f t="shared" si="153"/>
        <v>0</v>
      </c>
      <c r="R310" s="74">
        <f t="shared" si="154"/>
        <v>0</v>
      </c>
      <c r="S310" s="74">
        <f t="shared" si="155"/>
        <v>0</v>
      </c>
      <c r="T310" s="74">
        <f t="shared" si="156"/>
        <v>0</v>
      </c>
      <c r="U310" s="74">
        <f t="shared" si="157"/>
        <v>0</v>
      </c>
      <c r="V310" s="74">
        <f t="shared" si="158"/>
        <v>0</v>
      </c>
      <c r="W310" s="74">
        <f t="shared" si="159"/>
        <v>0</v>
      </c>
      <c r="X310" s="74">
        <f t="shared" si="160"/>
        <v>0</v>
      </c>
      <c r="Y310" s="74">
        <f t="shared" si="161"/>
        <v>0</v>
      </c>
      <c r="Z310" s="74">
        <f t="shared" si="162"/>
        <v>0</v>
      </c>
      <c r="AA310" s="74">
        <f t="shared" si="180"/>
        <v>1</v>
      </c>
      <c r="AC310" s="74">
        <f t="shared" si="163"/>
        <v>0</v>
      </c>
      <c r="AD310" s="74">
        <f t="shared" si="164"/>
        <v>0</v>
      </c>
      <c r="AE310" s="74">
        <f t="shared" si="145"/>
        <v>0</v>
      </c>
      <c r="AF310" s="74">
        <f t="shared" si="146"/>
        <v>0</v>
      </c>
      <c r="AG310" s="74">
        <f t="shared" si="165"/>
        <v>0</v>
      </c>
      <c r="AH310" s="74">
        <f t="shared" si="166"/>
        <v>0</v>
      </c>
      <c r="AJ310" s="75">
        <f t="shared" si="167"/>
        <v>0</v>
      </c>
      <c r="AK310" s="75">
        <f t="shared" si="168"/>
        <v>0</v>
      </c>
      <c r="AL310" s="75">
        <f t="shared" si="147"/>
        <v>0</v>
      </c>
      <c r="AS310" s="74" t="str">
        <f t="shared" si="169"/>
        <v/>
      </c>
      <c r="AT310" s="74" t="str">
        <f t="shared" si="170"/>
        <v/>
      </c>
      <c r="AU310" s="74" t="str">
        <f t="shared" si="171"/>
        <v/>
      </c>
      <c r="AV310" s="74" t="str">
        <f t="shared" si="172"/>
        <v/>
      </c>
      <c r="AW310" s="74" t="str">
        <f t="shared" si="173"/>
        <v/>
      </c>
      <c r="AX310" s="74" t="str">
        <f t="shared" si="148"/>
        <v/>
      </c>
      <c r="AY310" s="74" t="str">
        <f t="shared" si="148"/>
        <v/>
      </c>
      <c r="AZ310" s="74" t="str">
        <f t="shared" si="148"/>
        <v/>
      </c>
      <c r="BA310" s="74" t="str">
        <f t="shared" si="148"/>
        <v/>
      </c>
      <c r="BB310" s="74" t="str">
        <f t="shared" si="148"/>
        <v/>
      </c>
      <c r="BC310" s="74" t="str">
        <f t="shared" si="174"/>
        <v/>
      </c>
      <c r="BD310" s="74" t="str">
        <f t="shared" si="175"/>
        <v/>
      </c>
      <c r="BE310" s="74" t="str">
        <f t="shared" si="176"/>
        <v/>
      </c>
      <c r="BF310" s="74" t="str">
        <f t="shared" si="177"/>
        <v/>
      </c>
      <c r="BG310" s="74" t="str">
        <f t="shared" si="178"/>
        <v/>
      </c>
      <c r="BK310" s="119" t="s">
        <v>1089</v>
      </c>
      <c r="BL310" s="119" t="s">
        <v>511</v>
      </c>
      <c r="BM310" s="119" t="s">
        <v>512</v>
      </c>
      <c r="BN310" s="119" t="s">
        <v>349</v>
      </c>
      <c r="BO310" s="119" t="s">
        <v>1090</v>
      </c>
    </row>
    <row r="311" spans="1:67" s="66" customFormat="1" ht="14.5" x14ac:dyDescent="0.35">
      <c r="A311" s="30"/>
      <c r="B311" s="31"/>
      <c r="C311" s="31"/>
      <c r="D311" s="30"/>
      <c r="E311" s="31"/>
      <c r="F311" s="84"/>
      <c r="G311" s="62" t="str">
        <f t="shared" si="149"/>
        <v/>
      </c>
      <c r="H311" s="30"/>
      <c r="I311" s="31"/>
      <c r="J311" s="85"/>
      <c r="K311" s="85"/>
      <c r="L311" s="73">
        <f t="shared" si="150"/>
        <v>0</v>
      </c>
      <c r="M311" s="136"/>
      <c r="N311" s="65">
        <f t="shared" si="151"/>
        <v>0</v>
      </c>
      <c r="O311" s="65"/>
      <c r="P311" s="74">
        <f t="shared" si="152"/>
        <v>0</v>
      </c>
      <c r="Q311" s="74">
        <f t="shared" si="153"/>
        <v>0</v>
      </c>
      <c r="R311" s="74">
        <f t="shared" si="154"/>
        <v>0</v>
      </c>
      <c r="S311" s="74">
        <f t="shared" si="155"/>
        <v>0</v>
      </c>
      <c r="T311" s="74">
        <f t="shared" si="156"/>
        <v>0</v>
      </c>
      <c r="U311" s="74">
        <f t="shared" si="157"/>
        <v>0</v>
      </c>
      <c r="V311" s="74">
        <f t="shared" si="158"/>
        <v>0</v>
      </c>
      <c r="W311" s="74">
        <f t="shared" si="159"/>
        <v>0</v>
      </c>
      <c r="X311" s="74">
        <f t="shared" si="160"/>
        <v>0</v>
      </c>
      <c r="Y311" s="74">
        <f t="shared" si="161"/>
        <v>0</v>
      </c>
      <c r="Z311" s="74">
        <f t="shared" si="162"/>
        <v>0</v>
      </c>
      <c r="AA311" s="74">
        <f t="shared" si="180"/>
        <v>1</v>
      </c>
      <c r="AC311" s="74">
        <f t="shared" si="163"/>
        <v>0</v>
      </c>
      <c r="AD311" s="74">
        <f t="shared" si="164"/>
        <v>0</v>
      </c>
      <c r="AE311" s="74">
        <f t="shared" si="145"/>
        <v>0</v>
      </c>
      <c r="AF311" s="74">
        <f t="shared" si="146"/>
        <v>0</v>
      </c>
      <c r="AG311" s="74">
        <f t="shared" si="165"/>
        <v>0</v>
      </c>
      <c r="AH311" s="74">
        <f t="shared" si="166"/>
        <v>0</v>
      </c>
      <c r="AJ311" s="75">
        <f t="shared" si="167"/>
        <v>0</v>
      </c>
      <c r="AK311" s="75">
        <f t="shared" si="168"/>
        <v>0</v>
      </c>
      <c r="AL311" s="75">
        <f t="shared" si="147"/>
        <v>0</v>
      </c>
      <c r="AS311" s="74" t="str">
        <f t="shared" si="169"/>
        <v/>
      </c>
      <c r="AT311" s="74" t="str">
        <f t="shared" si="170"/>
        <v/>
      </c>
      <c r="AU311" s="74" t="str">
        <f t="shared" si="171"/>
        <v/>
      </c>
      <c r="AV311" s="74" t="str">
        <f t="shared" si="172"/>
        <v/>
      </c>
      <c r="AW311" s="74" t="str">
        <f t="shared" si="173"/>
        <v/>
      </c>
      <c r="AX311" s="74" t="str">
        <f t="shared" si="148"/>
        <v/>
      </c>
      <c r="AY311" s="74" t="str">
        <f t="shared" si="148"/>
        <v/>
      </c>
      <c r="AZ311" s="74" t="str">
        <f t="shared" si="148"/>
        <v/>
      </c>
      <c r="BA311" s="74" t="str">
        <f t="shared" si="148"/>
        <v/>
      </c>
      <c r="BB311" s="74" t="str">
        <f t="shared" si="148"/>
        <v/>
      </c>
      <c r="BC311" s="74" t="str">
        <f t="shared" si="174"/>
        <v/>
      </c>
      <c r="BD311" s="74" t="str">
        <f t="shared" si="175"/>
        <v/>
      </c>
      <c r="BE311" s="74" t="str">
        <f t="shared" si="176"/>
        <v/>
      </c>
      <c r="BF311" s="74" t="str">
        <f t="shared" si="177"/>
        <v/>
      </c>
      <c r="BG311" s="74" t="str">
        <f t="shared" si="178"/>
        <v/>
      </c>
      <c r="BK311" s="119" t="s">
        <v>1091</v>
      </c>
      <c r="BL311" s="119" t="s">
        <v>1092</v>
      </c>
      <c r="BM311" s="119" t="s">
        <v>1093</v>
      </c>
      <c r="BN311" s="119" t="s">
        <v>368</v>
      </c>
      <c r="BO311" s="119" t="s">
        <v>1094</v>
      </c>
    </row>
    <row r="312" spans="1:67" s="66" customFormat="1" ht="14.5" x14ac:dyDescent="0.35">
      <c r="A312" s="30"/>
      <c r="B312" s="31"/>
      <c r="C312" s="31"/>
      <c r="D312" s="30"/>
      <c r="E312" s="31"/>
      <c r="F312" s="84"/>
      <c r="G312" s="62" t="str">
        <f t="shared" si="149"/>
        <v/>
      </c>
      <c r="H312" s="30"/>
      <c r="I312" s="31"/>
      <c r="J312" s="85"/>
      <c r="K312" s="85"/>
      <c r="L312" s="73">
        <f t="shared" si="150"/>
        <v>0</v>
      </c>
      <c r="M312" s="136"/>
      <c r="N312" s="65">
        <f t="shared" si="151"/>
        <v>0</v>
      </c>
      <c r="O312" s="65"/>
      <c r="P312" s="74">
        <f t="shared" si="152"/>
        <v>0</v>
      </c>
      <c r="Q312" s="74">
        <f t="shared" si="153"/>
        <v>0</v>
      </c>
      <c r="R312" s="74">
        <f t="shared" si="154"/>
        <v>0</v>
      </c>
      <c r="S312" s="74">
        <f t="shared" si="155"/>
        <v>0</v>
      </c>
      <c r="T312" s="74">
        <f t="shared" si="156"/>
        <v>0</v>
      </c>
      <c r="U312" s="74">
        <f t="shared" si="157"/>
        <v>0</v>
      </c>
      <c r="V312" s="74">
        <f t="shared" si="158"/>
        <v>0</v>
      </c>
      <c r="W312" s="74">
        <f t="shared" si="159"/>
        <v>0</v>
      </c>
      <c r="X312" s="74">
        <f t="shared" si="160"/>
        <v>0</v>
      </c>
      <c r="Y312" s="74">
        <f t="shared" si="161"/>
        <v>0</v>
      </c>
      <c r="Z312" s="74">
        <f t="shared" si="162"/>
        <v>0</v>
      </c>
      <c r="AA312" s="74">
        <f t="shared" si="180"/>
        <v>1</v>
      </c>
      <c r="AC312" s="74">
        <f t="shared" si="163"/>
        <v>0</v>
      </c>
      <c r="AD312" s="74">
        <f t="shared" si="164"/>
        <v>0</v>
      </c>
      <c r="AE312" s="74">
        <f t="shared" si="145"/>
        <v>0</v>
      </c>
      <c r="AF312" s="74">
        <f t="shared" si="146"/>
        <v>0</v>
      </c>
      <c r="AG312" s="74">
        <f t="shared" si="165"/>
        <v>0</v>
      </c>
      <c r="AH312" s="74">
        <f t="shared" si="166"/>
        <v>0</v>
      </c>
      <c r="AJ312" s="75">
        <f t="shared" si="167"/>
        <v>0</v>
      </c>
      <c r="AK312" s="75">
        <f t="shared" si="168"/>
        <v>0</v>
      </c>
      <c r="AL312" s="75">
        <f t="shared" si="147"/>
        <v>0</v>
      </c>
      <c r="AS312" s="74" t="str">
        <f t="shared" si="169"/>
        <v/>
      </c>
      <c r="AT312" s="74" t="str">
        <f t="shared" si="170"/>
        <v/>
      </c>
      <c r="AU312" s="74" t="str">
        <f t="shared" si="171"/>
        <v/>
      </c>
      <c r="AV312" s="74" t="str">
        <f t="shared" si="172"/>
        <v/>
      </c>
      <c r="AW312" s="74" t="str">
        <f t="shared" si="173"/>
        <v/>
      </c>
      <c r="AX312" s="74" t="str">
        <f t="shared" ref="AX312:BB362" si="181">IF($A312="","",IF(AS312&lt;10,AS312,(LEFT(AS312)+RIGHT(AS312))))</f>
        <v/>
      </c>
      <c r="AY312" s="74" t="str">
        <f t="shared" si="181"/>
        <v/>
      </c>
      <c r="AZ312" s="74" t="str">
        <f t="shared" si="181"/>
        <v/>
      </c>
      <c r="BA312" s="74" t="str">
        <f t="shared" si="181"/>
        <v/>
      </c>
      <c r="BB312" s="74" t="str">
        <f t="shared" si="181"/>
        <v/>
      </c>
      <c r="BC312" s="74" t="str">
        <f t="shared" si="174"/>
        <v/>
      </c>
      <c r="BD312" s="74" t="str">
        <f t="shared" si="175"/>
        <v/>
      </c>
      <c r="BE312" s="74" t="str">
        <f t="shared" si="176"/>
        <v/>
      </c>
      <c r="BF312" s="74" t="str">
        <f t="shared" si="177"/>
        <v/>
      </c>
      <c r="BG312" s="74" t="str">
        <f t="shared" si="178"/>
        <v/>
      </c>
      <c r="BK312" s="119" t="s">
        <v>1095</v>
      </c>
      <c r="BL312" s="119" t="s">
        <v>1096</v>
      </c>
      <c r="BM312" s="119" t="s">
        <v>1097</v>
      </c>
      <c r="BN312" s="119" t="s">
        <v>349</v>
      </c>
      <c r="BO312" s="119" t="s">
        <v>1098</v>
      </c>
    </row>
    <row r="313" spans="1:67" s="66" customFormat="1" ht="14.5" x14ac:dyDescent="0.35">
      <c r="A313" s="30"/>
      <c r="B313" s="31"/>
      <c r="C313" s="31"/>
      <c r="D313" s="30"/>
      <c r="E313" s="31"/>
      <c r="F313" s="84"/>
      <c r="G313" s="62" t="str">
        <f t="shared" si="149"/>
        <v/>
      </c>
      <c r="H313" s="30"/>
      <c r="I313" s="31"/>
      <c r="J313" s="85"/>
      <c r="K313" s="85"/>
      <c r="L313" s="73">
        <f t="shared" si="150"/>
        <v>0</v>
      </c>
      <c r="M313" s="136"/>
      <c r="N313" s="65">
        <f t="shared" si="151"/>
        <v>0</v>
      </c>
      <c r="O313" s="65"/>
      <c r="P313" s="74">
        <f t="shared" si="152"/>
        <v>0</v>
      </c>
      <c r="Q313" s="74">
        <f t="shared" si="153"/>
        <v>0</v>
      </c>
      <c r="R313" s="74">
        <f t="shared" si="154"/>
        <v>0</v>
      </c>
      <c r="S313" s="74">
        <f t="shared" si="155"/>
        <v>0</v>
      </c>
      <c r="T313" s="74">
        <f t="shared" si="156"/>
        <v>0</v>
      </c>
      <c r="U313" s="74">
        <f t="shared" si="157"/>
        <v>0</v>
      </c>
      <c r="V313" s="74">
        <f t="shared" si="158"/>
        <v>0</v>
      </c>
      <c r="W313" s="74">
        <f t="shared" si="159"/>
        <v>0</v>
      </c>
      <c r="X313" s="74">
        <f t="shared" si="160"/>
        <v>0</v>
      </c>
      <c r="Y313" s="74">
        <f t="shared" si="161"/>
        <v>0</v>
      </c>
      <c r="Z313" s="74">
        <f t="shared" si="162"/>
        <v>0</v>
      </c>
      <c r="AA313" s="74">
        <f t="shared" si="180"/>
        <v>1</v>
      </c>
      <c r="AC313" s="74">
        <f t="shared" si="163"/>
        <v>0</v>
      </c>
      <c r="AD313" s="74">
        <f t="shared" si="164"/>
        <v>0</v>
      </c>
      <c r="AE313" s="74">
        <f t="shared" si="145"/>
        <v>0</v>
      </c>
      <c r="AF313" s="74">
        <f t="shared" si="146"/>
        <v>0</v>
      </c>
      <c r="AG313" s="74">
        <f t="shared" si="165"/>
        <v>0</v>
      </c>
      <c r="AH313" s="74">
        <f t="shared" si="166"/>
        <v>0</v>
      </c>
      <c r="AJ313" s="75">
        <f t="shared" si="167"/>
        <v>0</v>
      </c>
      <c r="AK313" s="75">
        <f t="shared" si="168"/>
        <v>0</v>
      </c>
      <c r="AL313" s="75">
        <f t="shared" si="147"/>
        <v>0</v>
      </c>
      <c r="AS313" s="74" t="str">
        <f t="shared" si="169"/>
        <v/>
      </c>
      <c r="AT313" s="74" t="str">
        <f t="shared" si="170"/>
        <v/>
      </c>
      <c r="AU313" s="74" t="str">
        <f t="shared" si="171"/>
        <v/>
      </c>
      <c r="AV313" s="74" t="str">
        <f t="shared" si="172"/>
        <v/>
      </c>
      <c r="AW313" s="74" t="str">
        <f t="shared" si="173"/>
        <v/>
      </c>
      <c r="AX313" s="74" t="str">
        <f t="shared" si="181"/>
        <v/>
      </c>
      <c r="AY313" s="74" t="str">
        <f t="shared" si="181"/>
        <v/>
      </c>
      <c r="AZ313" s="74" t="str">
        <f t="shared" si="181"/>
        <v/>
      </c>
      <c r="BA313" s="74" t="str">
        <f t="shared" si="181"/>
        <v/>
      </c>
      <c r="BB313" s="74" t="str">
        <f t="shared" si="181"/>
        <v/>
      </c>
      <c r="BC313" s="74" t="str">
        <f t="shared" si="174"/>
        <v/>
      </c>
      <c r="BD313" s="74" t="str">
        <f t="shared" si="175"/>
        <v/>
      </c>
      <c r="BE313" s="74" t="str">
        <f t="shared" si="176"/>
        <v/>
      </c>
      <c r="BF313" s="74" t="str">
        <f t="shared" si="177"/>
        <v/>
      </c>
      <c r="BG313" s="74" t="str">
        <f t="shared" si="178"/>
        <v/>
      </c>
      <c r="BK313" s="119" t="s">
        <v>1099</v>
      </c>
      <c r="BL313" s="119" t="s">
        <v>511</v>
      </c>
      <c r="BM313" s="119" t="s">
        <v>512</v>
      </c>
      <c r="BN313" s="119" t="s">
        <v>349</v>
      </c>
      <c r="BO313" s="119" t="s">
        <v>1100</v>
      </c>
    </row>
    <row r="314" spans="1:67" s="66" customFormat="1" ht="14.5" x14ac:dyDescent="0.35">
      <c r="A314" s="30"/>
      <c r="B314" s="31"/>
      <c r="C314" s="31"/>
      <c r="D314" s="30"/>
      <c r="E314" s="31"/>
      <c r="F314" s="84"/>
      <c r="G314" s="62" t="str">
        <f t="shared" si="149"/>
        <v/>
      </c>
      <c r="H314" s="30"/>
      <c r="I314" s="31"/>
      <c r="J314" s="85"/>
      <c r="K314" s="85"/>
      <c r="L314" s="73">
        <f t="shared" si="150"/>
        <v>0</v>
      </c>
      <c r="M314" s="136"/>
      <c r="N314" s="65">
        <f t="shared" si="151"/>
        <v>0</v>
      </c>
      <c r="O314" s="65"/>
      <c r="P314" s="74">
        <f t="shared" si="152"/>
        <v>0</v>
      </c>
      <c r="Q314" s="74">
        <f t="shared" si="153"/>
        <v>0</v>
      </c>
      <c r="R314" s="74">
        <f t="shared" si="154"/>
        <v>0</v>
      </c>
      <c r="S314" s="74">
        <f t="shared" si="155"/>
        <v>0</v>
      </c>
      <c r="T314" s="74">
        <f t="shared" si="156"/>
        <v>0</v>
      </c>
      <c r="U314" s="74">
        <f t="shared" si="157"/>
        <v>0</v>
      </c>
      <c r="V314" s="74">
        <f t="shared" si="158"/>
        <v>0</v>
      </c>
      <c r="W314" s="74">
        <f t="shared" si="159"/>
        <v>0</v>
      </c>
      <c r="X314" s="74">
        <f t="shared" si="160"/>
        <v>0</v>
      </c>
      <c r="Y314" s="74">
        <f t="shared" si="161"/>
        <v>0</v>
      </c>
      <c r="Z314" s="74">
        <f t="shared" si="162"/>
        <v>0</v>
      </c>
      <c r="AA314" s="74">
        <f t="shared" si="180"/>
        <v>1</v>
      </c>
      <c r="AC314" s="74">
        <f t="shared" si="163"/>
        <v>0</v>
      </c>
      <c r="AD314" s="74">
        <f t="shared" si="164"/>
        <v>0</v>
      </c>
      <c r="AE314" s="74">
        <f t="shared" si="145"/>
        <v>0</v>
      </c>
      <c r="AF314" s="74">
        <f t="shared" si="146"/>
        <v>0</v>
      </c>
      <c r="AG314" s="74">
        <f t="shared" si="165"/>
        <v>0</v>
      </c>
      <c r="AH314" s="74">
        <f t="shared" si="166"/>
        <v>0</v>
      </c>
      <c r="AJ314" s="75">
        <f t="shared" si="167"/>
        <v>0</v>
      </c>
      <c r="AK314" s="75">
        <f t="shared" si="168"/>
        <v>0</v>
      </c>
      <c r="AL314" s="75">
        <f t="shared" si="147"/>
        <v>0</v>
      </c>
      <c r="AS314" s="74" t="str">
        <f t="shared" si="169"/>
        <v/>
      </c>
      <c r="AT314" s="74" t="str">
        <f t="shared" si="170"/>
        <v/>
      </c>
      <c r="AU314" s="74" t="str">
        <f t="shared" si="171"/>
        <v/>
      </c>
      <c r="AV314" s="74" t="str">
        <f t="shared" si="172"/>
        <v/>
      </c>
      <c r="AW314" s="74" t="str">
        <f t="shared" si="173"/>
        <v/>
      </c>
      <c r="AX314" s="74" t="str">
        <f t="shared" si="181"/>
        <v/>
      </c>
      <c r="AY314" s="74" t="str">
        <f t="shared" si="181"/>
        <v/>
      </c>
      <c r="AZ314" s="74" t="str">
        <f t="shared" si="181"/>
        <v/>
      </c>
      <c r="BA314" s="74" t="str">
        <f t="shared" si="181"/>
        <v/>
      </c>
      <c r="BB314" s="74" t="str">
        <f t="shared" si="181"/>
        <v/>
      </c>
      <c r="BC314" s="74" t="str">
        <f t="shared" si="174"/>
        <v/>
      </c>
      <c r="BD314" s="74" t="str">
        <f t="shared" si="175"/>
        <v/>
      </c>
      <c r="BE314" s="74" t="str">
        <f t="shared" si="176"/>
        <v/>
      </c>
      <c r="BF314" s="74" t="str">
        <f t="shared" si="177"/>
        <v/>
      </c>
      <c r="BG314" s="74" t="str">
        <f t="shared" si="178"/>
        <v/>
      </c>
      <c r="BK314" s="119" t="s">
        <v>1101</v>
      </c>
      <c r="BL314" s="119" t="s">
        <v>1010</v>
      </c>
      <c r="BM314" s="119" t="s">
        <v>1011</v>
      </c>
      <c r="BN314" s="119" t="s">
        <v>1012</v>
      </c>
      <c r="BO314" s="119" t="s">
        <v>1102</v>
      </c>
    </row>
    <row r="315" spans="1:67" s="66" customFormat="1" ht="14.5" x14ac:dyDescent="0.35">
      <c r="A315" s="30"/>
      <c r="B315" s="31"/>
      <c r="C315" s="31"/>
      <c r="D315" s="30"/>
      <c r="E315" s="31"/>
      <c r="F315" s="84"/>
      <c r="G315" s="62" t="str">
        <f t="shared" si="149"/>
        <v/>
      </c>
      <c r="H315" s="30"/>
      <c r="I315" s="31"/>
      <c r="J315" s="85"/>
      <c r="K315" s="85"/>
      <c r="L315" s="73">
        <f t="shared" si="150"/>
        <v>0</v>
      </c>
      <c r="M315" s="136"/>
      <c r="N315" s="65">
        <f t="shared" si="151"/>
        <v>0</v>
      </c>
      <c r="O315" s="65"/>
      <c r="P315" s="74">
        <f t="shared" si="152"/>
        <v>0</v>
      </c>
      <c r="Q315" s="74">
        <f t="shared" si="153"/>
        <v>0</v>
      </c>
      <c r="R315" s="74">
        <f t="shared" si="154"/>
        <v>0</v>
      </c>
      <c r="S315" s="74">
        <f t="shared" si="155"/>
        <v>0</v>
      </c>
      <c r="T315" s="74">
        <f t="shared" si="156"/>
        <v>0</v>
      </c>
      <c r="U315" s="74">
        <f t="shared" si="157"/>
        <v>0</v>
      </c>
      <c r="V315" s="74">
        <f t="shared" si="158"/>
        <v>0</v>
      </c>
      <c r="W315" s="74">
        <f t="shared" si="159"/>
        <v>0</v>
      </c>
      <c r="X315" s="74">
        <f t="shared" si="160"/>
        <v>0</v>
      </c>
      <c r="Y315" s="74">
        <f t="shared" si="161"/>
        <v>0</v>
      </c>
      <c r="Z315" s="74">
        <f t="shared" si="162"/>
        <v>0</v>
      </c>
      <c r="AA315" s="74">
        <f t="shared" si="180"/>
        <v>1</v>
      </c>
      <c r="AC315" s="74">
        <f t="shared" si="163"/>
        <v>0</v>
      </c>
      <c r="AD315" s="74">
        <f t="shared" si="164"/>
        <v>0</v>
      </c>
      <c r="AE315" s="74">
        <f t="shared" si="145"/>
        <v>0</v>
      </c>
      <c r="AF315" s="74">
        <f t="shared" si="146"/>
        <v>0</v>
      </c>
      <c r="AG315" s="74">
        <f t="shared" si="165"/>
        <v>0</v>
      </c>
      <c r="AH315" s="74">
        <f t="shared" si="166"/>
        <v>0</v>
      </c>
      <c r="AJ315" s="75">
        <f t="shared" si="167"/>
        <v>0</v>
      </c>
      <c r="AK315" s="75">
        <f t="shared" si="168"/>
        <v>0</v>
      </c>
      <c r="AL315" s="75">
        <f t="shared" si="147"/>
        <v>0</v>
      </c>
      <c r="AS315" s="74" t="str">
        <f t="shared" si="169"/>
        <v/>
      </c>
      <c r="AT315" s="74" t="str">
        <f t="shared" si="170"/>
        <v/>
      </c>
      <c r="AU315" s="74" t="str">
        <f t="shared" si="171"/>
        <v/>
      </c>
      <c r="AV315" s="74" t="str">
        <f t="shared" si="172"/>
        <v/>
      </c>
      <c r="AW315" s="74" t="str">
        <f t="shared" si="173"/>
        <v/>
      </c>
      <c r="AX315" s="74" t="str">
        <f t="shared" si="181"/>
        <v/>
      </c>
      <c r="AY315" s="74" t="str">
        <f t="shared" si="181"/>
        <v/>
      </c>
      <c r="AZ315" s="74" t="str">
        <f t="shared" si="181"/>
        <v/>
      </c>
      <c r="BA315" s="74" t="str">
        <f t="shared" si="181"/>
        <v/>
      </c>
      <c r="BB315" s="74" t="str">
        <f t="shared" si="181"/>
        <v/>
      </c>
      <c r="BC315" s="74" t="str">
        <f t="shared" si="174"/>
        <v/>
      </c>
      <c r="BD315" s="74" t="str">
        <f t="shared" si="175"/>
        <v/>
      </c>
      <c r="BE315" s="74" t="str">
        <f t="shared" si="176"/>
        <v/>
      </c>
      <c r="BF315" s="74" t="str">
        <f t="shared" si="177"/>
        <v/>
      </c>
      <c r="BG315" s="74" t="str">
        <f t="shared" si="178"/>
        <v/>
      </c>
      <c r="BK315" s="119" t="s">
        <v>1103</v>
      </c>
      <c r="BL315" s="119" t="s">
        <v>517</v>
      </c>
      <c r="BM315" s="119" t="s">
        <v>518</v>
      </c>
      <c r="BN315" s="119" t="s">
        <v>336</v>
      </c>
      <c r="BO315" s="119" t="s">
        <v>1104</v>
      </c>
    </row>
    <row r="316" spans="1:67" s="66" customFormat="1" ht="14.5" x14ac:dyDescent="0.35">
      <c r="A316" s="30"/>
      <c r="B316" s="31"/>
      <c r="C316" s="31"/>
      <c r="D316" s="30"/>
      <c r="E316" s="31"/>
      <c r="F316" s="84"/>
      <c r="G316" s="62" t="str">
        <f t="shared" si="149"/>
        <v/>
      </c>
      <c r="H316" s="30"/>
      <c r="I316" s="31"/>
      <c r="J316" s="85"/>
      <c r="K316" s="85"/>
      <c r="L316" s="73">
        <f t="shared" si="150"/>
        <v>0</v>
      </c>
      <c r="M316" s="136"/>
      <c r="N316" s="65">
        <f t="shared" si="151"/>
        <v>0</v>
      </c>
      <c r="O316" s="65"/>
      <c r="P316" s="74">
        <f t="shared" si="152"/>
        <v>0</v>
      </c>
      <c r="Q316" s="74">
        <f t="shared" si="153"/>
        <v>0</v>
      </c>
      <c r="R316" s="74">
        <f t="shared" si="154"/>
        <v>0</v>
      </c>
      <c r="S316" s="74">
        <f t="shared" si="155"/>
        <v>0</v>
      </c>
      <c r="T316" s="74">
        <f t="shared" si="156"/>
        <v>0</v>
      </c>
      <c r="U316" s="74">
        <f t="shared" si="157"/>
        <v>0</v>
      </c>
      <c r="V316" s="74">
        <f t="shared" si="158"/>
        <v>0</v>
      </c>
      <c r="W316" s="74">
        <f t="shared" si="159"/>
        <v>0</v>
      </c>
      <c r="X316" s="74">
        <f t="shared" si="160"/>
        <v>0</v>
      </c>
      <c r="Y316" s="74">
        <f t="shared" si="161"/>
        <v>0</v>
      </c>
      <c r="Z316" s="74">
        <f t="shared" si="162"/>
        <v>0</v>
      </c>
      <c r="AA316" s="74">
        <f t="shared" si="180"/>
        <v>1</v>
      </c>
      <c r="AC316" s="74">
        <f t="shared" si="163"/>
        <v>0</v>
      </c>
      <c r="AD316" s="74">
        <f t="shared" si="164"/>
        <v>0</v>
      </c>
      <c r="AE316" s="74">
        <f t="shared" si="145"/>
        <v>0</v>
      </c>
      <c r="AF316" s="74">
        <f t="shared" si="146"/>
        <v>0</v>
      </c>
      <c r="AG316" s="74">
        <f t="shared" si="165"/>
        <v>0</v>
      </c>
      <c r="AH316" s="74">
        <f t="shared" si="166"/>
        <v>0</v>
      </c>
      <c r="AJ316" s="75">
        <f t="shared" si="167"/>
        <v>0</v>
      </c>
      <c r="AK316" s="75">
        <f t="shared" si="168"/>
        <v>0</v>
      </c>
      <c r="AL316" s="75">
        <f t="shared" si="147"/>
        <v>0</v>
      </c>
      <c r="AS316" s="74" t="str">
        <f t="shared" si="169"/>
        <v/>
      </c>
      <c r="AT316" s="74" t="str">
        <f t="shared" si="170"/>
        <v/>
      </c>
      <c r="AU316" s="74" t="str">
        <f t="shared" si="171"/>
        <v/>
      </c>
      <c r="AV316" s="74" t="str">
        <f t="shared" si="172"/>
        <v/>
      </c>
      <c r="AW316" s="74" t="str">
        <f t="shared" si="173"/>
        <v/>
      </c>
      <c r="AX316" s="74" t="str">
        <f t="shared" si="181"/>
        <v/>
      </c>
      <c r="AY316" s="74" t="str">
        <f t="shared" si="181"/>
        <v/>
      </c>
      <c r="AZ316" s="74" t="str">
        <f t="shared" si="181"/>
        <v/>
      </c>
      <c r="BA316" s="74" t="str">
        <f t="shared" si="181"/>
        <v/>
      </c>
      <c r="BB316" s="74" t="str">
        <f t="shared" si="181"/>
        <v/>
      </c>
      <c r="BC316" s="74" t="str">
        <f t="shared" si="174"/>
        <v/>
      </c>
      <c r="BD316" s="74" t="str">
        <f t="shared" si="175"/>
        <v/>
      </c>
      <c r="BE316" s="74" t="str">
        <f t="shared" si="176"/>
        <v/>
      </c>
      <c r="BF316" s="74" t="str">
        <f t="shared" si="177"/>
        <v/>
      </c>
      <c r="BG316" s="74" t="str">
        <f t="shared" si="178"/>
        <v/>
      </c>
      <c r="BK316" s="119" t="s">
        <v>1105</v>
      </c>
      <c r="BL316" s="119" t="s">
        <v>1106</v>
      </c>
      <c r="BM316" s="119" t="s">
        <v>1107</v>
      </c>
      <c r="BN316" s="119" t="s">
        <v>1108</v>
      </c>
      <c r="BO316" s="119" t="s">
        <v>1109</v>
      </c>
    </row>
    <row r="317" spans="1:67" s="66" customFormat="1" ht="14.5" x14ac:dyDescent="0.35">
      <c r="A317" s="30"/>
      <c r="B317" s="31"/>
      <c r="C317" s="31"/>
      <c r="D317" s="30"/>
      <c r="E317" s="31"/>
      <c r="F317" s="84"/>
      <c r="G317" s="62" t="str">
        <f t="shared" si="149"/>
        <v/>
      </c>
      <c r="H317" s="30"/>
      <c r="I317" s="31"/>
      <c r="J317" s="85"/>
      <c r="K317" s="85"/>
      <c r="L317" s="73">
        <f t="shared" si="150"/>
        <v>0</v>
      </c>
      <c r="M317" s="136"/>
      <c r="N317" s="65">
        <f t="shared" si="151"/>
        <v>0</v>
      </c>
      <c r="O317" s="65"/>
      <c r="P317" s="74">
        <f t="shared" si="152"/>
        <v>0</v>
      </c>
      <c r="Q317" s="74">
        <f t="shared" si="153"/>
        <v>0</v>
      </c>
      <c r="R317" s="74">
        <f t="shared" si="154"/>
        <v>0</v>
      </c>
      <c r="S317" s="74">
        <f t="shared" si="155"/>
        <v>0</v>
      </c>
      <c r="T317" s="74">
        <f t="shared" si="156"/>
        <v>0</v>
      </c>
      <c r="U317" s="74">
        <f t="shared" si="157"/>
        <v>0</v>
      </c>
      <c r="V317" s="74">
        <f t="shared" si="158"/>
        <v>0</v>
      </c>
      <c r="W317" s="74">
        <f t="shared" si="159"/>
        <v>0</v>
      </c>
      <c r="X317" s="74">
        <f t="shared" si="160"/>
        <v>0</v>
      </c>
      <c r="Y317" s="74">
        <f t="shared" si="161"/>
        <v>0</v>
      </c>
      <c r="Z317" s="74">
        <f t="shared" si="162"/>
        <v>0</v>
      </c>
      <c r="AA317" s="74">
        <f t="shared" si="180"/>
        <v>1</v>
      </c>
      <c r="AC317" s="74">
        <f t="shared" si="163"/>
        <v>0</v>
      </c>
      <c r="AD317" s="74">
        <f t="shared" si="164"/>
        <v>0</v>
      </c>
      <c r="AE317" s="74">
        <f t="shared" si="145"/>
        <v>0</v>
      </c>
      <c r="AF317" s="74">
        <f t="shared" si="146"/>
        <v>0</v>
      </c>
      <c r="AG317" s="74">
        <f t="shared" si="165"/>
        <v>0</v>
      </c>
      <c r="AH317" s="74">
        <f t="shared" si="166"/>
        <v>0</v>
      </c>
      <c r="AJ317" s="75">
        <f t="shared" si="167"/>
        <v>0</v>
      </c>
      <c r="AK317" s="75">
        <f t="shared" si="168"/>
        <v>0</v>
      </c>
      <c r="AL317" s="75">
        <f t="shared" si="147"/>
        <v>0</v>
      </c>
      <c r="AS317" s="74" t="str">
        <f t="shared" si="169"/>
        <v/>
      </c>
      <c r="AT317" s="74" t="str">
        <f t="shared" si="170"/>
        <v/>
      </c>
      <c r="AU317" s="74" t="str">
        <f t="shared" si="171"/>
        <v/>
      </c>
      <c r="AV317" s="74" t="str">
        <f t="shared" si="172"/>
        <v/>
      </c>
      <c r="AW317" s="74" t="str">
        <f t="shared" si="173"/>
        <v/>
      </c>
      <c r="AX317" s="74" t="str">
        <f t="shared" si="181"/>
        <v/>
      </c>
      <c r="AY317" s="74" t="str">
        <f t="shared" si="181"/>
        <v/>
      </c>
      <c r="AZ317" s="74" t="str">
        <f t="shared" si="181"/>
        <v/>
      </c>
      <c r="BA317" s="74" t="str">
        <f t="shared" si="181"/>
        <v/>
      </c>
      <c r="BB317" s="74" t="str">
        <f t="shared" si="181"/>
        <v/>
      </c>
      <c r="BC317" s="74" t="str">
        <f t="shared" si="174"/>
        <v/>
      </c>
      <c r="BD317" s="74" t="str">
        <f t="shared" si="175"/>
        <v/>
      </c>
      <c r="BE317" s="74" t="str">
        <f t="shared" si="176"/>
        <v/>
      </c>
      <c r="BF317" s="74" t="str">
        <f t="shared" si="177"/>
        <v/>
      </c>
      <c r="BG317" s="74" t="str">
        <f t="shared" si="178"/>
        <v/>
      </c>
      <c r="BK317" s="119" t="s">
        <v>1110</v>
      </c>
      <c r="BL317" s="119" t="s">
        <v>553</v>
      </c>
      <c r="BM317" s="119" t="s">
        <v>554</v>
      </c>
      <c r="BN317" s="119" t="s">
        <v>349</v>
      </c>
      <c r="BO317" s="119" t="s">
        <v>1111</v>
      </c>
    </row>
    <row r="318" spans="1:67" s="66" customFormat="1" ht="14.5" x14ac:dyDescent="0.35">
      <c r="A318" s="30"/>
      <c r="B318" s="31"/>
      <c r="C318" s="31"/>
      <c r="D318" s="30"/>
      <c r="E318" s="31"/>
      <c r="F318" s="84"/>
      <c r="G318" s="62" t="str">
        <f t="shared" si="149"/>
        <v/>
      </c>
      <c r="H318" s="30"/>
      <c r="I318" s="31"/>
      <c r="J318" s="85"/>
      <c r="K318" s="85"/>
      <c r="L318" s="73">
        <f t="shared" si="150"/>
        <v>0</v>
      </c>
      <c r="M318" s="136"/>
      <c r="N318" s="65">
        <f t="shared" si="151"/>
        <v>0</v>
      </c>
      <c r="O318" s="65"/>
      <c r="P318" s="74">
        <f t="shared" si="152"/>
        <v>0</v>
      </c>
      <c r="Q318" s="74">
        <f t="shared" si="153"/>
        <v>0</v>
      </c>
      <c r="R318" s="74">
        <f t="shared" si="154"/>
        <v>0</v>
      </c>
      <c r="S318" s="74">
        <f t="shared" si="155"/>
        <v>0</v>
      </c>
      <c r="T318" s="74">
        <f t="shared" si="156"/>
        <v>0</v>
      </c>
      <c r="U318" s="74">
        <f t="shared" si="157"/>
        <v>0</v>
      </c>
      <c r="V318" s="74">
        <f t="shared" si="158"/>
        <v>0</v>
      </c>
      <c r="W318" s="74">
        <f t="shared" si="159"/>
        <v>0</v>
      </c>
      <c r="X318" s="74">
        <f t="shared" si="160"/>
        <v>0</v>
      </c>
      <c r="Y318" s="74">
        <f t="shared" si="161"/>
        <v>0</v>
      </c>
      <c r="Z318" s="74">
        <f t="shared" si="162"/>
        <v>0</v>
      </c>
      <c r="AA318" s="74">
        <f t="shared" si="180"/>
        <v>1</v>
      </c>
      <c r="AC318" s="74">
        <f t="shared" si="163"/>
        <v>0</v>
      </c>
      <c r="AD318" s="74">
        <f t="shared" si="164"/>
        <v>0</v>
      </c>
      <c r="AE318" s="74">
        <f t="shared" si="145"/>
        <v>0</v>
      </c>
      <c r="AF318" s="74">
        <f t="shared" si="146"/>
        <v>0</v>
      </c>
      <c r="AG318" s="74">
        <f t="shared" si="165"/>
        <v>0</v>
      </c>
      <c r="AH318" s="74">
        <f t="shared" si="166"/>
        <v>0</v>
      </c>
      <c r="AJ318" s="75">
        <f t="shared" si="167"/>
        <v>0</v>
      </c>
      <c r="AK318" s="75">
        <f t="shared" si="168"/>
        <v>0</v>
      </c>
      <c r="AL318" s="75">
        <f t="shared" si="147"/>
        <v>0</v>
      </c>
      <c r="AS318" s="74" t="str">
        <f t="shared" si="169"/>
        <v/>
      </c>
      <c r="AT318" s="74" t="str">
        <f t="shared" si="170"/>
        <v/>
      </c>
      <c r="AU318" s="74" t="str">
        <f t="shared" si="171"/>
        <v/>
      </c>
      <c r="AV318" s="74" t="str">
        <f t="shared" si="172"/>
        <v/>
      </c>
      <c r="AW318" s="74" t="str">
        <f t="shared" si="173"/>
        <v/>
      </c>
      <c r="AX318" s="74" t="str">
        <f t="shared" si="181"/>
        <v/>
      </c>
      <c r="AY318" s="74" t="str">
        <f t="shared" si="181"/>
        <v/>
      </c>
      <c r="AZ318" s="74" t="str">
        <f t="shared" si="181"/>
        <v/>
      </c>
      <c r="BA318" s="74" t="str">
        <f t="shared" si="181"/>
        <v/>
      </c>
      <c r="BB318" s="74" t="str">
        <f t="shared" si="181"/>
        <v/>
      </c>
      <c r="BC318" s="74" t="str">
        <f t="shared" si="174"/>
        <v/>
      </c>
      <c r="BD318" s="74" t="str">
        <f t="shared" si="175"/>
        <v/>
      </c>
      <c r="BE318" s="74" t="str">
        <f t="shared" si="176"/>
        <v/>
      </c>
      <c r="BF318" s="74" t="str">
        <f t="shared" si="177"/>
        <v/>
      </c>
      <c r="BG318" s="74" t="str">
        <f t="shared" si="178"/>
        <v/>
      </c>
      <c r="BK318" s="119" t="s">
        <v>1112</v>
      </c>
      <c r="BL318" s="119" t="s">
        <v>1106</v>
      </c>
      <c r="BM318" s="119" t="s">
        <v>1107</v>
      </c>
      <c r="BN318" s="119" t="s">
        <v>1108</v>
      </c>
      <c r="BO318" s="119" t="s">
        <v>1113</v>
      </c>
    </row>
    <row r="319" spans="1:67" s="66" customFormat="1" ht="14.5" x14ac:dyDescent="0.35">
      <c r="A319" s="30"/>
      <c r="B319" s="31"/>
      <c r="C319" s="31"/>
      <c r="D319" s="30"/>
      <c r="E319" s="31"/>
      <c r="F319" s="84"/>
      <c r="G319" s="62" t="str">
        <f t="shared" si="149"/>
        <v/>
      </c>
      <c r="H319" s="30"/>
      <c r="I319" s="31"/>
      <c r="J319" s="85"/>
      <c r="K319" s="85"/>
      <c r="L319" s="73">
        <f t="shared" si="150"/>
        <v>0</v>
      </c>
      <c r="M319" s="136"/>
      <c r="N319" s="65">
        <f t="shared" si="151"/>
        <v>0</v>
      </c>
      <c r="O319" s="65"/>
      <c r="P319" s="74">
        <f t="shared" si="152"/>
        <v>0</v>
      </c>
      <c r="Q319" s="74">
        <f t="shared" si="153"/>
        <v>0</v>
      </c>
      <c r="R319" s="74">
        <f t="shared" si="154"/>
        <v>0</v>
      </c>
      <c r="S319" s="74">
        <f t="shared" si="155"/>
        <v>0</v>
      </c>
      <c r="T319" s="74">
        <f t="shared" si="156"/>
        <v>0</v>
      </c>
      <c r="U319" s="74">
        <f t="shared" si="157"/>
        <v>0</v>
      </c>
      <c r="V319" s="74">
        <f t="shared" si="158"/>
        <v>0</v>
      </c>
      <c r="W319" s="74">
        <f t="shared" si="159"/>
        <v>0</v>
      </c>
      <c r="X319" s="74">
        <f t="shared" si="160"/>
        <v>0</v>
      </c>
      <c r="Y319" s="74">
        <f t="shared" si="161"/>
        <v>0</v>
      </c>
      <c r="Z319" s="74">
        <f t="shared" si="162"/>
        <v>0</v>
      </c>
      <c r="AA319" s="74">
        <f t="shared" si="180"/>
        <v>1</v>
      </c>
      <c r="AC319" s="74">
        <f t="shared" si="163"/>
        <v>0</v>
      </c>
      <c r="AD319" s="74">
        <f t="shared" si="164"/>
        <v>0</v>
      </c>
      <c r="AE319" s="74">
        <f t="shared" si="145"/>
        <v>0</v>
      </c>
      <c r="AF319" s="74">
        <f t="shared" si="146"/>
        <v>0</v>
      </c>
      <c r="AG319" s="74">
        <f t="shared" si="165"/>
        <v>0</v>
      </c>
      <c r="AH319" s="74">
        <f t="shared" si="166"/>
        <v>0</v>
      </c>
      <c r="AJ319" s="75">
        <f t="shared" si="167"/>
        <v>0</v>
      </c>
      <c r="AK319" s="75">
        <f t="shared" si="168"/>
        <v>0</v>
      </c>
      <c r="AL319" s="75">
        <f t="shared" si="147"/>
        <v>0</v>
      </c>
      <c r="AS319" s="74" t="str">
        <f t="shared" si="169"/>
        <v/>
      </c>
      <c r="AT319" s="74" t="str">
        <f t="shared" si="170"/>
        <v/>
      </c>
      <c r="AU319" s="74" t="str">
        <f t="shared" si="171"/>
        <v/>
      </c>
      <c r="AV319" s="74" t="str">
        <f t="shared" si="172"/>
        <v/>
      </c>
      <c r="AW319" s="74" t="str">
        <f t="shared" si="173"/>
        <v/>
      </c>
      <c r="AX319" s="74" t="str">
        <f t="shared" si="181"/>
        <v/>
      </c>
      <c r="AY319" s="74" t="str">
        <f t="shared" si="181"/>
        <v/>
      </c>
      <c r="AZ319" s="74" t="str">
        <f t="shared" si="181"/>
        <v/>
      </c>
      <c r="BA319" s="74" t="str">
        <f t="shared" si="181"/>
        <v/>
      </c>
      <c r="BB319" s="74" t="str">
        <f t="shared" si="181"/>
        <v/>
      </c>
      <c r="BC319" s="74" t="str">
        <f t="shared" si="174"/>
        <v/>
      </c>
      <c r="BD319" s="74" t="str">
        <f t="shared" si="175"/>
        <v/>
      </c>
      <c r="BE319" s="74" t="str">
        <f t="shared" si="176"/>
        <v/>
      </c>
      <c r="BF319" s="74" t="str">
        <f t="shared" si="177"/>
        <v/>
      </c>
      <c r="BG319" s="74" t="str">
        <f t="shared" si="178"/>
        <v/>
      </c>
      <c r="BK319" s="119" t="s">
        <v>1114</v>
      </c>
      <c r="BL319" s="119" t="s">
        <v>1115</v>
      </c>
      <c r="BM319" s="119" t="s">
        <v>916</v>
      </c>
      <c r="BN319" s="119" t="s">
        <v>349</v>
      </c>
      <c r="BO319" s="119" t="s">
        <v>1116</v>
      </c>
    </row>
    <row r="320" spans="1:67" s="66" customFormat="1" ht="14.5" x14ac:dyDescent="0.35">
      <c r="A320" s="30"/>
      <c r="B320" s="31"/>
      <c r="C320" s="31"/>
      <c r="D320" s="30"/>
      <c r="E320" s="31"/>
      <c r="F320" s="84"/>
      <c r="G320" s="62" t="str">
        <f t="shared" si="149"/>
        <v/>
      </c>
      <c r="H320" s="30"/>
      <c r="I320" s="31"/>
      <c r="J320" s="85"/>
      <c r="K320" s="85"/>
      <c r="L320" s="73">
        <f t="shared" si="150"/>
        <v>0</v>
      </c>
      <c r="M320" s="136"/>
      <c r="N320" s="65">
        <f t="shared" si="151"/>
        <v>0</v>
      </c>
      <c r="O320" s="65"/>
      <c r="P320" s="74">
        <f t="shared" si="152"/>
        <v>0</v>
      </c>
      <c r="Q320" s="74">
        <f t="shared" si="153"/>
        <v>0</v>
      </c>
      <c r="R320" s="74">
        <f t="shared" si="154"/>
        <v>0</v>
      </c>
      <c r="S320" s="74">
        <f t="shared" si="155"/>
        <v>0</v>
      </c>
      <c r="T320" s="74">
        <f t="shared" si="156"/>
        <v>0</v>
      </c>
      <c r="U320" s="74">
        <f t="shared" si="157"/>
        <v>0</v>
      </c>
      <c r="V320" s="74">
        <f t="shared" si="158"/>
        <v>0</v>
      </c>
      <c r="W320" s="74">
        <f t="shared" si="159"/>
        <v>0</v>
      </c>
      <c r="X320" s="74">
        <f t="shared" si="160"/>
        <v>0</v>
      </c>
      <c r="Y320" s="74">
        <f t="shared" si="161"/>
        <v>0</v>
      </c>
      <c r="Z320" s="74">
        <f t="shared" si="162"/>
        <v>0</v>
      </c>
      <c r="AA320" s="74">
        <f t="shared" si="180"/>
        <v>1</v>
      </c>
      <c r="AC320" s="74">
        <f t="shared" si="163"/>
        <v>0</v>
      </c>
      <c r="AD320" s="74">
        <f t="shared" si="164"/>
        <v>0</v>
      </c>
      <c r="AE320" s="74">
        <f t="shared" si="145"/>
        <v>0</v>
      </c>
      <c r="AF320" s="74">
        <f t="shared" si="146"/>
        <v>0</v>
      </c>
      <c r="AG320" s="74">
        <f t="shared" si="165"/>
        <v>0</v>
      </c>
      <c r="AH320" s="74">
        <f t="shared" si="166"/>
        <v>0</v>
      </c>
      <c r="AJ320" s="75">
        <f t="shared" si="167"/>
        <v>0</v>
      </c>
      <c r="AK320" s="75">
        <f t="shared" si="168"/>
        <v>0</v>
      </c>
      <c r="AL320" s="75">
        <f t="shared" si="147"/>
        <v>0</v>
      </c>
      <c r="AS320" s="74" t="str">
        <f t="shared" si="169"/>
        <v/>
      </c>
      <c r="AT320" s="74" t="str">
        <f t="shared" si="170"/>
        <v/>
      </c>
      <c r="AU320" s="74" t="str">
        <f t="shared" si="171"/>
        <v/>
      </c>
      <c r="AV320" s="74" t="str">
        <f t="shared" si="172"/>
        <v/>
      </c>
      <c r="AW320" s="74" t="str">
        <f t="shared" si="173"/>
        <v/>
      </c>
      <c r="AX320" s="74" t="str">
        <f t="shared" si="181"/>
        <v/>
      </c>
      <c r="AY320" s="74" t="str">
        <f t="shared" si="181"/>
        <v/>
      </c>
      <c r="AZ320" s="74" t="str">
        <f t="shared" si="181"/>
        <v/>
      </c>
      <c r="BA320" s="74" t="str">
        <f t="shared" si="181"/>
        <v/>
      </c>
      <c r="BB320" s="74" t="str">
        <f t="shared" si="181"/>
        <v/>
      </c>
      <c r="BC320" s="74" t="str">
        <f t="shared" si="174"/>
        <v/>
      </c>
      <c r="BD320" s="74" t="str">
        <f t="shared" si="175"/>
        <v/>
      </c>
      <c r="BE320" s="74" t="str">
        <f t="shared" si="176"/>
        <v/>
      </c>
      <c r="BF320" s="74" t="str">
        <f t="shared" si="177"/>
        <v/>
      </c>
      <c r="BG320" s="74" t="str">
        <f t="shared" si="178"/>
        <v/>
      </c>
      <c r="BK320" s="119" t="s">
        <v>1117</v>
      </c>
      <c r="BL320" s="119" t="s">
        <v>572</v>
      </c>
      <c r="BM320" s="119" t="s">
        <v>573</v>
      </c>
      <c r="BN320" s="119" t="s">
        <v>349</v>
      </c>
      <c r="BO320" s="119" t="s">
        <v>1118</v>
      </c>
    </row>
    <row r="321" spans="1:67" s="66" customFormat="1" ht="14.5" x14ac:dyDescent="0.35">
      <c r="A321" s="30"/>
      <c r="B321" s="31"/>
      <c r="C321" s="31"/>
      <c r="D321" s="30"/>
      <c r="E321" s="31"/>
      <c r="F321" s="84"/>
      <c r="G321" s="62" t="str">
        <f t="shared" si="149"/>
        <v/>
      </c>
      <c r="H321" s="30"/>
      <c r="I321" s="31"/>
      <c r="J321" s="85"/>
      <c r="K321" s="85"/>
      <c r="L321" s="73">
        <f t="shared" si="150"/>
        <v>0</v>
      </c>
      <c r="M321" s="136"/>
      <c r="N321" s="65">
        <f t="shared" si="151"/>
        <v>0</v>
      </c>
      <c r="O321" s="65"/>
      <c r="P321" s="74">
        <f t="shared" si="152"/>
        <v>0</v>
      </c>
      <c r="Q321" s="74">
        <f t="shared" si="153"/>
        <v>0</v>
      </c>
      <c r="R321" s="74">
        <f t="shared" si="154"/>
        <v>0</v>
      </c>
      <c r="S321" s="74">
        <f t="shared" si="155"/>
        <v>0</v>
      </c>
      <c r="T321" s="74">
        <f t="shared" si="156"/>
        <v>0</v>
      </c>
      <c r="U321" s="74">
        <f t="shared" si="157"/>
        <v>0</v>
      </c>
      <c r="V321" s="74">
        <f t="shared" si="158"/>
        <v>0</v>
      </c>
      <c r="W321" s="74">
        <f t="shared" si="159"/>
        <v>0</v>
      </c>
      <c r="X321" s="74">
        <f t="shared" si="160"/>
        <v>0</v>
      </c>
      <c r="Y321" s="74">
        <f t="shared" si="161"/>
        <v>0</v>
      </c>
      <c r="Z321" s="74">
        <f t="shared" si="162"/>
        <v>0</v>
      </c>
      <c r="AA321" s="74">
        <f t="shared" si="180"/>
        <v>1</v>
      </c>
      <c r="AC321" s="74">
        <f t="shared" si="163"/>
        <v>0</v>
      </c>
      <c r="AD321" s="74">
        <f t="shared" si="164"/>
        <v>0</v>
      </c>
      <c r="AE321" s="74">
        <f t="shared" si="145"/>
        <v>0</v>
      </c>
      <c r="AF321" s="74">
        <f t="shared" si="146"/>
        <v>0</v>
      </c>
      <c r="AG321" s="74">
        <f t="shared" si="165"/>
        <v>0</v>
      </c>
      <c r="AH321" s="74">
        <f t="shared" si="166"/>
        <v>0</v>
      </c>
      <c r="AJ321" s="75">
        <f t="shared" si="167"/>
        <v>0</v>
      </c>
      <c r="AK321" s="75">
        <f t="shared" si="168"/>
        <v>0</v>
      </c>
      <c r="AL321" s="75">
        <f t="shared" si="147"/>
        <v>0</v>
      </c>
      <c r="AS321" s="74" t="str">
        <f t="shared" si="169"/>
        <v/>
      </c>
      <c r="AT321" s="74" t="str">
        <f t="shared" si="170"/>
        <v/>
      </c>
      <c r="AU321" s="74" t="str">
        <f t="shared" si="171"/>
        <v/>
      </c>
      <c r="AV321" s="74" t="str">
        <f t="shared" si="172"/>
        <v/>
      </c>
      <c r="AW321" s="74" t="str">
        <f t="shared" si="173"/>
        <v/>
      </c>
      <c r="AX321" s="74" t="str">
        <f t="shared" si="181"/>
        <v/>
      </c>
      <c r="AY321" s="74" t="str">
        <f t="shared" si="181"/>
        <v/>
      </c>
      <c r="AZ321" s="74" t="str">
        <f t="shared" si="181"/>
        <v/>
      </c>
      <c r="BA321" s="74" t="str">
        <f t="shared" si="181"/>
        <v/>
      </c>
      <c r="BB321" s="74" t="str">
        <f t="shared" si="181"/>
        <v/>
      </c>
      <c r="BC321" s="74" t="str">
        <f t="shared" si="174"/>
        <v/>
      </c>
      <c r="BD321" s="74" t="str">
        <f t="shared" si="175"/>
        <v/>
      </c>
      <c r="BE321" s="74" t="str">
        <f t="shared" si="176"/>
        <v/>
      </c>
      <c r="BF321" s="74" t="str">
        <f t="shared" si="177"/>
        <v/>
      </c>
      <c r="BG321" s="74" t="str">
        <f t="shared" si="178"/>
        <v/>
      </c>
      <c r="BK321" s="119" t="s">
        <v>1119</v>
      </c>
      <c r="BL321" s="119" t="s">
        <v>598</v>
      </c>
      <c r="BM321" s="119" t="s">
        <v>599</v>
      </c>
      <c r="BN321" s="119" t="s">
        <v>443</v>
      </c>
      <c r="BO321" s="119" t="s">
        <v>1120</v>
      </c>
    </row>
    <row r="322" spans="1:67" s="66" customFormat="1" ht="14.5" x14ac:dyDescent="0.35">
      <c r="A322" s="30"/>
      <c r="B322" s="31"/>
      <c r="C322" s="31"/>
      <c r="D322" s="30"/>
      <c r="E322" s="31"/>
      <c r="F322" s="84"/>
      <c r="G322" s="62" t="str">
        <f t="shared" si="149"/>
        <v/>
      </c>
      <c r="H322" s="30"/>
      <c r="I322" s="31"/>
      <c r="J322" s="85"/>
      <c r="K322" s="85"/>
      <c r="L322" s="73">
        <f t="shared" si="150"/>
        <v>0</v>
      </c>
      <c r="M322" s="136"/>
      <c r="N322" s="65">
        <f t="shared" si="151"/>
        <v>0</v>
      </c>
      <c r="O322" s="65"/>
      <c r="P322" s="74">
        <f t="shared" si="152"/>
        <v>0</v>
      </c>
      <c r="Q322" s="74">
        <f t="shared" si="153"/>
        <v>0</v>
      </c>
      <c r="R322" s="74">
        <f t="shared" si="154"/>
        <v>0</v>
      </c>
      <c r="S322" s="74">
        <f t="shared" si="155"/>
        <v>0</v>
      </c>
      <c r="T322" s="74">
        <f t="shared" si="156"/>
        <v>0</v>
      </c>
      <c r="U322" s="74">
        <f t="shared" si="157"/>
        <v>0</v>
      </c>
      <c r="V322" s="74">
        <f t="shared" si="158"/>
        <v>0</v>
      </c>
      <c r="W322" s="74">
        <f t="shared" si="159"/>
        <v>0</v>
      </c>
      <c r="X322" s="74">
        <f t="shared" si="160"/>
        <v>0</v>
      </c>
      <c r="Y322" s="74">
        <f t="shared" si="161"/>
        <v>0</v>
      </c>
      <c r="Z322" s="74">
        <f t="shared" si="162"/>
        <v>0</v>
      </c>
      <c r="AA322" s="74">
        <f t="shared" si="180"/>
        <v>1</v>
      </c>
      <c r="AC322" s="74">
        <f t="shared" si="163"/>
        <v>0</v>
      </c>
      <c r="AD322" s="74">
        <f t="shared" si="164"/>
        <v>0</v>
      </c>
      <c r="AE322" s="74">
        <f t="shared" si="145"/>
        <v>0</v>
      </c>
      <c r="AF322" s="74">
        <f t="shared" si="146"/>
        <v>0</v>
      </c>
      <c r="AG322" s="74">
        <f t="shared" si="165"/>
        <v>0</v>
      </c>
      <c r="AH322" s="74">
        <f t="shared" si="166"/>
        <v>0</v>
      </c>
      <c r="AJ322" s="75">
        <f t="shared" si="167"/>
        <v>0</v>
      </c>
      <c r="AK322" s="75">
        <f t="shared" si="168"/>
        <v>0</v>
      </c>
      <c r="AL322" s="75">
        <f t="shared" si="147"/>
        <v>0</v>
      </c>
      <c r="AS322" s="74" t="str">
        <f t="shared" si="169"/>
        <v/>
      </c>
      <c r="AT322" s="74" t="str">
        <f t="shared" si="170"/>
        <v/>
      </c>
      <c r="AU322" s="74" t="str">
        <f t="shared" si="171"/>
        <v/>
      </c>
      <c r="AV322" s="74" t="str">
        <f t="shared" si="172"/>
        <v/>
      </c>
      <c r="AW322" s="74" t="str">
        <f t="shared" si="173"/>
        <v/>
      </c>
      <c r="AX322" s="74" t="str">
        <f t="shared" si="181"/>
        <v/>
      </c>
      <c r="AY322" s="74" t="str">
        <f t="shared" si="181"/>
        <v/>
      </c>
      <c r="AZ322" s="74" t="str">
        <f t="shared" si="181"/>
        <v/>
      </c>
      <c r="BA322" s="74" t="str">
        <f t="shared" si="181"/>
        <v/>
      </c>
      <c r="BB322" s="74" t="str">
        <f t="shared" si="181"/>
        <v/>
      </c>
      <c r="BC322" s="74" t="str">
        <f t="shared" si="174"/>
        <v/>
      </c>
      <c r="BD322" s="74" t="str">
        <f t="shared" si="175"/>
        <v/>
      </c>
      <c r="BE322" s="74" t="str">
        <f t="shared" si="176"/>
        <v/>
      </c>
      <c r="BF322" s="74" t="str">
        <f t="shared" si="177"/>
        <v/>
      </c>
      <c r="BG322" s="74" t="str">
        <f t="shared" si="178"/>
        <v/>
      </c>
      <c r="BK322" s="119" t="s">
        <v>1121</v>
      </c>
      <c r="BL322" s="119" t="s">
        <v>537</v>
      </c>
      <c r="BM322" s="119" t="s">
        <v>538</v>
      </c>
      <c r="BN322" s="119" t="s">
        <v>349</v>
      </c>
      <c r="BO322" s="119" t="s">
        <v>1122</v>
      </c>
    </row>
    <row r="323" spans="1:67" s="66" customFormat="1" ht="14.5" x14ac:dyDescent="0.35">
      <c r="A323" s="30"/>
      <c r="B323" s="31"/>
      <c r="C323" s="31"/>
      <c r="D323" s="30"/>
      <c r="E323" s="31"/>
      <c r="F323" s="84"/>
      <c r="G323" s="62" t="str">
        <f t="shared" si="149"/>
        <v/>
      </c>
      <c r="H323" s="30"/>
      <c r="I323" s="31"/>
      <c r="J323" s="85"/>
      <c r="K323" s="85"/>
      <c r="L323" s="73">
        <f t="shared" si="150"/>
        <v>0</v>
      </c>
      <c r="M323" s="136"/>
      <c r="N323" s="65">
        <f t="shared" si="151"/>
        <v>0</v>
      </c>
      <c r="O323" s="65"/>
      <c r="P323" s="74">
        <f t="shared" si="152"/>
        <v>0</v>
      </c>
      <c r="Q323" s="74">
        <f t="shared" si="153"/>
        <v>0</v>
      </c>
      <c r="R323" s="74">
        <f t="shared" si="154"/>
        <v>0</v>
      </c>
      <c r="S323" s="74">
        <f t="shared" si="155"/>
        <v>0</v>
      </c>
      <c r="T323" s="74">
        <f t="shared" si="156"/>
        <v>0</v>
      </c>
      <c r="U323" s="74">
        <f t="shared" si="157"/>
        <v>0</v>
      </c>
      <c r="V323" s="74">
        <f t="shared" si="158"/>
        <v>0</v>
      </c>
      <c r="W323" s="74">
        <f t="shared" si="159"/>
        <v>0</v>
      </c>
      <c r="X323" s="74">
        <f t="shared" si="160"/>
        <v>0</v>
      </c>
      <c r="Y323" s="74">
        <f t="shared" si="161"/>
        <v>0</v>
      </c>
      <c r="Z323" s="74">
        <f t="shared" si="162"/>
        <v>0</v>
      </c>
      <c r="AA323" s="74">
        <f t="shared" si="180"/>
        <v>1</v>
      </c>
      <c r="AC323" s="74">
        <f t="shared" si="163"/>
        <v>0</v>
      </c>
      <c r="AD323" s="74">
        <f t="shared" si="164"/>
        <v>0</v>
      </c>
      <c r="AE323" s="74">
        <f t="shared" si="145"/>
        <v>0</v>
      </c>
      <c r="AF323" s="74">
        <f t="shared" si="146"/>
        <v>0</v>
      </c>
      <c r="AG323" s="74">
        <f t="shared" si="165"/>
        <v>0</v>
      </c>
      <c r="AH323" s="74">
        <f t="shared" si="166"/>
        <v>0</v>
      </c>
      <c r="AJ323" s="75">
        <f t="shared" si="167"/>
        <v>0</v>
      </c>
      <c r="AK323" s="75">
        <f t="shared" si="168"/>
        <v>0</v>
      </c>
      <c r="AL323" s="75">
        <f t="shared" si="147"/>
        <v>0</v>
      </c>
      <c r="AS323" s="74" t="str">
        <f t="shared" si="169"/>
        <v/>
      </c>
      <c r="AT323" s="74" t="str">
        <f t="shared" si="170"/>
        <v/>
      </c>
      <c r="AU323" s="74" t="str">
        <f t="shared" si="171"/>
        <v/>
      </c>
      <c r="AV323" s="74" t="str">
        <f t="shared" si="172"/>
        <v/>
      </c>
      <c r="AW323" s="74" t="str">
        <f t="shared" si="173"/>
        <v/>
      </c>
      <c r="AX323" s="74" t="str">
        <f t="shared" si="181"/>
        <v/>
      </c>
      <c r="AY323" s="74" t="str">
        <f t="shared" si="181"/>
        <v/>
      </c>
      <c r="AZ323" s="74" t="str">
        <f t="shared" si="181"/>
        <v/>
      </c>
      <c r="BA323" s="74" t="str">
        <f t="shared" si="181"/>
        <v/>
      </c>
      <c r="BB323" s="74" t="str">
        <f t="shared" si="181"/>
        <v/>
      </c>
      <c r="BC323" s="74" t="str">
        <f t="shared" si="174"/>
        <v/>
      </c>
      <c r="BD323" s="74" t="str">
        <f t="shared" si="175"/>
        <v/>
      </c>
      <c r="BE323" s="74" t="str">
        <f t="shared" si="176"/>
        <v/>
      </c>
      <c r="BF323" s="74" t="str">
        <f t="shared" si="177"/>
        <v/>
      </c>
      <c r="BG323" s="74" t="str">
        <f t="shared" si="178"/>
        <v/>
      </c>
      <c r="BK323" s="119" t="s">
        <v>1123</v>
      </c>
      <c r="BL323" s="119" t="s">
        <v>1124</v>
      </c>
      <c r="BM323" s="119" t="s">
        <v>1125</v>
      </c>
      <c r="BN323" s="119" t="s">
        <v>336</v>
      </c>
      <c r="BO323" s="119" t="s">
        <v>1126</v>
      </c>
    </row>
    <row r="324" spans="1:67" s="66" customFormat="1" ht="14.5" x14ac:dyDescent="0.35">
      <c r="A324" s="30"/>
      <c r="B324" s="31"/>
      <c r="C324" s="31"/>
      <c r="D324" s="30"/>
      <c r="E324" s="31"/>
      <c r="F324" s="84"/>
      <c r="G324" s="62" t="str">
        <f t="shared" si="149"/>
        <v/>
      </c>
      <c r="H324" s="30"/>
      <c r="I324" s="31"/>
      <c r="J324" s="85"/>
      <c r="K324" s="85"/>
      <c r="L324" s="73">
        <f t="shared" si="150"/>
        <v>0</v>
      </c>
      <c r="M324" s="136"/>
      <c r="N324" s="65">
        <f t="shared" si="151"/>
        <v>0</v>
      </c>
      <c r="O324" s="65"/>
      <c r="P324" s="74">
        <f t="shared" si="152"/>
        <v>0</v>
      </c>
      <c r="Q324" s="74">
        <f t="shared" si="153"/>
        <v>0</v>
      </c>
      <c r="R324" s="74">
        <f t="shared" si="154"/>
        <v>0</v>
      </c>
      <c r="S324" s="74">
        <f t="shared" si="155"/>
        <v>0</v>
      </c>
      <c r="T324" s="74">
        <f t="shared" si="156"/>
        <v>0</v>
      </c>
      <c r="U324" s="74">
        <f t="shared" si="157"/>
        <v>0</v>
      </c>
      <c r="V324" s="74">
        <f t="shared" si="158"/>
        <v>0</v>
      </c>
      <c r="W324" s="74">
        <f t="shared" si="159"/>
        <v>0</v>
      </c>
      <c r="X324" s="74">
        <f t="shared" si="160"/>
        <v>0</v>
      </c>
      <c r="Y324" s="74">
        <f t="shared" si="161"/>
        <v>0</v>
      </c>
      <c r="Z324" s="74">
        <f t="shared" si="162"/>
        <v>0</v>
      </c>
      <c r="AA324" s="74">
        <f t="shared" si="180"/>
        <v>1</v>
      </c>
      <c r="AC324" s="74">
        <f t="shared" si="163"/>
        <v>0</v>
      </c>
      <c r="AD324" s="74">
        <f t="shared" si="164"/>
        <v>0</v>
      </c>
      <c r="AE324" s="74">
        <f t="shared" si="145"/>
        <v>0</v>
      </c>
      <c r="AF324" s="74">
        <f t="shared" si="146"/>
        <v>0</v>
      </c>
      <c r="AG324" s="74">
        <f t="shared" si="165"/>
        <v>0</v>
      </c>
      <c r="AH324" s="74">
        <f t="shared" si="166"/>
        <v>0</v>
      </c>
      <c r="AJ324" s="75">
        <f t="shared" si="167"/>
        <v>0</v>
      </c>
      <c r="AK324" s="75">
        <f t="shared" si="168"/>
        <v>0</v>
      </c>
      <c r="AL324" s="75">
        <f t="shared" si="147"/>
        <v>0</v>
      </c>
      <c r="AS324" s="74" t="str">
        <f t="shared" si="169"/>
        <v/>
      </c>
      <c r="AT324" s="74" t="str">
        <f t="shared" si="170"/>
        <v/>
      </c>
      <c r="AU324" s="74" t="str">
        <f t="shared" si="171"/>
        <v/>
      </c>
      <c r="AV324" s="74" t="str">
        <f t="shared" si="172"/>
        <v/>
      </c>
      <c r="AW324" s="74" t="str">
        <f t="shared" si="173"/>
        <v/>
      </c>
      <c r="AX324" s="74" t="str">
        <f t="shared" si="181"/>
        <v/>
      </c>
      <c r="AY324" s="74" t="str">
        <f t="shared" si="181"/>
        <v/>
      </c>
      <c r="AZ324" s="74" t="str">
        <f t="shared" si="181"/>
        <v/>
      </c>
      <c r="BA324" s="74" t="str">
        <f t="shared" si="181"/>
        <v/>
      </c>
      <c r="BB324" s="74" t="str">
        <f t="shared" si="181"/>
        <v/>
      </c>
      <c r="BC324" s="74" t="str">
        <f t="shared" si="174"/>
        <v/>
      </c>
      <c r="BD324" s="74" t="str">
        <f t="shared" si="175"/>
        <v/>
      </c>
      <c r="BE324" s="74" t="str">
        <f t="shared" si="176"/>
        <v/>
      </c>
      <c r="BF324" s="74" t="str">
        <f t="shared" si="177"/>
        <v/>
      </c>
      <c r="BG324" s="74" t="str">
        <f t="shared" si="178"/>
        <v/>
      </c>
      <c r="BK324" s="119" t="s">
        <v>1127</v>
      </c>
      <c r="BL324" s="119" t="s">
        <v>576</v>
      </c>
      <c r="BM324" s="119" t="s">
        <v>577</v>
      </c>
      <c r="BN324" s="119" t="s">
        <v>336</v>
      </c>
      <c r="BO324" s="119" t="s">
        <v>1128</v>
      </c>
    </row>
    <row r="325" spans="1:67" s="66" customFormat="1" ht="14.5" x14ac:dyDescent="0.35">
      <c r="A325" s="30"/>
      <c r="B325" s="31"/>
      <c r="C325" s="31"/>
      <c r="D325" s="30"/>
      <c r="E325" s="31"/>
      <c r="F325" s="84"/>
      <c r="G325" s="62" t="str">
        <f t="shared" si="149"/>
        <v/>
      </c>
      <c r="H325" s="30"/>
      <c r="I325" s="31"/>
      <c r="J325" s="85"/>
      <c r="K325" s="85"/>
      <c r="L325" s="73">
        <f t="shared" si="150"/>
        <v>0</v>
      </c>
      <c r="M325" s="136"/>
      <c r="N325" s="65">
        <f t="shared" si="151"/>
        <v>0</v>
      </c>
      <c r="O325" s="65"/>
      <c r="P325" s="74">
        <f t="shared" si="152"/>
        <v>0</v>
      </c>
      <c r="Q325" s="74">
        <f t="shared" si="153"/>
        <v>0</v>
      </c>
      <c r="R325" s="74">
        <f t="shared" si="154"/>
        <v>0</v>
      </c>
      <c r="S325" s="74">
        <f t="shared" si="155"/>
        <v>0</v>
      </c>
      <c r="T325" s="74">
        <f t="shared" si="156"/>
        <v>0</v>
      </c>
      <c r="U325" s="74">
        <f t="shared" si="157"/>
        <v>0</v>
      </c>
      <c r="V325" s="74">
        <f t="shared" si="158"/>
        <v>0</v>
      </c>
      <c r="W325" s="74">
        <f t="shared" si="159"/>
        <v>0</v>
      </c>
      <c r="X325" s="74">
        <f t="shared" si="160"/>
        <v>0</v>
      </c>
      <c r="Y325" s="74">
        <f t="shared" si="161"/>
        <v>0</v>
      </c>
      <c r="Z325" s="74">
        <f t="shared" si="162"/>
        <v>0</v>
      </c>
      <c r="AA325" s="74">
        <f t="shared" si="180"/>
        <v>1</v>
      </c>
      <c r="AC325" s="74">
        <f t="shared" si="163"/>
        <v>0</v>
      </c>
      <c r="AD325" s="74">
        <f t="shared" si="164"/>
        <v>0</v>
      </c>
      <c r="AE325" s="74">
        <f t="shared" ref="AE325:AE388" si="182">IF(AND(C325=$AQ$5,NOT(AND(U325,V325))),1,0)</f>
        <v>0</v>
      </c>
      <c r="AF325" s="74">
        <f t="shared" ref="AF325:AF388" si="183">IF(AND(C325&lt;&gt;$AQ$5,OR(U325,V325,)),1,0)</f>
        <v>0</v>
      </c>
      <c r="AG325" s="74">
        <f t="shared" si="165"/>
        <v>0</v>
      </c>
      <c r="AH325" s="74">
        <f t="shared" si="166"/>
        <v>0</v>
      </c>
      <c r="AJ325" s="75">
        <f t="shared" si="167"/>
        <v>0</v>
      </c>
      <c r="AK325" s="75">
        <f t="shared" si="168"/>
        <v>0</v>
      </c>
      <c r="AL325" s="75">
        <f t="shared" ref="AL325:AL388" si="184">IF($AH325=0,L325,0)</f>
        <v>0</v>
      </c>
      <c r="AS325" s="74" t="str">
        <f t="shared" si="169"/>
        <v/>
      </c>
      <c r="AT325" s="74" t="str">
        <f t="shared" si="170"/>
        <v/>
      </c>
      <c r="AU325" s="74" t="str">
        <f t="shared" si="171"/>
        <v/>
      </c>
      <c r="AV325" s="74" t="str">
        <f t="shared" si="172"/>
        <v/>
      </c>
      <c r="AW325" s="74" t="str">
        <f t="shared" si="173"/>
        <v/>
      </c>
      <c r="AX325" s="74" t="str">
        <f t="shared" si="181"/>
        <v/>
      </c>
      <c r="AY325" s="74" t="str">
        <f t="shared" si="181"/>
        <v/>
      </c>
      <c r="AZ325" s="74" t="str">
        <f t="shared" si="181"/>
        <v/>
      </c>
      <c r="BA325" s="74" t="str">
        <f t="shared" si="181"/>
        <v/>
      </c>
      <c r="BB325" s="74" t="str">
        <f t="shared" si="181"/>
        <v/>
      </c>
      <c r="BC325" s="74" t="str">
        <f t="shared" si="174"/>
        <v/>
      </c>
      <c r="BD325" s="74" t="str">
        <f t="shared" si="175"/>
        <v/>
      </c>
      <c r="BE325" s="74" t="str">
        <f t="shared" si="176"/>
        <v/>
      </c>
      <c r="BF325" s="74" t="str">
        <f t="shared" si="177"/>
        <v/>
      </c>
      <c r="BG325" s="74" t="str">
        <f t="shared" si="178"/>
        <v/>
      </c>
      <c r="BK325" s="119" t="s">
        <v>1129</v>
      </c>
      <c r="BL325" s="119" t="s">
        <v>433</v>
      </c>
      <c r="BM325" s="119" t="s">
        <v>434</v>
      </c>
      <c r="BN325" s="119" t="s">
        <v>373</v>
      </c>
      <c r="BO325" s="119" t="s">
        <v>1130</v>
      </c>
    </row>
    <row r="326" spans="1:67" s="66" customFormat="1" ht="14.5" x14ac:dyDescent="0.35">
      <c r="A326" s="30"/>
      <c r="B326" s="31"/>
      <c r="C326" s="31"/>
      <c r="D326" s="30"/>
      <c r="E326" s="31"/>
      <c r="F326" s="84"/>
      <c r="G326" s="62" t="str">
        <f t="shared" ref="G326:G389" si="185">IFERROR(IF(VLOOKUP(F326,BK$5:BO$1219,2,FALSE)=D326,VLOOKUP(F326,BK$5:BO$1219,5,FALSE),"N° de cred. Não confere com CNPJ"),"")</f>
        <v/>
      </c>
      <c r="H326" s="30"/>
      <c r="I326" s="31"/>
      <c r="J326" s="85"/>
      <c r="K326" s="85"/>
      <c r="L326" s="73">
        <f t="shared" ref="L326:L389" si="186">IF(K326&gt;=0,K326,J326)</f>
        <v>0</v>
      </c>
      <c r="M326" s="136"/>
      <c r="N326" s="65">
        <f t="shared" ref="N326:N389" si="187">IF(AC326=1,$AO$5,IF(AD326=1,$AO$6,IF(AE326=1,$AO$7,IF(AF326=1,$AO$8,IF(AG326=1,$AO$9,0)))))</f>
        <v>0</v>
      </c>
      <c r="O326" s="65"/>
      <c r="P326" s="74">
        <f t="shared" ref="P326:P389" si="188">IF(A326&lt;&gt;"",1,0)</f>
        <v>0</v>
      </c>
      <c r="Q326" s="74">
        <f t="shared" ref="Q326:Q389" si="189">IF(B326&lt;&gt;"",1,0)</f>
        <v>0</v>
      </c>
      <c r="R326" s="74">
        <f t="shared" ref="R326:R389" si="190">IF(C326&lt;&gt;"",1,0)</f>
        <v>0</v>
      </c>
      <c r="S326" s="74">
        <f t="shared" ref="S326:S389" si="191">IF(D326&lt;&gt;"",1,0)</f>
        <v>0</v>
      </c>
      <c r="T326" s="74">
        <f t="shared" ref="T326:T389" si="192">IF(E326&lt;&gt;"",1,0)</f>
        <v>0</v>
      </c>
      <c r="U326" s="74">
        <f t="shared" ref="U326:U389" si="193">IF(F326&lt;&gt;"",1,0)</f>
        <v>0</v>
      </c>
      <c r="V326" s="74">
        <f t="shared" ref="V326:V389" si="194">IF(G326&lt;&gt;"",1,0)</f>
        <v>0</v>
      </c>
      <c r="W326" s="74">
        <f t="shared" ref="W326:W389" si="195">IF(H326&lt;&gt;"",1,0)</f>
        <v>0</v>
      </c>
      <c r="X326" s="74">
        <f t="shared" ref="X326:X389" si="196">IF(I326&lt;&gt;"",1,0)</f>
        <v>0</v>
      </c>
      <c r="Y326" s="74">
        <f t="shared" ref="Y326:Y389" si="197">IF(J326&lt;&gt;"",1,0)</f>
        <v>0</v>
      </c>
      <c r="Z326" s="74">
        <f t="shared" ref="Z326:Z389" si="198">IF(K326&lt;&gt;"",1,0)</f>
        <v>0</v>
      </c>
      <c r="AA326" s="74">
        <f t="shared" si="180"/>
        <v>1</v>
      </c>
      <c r="AC326" s="74">
        <f t="shared" ref="AC326:AC389" si="199">IFERROR(IF(BF326=BG326,0,1),1)</f>
        <v>0</v>
      </c>
      <c r="AD326" s="74">
        <f t="shared" ref="AD326:AD389" si="200">IF(P326+Q326+R326+S326+T326+U326+V326+W326+X326+Y326+Z326=0,0,IF(P326+Q326+R326+S326+T326+W326+X326+Y326=8,0,1))</f>
        <v>0</v>
      </c>
      <c r="AE326" s="74">
        <f t="shared" si="182"/>
        <v>0</v>
      </c>
      <c r="AF326" s="74">
        <f t="shared" si="183"/>
        <v>0</v>
      </c>
      <c r="AG326" s="74">
        <f t="shared" ref="AG326:AG389" si="201">IF(AND(P326=1,P325=0),1,0)</f>
        <v>0</v>
      </c>
      <c r="AH326" s="74">
        <f t="shared" ref="AH326:AH389" si="202">IF(AC326+AD326+AE326+AF326+AG326=0,0,1)</f>
        <v>0</v>
      </c>
      <c r="AJ326" s="75">
        <f t="shared" ref="AJ326:AJ389" si="203">IF($AH326=0,J326,0)</f>
        <v>0</v>
      </c>
      <c r="AK326" s="75">
        <f t="shared" ref="AK326:AK389" si="204">IF($AH326=0,K326,0)</f>
        <v>0</v>
      </c>
      <c r="AL326" s="75">
        <f t="shared" si="184"/>
        <v>0</v>
      </c>
      <c r="AS326" s="74" t="str">
        <f t="shared" ref="AS326:AS389" si="205">IF($A326="","",MID($A326,1,1)*2)</f>
        <v/>
      </c>
      <c r="AT326" s="74" t="str">
        <f t="shared" ref="AT326:AT389" si="206">IF($A326="","",MID($A326,2,1)*1)</f>
        <v/>
      </c>
      <c r="AU326" s="74" t="str">
        <f t="shared" ref="AU326:AU389" si="207">IF($A326="","",MID($A326,3,1)*2)</f>
        <v/>
      </c>
      <c r="AV326" s="74" t="str">
        <f t="shared" ref="AV326:AV389" si="208">IF($A326="","",MID($A326,4,1)*1)</f>
        <v/>
      </c>
      <c r="AW326" s="74" t="str">
        <f t="shared" ref="AW326:AW389" si="209">IF($A326="","",MID($A326,5,1)*2)</f>
        <v/>
      </c>
      <c r="AX326" s="74" t="str">
        <f t="shared" si="181"/>
        <v/>
      </c>
      <c r="AY326" s="74" t="str">
        <f t="shared" si="181"/>
        <v/>
      </c>
      <c r="AZ326" s="74" t="str">
        <f t="shared" si="181"/>
        <v/>
      </c>
      <c r="BA326" s="74" t="str">
        <f t="shared" si="181"/>
        <v/>
      </c>
      <c r="BB326" s="74" t="str">
        <f t="shared" si="181"/>
        <v/>
      </c>
      <c r="BC326" s="74" t="str">
        <f t="shared" ref="BC326:BC389" si="210">IF($A326="","",SUM(AX326:BB326))</f>
        <v/>
      </c>
      <c r="BD326" s="74" t="str">
        <f t="shared" ref="BD326:BD389" si="211">IF($A326="","",MOD(BC326,10))</f>
        <v/>
      </c>
      <c r="BE326" s="74" t="str">
        <f t="shared" ref="BE326:BE389" si="212">IF($A326="","",10-BD326)</f>
        <v/>
      </c>
      <c r="BF326" s="74" t="str">
        <f t="shared" ref="BF326:BF389" si="213">IF($A326="","",MOD(BE326,10))</f>
        <v/>
      </c>
      <c r="BG326" s="74" t="str">
        <f t="shared" ref="BG326:BG389" si="214">IF($A326="","",MID($A326,7,1)*1)</f>
        <v/>
      </c>
      <c r="BK326" s="119" t="s">
        <v>1131</v>
      </c>
      <c r="BL326" s="119" t="s">
        <v>598</v>
      </c>
      <c r="BM326" s="119" t="s">
        <v>599</v>
      </c>
      <c r="BN326" s="119" t="s">
        <v>443</v>
      </c>
      <c r="BO326" s="119" t="s">
        <v>1132</v>
      </c>
    </row>
    <row r="327" spans="1:67" s="66" customFormat="1" ht="14.5" x14ac:dyDescent="0.35">
      <c r="A327" s="30"/>
      <c r="B327" s="31"/>
      <c r="C327" s="31"/>
      <c r="D327" s="30"/>
      <c r="E327" s="31"/>
      <c r="F327" s="84"/>
      <c r="G327" s="62" t="str">
        <f t="shared" si="185"/>
        <v/>
      </c>
      <c r="H327" s="30"/>
      <c r="I327" s="31"/>
      <c r="J327" s="85"/>
      <c r="K327" s="85"/>
      <c r="L327" s="73">
        <f t="shared" si="186"/>
        <v>0</v>
      </c>
      <c r="M327" s="136"/>
      <c r="N327" s="65">
        <f t="shared" si="187"/>
        <v>0</v>
      </c>
      <c r="O327" s="65"/>
      <c r="P327" s="74">
        <f t="shared" si="188"/>
        <v>0</v>
      </c>
      <c r="Q327" s="74">
        <f t="shared" si="189"/>
        <v>0</v>
      </c>
      <c r="R327" s="74">
        <f t="shared" si="190"/>
        <v>0</v>
      </c>
      <c r="S327" s="74">
        <f t="shared" si="191"/>
        <v>0</v>
      </c>
      <c r="T327" s="74">
        <f t="shared" si="192"/>
        <v>0</v>
      </c>
      <c r="U327" s="74">
        <f t="shared" si="193"/>
        <v>0</v>
      </c>
      <c r="V327" s="74">
        <f t="shared" si="194"/>
        <v>0</v>
      </c>
      <c r="W327" s="74">
        <f t="shared" si="195"/>
        <v>0</v>
      </c>
      <c r="X327" s="74">
        <f t="shared" si="196"/>
        <v>0</v>
      </c>
      <c r="Y327" s="74">
        <f t="shared" si="197"/>
        <v>0</v>
      </c>
      <c r="Z327" s="74">
        <f t="shared" si="198"/>
        <v>0</v>
      </c>
      <c r="AA327" s="74">
        <f t="shared" si="180"/>
        <v>1</v>
      </c>
      <c r="AC327" s="74">
        <f t="shared" si="199"/>
        <v>0</v>
      </c>
      <c r="AD327" s="74">
        <f t="shared" si="200"/>
        <v>0</v>
      </c>
      <c r="AE327" s="74">
        <f t="shared" si="182"/>
        <v>0</v>
      </c>
      <c r="AF327" s="74">
        <f t="shared" si="183"/>
        <v>0</v>
      </c>
      <c r="AG327" s="74">
        <f t="shared" si="201"/>
        <v>0</v>
      </c>
      <c r="AH327" s="74">
        <f t="shared" si="202"/>
        <v>0</v>
      </c>
      <c r="AJ327" s="75">
        <f t="shared" si="203"/>
        <v>0</v>
      </c>
      <c r="AK327" s="75">
        <f t="shared" si="204"/>
        <v>0</v>
      </c>
      <c r="AL327" s="75">
        <f t="shared" si="184"/>
        <v>0</v>
      </c>
      <c r="AS327" s="74" t="str">
        <f t="shared" si="205"/>
        <v/>
      </c>
      <c r="AT327" s="74" t="str">
        <f t="shared" si="206"/>
        <v/>
      </c>
      <c r="AU327" s="74" t="str">
        <f t="shared" si="207"/>
        <v/>
      </c>
      <c r="AV327" s="74" t="str">
        <f t="shared" si="208"/>
        <v/>
      </c>
      <c r="AW327" s="74" t="str">
        <f t="shared" si="209"/>
        <v/>
      </c>
      <c r="AX327" s="74" t="str">
        <f t="shared" si="181"/>
        <v/>
      </c>
      <c r="AY327" s="74" t="str">
        <f t="shared" si="181"/>
        <v/>
      </c>
      <c r="AZ327" s="74" t="str">
        <f t="shared" si="181"/>
        <v/>
      </c>
      <c r="BA327" s="74" t="str">
        <f t="shared" si="181"/>
        <v/>
      </c>
      <c r="BB327" s="74" t="str">
        <f t="shared" si="181"/>
        <v/>
      </c>
      <c r="BC327" s="74" t="str">
        <f t="shared" si="210"/>
        <v/>
      </c>
      <c r="BD327" s="74" t="str">
        <f t="shared" si="211"/>
        <v/>
      </c>
      <c r="BE327" s="74" t="str">
        <f t="shared" si="212"/>
        <v/>
      </c>
      <c r="BF327" s="74" t="str">
        <f t="shared" si="213"/>
        <v/>
      </c>
      <c r="BG327" s="74" t="str">
        <f t="shared" si="214"/>
        <v/>
      </c>
      <c r="BK327" s="119" t="s">
        <v>1133</v>
      </c>
      <c r="BL327" s="119" t="s">
        <v>630</v>
      </c>
      <c r="BM327" s="119" t="s">
        <v>631</v>
      </c>
      <c r="BN327" s="119" t="s">
        <v>632</v>
      </c>
      <c r="BO327" s="119" t="s">
        <v>1134</v>
      </c>
    </row>
    <row r="328" spans="1:67" s="66" customFormat="1" ht="14.5" x14ac:dyDescent="0.35">
      <c r="A328" s="30"/>
      <c r="B328" s="31"/>
      <c r="C328" s="31"/>
      <c r="D328" s="30"/>
      <c r="E328" s="31"/>
      <c r="F328" s="84"/>
      <c r="G328" s="62" t="str">
        <f t="shared" si="185"/>
        <v/>
      </c>
      <c r="H328" s="30"/>
      <c r="I328" s="31"/>
      <c r="J328" s="85"/>
      <c r="K328" s="85"/>
      <c r="L328" s="73">
        <f t="shared" si="186"/>
        <v>0</v>
      </c>
      <c r="M328" s="136"/>
      <c r="N328" s="65">
        <f t="shared" si="187"/>
        <v>0</v>
      </c>
      <c r="O328" s="65"/>
      <c r="P328" s="74">
        <f t="shared" si="188"/>
        <v>0</v>
      </c>
      <c r="Q328" s="74">
        <f t="shared" si="189"/>
        <v>0</v>
      </c>
      <c r="R328" s="74">
        <f t="shared" si="190"/>
        <v>0</v>
      </c>
      <c r="S328" s="74">
        <f t="shared" si="191"/>
        <v>0</v>
      </c>
      <c r="T328" s="74">
        <f t="shared" si="192"/>
        <v>0</v>
      </c>
      <c r="U328" s="74">
        <f t="shared" si="193"/>
        <v>0</v>
      </c>
      <c r="V328" s="74">
        <f t="shared" si="194"/>
        <v>0</v>
      </c>
      <c r="W328" s="74">
        <f t="shared" si="195"/>
        <v>0</v>
      </c>
      <c r="X328" s="74">
        <f t="shared" si="196"/>
        <v>0</v>
      </c>
      <c r="Y328" s="74">
        <f t="shared" si="197"/>
        <v>0</v>
      </c>
      <c r="Z328" s="74">
        <f t="shared" si="198"/>
        <v>0</v>
      </c>
      <c r="AA328" s="74">
        <f t="shared" si="180"/>
        <v>1</v>
      </c>
      <c r="AC328" s="74">
        <f t="shared" si="199"/>
        <v>0</v>
      </c>
      <c r="AD328" s="74">
        <f t="shared" si="200"/>
        <v>0</v>
      </c>
      <c r="AE328" s="74">
        <f t="shared" si="182"/>
        <v>0</v>
      </c>
      <c r="AF328" s="74">
        <f t="shared" si="183"/>
        <v>0</v>
      </c>
      <c r="AG328" s="74">
        <f t="shared" si="201"/>
        <v>0</v>
      </c>
      <c r="AH328" s="74">
        <f t="shared" si="202"/>
        <v>0</v>
      </c>
      <c r="AJ328" s="75">
        <f t="shared" si="203"/>
        <v>0</v>
      </c>
      <c r="AK328" s="75">
        <f t="shared" si="204"/>
        <v>0</v>
      </c>
      <c r="AL328" s="75">
        <f t="shared" si="184"/>
        <v>0</v>
      </c>
      <c r="AS328" s="74" t="str">
        <f t="shared" si="205"/>
        <v/>
      </c>
      <c r="AT328" s="74" t="str">
        <f t="shared" si="206"/>
        <v/>
      </c>
      <c r="AU328" s="74" t="str">
        <f t="shared" si="207"/>
        <v/>
      </c>
      <c r="AV328" s="74" t="str">
        <f t="shared" si="208"/>
        <v/>
      </c>
      <c r="AW328" s="74" t="str">
        <f t="shared" si="209"/>
        <v/>
      </c>
      <c r="AX328" s="74" t="str">
        <f t="shared" si="181"/>
        <v/>
      </c>
      <c r="AY328" s="74" t="str">
        <f t="shared" si="181"/>
        <v/>
      </c>
      <c r="AZ328" s="74" t="str">
        <f t="shared" si="181"/>
        <v/>
      </c>
      <c r="BA328" s="74" t="str">
        <f t="shared" si="181"/>
        <v/>
      </c>
      <c r="BB328" s="74" t="str">
        <f t="shared" si="181"/>
        <v/>
      </c>
      <c r="BC328" s="74" t="str">
        <f t="shared" si="210"/>
        <v/>
      </c>
      <c r="BD328" s="74" t="str">
        <f t="shared" si="211"/>
        <v/>
      </c>
      <c r="BE328" s="74" t="str">
        <f t="shared" si="212"/>
        <v/>
      </c>
      <c r="BF328" s="74" t="str">
        <f t="shared" si="213"/>
        <v/>
      </c>
      <c r="BG328" s="74" t="str">
        <f t="shared" si="214"/>
        <v/>
      </c>
      <c r="BK328" s="119" t="s">
        <v>1135</v>
      </c>
      <c r="BL328" s="119" t="s">
        <v>1136</v>
      </c>
      <c r="BM328" s="119" t="s">
        <v>1137</v>
      </c>
      <c r="BN328" s="119" t="s">
        <v>349</v>
      </c>
      <c r="BO328" s="119" t="s">
        <v>1137</v>
      </c>
    </row>
    <row r="329" spans="1:67" s="66" customFormat="1" ht="14.5" x14ac:dyDescent="0.35">
      <c r="A329" s="30"/>
      <c r="B329" s="31"/>
      <c r="C329" s="31"/>
      <c r="D329" s="30"/>
      <c r="E329" s="31"/>
      <c r="F329" s="84"/>
      <c r="G329" s="62" t="str">
        <f t="shared" si="185"/>
        <v/>
      </c>
      <c r="H329" s="30"/>
      <c r="I329" s="31"/>
      <c r="J329" s="85"/>
      <c r="K329" s="85"/>
      <c r="L329" s="73">
        <f t="shared" si="186"/>
        <v>0</v>
      </c>
      <c r="M329" s="136"/>
      <c r="N329" s="65">
        <f t="shared" si="187"/>
        <v>0</v>
      </c>
      <c r="O329" s="65"/>
      <c r="P329" s="74">
        <f t="shared" si="188"/>
        <v>0</v>
      </c>
      <c r="Q329" s="74">
        <f t="shared" si="189"/>
        <v>0</v>
      </c>
      <c r="R329" s="74">
        <f t="shared" si="190"/>
        <v>0</v>
      </c>
      <c r="S329" s="74">
        <f t="shared" si="191"/>
        <v>0</v>
      </c>
      <c r="T329" s="74">
        <f t="shared" si="192"/>
        <v>0</v>
      </c>
      <c r="U329" s="74">
        <f t="shared" si="193"/>
        <v>0</v>
      </c>
      <c r="V329" s="74">
        <f t="shared" si="194"/>
        <v>0</v>
      </c>
      <c r="W329" s="74">
        <f t="shared" si="195"/>
        <v>0</v>
      </c>
      <c r="X329" s="74">
        <f t="shared" si="196"/>
        <v>0</v>
      </c>
      <c r="Y329" s="74">
        <f t="shared" si="197"/>
        <v>0</v>
      </c>
      <c r="Z329" s="74">
        <f t="shared" si="198"/>
        <v>0</v>
      </c>
      <c r="AA329" s="74">
        <f t="shared" si="180"/>
        <v>1</v>
      </c>
      <c r="AC329" s="74">
        <f t="shared" si="199"/>
        <v>0</v>
      </c>
      <c r="AD329" s="74">
        <f t="shared" si="200"/>
        <v>0</v>
      </c>
      <c r="AE329" s="74">
        <f t="shared" si="182"/>
        <v>0</v>
      </c>
      <c r="AF329" s="74">
        <f t="shared" si="183"/>
        <v>0</v>
      </c>
      <c r="AG329" s="74">
        <f t="shared" si="201"/>
        <v>0</v>
      </c>
      <c r="AH329" s="74">
        <f t="shared" si="202"/>
        <v>0</v>
      </c>
      <c r="AJ329" s="75">
        <f t="shared" si="203"/>
        <v>0</v>
      </c>
      <c r="AK329" s="75">
        <f t="shared" si="204"/>
        <v>0</v>
      </c>
      <c r="AL329" s="75">
        <f t="shared" si="184"/>
        <v>0</v>
      </c>
      <c r="AS329" s="74" t="str">
        <f t="shared" si="205"/>
        <v/>
      </c>
      <c r="AT329" s="74" t="str">
        <f t="shared" si="206"/>
        <v/>
      </c>
      <c r="AU329" s="74" t="str">
        <f t="shared" si="207"/>
        <v/>
      </c>
      <c r="AV329" s="74" t="str">
        <f t="shared" si="208"/>
        <v/>
      </c>
      <c r="AW329" s="74" t="str">
        <f t="shared" si="209"/>
        <v/>
      </c>
      <c r="AX329" s="74" t="str">
        <f t="shared" si="181"/>
        <v/>
      </c>
      <c r="AY329" s="74" t="str">
        <f t="shared" si="181"/>
        <v/>
      </c>
      <c r="AZ329" s="74" t="str">
        <f t="shared" si="181"/>
        <v/>
      </c>
      <c r="BA329" s="74" t="str">
        <f t="shared" si="181"/>
        <v/>
      </c>
      <c r="BB329" s="74" t="str">
        <f t="shared" si="181"/>
        <v/>
      </c>
      <c r="BC329" s="74" t="str">
        <f t="shared" si="210"/>
        <v/>
      </c>
      <c r="BD329" s="74" t="str">
        <f t="shared" si="211"/>
        <v/>
      </c>
      <c r="BE329" s="74" t="str">
        <f t="shared" si="212"/>
        <v/>
      </c>
      <c r="BF329" s="74" t="str">
        <f t="shared" si="213"/>
        <v/>
      </c>
      <c r="BG329" s="74" t="str">
        <f t="shared" si="214"/>
        <v/>
      </c>
      <c r="BK329" s="119" t="s">
        <v>1138</v>
      </c>
      <c r="BL329" s="119" t="s">
        <v>630</v>
      </c>
      <c r="BM329" s="119" t="s">
        <v>631</v>
      </c>
      <c r="BN329" s="119" t="s">
        <v>632</v>
      </c>
      <c r="BO329" s="119" t="s">
        <v>1139</v>
      </c>
    </row>
    <row r="330" spans="1:67" s="66" customFormat="1" ht="14.5" x14ac:dyDescent="0.35">
      <c r="A330" s="30"/>
      <c r="B330" s="31"/>
      <c r="C330" s="31"/>
      <c r="D330" s="30"/>
      <c r="E330" s="31"/>
      <c r="F330" s="84"/>
      <c r="G330" s="62" t="str">
        <f t="shared" si="185"/>
        <v/>
      </c>
      <c r="H330" s="30"/>
      <c r="I330" s="31"/>
      <c r="J330" s="85"/>
      <c r="K330" s="85"/>
      <c r="L330" s="73">
        <f t="shared" si="186"/>
        <v>0</v>
      </c>
      <c r="M330" s="136"/>
      <c r="N330" s="65">
        <f t="shared" si="187"/>
        <v>0</v>
      </c>
      <c r="O330" s="65"/>
      <c r="P330" s="74">
        <f t="shared" si="188"/>
        <v>0</v>
      </c>
      <c r="Q330" s="74">
        <f t="shared" si="189"/>
        <v>0</v>
      </c>
      <c r="R330" s="74">
        <f t="shared" si="190"/>
        <v>0</v>
      </c>
      <c r="S330" s="74">
        <f t="shared" si="191"/>
        <v>0</v>
      </c>
      <c r="T330" s="74">
        <f t="shared" si="192"/>
        <v>0</v>
      </c>
      <c r="U330" s="74">
        <f t="shared" si="193"/>
        <v>0</v>
      </c>
      <c r="V330" s="74">
        <f t="shared" si="194"/>
        <v>0</v>
      </c>
      <c r="W330" s="74">
        <f t="shared" si="195"/>
        <v>0</v>
      </c>
      <c r="X330" s="74">
        <f t="shared" si="196"/>
        <v>0</v>
      </c>
      <c r="Y330" s="74">
        <f t="shared" si="197"/>
        <v>0</v>
      </c>
      <c r="Z330" s="74">
        <f t="shared" si="198"/>
        <v>0</v>
      </c>
      <c r="AA330" s="74">
        <f t="shared" si="180"/>
        <v>1</v>
      </c>
      <c r="AC330" s="74">
        <f t="shared" si="199"/>
        <v>0</v>
      </c>
      <c r="AD330" s="74">
        <f t="shared" si="200"/>
        <v>0</v>
      </c>
      <c r="AE330" s="74">
        <f t="shared" si="182"/>
        <v>0</v>
      </c>
      <c r="AF330" s="74">
        <f t="shared" si="183"/>
        <v>0</v>
      </c>
      <c r="AG330" s="74">
        <f t="shared" si="201"/>
        <v>0</v>
      </c>
      <c r="AH330" s="74">
        <f t="shared" si="202"/>
        <v>0</v>
      </c>
      <c r="AJ330" s="75">
        <f t="shared" si="203"/>
        <v>0</v>
      </c>
      <c r="AK330" s="75">
        <f t="shared" si="204"/>
        <v>0</v>
      </c>
      <c r="AL330" s="75">
        <f t="shared" si="184"/>
        <v>0</v>
      </c>
      <c r="AS330" s="74" t="str">
        <f t="shared" si="205"/>
        <v/>
      </c>
      <c r="AT330" s="74" t="str">
        <f t="shared" si="206"/>
        <v/>
      </c>
      <c r="AU330" s="74" t="str">
        <f t="shared" si="207"/>
        <v/>
      </c>
      <c r="AV330" s="74" t="str">
        <f t="shared" si="208"/>
        <v/>
      </c>
      <c r="AW330" s="74" t="str">
        <f t="shared" si="209"/>
        <v/>
      </c>
      <c r="AX330" s="74" t="str">
        <f t="shared" si="181"/>
        <v/>
      </c>
      <c r="AY330" s="74" t="str">
        <f t="shared" si="181"/>
        <v/>
      </c>
      <c r="AZ330" s="74" t="str">
        <f t="shared" si="181"/>
        <v/>
      </c>
      <c r="BA330" s="74" t="str">
        <f t="shared" si="181"/>
        <v/>
      </c>
      <c r="BB330" s="74" t="str">
        <f t="shared" si="181"/>
        <v/>
      </c>
      <c r="BC330" s="74" t="str">
        <f t="shared" si="210"/>
        <v/>
      </c>
      <c r="BD330" s="74" t="str">
        <f t="shared" si="211"/>
        <v/>
      </c>
      <c r="BE330" s="74" t="str">
        <f t="shared" si="212"/>
        <v/>
      </c>
      <c r="BF330" s="74" t="str">
        <f t="shared" si="213"/>
        <v/>
      </c>
      <c r="BG330" s="74" t="str">
        <f t="shared" si="214"/>
        <v/>
      </c>
      <c r="BK330" s="119" t="s">
        <v>1140</v>
      </c>
      <c r="BL330" s="119" t="s">
        <v>584</v>
      </c>
      <c r="BM330" s="119" t="s">
        <v>585</v>
      </c>
      <c r="BN330" s="119" t="s">
        <v>336</v>
      </c>
      <c r="BO330" s="119" t="s">
        <v>1141</v>
      </c>
    </row>
    <row r="331" spans="1:67" s="66" customFormat="1" ht="14.5" x14ac:dyDescent="0.35">
      <c r="A331" s="30"/>
      <c r="B331" s="31"/>
      <c r="C331" s="31"/>
      <c r="D331" s="30"/>
      <c r="E331" s="31"/>
      <c r="F331" s="84"/>
      <c r="G331" s="62" t="str">
        <f t="shared" si="185"/>
        <v/>
      </c>
      <c r="H331" s="30"/>
      <c r="I331" s="31"/>
      <c r="J331" s="85"/>
      <c r="K331" s="85"/>
      <c r="L331" s="73">
        <f t="shared" si="186"/>
        <v>0</v>
      </c>
      <c r="M331" s="136"/>
      <c r="N331" s="65">
        <f t="shared" si="187"/>
        <v>0</v>
      </c>
      <c r="O331" s="65"/>
      <c r="P331" s="74">
        <f t="shared" si="188"/>
        <v>0</v>
      </c>
      <c r="Q331" s="74">
        <f t="shared" si="189"/>
        <v>0</v>
      </c>
      <c r="R331" s="74">
        <f t="shared" si="190"/>
        <v>0</v>
      </c>
      <c r="S331" s="74">
        <f t="shared" si="191"/>
        <v>0</v>
      </c>
      <c r="T331" s="74">
        <f t="shared" si="192"/>
        <v>0</v>
      </c>
      <c r="U331" s="74">
        <f t="shared" si="193"/>
        <v>0</v>
      </c>
      <c r="V331" s="74">
        <f t="shared" si="194"/>
        <v>0</v>
      </c>
      <c r="W331" s="74">
        <f t="shared" si="195"/>
        <v>0</v>
      </c>
      <c r="X331" s="74">
        <f t="shared" si="196"/>
        <v>0</v>
      </c>
      <c r="Y331" s="74">
        <f t="shared" si="197"/>
        <v>0</v>
      </c>
      <c r="Z331" s="74">
        <f t="shared" si="198"/>
        <v>0</v>
      </c>
      <c r="AA331" s="74">
        <f t="shared" si="180"/>
        <v>1</v>
      </c>
      <c r="AC331" s="74">
        <f t="shared" si="199"/>
        <v>0</v>
      </c>
      <c r="AD331" s="74">
        <f t="shared" si="200"/>
        <v>0</v>
      </c>
      <c r="AE331" s="74">
        <f t="shared" si="182"/>
        <v>0</v>
      </c>
      <c r="AF331" s="74">
        <f t="shared" si="183"/>
        <v>0</v>
      </c>
      <c r="AG331" s="74">
        <f t="shared" si="201"/>
        <v>0</v>
      </c>
      <c r="AH331" s="74">
        <f t="shared" si="202"/>
        <v>0</v>
      </c>
      <c r="AJ331" s="75">
        <f t="shared" si="203"/>
        <v>0</v>
      </c>
      <c r="AK331" s="75">
        <f t="shared" si="204"/>
        <v>0</v>
      </c>
      <c r="AL331" s="75">
        <f t="shared" si="184"/>
        <v>0</v>
      </c>
      <c r="AS331" s="74" t="str">
        <f t="shared" si="205"/>
        <v/>
      </c>
      <c r="AT331" s="74" t="str">
        <f t="shared" si="206"/>
        <v/>
      </c>
      <c r="AU331" s="74" t="str">
        <f t="shared" si="207"/>
        <v/>
      </c>
      <c r="AV331" s="74" t="str">
        <f t="shared" si="208"/>
        <v/>
      </c>
      <c r="AW331" s="74" t="str">
        <f t="shared" si="209"/>
        <v/>
      </c>
      <c r="AX331" s="74" t="str">
        <f t="shared" si="181"/>
        <v/>
      </c>
      <c r="AY331" s="74" t="str">
        <f t="shared" si="181"/>
        <v/>
      </c>
      <c r="AZ331" s="74" t="str">
        <f t="shared" si="181"/>
        <v/>
      </c>
      <c r="BA331" s="74" t="str">
        <f t="shared" si="181"/>
        <v/>
      </c>
      <c r="BB331" s="74" t="str">
        <f t="shared" si="181"/>
        <v/>
      </c>
      <c r="BC331" s="74" t="str">
        <f t="shared" si="210"/>
        <v/>
      </c>
      <c r="BD331" s="74" t="str">
        <f t="shared" si="211"/>
        <v/>
      </c>
      <c r="BE331" s="74" t="str">
        <f t="shared" si="212"/>
        <v/>
      </c>
      <c r="BF331" s="74" t="str">
        <f t="shared" si="213"/>
        <v/>
      </c>
      <c r="BG331" s="74" t="str">
        <f t="shared" si="214"/>
        <v/>
      </c>
      <c r="BK331" s="119" t="s">
        <v>1142</v>
      </c>
      <c r="BL331" s="119" t="s">
        <v>630</v>
      </c>
      <c r="BM331" s="119" t="s">
        <v>631</v>
      </c>
      <c r="BN331" s="119" t="s">
        <v>632</v>
      </c>
      <c r="BO331" s="119" t="s">
        <v>1143</v>
      </c>
    </row>
    <row r="332" spans="1:67" s="66" customFormat="1" ht="14.5" x14ac:dyDescent="0.35">
      <c r="A332" s="30"/>
      <c r="B332" s="31"/>
      <c r="C332" s="31"/>
      <c r="D332" s="30"/>
      <c r="E332" s="31"/>
      <c r="F332" s="84"/>
      <c r="G332" s="62" t="str">
        <f t="shared" si="185"/>
        <v/>
      </c>
      <c r="H332" s="30"/>
      <c r="I332" s="31"/>
      <c r="J332" s="85"/>
      <c r="K332" s="85"/>
      <c r="L332" s="73">
        <f t="shared" si="186"/>
        <v>0</v>
      </c>
      <c r="M332" s="136"/>
      <c r="N332" s="65">
        <f t="shared" si="187"/>
        <v>0</v>
      </c>
      <c r="O332" s="65"/>
      <c r="P332" s="74">
        <f t="shared" si="188"/>
        <v>0</v>
      </c>
      <c r="Q332" s="74">
        <f t="shared" si="189"/>
        <v>0</v>
      </c>
      <c r="R332" s="74">
        <f t="shared" si="190"/>
        <v>0</v>
      </c>
      <c r="S332" s="74">
        <f t="shared" si="191"/>
        <v>0</v>
      </c>
      <c r="T332" s="74">
        <f t="shared" si="192"/>
        <v>0</v>
      </c>
      <c r="U332" s="74">
        <f t="shared" si="193"/>
        <v>0</v>
      </c>
      <c r="V332" s="74">
        <f t="shared" si="194"/>
        <v>0</v>
      </c>
      <c r="W332" s="74">
        <f t="shared" si="195"/>
        <v>0</v>
      </c>
      <c r="X332" s="74">
        <f t="shared" si="196"/>
        <v>0</v>
      </c>
      <c r="Y332" s="74">
        <f t="shared" si="197"/>
        <v>0</v>
      </c>
      <c r="Z332" s="74">
        <f t="shared" si="198"/>
        <v>0</v>
      </c>
      <c r="AA332" s="74">
        <f t="shared" si="180"/>
        <v>1</v>
      </c>
      <c r="AC332" s="74">
        <f t="shared" si="199"/>
        <v>0</v>
      </c>
      <c r="AD332" s="74">
        <f t="shared" si="200"/>
        <v>0</v>
      </c>
      <c r="AE332" s="74">
        <f t="shared" si="182"/>
        <v>0</v>
      </c>
      <c r="AF332" s="74">
        <f t="shared" si="183"/>
        <v>0</v>
      </c>
      <c r="AG332" s="74">
        <f t="shared" si="201"/>
        <v>0</v>
      </c>
      <c r="AH332" s="74">
        <f t="shared" si="202"/>
        <v>0</v>
      </c>
      <c r="AJ332" s="75">
        <f t="shared" si="203"/>
        <v>0</v>
      </c>
      <c r="AK332" s="75">
        <f t="shared" si="204"/>
        <v>0</v>
      </c>
      <c r="AL332" s="75">
        <f t="shared" si="184"/>
        <v>0</v>
      </c>
      <c r="AS332" s="74" t="str">
        <f t="shared" si="205"/>
        <v/>
      </c>
      <c r="AT332" s="74" t="str">
        <f t="shared" si="206"/>
        <v/>
      </c>
      <c r="AU332" s="74" t="str">
        <f t="shared" si="207"/>
        <v/>
      </c>
      <c r="AV332" s="74" t="str">
        <f t="shared" si="208"/>
        <v/>
      </c>
      <c r="AW332" s="74" t="str">
        <f t="shared" si="209"/>
        <v/>
      </c>
      <c r="AX332" s="74" t="str">
        <f t="shared" si="181"/>
        <v/>
      </c>
      <c r="AY332" s="74" t="str">
        <f t="shared" si="181"/>
        <v/>
      </c>
      <c r="AZ332" s="74" t="str">
        <f t="shared" si="181"/>
        <v/>
      </c>
      <c r="BA332" s="74" t="str">
        <f t="shared" si="181"/>
        <v/>
      </c>
      <c r="BB332" s="74" t="str">
        <f t="shared" si="181"/>
        <v/>
      </c>
      <c r="BC332" s="74" t="str">
        <f t="shared" si="210"/>
        <v/>
      </c>
      <c r="BD332" s="74" t="str">
        <f t="shared" si="211"/>
        <v/>
      </c>
      <c r="BE332" s="74" t="str">
        <f t="shared" si="212"/>
        <v/>
      </c>
      <c r="BF332" s="74" t="str">
        <f t="shared" si="213"/>
        <v/>
      </c>
      <c r="BG332" s="74" t="str">
        <f t="shared" si="214"/>
        <v/>
      </c>
      <c r="BK332" s="119" t="s">
        <v>1144</v>
      </c>
      <c r="BL332" s="119" t="s">
        <v>517</v>
      </c>
      <c r="BM332" s="119" t="s">
        <v>518</v>
      </c>
      <c r="BN332" s="119" t="s">
        <v>336</v>
      </c>
      <c r="BO332" s="119" t="s">
        <v>1145</v>
      </c>
    </row>
    <row r="333" spans="1:67" s="66" customFormat="1" ht="14.5" x14ac:dyDescent="0.35">
      <c r="A333" s="30"/>
      <c r="B333" s="31"/>
      <c r="C333" s="31"/>
      <c r="D333" s="30"/>
      <c r="E333" s="31"/>
      <c r="F333" s="84"/>
      <c r="G333" s="62" t="str">
        <f t="shared" si="185"/>
        <v/>
      </c>
      <c r="H333" s="30"/>
      <c r="I333" s="31"/>
      <c r="J333" s="85"/>
      <c r="K333" s="85"/>
      <c r="L333" s="73">
        <f t="shared" si="186"/>
        <v>0</v>
      </c>
      <c r="M333" s="136"/>
      <c r="N333" s="65">
        <f t="shared" si="187"/>
        <v>0</v>
      </c>
      <c r="O333" s="65"/>
      <c r="P333" s="74">
        <f t="shared" si="188"/>
        <v>0</v>
      </c>
      <c r="Q333" s="74">
        <f t="shared" si="189"/>
        <v>0</v>
      </c>
      <c r="R333" s="74">
        <f t="shared" si="190"/>
        <v>0</v>
      </c>
      <c r="S333" s="74">
        <f t="shared" si="191"/>
        <v>0</v>
      </c>
      <c r="T333" s="74">
        <f t="shared" si="192"/>
        <v>0</v>
      </c>
      <c r="U333" s="74">
        <f t="shared" si="193"/>
        <v>0</v>
      </c>
      <c r="V333" s="74">
        <f t="shared" si="194"/>
        <v>0</v>
      </c>
      <c r="W333" s="74">
        <f t="shared" si="195"/>
        <v>0</v>
      </c>
      <c r="X333" s="74">
        <f t="shared" si="196"/>
        <v>0</v>
      </c>
      <c r="Y333" s="74">
        <f t="shared" si="197"/>
        <v>0</v>
      </c>
      <c r="Z333" s="74">
        <f t="shared" si="198"/>
        <v>0</v>
      </c>
      <c r="AA333" s="74">
        <f t="shared" si="180"/>
        <v>1</v>
      </c>
      <c r="AC333" s="74">
        <f t="shared" si="199"/>
        <v>0</v>
      </c>
      <c r="AD333" s="74">
        <f t="shared" si="200"/>
        <v>0</v>
      </c>
      <c r="AE333" s="74">
        <f t="shared" si="182"/>
        <v>0</v>
      </c>
      <c r="AF333" s="74">
        <f t="shared" si="183"/>
        <v>0</v>
      </c>
      <c r="AG333" s="74">
        <f t="shared" si="201"/>
        <v>0</v>
      </c>
      <c r="AH333" s="74">
        <f t="shared" si="202"/>
        <v>0</v>
      </c>
      <c r="AJ333" s="75">
        <f t="shared" si="203"/>
        <v>0</v>
      </c>
      <c r="AK333" s="75">
        <f t="shared" si="204"/>
        <v>0</v>
      </c>
      <c r="AL333" s="75">
        <f t="shared" si="184"/>
        <v>0</v>
      </c>
      <c r="AS333" s="74" t="str">
        <f t="shared" si="205"/>
        <v/>
      </c>
      <c r="AT333" s="74" t="str">
        <f t="shared" si="206"/>
        <v/>
      </c>
      <c r="AU333" s="74" t="str">
        <f t="shared" si="207"/>
        <v/>
      </c>
      <c r="AV333" s="74" t="str">
        <f t="shared" si="208"/>
        <v/>
      </c>
      <c r="AW333" s="74" t="str">
        <f t="shared" si="209"/>
        <v/>
      </c>
      <c r="AX333" s="74" t="str">
        <f t="shared" si="181"/>
        <v/>
      </c>
      <c r="AY333" s="74" t="str">
        <f t="shared" si="181"/>
        <v/>
      </c>
      <c r="AZ333" s="74" t="str">
        <f t="shared" si="181"/>
        <v/>
      </c>
      <c r="BA333" s="74" t="str">
        <f t="shared" si="181"/>
        <v/>
      </c>
      <c r="BB333" s="74" t="str">
        <f t="shared" si="181"/>
        <v/>
      </c>
      <c r="BC333" s="74" t="str">
        <f t="shared" si="210"/>
        <v/>
      </c>
      <c r="BD333" s="74" t="str">
        <f t="shared" si="211"/>
        <v/>
      </c>
      <c r="BE333" s="74" t="str">
        <f t="shared" si="212"/>
        <v/>
      </c>
      <c r="BF333" s="74" t="str">
        <f t="shared" si="213"/>
        <v/>
      </c>
      <c r="BG333" s="74" t="str">
        <f t="shared" si="214"/>
        <v/>
      </c>
      <c r="BK333" s="119" t="s">
        <v>1146</v>
      </c>
      <c r="BL333" s="119" t="s">
        <v>576</v>
      </c>
      <c r="BM333" s="119" t="s">
        <v>577</v>
      </c>
      <c r="BN333" s="119" t="s">
        <v>336</v>
      </c>
      <c r="BO333" s="119" t="s">
        <v>1147</v>
      </c>
    </row>
    <row r="334" spans="1:67" s="66" customFormat="1" ht="14.5" x14ac:dyDescent="0.35">
      <c r="A334" s="30"/>
      <c r="B334" s="31"/>
      <c r="C334" s="31"/>
      <c r="D334" s="30"/>
      <c r="E334" s="31"/>
      <c r="F334" s="84"/>
      <c r="G334" s="62" t="str">
        <f t="shared" si="185"/>
        <v/>
      </c>
      <c r="H334" s="30"/>
      <c r="I334" s="31"/>
      <c r="J334" s="85"/>
      <c r="K334" s="85"/>
      <c r="L334" s="73">
        <f t="shared" si="186"/>
        <v>0</v>
      </c>
      <c r="M334" s="136"/>
      <c r="N334" s="65">
        <f t="shared" si="187"/>
        <v>0</v>
      </c>
      <c r="O334" s="65"/>
      <c r="P334" s="74">
        <f t="shared" si="188"/>
        <v>0</v>
      </c>
      <c r="Q334" s="74">
        <f t="shared" si="189"/>
        <v>0</v>
      </c>
      <c r="R334" s="74">
        <f t="shared" si="190"/>
        <v>0</v>
      </c>
      <c r="S334" s="74">
        <f t="shared" si="191"/>
        <v>0</v>
      </c>
      <c r="T334" s="74">
        <f t="shared" si="192"/>
        <v>0</v>
      </c>
      <c r="U334" s="74">
        <f t="shared" si="193"/>
        <v>0</v>
      </c>
      <c r="V334" s="74">
        <f t="shared" si="194"/>
        <v>0</v>
      </c>
      <c r="W334" s="74">
        <f t="shared" si="195"/>
        <v>0</v>
      </c>
      <c r="X334" s="74">
        <f t="shared" si="196"/>
        <v>0</v>
      </c>
      <c r="Y334" s="74">
        <f t="shared" si="197"/>
        <v>0</v>
      </c>
      <c r="Z334" s="74">
        <f t="shared" si="198"/>
        <v>0</v>
      </c>
      <c r="AA334" s="74">
        <f t="shared" si="180"/>
        <v>1</v>
      </c>
      <c r="AC334" s="74">
        <f t="shared" si="199"/>
        <v>0</v>
      </c>
      <c r="AD334" s="74">
        <f t="shared" si="200"/>
        <v>0</v>
      </c>
      <c r="AE334" s="74">
        <f t="shared" si="182"/>
        <v>0</v>
      </c>
      <c r="AF334" s="74">
        <f t="shared" si="183"/>
        <v>0</v>
      </c>
      <c r="AG334" s="74">
        <f t="shared" si="201"/>
        <v>0</v>
      </c>
      <c r="AH334" s="74">
        <f t="shared" si="202"/>
        <v>0</v>
      </c>
      <c r="AJ334" s="75">
        <f t="shared" si="203"/>
        <v>0</v>
      </c>
      <c r="AK334" s="75">
        <f t="shared" si="204"/>
        <v>0</v>
      </c>
      <c r="AL334" s="75">
        <f t="shared" si="184"/>
        <v>0</v>
      </c>
      <c r="AS334" s="74" t="str">
        <f t="shared" si="205"/>
        <v/>
      </c>
      <c r="AT334" s="74" t="str">
        <f t="shared" si="206"/>
        <v/>
      </c>
      <c r="AU334" s="74" t="str">
        <f t="shared" si="207"/>
        <v/>
      </c>
      <c r="AV334" s="74" t="str">
        <f t="shared" si="208"/>
        <v/>
      </c>
      <c r="AW334" s="74" t="str">
        <f t="shared" si="209"/>
        <v/>
      </c>
      <c r="AX334" s="74" t="str">
        <f t="shared" si="181"/>
        <v/>
      </c>
      <c r="AY334" s="74" t="str">
        <f t="shared" si="181"/>
        <v/>
      </c>
      <c r="AZ334" s="74" t="str">
        <f t="shared" si="181"/>
        <v/>
      </c>
      <c r="BA334" s="74" t="str">
        <f t="shared" si="181"/>
        <v/>
      </c>
      <c r="BB334" s="74" t="str">
        <f t="shared" si="181"/>
        <v/>
      </c>
      <c r="BC334" s="74" t="str">
        <f t="shared" si="210"/>
        <v/>
      </c>
      <c r="BD334" s="74" t="str">
        <f t="shared" si="211"/>
        <v/>
      </c>
      <c r="BE334" s="74" t="str">
        <f t="shared" si="212"/>
        <v/>
      </c>
      <c r="BF334" s="74" t="str">
        <f t="shared" si="213"/>
        <v/>
      </c>
      <c r="BG334" s="74" t="str">
        <f t="shared" si="214"/>
        <v/>
      </c>
      <c r="BK334" s="119" t="s">
        <v>1148</v>
      </c>
      <c r="BL334" s="119" t="s">
        <v>576</v>
      </c>
      <c r="BM334" s="119" t="s">
        <v>577</v>
      </c>
      <c r="BN334" s="119" t="s">
        <v>336</v>
      </c>
      <c r="BO334" s="119" t="s">
        <v>1149</v>
      </c>
    </row>
    <row r="335" spans="1:67" s="66" customFormat="1" ht="14.5" x14ac:dyDescent="0.35">
      <c r="A335" s="30"/>
      <c r="B335" s="31"/>
      <c r="C335" s="31"/>
      <c r="D335" s="30"/>
      <c r="E335" s="31"/>
      <c r="F335" s="84"/>
      <c r="G335" s="62" t="str">
        <f t="shared" si="185"/>
        <v/>
      </c>
      <c r="H335" s="30"/>
      <c r="I335" s="31"/>
      <c r="J335" s="85"/>
      <c r="K335" s="85"/>
      <c r="L335" s="73">
        <f t="shared" si="186"/>
        <v>0</v>
      </c>
      <c r="M335" s="136"/>
      <c r="N335" s="65">
        <f t="shared" si="187"/>
        <v>0</v>
      </c>
      <c r="O335" s="65"/>
      <c r="P335" s="74">
        <f t="shared" si="188"/>
        <v>0</v>
      </c>
      <c r="Q335" s="74">
        <f t="shared" si="189"/>
        <v>0</v>
      </c>
      <c r="R335" s="74">
        <f t="shared" si="190"/>
        <v>0</v>
      </c>
      <c r="S335" s="74">
        <f t="shared" si="191"/>
        <v>0</v>
      </c>
      <c r="T335" s="74">
        <f t="shared" si="192"/>
        <v>0</v>
      </c>
      <c r="U335" s="74">
        <f t="shared" si="193"/>
        <v>0</v>
      </c>
      <c r="V335" s="74">
        <f t="shared" si="194"/>
        <v>0</v>
      </c>
      <c r="W335" s="74">
        <f t="shared" si="195"/>
        <v>0</v>
      </c>
      <c r="X335" s="74">
        <f t="shared" si="196"/>
        <v>0</v>
      </c>
      <c r="Y335" s="74">
        <f t="shared" si="197"/>
        <v>0</v>
      </c>
      <c r="Z335" s="74">
        <f t="shared" si="198"/>
        <v>0</v>
      </c>
      <c r="AA335" s="74">
        <f t="shared" si="180"/>
        <v>1</v>
      </c>
      <c r="AC335" s="74">
        <f t="shared" si="199"/>
        <v>0</v>
      </c>
      <c r="AD335" s="74">
        <f t="shared" si="200"/>
        <v>0</v>
      </c>
      <c r="AE335" s="74">
        <f t="shared" si="182"/>
        <v>0</v>
      </c>
      <c r="AF335" s="74">
        <f t="shared" si="183"/>
        <v>0</v>
      </c>
      <c r="AG335" s="74">
        <f t="shared" si="201"/>
        <v>0</v>
      </c>
      <c r="AH335" s="74">
        <f t="shared" si="202"/>
        <v>0</v>
      </c>
      <c r="AJ335" s="75">
        <f t="shared" si="203"/>
        <v>0</v>
      </c>
      <c r="AK335" s="75">
        <f t="shared" si="204"/>
        <v>0</v>
      </c>
      <c r="AL335" s="75">
        <f t="shared" si="184"/>
        <v>0</v>
      </c>
      <c r="AS335" s="74" t="str">
        <f t="shared" si="205"/>
        <v/>
      </c>
      <c r="AT335" s="74" t="str">
        <f t="shared" si="206"/>
        <v/>
      </c>
      <c r="AU335" s="74" t="str">
        <f t="shared" si="207"/>
        <v/>
      </c>
      <c r="AV335" s="74" t="str">
        <f t="shared" si="208"/>
        <v/>
      </c>
      <c r="AW335" s="74" t="str">
        <f t="shared" si="209"/>
        <v/>
      </c>
      <c r="AX335" s="74" t="str">
        <f t="shared" si="181"/>
        <v/>
      </c>
      <c r="AY335" s="74" t="str">
        <f t="shared" si="181"/>
        <v/>
      </c>
      <c r="AZ335" s="74" t="str">
        <f t="shared" si="181"/>
        <v/>
      </c>
      <c r="BA335" s="74" t="str">
        <f t="shared" si="181"/>
        <v/>
      </c>
      <c r="BB335" s="74" t="str">
        <f t="shared" si="181"/>
        <v/>
      </c>
      <c r="BC335" s="74" t="str">
        <f t="shared" si="210"/>
        <v/>
      </c>
      <c r="BD335" s="74" t="str">
        <f t="shared" si="211"/>
        <v/>
      </c>
      <c r="BE335" s="74" t="str">
        <f t="shared" si="212"/>
        <v/>
      </c>
      <c r="BF335" s="74" t="str">
        <f t="shared" si="213"/>
        <v/>
      </c>
      <c r="BG335" s="74" t="str">
        <f t="shared" si="214"/>
        <v/>
      </c>
      <c r="BK335" s="119" t="s">
        <v>1150</v>
      </c>
      <c r="BL335" s="119" t="s">
        <v>1092</v>
      </c>
      <c r="BM335" s="119" t="s">
        <v>1093</v>
      </c>
      <c r="BN335" s="119" t="s">
        <v>368</v>
      </c>
      <c r="BO335" s="119" t="s">
        <v>1151</v>
      </c>
    </row>
    <row r="336" spans="1:67" s="66" customFormat="1" ht="14.5" x14ac:dyDescent="0.35">
      <c r="A336" s="30"/>
      <c r="B336" s="31"/>
      <c r="C336" s="31"/>
      <c r="D336" s="30"/>
      <c r="E336" s="31"/>
      <c r="F336" s="84"/>
      <c r="G336" s="62" t="str">
        <f t="shared" si="185"/>
        <v/>
      </c>
      <c r="H336" s="30"/>
      <c r="I336" s="31"/>
      <c r="J336" s="85"/>
      <c r="K336" s="85"/>
      <c r="L336" s="73">
        <f t="shared" si="186"/>
        <v>0</v>
      </c>
      <c r="M336" s="136"/>
      <c r="N336" s="65">
        <f t="shared" si="187"/>
        <v>0</v>
      </c>
      <c r="O336" s="65"/>
      <c r="P336" s="74">
        <f t="shared" si="188"/>
        <v>0</v>
      </c>
      <c r="Q336" s="74">
        <f t="shared" si="189"/>
        <v>0</v>
      </c>
      <c r="R336" s="74">
        <f t="shared" si="190"/>
        <v>0</v>
      </c>
      <c r="S336" s="74">
        <f t="shared" si="191"/>
        <v>0</v>
      </c>
      <c r="T336" s="74">
        <f t="shared" si="192"/>
        <v>0</v>
      </c>
      <c r="U336" s="74">
        <f t="shared" si="193"/>
        <v>0</v>
      </c>
      <c r="V336" s="74">
        <f t="shared" si="194"/>
        <v>0</v>
      </c>
      <c r="W336" s="74">
        <f t="shared" si="195"/>
        <v>0</v>
      </c>
      <c r="X336" s="74">
        <f t="shared" si="196"/>
        <v>0</v>
      </c>
      <c r="Y336" s="74">
        <f t="shared" si="197"/>
        <v>0</v>
      </c>
      <c r="Z336" s="74">
        <f t="shared" si="198"/>
        <v>0</v>
      </c>
      <c r="AA336" s="74">
        <f t="shared" si="180"/>
        <v>1</v>
      </c>
      <c r="AC336" s="74">
        <f t="shared" si="199"/>
        <v>0</v>
      </c>
      <c r="AD336" s="74">
        <f t="shared" si="200"/>
        <v>0</v>
      </c>
      <c r="AE336" s="74">
        <f t="shared" si="182"/>
        <v>0</v>
      </c>
      <c r="AF336" s="74">
        <f t="shared" si="183"/>
        <v>0</v>
      </c>
      <c r="AG336" s="74">
        <f t="shared" si="201"/>
        <v>0</v>
      </c>
      <c r="AH336" s="74">
        <f t="shared" si="202"/>
        <v>0</v>
      </c>
      <c r="AJ336" s="75">
        <f t="shared" si="203"/>
        <v>0</v>
      </c>
      <c r="AK336" s="75">
        <f t="shared" si="204"/>
        <v>0</v>
      </c>
      <c r="AL336" s="75">
        <f t="shared" si="184"/>
        <v>0</v>
      </c>
      <c r="AS336" s="74" t="str">
        <f t="shared" si="205"/>
        <v/>
      </c>
      <c r="AT336" s="74" t="str">
        <f t="shared" si="206"/>
        <v/>
      </c>
      <c r="AU336" s="74" t="str">
        <f t="shared" si="207"/>
        <v/>
      </c>
      <c r="AV336" s="74" t="str">
        <f t="shared" si="208"/>
        <v/>
      </c>
      <c r="AW336" s="74" t="str">
        <f t="shared" si="209"/>
        <v/>
      </c>
      <c r="AX336" s="74" t="str">
        <f t="shared" si="181"/>
        <v/>
      </c>
      <c r="AY336" s="74" t="str">
        <f t="shared" si="181"/>
        <v/>
      </c>
      <c r="AZ336" s="74" t="str">
        <f t="shared" si="181"/>
        <v/>
      </c>
      <c r="BA336" s="74" t="str">
        <f t="shared" si="181"/>
        <v/>
      </c>
      <c r="BB336" s="74" t="str">
        <f t="shared" si="181"/>
        <v/>
      </c>
      <c r="BC336" s="74" t="str">
        <f t="shared" si="210"/>
        <v/>
      </c>
      <c r="BD336" s="74" t="str">
        <f t="shared" si="211"/>
        <v/>
      </c>
      <c r="BE336" s="74" t="str">
        <f t="shared" si="212"/>
        <v/>
      </c>
      <c r="BF336" s="74" t="str">
        <f t="shared" si="213"/>
        <v/>
      </c>
      <c r="BG336" s="74" t="str">
        <f t="shared" si="214"/>
        <v/>
      </c>
      <c r="BK336" s="119" t="s">
        <v>1152</v>
      </c>
      <c r="BL336" s="119" t="s">
        <v>553</v>
      </c>
      <c r="BM336" s="119" t="s">
        <v>554</v>
      </c>
      <c r="BN336" s="119" t="s">
        <v>349</v>
      </c>
      <c r="BO336" s="119" t="s">
        <v>1153</v>
      </c>
    </row>
    <row r="337" spans="1:67" s="66" customFormat="1" ht="14.5" x14ac:dyDescent="0.35">
      <c r="A337" s="30"/>
      <c r="B337" s="31"/>
      <c r="C337" s="31"/>
      <c r="D337" s="30"/>
      <c r="E337" s="31"/>
      <c r="F337" s="84"/>
      <c r="G337" s="62" t="str">
        <f t="shared" si="185"/>
        <v/>
      </c>
      <c r="H337" s="30"/>
      <c r="I337" s="31"/>
      <c r="J337" s="85"/>
      <c r="K337" s="85"/>
      <c r="L337" s="73">
        <f t="shared" si="186"/>
        <v>0</v>
      </c>
      <c r="M337" s="136"/>
      <c r="N337" s="65">
        <f t="shared" si="187"/>
        <v>0</v>
      </c>
      <c r="O337" s="65"/>
      <c r="P337" s="74">
        <f t="shared" si="188"/>
        <v>0</v>
      </c>
      <c r="Q337" s="74">
        <f t="shared" si="189"/>
        <v>0</v>
      </c>
      <c r="R337" s="74">
        <f t="shared" si="190"/>
        <v>0</v>
      </c>
      <c r="S337" s="74">
        <f t="shared" si="191"/>
        <v>0</v>
      </c>
      <c r="T337" s="74">
        <f t="shared" si="192"/>
        <v>0</v>
      </c>
      <c r="U337" s="74">
        <f t="shared" si="193"/>
        <v>0</v>
      </c>
      <c r="V337" s="74">
        <f t="shared" si="194"/>
        <v>0</v>
      </c>
      <c r="W337" s="74">
        <f t="shared" si="195"/>
        <v>0</v>
      </c>
      <c r="X337" s="74">
        <f t="shared" si="196"/>
        <v>0</v>
      </c>
      <c r="Y337" s="74">
        <f t="shared" si="197"/>
        <v>0</v>
      </c>
      <c r="Z337" s="74">
        <f t="shared" si="198"/>
        <v>0</v>
      </c>
      <c r="AA337" s="74">
        <f t="shared" ref="AA337:AA375" si="215">IF(L337&lt;&gt;"",1,0)</f>
        <v>1</v>
      </c>
      <c r="AC337" s="74">
        <f t="shared" si="199"/>
        <v>0</v>
      </c>
      <c r="AD337" s="74">
        <f t="shared" si="200"/>
        <v>0</v>
      </c>
      <c r="AE337" s="74">
        <f t="shared" si="182"/>
        <v>0</v>
      </c>
      <c r="AF337" s="74">
        <f t="shared" si="183"/>
        <v>0</v>
      </c>
      <c r="AG337" s="74">
        <f t="shared" si="201"/>
        <v>0</v>
      </c>
      <c r="AH337" s="74">
        <f t="shared" si="202"/>
        <v>0</v>
      </c>
      <c r="AJ337" s="75">
        <f t="shared" si="203"/>
        <v>0</v>
      </c>
      <c r="AK337" s="75">
        <f t="shared" si="204"/>
        <v>0</v>
      </c>
      <c r="AL337" s="75">
        <f t="shared" si="184"/>
        <v>0</v>
      </c>
      <c r="AS337" s="74" t="str">
        <f t="shared" si="205"/>
        <v/>
      </c>
      <c r="AT337" s="74" t="str">
        <f t="shared" si="206"/>
        <v/>
      </c>
      <c r="AU337" s="74" t="str">
        <f t="shared" si="207"/>
        <v/>
      </c>
      <c r="AV337" s="74" t="str">
        <f t="shared" si="208"/>
        <v/>
      </c>
      <c r="AW337" s="74" t="str">
        <f t="shared" si="209"/>
        <v/>
      </c>
      <c r="AX337" s="74" t="str">
        <f t="shared" si="181"/>
        <v/>
      </c>
      <c r="AY337" s="74" t="str">
        <f t="shared" si="181"/>
        <v/>
      </c>
      <c r="AZ337" s="74" t="str">
        <f t="shared" si="181"/>
        <v/>
      </c>
      <c r="BA337" s="74" t="str">
        <f t="shared" si="181"/>
        <v/>
      </c>
      <c r="BB337" s="74" t="str">
        <f t="shared" si="181"/>
        <v/>
      </c>
      <c r="BC337" s="74" t="str">
        <f t="shared" si="210"/>
        <v/>
      </c>
      <c r="BD337" s="74" t="str">
        <f t="shared" si="211"/>
        <v/>
      </c>
      <c r="BE337" s="74" t="str">
        <f t="shared" si="212"/>
        <v/>
      </c>
      <c r="BF337" s="74" t="str">
        <f t="shared" si="213"/>
        <v/>
      </c>
      <c r="BG337" s="74" t="str">
        <f t="shared" si="214"/>
        <v/>
      </c>
      <c r="BK337" s="119" t="s">
        <v>1154</v>
      </c>
      <c r="BL337" s="119" t="s">
        <v>537</v>
      </c>
      <c r="BM337" s="119" t="s">
        <v>538</v>
      </c>
      <c r="BN337" s="119" t="s">
        <v>349</v>
      </c>
      <c r="BO337" s="119" t="s">
        <v>1155</v>
      </c>
    </row>
    <row r="338" spans="1:67" s="66" customFormat="1" ht="14.5" x14ac:dyDescent="0.35">
      <c r="A338" s="30"/>
      <c r="B338" s="31"/>
      <c r="C338" s="31"/>
      <c r="D338" s="30"/>
      <c r="E338" s="31"/>
      <c r="F338" s="84"/>
      <c r="G338" s="62" t="str">
        <f t="shared" si="185"/>
        <v/>
      </c>
      <c r="H338" s="30"/>
      <c r="I338" s="31"/>
      <c r="J338" s="85"/>
      <c r="K338" s="85"/>
      <c r="L338" s="73">
        <f t="shared" si="186"/>
        <v>0</v>
      </c>
      <c r="M338" s="136"/>
      <c r="N338" s="65">
        <f t="shared" si="187"/>
        <v>0</v>
      </c>
      <c r="O338" s="65"/>
      <c r="P338" s="74">
        <f t="shared" si="188"/>
        <v>0</v>
      </c>
      <c r="Q338" s="74">
        <f t="shared" si="189"/>
        <v>0</v>
      </c>
      <c r="R338" s="74">
        <f t="shared" si="190"/>
        <v>0</v>
      </c>
      <c r="S338" s="74">
        <f t="shared" si="191"/>
        <v>0</v>
      </c>
      <c r="T338" s="74">
        <f t="shared" si="192"/>
        <v>0</v>
      </c>
      <c r="U338" s="74">
        <f t="shared" si="193"/>
        <v>0</v>
      </c>
      <c r="V338" s="74">
        <f t="shared" si="194"/>
        <v>0</v>
      </c>
      <c r="W338" s="74">
        <f t="shared" si="195"/>
        <v>0</v>
      </c>
      <c r="X338" s="74">
        <f t="shared" si="196"/>
        <v>0</v>
      </c>
      <c r="Y338" s="74">
        <f t="shared" si="197"/>
        <v>0</v>
      </c>
      <c r="Z338" s="74">
        <f t="shared" si="198"/>
        <v>0</v>
      </c>
      <c r="AA338" s="74">
        <f t="shared" si="215"/>
        <v>1</v>
      </c>
      <c r="AC338" s="74">
        <f t="shared" si="199"/>
        <v>0</v>
      </c>
      <c r="AD338" s="74">
        <f t="shared" si="200"/>
        <v>0</v>
      </c>
      <c r="AE338" s="74">
        <f t="shared" si="182"/>
        <v>0</v>
      </c>
      <c r="AF338" s="74">
        <f t="shared" si="183"/>
        <v>0</v>
      </c>
      <c r="AG338" s="74">
        <f t="shared" si="201"/>
        <v>0</v>
      </c>
      <c r="AH338" s="74">
        <f t="shared" si="202"/>
        <v>0</v>
      </c>
      <c r="AJ338" s="75">
        <f t="shared" si="203"/>
        <v>0</v>
      </c>
      <c r="AK338" s="75">
        <f t="shared" si="204"/>
        <v>0</v>
      </c>
      <c r="AL338" s="75">
        <f t="shared" si="184"/>
        <v>0</v>
      </c>
      <c r="AS338" s="74" t="str">
        <f t="shared" si="205"/>
        <v/>
      </c>
      <c r="AT338" s="74" t="str">
        <f t="shared" si="206"/>
        <v/>
      </c>
      <c r="AU338" s="74" t="str">
        <f t="shared" si="207"/>
        <v/>
      </c>
      <c r="AV338" s="74" t="str">
        <f t="shared" si="208"/>
        <v/>
      </c>
      <c r="AW338" s="74" t="str">
        <f t="shared" si="209"/>
        <v/>
      </c>
      <c r="AX338" s="74" t="str">
        <f t="shared" si="181"/>
        <v/>
      </c>
      <c r="AY338" s="74" t="str">
        <f t="shared" si="181"/>
        <v/>
      </c>
      <c r="AZ338" s="74" t="str">
        <f t="shared" si="181"/>
        <v/>
      </c>
      <c r="BA338" s="74" t="str">
        <f t="shared" si="181"/>
        <v/>
      </c>
      <c r="BB338" s="74" t="str">
        <f t="shared" si="181"/>
        <v/>
      </c>
      <c r="BC338" s="74" t="str">
        <f t="shared" si="210"/>
        <v/>
      </c>
      <c r="BD338" s="74" t="str">
        <f t="shared" si="211"/>
        <v/>
      </c>
      <c r="BE338" s="74" t="str">
        <f t="shared" si="212"/>
        <v/>
      </c>
      <c r="BF338" s="74" t="str">
        <f t="shared" si="213"/>
        <v/>
      </c>
      <c r="BG338" s="74" t="str">
        <f t="shared" si="214"/>
        <v/>
      </c>
      <c r="BK338" s="119" t="s">
        <v>1156</v>
      </c>
      <c r="BL338" s="119" t="s">
        <v>511</v>
      </c>
      <c r="BM338" s="119" t="s">
        <v>512</v>
      </c>
      <c r="BN338" s="119" t="s">
        <v>349</v>
      </c>
      <c r="BO338" s="119" t="s">
        <v>1157</v>
      </c>
    </row>
    <row r="339" spans="1:67" s="66" customFormat="1" ht="14.5" x14ac:dyDescent="0.35">
      <c r="A339" s="30"/>
      <c r="B339" s="31"/>
      <c r="C339" s="31"/>
      <c r="D339" s="30"/>
      <c r="E339" s="31"/>
      <c r="F339" s="84"/>
      <c r="G339" s="62" t="str">
        <f t="shared" si="185"/>
        <v/>
      </c>
      <c r="H339" s="30"/>
      <c r="I339" s="31"/>
      <c r="J339" s="85"/>
      <c r="K339" s="85"/>
      <c r="L339" s="73">
        <f t="shared" si="186"/>
        <v>0</v>
      </c>
      <c r="M339" s="136"/>
      <c r="N339" s="65">
        <f t="shared" si="187"/>
        <v>0</v>
      </c>
      <c r="O339" s="65"/>
      <c r="P339" s="74">
        <f t="shared" si="188"/>
        <v>0</v>
      </c>
      <c r="Q339" s="74">
        <f t="shared" si="189"/>
        <v>0</v>
      </c>
      <c r="R339" s="74">
        <f t="shared" si="190"/>
        <v>0</v>
      </c>
      <c r="S339" s="74">
        <f t="shared" si="191"/>
        <v>0</v>
      </c>
      <c r="T339" s="74">
        <f t="shared" si="192"/>
        <v>0</v>
      </c>
      <c r="U339" s="74">
        <f t="shared" si="193"/>
        <v>0</v>
      </c>
      <c r="V339" s="74">
        <f t="shared" si="194"/>
        <v>0</v>
      </c>
      <c r="W339" s="74">
        <f t="shared" si="195"/>
        <v>0</v>
      </c>
      <c r="X339" s="74">
        <f t="shared" si="196"/>
        <v>0</v>
      </c>
      <c r="Y339" s="74">
        <f t="shared" si="197"/>
        <v>0</v>
      </c>
      <c r="Z339" s="74">
        <f t="shared" si="198"/>
        <v>0</v>
      </c>
      <c r="AA339" s="74">
        <f t="shared" si="215"/>
        <v>1</v>
      </c>
      <c r="AC339" s="74">
        <f t="shared" si="199"/>
        <v>0</v>
      </c>
      <c r="AD339" s="74">
        <f t="shared" si="200"/>
        <v>0</v>
      </c>
      <c r="AE339" s="74">
        <f t="shared" si="182"/>
        <v>0</v>
      </c>
      <c r="AF339" s="74">
        <f t="shared" si="183"/>
        <v>0</v>
      </c>
      <c r="AG339" s="74">
        <f t="shared" si="201"/>
        <v>0</v>
      </c>
      <c r="AH339" s="74">
        <f t="shared" si="202"/>
        <v>0</v>
      </c>
      <c r="AJ339" s="75">
        <f t="shared" si="203"/>
        <v>0</v>
      </c>
      <c r="AK339" s="75">
        <f t="shared" si="204"/>
        <v>0</v>
      </c>
      <c r="AL339" s="75">
        <f t="shared" si="184"/>
        <v>0</v>
      </c>
      <c r="AS339" s="74" t="str">
        <f t="shared" si="205"/>
        <v/>
      </c>
      <c r="AT339" s="74" t="str">
        <f t="shared" si="206"/>
        <v/>
      </c>
      <c r="AU339" s="74" t="str">
        <f t="shared" si="207"/>
        <v/>
      </c>
      <c r="AV339" s="74" t="str">
        <f t="shared" si="208"/>
        <v/>
      </c>
      <c r="AW339" s="74" t="str">
        <f t="shared" si="209"/>
        <v/>
      </c>
      <c r="AX339" s="74" t="str">
        <f t="shared" si="181"/>
        <v/>
      </c>
      <c r="AY339" s="74" t="str">
        <f t="shared" si="181"/>
        <v/>
      </c>
      <c r="AZ339" s="74" t="str">
        <f t="shared" si="181"/>
        <v/>
      </c>
      <c r="BA339" s="74" t="str">
        <f t="shared" si="181"/>
        <v/>
      </c>
      <c r="BB339" s="74" t="str">
        <f t="shared" si="181"/>
        <v/>
      </c>
      <c r="BC339" s="74" t="str">
        <f t="shared" si="210"/>
        <v/>
      </c>
      <c r="BD339" s="74" t="str">
        <f t="shared" si="211"/>
        <v/>
      </c>
      <c r="BE339" s="74" t="str">
        <f t="shared" si="212"/>
        <v/>
      </c>
      <c r="BF339" s="74" t="str">
        <f t="shared" si="213"/>
        <v/>
      </c>
      <c r="BG339" s="74" t="str">
        <f t="shared" si="214"/>
        <v/>
      </c>
      <c r="BK339" s="119" t="s">
        <v>1158</v>
      </c>
      <c r="BL339" s="119" t="s">
        <v>1159</v>
      </c>
      <c r="BM339" s="119" t="s">
        <v>1160</v>
      </c>
      <c r="BN339" s="119" t="s">
        <v>391</v>
      </c>
      <c r="BO339" s="119" t="s">
        <v>1161</v>
      </c>
    </row>
    <row r="340" spans="1:67" s="66" customFormat="1" ht="14.5" x14ac:dyDescent="0.35">
      <c r="A340" s="30"/>
      <c r="B340" s="31"/>
      <c r="C340" s="31"/>
      <c r="D340" s="30"/>
      <c r="E340" s="31"/>
      <c r="F340" s="84"/>
      <c r="G340" s="62" t="str">
        <f t="shared" si="185"/>
        <v/>
      </c>
      <c r="H340" s="30"/>
      <c r="I340" s="31"/>
      <c r="J340" s="85"/>
      <c r="K340" s="85"/>
      <c r="L340" s="73">
        <f t="shared" si="186"/>
        <v>0</v>
      </c>
      <c r="M340" s="136"/>
      <c r="N340" s="65">
        <f t="shared" si="187"/>
        <v>0</v>
      </c>
      <c r="O340" s="65"/>
      <c r="P340" s="74">
        <f t="shared" si="188"/>
        <v>0</v>
      </c>
      <c r="Q340" s="74">
        <f t="shared" si="189"/>
        <v>0</v>
      </c>
      <c r="R340" s="74">
        <f t="shared" si="190"/>
        <v>0</v>
      </c>
      <c r="S340" s="74">
        <f t="shared" si="191"/>
        <v>0</v>
      </c>
      <c r="T340" s="74">
        <f t="shared" si="192"/>
        <v>0</v>
      </c>
      <c r="U340" s="74">
        <f t="shared" si="193"/>
        <v>0</v>
      </c>
      <c r="V340" s="74">
        <f t="shared" si="194"/>
        <v>0</v>
      </c>
      <c r="W340" s="74">
        <f t="shared" si="195"/>
        <v>0</v>
      </c>
      <c r="X340" s="74">
        <f t="shared" si="196"/>
        <v>0</v>
      </c>
      <c r="Y340" s="74">
        <f t="shared" si="197"/>
        <v>0</v>
      </c>
      <c r="Z340" s="74">
        <f t="shared" si="198"/>
        <v>0</v>
      </c>
      <c r="AA340" s="74">
        <f t="shared" si="215"/>
        <v>1</v>
      </c>
      <c r="AC340" s="74">
        <f t="shared" si="199"/>
        <v>0</v>
      </c>
      <c r="AD340" s="74">
        <f t="shared" si="200"/>
        <v>0</v>
      </c>
      <c r="AE340" s="74">
        <f t="shared" si="182"/>
        <v>0</v>
      </c>
      <c r="AF340" s="74">
        <f t="shared" si="183"/>
        <v>0</v>
      </c>
      <c r="AG340" s="74">
        <f t="shared" si="201"/>
        <v>0</v>
      </c>
      <c r="AH340" s="74">
        <f t="shared" si="202"/>
        <v>0</v>
      </c>
      <c r="AJ340" s="75">
        <f t="shared" si="203"/>
        <v>0</v>
      </c>
      <c r="AK340" s="75">
        <f t="shared" si="204"/>
        <v>0</v>
      </c>
      <c r="AL340" s="75">
        <f t="shared" si="184"/>
        <v>0</v>
      </c>
      <c r="AS340" s="74" t="str">
        <f t="shared" si="205"/>
        <v/>
      </c>
      <c r="AT340" s="74" t="str">
        <f t="shared" si="206"/>
        <v/>
      </c>
      <c r="AU340" s="74" t="str">
        <f t="shared" si="207"/>
        <v/>
      </c>
      <c r="AV340" s="74" t="str">
        <f t="shared" si="208"/>
        <v/>
      </c>
      <c r="AW340" s="74" t="str">
        <f t="shared" si="209"/>
        <v/>
      </c>
      <c r="AX340" s="74" t="str">
        <f t="shared" si="181"/>
        <v/>
      </c>
      <c r="AY340" s="74" t="str">
        <f t="shared" si="181"/>
        <v/>
      </c>
      <c r="AZ340" s="74" t="str">
        <f t="shared" si="181"/>
        <v/>
      </c>
      <c r="BA340" s="74" t="str">
        <f t="shared" si="181"/>
        <v/>
      </c>
      <c r="BB340" s="74" t="str">
        <f t="shared" si="181"/>
        <v/>
      </c>
      <c r="BC340" s="74" t="str">
        <f t="shared" si="210"/>
        <v/>
      </c>
      <c r="BD340" s="74" t="str">
        <f t="shared" si="211"/>
        <v/>
      </c>
      <c r="BE340" s="74" t="str">
        <f t="shared" si="212"/>
        <v/>
      </c>
      <c r="BF340" s="74" t="str">
        <f t="shared" si="213"/>
        <v/>
      </c>
      <c r="BG340" s="74" t="str">
        <f t="shared" si="214"/>
        <v/>
      </c>
      <c r="BK340" s="119" t="s">
        <v>1162</v>
      </c>
      <c r="BL340" s="119" t="s">
        <v>993</v>
      </c>
      <c r="BM340" s="119" t="s">
        <v>994</v>
      </c>
      <c r="BN340" s="119" t="s">
        <v>995</v>
      </c>
      <c r="BO340" s="119" t="s">
        <v>570</v>
      </c>
    </row>
    <row r="341" spans="1:67" s="66" customFormat="1" ht="14.5" x14ac:dyDescent="0.35">
      <c r="A341" s="30"/>
      <c r="B341" s="31"/>
      <c r="C341" s="31"/>
      <c r="D341" s="30"/>
      <c r="E341" s="31"/>
      <c r="F341" s="84"/>
      <c r="G341" s="62" t="str">
        <f t="shared" si="185"/>
        <v/>
      </c>
      <c r="H341" s="30"/>
      <c r="I341" s="31"/>
      <c r="J341" s="85"/>
      <c r="K341" s="85"/>
      <c r="L341" s="73">
        <f t="shared" si="186"/>
        <v>0</v>
      </c>
      <c r="M341" s="136"/>
      <c r="N341" s="65">
        <f t="shared" si="187"/>
        <v>0</v>
      </c>
      <c r="O341" s="65"/>
      <c r="P341" s="74">
        <f t="shared" si="188"/>
        <v>0</v>
      </c>
      <c r="Q341" s="74">
        <f t="shared" si="189"/>
        <v>0</v>
      </c>
      <c r="R341" s="74">
        <f t="shared" si="190"/>
        <v>0</v>
      </c>
      <c r="S341" s="74">
        <f t="shared" si="191"/>
        <v>0</v>
      </c>
      <c r="T341" s="74">
        <f t="shared" si="192"/>
        <v>0</v>
      </c>
      <c r="U341" s="74">
        <f t="shared" si="193"/>
        <v>0</v>
      </c>
      <c r="V341" s="74">
        <f t="shared" si="194"/>
        <v>0</v>
      </c>
      <c r="W341" s="74">
        <f t="shared" si="195"/>
        <v>0</v>
      </c>
      <c r="X341" s="74">
        <f t="shared" si="196"/>
        <v>0</v>
      </c>
      <c r="Y341" s="74">
        <f t="shared" si="197"/>
        <v>0</v>
      </c>
      <c r="Z341" s="74">
        <f t="shared" si="198"/>
        <v>0</v>
      </c>
      <c r="AA341" s="74">
        <f t="shared" si="215"/>
        <v>1</v>
      </c>
      <c r="AC341" s="74">
        <f t="shared" si="199"/>
        <v>0</v>
      </c>
      <c r="AD341" s="74">
        <f t="shared" si="200"/>
        <v>0</v>
      </c>
      <c r="AE341" s="74">
        <f t="shared" si="182"/>
        <v>0</v>
      </c>
      <c r="AF341" s="74">
        <f t="shared" si="183"/>
        <v>0</v>
      </c>
      <c r="AG341" s="74">
        <f t="shared" si="201"/>
        <v>0</v>
      </c>
      <c r="AH341" s="74">
        <f t="shared" si="202"/>
        <v>0</v>
      </c>
      <c r="AJ341" s="75">
        <f t="shared" si="203"/>
        <v>0</v>
      </c>
      <c r="AK341" s="75">
        <f t="shared" si="204"/>
        <v>0</v>
      </c>
      <c r="AL341" s="75">
        <f t="shared" si="184"/>
        <v>0</v>
      </c>
      <c r="AS341" s="74" t="str">
        <f t="shared" si="205"/>
        <v/>
      </c>
      <c r="AT341" s="74" t="str">
        <f t="shared" si="206"/>
        <v/>
      </c>
      <c r="AU341" s="74" t="str">
        <f t="shared" si="207"/>
        <v/>
      </c>
      <c r="AV341" s="74" t="str">
        <f t="shared" si="208"/>
        <v/>
      </c>
      <c r="AW341" s="74" t="str">
        <f t="shared" si="209"/>
        <v/>
      </c>
      <c r="AX341" s="74" t="str">
        <f t="shared" si="181"/>
        <v/>
      </c>
      <c r="AY341" s="74" t="str">
        <f t="shared" si="181"/>
        <v/>
      </c>
      <c r="AZ341" s="74" t="str">
        <f t="shared" si="181"/>
        <v/>
      </c>
      <c r="BA341" s="74" t="str">
        <f t="shared" si="181"/>
        <v/>
      </c>
      <c r="BB341" s="74" t="str">
        <f t="shared" si="181"/>
        <v/>
      </c>
      <c r="BC341" s="74" t="str">
        <f t="shared" si="210"/>
        <v/>
      </c>
      <c r="BD341" s="74" t="str">
        <f t="shared" si="211"/>
        <v/>
      </c>
      <c r="BE341" s="74" t="str">
        <f t="shared" si="212"/>
        <v/>
      </c>
      <c r="BF341" s="74" t="str">
        <f t="shared" si="213"/>
        <v/>
      </c>
      <c r="BG341" s="74" t="str">
        <f t="shared" si="214"/>
        <v/>
      </c>
      <c r="BK341" s="119" t="s">
        <v>1163</v>
      </c>
      <c r="BL341" s="119" t="s">
        <v>366</v>
      </c>
      <c r="BM341" s="119" t="s">
        <v>367</v>
      </c>
      <c r="BN341" s="119" t="s">
        <v>368</v>
      </c>
      <c r="BO341" s="119" t="s">
        <v>1164</v>
      </c>
    </row>
    <row r="342" spans="1:67" s="66" customFormat="1" ht="14.5" x14ac:dyDescent="0.35">
      <c r="A342" s="30"/>
      <c r="B342" s="31"/>
      <c r="C342" s="31"/>
      <c r="D342" s="30"/>
      <c r="E342" s="31"/>
      <c r="F342" s="84"/>
      <c r="G342" s="62" t="str">
        <f t="shared" si="185"/>
        <v/>
      </c>
      <c r="H342" s="30"/>
      <c r="I342" s="31"/>
      <c r="J342" s="85"/>
      <c r="K342" s="85"/>
      <c r="L342" s="73">
        <f t="shared" si="186"/>
        <v>0</v>
      </c>
      <c r="M342" s="136"/>
      <c r="N342" s="65">
        <f t="shared" si="187"/>
        <v>0</v>
      </c>
      <c r="O342" s="65"/>
      <c r="P342" s="74">
        <f t="shared" si="188"/>
        <v>0</v>
      </c>
      <c r="Q342" s="74">
        <f t="shared" si="189"/>
        <v>0</v>
      </c>
      <c r="R342" s="74">
        <f t="shared" si="190"/>
        <v>0</v>
      </c>
      <c r="S342" s="74">
        <f t="shared" si="191"/>
        <v>0</v>
      </c>
      <c r="T342" s="74">
        <f t="shared" si="192"/>
        <v>0</v>
      </c>
      <c r="U342" s="74">
        <f t="shared" si="193"/>
        <v>0</v>
      </c>
      <c r="V342" s="74">
        <f t="shared" si="194"/>
        <v>0</v>
      </c>
      <c r="W342" s="74">
        <f t="shared" si="195"/>
        <v>0</v>
      </c>
      <c r="X342" s="74">
        <f t="shared" si="196"/>
        <v>0</v>
      </c>
      <c r="Y342" s="74">
        <f t="shared" si="197"/>
        <v>0</v>
      </c>
      <c r="Z342" s="74">
        <f t="shared" si="198"/>
        <v>0</v>
      </c>
      <c r="AA342" s="74">
        <f t="shared" si="215"/>
        <v>1</v>
      </c>
      <c r="AC342" s="74">
        <f t="shared" si="199"/>
        <v>0</v>
      </c>
      <c r="AD342" s="74">
        <f t="shared" si="200"/>
        <v>0</v>
      </c>
      <c r="AE342" s="74">
        <f t="shared" si="182"/>
        <v>0</v>
      </c>
      <c r="AF342" s="74">
        <f t="shared" si="183"/>
        <v>0</v>
      </c>
      <c r="AG342" s="74">
        <f t="shared" si="201"/>
        <v>0</v>
      </c>
      <c r="AH342" s="74">
        <f t="shared" si="202"/>
        <v>0</v>
      </c>
      <c r="AJ342" s="75">
        <f t="shared" si="203"/>
        <v>0</v>
      </c>
      <c r="AK342" s="75">
        <f t="shared" si="204"/>
        <v>0</v>
      </c>
      <c r="AL342" s="75">
        <f t="shared" si="184"/>
        <v>0</v>
      </c>
      <c r="AS342" s="74" t="str">
        <f t="shared" si="205"/>
        <v/>
      </c>
      <c r="AT342" s="74" t="str">
        <f t="shared" si="206"/>
        <v/>
      </c>
      <c r="AU342" s="74" t="str">
        <f t="shared" si="207"/>
        <v/>
      </c>
      <c r="AV342" s="74" t="str">
        <f t="shared" si="208"/>
        <v/>
      </c>
      <c r="AW342" s="74" t="str">
        <f t="shared" si="209"/>
        <v/>
      </c>
      <c r="AX342" s="74" t="str">
        <f t="shared" si="181"/>
        <v/>
      </c>
      <c r="AY342" s="74" t="str">
        <f t="shared" si="181"/>
        <v/>
      </c>
      <c r="AZ342" s="74" t="str">
        <f t="shared" si="181"/>
        <v/>
      </c>
      <c r="BA342" s="74" t="str">
        <f t="shared" si="181"/>
        <v/>
      </c>
      <c r="BB342" s="74" t="str">
        <f t="shared" si="181"/>
        <v/>
      </c>
      <c r="BC342" s="74" t="str">
        <f t="shared" si="210"/>
        <v/>
      </c>
      <c r="BD342" s="74" t="str">
        <f t="shared" si="211"/>
        <v/>
      </c>
      <c r="BE342" s="74" t="str">
        <f t="shared" si="212"/>
        <v/>
      </c>
      <c r="BF342" s="74" t="str">
        <f t="shared" si="213"/>
        <v/>
      </c>
      <c r="BG342" s="74" t="str">
        <f t="shared" si="214"/>
        <v/>
      </c>
      <c r="BK342" s="119" t="s">
        <v>1165</v>
      </c>
      <c r="BL342" s="119" t="s">
        <v>553</v>
      </c>
      <c r="BM342" s="119" t="s">
        <v>554</v>
      </c>
      <c r="BN342" s="119" t="s">
        <v>349</v>
      </c>
      <c r="BO342" s="119" t="s">
        <v>554</v>
      </c>
    </row>
    <row r="343" spans="1:67" s="66" customFormat="1" ht="14.5" x14ac:dyDescent="0.35">
      <c r="A343" s="30"/>
      <c r="B343" s="31"/>
      <c r="C343" s="31"/>
      <c r="D343" s="30"/>
      <c r="E343" s="31"/>
      <c r="F343" s="84"/>
      <c r="G343" s="62" t="str">
        <f t="shared" si="185"/>
        <v/>
      </c>
      <c r="H343" s="30"/>
      <c r="I343" s="31"/>
      <c r="J343" s="85"/>
      <c r="K343" s="85"/>
      <c r="L343" s="73">
        <f t="shared" si="186"/>
        <v>0</v>
      </c>
      <c r="M343" s="136"/>
      <c r="N343" s="65">
        <f t="shared" si="187"/>
        <v>0</v>
      </c>
      <c r="O343" s="65"/>
      <c r="P343" s="74">
        <f t="shared" si="188"/>
        <v>0</v>
      </c>
      <c r="Q343" s="74">
        <f t="shared" si="189"/>
        <v>0</v>
      </c>
      <c r="R343" s="74">
        <f t="shared" si="190"/>
        <v>0</v>
      </c>
      <c r="S343" s="74">
        <f t="shared" si="191"/>
        <v>0</v>
      </c>
      <c r="T343" s="74">
        <f t="shared" si="192"/>
        <v>0</v>
      </c>
      <c r="U343" s="74">
        <f t="shared" si="193"/>
        <v>0</v>
      </c>
      <c r="V343" s="74">
        <f t="shared" si="194"/>
        <v>0</v>
      </c>
      <c r="W343" s="74">
        <f t="shared" si="195"/>
        <v>0</v>
      </c>
      <c r="X343" s="74">
        <f t="shared" si="196"/>
        <v>0</v>
      </c>
      <c r="Y343" s="74">
        <f t="shared" si="197"/>
        <v>0</v>
      </c>
      <c r="Z343" s="74">
        <f t="shared" si="198"/>
        <v>0</v>
      </c>
      <c r="AA343" s="74">
        <f t="shared" si="215"/>
        <v>1</v>
      </c>
      <c r="AC343" s="74">
        <f t="shared" si="199"/>
        <v>0</v>
      </c>
      <c r="AD343" s="74">
        <f t="shared" si="200"/>
        <v>0</v>
      </c>
      <c r="AE343" s="74">
        <f t="shared" si="182"/>
        <v>0</v>
      </c>
      <c r="AF343" s="74">
        <f t="shared" si="183"/>
        <v>0</v>
      </c>
      <c r="AG343" s="74">
        <f t="shared" si="201"/>
        <v>0</v>
      </c>
      <c r="AH343" s="74">
        <f t="shared" si="202"/>
        <v>0</v>
      </c>
      <c r="AJ343" s="75">
        <f t="shared" si="203"/>
        <v>0</v>
      </c>
      <c r="AK343" s="75">
        <f t="shared" si="204"/>
        <v>0</v>
      </c>
      <c r="AL343" s="75">
        <f t="shared" si="184"/>
        <v>0</v>
      </c>
      <c r="AS343" s="74" t="str">
        <f t="shared" si="205"/>
        <v/>
      </c>
      <c r="AT343" s="74" t="str">
        <f t="shared" si="206"/>
        <v/>
      </c>
      <c r="AU343" s="74" t="str">
        <f t="shared" si="207"/>
        <v/>
      </c>
      <c r="AV343" s="74" t="str">
        <f t="shared" si="208"/>
        <v/>
      </c>
      <c r="AW343" s="74" t="str">
        <f t="shared" si="209"/>
        <v/>
      </c>
      <c r="AX343" s="74" t="str">
        <f t="shared" si="181"/>
        <v/>
      </c>
      <c r="AY343" s="74" t="str">
        <f t="shared" si="181"/>
        <v/>
      </c>
      <c r="AZ343" s="74" t="str">
        <f t="shared" si="181"/>
        <v/>
      </c>
      <c r="BA343" s="74" t="str">
        <f t="shared" si="181"/>
        <v/>
      </c>
      <c r="BB343" s="74" t="str">
        <f t="shared" si="181"/>
        <v/>
      </c>
      <c r="BC343" s="74" t="str">
        <f t="shared" si="210"/>
        <v/>
      </c>
      <c r="BD343" s="74" t="str">
        <f t="shared" si="211"/>
        <v/>
      </c>
      <c r="BE343" s="74" t="str">
        <f t="shared" si="212"/>
        <v/>
      </c>
      <c r="BF343" s="74" t="str">
        <f t="shared" si="213"/>
        <v/>
      </c>
      <c r="BG343" s="74" t="str">
        <f t="shared" si="214"/>
        <v/>
      </c>
      <c r="BK343" s="119" t="s">
        <v>1166</v>
      </c>
      <c r="BL343" s="119" t="s">
        <v>525</v>
      </c>
      <c r="BM343" s="119" t="s">
        <v>526</v>
      </c>
      <c r="BN343" s="119" t="s">
        <v>349</v>
      </c>
      <c r="BO343" s="119" t="s">
        <v>1167</v>
      </c>
    </row>
    <row r="344" spans="1:67" s="66" customFormat="1" ht="14.5" x14ac:dyDescent="0.35">
      <c r="A344" s="30"/>
      <c r="B344" s="31"/>
      <c r="C344" s="31"/>
      <c r="D344" s="30"/>
      <c r="E344" s="31"/>
      <c r="F344" s="84"/>
      <c r="G344" s="62" t="str">
        <f t="shared" si="185"/>
        <v/>
      </c>
      <c r="H344" s="30"/>
      <c r="I344" s="31"/>
      <c r="J344" s="85"/>
      <c r="K344" s="85"/>
      <c r="L344" s="73">
        <f t="shared" si="186"/>
        <v>0</v>
      </c>
      <c r="M344" s="136"/>
      <c r="N344" s="65">
        <f t="shared" si="187"/>
        <v>0</v>
      </c>
      <c r="O344" s="65"/>
      <c r="P344" s="74">
        <f t="shared" si="188"/>
        <v>0</v>
      </c>
      <c r="Q344" s="74">
        <f t="shared" si="189"/>
        <v>0</v>
      </c>
      <c r="R344" s="74">
        <f t="shared" si="190"/>
        <v>0</v>
      </c>
      <c r="S344" s="74">
        <f t="shared" si="191"/>
        <v>0</v>
      </c>
      <c r="T344" s="74">
        <f t="shared" si="192"/>
        <v>0</v>
      </c>
      <c r="U344" s="74">
        <f t="shared" si="193"/>
        <v>0</v>
      </c>
      <c r="V344" s="74">
        <f t="shared" si="194"/>
        <v>0</v>
      </c>
      <c r="W344" s="74">
        <f t="shared" si="195"/>
        <v>0</v>
      </c>
      <c r="X344" s="74">
        <f t="shared" si="196"/>
        <v>0</v>
      </c>
      <c r="Y344" s="74">
        <f t="shared" si="197"/>
        <v>0</v>
      </c>
      <c r="Z344" s="74">
        <f t="shared" si="198"/>
        <v>0</v>
      </c>
      <c r="AA344" s="74">
        <f t="shared" si="215"/>
        <v>1</v>
      </c>
      <c r="AC344" s="74">
        <f t="shared" si="199"/>
        <v>0</v>
      </c>
      <c r="AD344" s="74">
        <f t="shared" si="200"/>
        <v>0</v>
      </c>
      <c r="AE344" s="74">
        <f t="shared" si="182"/>
        <v>0</v>
      </c>
      <c r="AF344" s="74">
        <f t="shared" si="183"/>
        <v>0</v>
      </c>
      <c r="AG344" s="74">
        <f t="shared" si="201"/>
        <v>0</v>
      </c>
      <c r="AH344" s="74">
        <f t="shared" si="202"/>
        <v>0</v>
      </c>
      <c r="AJ344" s="75">
        <f t="shared" si="203"/>
        <v>0</v>
      </c>
      <c r="AK344" s="75">
        <f t="shared" si="204"/>
        <v>0</v>
      </c>
      <c r="AL344" s="75">
        <f t="shared" si="184"/>
        <v>0</v>
      </c>
      <c r="AS344" s="74" t="str">
        <f t="shared" si="205"/>
        <v/>
      </c>
      <c r="AT344" s="74" t="str">
        <f t="shared" si="206"/>
        <v/>
      </c>
      <c r="AU344" s="74" t="str">
        <f t="shared" si="207"/>
        <v/>
      </c>
      <c r="AV344" s="74" t="str">
        <f t="shared" si="208"/>
        <v/>
      </c>
      <c r="AW344" s="74" t="str">
        <f t="shared" si="209"/>
        <v/>
      </c>
      <c r="AX344" s="74" t="str">
        <f t="shared" si="181"/>
        <v/>
      </c>
      <c r="AY344" s="74" t="str">
        <f t="shared" si="181"/>
        <v/>
      </c>
      <c r="AZ344" s="74" t="str">
        <f t="shared" si="181"/>
        <v/>
      </c>
      <c r="BA344" s="74" t="str">
        <f t="shared" si="181"/>
        <v/>
      </c>
      <c r="BB344" s="74" t="str">
        <f t="shared" si="181"/>
        <v/>
      </c>
      <c r="BC344" s="74" t="str">
        <f t="shared" si="210"/>
        <v/>
      </c>
      <c r="BD344" s="74" t="str">
        <f t="shared" si="211"/>
        <v/>
      </c>
      <c r="BE344" s="74" t="str">
        <f t="shared" si="212"/>
        <v/>
      </c>
      <c r="BF344" s="74" t="str">
        <f t="shared" si="213"/>
        <v/>
      </c>
      <c r="BG344" s="74" t="str">
        <f t="shared" si="214"/>
        <v/>
      </c>
      <c r="BK344" s="119" t="s">
        <v>1168</v>
      </c>
      <c r="BL344" s="119" t="s">
        <v>517</v>
      </c>
      <c r="BM344" s="119" t="s">
        <v>518</v>
      </c>
      <c r="BN344" s="119" t="s">
        <v>336</v>
      </c>
      <c r="BO344" s="119" t="s">
        <v>1169</v>
      </c>
    </row>
    <row r="345" spans="1:67" s="66" customFormat="1" ht="14.5" x14ac:dyDescent="0.35">
      <c r="A345" s="30"/>
      <c r="B345" s="31"/>
      <c r="C345" s="31"/>
      <c r="D345" s="30"/>
      <c r="E345" s="31"/>
      <c r="F345" s="84"/>
      <c r="G345" s="62" t="str">
        <f t="shared" si="185"/>
        <v/>
      </c>
      <c r="H345" s="30"/>
      <c r="I345" s="31"/>
      <c r="J345" s="85"/>
      <c r="K345" s="85"/>
      <c r="L345" s="73">
        <f t="shared" si="186"/>
        <v>0</v>
      </c>
      <c r="M345" s="136"/>
      <c r="N345" s="65">
        <f t="shared" si="187"/>
        <v>0</v>
      </c>
      <c r="O345" s="65"/>
      <c r="P345" s="74">
        <f t="shared" si="188"/>
        <v>0</v>
      </c>
      <c r="Q345" s="74">
        <f t="shared" si="189"/>
        <v>0</v>
      </c>
      <c r="R345" s="74">
        <f t="shared" si="190"/>
        <v>0</v>
      </c>
      <c r="S345" s="74">
        <f t="shared" si="191"/>
        <v>0</v>
      </c>
      <c r="T345" s="74">
        <f t="shared" si="192"/>
        <v>0</v>
      </c>
      <c r="U345" s="74">
        <f t="shared" si="193"/>
        <v>0</v>
      </c>
      <c r="V345" s="74">
        <f t="shared" si="194"/>
        <v>0</v>
      </c>
      <c r="W345" s="74">
        <f t="shared" si="195"/>
        <v>0</v>
      </c>
      <c r="X345" s="74">
        <f t="shared" si="196"/>
        <v>0</v>
      </c>
      <c r="Y345" s="74">
        <f t="shared" si="197"/>
        <v>0</v>
      </c>
      <c r="Z345" s="74">
        <f t="shared" si="198"/>
        <v>0</v>
      </c>
      <c r="AA345" s="74">
        <f t="shared" si="215"/>
        <v>1</v>
      </c>
      <c r="AC345" s="74">
        <f t="shared" si="199"/>
        <v>0</v>
      </c>
      <c r="AD345" s="74">
        <f t="shared" si="200"/>
        <v>0</v>
      </c>
      <c r="AE345" s="74">
        <f t="shared" si="182"/>
        <v>0</v>
      </c>
      <c r="AF345" s="74">
        <f t="shared" si="183"/>
        <v>0</v>
      </c>
      <c r="AG345" s="74">
        <f t="shared" si="201"/>
        <v>0</v>
      </c>
      <c r="AH345" s="74">
        <f t="shared" si="202"/>
        <v>0</v>
      </c>
      <c r="AJ345" s="75">
        <f t="shared" si="203"/>
        <v>0</v>
      </c>
      <c r="AK345" s="75">
        <f t="shared" si="204"/>
        <v>0</v>
      </c>
      <c r="AL345" s="75">
        <f t="shared" si="184"/>
        <v>0</v>
      </c>
      <c r="AS345" s="74" t="str">
        <f t="shared" si="205"/>
        <v/>
      </c>
      <c r="AT345" s="74" t="str">
        <f t="shared" si="206"/>
        <v/>
      </c>
      <c r="AU345" s="74" t="str">
        <f t="shared" si="207"/>
        <v/>
      </c>
      <c r="AV345" s="74" t="str">
        <f t="shared" si="208"/>
        <v/>
      </c>
      <c r="AW345" s="74" t="str">
        <f t="shared" si="209"/>
        <v/>
      </c>
      <c r="AX345" s="74" t="str">
        <f t="shared" si="181"/>
        <v/>
      </c>
      <c r="AY345" s="74" t="str">
        <f t="shared" si="181"/>
        <v/>
      </c>
      <c r="AZ345" s="74" t="str">
        <f t="shared" si="181"/>
        <v/>
      </c>
      <c r="BA345" s="74" t="str">
        <f t="shared" si="181"/>
        <v/>
      </c>
      <c r="BB345" s="74" t="str">
        <f t="shared" si="181"/>
        <v/>
      </c>
      <c r="BC345" s="74" t="str">
        <f t="shared" si="210"/>
        <v/>
      </c>
      <c r="BD345" s="74" t="str">
        <f t="shared" si="211"/>
        <v/>
      </c>
      <c r="BE345" s="74" t="str">
        <f t="shared" si="212"/>
        <v/>
      </c>
      <c r="BF345" s="74" t="str">
        <f t="shared" si="213"/>
        <v/>
      </c>
      <c r="BG345" s="74" t="str">
        <f t="shared" si="214"/>
        <v/>
      </c>
      <c r="BK345" s="119" t="s">
        <v>1170</v>
      </c>
      <c r="BL345" s="119" t="s">
        <v>762</v>
      </c>
      <c r="BM345" s="119" t="s">
        <v>763</v>
      </c>
      <c r="BN345" s="119" t="s">
        <v>373</v>
      </c>
      <c r="BO345" s="119" t="s">
        <v>454</v>
      </c>
    </row>
    <row r="346" spans="1:67" s="66" customFormat="1" ht="14.5" x14ac:dyDescent="0.35">
      <c r="A346" s="30"/>
      <c r="B346" s="31"/>
      <c r="C346" s="31"/>
      <c r="D346" s="30"/>
      <c r="E346" s="31"/>
      <c r="F346" s="84"/>
      <c r="G346" s="62" t="str">
        <f t="shared" si="185"/>
        <v/>
      </c>
      <c r="H346" s="30"/>
      <c r="I346" s="31"/>
      <c r="J346" s="85"/>
      <c r="K346" s="85"/>
      <c r="L346" s="73">
        <f t="shared" si="186"/>
        <v>0</v>
      </c>
      <c r="M346" s="136"/>
      <c r="N346" s="65">
        <f t="shared" si="187"/>
        <v>0</v>
      </c>
      <c r="O346" s="65"/>
      <c r="P346" s="74">
        <f t="shared" si="188"/>
        <v>0</v>
      </c>
      <c r="Q346" s="74">
        <f t="shared" si="189"/>
        <v>0</v>
      </c>
      <c r="R346" s="74">
        <f t="shared" si="190"/>
        <v>0</v>
      </c>
      <c r="S346" s="74">
        <f t="shared" si="191"/>
        <v>0</v>
      </c>
      <c r="T346" s="74">
        <f t="shared" si="192"/>
        <v>0</v>
      </c>
      <c r="U346" s="74">
        <f t="shared" si="193"/>
        <v>0</v>
      </c>
      <c r="V346" s="74">
        <f t="shared" si="194"/>
        <v>0</v>
      </c>
      <c r="W346" s="74">
        <f t="shared" si="195"/>
        <v>0</v>
      </c>
      <c r="X346" s="74">
        <f t="shared" si="196"/>
        <v>0</v>
      </c>
      <c r="Y346" s="74">
        <f t="shared" si="197"/>
        <v>0</v>
      </c>
      <c r="Z346" s="74">
        <f t="shared" si="198"/>
        <v>0</v>
      </c>
      <c r="AA346" s="74">
        <f t="shared" si="215"/>
        <v>1</v>
      </c>
      <c r="AC346" s="74">
        <f t="shared" si="199"/>
        <v>0</v>
      </c>
      <c r="AD346" s="74">
        <f t="shared" si="200"/>
        <v>0</v>
      </c>
      <c r="AE346" s="74">
        <f t="shared" si="182"/>
        <v>0</v>
      </c>
      <c r="AF346" s="74">
        <f t="shared" si="183"/>
        <v>0</v>
      </c>
      <c r="AG346" s="74">
        <f t="shared" si="201"/>
        <v>0</v>
      </c>
      <c r="AH346" s="74">
        <f t="shared" si="202"/>
        <v>0</v>
      </c>
      <c r="AJ346" s="75">
        <f t="shared" si="203"/>
        <v>0</v>
      </c>
      <c r="AK346" s="75">
        <f t="shared" si="204"/>
        <v>0</v>
      </c>
      <c r="AL346" s="75">
        <f t="shared" si="184"/>
        <v>0</v>
      </c>
      <c r="AS346" s="74" t="str">
        <f t="shared" si="205"/>
        <v/>
      </c>
      <c r="AT346" s="74" t="str">
        <f t="shared" si="206"/>
        <v/>
      </c>
      <c r="AU346" s="74" t="str">
        <f t="shared" si="207"/>
        <v/>
      </c>
      <c r="AV346" s="74" t="str">
        <f t="shared" si="208"/>
        <v/>
      </c>
      <c r="AW346" s="74" t="str">
        <f t="shared" si="209"/>
        <v/>
      </c>
      <c r="AX346" s="74" t="str">
        <f t="shared" si="181"/>
        <v/>
      </c>
      <c r="AY346" s="74" t="str">
        <f t="shared" si="181"/>
        <v/>
      </c>
      <c r="AZ346" s="74" t="str">
        <f t="shared" si="181"/>
        <v/>
      </c>
      <c r="BA346" s="74" t="str">
        <f t="shared" si="181"/>
        <v/>
      </c>
      <c r="BB346" s="74" t="str">
        <f t="shared" si="181"/>
        <v/>
      </c>
      <c r="BC346" s="74" t="str">
        <f t="shared" si="210"/>
        <v/>
      </c>
      <c r="BD346" s="74" t="str">
        <f t="shared" si="211"/>
        <v/>
      </c>
      <c r="BE346" s="74" t="str">
        <f t="shared" si="212"/>
        <v/>
      </c>
      <c r="BF346" s="74" t="str">
        <f t="shared" si="213"/>
        <v/>
      </c>
      <c r="BG346" s="74" t="str">
        <f t="shared" si="214"/>
        <v/>
      </c>
      <c r="BK346" s="119" t="s">
        <v>1171</v>
      </c>
      <c r="BL346" s="119" t="s">
        <v>553</v>
      </c>
      <c r="BM346" s="119" t="s">
        <v>554</v>
      </c>
      <c r="BN346" s="119" t="s">
        <v>349</v>
      </c>
      <c r="BO346" s="119" t="s">
        <v>1172</v>
      </c>
    </row>
    <row r="347" spans="1:67" s="66" customFormat="1" ht="14.5" x14ac:dyDescent="0.35">
      <c r="A347" s="30"/>
      <c r="B347" s="31"/>
      <c r="C347" s="31"/>
      <c r="D347" s="30"/>
      <c r="E347" s="31"/>
      <c r="F347" s="84"/>
      <c r="G347" s="62" t="str">
        <f t="shared" si="185"/>
        <v/>
      </c>
      <c r="H347" s="30"/>
      <c r="I347" s="31"/>
      <c r="J347" s="85"/>
      <c r="K347" s="85"/>
      <c r="L347" s="73">
        <f t="shared" si="186"/>
        <v>0</v>
      </c>
      <c r="M347" s="136"/>
      <c r="N347" s="65">
        <f t="shared" si="187"/>
        <v>0</v>
      </c>
      <c r="O347" s="65"/>
      <c r="P347" s="74">
        <f t="shared" si="188"/>
        <v>0</v>
      </c>
      <c r="Q347" s="74">
        <f t="shared" si="189"/>
        <v>0</v>
      </c>
      <c r="R347" s="74">
        <f t="shared" si="190"/>
        <v>0</v>
      </c>
      <c r="S347" s="74">
        <f t="shared" si="191"/>
        <v>0</v>
      </c>
      <c r="T347" s="74">
        <f t="shared" si="192"/>
        <v>0</v>
      </c>
      <c r="U347" s="74">
        <f t="shared" si="193"/>
        <v>0</v>
      </c>
      <c r="V347" s="74">
        <f t="shared" si="194"/>
        <v>0</v>
      </c>
      <c r="W347" s="74">
        <f t="shared" si="195"/>
        <v>0</v>
      </c>
      <c r="X347" s="74">
        <f t="shared" si="196"/>
        <v>0</v>
      </c>
      <c r="Y347" s="74">
        <f t="shared" si="197"/>
        <v>0</v>
      </c>
      <c r="Z347" s="74">
        <f t="shared" si="198"/>
        <v>0</v>
      </c>
      <c r="AA347" s="74">
        <f t="shared" si="215"/>
        <v>1</v>
      </c>
      <c r="AC347" s="74">
        <f t="shared" si="199"/>
        <v>0</v>
      </c>
      <c r="AD347" s="74">
        <f t="shared" si="200"/>
        <v>0</v>
      </c>
      <c r="AE347" s="74">
        <f t="shared" si="182"/>
        <v>0</v>
      </c>
      <c r="AF347" s="74">
        <f t="shared" si="183"/>
        <v>0</v>
      </c>
      <c r="AG347" s="74">
        <f t="shared" si="201"/>
        <v>0</v>
      </c>
      <c r="AH347" s="74">
        <f t="shared" si="202"/>
        <v>0</v>
      </c>
      <c r="AJ347" s="75">
        <f t="shared" si="203"/>
        <v>0</v>
      </c>
      <c r="AK347" s="75">
        <f t="shared" si="204"/>
        <v>0</v>
      </c>
      <c r="AL347" s="75">
        <f t="shared" si="184"/>
        <v>0</v>
      </c>
      <c r="AS347" s="74" t="str">
        <f t="shared" si="205"/>
        <v/>
      </c>
      <c r="AT347" s="74" t="str">
        <f t="shared" si="206"/>
        <v/>
      </c>
      <c r="AU347" s="74" t="str">
        <f t="shared" si="207"/>
        <v/>
      </c>
      <c r="AV347" s="74" t="str">
        <f t="shared" si="208"/>
        <v/>
      </c>
      <c r="AW347" s="74" t="str">
        <f t="shared" si="209"/>
        <v/>
      </c>
      <c r="AX347" s="74" t="str">
        <f t="shared" si="181"/>
        <v/>
      </c>
      <c r="AY347" s="74" t="str">
        <f t="shared" si="181"/>
        <v/>
      </c>
      <c r="AZ347" s="74" t="str">
        <f t="shared" si="181"/>
        <v/>
      </c>
      <c r="BA347" s="74" t="str">
        <f t="shared" si="181"/>
        <v/>
      </c>
      <c r="BB347" s="74" t="str">
        <f t="shared" si="181"/>
        <v/>
      </c>
      <c r="BC347" s="74" t="str">
        <f t="shared" si="210"/>
        <v/>
      </c>
      <c r="BD347" s="74" t="str">
        <f t="shared" si="211"/>
        <v/>
      </c>
      <c r="BE347" s="74" t="str">
        <f t="shared" si="212"/>
        <v/>
      </c>
      <c r="BF347" s="74" t="str">
        <f t="shared" si="213"/>
        <v/>
      </c>
      <c r="BG347" s="74" t="str">
        <f t="shared" si="214"/>
        <v/>
      </c>
      <c r="BK347" s="119" t="s">
        <v>1173</v>
      </c>
      <c r="BL347" s="119" t="s">
        <v>517</v>
      </c>
      <c r="BM347" s="119" t="s">
        <v>518</v>
      </c>
      <c r="BN347" s="119" t="s">
        <v>336</v>
      </c>
      <c r="BO347" s="119" t="s">
        <v>518</v>
      </c>
    </row>
    <row r="348" spans="1:67" s="66" customFormat="1" ht="14.5" x14ac:dyDescent="0.35">
      <c r="A348" s="30"/>
      <c r="B348" s="31"/>
      <c r="C348" s="31"/>
      <c r="D348" s="30"/>
      <c r="E348" s="31"/>
      <c r="F348" s="84"/>
      <c r="G348" s="62" t="str">
        <f t="shared" si="185"/>
        <v/>
      </c>
      <c r="H348" s="30"/>
      <c r="I348" s="31"/>
      <c r="J348" s="85"/>
      <c r="K348" s="85"/>
      <c r="L348" s="73">
        <f t="shared" si="186"/>
        <v>0</v>
      </c>
      <c r="M348" s="136"/>
      <c r="N348" s="65">
        <f t="shared" si="187"/>
        <v>0</v>
      </c>
      <c r="O348" s="65"/>
      <c r="P348" s="74">
        <f t="shared" si="188"/>
        <v>0</v>
      </c>
      <c r="Q348" s="74">
        <f t="shared" si="189"/>
        <v>0</v>
      </c>
      <c r="R348" s="74">
        <f t="shared" si="190"/>
        <v>0</v>
      </c>
      <c r="S348" s="74">
        <f t="shared" si="191"/>
        <v>0</v>
      </c>
      <c r="T348" s="74">
        <f t="shared" si="192"/>
        <v>0</v>
      </c>
      <c r="U348" s="74">
        <f t="shared" si="193"/>
        <v>0</v>
      </c>
      <c r="V348" s="74">
        <f t="shared" si="194"/>
        <v>0</v>
      </c>
      <c r="W348" s="74">
        <f t="shared" si="195"/>
        <v>0</v>
      </c>
      <c r="X348" s="74">
        <f t="shared" si="196"/>
        <v>0</v>
      </c>
      <c r="Y348" s="74">
        <f t="shared" si="197"/>
        <v>0</v>
      </c>
      <c r="Z348" s="74">
        <f t="shared" si="198"/>
        <v>0</v>
      </c>
      <c r="AA348" s="74">
        <f t="shared" si="215"/>
        <v>1</v>
      </c>
      <c r="AC348" s="74">
        <f t="shared" si="199"/>
        <v>0</v>
      </c>
      <c r="AD348" s="74">
        <f t="shared" si="200"/>
        <v>0</v>
      </c>
      <c r="AE348" s="74">
        <f t="shared" si="182"/>
        <v>0</v>
      </c>
      <c r="AF348" s="74">
        <f t="shared" si="183"/>
        <v>0</v>
      </c>
      <c r="AG348" s="74">
        <f t="shared" si="201"/>
        <v>0</v>
      </c>
      <c r="AH348" s="74">
        <f t="shared" si="202"/>
        <v>0</v>
      </c>
      <c r="AJ348" s="75">
        <f t="shared" si="203"/>
        <v>0</v>
      </c>
      <c r="AK348" s="75">
        <f t="shared" si="204"/>
        <v>0</v>
      </c>
      <c r="AL348" s="75">
        <f t="shared" si="184"/>
        <v>0</v>
      </c>
      <c r="AS348" s="74" t="str">
        <f t="shared" si="205"/>
        <v/>
      </c>
      <c r="AT348" s="74" t="str">
        <f t="shared" si="206"/>
        <v/>
      </c>
      <c r="AU348" s="74" t="str">
        <f t="shared" si="207"/>
        <v/>
      </c>
      <c r="AV348" s="74" t="str">
        <f t="shared" si="208"/>
        <v/>
      </c>
      <c r="AW348" s="74" t="str">
        <f t="shared" si="209"/>
        <v/>
      </c>
      <c r="AX348" s="74" t="str">
        <f t="shared" si="181"/>
        <v/>
      </c>
      <c r="AY348" s="74" t="str">
        <f t="shared" si="181"/>
        <v/>
      </c>
      <c r="AZ348" s="74" t="str">
        <f t="shared" si="181"/>
        <v/>
      </c>
      <c r="BA348" s="74" t="str">
        <f t="shared" si="181"/>
        <v/>
      </c>
      <c r="BB348" s="74" t="str">
        <f t="shared" si="181"/>
        <v/>
      </c>
      <c r="BC348" s="74" t="str">
        <f t="shared" si="210"/>
        <v/>
      </c>
      <c r="BD348" s="74" t="str">
        <f t="shared" si="211"/>
        <v/>
      </c>
      <c r="BE348" s="74" t="str">
        <f t="shared" si="212"/>
        <v/>
      </c>
      <c r="BF348" s="74" t="str">
        <f t="shared" si="213"/>
        <v/>
      </c>
      <c r="BG348" s="74" t="str">
        <f t="shared" si="214"/>
        <v/>
      </c>
      <c r="BK348" s="119" t="s">
        <v>1174</v>
      </c>
      <c r="BL348" s="119" t="s">
        <v>1175</v>
      </c>
      <c r="BM348" s="119" t="s">
        <v>1176</v>
      </c>
      <c r="BN348" s="119" t="s">
        <v>391</v>
      </c>
      <c r="BO348" s="119" t="s">
        <v>1177</v>
      </c>
    </row>
    <row r="349" spans="1:67" s="66" customFormat="1" ht="14.5" x14ac:dyDescent="0.35">
      <c r="A349" s="30"/>
      <c r="B349" s="31"/>
      <c r="C349" s="31"/>
      <c r="D349" s="30"/>
      <c r="E349" s="31"/>
      <c r="F349" s="84"/>
      <c r="G349" s="62" t="str">
        <f t="shared" si="185"/>
        <v/>
      </c>
      <c r="H349" s="30"/>
      <c r="I349" s="31"/>
      <c r="J349" s="85"/>
      <c r="K349" s="85"/>
      <c r="L349" s="73">
        <f t="shared" si="186"/>
        <v>0</v>
      </c>
      <c r="M349" s="136"/>
      <c r="N349" s="65">
        <f t="shared" si="187"/>
        <v>0</v>
      </c>
      <c r="O349" s="65"/>
      <c r="P349" s="74">
        <f t="shared" si="188"/>
        <v>0</v>
      </c>
      <c r="Q349" s="74">
        <f t="shared" si="189"/>
        <v>0</v>
      </c>
      <c r="R349" s="74">
        <f t="shared" si="190"/>
        <v>0</v>
      </c>
      <c r="S349" s="74">
        <f t="shared" si="191"/>
        <v>0</v>
      </c>
      <c r="T349" s="74">
        <f t="shared" si="192"/>
        <v>0</v>
      </c>
      <c r="U349" s="74">
        <f t="shared" si="193"/>
        <v>0</v>
      </c>
      <c r="V349" s="74">
        <f t="shared" si="194"/>
        <v>0</v>
      </c>
      <c r="W349" s="74">
        <f t="shared" si="195"/>
        <v>0</v>
      </c>
      <c r="X349" s="74">
        <f t="shared" si="196"/>
        <v>0</v>
      </c>
      <c r="Y349" s="74">
        <f t="shared" si="197"/>
        <v>0</v>
      </c>
      <c r="Z349" s="74">
        <f t="shared" si="198"/>
        <v>0</v>
      </c>
      <c r="AA349" s="74">
        <f t="shared" si="215"/>
        <v>1</v>
      </c>
      <c r="AC349" s="74">
        <f t="shared" si="199"/>
        <v>0</v>
      </c>
      <c r="AD349" s="74">
        <f t="shared" si="200"/>
        <v>0</v>
      </c>
      <c r="AE349" s="74">
        <f t="shared" si="182"/>
        <v>0</v>
      </c>
      <c r="AF349" s="74">
        <f t="shared" si="183"/>
        <v>0</v>
      </c>
      <c r="AG349" s="74">
        <f t="shared" si="201"/>
        <v>0</v>
      </c>
      <c r="AH349" s="74">
        <f t="shared" si="202"/>
        <v>0</v>
      </c>
      <c r="AJ349" s="75">
        <f t="shared" si="203"/>
        <v>0</v>
      </c>
      <c r="AK349" s="75">
        <f t="shared" si="204"/>
        <v>0</v>
      </c>
      <c r="AL349" s="75">
        <f t="shared" si="184"/>
        <v>0</v>
      </c>
      <c r="AS349" s="74" t="str">
        <f t="shared" si="205"/>
        <v/>
      </c>
      <c r="AT349" s="74" t="str">
        <f t="shared" si="206"/>
        <v/>
      </c>
      <c r="AU349" s="74" t="str">
        <f t="shared" si="207"/>
        <v/>
      </c>
      <c r="AV349" s="74" t="str">
        <f t="shared" si="208"/>
        <v/>
      </c>
      <c r="AW349" s="74" t="str">
        <f t="shared" si="209"/>
        <v/>
      </c>
      <c r="AX349" s="74" t="str">
        <f t="shared" si="181"/>
        <v/>
      </c>
      <c r="AY349" s="74" t="str">
        <f t="shared" si="181"/>
        <v/>
      </c>
      <c r="AZ349" s="74" t="str">
        <f t="shared" si="181"/>
        <v/>
      </c>
      <c r="BA349" s="74" t="str">
        <f t="shared" si="181"/>
        <v/>
      </c>
      <c r="BB349" s="74" t="str">
        <f t="shared" si="181"/>
        <v/>
      </c>
      <c r="BC349" s="74" t="str">
        <f t="shared" si="210"/>
        <v/>
      </c>
      <c r="BD349" s="74" t="str">
        <f t="shared" si="211"/>
        <v/>
      </c>
      <c r="BE349" s="74" t="str">
        <f t="shared" si="212"/>
        <v/>
      </c>
      <c r="BF349" s="74" t="str">
        <f t="shared" si="213"/>
        <v/>
      </c>
      <c r="BG349" s="74" t="str">
        <f t="shared" si="214"/>
        <v/>
      </c>
      <c r="BK349" s="119" t="s">
        <v>1178</v>
      </c>
      <c r="BL349" s="119" t="s">
        <v>630</v>
      </c>
      <c r="BM349" s="119" t="s">
        <v>631</v>
      </c>
      <c r="BN349" s="119" t="s">
        <v>632</v>
      </c>
      <c r="BO349" s="119" t="s">
        <v>1179</v>
      </c>
    </row>
    <row r="350" spans="1:67" s="66" customFormat="1" ht="14.5" x14ac:dyDescent="0.35">
      <c r="A350" s="30"/>
      <c r="B350" s="31"/>
      <c r="C350" s="31"/>
      <c r="D350" s="30"/>
      <c r="E350" s="31"/>
      <c r="F350" s="84"/>
      <c r="G350" s="62" t="str">
        <f t="shared" si="185"/>
        <v/>
      </c>
      <c r="H350" s="30"/>
      <c r="I350" s="31"/>
      <c r="J350" s="85"/>
      <c r="K350" s="85"/>
      <c r="L350" s="73">
        <f t="shared" si="186"/>
        <v>0</v>
      </c>
      <c r="M350" s="136"/>
      <c r="N350" s="65">
        <f t="shared" si="187"/>
        <v>0</v>
      </c>
      <c r="O350" s="65"/>
      <c r="P350" s="74">
        <f t="shared" si="188"/>
        <v>0</v>
      </c>
      <c r="Q350" s="74">
        <f t="shared" si="189"/>
        <v>0</v>
      </c>
      <c r="R350" s="74">
        <f t="shared" si="190"/>
        <v>0</v>
      </c>
      <c r="S350" s="74">
        <f t="shared" si="191"/>
        <v>0</v>
      </c>
      <c r="T350" s="74">
        <f t="shared" si="192"/>
        <v>0</v>
      </c>
      <c r="U350" s="74">
        <f t="shared" si="193"/>
        <v>0</v>
      </c>
      <c r="V350" s="74">
        <f t="shared" si="194"/>
        <v>0</v>
      </c>
      <c r="W350" s="74">
        <f t="shared" si="195"/>
        <v>0</v>
      </c>
      <c r="X350" s="74">
        <f t="shared" si="196"/>
        <v>0</v>
      </c>
      <c r="Y350" s="74">
        <f t="shared" si="197"/>
        <v>0</v>
      </c>
      <c r="Z350" s="74">
        <f t="shared" si="198"/>
        <v>0</v>
      </c>
      <c r="AA350" s="74">
        <f t="shared" si="215"/>
        <v>1</v>
      </c>
      <c r="AC350" s="74">
        <f t="shared" si="199"/>
        <v>0</v>
      </c>
      <c r="AD350" s="74">
        <f t="shared" si="200"/>
        <v>0</v>
      </c>
      <c r="AE350" s="74">
        <f t="shared" si="182"/>
        <v>0</v>
      </c>
      <c r="AF350" s="74">
        <f t="shared" si="183"/>
        <v>0</v>
      </c>
      <c r="AG350" s="74">
        <f t="shared" si="201"/>
        <v>0</v>
      </c>
      <c r="AH350" s="74">
        <f t="shared" si="202"/>
        <v>0</v>
      </c>
      <c r="AJ350" s="75">
        <f t="shared" si="203"/>
        <v>0</v>
      </c>
      <c r="AK350" s="75">
        <f t="shared" si="204"/>
        <v>0</v>
      </c>
      <c r="AL350" s="75">
        <f t="shared" si="184"/>
        <v>0</v>
      </c>
      <c r="AS350" s="74" t="str">
        <f t="shared" si="205"/>
        <v/>
      </c>
      <c r="AT350" s="74" t="str">
        <f t="shared" si="206"/>
        <v/>
      </c>
      <c r="AU350" s="74" t="str">
        <f t="shared" si="207"/>
        <v/>
      </c>
      <c r="AV350" s="74" t="str">
        <f t="shared" si="208"/>
        <v/>
      </c>
      <c r="AW350" s="74" t="str">
        <f t="shared" si="209"/>
        <v/>
      </c>
      <c r="AX350" s="74" t="str">
        <f t="shared" si="181"/>
        <v/>
      </c>
      <c r="AY350" s="74" t="str">
        <f t="shared" si="181"/>
        <v/>
      </c>
      <c r="AZ350" s="74" t="str">
        <f t="shared" si="181"/>
        <v/>
      </c>
      <c r="BA350" s="74" t="str">
        <f t="shared" si="181"/>
        <v/>
      </c>
      <c r="BB350" s="74" t="str">
        <f t="shared" si="181"/>
        <v/>
      </c>
      <c r="BC350" s="74" t="str">
        <f t="shared" si="210"/>
        <v/>
      </c>
      <c r="BD350" s="74" t="str">
        <f t="shared" si="211"/>
        <v/>
      </c>
      <c r="BE350" s="74" t="str">
        <f t="shared" si="212"/>
        <v/>
      </c>
      <c r="BF350" s="74" t="str">
        <f t="shared" si="213"/>
        <v/>
      </c>
      <c r="BG350" s="74" t="str">
        <f t="shared" si="214"/>
        <v/>
      </c>
      <c r="BK350" s="119" t="s">
        <v>1180</v>
      </c>
      <c r="BL350" s="119" t="s">
        <v>517</v>
      </c>
      <c r="BM350" s="119" t="s">
        <v>518</v>
      </c>
      <c r="BN350" s="119" t="s">
        <v>336</v>
      </c>
      <c r="BO350" s="119" t="s">
        <v>1181</v>
      </c>
    </row>
    <row r="351" spans="1:67" s="66" customFormat="1" ht="14.5" x14ac:dyDescent="0.35">
      <c r="A351" s="30"/>
      <c r="B351" s="31"/>
      <c r="C351" s="31"/>
      <c r="D351" s="30"/>
      <c r="E351" s="31"/>
      <c r="F351" s="84"/>
      <c r="G351" s="62" t="str">
        <f t="shared" si="185"/>
        <v/>
      </c>
      <c r="H351" s="30"/>
      <c r="I351" s="31"/>
      <c r="J351" s="85"/>
      <c r="K351" s="85"/>
      <c r="L351" s="73">
        <f t="shared" si="186"/>
        <v>0</v>
      </c>
      <c r="M351" s="136"/>
      <c r="N351" s="65">
        <f t="shared" si="187"/>
        <v>0</v>
      </c>
      <c r="O351" s="65"/>
      <c r="P351" s="74">
        <f t="shared" si="188"/>
        <v>0</v>
      </c>
      <c r="Q351" s="74">
        <f t="shared" si="189"/>
        <v>0</v>
      </c>
      <c r="R351" s="74">
        <f t="shared" si="190"/>
        <v>0</v>
      </c>
      <c r="S351" s="74">
        <f t="shared" si="191"/>
        <v>0</v>
      </c>
      <c r="T351" s="74">
        <f t="shared" si="192"/>
        <v>0</v>
      </c>
      <c r="U351" s="74">
        <f t="shared" si="193"/>
        <v>0</v>
      </c>
      <c r="V351" s="74">
        <f t="shared" si="194"/>
        <v>0</v>
      </c>
      <c r="W351" s="74">
        <f t="shared" si="195"/>
        <v>0</v>
      </c>
      <c r="X351" s="74">
        <f t="shared" si="196"/>
        <v>0</v>
      </c>
      <c r="Y351" s="74">
        <f t="shared" si="197"/>
        <v>0</v>
      </c>
      <c r="Z351" s="74">
        <f t="shared" si="198"/>
        <v>0</v>
      </c>
      <c r="AA351" s="74">
        <f t="shared" si="215"/>
        <v>1</v>
      </c>
      <c r="AC351" s="74">
        <f t="shared" si="199"/>
        <v>0</v>
      </c>
      <c r="AD351" s="74">
        <f t="shared" si="200"/>
        <v>0</v>
      </c>
      <c r="AE351" s="74">
        <f t="shared" si="182"/>
        <v>0</v>
      </c>
      <c r="AF351" s="74">
        <f t="shared" si="183"/>
        <v>0</v>
      </c>
      <c r="AG351" s="74">
        <f t="shared" si="201"/>
        <v>0</v>
      </c>
      <c r="AH351" s="74">
        <f t="shared" si="202"/>
        <v>0</v>
      </c>
      <c r="AJ351" s="75">
        <f t="shared" si="203"/>
        <v>0</v>
      </c>
      <c r="AK351" s="75">
        <f t="shared" si="204"/>
        <v>0</v>
      </c>
      <c r="AL351" s="75">
        <f t="shared" si="184"/>
        <v>0</v>
      </c>
      <c r="AS351" s="74" t="str">
        <f t="shared" si="205"/>
        <v/>
      </c>
      <c r="AT351" s="74" t="str">
        <f t="shared" si="206"/>
        <v/>
      </c>
      <c r="AU351" s="74" t="str">
        <f t="shared" si="207"/>
        <v/>
      </c>
      <c r="AV351" s="74" t="str">
        <f t="shared" si="208"/>
        <v/>
      </c>
      <c r="AW351" s="74" t="str">
        <f t="shared" si="209"/>
        <v/>
      </c>
      <c r="AX351" s="74" t="str">
        <f t="shared" si="181"/>
        <v/>
      </c>
      <c r="AY351" s="74" t="str">
        <f t="shared" si="181"/>
        <v/>
      </c>
      <c r="AZ351" s="74" t="str">
        <f t="shared" si="181"/>
        <v/>
      </c>
      <c r="BA351" s="74" t="str">
        <f t="shared" si="181"/>
        <v/>
      </c>
      <c r="BB351" s="74" t="str">
        <f t="shared" si="181"/>
        <v/>
      </c>
      <c r="BC351" s="74" t="str">
        <f t="shared" si="210"/>
        <v/>
      </c>
      <c r="BD351" s="74" t="str">
        <f t="shared" si="211"/>
        <v/>
      </c>
      <c r="BE351" s="74" t="str">
        <f t="shared" si="212"/>
        <v/>
      </c>
      <c r="BF351" s="74" t="str">
        <f t="shared" si="213"/>
        <v/>
      </c>
      <c r="BG351" s="74" t="str">
        <f t="shared" si="214"/>
        <v/>
      </c>
      <c r="BK351" s="119" t="s">
        <v>1182</v>
      </c>
      <c r="BL351" s="119" t="s">
        <v>384</v>
      </c>
      <c r="BM351" s="119" t="s">
        <v>385</v>
      </c>
      <c r="BN351" s="119" t="s">
        <v>386</v>
      </c>
      <c r="BO351" s="119" t="s">
        <v>1183</v>
      </c>
    </row>
    <row r="352" spans="1:67" s="66" customFormat="1" ht="14.5" x14ac:dyDescent="0.35">
      <c r="A352" s="30"/>
      <c r="B352" s="31"/>
      <c r="C352" s="31"/>
      <c r="D352" s="30"/>
      <c r="E352" s="31"/>
      <c r="F352" s="84"/>
      <c r="G352" s="62" t="str">
        <f t="shared" si="185"/>
        <v/>
      </c>
      <c r="H352" s="30"/>
      <c r="I352" s="31"/>
      <c r="J352" s="85"/>
      <c r="K352" s="85"/>
      <c r="L352" s="73">
        <f t="shared" si="186"/>
        <v>0</v>
      </c>
      <c r="M352" s="136"/>
      <c r="N352" s="65">
        <f t="shared" si="187"/>
        <v>0</v>
      </c>
      <c r="O352" s="65"/>
      <c r="P352" s="74">
        <f t="shared" si="188"/>
        <v>0</v>
      </c>
      <c r="Q352" s="74">
        <f t="shared" si="189"/>
        <v>0</v>
      </c>
      <c r="R352" s="74">
        <f t="shared" si="190"/>
        <v>0</v>
      </c>
      <c r="S352" s="74">
        <f t="shared" si="191"/>
        <v>0</v>
      </c>
      <c r="T352" s="74">
        <f t="shared" si="192"/>
        <v>0</v>
      </c>
      <c r="U352" s="74">
        <f t="shared" si="193"/>
        <v>0</v>
      </c>
      <c r="V352" s="74">
        <f t="shared" si="194"/>
        <v>0</v>
      </c>
      <c r="W352" s="74">
        <f t="shared" si="195"/>
        <v>0</v>
      </c>
      <c r="X352" s="74">
        <f t="shared" si="196"/>
        <v>0</v>
      </c>
      <c r="Y352" s="74">
        <f t="shared" si="197"/>
        <v>0</v>
      </c>
      <c r="Z352" s="74">
        <f t="shared" si="198"/>
        <v>0</v>
      </c>
      <c r="AA352" s="74">
        <f t="shared" si="215"/>
        <v>1</v>
      </c>
      <c r="AC352" s="74">
        <f t="shared" si="199"/>
        <v>0</v>
      </c>
      <c r="AD352" s="74">
        <f t="shared" si="200"/>
        <v>0</v>
      </c>
      <c r="AE352" s="74">
        <f t="shared" si="182"/>
        <v>0</v>
      </c>
      <c r="AF352" s="74">
        <f t="shared" si="183"/>
        <v>0</v>
      </c>
      <c r="AG352" s="74">
        <f t="shared" si="201"/>
        <v>0</v>
      </c>
      <c r="AH352" s="74">
        <f t="shared" si="202"/>
        <v>0</v>
      </c>
      <c r="AJ352" s="75">
        <f t="shared" si="203"/>
        <v>0</v>
      </c>
      <c r="AK352" s="75">
        <f t="shared" si="204"/>
        <v>0</v>
      </c>
      <c r="AL352" s="75">
        <f t="shared" si="184"/>
        <v>0</v>
      </c>
      <c r="AS352" s="74" t="str">
        <f t="shared" si="205"/>
        <v/>
      </c>
      <c r="AT352" s="74" t="str">
        <f t="shared" si="206"/>
        <v/>
      </c>
      <c r="AU352" s="74" t="str">
        <f t="shared" si="207"/>
        <v/>
      </c>
      <c r="AV352" s="74" t="str">
        <f t="shared" si="208"/>
        <v/>
      </c>
      <c r="AW352" s="74" t="str">
        <f t="shared" si="209"/>
        <v/>
      </c>
      <c r="AX352" s="74" t="str">
        <f t="shared" si="181"/>
        <v/>
      </c>
      <c r="AY352" s="74" t="str">
        <f t="shared" si="181"/>
        <v/>
      </c>
      <c r="AZ352" s="74" t="str">
        <f t="shared" si="181"/>
        <v/>
      </c>
      <c r="BA352" s="74" t="str">
        <f t="shared" si="181"/>
        <v/>
      </c>
      <c r="BB352" s="74" t="str">
        <f t="shared" si="181"/>
        <v/>
      </c>
      <c r="BC352" s="74" t="str">
        <f t="shared" si="210"/>
        <v/>
      </c>
      <c r="BD352" s="74" t="str">
        <f t="shared" si="211"/>
        <v/>
      </c>
      <c r="BE352" s="74" t="str">
        <f t="shared" si="212"/>
        <v/>
      </c>
      <c r="BF352" s="74" t="str">
        <f t="shared" si="213"/>
        <v/>
      </c>
      <c r="BG352" s="74" t="str">
        <f t="shared" si="214"/>
        <v/>
      </c>
      <c r="BK352" s="119" t="s">
        <v>1184</v>
      </c>
      <c r="BL352" s="119" t="s">
        <v>1010</v>
      </c>
      <c r="BM352" s="119" t="s">
        <v>1011</v>
      </c>
      <c r="BN352" s="119" t="s">
        <v>1012</v>
      </c>
      <c r="BO352" s="119" t="s">
        <v>1185</v>
      </c>
    </row>
    <row r="353" spans="1:67" s="66" customFormat="1" ht="14.5" x14ac:dyDescent="0.35">
      <c r="A353" s="30"/>
      <c r="B353" s="31"/>
      <c r="C353" s="31"/>
      <c r="D353" s="30"/>
      <c r="E353" s="31"/>
      <c r="F353" s="84"/>
      <c r="G353" s="62" t="str">
        <f t="shared" si="185"/>
        <v/>
      </c>
      <c r="H353" s="30"/>
      <c r="I353" s="31"/>
      <c r="J353" s="85"/>
      <c r="K353" s="85"/>
      <c r="L353" s="73">
        <f t="shared" si="186"/>
        <v>0</v>
      </c>
      <c r="M353" s="136"/>
      <c r="N353" s="65">
        <f t="shared" si="187"/>
        <v>0</v>
      </c>
      <c r="O353" s="65"/>
      <c r="P353" s="74">
        <f t="shared" si="188"/>
        <v>0</v>
      </c>
      <c r="Q353" s="74">
        <f t="shared" si="189"/>
        <v>0</v>
      </c>
      <c r="R353" s="74">
        <f t="shared" si="190"/>
        <v>0</v>
      </c>
      <c r="S353" s="74">
        <f t="shared" si="191"/>
        <v>0</v>
      </c>
      <c r="T353" s="74">
        <f t="shared" si="192"/>
        <v>0</v>
      </c>
      <c r="U353" s="74">
        <f t="shared" si="193"/>
        <v>0</v>
      </c>
      <c r="V353" s="74">
        <f t="shared" si="194"/>
        <v>0</v>
      </c>
      <c r="W353" s="74">
        <f t="shared" si="195"/>
        <v>0</v>
      </c>
      <c r="X353" s="74">
        <f t="shared" si="196"/>
        <v>0</v>
      </c>
      <c r="Y353" s="74">
        <f t="shared" si="197"/>
        <v>0</v>
      </c>
      <c r="Z353" s="74">
        <f t="shared" si="198"/>
        <v>0</v>
      </c>
      <c r="AA353" s="74">
        <f t="shared" si="215"/>
        <v>1</v>
      </c>
      <c r="AC353" s="74">
        <f t="shared" si="199"/>
        <v>0</v>
      </c>
      <c r="AD353" s="74">
        <f t="shared" si="200"/>
        <v>0</v>
      </c>
      <c r="AE353" s="74">
        <f t="shared" si="182"/>
        <v>0</v>
      </c>
      <c r="AF353" s="74">
        <f t="shared" si="183"/>
        <v>0</v>
      </c>
      <c r="AG353" s="74">
        <f t="shared" si="201"/>
        <v>0</v>
      </c>
      <c r="AH353" s="74">
        <f t="shared" si="202"/>
        <v>0</v>
      </c>
      <c r="AJ353" s="75">
        <f t="shared" si="203"/>
        <v>0</v>
      </c>
      <c r="AK353" s="75">
        <f t="shared" si="204"/>
        <v>0</v>
      </c>
      <c r="AL353" s="75">
        <f t="shared" si="184"/>
        <v>0</v>
      </c>
      <c r="AS353" s="74" t="str">
        <f t="shared" si="205"/>
        <v/>
      </c>
      <c r="AT353" s="74" t="str">
        <f t="shared" si="206"/>
        <v/>
      </c>
      <c r="AU353" s="74" t="str">
        <f t="shared" si="207"/>
        <v/>
      </c>
      <c r="AV353" s="74" t="str">
        <f t="shared" si="208"/>
        <v/>
      </c>
      <c r="AW353" s="74" t="str">
        <f t="shared" si="209"/>
        <v/>
      </c>
      <c r="AX353" s="74" t="str">
        <f t="shared" si="181"/>
        <v/>
      </c>
      <c r="AY353" s="74" t="str">
        <f t="shared" si="181"/>
        <v/>
      </c>
      <c r="AZ353" s="74" t="str">
        <f t="shared" si="181"/>
        <v/>
      </c>
      <c r="BA353" s="74" t="str">
        <f t="shared" si="181"/>
        <v/>
      </c>
      <c r="BB353" s="74" t="str">
        <f t="shared" si="181"/>
        <v/>
      </c>
      <c r="BC353" s="74" t="str">
        <f t="shared" si="210"/>
        <v/>
      </c>
      <c r="BD353" s="74" t="str">
        <f t="shared" si="211"/>
        <v/>
      </c>
      <c r="BE353" s="74" t="str">
        <f t="shared" si="212"/>
        <v/>
      </c>
      <c r="BF353" s="74" t="str">
        <f t="shared" si="213"/>
        <v/>
      </c>
      <c r="BG353" s="74" t="str">
        <f t="shared" si="214"/>
        <v/>
      </c>
      <c r="BK353" s="119" t="s">
        <v>1186</v>
      </c>
      <c r="BL353" s="119" t="s">
        <v>1175</v>
      </c>
      <c r="BM353" s="119" t="s">
        <v>1176</v>
      </c>
      <c r="BN353" s="119" t="s">
        <v>391</v>
      </c>
      <c r="BO353" s="119" t="s">
        <v>1187</v>
      </c>
    </row>
    <row r="354" spans="1:67" s="66" customFormat="1" ht="14.5" x14ac:dyDescent="0.35">
      <c r="A354" s="30"/>
      <c r="B354" s="31"/>
      <c r="C354" s="31"/>
      <c r="D354" s="30"/>
      <c r="E354" s="31"/>
      <c r="F354" s="84"/>
      <c r="G354" s="62" t="str">
        <f t="shared" si="185"/>
        <v/>
      </c>
      <c r="H354" s="30"/>
      <c r="I354" s="31"/>
      <c r="J354" s="85"/>
      <c r="K354" s="85"/>
      <c r="L354" s="73">
        <f t="shared" si="186"/>
        <v>0</v>
      </c>
      <c r="M354" s="136"/>
      <c r="N354" s="65">
        <f t="shared" si="187"/>
        <v>0</v>
      </c>
      <c r="O354" s="65"/>
      <c r="P354" s="74">
        <f t="shared" si="188"/>
        <v>0</v>
      </c>
      <c r="Q354" s="74">
        <f t="shared" si="189"/>
        <v>0</v>
      </c>
      <c r="R354" s="74">
        <f t="shared" si="190"/>
        <v>0</v>
      </c>
      <c r="S354" s="74">
        <f t="shared" si="191"/>
        <v>0</v>
      </c>
      <c r="T354" s="74">
        <f t="shared" si="192"/>
        <v>0</v>
      </c>
      <c r="U354" s="74">
        <f t="shared" si="193"/>
        <v>0</v>
      </c>
      <c r="V354" s="74">
        <f t="shared" si="194"/>
        <v>0</v>
      </c>
      <c r="W354" s="74">
        <f t="shared" si="195"/>
        <v>0</v>
      </c>
      <c r="X354" s="74">
        <f t="shared" si="196"/>
        <v>0</v>
      </c>
      <c r="Y354" s="74">
        <f t="shared" si="197"/>
        <v>0</v>
      </c>
      <c r="Z354" s="74">
        <f t="shared" si="198"/>
        <v>0</v>
      </c>
      <c r="AA354" s="74">
        <f t="shared" si="215"/>
        <v>1</v>
      </c>
      <c r="AC354" s="74">
        <f t="shared" si="199"/>
        <v>0</v>
      </c>
      <c r="AD354" s="74">
        <f t="shared" si="200"/>
        <v>0</v>
      </c>
      <c r="AE354" s="74">
        <f t="shared" si="182"/>
        <v>0</v>
      </c>
      <c r="AF354" s="74">
        <f t="shared" si="183"/>
        <v>0</v>
      </c>
      <c r="AG354" s="74">
        <f t="shared" si="201"/>
        <v>0</v>
      </c>
      <c r="AH354" s="74">
        <f t="shared" si="202"/>
        <v>0</v>
      </c>
      <c r="AJ354" s="75">
        <f t="shared" si="203"/>
        <v>0</v>
      </c>
      <c r="AK354" s="75">
        <f t="shared" si="204"/>
        <v>0</v>
      </c>
      <c r="AL354" s="75">
        <f t="shared" si="184"/>
        <v>0</v>
      </c>
      <c r="AS354" s="74" t="str">
        <f t="shared" si="205"/>
        <v/>
      </c>
      <c r="AT354" s="74" t="str">
        <f t="shared" si="206"/>
        <v/>
      </c>
      <c r="AU354" s="74" t="str">
        <f t="shared" si="207"/>
        <v/>
      </c>
      <c r="AV354" s="74" t="str">
        <f t="shared" si="208"/>
        <v/>
      </c>
      <c r="AW354" s="74" t="str">
        <f t="shared" si="209"/>
        <v/>
      </c>
      <c r="AX354" s="74" t="str">
        <f t="shared" si="181"/>
        <v/>
      </c>
      <c r="AY354" s="74" t="str">
        <f t="shared" si="181"/>
        <v/>
      </c>
      <c r="AZ354" s="74" t="str">
        <f t="shared" si="181"/>
        <v/>
      </c>
      <c r="BA354" s="74" t="str">
        <f t="shared" si="181"/>
        <v/>
      </c>
      <c r="BB354" s="74" t="str">
        <f t="shared" si="181"/>
        <v/>
      </c>
      <c r="BC354" s="74" t="str">
        <f t="shared" si="210"/>
        <v/>
      </c>
      <c r="BD354" s="74" t="str">
        <f t="shared" si="211"/>
        <v/>
      </c>
      <c r="BE354" s="74" t="str">
        <f t="shared" si="212"/>
        <v/>
      </c>
      <c r="BF354" s="74" t="str">
        <f t="shared" si="213"/>
        <v/>
      </c>
      <c r="BG354" s="74" t="str">
        <f t="shared" si="214"/>
        <v/>
      </c>
      <c r="BK354" s="119" t="s">
        <v>1188</v>
      </c>
      <c r="BL354" s="119" t="s">
        <v>1092</v>
      </c>
      <c r="BM354" s="119" t="s">
        <v>1093</v>
      </c>
      <c r="BN354" s="119" t="s">
        <v>368</v>
      </c>
      <c r="BO354" s="119" t="s">
        <v>1189</v>
      </c>
    </row>
    <row r="355" spans="1:67" s="66" customFormat="1" ht="14.5" x14ac:dyDescent="0.35">
      <c r="A355" s="30"/>
      <c r="B355" s="31"/>
      <c r="C355" s="31"/>
      <c r="D355" s="30"/>
      <c r="E355" s="31"/>
      <c r="F355" s="84"/>
      <c r="G355" s="62" t="str">
        <f t="shared" si="185"/>
        <v/>
      </c>
      <c r="H355" s="30"/>
      <c r="I355" s="31"/>
      <c r="J355" s="85"/>
      <c r="K355" s="85"/>
      <c r="L355" s="73">
        <f t="shared" si="186"/>
        <v>0</v>
      </c>
      <c r="M355" s="136"/>
      <c r="N355" s="65">
        <f t="shared" si="187"/>
        <v>0</v>
      </c>
      <c r="O355" s="65"/>
      <c r="P355" s="74">
        <f t="shared" si="188"/>
        <v>0</v>
      </c>
      <c r="Q355" s="74">
        <f t="shared" si="189"/>
        <v>0</v>
      </c>
      <c r="R355" s="74">
        <f t="shared" si="190"/>
        <v>0</v>
      </c>
      <c r="S355" s="74">
        <f t="shared" si="191"/>
        <v>0</v>
      </c>
      <c r="T355" s="74">
        <f t="shared" si="192"/>
        <v>0</v>
      </c>
      <c r="U355" s="74">
        <f t="shared" si="193"/>
        <v>0</v>
      </c>
      <c r="V355" s="74">
        <f t="shared" si="194"/>
        <v>0</v>
      </c>
      <c r="W355" s="74">
        <f t="shared" si="195"/>
        <v>0</v>
      </c>
      <c r="X355" s="74">
        <f t="shared" si="196"/>
        <v>0</v>
      </c>
      <c r="Y355" s="74">
        <f t="shared" si="197"/>
        <v>0</v>
      </c>
      <c r="Z355" s="74">
        <f t="shared" si="198"/>
        <v>0</v>
      </c>
      <c r="AA355" s="74">
        <f t="shared" si="215"/>
        <v>1</v>
      </c>
      <c r="AC355" s="74">
        <f t="shared" si="199"/>
        <v>0</v>
      </c>
      <c r="AD355" s="74">
        <f t="shared" si="200"/>
        <v>0</v>
      </c>
      <c r="AE355" s="74">
        <f t="shared" si="182"/>
        <v>0</v>
      </c>
      <c r="AF355" s="74">
        <f t="shared" si="183"/>
        <v>0</v>
      </c>
      <c r="AG355" s="74">
        <f t="shared" si="201"/>
        <v>0</v>
      </c>
      <c r="AH355" s="74">
        <f t="shared" si="202"/>
        <v>0</v>
      </c>
      <c r="AJ355" s="75">
        <f t="shared" si="203"/>
        <v>0</v>
      </c>
      <c r="AK355" s="75">
        <f t="shared" si="204"/>
        <v>0</v>
      </c>
      <c r="AL355" s="75">
        <f t="shared" si="184"/>
        <v>0</v>
      </c>
      <c r="AS355" s="74" t="str">
        <f t="shared" si="205"/>
        <v/>
      </c>
      <c r="AT355" s="74" t="str">
        <f t="shared" si="206"/>
        <v/>
      </c>
      <c r="AU355" s="74" t="str">
        <f t="shared" si="207"/>
        <v/>
      </c>
      <c r="AV355" s="74" t="str">
        <f t="shared" si="208"/>
        <v/>
      </c>
      <c r="AW355" s="74" t="str">
        <f t="shared" si="209"/>
        <v/>
      </c>
      <c r="AX355" s="74" t="str">
        <f t="shared" si="181"/>
        <v/>
      </c>
      <c r="AY355" s="74" t="str">
        <f t="shared" si="181"/>
        <v/>
      </c>
      <c r="AZ355" s="74" t="str">
        <f t="shared" si="181"/>
        <v/>
      </c>
      <c r="BA355" s="74" t="str">
        <f t="shared" si="181"/>
        <v/>
      </c>
      <c r="BB355" s="74" t="str">
        <f t="shared" si="181"/>
        <v/>
      </c>
      <c r="BC355" s="74" t="str">
        <f t="shared" si="210"/>
        <v/>
      </c>
      <c r="BD355" s="74" t="str">
        <f t="shared" si="211"/>
        <v/>
      </c>
      <c r="BE355" s="74" t="str">
        <f t="shared" si="212"/>
        <v/>
      </c>
      <c r="BF355" s="74" t="str">
        <f t="shared" si="213"/>
        <v/>
      </c>
      <c r="BG355" s="74" t="str">
        <f t="shared" si="214"/>
        <v/>
      </c>
      <c r="BK355" s="119" t="s">
        <v>1190</v>
      </c>
      <c r="BL355" s="119" t="s">
        <v>517</v>
      </c>
      <c r="BM355" s="119" t="s">
        <v>518</v>
      </c>
      <c r="BN355" s="119" t="s">
        <v>336</v>
      </c>
      <c r="BO355" s="119" t="s">
        <v>518</v>
      </c>
    </row>
    <row r="356" spans="1:67" s="66" customFormat="1" ht="14.5" x14ac:dyDescent="0.35">
      <c r="A356" s="30"/>
      <c r="B356" s="31"/>
      <c r="C356" s="31"/>
      <c r="D356" s="30"/>
      <c r="E356" s="31"/>
      <c r="F356" s="84"/>
      <c r="G356" s="62" t="str">
        <f t="shared" si="185"/>
        <v/>
      </c>
      <c r="H356" s="30"/>
      <c r="I356" s="31"/>
      <c r="J356" s="85"/>
      <c r="K356" s="85"/>
      <c r="L356" s="73">
        <f t="shared" si="186"/>
        <v>0</v>
      </c>
      <c r="M356" s="136"/>
      <c r="N356" s="65">
        <f t="shared" si="187"/>
        <v>0</v>
      </c>
      <c r="O356" s="65"/>
      <c r="P356" s="74">
        <f t="shared" si="188"/>
        <v>0</v>
      </c>
      <c r="Q356" s="74">
        <f t="shared" si="189"/>
        <v>0</v>
      </c>
      <c r="R356" s="74">
        <f t="shared" si="190"/>
        <v>0</v>
      </c>
      <c r="S356" s="74">
        <f t="shared" si="191"/>
        <v>0</v>
      </c>
      <c r="T356" s="74">
        <f t="shared" si="192"/>
        <v>0</v>
      </c>
      <c r="U356" s="74">
        <f t="shared" si="193"/>
        <v>0</v>
      </c>
      <c r="V356" s="74">
        <f t="shared" si="194"/>
        <v>0</v>
      </c>
      <c r="W356" s="74">
        <f t="shared" si="195"/>
        <v>0</v>
      </c>
      <c r="X356" s="74">
        <f t="shared" si="196"/>
        <v>0</v>
      </c>
      <c r="Y356" s="74">
        <f t="shared" si="197"/>
        <v>0</v>
      </c>
      <c r="Z356" s="74">
        <f t="shared" si="198"/>
        <v>0</v>
      </c>
      <c r="AA356" s="74">
        <f t="shared" si="215"/>
        <v>1</v>
      </c>
      <c r="AC356" s="74">
        <f t="shared" si="199"/>
        <v>0</v>
      </c>
      <c r="AD356" s="74">
        <f t="shared" si="200"/>
        <v>0</v>
      </c>
      <c r="AE356" s="74">
        <f t="shared" si="182"/>
        <v>0</v>
      </c>
      <c r="AF356" s="74">
        <f t="shared" si="183"/>
        <v>0</v>
      </c>
      <c r="AG356" s="74">
        <f t="shared" si="201"/>
        <v>0</v>
      </c>
      <c r="AH356" s="74">
        <f t="shared" si="202"/>
        <v>0</v>
      </c>
      <c r="AJ356" s="75">
        <f t="shared" si="203"/>
        <v>0</v>
      </c>
      <c r="AK356" s="75">
        <f t="shared" si="204"/>
        <v>0</v>
      </c>
      <c r="AL356" s="75">
        <f t="shared" si="184"/>
        <v>0</v>
      </c>
      <c r="AS356" s="74" t="str">
        <f t="shared" si="205"/>
        <v/>
      </c>
      <c r="AT356" s="74" t="str">
        <f t="shared" si="206"/>
        <v/>
      </c>
      <c r="AU356" s="74" t="str">
        <f t="shared" si="207"/>
        <v/>
      </c>
      <c r="AV356" s="74" t="str">
        <f t="shared" si="208"/>
        <v/>
      </c>
      <c r="AW356" s="74" t="str">
        <f t="shared" si="209"/>
        <v/>
      </c>
      <c r="AX356" s="74" t="str">
        <f t="shared" si="181"/>
        <v/>
      </c>
      <c r="AY356" s="74" t="str">
        <f t="shared" si="181"/>
        <v/>
      </c>
      <c r="AZ356" s="74" t="str">
        <f t="shared" si="181"/>
        <v/>
      </c>
      <c r="BA356" s="74" t="str">
        <f t="shared" si="181"/>
        <v/>
      </c>
      <c r="BB356" s="74" t="str">
        <f t="shared" si="181"/>
        <v/>
      </c>
      <c r="BC356" s="74" t="str">
        <f t="shared" si="210"/>
        <v/>
      </c>
      <c r="BD356" s="74" t="str">
        <f t="shared" si="211"/>
        <v/>
      </c>
      <c r="BE356" s="74" t="str">
        <f t="shared" si="212"/>
        <v/>
      </c>
      <c r="BF356" s="74" t="str">
        <f t="shared" si="213"/>
        <v/>
      </c>
      <c r="BG356" s="74" t="str">
        <f t="shared" si="214"/>
        <v/>
      </c>
      <c r="BK356" s="119" t="s">
        <v>1191</v>
      </c>
      <c r="BL356" s="119" t="s">
        <v>576</v>
      </c>
      <c r="BM356" s="119" t="s">
        <v>577</v>
      </c>
      <c r="BN356" s="119" t="s">
        <v>336</v>
      </c>
      <c r="BO356" s="119" t="s">
        <v>1192</v>
      </c>
    </row>
    <row r="357" spans="1:67" s="66" customFormat="1" ht="14.5" x14ac:dyDescent="0.35">
      <c r="A357" s="30"/>
      <c r="B357" s="31"/>
      <c r="C357" s="31"/>
      <c r="D357" s="30"/>
      <c r="E357" s="31"/>
      <c r="F357" s="84"/>
      <c r="G357" s="62" t="str">
        <f t="shared" si="185"/>
        <v/>
      </c>
      <c r="H357" s="30"/>
      <c r="I357" s="31"/>
      <c r="J357" s="85"/>
      <c r="K357" s="85"/>
      <c r="L357" s="73">
        <f t="shared" si="186"/>
        <v>0</v>
      </c>
      <c r="M357" s="136"/>
      <c r="N357" s="65">
        <f t="shared" si="187"/>
        <v>0</v>
      </c>
      <c r="O357" s="65"/>
      <c r="P357" s="74">
        <f t="shared" si="188"/>
        <v>0</v>
      </c>
      <c r="Q357" s="74">
        <f t="shared" si="189"/>
        <v>0</v>
      </c>
      <c r="R357" s="74">
        <f t="shared" si="190"/>
        <v>0</v>
      </c>
      <c r="S357" s="74">
        <f t="shared" si="191"/>
        <v>0</v>
      </c>
      <c r="T357" s="74">
        <f t="shared" si="192"/>
        <v>0</v>
      </c>
      <c r="U357" s="74">
        <f t="shared" si="193"/>
        <v>0</v>
      </c>
      <c r="V357" s="74">
        <f t="shared" si="194"/>
        <v>0</v>
      </c>
      <c r="W357" s="74">
        <f t="shared" si="195"/>
        <v>0</v>
      </c>
      <c r="X357" s="74">
        <f t="shared" si="196"/>
        <v>0</v>
      </c>
      <c r="Y357" s="74">
        <f t="shared" si="197"/>
        <v>0</v>
      </c>
      <c r="Z357" s="74">
        <f t="shared" si="198"/>
        <v>0</v>
      </c>
      <c r="AA357" s="74">
        <f t="shared" si="215"/>
        <v>1</v>
      </c>
      <c r="AC357" s="74">
        <f t="shared" si="199"/>
        <v>0</v>
      </c>
      <c r="AD357" s="74">
        <f t="shared" si="200"/>
        <v>0</v>
      </c>
      <c r="AE357" s="74">
        <f t="shared" si="182"/>
        <v>0</v>
      </c>
      <c r="AF357" s="74">
        <f t="shared" si="183"/>
        <v>0</v>
      </c>
      <c r="AG357" s="74">
        <f t="shared" si="201"/>
        <v>0</v>
      </c>
      <c r="AH357" s="74">
        <f t="shared" si="202"/>
        <v>0</v>
      </c>
      <c r="AJ357" s="75">
        <f t="shared" si="203"/>
        <v>0</v>
      </c>
      <c r="AK357" s="75">
        <f t="shared" si="204"/>
        <v>0</v>
      </c>
      <c r="AL357" s="75">
        <f t="shared" si="184"/>
        <v>0</v>
      </c>
      <c r="AS357" s="74" t="str">
        <f t="shared" si="205"/>
        <v/>
      </c>
      <c r="AT357" s="74" t="str">
        <f t="shared" si="206"/>
        <v/>
      </c>
      <c r="AU357" s="74" t="str">
        <f t="shared" si="207"/>
        <v/>
      </c>
      <c r="AV357" s="74" t="str">
        <f t="shared" si="208"/>
        <v/>
      </c>
      <c r="AW357" s="74" t="str">
        <f t="shared" si="209"/>
        <v/>
      </c>
      <c r="AX357" s="74" t="str">
        <f t="shared" si="181"/>
        <v/>
      </c>
      <c r="AY357" s="74" t="str">
        <f t="shared" si="181"/>
        <v/>
      </c>
      <c r="AZ357" s="74" t="str">
        <f t="shared" si="181"/>
        <v/>
      </c>
      <c r="BA357" s="74" t="str">
        <f t="shared" si="181"/>
        <v/>
      </c>
      <c r="BB357" s="74" t="str">
        <f t="shared" si="181"/>
        <v/>
      </c>
      <c r="BC357" s="74" t="str">
        <f t="shared" si="210"/>
        <v/>
      </c>
      <c r="BD357" s="74" t="str">
        <f t="shared" si="211"/>
        <v/>
      </c>
      <c r="BE357" s="74" t="str">
        <f t="shared" si="212"/>
        <v/>
      </c>
      <c r="BF357" s="74" t="str">
        <f t="shared" si="213"/>
        <v/>
      </c>
      <c r="BG357" s="74" t="str">
        <f t="shared" si="214"/>
        <v/>
      </c>
      <c r="BK357" s="119" t="s">
        <v>1193</v>
      </c>
      <c r="BL357" s="119" t="s">
        <v>537</v>
      </c>
      <c r="BM357" s="119" t="s">
        <v>538</v>
      </c>
      <c r="BN357" s="119" t="s">
        <v>349</v>
      </c>
      <c r="BO357" s="119" t="s">
        <v>1194</v>
      </c>
    </row>
    <row r="358" spans="1:67" s="66" customFormat="1" ht="14.5" x14ac:dyDescent="0.35">
      <c r="A358" s="30"/>
      <c r="B358" s="31"/>
      <c r="C358" s="31"/>
      <c r="D358" s="30"/>
      <c r="E358" s="31"/>
      <c r="F358" s="84"/>
      <c r="G358" s="62" t="str">
        <f t="shared" si="185"/>
        <v/>
      </c>
      <c r="H358" s="30"/>
      <c r="I358" s="31"/>
      <c r="J358" s="85"/>
      <c r="K358" s="85"/>
      <c r="L358" s="73">
        <f t="shared" si="186"/>
        <v>0</v>
      </c>
      <c r="M358" s="136"/>
      <c r="N358" s="65">
        <f t="shared" si="187"/>
        <v>0</v>
      </c>
      <c r="O358" s="65"/>
      <c r="P358" s="74">
        <f t="shared" si="188"/>
        <v>0</v>
      </c>
      <c r="Q358" s="74">
        <f t="shared" si="189"/>
        <v>0</v>
      </c>
      <c r="R358" s="74">
        <f t="shared" si="190"/>
        <v>0</v>
      </c>
      <c r="S358" s="74">
        <f t="shared" si="191"/>
        <v>0</v>
      </c>
      <c r="T358" s="74">
        <f t="shared" si="192"/>
        <v>0</v>
      </c>
      <c r="U358" s="74">
        <f t="shared" si="193"/>
        <v>0</v>
      </c>
      <c r="V358" s="74">
        <f t="shared" si="194"/>
        <v>0</v>
      </c>
      <c r="W358" s="74">
        <f t="shared" si="195"/>
        <v>0</v>
      </c>
      <c r="X358" s="74">
        <f t="shared" si="196"/>
        <v>0</v>
      </c>
      <c r="Y358" s="74">
        <f t="shared" si="197"/>
        <v>0</v>
      </c>
      <c r="Z358" s="74">
        <f t="shared" si="198"/>
        <v>0</v>
      </c>
      <c r="AA358" s="74">
        <f t="shared" si="215"/>
        <v>1</v>
      </c>
      <c r="AC358" s="74">
        <f t="shared" si="199"/>
        <v>0</v>
      </c>
      <c r="AD358" s="74">
        <f t="shared" si="200"/>
        <v>0</v>
      </c>
      <c r="AE358" s="74">
        <f t="shared" si="182"/>
        <v>0</v>
      </c>
      <c r="AF358" s="74">
        <f t="shared" si="183"/>
        <v>0</v>
      </c>
      <c r="AG358" s="74">
        <f t="shared" si="201"/>
        <v>0</v>
      </c>
      <c r="AH358" s="74">
        <f t="shared" si="202"/>
        <v>0</v>
      </c>
      <c r="AJ358" s="75">
        <f t="shared" si="203"/>
        <v>0</v>
      </c>
      <c r="AK358" s="75">
        <f t="shared" si="204"/>
        <v>0</v>
      </c>
      <c r="AL358" s="75">
        <f t="shared" si="184"/>
        <v>0</v>
      </c>
      <c r="AS358" s="74" t="str">
        <f t="shared" si="205"/>
        <v/>
      </c>
      <c r="AT358" s="74" t="str">
        <f t="shared" si="206"/>
        <v/>
      </c>
      <c r="AU358" s="74" t="str">
        <f t="shared" si="207"/>
        <v/>
      </c>
      <c r="AV358" s="74" t="str">
        <f t="shared" si="208"/>
        <v/>
      </c>
      <c r="AW358" s="74" t="str">
        <f t="shared" si="209"/>
        <v/>
      </c>
      <c r="AX358" s="74" t="str">
        <f t="shared" si="181"/>
        <v/>
      </c>
      <c r="AY358" s="74" t="str">
        <f t="shared" si="181"/>
        <v/>
      </c>
      <c r="AZ358" s="74" t="str">
        <f t="shared" si="181"/>
        <v/>
      </c>
      <c r="BA358" s="74" t="str">
        <f t="shared" si="181"/>
        <v/>
      </c>
      <c r="BB358" s="74" t="str">
        <f t="shared" si="181"/>
        <v/>
      </c>
      <c r="BC358" s="74" t="str">
        <f t="shared" si="210"/>
        <v/>
      </c>
      <c r="BD358" s="74" t="str">
        <f t="shared" si="211"/>
        <v/>
      </c>
      <c r="BE358" s="74" t="str">
        <f t="shared" si="212"/>
        <v/>
      </c>
      <c r="BF358" s="74" t="str">
        <f t="shared" si="213"/>
        <v/>
      </c>
      <c r="BG358" s="74" t="str">
        <f t="shared" si="214"/>
        <v/>
      </c>
      <c r="BK358" s="119" t="s">
        <v>1195</v>
      </c>
      <c r="BL358" s="119" t="s">
        <v>537</v>
      </c>
      <c r="BM358" s="119" t="s">
        <v>538</v>
      </c>
      <c r="BN358" s="119" t="s">
        <v>349</v>
      </c>
      <c r="BO358" s="119" t="s">
        <v>1196</v>
      </c>
    </row>
    <row r="359" spans="1:67" s="66" customFormat="1" ht="14.5" x14ac:dyDescent="0.35">
      <c r="A359" s="30"/>
      <c r="B359" s="31"/>
      <c r="C359" s="31"/>
      <c r="D359" s="30"/>
      <c r="E359" s="31"/>
      <c r="F359" s="84"/>
      <c r="G359" s="62" t="str">
        <f t="shared" si="185"/>
        <v/>
      </c>
      <c r="H359" s="30"/>
      <c r="I359" s="31"/>
      <c r="J359" s="85"/>
      <c r="K359" s="85"/>
      <c r="L359" s="73">
        <f t="shared" si="186"/>
        <v>0</v>
      </c>
      <c r="M359" s="136"/>
      <c r="N359" s="65">
        <f t="shared" si="187"/>
        <v>0</v>
      </c>
      <c r="O359" s="65"/>
      <c r="P359" s="74">
        <f t="shared" si="188"/>
        <v>0</v>
      </c>
      <c r="Q359" s="74">
        <f t="shared" si="189"/>
        <v>0</v>
      </c>
      <c r="R359" s="74">
        <f t="shared" si="190"/>
        <v>0</v>
      </c>
      <c r="S359" s="74">
        <f t="shared" si="191"/>
        <v>0</v>
      </c>
      <c r="T359" s="74">
        <f t="shared" si="192"/>
        <v>0</v>
      </c>
      <c r="U359" s="74">
        <f t="shared" si="193"/>
        <v>0</v>
      </c>
      <c r="V359" s="74">
        <f t="shared" si="194"/>
        <v>0</v>
      </c>
      <c r="W359" s="74">
        <f t="shared" si="195"/>
        <v>0</v>
      </c>
      <c r="X359" s="74">
        <f t="shared" si="196"/>
        <v>0</v>
      </c>
      <c r="Y359" s="74">
        <f t="shared" si="197"/>
        <v>0</v>
      </c>
      <c r="Z359" s="74">
        <f t="shared" si="198"/>
        <v>0</v>
      </c>
      <c r="AA359" s="74">
        <f t="shared" si="215"/>
        <v>1</v>
      </c>
      <c r="AC359" s="74">
        <f t="shared" si="199"/>
        <v>0</v>
      </c>
      <c r="AD359" s="74">
        <f t="shared" si="200"/>
        <v>0</v>
      </c>
      <c r="AE359" s="74">
        <f t="shared" si="182"/>
        <v>0</v>
      </c>
      <c r="AF359" s="74">
        <f t="shared" si="183"/>
        <v>0</v>
      </c>
      <c r="AG359" s="74">
        <f t="shared" si="201"/>
        <v>0</v>
      </c>
      <c r="AH359" s="74">
        <f t="shared" si="202"/>
        <v>0</v>
      </c>
      <c r="AJ359" s="75">
        <f t="shared" si="203"/>
        <v>0</v>
      </c>
      <c r="AK359" s="75">
        <f t="shared" si="204"/>
        <v>0</v>
      </c>
      <c r="AL359" s="75">
        <f t="shared" si="184"/>
        <v>0</v>
      </c>
      <c r="AS359" s="74" t="str">
        <f t="shared" si="205"/>
        <v/>
      </c>
      <c r="AT359" s="74" t="str">
        <f t="shared" si="206"/>
        <v/>
      </c>
      <c r="AU359" s="74" t="str">
        <f t="shared" si="207"/>
        <v/>
      </c>
      <c r="AV359" s="74" t="str">
        <f t="shared" si="208"/>
        <v/>
      </c>
      <c r="AW359" s="74" t="str">
        <f t="shared" si="209"/>
        <v/>
      </c>
      <c r="AX359" s="74" t="str">
        <f t="shared" si="181"/>
        <v/>
      </c>
      <c r="AY359" s="74" t="str">
        <f t="shared" si="181"/>
        <v/>
      </c>
      <c r="AZ359" s="74" t="str">
        <f t="shared" si="181"/>
        <v/>
      </c>
      <c r="BA359" s="74" t="str">
        <f t="shared" si="181"/>
        <v/>
      </c>
      <c r="BB359" s="74" t="str">
        <f t="shared" si="181"/>
        <v/>
      </c>
      <c r="BC359" s="74" t="str">
        <f t="shared" si="210"/>
        <v/>
      </c>
      <c r="BD359" s="74" t="str">
        <f t="shared" si="211"/>
        <v/>
      </c>
      <c r="BE359" s="74" t="str">
        <f t="shared" si="212"/>
        <v/>
      </c>
      <c r="BF359" s="74" t="str">
        <f t="shared" si="213"/>
        <v/>
      </c>
      <c r="BG359" s="74" t="str">
        <f t="shared" si="214"/>
        <v/>
      </c>
      <c r="BK359" s="119" t="s">
        <v>1197</v>
      </c>
      <c r="BL359" s="119" t="s">
        <v>1198</v>
      </c>
      <c r="BM359" s="119" t="s">
        <v>1199</v>
      </c>
      <c r="BN359" s="119" t="s">
        <v>1200</v>
      </c>
      <c r="BO359" s="119" t="s">
        <v>1201</v>
      </c>
    </row>
    <row r="360" spans="1:67" s="66" customFormat="1" ht="14.5" x14ac:dyDescent="0.35">
      <c r="A360" s="30"/>
      <c r="B360" s="31"/>
      <c r="C360" s="31"/>
      <c r="D360" s="30"/>
      <c r="E360" s="31"/>
      <c r="F360" s="84"/>
      <c r="G360" s="62" t="str">
        <f t="shared" si="185"/>
        <v/>
      </c>
      <c r="H360" s="30"/>
      <c r="I360" s="31"/>
      <c r="J360" s="85"/>
      <c r="K360" s="85"/>
      <c r="L360" s="73">
        <f t="shared" si="186"/>
        <v>0</v>
      </c>
      <c r="M360" s="136"/>
      <c r="N360" s="65">
        <f t="shared" si="187"/>
        <v>0</v>
      </c>
      <c r="O360" s="65"/>
      <c r="P360" s="74">
        <f t="shared" si="188"/>
        <v>0</v>
      </c>
      <c r="Q360" s="74">
        <f t="shared" si="189"/>
        <v>0</v>
      </c>
      <c r="R360" s="74">
        <f t="shared" si="190"/>
        <v>0</v>
      </c>
      <c r="S360" s="74">
        <f t="shared" si="191"/>
        <v>0</v>
      </c>
      <c r="T360" s="74">
        <f t="shared" si="192"/>
        <v>0</v>
      </c>
      <c r="U360" s="74">
        <f t="shared" si="193"/>
        <v>0</v>
      </c>
      <c r="V360" s="74">
        <f t="shared" si="194"/>
        <v>0</v>
      </c>
      <c r="W360" s="74">
        <f t="shared" si="195"/>
        <v>0</v>
      </c>
      <c r="X360" s="74">
        <f t="shared" si="196"/>
        <v>0</v>
      </c>
      <c r="Y360" s="74">
        <f t="shared" si="197"/>
        <v>0</v>
      </c>
      <c r="Z360" s="74">
        <f t="shared" si="198"/>
        <v>0</v>
      </c>
      <c r="AA360" s="74">
        <f t="shared" si="215"/>
        <v>1</v>
      </c>
      <c r="AC360" s="74">
        <f t="shared" si="199"/>
        <v>0</v>
      </c>
      <c r="AD360" s="74">
        <f t="shared" si="200"/>
        <v>0</v>
      </c>
      <c r="AE360" s="74">
        <f t="shared" si="182"/>
        <v>0</v>
      </c>
      <c r="AF360" s="74">
        <f t="shared" si="183"/>
        <v>0</v>
      </c>
      <c r="AG360" s="74">
        <f t="shared" si="201"/>
        <v>0</v>
      </c>
      <c r="AH360" s="74">
        <f t="shared" si="202"/>
        <v>0</v>
      </c>
      <c r="AJ360" s="75">
        <f t="shared" si="203"/>
        <v>0</v>
      </c>
      <c r="AK360" s="75">
        <f t="shared" si="204"/>
        <v>0</v>
      </c>
      <c r="AL360" s="75">
        <f t="shared" si="184"/>
        <v>0</v>
      </c>
      <c r="AS360" s="74" t="str">
        <f t="shared" si="205"/>
        <v/>
      </c>
      <c r="AT360" s="74" t="str">
        <f t="shared" si="206"/>
        <v/>
      </c>
      <c r="AU360" s="74" t="str">
        <f t="shared" si="207"/>
        <v/>
      </c>
      <c r="AV360" s="74" t="str">
        <f t="shared" si="208"/>
        <v/>
      </c>
      <c r="AW360" s="74" t="str">
        <f t="shared" si="209"/>
        <v/>
      </c>
      <c r="AX360" s="74" t="str">
        <f t="shared" si="181"/>
        <v/>
      </c>
      <c r="AY360" s="74" t="str">
        <f t="shared" si="181"/>
        <v/>
      </c>
      <c r="AZ360" s="74" t="str">
        <f t="shared" si="181"/>
        <v/>
      </c>
      <c r="BA360" s="74" t="str">
        <f t="shared" si="181"/>
        <v/>
      </c>
      <c r="BB360" s="74" t="str">
        <f t="shared" si="181"/>
        <v/>
      </c>
      <c r="BC360" s="74" t="str">
        <f t="shared" si="210"/>
        <v/>
      </c>
      <c r="BD360" s="74" t="str">
        <f t="shared" si="211"/>
        <v/>
      </c>
      <c r="BE360" s="74" t="str">
        <f t="shared" si="212"/>
        <v/>
      </c>
      <c r="BF360" s="74" t="str">
        <f t="shared" si="213"/>
        <v/>
      </c>
      <c r="BG360" s="74" t="str">
        <f t="shared" si="214"/>
        <v/>
      </c>
      <c r="BK360" s="119" t="s">
        <v>1202</v>
      </c>
      <c r="BL360" s="119" t="s">
        <v>525</v>
      </c>
      <c r="BM360" s="119" t="s">
        <v>526</v>
      </c>
      <c r="BN360" s="119" t="s">
        <v>349</v>
      </c>
      <c r="BO360" s="119" t="s">
        <v>1203</v>
      </c>
    </row>
    <row r="361" spans="1:67" s="66" customFormat="1" ht="14.5" x14ac:dyDescent="0.35">
      <c r="A361" s="30"/>
      <c r="B361" s="31"/>
      <c r="C361" s="31"/>
      <c r="D361" s="30"/>
      <c r="E361" s="31"/>
      <c r="F361" s="84"/>
      <c r="G361" s="62" t="str">
        <f t="shared" si="185"/>
        <v/>
      </c>
      <c r="H361" s="30"/>
      <c r="I361" s="31"/>
      <c r="J361" s="85"/>
      <c r="K361" s="85"/>
      <c r="L361" s="73">
        <f t="shared" si="186"/>
        <v>0</v>
      </c>
      <c r="M361" s="136"/>
      <c r="N361" s="65">
        <f t="shared" si="187"/>
        <v>0</v>
      </c>
      <c r="O361" s="65"/>
      <c r="P361" s="74">
        <f t="shared" si="188"/>
        <v>0</v>
      </c>
      <c r="Q361" s="74">
        <f t="shared" si="189"/>
        <v>0</v>
      </c>
      <c r="R361" s="74">
        <f t="shared" si="190"/>
        <v>0</v>
      </c>
      <c r="S361" s="74">
        <f t="shared" si="191"/>
        <v>0</v>
      </c>
      <c r="T361" s="74">
        <f t="shared" si="192"/>
        <v>0</v>
      </c>
      <c r="U361" s="74">
        <f t="shared" si="193"/>
        <v>0</v>
      </c>
      <c r="V361" s="74">
        <f t="shared" si="194"/>
        <v>0</v>
      </c>
      <c r="W361" s="74">
        <f t="shared" si="195"/>
        <v>0</v>
      </c>
      <c r="X361" s="74">
        <f t="shared" si="196"/>
        <v>0</v>
      </c>
      <c r="Y361" s="74">
        <f t="shared" si="197"/>
        <v>0</v>
      </c>
      <c r="Z361" s="74">
        <f t="shared" si="198"/>
        <v>0</v>
      </c>
      <c r="AA361" s="74">
        <f t="shared" si="215"/>
        <v>1</v>
      </c>
      <c r="AC361" s="74">
        <f t="shared" si="199"/>
        <v>0</v>
      </c>
      <c r="AD361" s="74">
        <f t="shared" si="200"/>
        <v>0</v>
      </c>
      <c r="AE361" s="74">
        <f t="shared" si="182"/>
        <v>0</v>
      </c>
      <c r="AF361" s="74">
        <f t="shared" si="183"/>
        <v>0</v>
      </c>
      <c r="AG361" s="74">
        <f t="shared" si="201"/>
        <v>0</v>
      </c>
      <c r="AH361" s="74">
        <f t="shared" si="202"/>
        <v>0</v>
      </c>
      <c r="AJ361" s="75">
        <f t="shared" si="203"/>
        <v>0</v>
      </c>
      <c r="AK361" s="75">
        <f t="shared" si="204"/>
        <v>0</v>
      </c>
      <c r="AL361" s="75">
        <f t="shared" si="184"/>
        <v>0</v>
      </c>
      <c r="AS361" s="74" t="str">
        <f t="shared" si="205"/>
        <v/>
      </c>
      <c r="AT361" s="74" t="str">
        <f t="shared" si="206"/>
        <v/>
      </c>
      <c r="AU361" s="74" t="str">
        <f t="shared" si="207"/>
        <v/>
      </c>
      <c r="AV361" s="74" t="str">
        <f t="shared" si="208"/>
        <v/>
      </c>
      <c r="AW361" s="74" t="str">
        <f t="shared" si="209"/>
        <v/>
      </c>
      <c r="AX361" s="74" t="str">
        <f t="shared" si="181"/>
        <v/>
      </c>
      <c r="AY361" s="74" t="str">
        <f t="shared" si="181"/>
        <v/>
      </c>
      <c r="AZ361" s="74" t="str">
        <f t="shared" si="181"/>
        <v/>
      </c>
      <c r="BA361" s="74" t="str">
        <f t="shared" si="181"/>
        <v/>
      </c>
      <c r="BB361" s="74" t="str">
        <f t="shared" si="181"/>
        <v/>
      </c>
      <c r="BC361" s="74" t="str">
        <f t="shared" si="210"/>
        <v/>
      </c>
      <c r="BD361" s="74" t="str">
        <f t="shared" si="211"/>
        <v/>
      </c>
      <c r="BE361" s="74" t="str">
        <f t="shared" si="212"/>
        <v/>
      </c>
      <c r="BF361" s="74" t="str">
        <f t="shared" si="213"/>
        <v/>
      </c>
      <c r="BG361" s="74" t="str">
        <f t="shared" si="214"/>
        <v/>
      </c>
      <c r="BK361" s="119" t="s">
        <v>1204</v>
      </c>
      <c r="BL361" s="119" t="s">
        <v>525</v>
      </c>
      <c r="BM361" s="119" t="s">
        <v>526</v>
      </c>
      <c r="BN361" s="119" t="s">
        <v>349</v>
      </c>
      <c r="BO361" s="119" t="s">
        <v>1205</v>
      </c>
    </row>
    <row r="362" spans="1:67" s="66" customFormat="1" ht="14.5" x14ac:dyDescent="0.35">
      <c r="A362" s="30"/>
      <c r="B362" s="31"/>
      <c r="C362" s="31"/>
      <c r="D362" s="30"/>
      <c r="E362" s="31"/>
      <c r="F362" s="84"/>
      <c r="G362" s="62" t="str">
        <f t="shared" si="185"/>
        <v/>
      </c>
      <c r="H362" s="30"/>
      <c r="I362" s="31"/>
      <c r="J362" s="85"/>
      <c r="K362" s="85"/>
      <c r="L362" s="73">
        <f t="shared" si="186"/>
        <v>0</v>
      </c>
      <c r="M362" s="136"/>
      <c r="N362" s="65">
        <f t="shared" si="187"/>
        <v>0</v>
      </c>
      <c r="O362" s="65"/>
      <c r="P362" s="74">
        <f t="shared" si="188"/>
        <v>0</v>
      </c>
      <c r="Q362" s="74">
        <f t="shared" si="189"/>
        <v>0</v>
      </c>
      <c r="R362" s="74">
        <f t="shared" si="190"/>
        <v>0</v>
      </c>
      <c r="S362" s="74">
        <f t="shared" si="191"/>
        <v>0</v>
      </c>
      <c r="T362" s="74">
        <f t="shared" si="192"/>
        <v>0</v>
      </c>
      <c r="U362" s="74">
        <f t="shared" si="193"/>
        <v>0</v>
      </c>
      <c r="V362" s="74">
        <f t="shared" si="194"/>
        <v>0</v>
      </c>
      <c r="W362" s="74">
        <f t="shared" si="195"/>
        <v>0</v>
      </c>
      <c r="X362" s="74">
        <f t="shared" si="196"/>
        <v>0</v>
      </c>
      <c r="Y362" s="74">
        <f t="shared" si="197"/>
        <v>0</v>
      </c>
      <c r="Z362" s="74">
        <f t="shared" si="198"/>
        <v>0</v>
      </c>
      <c r="AA362" s="74">
        <f t="shared" si="215"/>
        <v>1</v>
      </c>
      <c r="AC362" s="74">
        <f t="shared" si="199"/>
        <v>0</v>
      </c>
      <c r="AD362" s="74">
        <f t="shared" si="200"/>
        <v>0</v>
      </c>
      <c r="AE362" s="74">
        <f t="shared" si="182"/>
        <v>0</v>
      </c>
      <c r="AF362" s="74">
        <f t="shared" si="183"/>
        <v>0</v>
      </c>
      <c r="AG362" s="74">
        <f t="shared" si="201"/>
        <v>0</v>
      </c>
      <c r="AH362" s="74">
        <f t="shared" si="202"/>
        <v>0</v>
      </c>
      <c r="AJ362" s="75">
        <f t="shared" si="203"/>
        <v>0</v>
      </c>
      <c r="AK362" s="75">
        <f t="shared" si="204"/>
        <v>0</v>
      </c>
      <c r="AL362" s="75">
        <f t="shared" si="184"/>
        <v>0</v>
      </c>
      <c r="AS362" s="74" t="str">
        <f t="shared" si="205"/>
        <v/>
      </c>
      <c r="AT362" s="74" t="str">
        <f t="shared" si="206"/>
        <v/>
      </c>
      <c r="AU362" s="74" t="str">
        <f t="shared" si="207"/>
        <v/>
      </c>
      <c r="AV362" s="74" t="str">
        <f t="shared" si="208"/>
        <v/>
      </c>
      <c r="AW362" s="74" t="str">
        <f t="shared" si="209"/>
        <v/>
      </c>
      <c r="AX362" s="74" t="str">
        <f t="shared" si="181"/>
        <v/>
      </c>
      <c r="AY362" s="74" t="str">
        <f t="shared" si="181"/>
        <v/>
      </c>
      <c r="AZ362" s="74" t="str">
        <f t="shared" si="181"/>
        <v/>
      </c>
      <c r="BA362" s="74" t="str">
        <f t="shared" si="181"/>
        <v/>
      </c>
      <c r="BB362" s="74" t="str">
        <f t="shared" si="181"/>
        <v/>
      </c>
      <c r="BC362" s="74" t="str">
        <f t="shared" si="210"/>
        <v/>
      </c>
      <c r="BD362" s="74" t="str">
        <f t="shared" si="211"/>
        <v/>
      </c>
      <c r="BE362" s="74" t="str">
        <f t="shared" si="212"/>
        <v/>
      </c>
      <c r="BF362" s="74" t="str">
        <f t="shared" si="213"/>
        <v/>
      </c>
      <c r="BG362" s="74" t="str">
        <f t="shared" si="214"/>
        <v/>
      </c>
      <c r="BK362" s="119" t="s">
        <v>1206</v>
      </c>
      <c r="BL362" s="119" t="s">
        <v>366</v>
      </c>
      <c r="BM362" s="119" t="s">
        <v>367</v>
      </c>
      <c r="BN362" s="119" t="s">
        <v>368</v>
      </c>
      <c r="BO362" s="119" t="s">
        <v>1207</v>
      </c>
    </row>
    <row r="363" spans="1:67" s="66" customFormat="1" ht="14.5" x14ac:dyDescent="0.35">
      <c r="A363" s="30"/>
      <c r="B363" s="31"/>
      <c r="C363" s="31"/>
      <c r="D363" s="30"/>
      <c r="E363" s="31"/>
      <c r="F363" s="84"/>
      <c r="G363" s="62" t="str">
        <f t="shared" si="185"/>
        <v/>
      </c>
      <c r="H363" s="30"/>
      <c r="I363" s="31"/>
      <c r="J363" s="85"/>
      <c r="K363" s="85"/>
      <c r="L363" s="73">
        <f t="shared" si="186"/>
        <v>0</v>
      </c>
      <c r="M363" s="136"/>
      <c r="N363" s="65">
        <f t="shared" si="187"/>
        <v>0</v>
      </c>
      <c r="O363" s="65"/>
      <c r="P363" s="74">
        <f t="shared" si="188"/>
        <v>0</v>
      </c>
      <c r="Q363" s="74">
        <f t="shared" si="189"/>
        <v>0</v>
      </c>
      <c r="R363" s="74">
        <f t="shared" si="190"/>
        <v>0</v>
      </c>
      <c r="S363" s="74">
        <f t="shared" si="191"/>
        <v>0</v>
      </c>
      <c r="T363" s="74">
        <f t="shared" si="192"/>
        <v>0</v>
      </c>
      <c r="U363" s="74">
        <f t="shared" si="193"/>
        <v>0</v>
      </c>
      <c r="V363" s="74">
        <f t="shared" si="194"/>
        <v>0</v>
      </c>
      <c r="W363" s="74">
        <f t="shared" si="195"/>
        <v>0</v>
      </c>
      <c r="X363" s="74">
        <f t="shared" si="196"/>
        <v>0</v>
      </c>
      <c r="Y363" s="74">
        <f t="shared" si="197"/>
        <v>0</v>
      </c>
      <c r="Z363" s="74">
        <f t="shared" si="198"/>
        <v>0</v>
      </c>
      <c r="AA363" s="74">
        <f t="shared" si="215"/>
        <v>1</v>
      </c>
      <c r="AC363" s="74">
        <f t="shared" si="199"/>
        <v>0</v>
      </c>
      <c r="AD363" s="74">
        <f t="shared" si="200"/>
        <v>0</v>
      </c>
      <c r="AE363" s="74">
        <f t="shared" si="182"/>
        <v>0</v>
      </c>
      <c r="AF363" s="74">
        <f t="shared" si="183"/>
        <v>0</v>
      </c>
      <c r="AG363" s="74">
        <f t="shared" si="201"/>
        <v>0</v>
      </c>
      <c r="AH363" s="74">
        <f t="shared" si="202"/>
        <v>0</v>
      </c>
      <c r="AJ363" s="75">
        <f t="shared" si="203"/>
        <v>0</v>
      </c>
      <c r="AK363" s="75">
        <f t="shared" si="204"/>
        <v>0</v>
      </c>
      <c r="AL363" s="75">
        <f t="shared" si="184"/>
        <v>0</v>
      </c>
      <c r="AS363" s="74" t="str">
        <f t="shared" si="205"/>
        <v/>
      </c>
      <c r="AT363" s="74" t="str">
        <f t="shared" si="206"/>
        <v/>
      </c>
      <c r="AU363" s="74" t="str">
        <f t="shared" si="207"/>
        <v/>
      </c>
      <c r="AV363" s="74" t="str">
        <f t="shared" si="208"/>
        <v/>
      </c>
      <c r="AW363" s="74" t="str">
        <f t="shared" si="209"/>
        <v/>
      </c>
      <c r="AX363" s="74" t="str">
        <f t="shared" ref="AX363:BB413" si="216">IF($A363="","",IF(AS363&lt;10,AS363,(LEFT(AS363)+RIGHT(AS363))))</f>
        <v/>
      </c>
      <c r="AY363" s="74" t="str">
        <f t="shared" si="216"/>
        <v/>
      </c>
      <c r="AZ363" s="74" t="str">
        <f t="shared" si="216"/>
        <v/>
      </c>
      <c r="BA363" s="74" t="str">
        <f t="shared" si="216"/>
        <v/>
      </c>
      <c r="BB363" s="74" t="str">
        <f t="shared" si="216"/>
        <v/>
      </c>
      <c r="BC363" s="74" t="str">
        <f t="shared" si="210"/>
        <v/>
      </c>
      <c r="BD363" s="74" t="str">
        <f t="shared" si="211"/>
        <v/>
      </c>
      <c r="BE363" s="74" t="str">
        <f t="shared" si="212"/>
        <v/>
      </c>
      <c r="BF363" s="74" t="str">
        <f t="shared" si="213"/>
        <v/>
      </c>
      <c r="BG363" s="74" t="str">
        <f t="shared" si="214"/>
        <v/>
      </c>
      <c r="BK363" s="119" t="s">
        <v>1208</v>
      </c>
      <c r="BL363" s="119" t="s">
        <v>993</v>
      </c>
      <c r="BM363" s="119" t="s">
        <v>994</v>
      </c>
      <c r="BN363" s="119" t="s">
        <v>995</v>
      </c>
      <c r="BO363" s="119" t="s">
        <v>1209</v>
      </c>
    </row>
    <row r="364" spans="1:67" s="66" customFormat="1" ht="14.5" x14ac:dyDescent="0.35">
      <c r="A364" s="30"/>
      <c r="B364" s="31"/>
      <c r="C364" s="31"/>
      <c r="D364" s="30"/>
      <c r="E364" s="31"/>
      <c r="F364" s="84"/>
      <c r="G364" s="62" t="str">
        <f t="shared" si="185"/>
        <v/>
      </c>
      <c r="H364" s="30"/>
      <c r="I364" s="31"/>
      <c r="J364" s="85"/>
      <c r="K364" s="85"/>
      <c r="L364" s="73">
        <f t="shared" si="186"/>
        <v>0</v>
      </c>
      <c r="M364" s="136"/>
      <c r="N364" s="65">
        <f t="shared" si="187"/>
        <v>0</v>
      </c>
      <c r="O364" s="65"/>
      <c r="P364" s="74">
        <f t="shared" si="188"/>
        <v>0</v>
      </c>
      <c r="Q364" s="74">
        <f t="shared" si="189"/>
        <v>0</v>
      </c>
      <c r="R364" s="74">
        <f t="shared" si="190"/>
        <v>0</v>
      </c>
      <c r="S364" s="74">
        <f t="shared" si="191"/>
        <v>0</v>
      </c>
      <c r="T364" s="74">
        <f t="shared" si="192"/>
        <v>0</v>
      </c>
      <c r="U364" s="74">
        <f t="shared" si="193"/>
        <v>0</v>
      </c>
      <c r="V364" s="74">
        <f t="shared" si="194"/>
        <v>0</v>
      </c>
      <c r="W364" s="74">
        <f t="shared" si="195"/>
        <v>0</v>
      </c>
      <c r="X364" s="74">
        <f t="shared" si="196"/>
        <v>0</v>
      </c>
      <c r="Y364" s="74">
        <f t="shared" si="197"/>
        <v>0</v>
      </c>
      <c r="Z364" s="74">
        <f t="shared" si="198"/>
        <v>0</v>
      </c>
      <c r="AA364" s="74">
        <f t="shared" si="215"/>
        <v>1</v>
      </c>
      <c r="AC364" s="74">
        <f t="shared" si="199"/>
        <v>0</v>
      </c>
      <c r="AD364" s="74">
        <f t="shared" si="200"/>
        <v>0</v>
      </c>
      <c r="AE364" s="74">
        <f t="shared" si="182"/>
        <v>0</v>
      </c>
      <c r="AF364" s="74">
        <f t="shared" si="183"/>
        <v>0</v>
      </c>
      <c r="AG364" s="74">
        <f t="shared" si="201"/>
        <v>0</v>
      </c>
      <c r="AH364" s="74">
        <f t="shared" si="202"/>
        <v>0</v>
      </c>
      <c r="AJ364" s="75">
        <f t="shared" si="203"/>
        <v>0</v>
      </c>
      <c r="AK364" s="75">
        <f t="shared" si="204"/>
        <v>0</v>
      </c>
      <c r="AL364" s="75">
        <f t="shared" si="184"/>
        <v>0</v>
      </c>
      <c r="AS364" s="74" t="str">
        <f t="shared" si="205"/>
        <v/>
      </c>
      <c r="AT364" s="74" t="str">
        <f t="shared" si="206"/>
        <v/>
      </c>
      <c r="AU364" s="74" t="str">
        <f t="shared" si="207"/>
        <v/>
      </c>
      <c r="AV364" s="74" t="str">
        <f t="shared" si="208"/>
        <v/>
      </c>
      <c r="AW364" s="74" t="str">
        <f t="shared" si="209"/>
        <v/>
      </c>
      <c r="AX364" s="74" t="str">
        <f t="shared" si="216"/>
        <v/>
      </c>
      <c r="AY364" s="74" t="str">
        <f t="shared" si="216"/>
        <v/>
      </c>
      <c r="AZ364" s="74" t="str">
        <f t="shared" si="216"/>
        <v/>
      </c>
      <c r="BA364" s="74" t="str">
        <f t="shared" si="216"/>
        <v/>
      </c>
      <c r="BB364" s="74" t="str">
        <f t="shared" si="216"/>
        <v/>
      </c>
      <c r="BC364" s="74" t="str">
        <f t="shared" si="210"/>
        <v/>
      </c>
      <c r="BD364" s="74" t="str">
        <f t="shared" si="211"/>
        <v/>
      </c>
      <c r="BE364" s="74" t="str">
        <f t="shared" si="212"/>
        <v/>
      </c>
      <c r="BF364" s="74" t="str">
        <f t="shared" si="213"/>
        <v/>
      </c>
      <c r="BG364" s="74" t="str">
        <f t="shared" si="214"/>
        <v/>
      </c>
      <c r="BK364" s="119" t="s">
        <v>1210</v>
      </c>
      <c r="BL364" s="119" t="s">
        <v>517</v>
      </c>
      <c r="BM364" s="119" t="s">
        <v>518</v>
      </c>
      <c r="BN364" s="119" t="s">
        <v>336</v>
      </c>
      <c r="BO364" s="119" t="s">
        <v>1211</v>
      </c>
    </row>
    <row r="365" spans="1:67" s="66" customFormat="1" ht="14.5" x14ac:dyDescent="0.35">
      <c r="A365" s="30"/>
      <c r="B365" s="31"/>
      <c r="C365" s="31"/>
      <c r="D365" s="30"/>
      <c r="E365" s="31"/>
      <c r="F365" s="84"/>
      <c r="G365" s="62" t="str">
        <f t="shared" si="185"/>
        <v/>
      </c>
      <c r="H365" s="30"/>
      <c r="I365" s="31"/>
      <c r="J365" s="85"/>
      <c r="K365" s="85"/>
      <c r="L365" s="73">
        <f t="shared" si="186"/>
        <v>0</v>
      </c>
      <c r="M365" s="136"/>
      <c r="N365" s="65">
        <f t="shared" si="187"/>
        <v>0</v>
      </c>
      <c r="O365" s="65"/>
      <c r="P365" s="74">
        <f t="shared" si="188"/>
        <v>0</v>
      </c>
      <c r="Q365" s="74">
        <f t="shared" si="189"/>
        <v>0</v>
      </c>
      <c r="R365" s="74">
        <f t="shared" si="190"/>
        <v>0</v>
      </c>
      <c r="S365" s="74">
        <f t="shared" si="191"/>
        <v>0</v>
      </c>
      <c r="T365" s="74">
        <f t="shared" si="192"/>
        <v>0</v>
      </c>
      <c r="U365" s="74">
        <f t="shared" si="193"/>
        <v>0</v>
      </c>
      <c r="V365" s="74">
        <f t="shared" si="194"/>
        <v>0</v>
      </c>
      <c r="W365" s="74">
        <f t="shared" si="195"/>
        <v>0</v>
      </c>
      <c r="X365" s="74">
        <f t="shared" si="196"/>
        <v>0</v>
      </c>
      <c r="Y365" s="74">
        <f t="shared" si="197"/>
        <v>0</v>
      </c>
      <c r="Z365" s="74">
        <f t="shared" si="198"/>
        <v>0</v>
      </c>
      <c r="AA365" s="74">
        <f t="shared" si="215"/>
        <v>1</v>
      </c>
      <c r="AC365" s="74">
        <f t="shared" si="199"/>
        <v>0</v>
      </c>
      <c r="AD365" s="74">
        <f t="shared" si="200"/>
        <v>0</v>
      </c>
      <c r="AE365" s="74">
        <f t="shared" si="182"/>
        <v>0</v>
      </c>
      <c r="AF365" s="74">
        <f t="shared" si="183"/>
        <v>0</v>
      </c>
      <c r="AG365" s="74">
        <f t="shared" si="201"/>
        <v>0</v>
      </c>
      <c r="AH365" s="74">
        <f t="shared" si="202"/>
        <v>0</v>
      </c>
      <c r="AJ365" s="75">
        <f t="shared" si="203"/>
        <v>0</v>
      </c>
      <c r="AK365" s="75">
        <f t="shared" si="204"/>
        <v>0</v>
      </c>
      <c r="AL365" s="75">
        <f t="shared" si="184"/>
        <v>0</v>
      </c>
      <c r="AS365" s="74" t="str">
        <f t="shared" si="205"/>
        <v/>
      </c>
      <c r="AT365" s="74" t="str">
        <f t="shared" si="206"/>
        <v/>
      </c>
      <c r="AU365" s="74" t="str">
        <f t="shared" si="207"/>
        <v/>
      </c>
      <c r="AV365" s="74" t="str">
        <f t="shared" si="208"/>
        <v/>
      </c>
      <c r="AW365" s="74" t="str">
        <f t="shared" si="209"/>
        <v/>
      </c>
      <c r="AX365" s="74" t="str">
        <f t="shared" si="216"/>
        <v/>
      </c>
      <c r="AY365" s="74" t="str">
        <f t="shared" si="216"/>
        <v/>
      </c>
      <c r="AZ365" s="74" t="str">
        <f t="shared" si="216"/>
        <v/>
      </c>
      <c r="BA365" s="74" t="str">
        <f t="shared" si="216"/>
        <v/>
      </c>
      <c r="BB365" s="74" t="str">
        <f t="shared" si="216"/>
        <v/>
      </c>
      <c r="BC365" s="74" t="str">
        <f t="shared" si="210"/>
        <v/>
      </c>
      <c r="BD365" s="74" t="str">
        <f t="shared" si="211"/>
        <v/>
      </c>
      <c r="BE365" s="74" t="str">
        <f t="shared" si="212"/>
        <v/>
      </c>
      <c r="BF365" s="74" t="str">
        <f t="shared" si="213"/>
        <v/>
      </c>
      <c r="BG365" s="74" t="str">
        <f t="shared" si="214"/>
        <v/>
      </c>
      <c r="BK365" s="119" t="s">
        <v>1212</v>
      </c>
      <c r="BL365" s="119" t="s">
        <v>598</v>
      </c>
      <c r="BM365" s="119" t="s">
        <v>599</v>
      </c>
      <c r="BN365" s="119" t="s">
        <v>443</v>
      </c>
      <c r="BO365" s="119" t="s">
        <v>1213</v>
      </c>
    </row>
    <row r="366" spans="1:67" s="66" customFormat="1" ht="14.5" x14ac:dyDescent="0.35">
      <c r="A366" s="30"/>
      <c r="B366" s="31"/>
      <c r="C366" s="31"/>
      <c r="D366" s="30"/>
      <c r="E366" s="31"/>
      <c r="F366" s="84"/>
      <c r="G366" s="62" t="str">
        <f t="shared" si="185"/>
        <v/>
      </c>
      <c r="H366" s="30"/>
      <c r="I366" s="31"/>
      <c r="J366" s="85"/>
      <c r="K366" s="85"/>
      <c r="L366" s="73">
        <f t="shared" si="186"/>
        <v>0</v>
      </c>
      <c r="M366" s="136"/>
      <c r="N366" s="65">
        <f t="shared" si="187"/>
        <v>0</v>
      </c>
      <c r="O366" s="65"/>
      <c r="P366" s="74">
        <f t="shared" si="188"/>
        <v>0</v>
      </c>
      <c r="Q366" s="74">
        <f t="shared" si="189"/>
        <v>0</v>
      </c>
      <c r="R366" s="74">
        <f t="shared" si="190"/>
        <v>0</v>
      </c>
      <c r="S366" s="74">
        <f t="shared" si="191"/>
        <v>0</v>
      </c>
      <c r="T366" s="74">
        <f t="shared" si="192"/>
        <v>0</v>
      </c>
      <c r="U366" s="74">
        <f t="shared" si="193"/>
        <v>0</v>
      </c>
      <c r="V366" s="74">
        <f t="shared" si="194"/>
        <v>0</v>
      </c>
      <c r="W366" s="74">
        <f t="shared" si="195"/>
        <v>0</v>
      </c>
      <c r="X366" s="74">
        <f t="shared" si="196"/>
        <v>0</v>
      </c>
      <c r="Y366" s="74">
        <f t="shared" si="197"/>
        <v>0</v>
      </c>
      <c r="Z366" s="74">
        <f t="shared" si="198"/>
        <v>0</v>
      </c>
      <c r="AA366" s="74">
        <f t="shared" si="215"/>
        <v>1</v>
      </c>
      <c r="AC366" s="74">
        <f t="shared" si="199"/>
        <v>0</v>
      </c>
      <c r="AD366" s="74">
        <f t="shared" si="200"/>
        <v>0</v>
      </c>
      <c r="AE366" s="74">
        <f t="shared" si="182"/>
        <v>0</v>
      </c>
      <c r="AF366" s="74">
        <f t="shared" si="183"/>
        <v>0</v>
      </c>
      <c r="AG366" s="74">
        <f t="shared" si="201"/>
        <v>0</v>
      </c>
      <c r="AH366" s="74">
        <f t="shared" si="202"/>
        <v>0</v>
      </c>
      <c r="AJ366" s="75">
        <f t="shared" si="203"/>
        <v>0</v>
      </c>
      <c r="AK366" s="75">
        <f t="shared" si="204"/>
        <v>0</v>
      </c>
      <c r="AL366" s="75">
        <f t="shared" si="184"/>
        <v>0</v>
      </c>
      <c r="AS366" s="74" t="str">
        <f t="shared" si="205"/>
        <v/>
      </c>
      <c r="AT366" s="74" t="str">
        <f t="shared" si="206"/>
        <v/>
      </c>
      <c r="AU366" s="74" t="str">
        <f t="shared" si="207"/>
        <v/>
      </c>
      <c r="AV366" s="74" t="str">
        <f t="shared" si="208"/>
        <v/>
      </c>
      <c r="AW366" s="74" t="str">
        <f t="shared" si="209"/>
        <v/>
      </c>
      <c r="AX366" s="74" t="str">
        <f t="shared" si="216"/>
        <v/>
      </c>
      <c r="AY366" s="74" t="str">
        <f t="shared" si="216"/>
        <v/>
      </c>
      <c r="AZ366" s="74" t="str">
        <f t="shared" si="216"/>
        <v/>
      </c>
      <c r="BA366" s="74" t="str">
        <f t="shared" si="216"/>
        <v/>
      </c>
      <c r="BB366" s="74" t="str">
        <f t="shared" si="216"/>
        <v/>
      </c>
      <c r="BC366" s="74" t="str">
        <f t="shared" si="210"/>
        <v/>
      </c>
      <c r="BD366" s="74" t="str">
        <f t="shared" si="211"/>
        <v/>
      </c>
      <c r="BE366" s="74" t="str">
        <f t="shared" si="212"/>
        <v/>
      </c>
      <c r="BF366" s="74" t="str">
        <f t="shared" si="213"/>
        <v/>
      </c>
      <c r="BG366" s="74" t="str">
        <f t="shared" si="214"/>
        <v/>
      </c>
      <c r="BK366" s="119" t="s">
        <v>1214</v>
      </c>
      <c r="BL366" s="119" t="s">
        <v>630</v>
      </c>
      <c r="BM366" s="119" t="s">
        <v>631</v>
      </c>
      <c r="BN366" s="119" t="s">
        <v>632</v>
      </c>
      <c r="BO366" s="119" t="s">
        <v>1215</v>
      </c>
    </row>
    <row r="367" spans="1:67" s="66" customFormat="1" ht="14.5" x14ac:dyDescent="0.35">
      <c r="A367" s="30"/>
      <c r="B367" s="31"/>
      <c r="C367" s="31"/>
      <c r="D367" s="30"/>
      <c r="E367" s="31"/>
      <c r="F367" s="84"/>
      <c r="G367" s="62" t="str">
        <f t="shared" si="185"/>
        <v/>
      </c>
      <c r="H367" s="30"/>
      <c r="I367" s="31"/>
      <c r="J367" s="85"/>
      <c r="K367" s="85"/>
      <c r="L367" s="73">
        <f t="shared" si="186"/>
        <v>0</v>
      </c>
      <c r="M367" s="136"/>
      <c r="N367" s="65">
        <f t="shared" si="187"/>
        <v>0</v>
      </c>
      <c r="O367" s="65"/>
      <c r="P367" s="74">
        <f t="shared" si="188"/>
        <v>0</v>
      </c>
      <c r="Q367" s="74">
        <f t="shared" si="189"/>
        <v>0</v>
      </c>
      <c r="R367" s="74">
        <f t="shared" si="190"/>
        <v>0</v>
      </c>
      <c r="S367" s="74">
        <f t="shared" si="191"/>
        <v>0</v>
      </c>
      <c r="T367" s="74">
        <f t="shared" si="192"/>
        <v>0</v>
      </c>
      <c r="U367" s="74">
        <f t="shared" si="193"/>
        <v>0</v>
      </c>
      <c r="V367" s="74">
        <f t="shared" si="194"/>
        <v>0</v>
      </c>
      <c r="W367" s="74">
        <f t="shared" si="195"/>
        <v>0</v>
      </c>
      <c r="X367" s="74">
        <f t="shared" si="196"/>
        <v>0</v>
      </c>
      <c r="Y367" s="74">
        <f t="shared" si="197"/>
        <v>0</v>
      </c>
      <c r="Z367" s="74">
        <f t="shared" si="198"/>
        <v>0</v>
      </c>
      <c r="AA367" s="74">
        <f t="shared" si="215"/>
        <v>1</v>
      </c>
      <c r="AC367" s="74">
        <f t="shared" si="199"/>
        <v>0</v>
      </c>
      <c r="AD367" s="74">
        <f t="shared" si="200"/>
        <v>0</v>
      </c>
      <c r="AE367" s="74">
        <f t="shared" si="182"/>
        <v>0</v>
      </c>
      <c r="AF367" s="74">
        <f t="shared" si="183"/>
        <v>0</v>
      </c>
      <c r="AG367" s="74">
        <f t="shared" si="201"/>
        <v>0</v>
      </c>
      <c r="AH367" s="74">
        <f t="shared" si="202"/>
        <v>0</v>
      </c>
      <c r="AJ367" s="75">
        <f t="shared" si="203"/>
        <v>0</v>
      </c>
      <c r="AK367" s="75">
        <f t="shared" si="204"/>
        <v>0</v>
      </c>
      <c r="AL367" s="75">
        <f t="shared" si="184"/>
        <v>0</v>
      </c>
      <c r="AS367" s="74" t="str">
        <f t="shared" si="205"/>
        <v/>
      </c>
      <c r="AT367" s="74" t="str">
        <f t="shared" si="206"/>
        <v/>
      </c>
      <c r="AU367" s="74" t="str">
        <f t="shared" si="207"/>
        <v/>
      </c>
      <c r="AV367" s="74" t="str">
        <f t="shared" si="208"/>
        <v/>
      </c>
      <c r="AW367" s="74" t="str">
        <f t="shared" si="209"/>
        <v/>
      </c>
      <c r="AX367" s="74" t="str">
        <f t="shared" si="216"/>
        <v/>
      </c>
      <c r="AY367" s="74" t="str">
        <f t="shared" si="216"/>
        <v/>
      </c>
      <c r="AZ367" s="74" t="str">
        <f t="shared" si="216"/>
        <v/>
      </c>
      <c r="BA367" s="74" t="str">
        <f t="shared" si="216"/>
        <v/>
      </c>
      <c r="BB367" s="74" t="str">
        <f t="shared" si="216"/>
        <v/>
      </c>
      <c r="BC367" s="74" t="str">
        <f t="shared" si="210"/>
        <v/>
      </c>
      <c r="BD367" s="74" t="str">
        <f t="shared" si="211"/>
        <v/>
      </c>
      <c r="BE367" s="74" t="str">
        <f t="shared" si="212"/>
        <v/>
      </c>
      <c r="BF367" s="74" t="str">
        <f t="shared" si="213"/>
        <v/>
      </c>
      <c r="BG367" s="74" t="str">
        <f t="shared" si="214"/>
        <v/>
      </c>
      <c r="BK367" s="119" t="s">
        <v>1216</v>
      </c>
      <c r="BL367" s="119" t="s">
        <v>1217</v>
      </c>
      <c r="BM367" s="119" t="s">
        <v>1218</v>
      </c>
      <c r="BN367" s="119" t="s">
        <v>632</v>
      </c>
      <c r="BO367" s="119" t="s">
        <v>369</v>
      </c>
    </row>
    <row r="368" spans="1:67" s="66" customFormat="1" ht="14.5" x14ac:dyDescent="0.35">
      <c r="A368" s="30"/>
      <c r="B368" s="31"/>
      <c r="C368" s="31"/>
      <c r="D368" s="30"/>
      <c r="E368" s="31"/>
      <c r="F368" s="84"/>
      <c r="G368" s="62" t="str">
        <f t="shared" si="185"/>
        <v/>
      </c>
      <c r="H368" s="30"/>
      <c r="I368" s="31"/>
      <c r="J368" s="85"/>
      <c r="K368" s="85"/>
      <c r="L368" s="73">
        <f t="shared" si="186"/>
        <v>0</v>
      </c>
      <c r="M368" s="136"/>
      <c r="N368" s="65">
        <f t="shared" si="187"/>
        <v>0</v>
      </c>
      <c r="O368" s="65"/>
      <c r="P368" s="74">
        <f t="shared" si="188"/>
        <v>0</v>
      </c>
      <c r="Q368" s="74">
        <f t="shared" si="189"/>
        <v>0</v>
      </c>
      <c r="R368" s="74">
        <f t="shared" si="190"/>
        <v>0</v>
      </c>
      <c r="S368" s="74">
        <f t="shared" si="191"/>
        <v>0</v>
      </c>
      <c r="T368" s="74">
        <f t="shared" si="192"/>
        <v>0</v>
      </c>
      <c r="U368" s="74">
        <f t="shared" si="193"/>
        <v>0</v>
      </c>
      <c r="V368" s="74">
        <f t="shared" si="194"/>
        <v>0</v>
      </c>
      <c r="W368" s="74">
        <f t="shared" si="195"/>
        <v>0</v>
      </c>
      <c r="X368" s="74">
        <f t="shared" si="196"/>
        <v>0</v>
      </c>
      <c r="Y368" s="74">
        <f t="shared" si="197"/>
        <v>0</v>
      </c>
      <c r="Z368" s="74">
        <f t="shared" si="198"/>
        <v>0</v>
      </c>
      <c r="AA368" s="74">
        <f t="shared" si="215"/>
        <v>1</v>
      </c>
      <c r="AC368" s="74">
        <f t="shared" si="199"/>
        <v>0</v>
      </c>
      <c r="AD368" s="74">
        <f t="shared" si="200"/>
        <v>0</v>
      </c>
      <c r="AE368" s="74">
        <f t="shared" si="182"/>
        <v>0</v>
      </c>
      <c r="AF368" s="74">
        <f t="shared" si="183"/>
        <v>0</v>
      </c>
      <c r="AG368" s="74">
        <f t="shared" si="201"/>
        <v>0</v>
      </c>
      <c r="AH368" s="74">
        <f t="shared" si="202"/>
        <v>0</v>
      </c>
      <c r="AJ368" s="75">
        <f t="shared" si="203"/>
        <v>0</v>
      </c>
      <c r="AK368" s="75">
        <f t="shared" si="204"/>
        <v>0</v>
      </c>
      <c r="AL368" s="75">
        <f t="shared" si="184"/>
        <v>0</v>
      </c>
      <c r="AS368" s="74" t="str">
        <f t="shared" si="205"/>
        <v/>
      </c>
      <c r="AT368" s="74" t="str">
        <f t="shared" si="206"/>
        <v/>
      </c>
      <c r="AU368" s="74" t="str">
        <f t="shared" si="207"/>
        <v/>
      </c>
      <c r="AV368" s="74" t="str">
        <f t="shared" si="208"/>
        <v/>
      </c>
      <c r="AW368" s="74" t="str">
        <f t="shared" si="209"/>
        <v/>
      </c>
      <c r="AX368" s="74" t="str">
        <f t="shared" si="216"/>
        <v/>
      </c>
      <c r="AY368" s="74" t="str">
        <f t="shared" si="216"/>
        <v/>
      </c>
      <c r="AZ368" s="74" t="str">
        <f t="shared" si="216"/>
        <v/>
      </c>
      <c r="BA368" s="74" t="str">
        <f t="shared" si="216"/>
        <v/>
      </c>
      <c r="BB368" s="74" t="str">
        <f t="shared" si="216"/>
        <v/>
      </c>
      <c r="BC368" s="74" t="str">
        <f t="shared" si="210"/>
        <v/>
      </c>
      <c r="BD368" s="74" t="str">
        <f t="shared" si="211"/>
        <v/>
      </c>
      <c r="BE368" s="74" t="str">
        <f t="shared" si="212"/>
        <v/>
      </c>
      <c r="BF368" s="74" t="str">
        <f t="shared" si="213"/>
        <v/>
      </c>
      <c r="BG368" s="74" t="str">
        <f t="shared" si="214"/>
        <v/>
      </c>
      <c r="BK368" s="119" t="s">
        <v>1219</v>
      </c>
      <c r="BL368" s="119" t="s">
        <v>1220</v>
      </c>
      <c r="BM368" s="119" t="s">
        <v>1221</v>
      </c>
      <c r="BN368" s="119" t="s">
        <v>1222</v>
      </c>
      <c r="BO368" s="119" t="s">
        <v>1223</v>
      </c>
    </row>
    <row r="369" spans="1:67" s="66" customFormat="1" ht="14.5" x14ac:dyDescent="0.35">
      <c r="A369" s="30"/>
      <c r="B369" s="31"/>
      <c r="C369" s="31"/>
      <c r="D369" s="30"/>
      <c r="E369" s="31"/>
      <c r="F369" s="84"/>
      <c r="G369" s="62" t="str">
        <f t="shared" si="185"/>
        <v/>
      </c>
      <c r="H369" s="30"/>
      <c r="I369" s="31"/>
      <c r="J369" s="85"/>
      <c r="K369" s="85"/>
      <c r="L369" s="73">
        <f t="shared" si="186"/>
        <v>0</v>
      </c>
      <c r="M369" s="136"/>
      <c r="N369" s="65">
        <f t="shared" si="187"/>
        <v>0</v>
      </c>
      <c r="O369" s="65"/>
      <c r="P369" s="74">
        <f t="shared" si="188"/>
        <v>0</v>
      </c>
      <c r="Q369" s="74">
        <f t="shared" si="189"/>
        <v>0</v>
      </c>
      <c r="R369" s="74">
        <f t="shared" si="190"/>
        <v>0</v>
      </c>
      <c r="S369" s="74">
        <f t="shared" si="191"/>
        <v>0</v>
      </c>
      <c r="T369" s="74">
        <f t="shared" si="192"/>
        <v>0</v>
      </c>
      <c r="U369" s="74">
        <f t="shared" si="193"/>
        <v>0</v>
      </c>
      <c r="V369" s="74">
        <f t="shared" si="194"/>
        <v>0</v>
      </c>
      <c r="W369" s="74">
        <f t="shared" si="195"/>
        <v>0</v>
      </c>
      <c r="X369" s="74">
        <f t="shared" si="196"/>
        <v>0</v>
      </c>
      <c r="Y369" s="74">
        <f t="shared" si="197"/>
        <v>0</v>
      </c>
      <c r="Z369" s="74">
        <f t="shared" si="198"/>
        <v>0</v>
      </c>
      <c r="AA369" s="74">
        <f t="shared" si="215"/>
        <v>1</v>
      </c>
      <c r="AC369" s="74">
        <f t="shared" si="199"/>
        <v>0</v>
      </c>
      <c r="AD369" s="74">
        <f t="shared" si="200"/>
        <v>0</v>
      </c>
      <c r="AE369" s="74">
        <f t="shared" si="182"/>
        <v>0</v>
      </c>
      <c r="AF369" s="74">
        <f t="shared" si="183"/>
        <v>0</v>
      </c>
      <c r="AG369" s="74">
        <f t="shared" si="201"/>
        <v>0</v>
      </c>
      <c r="AH369" s="74">
        <f t="shared" si="202"/>
        <v>0</v>
      </c>
      <c r="AJ369" s="75">
        <f t="shared" si="203"/>
        <v>0</v>
      </c>
      <c r="AK369" s="75">
        <f t="shared" si="204"/>
        <v>0</v>
      </c>
      <c r="AL369" s="75">
        <f t="shared" si="184"/>
        <v>0</v>
      </c>
      <c r="AS369" s="74" t="str">
        <f t="shared" si="205"/>
        <v/>
      </c>
      <c r="AT369" s="74" t="str">
        <f t="shared" si="206"/>
        <v/>
      </c>
      <c r="AU369" s="74" t="str">
        <f t="shared" si="207"/>
        <v/>
      </c>
      <c r="AV369" s="74" t="str">
        <f t="shared" si="208"/>
        <v/>
      </c>
      <c r="AW369" s="74" t="str">
        <f t="shared" si="209"/>
        <v/>
      </c>
      <c r="AX369" s="74" t="str">
        <f t="shared" si="216"/>
        <v/>
      </c>
      <c r="AY369" s="74" t="str">
        <f t="shared" si="216"/>
        <v/>
      </c>
      <c r="AZ369" s="74" t="str">
        <f t="shared" si="216"/>
        <v/>
      </c>
      <c r="BA369" s="74" t="str">
        <f t="shared" si="216"/>
        <v/>
      </c>
      <c r="BB369" s="74" t="str">
        <f t="shared" si="216"/>
        <v/>
      </c>
      <c r="BC369" s="74" t="str">
        <f t="shared" si="210"/>
        <v/>
      </c>
      <c r="BD369" s="74" t="str">
        <f t="shared" si="211"/>
        <v/>
      </c>
      <c r="BE369" s="74" t="str">
        <f t="shared" si="212"/>
        <v/>
      </c>
      <c r="BF369" s="74" t="str">
        <f t="shared" si="213"/>
        <v/>
      </c>
      <c r="BG369" s="74" t="str">
        <f t="shared" si="214"/>
        <v/>
      </c>
      <c r="BK369" s="119" t="s">
        <v>1224</v>
      </c>
      <c r="BL369" s="119" t="s">
        <v>630</v>
      </c>
      <c r="BM369" s="119" t="s">
        <v>631</v>
      </c>
      <c r="BN369" s="119" t="s">
        <v>632</v>
      </c>
      <c r="BO369" s="119" t="s">
        <v>1225</v>
      </c>
    </row>
    <row r="370" spans="1:67" s="66" customFormat="1" ht="14.5" x14ac:dyDescent="0.35">
      <c r="A370" s="30"/>
      <c r="B370" s="31"/>
      <c r="C370" s="31"/>
      <c r="D370" s="30"/>
      <c r="E370" s="31"/>
      <c r="F370" s="84"/>
      <c r="G370" s="62" t="str">
        <f t="shared" si="185"/>
        <v/>
      </c>
      <c r="H370" s="30"/>
      <c r="I370" s="31"/>
      <c r="J370" s="85"/>
      <c r="K370" s="85"/>
      <c r="L370" s="73">
        <f t="shared" si="186"/>
        <v>0</v>
      </c>
      <c r="M370" s="136"/>
      <c r="N370" s="65">
        <f t="shared" si="187"/>
        <v>0</v>
      </c>
      <c r="O370" s="65"/>
      <c r="P370" s="74">
        <f t="shared" si="188"/>
        <v>0</v>
      </c>
      <c r="Q370" s="74">
        <f t="shared" si="189"/>
        <v>0</v>
      </c>
      <c r="R370" s="74">
        <f t="shared" si="190"/>
        <v>0</v>
      </c>
      <c r="S370" s="74">
        <f t="shared" si="191"/>
        <v>0</v>
      </c>
      <c r="T370" s="74">
        <f t="shared" si="192"/>
        <v>0</v>
      </c>
      <c r="U370" s="74">
        <f t="shared" si="193"/>
        <v>0</v>
      </c>
      <c r="V370" s="74">
        <f t="shared" si="194"/>
        <v>0</v>
      </c>
      <c r="W370" s="74">
        <f t="shared" si="195"/>
        <v>0</v>
      </c>
      <c r="X370" s="74">
        <f t="shared" si="196"/>
        <v>0</v>
      </c>
      <c r="Y370" s="74">
        <f t="shared" si="197"/>
        <v>0</v>
      </c>
      <c r="Z370" s="74">
        <f t="shared" si="198"/>
        <v>0</v>
      </c>
      <c r="AA370" s="74">
        <f t="shared" si="215"/>
        <v>1</v>
      </c>
      <c r="AC370" s="74">
        <f t="shared" si="199"/>
        <v>0</v>
      </c>
      <c r="AD370" s="74">
        <f t="shared" si="200"/>
        <v>0</v>
      </c>
      <c r="AE370" s="74">
        <f t="shared" si="182"/>
        <v>0</v>
      </c>
      <c r="AF370" s="74">
        <f t="shared" si="183"/>
        <v>0</v>
      </c>
      <c r="AG370" s="74">
        <f t="shared" si="201"/>
        <v>0</v>
      </c>
      <c r="AH370" s="74">
        <f t="shared" si="202"/>
        <v>0</v>
      </c>
      <c r="AJ370" s="75">
        <f t="shared" si="203"/>
        <v>0</v>
      </c>
      <c r="AK370" s="75">
        <f t="shared" si="204"/>
        <v>0</v>
      </c>
      <c r="AL370" s="75">
        <f t="shared" si="184"/>
        <v>0</v>
      </c>
      <c r="AS370" s="74" t="str">
        <f t="shared" si="205"/>
        <v/>
      </c>
      <c r="AT370" s="74" t="str">
        <f t="shared" si="206"/>
        <v/>
      </c>
      <c r="AU370" s="74" t="str">
        <f t="shared" si="207"/>
        <v/>
      </c>
      <c r="AV370" s="74" t="str">
        <f t="shared" si="208"/>
        <v/>
      </c>
      <c r="AW370" s="74" t="str">
        <f t="shared" si="209"/>
        <v/>
      </c>
      <c r="AX370" s="74" t="str">
        <f t="shared" si="216"/>
        <v/>
      </c>
      <c r="AY370" s="74" t="str">
        <f t="shared" si="216"/>
        <v/>
      </c>
      <c r="AZ370" s="74" t="str">
        <f t="shared" si="216"/>
        <v/>
      </c>
      <c r="BA370" s="74" t="str">
        <f t="shared" si="216"/>
        <v/>
      </c>
      <c r="BB370" s="74" t="str">
        <f t="shared" si="216"/>
        <v/>
      </c>
      <c r="BC370" s="74" t="str">
        <f t="shared" si="210"/>
        <v/>
      </c>
      <c r="BD370" s="74" t="str">
        <f t="shared" si="211"/>
        <v/>
      </c>
      <c r="BE370" s="74" t="str">
        <f t="shared" si="212"/>
        <v/>
      </c>
      <c r="BF370" s="74" t="str">
        <f t="shared" si="213"/>
        <v/>
      </c>
      <c r="BG370" s="74" t="str">
        <f t="shared" si="214"/>
        <v/>
      </c>
      <c r="BK370" s="119" t="s">
        <v>1226</v>
      </c>
      <c r="BL370" s="119" t="s">
        <v>630</v>
      </c>
      <c r="BM370" s="119" t="s">
        <v>631</v>
      </c>
      <c r="BN370" s="119" t="s">
        <v>632</v>
      </c>
      <c r="BO370" s="119" t="s">
        <v>1227</v>
      </c>
    </row>
    <row r="371" spans="1:67" s="66" customFormat="1" ht="14.5" x14ac:dyDescent="0.35">
      <c r="A371" s="30"/>
      <c r="B371" s="31"/>
      <c r="C371" s="31"/>
      <c r="D371" s="30"/>
      <c r="E371" s="31"/>
      <c r="F371" s="84"/>
      <c r="G371" s="62" t="str">
        <f t="shared" si="185"/>
        <v/>
      </c>
      <c r="H371" s="30"/>
      <c r="I371" s="31"/>
      <c r="J371" s="85"/>
      <c r="K371" s="85"/>
      <c r="L371" s="73">
        <f t="shared" si="186"/>
        <v>0</v>
      </c>
      <c r="M371" s="136"/>
      <c r="N371" s="65">
        <f t="shared" si="187"/>
        <v>0</v>
      </c>
      <c r="O371" s="65"/>
      <c r="P371" s="74">
        <f t="shared" si="188"/>
        <v>0</v>
      </c>
      <c r="Q371" s="74">
        <f t="shared" si="189"/>
        <v>0</v>
      </c>
      <c r="R371" s="74">
        <f t="shared" si="190"/>
        <v>0</v>
      </c>
      <c r="S371" s="74">
        <f t="shared" si="191"/>
        <v>0</v>
      </c>
      <c r="T371" s="74">
        <f t="shared" si="192"/>
        <v>0</v>
      </c>
      <c r="U371" s="74">
        <f t="shared" si="193"/>
        <v>0</v>
      </c>
      <c r="V371" s="74">
        <f t="shared" si="194"/>
        <v>0</v>
      </c>
      <c r="W371" s="74">
        <f t="shared" si="195"/>
        <v>0</v>
      </c>
      <c r="X371" s="74">
        <f t="shared" si="196"/>
        <v>0</v>
      </c>
      <c r="Y371" s="74">
        <f t="shared" si="197"/>
        <v>0</v>
      </c>
      <c r="Z371" s="74">
        <f t="shared" si="198"/>
        <v>0</v>
      </c>
      <c r="AA371" s="74">
        <f t="shared" si="215"/>
        <v>1</v>
      </c>
      <c r="AC371" s="74">
        <f t="shared" si="199"/>
        <v>0</v>
      </c>
      <c r="AD371" s="74">
        <f t="shared" si="200"/>
        <v>0</v>
      </c>
      <c r="AE371" s="74">
        <f t="shared" si="182"/>
        <v>0</v>
      </c>
      <c r="AF371" s="74">
        <f t="shared" si="183"/>
        <v>0</v>
      </c>
      <c r="AG371" s="74">
        <f t="shared" si="201"/>
        <v>0</v>
      </c>
      <c r="AH371" s="74">
        <f t="shared" si="202"/>
        <v>0</v>
      </c>
      <c r="AJ371" s="75">
        <f t="shared" si="203"/>
        <v>0</v>
      </c>
      <c r="AK371" s="75">
        <f t="shared" si="204"/>
        <v>0</v>
      </c>
      <c r="AL371" s="75">
        <f t="shared" si="184"/>
        <v>0</v>
      </c>
      <c r="AS371" s="74" t="str">
        <f t="shared" si="205"/>
        <v/>
      </c>
      <c r="AT371" s="74" t="str">
        <f t="shared" si="206"/>
        <v/>
      </c>
      <c r="AU371" s="74" t="str">
        <f t="shared" si="207"/>
        <v/>
      </c>
      <c r="AV371" s="74" t="str">
        <f t="shared" si="208"/>
        <v/>
      </c>
      <c r="AW371" s="74" t="str">
        <f t="shared" si="209"/>
        <v/>
      </c>
      <c r="AX371" s="74" t="str">
        <f t="shared" si="216"/>
        <v/>
      </c>
      <c r="AY371" s="74" t="str">
        <f t="shared" si="216"/>
        <v/>
      </c>
      <c r="AZ371" s="74" t="str">
        <f t="shared" si="216"/>
        <v/>
      </c>
      <c r="BA371" s="74" t="str">
        <f t="shared" si="216"/>
        <v/>
      </c>
      <c r="BB371" s="74" t="str">
        <f t="shared" si="216"/>
        <v/>
      </c>
      <c r="BC371" s="74" t="str">
        <f t="shared" si="210"/>
        <v/>
      </c>
      <c r="BD371" s="74" t="str">
        <f t="shared" si="211"/>
        <v/>
      </c>
      <c r="BE371" s="74" t="str">
        <f t="shared" si="212"/>
        <v/>
      </c>
      <c r="BF371" s="74" t="str">
        <f t="shared" si="213"/>
        <v/>
      </c>
      <c r="BG371" s="74" t="str">
        <f t="shared" si="214"/>
        <v/>
      </c>
      <c r="BK371" s="119" t="s">
        <v>1228</v>
      </c>
      <c r="BL371" s="119" t="s">
        <v>695</v>
      </c>
      <c r="BM371" s="119" t="s">
        <v>696</v>
      </c>
      <c r="BN371" s="119" t="s">
        <v>697</v>
      </c>
      <c r="BO371" s="119" t="s">
        <v>1229</v>
      </c>
    </row>
    <row r="372" spans="1:67" s="66" customFormat="1" ht="14.5" x14ac:dyDescent="0.35">
      <c r="A372" s="30"/>
      <c r="B372" s="31"/>
      <c r="C372" s="31"/>
      <c r="D372" s="30"/>
      <c r="E372" s="31"/>
      <c r="F372" s="84"/>
      <c r="G372" s="62" t="str">
        <f t="shared" si="185"/>
        <v/>
      </c>
      <c r="H372" s="30"/>
      <c r="I372" s="31"/>
      <c r="J372" s="85"/>
      <c r="K372" s="85"/>
      <c r="L372" s="73">
        <f t="shared" si="186"/>
        <v>0</v>
      </c>
      <c r="M372" s="136"/>
      <c r="N372" s="65">
        <f t="shared" si="187"/>
        <v>0</v>
      </c>
      <c r="O372" s="65"/>
      <c r="P372" s="74">
        <f t="shared" si="188"/>
        <v>0</v>
      </c>
      <c r="Q372" s="74">
        <f t="shared" si="189"/>
        <v>0</v>
      </c>
      <c r="R372" s="74">
        <f t="shared" si="190"/>
        <v>0</v>
      </c>
      <c r="S372" s="74">
        <f t="shared" si="191"/>
        <v>0</v>
      </c>
      <c r="T372" s="74">
        <f t="shared" si="192"/>
        <v>0</v>
      </c>
      <c r="U372" s="74">
        <f t="shared" si="193"/>
        <v>0</v>
      </c>
      <c r="V372" s="74">
        <f t="shared" si="194"/>
        <v>0</v>
      </c>
      <c r="W372" s="74">
        <f t="shared" si="195"/>
        <v>0</v>
      </c>
      <c r="X372" s="74">
        <f t="shared" si="196"/>
        <v>0</v>
      </c>
      <c r="Y372" s="74">
        <f t="shared" si="197"/>
        <v>0</v>
      </c>
      <c r="Z372" s="74">
        <f t="shared" si="198"/>
        <v>0</v>
      </c>
      <c r="AA372" s="74">
        <f t="shared" si="215"/>
        <v>1</v>
      </c>
      <c r="AC372" s="74">
        <f t="shared" si="199"/>
        <v>0</v>
      </c>
      <c r="AD372" s="74">
        <f t="shared" si="200"/>
        <v>0</v>
      </c>
      <c r="AE372" s="74">
        <f t="shared" si="182"/>
        <v>0</v>
      </c>
      <c r="AF372" s="74">
        <f t="shared" si="183"/>
        <v>0</v>
      </c>
      <c r="AG372" s="74">
        <f t="shared" si="201"/>
        <v>0</v>
      </c>
      <c r="AH372" s="74">
        <f t="shared" si="202"/>
        <v>0</v>
      </c>
      <c r="AJ372" s="75">
        <f t="shared" si="203"/>
        <v>0</v>
      </c>
      <c r="AK372" s="75">
        <f t="shared" si="204"/>
        <v>0</v>
      </c>
      <c r="AL372" s="75">
        <f t="shared" si="184"/>
        <v>0</v>
      </c>
      <c r="AS372" s="74" t="str">
        <f t="shared" si="205"/>
        <v/>
      </c>
      <c r="AT372" s="74" t="str">
        <f t="shared" si="206"/>
        <v/>
      </c>
      <c r="AU372" s="74" t="str">
        <f t="shared" si="207"/>
        <v/>
      </c>
      <c r="AV372" s="74" t="str">
        <f t="shared" si="208"/>
        <v/>
      </c>
      <c r="AW372" s="74" t="str">
        <f t="shared" si="209"/>
        <v/>
      </c>
      <c r="AX372" s="74" t="str">
        <f t="shared" si="216"/>
        <v/>
      </c>
      <c r="AY372" s="74" t="str">
        <f t="shared" si="216"/>
        <v/>
      </c>
      <c r="AZ372" s="74" t="str">
        <f t="shared" si="216"/>
        <v/>
      </c>
      <c r="BA372" s="74" t="str">
        <f t="shared" si="216"/>
        <v/>
      </c>
      <c r="BB372" s="74" t="str">
        <f t="shared" si="216"/>
        <v/>
      </c>
      <c r="BC372" s="74" t="str">
        <f t="shared" si="210"/>
        <v/>
      </c>
      <c r="BD372" s="74" t="str">
        <f t="shared" si="211"/>
        <v/>
      </c>
      <c r="BE372" s="74" t="str">
        <f t="shared" si="212"/>
        <v/>
      </c>
      <c r="BF372" s="74" t="str">
        <f t="shared" si="213"/>
        <v/>
      </c>
      <c r="BG372" s="74" t="str">
        <f t="shared" si="214"/>
        <v/>
      </c>
      <c r="BK372" s="119" t="s">
        <v>1230</v>
      </c>
      <c r="BL372" s="119" t="s">
        <v>553</v>
      </c>
      <c r="BM372" s="119" t="s">
        <v>554</v>
      </c>
      <c r="BN372" s="119" t="s">
        <v>349</v>
      </c>
      <c r="BO372" s="119" t="s">
        <v>1231</v>
      </c>
    </row>
    <row r="373" spans="1:67" s="66" customFormat="1" ht="14.5" x14ac:dyDescent="0.35">
      <c r="A373" s="30"/>
      <c r="B373" s="31"/>
      <c r="C373" s="31"/>
      <c r="D373" s="30"/>
      <c r="E373" s="31"/>
      <c r="F373" s="84"/>
      <c r="G373" s="62" t="str">
        <f t="shared" si="185"/>
        <v/>
      </c>
      <c r="H373" s="30"/>
      <c r="I373" s="31"/>
      <c r="J373" s="85"/>
      <c r="K373" s="85"/>
      <c r="L373" s="73">
        <f t="shared" si="186"/>
        <v>0</v>
      </c>
      <c r="M373" s="136"/>
      <c r="N373" s="65">
        <f t="shared" si="187"/>
        <v>0</v>
      </c>
      <c r="O373" s="65"/>
      <c r="P373" s="74">
        <f t="shared" si="188"/>
        <v>0</v>
      </c>
      <c r="Q373" s="74">
        <f t="shared" si="189"/>
        <v>0</v>
      </c>
      <c r="R373" s="74">
        <f t="shared" si="190"/>
        <v>0</v>
      </c>
      <c r="S373" s="74">
        <f t="shared" si="191"/>
        <v>0</v>
      </c>
      <c r="T373" s="74">
        <f t="shared" si="192"/>
        <v>0</v>
      </c>
      <c r="U373" s="74">
        <f t="shared" si="193"/>
        <v>0</v>
      </c>
      <c r="V373" s="74">
        <f t="shared" si="194"/>
        <v>0</v>
      </c>
      <c r="W373" s="74">
        <f t="shared" si="195"/>
        <v>0</v>
      </c>
      <c r="X373" s="74">
        <f t="shared" si="196"/>
        <v>0</v>
      </c>
      <c r="Y373" s="74">
        <f t="shared" si="197"/>
        <v>0</v>
      </c>
      <c r="Z373" s="74">
        <f t="shared" si="198"/>
        <v>0</v>
      </c>
      <c r="AA373" s="74">
        <f t="shared" si="215"/>
        <v>1</v>
      </c>
      <c r="AC373" s="74">
        <f t="shared" si="199"/>
        <v>0</v>
      </c>
      <c r="AD373" s="74">
        <f t="shared" si="200"/>
        <v>0</v>
      </c>
      <c r="AE373" s="74">
        <f t="shared" si="182"/>
        <v>0</v>
      </c>
      <c r="AF373" s="74">
        <f t="shared" si="183"/>
        <v>0</v>
      </c>
      <c r="AG373" s="74">
        <f t="shared" si="201"/>
        <v>0</v>
      </c>
      <c r="AH373" s="74">
        <f t="shared" si="202"/>
        <v>0</v>
      </c>
      <c r="AJ373" s="75">
        <f t="shared" si="203"/>
        <v>0</v>
      </c>
      <c r="AK373" s="75">
        <f t="shared" si="204"/>
        <v>0</v>
      </c>
      <c r="AL373" s="75">
        <f t="shared" si="184"/>
        <v>0</v>
      </c>
      <c r="AS373" s="74" t="str">
        <f t="shared" si="205"/>
        <v/>
      </c>
      <c r="AT373" s="74" t="str">
        <f t="shared" si="206"/>
        <v/>
      </c>
      <c r="AU373" s="74" t="str">
        <f t="shared" si="207"/>
        <v/>
      </c>
      <c r="AV373" s="74" t="str">
        <f t="shared" si="208"/>
        <v/>
      </c>
      <c r="AW373" s="74" t="str">
        <f t="shared" si="209"/>
        <v/>
      </c>
      <c r="AX373" s="74" t="str">
        <f t="shared" si="216"/>
        <v/>
      </c>
      <c r="AY373" s="74" t="str">
        <f t="shared" si="216"/>
        <v/>
      </c>
      <c r="AZ373" s="74" t="str">
        <f t="shared" si="216"/>
        <v/>
      </c>
      <c r="BA373" s="74" t="str">
        <f t="shared" si="216"/>
        <v/>
      </c>
      <c r="BB373" s="74" t="str">
        <f t="shared" si="216"/>
        <v/>
      </c>
      <c r="BC373" s="74" t="str">
        <f t="shared" si="210"/>
        <v/>
      </c>
      <c r="BD373" s="74" t="str">
        <f t="shared" si="211"/>
        <v/>
      </c>
      <c r="BE373" s="74" t="str">
        <f t="shared" si="212"/>
        <v/>
      </c>
      <c r="BF373" s="74" t="str">
        <f t="shared" si="213"/>
        <v/>
      </c>
      <c r="BG373" s="74" t="str">
        <f t="shared" si="214"/>
        <v/>
      </c>
      <c r="BK373" s="119" t="s">
        <v>1232</v>
      </c>
      <c r="BL373" s="119" t="s">
        <v>517</v>
      </c>
      <c r="BM373" s="119" t="s">
        <v>518</v>
      </c>
      <c r="BN373" s="119" t="s">
        <v>336</v>
      </c>
      <c r="BO373" s="119" t="s">
        <v>1233</v>
      </c>
    </row>
    <row r="374" spans="1:67" s="66" customFormat="1" ht="14.5" x14ac:dyDescent="0.35">
      <c r="A374" s="30"/>
      <c r="B374" s="31"/>
      <c r="C374" s="31"/>
      <c r="D374" s="30"/>
      <c r="E374" s="31"/>
      <c r="F374" s="84"/>
      <c r="G374" s="62" t="str">
        <f t="shared" si="185"/>
        <v/>
      </c>
      <c r="H374" s="30"/>
      <c r="I374" s="31"/>
      <c r="J374" s="85"/>
      <c r="K374" s="85"/>
      <c r="L374" s="73">
        <f t="shared" si="186"/>
        <v>0</v>
      </c>
      <c r="M374" s="136"/>
      <c r="N374" s="65">
        <f t="shared" si="187"/>
        <v>0</v>
      </c>
      <c r="O374" s="65"/>
      <c r="P374" s="74">
        <f t="shared" si="188"/>
        <v>0</v>
      </c>
      <c r="Q374" s="74">
        <f t="shared" si="189"/>
        <v>0</v>
      </c>
      <c r="R374" s="74">
        <f t="shared" si="190"/>
        <v>0</v>
      </c>
      <c r="S374" s="74">
        <f t="shared" si="191"/>
        <v>0</v>
      </c>
      <c r="T374" s="74">
        <f t="shared" si="192"/>
        <v>0</v>
      </c>
      <c r="U374" s="74">
        <f t="shared" si="193"/>
        <v>0</v>
      </c>
      <c r="V374" s="74">
        <f t="shared" si="194"/>
        <v>0</v>
      </c>
      <c r="W374" s="74">
        <f t="shared" si="195"/>
        <v>0</v>
      </c>
      <c r="X374" s="74">
        <f t="shared" si="196"/>
        <v>0</v>
      </c>
      <c r="Y374" s="74">
        <f t="shared" si="197"/>
        <v>0</v>
      </c>
      <c r="Z374" s="74">
        <f t="shared" si="198"/>
        <v>0</v>
      </c>
      <c r="AA374" s="74">
        <f t="shared" si="215"/>
        <v>1</v>
      </c>
      <c r="AC374" s="74">
        <f t="shared" si="199"/>
        <v>0</v>
      </c>
      <c r="AD374" s="74">
        <f t="shared" si="200"/>
        <v>0</v>
      </c>
      <c r="AE374" s="74">
        <f t="shared" si="182"/>
        <v>0</v>
      </c>
      <c r="AF374" s="74">
        <f t="shared" si="183"/>
        <v>0</v>
      </c>
      <c r="AG374" s="74">
        <f t="shared" si="201"/>
        <v>0</v>
      </c>
      <c r="AH374" s="74">
        <f t="shared" si="202"/>
        <v>0</v>
      </c>
      <c r="AJ374" s="75">
        <f t="shared" si="203"/>
        <v>0</v>
      </c>
      <c r="AK374" s="75">
        <f t="shared" si="204"/>
        <v>0</v>
      </c>
      <c r="AL374" s="75">
        <f t="shared" si="184"/>
        <v>0</v>
      </c>
      <c r="AS374" s="74" t="str">
        <f t="shared" si="205"/>
        <v/>
      </c>
      <c r="AT374" s="74" t="str">
        <f t="shared" si="206"/>
        <v/>
      </c>
      <c r="AU374" s="74" t="str">
        <f t="shared" si="207"/>
        <v/>
      </c>
      <c r="AV374" s="74" t="str">
        <f t="shared" si="208"/>
        <v/>
      </c>
      <c r="AW374" s="74" t="str">
        <f t="shared" si="209"/>
        <v/>
      </c>
      <c r="AX374" s="74" t="str">
        <f t="shared" si="216"/>
        <v/>
      </c>
      <c r="AY374" s="74" t="str">
        <f t="shared" si="216"/>
        <v/>
      </c>
      <c r="AZ374" s="74" t="str">
        <f t="shared" si="216"/>
        <v/>
      </c>
      <c r="BA374" s="74" t="str">
        <f t="shared" si="216"/>
        <v/>
      </c>
      <c r="BB374" s="74" t="str">
        <f t="shared" si="216"/>
        <v/>
      </c>
      <c r="BC374" s="74" t="str">
        <f t="shared" si="210"/>
        <v/>
      </c>
      <c r="BD374" s="74" t="str">
        <f t="shared" si="211"/>
        <v/>
      </c>
      <c r="BE374" s="74" t="str">
        <f t="shared" si="212"/>
        <v/>
      </c>
      <c r="BF374" s="74" t="str">
        <f t="shared" si="213"/>
        <v/>
      </c>
      <c r="BG374" s="74" t="str">
        <f t="shared" si="214"/>
        <v/>
      </c>
      <c r="BK374" s="119" t="s">
        <v>1234</v>
      </c>
      <c r="BL374" s="119" t="s">
        <v>630</v>
      </c>
      <c r="BM374" s="119" t="s">
        <v>631</v>
      </c>
      <c r="BN374" s="119" t="s">
        <v>632</v>
      </c>
      <c r="BO374" s="119" t="s">
        <v>1235</v>
      </c>
    </row>
    <row r="375" spans="1:67" s="66" customFormat="1" ht="14.5" x14ac:dyDescent="0.35">
      <c r="A375" s="30"/>
      <c r="B375" s="31"/>
      <c r="C375" s="31"/>
      <c r="D375" s="30"/>
      <c r="E375" s="31"/>
      <c r="F375" s="84"/>
      <c r="G375" s="62" t="str">
        <f t="shared" si="185"/>
        <v/>
      </c>
      <c r="H375" s="30"/>
      <c r="I375" s="31"/>
      <c r="J375" s="85"/>
      <c r="K375" s="85"/>
      <c r="L375" s="73">
        <f t="shared" si="186"/>
        <v>0</v>
      </c>
      <c r="M375" s="136"/>
      <c r="N375" s="65">
        <f t="shared" si="187"/>
        <v>0</v>
      </c>
      <c r="O375" s="65"/>
      <c r="P375" s="74">
        <f t="shared" si="188"/>
        <v>0</v>
      </c>
      <c r="Q375" s="74">
        <f t="shared" si="189"/>
        <v>0</v>
      </c>
      <c r="R375" s="74">
        <f t="shared" si="190"/>
        <v>0</v>
      </c>
      <c r="S375" s="74">
        <f t="shared" si="191"/>
        <v>0</v>
      </c>
      <c r="T375" s="74">
        <f t="shared" si="192"/>
        <v>0</v>
      </c>
      <c r="U375" s="74">
        <f t="shared" si="193"/>
        <v>0</v>
      </c>
      <c r="V375" s="74">
        <f t="shared" si="194"/>
        <v>0</v>
      </c>
      <c r="W375" s="74">
        <f t="shared" si="195"/>
        <v>0</v>
      </c>
      <c r="X375" s="74">
        <f t="shared" si="196"/>
        <v>0</v>
      </c>
      <c r="Y375" s="74">
        <f t="shared" si="197"/>
        <v>0</v>
      </c>
      <c r="Z375" s="74">
        <f t="shared" si="198"/>
        <v>0</v>
      </c>
      <c r="AA375" s="74">
        <f t="shared" si="215"/>
        <v>1</v>
      </c>
      <c r="AC375" s="74">
        <f t="shared" si="199"/>
        <v>0</v>
      </c>
      <c r="AD375" s="74">
        <f t="shared" si="200"/>
        <v>0</v>
      </c>
      <c r="AE375" s="74">
        <f t="shared" si="182"/>
        <v>0</v>
      </c>
      <c r="AF375" s="74">
        <f t="shared" si="183"/>
        <v>0</v>
      </c>
      <c r="AG375" s="74">
        <f t="shared" si="201"/>
        <v>0</v>
      </c>
      <c r="AH375" s="74">
        <f t="shared" si="202"/>
        <v>0</v>
      </c>
      <c r="AJ375" s="75">
        <f t="shared" si="203"/>
        <v>0</v>
      </c>
      <c r="AK375" s="75">
        <f t="shared" si="204"/>
        <v>0</v>
      </c>
      <c r="AL375" s="75">
        <f t="shared" si="184"/>
        <v>0</v>
      </c>
      <c r="AS375" s="74" t="str">
        <f t="shared" si="205"/>
        <v/>
      </c>
      <c r="AT375" s="74" t="str">
        <f t="shared" si="206"/>
        <v/>
      </c>
      <c r="AU375" s="74" t="str">
        <f t="shared" si="207"/>
        <v/>
      </c>
      <c r="AV375" s="74" t="str">
        <f t="shared" si="208"/>
        <v/>
      </c>
      <c r="AW375" s="74" t="str">
        <f t="shared" si="209"/>
        <v/>
      </c>
      <c r="AX375" s="74" t="str">
        <f t="shared" si="216"/>
        <v/>
      </c>
      <c r="AY375" s="74" t="str">
        <f t="shared" si="216"/>
        <v/>
      </c>
      <c r="AZ375" s="74" t="str">
        <f t="shared" si="216"/>
        <v/>
      </c>
      <c r="BA375" s="74" t="str">
        <f t="shared" si="216"/>
        <v/>
      </c>
      <c r="BB375" s="74" t="str">
        <f t="shared" si="216"/>
        <v/>
      </c>
      <c r="BC375" s="74" t="str">
        <f t="shared" si="210"/>
        <v/>
      </c>
      <c r="BD375" s="74" t="str">
        <f t="shared" si="211"/>
        <v/>
      </c>
      <c r="BE375" s="74" t="str">
        <f t="shared" si="212"/>
        <v/>
      </c>
      <c r="BF375" s="74" t="str">
        <f t="shared" si="213"/>
        <v/>
      </c>
      <c r="BG375" s="74" t="str">
        <f t="shared" si="214"/>
        <v/>
      </c>
      <c r="BK375" s="119" t="s">
        <v>1236</v>
      </c>
      <c r="BL375" s="119" t="s">
        <v>1237</v>
      </c>
      <c r="BM375" s="119" t="s">
        <v>416</v>
      </c>
      <c r="BN375" s="119" t="s">
        <v>336</v>
      </c>
      <c r="BO375" s="119" t="s">
        <v>1238</v>
      </c>
    </row>
    <row r="376" spans="1:67" s="66" customFormat="1" ht="14.5" x14ac:dyDescent="0.35">
      <c r="A376" s="30"/>
      <c r="B376" s="31"/>
      <c r="C376" s="31"/>
      <c r="D376" s="30"/>
      <c r="E376" s="31"/>
      <c r="F376" s="84"/>
      <c r="G376" s="62" t="str">
        <f t="shared" si="185"/>
        <v/>
      </c>
      <c r="H376" s="30"/>
      <c r="I376" s="31"/>
      <c r="J376" s="85"/>
      <c r="K376" s="85"/>
      <c r="L376" s="73">
        <f t="shared" si="186"/>
        <v>0</v>
      </c>
      <c r="M376" s="136"/>
      <c r="N376" s="65">
        <f t="shared" si="187"/>
        <v>0</v>
      </c>
      <c r="O376" s="65"/>
      <c r="P376" s="74">
        <f t="shared" si="188"/>
        <v>0</v>
      </c>
      <c r="Q376" s="74">
        <f t="shared" si="189"/>
        <v>0</v>
      </c>
      <c r="R376" s="74">
        <f t="shared" si="190"/>
        <v>0</v>
      </c>
      <c r="S376" s="74">
        <f t="shared" si="191"/>
        <v>0</v>
      </c>
      <c r="T376" s="74">
        <f t="shared" si="192"/>
        <v>0</v>
      </c>
      <c r="U376" s="74">
        <f t="shared" si="193"/>
        <v>0</v>
      </c>
      <c r="V376" s="74">
        <f t="shared" si="194"/>
        <v>0</v>
      </c>
      <c r="W376" s="74">
        <f t="shared" si="195"/>
        <v>0</v>
      </c>
      <c r="X376" s="74">
        <f t="shared" si="196"/>
        <v>0</v>
      </c>
      <c r="Y376" s="74">
        <f t="shared" si="197"/>
        <v>0</v>
      </c>
      <c r="Z376" s="74">
        <f t="shared" si="198"/>
        <v>0</v>
      </c>
      <c r="AA376" s="74">
        <f t="shared" ref="AA376:AA439" si="217">IF(L376&lt;&gt;"",1,0)</f>
        <v>1</v>
      </c>
      <c r="AC376" s="74">
        <f t="shared" si="199"/>
        <v>0</v>
      </c>
      <c r="AD376" s="74">
        <f t="shared" si="200"/>
        <v>0</v>
      </c>
      <c r="AE376" s="74">
        <f t="shared" si="182"/>
        <v>0</v>
      </c>
      <c r="AF376" s="74">
        <f t="shared" si="183"/>
        <v>0</v>
      </c>
      <c r="AG376" s="74">
        <f t="shared" si="201"/>
        <v>0</v>
      </c>
      <c r="AH376" s="74">
        <f t="shared" si="202"/>
        <v>0</v>
      </c>
      <c r="AJ376" s="75">
        <f t="shared" si="203"/>
        <v>0</v>
      </c>
      <c r="AK376" s="75">
        <f t="shared" si="204"/>
        <v>0</v>
      </c>
      <c r="AL376" s="75">
        <f t="shared" si="184"/>
        <v>0</v>
      </c>
      <c r="AS376" s="74" t="str">
        <f t="shared" si="205"/>
        <v/>
      </c>
      <c r="AT376" s="74" t="str">
        <f t="shared" si="206"/>
        <v/>
      </c>
      <c r="AU376" s="74" t="str">
        <f t="shared" si="207"/>
        <v/>
      </c>
      <c r="AV376" s="74" t="str">
        <f t="shared" si="208"/>
        <v/>
      </c>
      <c r="AW376" s="74" t="str">
        <f t="shared" si="209"/>
        <v/>
      </c>
      <c r="AX376" s="74" t="str">
        <f t="shared" si="216"/>
        <v/>
      </c>
      <c r="AY376" s="74" t="str">
        <f t="shared" si="216"/>
        <v/>
      </c>
      <c r="AZ376" s="74" t="str">
        <f t="shared" si="216"/>
        <v/>
      </c>
      <c r="BA376" s="74" t="str">
        <f t="shared" si="216"/>
        <v/>
      </c>
      <c r="BB376" s="74" t="str">
        <f t="shared" si="216"/>
        <v/>
      </c>
      <c r="BC376" s="74" t="str">
        <f t="shared" si="210"/>
        <v/>
      </c>
      <c r="BD376" s="74" t="str">
        <f t="shared" si="211"/>
        <v/>
      </c>
      <c r="BE376" s="74" t="str">
        <f t="shared" si="212"/>
        <v/>
      </c>
      <c r="BF376" s="74" t="str">
        <f t="shared" si="213"/>
        <v/>
      </c>
      <c r="BG376" s="74" t="str">
        <f t="shared" si="214"/>
        <v/>
      </c>
      <c r="BK376" s="119" t="s">
        <v>1239</v>
      </c>
      <c r="BL376" s="119" t="s">
        <v>630</v>
      </c>
      <c r="BM376" s="119" t="s">
        <v>631</v>
      </c>
      <c r="BN376" s="119" t="s">
        <v>632</v>
      </c>
      <c r="BO376" s="119" t="s">
        <v>1240</v>
      </c>
    </row>
    <row r="377" spans="1:67" s="66" customFormat="1" ht="14.5" x14ac:dyDescent="0.35">
      <c r="A377" s="30"/>
      <c r="B377" s="31"/>
      <c r="C377" s="31"/>
      <c r="D377" s="30"/>
      <c r="E377" s="31"/>
      <c r="F377" s="84"/>
      <c r="G377" s="62" t="str">
        <f t="shared" si="185"/>
        <v/>
      </c>
      <c r="H377" s="30"/>
      <c r="I377" s="31"/>
      <c r="J377" s="85"/>
      <c r="K377" s="85"/>
      <c r="L377" s="73">
        <f t="shared" si="186"/>
        <v>0</v>
      </c>
      <c r="M377" s="136"/>
      <c r="N377" s="65">
        <f t="shared" si="187"/>
        <v>0</v>
      </c>
      <c r="O377" s="65"/>
      <c r="P377" s="74">
        <f t="shared" si="188"/>
        <v>0</v>
      </c>
      <c r="Q377" s="74">
        <f t="shared" si="189"/>
        <v>0</v>
      </c>
      <c r="R377" s="74">
        <f t="shared" si="190"/>
        <v>0</v>
      </c>
      <c r="S377" s="74">
        <f t="shared" si="191"/>
        <v>0</v>
      </c>
      <c r="T377" s="74">
        <f t="shared" si="192"/>
        <v>0</v>
      </c>
      <c r="U377" s="74">
        <f t="shared" si="193"/>
        <v>0</v>
      </c>
      <c r="V377" s="74">
        <f t="shared" si="194"/>
        <v>0</v>
      </c>
      <c r="W377" s="74">
        <f t="shared" si="195"/>
        <v>0</v>
      </c>
      <c r="X377" s="74">
        <f t="shared" si="196"/>
        <v>0</v>
      </c>
      <c r="Y377" s="74">
        <f t="shared" si="197"/>
        <v>0</v>
      </c>
      <c r="Z377" s="74">
        <f t="shared" si="198"/>
        <v>0</v>
      </c>
      <c r="AA377" s="74">
        <f t="shared" si="217"/>
        <v>1</v>
      </c>
      <c r="AC377" s="74">
        <f t="shared" si="199"/>
        <v>0</v>
      </c>
      <c r="AD377" s="74">
        <f t="shared" si="200"/>
        <v>0</v>
      </c>
      <c r="AE377" s="74">
        <f t="shared" si="182"/>
        <v>0</v>
      </c>
      <c r="AF377" s="74">
        <f t="shared" si="183"/>
        <v>0</v>
      </c>
      <c r="AG377" s="74">
        <f t="shared" si="201"/>
        <v>0</v>
      </c>
      <c r="AH377" s="74">
        <f t="shared" si="202"/>
        <v>0</v>
      </c>
      <c r="AJ377" s="75">
        <f t="shared" si="203"/>
        <v>0</v>
      </c>
      <c r="AK377" s="75">
        <f t="shared" si="204"/>
        <v>0</v>
      </c>
      <c r="AL377" s="75">
        <f t="shared" si="184"/>
        <v>0</v>
      </c>
      <c r="AS377" s="74" t="str">
        <f t="shared" si="205"/>
        <v/>
      </c>
      <c r="AT377" s="74" t="str">
        <f t="shared" si="206"/>
        <v/>
      </c>
      <c r="AU377" s="74" t="str">
        <f t="shared" si="207"/>
        <v/>
      </c>
      <c r="AV377" s="74" t="str">
        <f t="shared" si="208"/>
        <v/>
      </c>
      <c r="AW377" s="74" t="str">
        <f t="shared" si="209"/>
        <v/>
      </c>
      <c r="AX377" s="74" t="str">
        <f t="shared" si="216"/>
        <v/>
      </c>
      <c r="AY377" s="74" t="str">
        <f t="shared" si="216"/>
        <v/>
      </c>
      <c r="AZ377" s="74" t="str">
        <f t="shared" si="216"/>
        <v/>
      </c>
      <c r="BA377" s="74" t="str">
        <f t="shared" si="216"/>
        <v/>
      </c>
      <c r="BB377" s="74" t="str">
        <f t="shared" si="216"/>
        <v/>
      </c>
      <c r="BC377" s="74" t="str">
        <f t="shared" si="210"/>
        <v/>
      </c>
      <c r="BD377" s="74" t="str">
        <f t="shared" si="211"/>
        <v/>
      </c>
      <c r="BE377" s="74" t="str">
        <f t="shared" si="212"/>
        <v/>
      </c>
      <c r="BF377" s="74" t="str">
        <f t="shared" si="213"/>
        <v/>
      </c>
      <c r="BG377" s="74" t="str">
        <f t="shared" si="214"/>
        <v/>
      </c>
      <c r="BK377" s="119" t="s">
        <v>1241</v>
      </c>
      <c r="BL377" s="119" t="s">
        <v>1159</v>
      </c>
      <c r="BM377" s="119" t="s">
        <v>1160</v>
      </c>
      <c r="BN377" s="119" t="s">
        <v>391</v>
      </c>
      <c r="BO377" s="119" t="s">
        <v>1242</v>
      </c>
    </row>
    <row r="378" spans="1:67" s="66" customFormat="1" ht="14.5" x14ac:dyDescent="0.35">
      <c r="A378" s="30"/>
      <c r="B378" s="31"/>
      <c r="C378" s="31"/>
      <c r="D378" s="30"/>
      <c r="E378" s="31"/>
      <c r="F378" s="84"/>
      <c r="G378" s="62" t="str">
        <f t="shared" si="185"/>
        <v/>
      </c>
      <c r="H378" s="30"/>
      <c r="I378" s="31"/>
      <c r="J378" s="85"/>
      <c r="K378" s="85"/>
      <c r="L378" s="73">
        <f t="shared" si="186"/>
        <v>0</v>
      </c>
      <c r="M378" s="136"/>
      <c r="N378" s="65">
        <f t="shared" si="187"/>
        <v>0</v>
      </c>
      <c r="O378" s="65"/>
      <c r="P378" s="74">
        <f t="shared" si="188"/>
        <v>0</v>
      </c>
      <c r="Q378" s="74">
        <f t="shared" si="189"/>
        <v>0</v>
      </c>
      <c r="R378" s="74">
        <f t="shared" si="190"/>
        <v>0</v>
      </c>
      <c r="S378" s="74">
        <f t="shared" si="191"/>
        <v>0</v>
      </c>
      <c r="T378" s="74">
        <f t="shared" si="192"/>
        <v>0</v>
      </c>
      <c r="U378" s="74">
        <f t="shared" si="193"/>
        <v>0</v>
      </c>
      <c r="V378" s="74">
        <f t="shared" si="194"/>
        <v>0</v>
      </c>
      <c r="W378" s="74">
        <f t="shared" si="195"/>
        <v>0</v>
      </c>
      <c r="X378" s="74">
        <f t="shared" si="196"/>
        <v>0</v>
      </c>
      <c r="Y378" s="74">
        <f t="shared" si="197"/>
        <v>0</v>
      </c>
      <c r="Z378" s="74">
        <f t="shared" si="198"/>
        <v>0</v>
      </c>
      <c r="AA378" s="74">
        <f t="shared" si="217"/>
        <v>1</v>
      </c>
      <c r="AC378" s="74">
        <f t="shared" si="199"/>
        <v>0</v>
      </c>
      <c r="AD378" s="74">
        <f t="shared" si="200"/>
        <v>0</v>
      </c>
      <c r="AE378" s="74">
        <f t="shared" si="182"/>
        <v>0</v>
      </c>
      <c r="AF378" s="74">
        <f t="shared" si="183"/>
        <v>0</v>
      </c>
      <c r="AG378" s="74">
        <f t="shared" si="201"/>
        <v>0</v>
      </c>
      <c r="AH378" s="74">
        <f t="shared" si="202"/>
        <v>0</v>
      </c>
      <c r="AJ378" s="75">
        <f t="shared" si="203"/>
        <v>0</v>
      </c>
      <c r="AK378" s="75">
        <f t="shared" si="204"/>
        <v>0</v>
      </c>
      <c r="AL378" s="75">
        <f t="shared" si="184"/>
        <v>0</v>
      </c>
      <c r="AS378" s="74" t="str">
        <f t="shared" si="205"/>
        <v/>
      </c>
      <c r="AT378" s="74" t="str">
        <f t="shared" si="206"/>
        <v/>
      </c>
      <c r="AU378" s="74" t="str">
        <f t="shared" si="207"/>
        <v/>
      </c>
      <c r="AV378" s="74" t="str">
        <f t="shared" si="208"/>
        <v/>
      </c>
      <c r="AW378" s="74" t="str">
        <f t="shared" si="209"/>
        <v/>
      </c>
      <c r="AX378" s="74" t="str">
        <f t="shared" si="216"/>
        <v/>
      </c>
      <c r="AY378" s="74" t="str">
        <f t="shared" si="216"/>
        <v/>
      </c>
      <c r="AZ378" s="74" t="str">
        <f t="shared" si="216"/>
        <v/>
      </c>
      <c r="BA378" s="74" t="str">
        <f t="shared" si="216"/>
        <v/>
      </c>
      <c r="BB378" s="74" t="str">
        <f t="shared" si="216"/>
        <v/>
      </c>
      <c r="BC378" s="74" t="str">
        <f t="shared" si="210"/>
        <v/>
      </c>
      <c r="BD378" s="74" t="str">
        <f t="shared" si="211"/>
        <v/>
      </c>
      <c r="BE378" s="74" t="str">
        <f t="shared" si="212"/>
        <v/>
      </c>
      <c r="BF378" s="74" t="str">
        <f t="shared" si="213"/>
        <v/>
      </c>
      <c r="BG378" s="74" t="str">
        <f t="shared" si="214"/>
        <v/>
      </c>
      <c r="BK378" s="119" t="s">
        <v>1243</v>
      </c>
      <c r="BL378" s="119" t="s">
        <v>537</v>
      </c>
      <c r="BM378" s="119" t="s">
        <v>538</v>
      </c>
      <c r="BN378" s="119" t="s">
        <v>349</v>
      </c>
      <c r="BO378" s="119" t="s">
        <v>1244</v>
      </c>
    </row>
    <row r="379" spans="1:67" s="66" customFormat="1" ht="14.5" x14ac:dyDescent="0.35">
      <c r="A379" s="30"/>
      <c r="B379" s="31"/>
      <c r="C379" s="31"/>
      <c r="D379" s="30"/>
      <c r="E379" s="31"/>
      <c r="F379" s="84"/>
      <c r="G379" s="62" t="str">
        <f t="shared" si="185"/>
        <v/>
      </c>
      <c r="H379" s="30"/>
      <c r="I379" s="31"/>
      <c r="J379" s="85"/>
      <c r="K379" s="85"/>
      <c r="L379" s="73">
        <f t="shared" si="186"/>
        <v>0</v>
      </c>
      <c r="M379" s="136"/>
      <c r="N379" s="65">
        <f t="shared" si="187"/>
        <v>0</v>
      </c>
      <c r="O379" s="65"/>
      <c r="P379" s="74">
        <f t="shared" si="188"/>
        <v>0</v>
      </c>
      <c r="Q379" s="74">
        <f t="shared" si="189"/>
        <v>0</v>
      </c>
      <c r="R379" s="74">
        <f t="shared" si="190"/>
        <v>0</v>
      </c>
      <c r="S379" s="74">
        <f t="shared" si="191"/>
        <v>0</v>
      </c>
      <c r="T379" s="74">
        <f t="shared" si="192"/>
        <v>0</v>
      </c>
      <c r="U379" s="74">
        <f t="shared" si="193"/>
        <v>0</v>
      </c>
      <c r="V379" s="74">
        <f t="shared" si="194"/>
        <v>0</v>
      </c>
      <c r="W379" s="74">
        <f t="shared" si="195"/>
        <v>0</v>
      </c>
      <c r="X379" s="74">
        <f t="shared" si="196"/>
        <v>0</v>
      </c>
      <c r="Y379" s="74">
        <f t="shared" si="197"/>
        <v>0</v>
      </c>
      <c r="Z379" s="74">
        <f t="shared" si="198"/>
        <v>0</v>
      </c>
      <c r="AA379" s="74">
        <f t="shared" si="217"/>
        <v>1</v>
      </c>
      <c r="AC379" s="74">
        <f t="shared" si="199"/>
        <v>0</v>
      </c>
      <c r="AD379" s="74">
        <f t="shared" si="200"/>
        <v>0</v>
      </c>
      <c r="AE379" s="74">
        <f t="shared" si="182"/>
        <v>0</v>
      </c>
      <c r="AF379" s="74">
        <f t="shared" si="183"/>
        <v>0</v>
      </c>
      <c r="AG379" s="74">
        <f t="shared" si="201"/>
        <v>0</v>
      </c>
      <c r="AH379" s="74">
        <f t="shared" si="202"/>
        <v>0</v>
      </c>
      <c r="AJ379" s="75">
        <f t="shared" si="203"/>
        <v>0</v>
      </c>
      <c r="AK379" s="75">
        <f t="shared" si="204"/>
        <v>0</v>
      </c>
      <c r="AL379" s="75">
        <f t="shared" si="184"/>
        <v>0</v>
      </c>
      <c r="AS379" s="74" t="str">
        <f t="shared" si="205"/>
        <v/>
      </c>
      <c r="AT379" s="74" t="str">
        <f t="shared" si="206"/>
        <v/>
      </c>
      <c r="AU379" s="74" t="str">
        <f t="shared" si="207"/>
        <v/>
      </c>
      <c r="AV379" s="74" t="str">
        <f t="shared" si="208"/>
        <v/>
      </c>
      <c r="AW379" s="74" t="str">
        <f t="shared" si="209"/>
        <v/>
      </c>
      <c r="AX379" s="74" t="str">
        <f t="shared" si="216"/>
        <v/>
      </c>
      <c r="AY379" s="74" t="str">
        <f t="shared" si="216"/>
        <v/>
      </c>
      <c r="AZ379" s="74" t="str">
        <f t="shared" si="216"/>
        <v/>
      </c>
      <c r="BA379" s="74" t="str">
        <f t="shared" si="216"/>
        <v/>
      </c>
      <c r="BB379" s="74" t="str">
        <f t="shared" si="216"/>
        <v/>
      </c>
      <c r="BC379" s="74" t="str">
        <f t="shared" si="210"/>
        <v/>
      </c>
      <c r="BD379" s="74" t="str">
        <f t="shared" si="211"/>
        <v/>
      </c>
      <c r="BE379" s="74" t="str">
        <f t="shared" si="212"/>
        <v/>
      </c>
      <c r="BF379" s="74" t="str">
        <f t="shared" si="213"/>
        <v/>
      </c>
      <c r="BG379" s="74" t="str">
        <f t="shared" si="214"/>
        <v/>
      </c>
      <c r="BK379" s="119" t="s">
        <v>1245</v>
      </c>
      <c r="BL379" s="119" t="s">
        <v>1246</v>
      </c>
      <c r="BM379" s="119" t="s">
        <v>1247</v>
      </c>
      <c r="BN379" s="119" t="s">
        <v>373</v>
      </c>
      <c r="BO379" s="119" t="s">
        <v>1247</v>
      </c>
    </row>
    <row r="380" spans="1:67" s="66" customFormat="1" ht="14.5" x14ac:dyDescent="0.35">
      <c r="A380" s="30"/>
      <c r="B380" s="31"/>
      <c r="C380" s="31"/>
      <c r="D380" s="30"/>
      <c r="E380" s="31"/>
      <c r="F380" s="84"/>
      <c r="G380" s="62" t="str">
        <f t="shared" si="185"/>
        <v/>
      </c>
      <c r="H380" s="30"/>
      <c r="I380" s="31"/>
      <c r="J380" s="85"/>
      <c r="K380" s="85"/>
      <c r="L380" s="73">
        <f t="shared" si="186"/>
        <v>0</v>
      </c>
      <c r="M380" s="136"/>
      <c r="N380" s="65">
        <f t="shared" si="187"/>
        <v>0</v>
      </c>
      <c r="O380" s="65"/>
      <c r="P380" s="74">
        <f t="shared" si="188"/>
        <v>0</v>
      </c>
      <c r="Q380" s="74">
        <f t="shared" si="189"/>
        <v>0</v>
      </c>
      <c r="R380" s="74">
        <f t="shared" si="190"/>
        <v>0</v>
      </c>
      <c r="S380" s="74">
        <f t="shared" si="191"/>
        <v>0</v>
      </c>
      <c r="T380" s="74">
        <f t="shared" si="192"/>
        <v>0</v>
      </c>
      <c r="U380" s="74">
        <f t="shared" si="193"/>
        <v>0</v>
      </c>
      <c r="V380" s="74">
        <f t="shared" si="194"/>
        <v>0</v>
      </c>
      <c r="W380" s="74">
        <f t="shared" si="195"/>
        <v>0</v>
      </c>
      <c r="X380" s="74">
        <f t="shared" si="196"/>
        <v>0</v>
      </c>
      <c r="Y380" s="74">
        <f t="shared" si="197"/>
        <v>0</v>
      </c>
      <c r="Z380" s="74">
        <f t="shared" si="198"/>
        <v>0</v>
      </c>
      <c r="AA380" s="74">
        <f t="shared" si="217"/>
        <v>1</v>
      </c>
      <c r="AC380" s="74">
        <f t="shared" si="199"/>
        <v>0</v>
      </c>
      <c r="AD380" s="74">
        <f t="shared" si="200"/>
        <v>0</v>
      </c>
      <c r="AE380" s="74">
        <f t="shared" si="182"/>
        <v>0</v>
      </c>
      <c r="AF380" s="74">
        <f t="shared" si="183"/>
        <v>0</v>
      </c>
      <c r="AG380" s="74">
        <f t="shared" si="201"/>
        <v>0</v>
      </c>
      <c r="AH380" s="74">
        <f t="shared" si="202"/>
        <v>0</v>
      </c>
      <c r="AJ380" s="75">
        <f t="shared" si="203"/>
        <v>0</v>
      </c>
      <c r="AK380" s="75">
        <f t="shared" si="204"/>
        <v>0</v>
      </c>
      <c r="AL380" s="75">
        <f t="shared" si="184"/>
        <v>0</v>
      </c>
      <c r="AS380" s="74" t="str">
        <f t="shared" si="205"/>
        <v/>
      </c>
      <c r="AT380" s="74" t="str">
        <f t="shared" si="206"/>
        <v/>
      </c>
      <c r="AU380" s="74" t="str">
        <f t="shared" si="207"/>
        <v/>
      </c>
      <c r="AV380" s="74" t="str">
        <f t="shared" si="208"/>
        <v/>
      </c>
      <c r="AW380" s="74" t="str">
        <f t="shared" si="209"/>
        <v/>
      </c>
      <c r="AX380" s="74" t="str">
        <f t="shared" si="216"/>
        <v/>
      </c>
      <c r="AY380" s="74" t="str">
        <f t="shared" si="216"/>
        <v/>
      </c>
      <c r="AZ380" s="74" t="str">
        <f t="shared" si="216"/>
        <v/>
      </c>
      <c r="BA380" s="74" t="str">
        <f t="shared" si="216"/>
        <v/>
      </c>
      <c r="BB380" s="74" t="str">
        <f t="shared" si="216"/>
        <v/>
      </c>
      <c r="BC380" s="74" t="str">
        <f t="shared" si="210"/>
        <v/>
      </c>
      <c r="BD380" s="74" t="str">
        <f t="shared" si="211"/>
        <v/>
      </c>
      <c r="BE380" s="74" t="str">
        <f t="shared" si="212"/>
        <v/>
      </c>
      <c r="BF380" s="74" t="str">
        <f t="shared" si="213"/>
        <v/>
      </c>
      <c r="BG380" s="74" t="str">
        <f t="shared" si="214"/>
        <v/>
      </c>
      <c r="BK380" s="119" t="s">
        <v>1248</v>
      </c>
      <c r="BL380" s="119" t="s">
        <v>384</v>
      </c>
      <c r="BM380" s="119" t="s">
        <v>385</v>
      </c>
      <c r="BN380" s="119" t="s">
        <v>386</v>
      </c>
      <c r="BO380" s="119" t="s">
        <v>1249</v>
      </c>
    </row>
    <row r="381" spans="1:67" s="66" customFormat="1" ht="14.5" x14ac:dyDescent="0.35">
      <c r="A381" s="30"/>
      <c r="B381" s="31"/>
      <c r="C381" s="31"/>
      <c r="D381" s="30"/>
      <c r="E381" s="31"/>
      <c r="F381" s="84"/>
      <c r="G381" s="62" t="str">
        <f t="shared" si="185"/>
        <v/>
      </c>
      <c r="H381" s="30"/>
      <c r="I381" s="31"/>
      <c r="J381" s="85"/>
      <c r="K381" s="85"/>
      <c r="L381" s="73">
        <f t="shared" si="186"/>
        <v>0</v>
      </c>
      <c r="M381" s="136"/>
      <c r="N381" s="65">
        <f t="shared" si="187"/>
        <v>0</v>
      </c>
      <c r="O381" s="65"/>
      <c r="P381" s="74">
        <f t="shared" si="188"/>
        <v>0</v>
      </c>
      <c r="Q381" s="74">
        <f t="shared" si="189"/>
        <v>0</v>
      </c>
      <c r="R381" s="74">
        <f t="shared" si="190"/>
        <v>0</v>
      </c>
      <c r="S381" s="74">
        <f t="shared" si="191"/>
        <v>0</v>
      </c>
      <c r="T381" s="74">
        <f t="shared" si="192"/>
        <v>0</v>
      </c>
      <c r="U381" s="74">
        <f t="shared" si="193"/>
        <v>0</v>
      </c>
      <c r="V381" s="74">
        <f t="shared" si="194"/>
        <v>0</v>
      </c>
      <c r="W381" s="74">
        <f t="shared" si="195"/>
        <v>0</v>
      </c>
      <c r="X381" s="74">
        <f t="shared" si="196"/>
        <v>0</v>
      </c>
      <c r="Y381" s="74">
        <f t="shared" si="197"/>
        <v>0</v>
      </c>
      <c r="Z381" s="74">
        <f t="shared" si="198"/>
        <v>0</v>
      </c>
      <c r="AA381" s="74">
        <f t="shared" si="217"/>
        <v>1</v>
      </c>
      <c r="AC381" s="74">
        <f t="shared" si="199"/>
        <v>0</v>
      </c>
      <c r="AD381" s="74">
        <f t="shared" si="200"/>
        <v>0</v>
      </c>
      <c r="AE381" s="74">
        <f t="shared" si="182"/>
        <v>0</v>
      </c>
      <c r="AF381" s="74">
        <f t="shared" si="183"/>
        <v>0</v>
      </c>
      <c r="AG381" s="74">
        <f t="shared" si="201"/>
        <v>0</v>
      </c>
      <c r="AH381" s="74">
        <f t="shared" si="202"/>
        <v>0</v>
      </c>
      <c r="AJ381" s="75">
        <f t="shared" si="203"/>
        <v>0</v>
      </c>
      <c r="AK381" s="75">
        <f t="shared" si="204"/>
        <v>0</v>
      </c>
      <c r="AL381" s="75">
        <f t="shared" si="184"/>
        <v>0</v>
      </c>
      <c r="AS381" s="74" t="str">
        <f t="shared" si="205"/>
        <v/>
      </c>
      <c r="AT381" s="74" t="str">
        <f t="shared" si="206"/>
        <v/>
      </c>
      <c r="AU381" s="74" t="str">
        <f t="shared" si="207"/>
        <v/>
      </c>
      <c r="AV381" s="74" t="str">
        <f t="shared" si="208"/>
        <v/>
      </c>
      <c r="AW381" s="74" t="str">
        <f t="shared" si="209"/>
        <v/>
      </c>
      <c r="AX381" s="74" t="str">
        <f t="shared" si="216"/>
        <v/>
      </c>
      <c r="AY381" s="74" t="str">
        <f t="shared" si="216"/>
        <v/>
      </c>
      <c r="AZ381" s="74" t="str">
        <f t="shared" si="216"/>
        <v/>
      </c>
      <c r="BA381" s="74" t="str">
        <f t="shared" si="216"/>
        <v/>
      </c>
      <c r="BB381" s="74" t="str">
        <f t="shared" si="216"/>
        <v/>
      </c>
      <c r="BC381" s="74" t="str">
        <f t="shared" si="210"/>
        <v/>
      </c>
      <c r="BD381" s="74" t="str">
        <f t="shared" si="211"/>
        <v/>
      </c>
      <c r="BE381" s="74" t="str">
        <f t="shared" si="212"/>
        <v/>
      </c>
      <c r="BF381" s="74" t="str">
        <f t="shared" si="213"/>
        <v/>
      </c>
      <c r="BG381" s="74" t="str">
        <f t="shared" si="214"/>
        <v/>
      </c>
      <c r="BK381" s="119" t="s">
        <v>1250</v>
      </c>
      <c r="BL381" s="119" t="s">
        <v>695</v>
      </c>
      <c r="BM381" s="119" t="s">
        <v>696</v>
      </c>
      <c r="BN381" s="119" t="s">
        <v>697</v>
      </c>
      <c r="BO381" s="119" t="s">
        <v>1251</v>
      </c>
    </row>
    <row r="382" spans="1:67" s="66" customFormat="1" ht="14.5" x14ac:dyDescent="0.35">
      <c r="A382" s="30"/>
      <c r="B382" s="31"/>
      <c r="C382" s="31"/>
      <c r="D382" s="30"/>
      <c r="E382" s="31"/>
      <c r="F382" s="84"/>
      <c r="G382" s="62" t="str">
        <f t="shared" si="185"/>
        <v/>
      </c>
      <c r="H382" s="30"/>
      <c r="I382" s="31"/>
      <c r="J382" s="85"/>
      <c r="K382" s="85"/>
      <c r="L382" s="73">
        <f t="shared" si="186"/>
        <v>0</v>
      </c>
      <c r="M382" s="136"/>
      <c r="N382" s="65">
        <f t="shared" si="187"/>
        <v>0</v>
      </c>
      <c r="O382" s="65"/>
      <c r="P382" s="74">
        <f t="shared" si="188"/>
        <v>0</v>
      </c>
      <c r="Q382" s="74">
        <f t="shared" si="189"/>
        <v>0</v>
      </c>
      <c r="R382" s="74">
        <f t="shared" si="190"/>
        <v>0</v>
      </c>
      <c r="S382" s="74">
        <f t="shared" si="191"/>
        <v>0</v>
      </c>
      <c r="T382" s="74">
        <f t="shared" si="192"/>
        <v>0</v>
      </c>
      <c r="U382" s="74">
        <f t="shared" si="193"/>
        <v>0</v>
      </c>
      <c r="V382" s="74">
        <f t="shared" si="194"/>
        <v>0</v>
      </c>
      <c r="W382" s="74">
        <f t="shared" si="195"/>
        <v>0</v>
      </c>
      <c r="X382" s="74">
        <f t="shared" si="196"/>
        <v>0</v>
      </c>
      <c r="Y382" s="74">
        <f t="shared" si="197"/>
        <v>0</v>
      </c>
      <c r="Z382" s="74">
        <f t="shared" si="198"/>
        <v>0</v>
      </c>
      <c r="AA382" s="74">
        <f t="shared" si="217"/>
        <v>1</v>
      </c>
      <c r="AC382" s="74">
        <f t="shared" si="199"/>
        <v>0</v>
      </c>
      <c r="AD382" s="74">
        <f t="shared" si="200"/>
        <v>0</v>
      </c>
      <c r="AE382" s="74">
        <f t="shared" si="182"/>
        <v>0</v>
      </c>
      <c r="AF382" s="74">
        <f t="shared" si="183"/>
        <v>0</v>
      </c>
      <c r="AG382" s="74">
        <f t="shared" si="201"/>
        <v>0</v>
      </c>
      <c r="AH382" s="74">
        <f t="shared" si="202"/>
        <v>0</v>
      </c>
      <c r="AJ382" s="75">
        <f t="shared" si="203"/>
        <v>0</v>
      </c>
      <c r="AK382" s="75">
        <f t="shared" si="204"/>
        <v>0</v>
      </c>
      <c r="AL382" s="75">
        <f t="shared" si="184"/>
        <v>0</v>
      </c>
      <c r="AS382" s="74" t="str">
        <f t="shared" si="205"/>
        <v/>
      </c>
      <c r="AT382" s="74" t="str">
        <f t="shared" si="206"/>
        <v/>
      </c>
      <c r="AU382" s="74" t="str">
        <f t="shared" si="207"/>
        <v/>
      </c>
      <c r="AV382" s="74" t="str">
        <f t="shared" si="208"/>
        <v/>
      </c>
      <c r="AW382" s="74" t="str">
        <f t="shared" si="209"/>
        <v/>
      </c>
      <c r="AX382" s="74" t="str">
        <f t="shared" si="216"/>
        <v/>
      </c>
      <c r="AY382" s="74" t="str">
        <f t="shared" si="216"/>
        <v/>
      </c>
      <c r="AZ382" s="74" t="str">
        <f t="shared" si="216"/>
        <v/>
      </c>
      <c r="BA382" s="74" t="str">
        <f t="shared" si="216"/>
        <v/>
      </c>
      <c r="BB382" s="74" t="str">
        <f t="shared" si="216"/>
        <v/>
      </c>
      <c r="BC382" s="74" t="str">
        <f t="shared" si="210"/>
        <v/>
      </c>
      <c r="BD382" s="74" t="str">
        <f t="shared" si="211"/>
        <v/>
      </c>
      <c r="BE382" s="74" t="str">
        <f t="shared" si="212"/>
        <v/>
      </c>
      <c r="BF382" s="74" t="str">
        <f t="shared" si="213"/>
        <v/>
      </c>
      <c r="BG382" s="74" t="str">
        <f t="shared" si="214"/>
        <v/>
      </c>
      <c r="BK382" s="119" t="s">
        <v>1252</v>
      </c>
      <c r="BL382" s="119" t="s">
        <v>429</v>
      </c>
      <c r="BM382" s="119" t="s">
        <v>430</v>
      </c>
      <c r="BN382" s="119" t="s">
        <v>391</v>
      </c>
      <c r="BO382" s="119" t="s">
        <v>1253</v>
      </c>
    </row>
    <row r="383" spans="1:67" s="66" customFormat="1" ht="14.5" x14ac:dyDescent="0.35">
      <c r="A383" s="30"/>
      <c r="B383" s="31"/>
      <c r="C383" s="31"/>
      <c r="D383" s="30"/>
      <c r="E383" s="31"/>
      <c r="F383" s="84"/>
      <c r="G383" s="62" t="str">
        <f t="shared" si="185"/>
        <v/>
      </c>
      <c r="H383" s="30"/>
      <c r="I383" s="31"/>
      <c r="J383" s="85"/>
      <c r="K383" s="85"/>
      <c r="L383" s="73">
        <f t="shared" si="186"/>
        <v>0</v>
      </c>
      <c r="M383" s="136"/>
      <c r="N383" s="65">
        <f t="shared" si="187"/>
        <v>0</v>
      </c>
      <c r="O383" s="65"/>
      <c r="P383" s="74">
        <f t="shared" si="188"/>
        <v>0</v>
      </c>
      <c r="Q383" s="74">
        <f t="shared" si="189"/>
        <v>0</v>
      </c>
      <c r="R383" s="74">
        <f t="shared" si="190"/>
        <v>0</v>
      </c>
      <c r="S383" s="74">
        <f t="shared" si="191"/>
        <v>0</v>
      </c>
      <c r="T383" s="74">
        <f t="shared" si="192"/>
        <v>0</v>
      </c>
      <c r="U383" s="74">
        <f t="shared" si="193"/>
        <v>0</v>
      </c>
      <c r="V383" s="74">
        <f t="shared" si="194"/>
        <v>0</v>
      </c>
      <c r="W383" s="74">
        <f t="shared" si="195"/>
        <v>0</v>
      </c>
      <c r="X383" s="74">
        <f t="shared" si="196"/>
        <v>0</v>
      </c>
      <c r="Y383" s="74">
        <f t="shared" si="197"/>
        <v>0</v>
      </c>
      <c r="Z383" s="74">
        <f t="shared" si="198"/>
        <v>0</v>
      </c>
      <c r="AA383" s="74">
        <f t="shared" si="217"/>
        <v>1</v>
      </c>
      <c r="AC383" s="74">
        <f t="shared" si="199"/>
        <v>0</v>
      </c>
      <c r="AD383" s="74">
        <f t="shared" si="200"/>
        <v>0</v>
      </c>
      <c r="AE383" s="74">
        <f t="shared" si="182"/>
        <v>0</v>
      </c>
      <c r="AF383" s="74">
        <f t="shared" si="183"/>
        <v>0</v>
      </c>
      <c r="AG383" s="74">
        <f t="shared" si="201"/>
        <v>0</v>
      </c>
      <c r="AH383" s="74">
        <f t="shared" si="202"/>
        <v>0</v>
      </c>
      <c r="AJ383" s="75">
        <f t="shared" si="203"/>
        <v>0</v>
      </c>
      <c r="AK383" s="75">
        <f t="shared" si="204"/>
        <v>0</v>
      </c>
      <c r="AL383" s="75">
        <f t="shared" si="184"/>
        <v>0</v>
      </c>
      <c r="AS383" s="74" t="str">
        <f t="shared" si="205"/>
        <v/>
      </c>
      <c r="AT383" s="74" t="str">
        <f t="shared" si="206"/>
        <v/>
      </c>
      <c r="AU383" s="74" t="str">
        <f t="shared" si="207"/>
        <v/>
      </c>
      <c r="AV383" s="74" t="str">
        <f t="shared" si="208"/>
        <v/>
      </c>
      <c r="AW383" s="74" t="str">
        <f t="shared" si="209"/>
        <v/>
      </c>
      <c r="AX383" s="74" t="str">
        <f t="shared" si="216"/>
        <v/>
      </c>
      <c r="AY383" s="74" t="str">
        <f t="shared" si="216"/>
        <v/>
      </c>
      <c r="AZ383" s="74" t="str">
        <f t="shared" si="216"/>
        <v/>
      </c>
      <c r="BA383" s="74" t="str">
        <f t="shared" si="216"/>
        <v/>
      </c>
      <c r="BB383" s="74" t="str">
        <f t="shared" si="216"/>
        <v/>
      </c>
      <c r="BC383" s="74" t="str">
        <f t="shared" si="210"/>
        <v/>
      </c>
      <c r="BD383" s="74" t="str">
        <f t="shared" si="211"/>
        <v/>
      </c>
      <c r="BE383" s="74" t="str">
        <f t="shared" si="212"/>
        <v/>
      </c>
      <c r="BF383" s="74" t="str">
        <f t="shared" si="213"/>
        <v/>
      </c>
      <c r="BG383" s="74" t="str">
        <f t="shared" si="214"/>
        <v/>
      </c>
      <c r="BK383" s="119" t="s">
        <v>1254</v>
      </c>
      <c r="BL383" s="119" t="s">
        <v>1255</v>
      </c>
      <c r="BM383" s="119" t="s">
        <v>916</v>
      </c>
      <c r="BN383" s="119" t="s">
        <v>464</v>
      </c>
      <c r="BO383" s="119" t="s">
        <v>1256</v>
      </c>
    </row>
    <row r="384" spans="1:67" s="66" customFormat="1" ht="14.5" x14ac:dyDescent="0.35">
      <c r="A384" s="30"/>
      <c r="B384" s="31"/>
      <c r="C384" s="31"/>
      <c r="D384" s="30"/>
      <c r="E384" s="31"/>
      <c r="F384" s="84"/>
      <c r="G384" s="62" t="str">
        <f t="shared" si="185"/>
        <v/>
      </c>
      <c r="H384" s="30"/>
      <c r="I384" s="31"/>
      <c r="J384" s="85"/>
      <c r="K384" s="85"/>
      <c r="L384" s="73">
        <f t="shared" si="186"/>
        <v>0</v>
      </c>
      <c r="M384" s="136"/>
      <c r="N384" s="65">
        <f t="shared" si="187"/>
        <v>0</v>
      </c>
      <c r="O384" s="65"/>
      <c r="P384" s="74">
        <f t="shared" si="188"/>
        <v>0</v>
      </c>
      <c r="Q384" s="74">
        <f t="shared" si="189"/>
        <v>0</v>
      </c>
      <c r="R384" s="74">
        <f t="shared" si="190"/>
        <v>0</v>
      </c>
      <c r="S384" s="74">
        <f t="shared" si="191"/>
        <v>0</v>
      </c>
      <c r="T384" s="74">
        <f t="shared" si="192"/>
        <v>0</v>
      </c>
      <c r="U384" s="74">
        <f t="shared" si="193"/>
        <v>0</v>
      </c>
      <c r="V384" s="74">
        <f t="shared" si="194"/>
        <v>0</v>
      </c>
      <c r="W384" s="74">
        <f t="shared" si="195"/>
        <v>0</v>
      </c>
      <c r="X384" s="74">
        <f t="shared" si="196"/>
        <v>0</v>
      </c>
      <c r="Y384" s="74">
        <f t="shared" si="197"/>
        <v>0</v>
      </c>
      <c r="Z384" s="74">
        <f t="shared" si="198"/>
        <v>0</v>
      </c>
      <c r="AA384" s="74">
        <f t="shared" si="217"/>
        <v>1</v>
      </c>
      <c r="AC384" s="74">
        <f t="shared" si="199"/>
        <v>0</v>
      </c>
      <c r="AD384" s="74">
        <f t="shared" si="200"/>
        <v>0</v>
      </c>
      <c r="AE384" s="74">
        <f t="shared" si="182"/>
        <v>0</v>
      </c>
      <c r="AF384" s="74">
        <f t="shared" si="183"/>
        <v>0</v>
      </c>
      <c r="AG384" s="74">
        <f t="shared" si="201"/>
        <v>0</v>
      </c>
      <c r="AH384" s="74">
        <f t="shared" si="202"/>
        <v>0</v>
      </c>
      <c r="AJ384" s="75">
        <f t="shared" si="203"/>
        <v>0</v>
      </c>
      <c r="AK384" s="75">
        <f t="shared" si="204"/>
        <v>0</v>
      </c>
      <c r="AL384" s="75">
        <f t="shared" si="184"/>
        <v>0</v>
      </c>
      <c r="AS384" s="74" t="str">
        <f t="shared" si="205"/>
        <v/>
      </c>
      <c r="AT384" s="74" t="str">
        <f t="shared" si="206"/>
        <v/>
      </c>
      <c r="AU384" s="74" t="str">
        <f t="shared" si="207"/>
        <v/>
      </c>
      <c r="AV384" s="74" t="str">
        <f t="shared" si="208"/>
        <v/>
      </c>
      <c r="AW384" s="74" t="str">
        <f t="shared" si="209"/>
        <v/>
      </c>
      <c r="AX384" s="74" t="str">
        <f t="shared" si="216"/>
        <v/>
      </c>
      <c r="AY384" s="74" t="str">
        <f t="shared" si="216"/>
        <v/>
      </c>
      <c r="AZ384" s="74" t="str">
        <f t="shared" si="216"/>
        <v/>
      </c>
      <c r="BA384" s="74" t="str">
        <f t="shared" si="216"/>
        <v/>
      </c>
      <c r="BB384" s="74" t="str">
        <f t="shared" si="216"/>
        <v/>
      </c>
      <c r="BC384" s="74" t="str">
        <f t="shared" si="210"/>
        <v/>
      </c>
      <c r="BD384" s="74" t="str">
        <f t="shared" si="211"/>
        <v/>
      </c>
      <c r="BE384" s="74" t="str">
        <f t="shared" si="212"/>
        <v/>
      </c>
      <c r="BF384" s="74" t="str">
        <f t="shared" si="213"/>
        <v/>
      </c>
      <c r="BG384" s="74" t="str">
        <f t="shared" si="214"/>
        <v/>
      </c>
      <c r="BK384" s="119" t="s">
        <v>1257</v>
      </c>
      <c r="BL384" s="119" t="s">
        <v>1258</v>
      </c>
      <c r="BM384" s="119" t="s">
        <v>1259</v>
      </c>
      <c r="BN384" s="119" t="s">
        <v>443</v>
      </c>
      <c r="BO384" s="119" t="s">
        <v>1260</v>
      </c>
    </row>
    <row r="385" spans="1:67" s="66" customFormat="1" ht="14.5" x14ac:dyDescent="0.35">
      <c r="A385" s="30"/>
      <c r="B385" s="31"/>
      <c r="C385" s="31"/>
      <c r="D385" s="30"/>
      <c r="E385" s="31"/>
      <c r="F385" s="84"/>
      <c r="G385" s="62" t="str">
        <f t="shared" si="185"/>
        <v/>
      </c>
      <c r="H385" s="30"/>
      <c r="I385" s="31"/>
      <c r="J385" s="85"/>
      <c r="K385" s="85"/>
      <c r="L385" s="73">
        <f t="shared" si="186"/>
        <v>0</v>
      </c>
      <c r="M385" s="136"/>
      <c r="N385" s="65">
        <f t="shared" si="187"/>
        <v>0</v>
      </c>
      <c r="O385" s="65"/>
      <c r="P385" s="74">
        <f t="shared" si="188"/>
        <v>0</v>
      </c>
      <c r="Q385" s="74">
        <f t="shared" si="189"/>
        <v>0</v>
      </c>
      <c r="R385" s="74">
        <f t="shared" si="190"/>
        <v>0</v>
      </c>
      <c r="S385" s="74">
        <f t="shared" si="191"/>
        <v>0</v>
      </c>
      <c r="T385" s="74">
        <f t="shared" si="192"/>
        <v>0</v>
      </c>
      <c r="U385" s="74">
        <f t="shared" si="193"/>
        <v>0</v>
      </c>
      <c r="V385" s="74">
        <f t="shared" si="194"/>
        <v>0</v>
      </c>
      <c r="W385" s="74">
        <f t="shared" si="195"/>
        <v>0</v>
      </c>
      <c r="X385" s="74">
        <f t="shared" si="196"/>
        <v>0</v>
      </c>
      <c r="Y385" s="74">
        <f t="shared" si="197"/>
        <v>0</v>
      </c>
      <c r="Z385" s="74">
        <f t="shared" si="198"/>
        <v>0</v>
      </c>
      <c r="AA385" s="74">
        <f t="shared" si="217"/>
        <v>1</v>
      </c>
      <c r="AC385" s="74">
        <f t="shared" si="199"/>
        <v>0</v>
      </c>
      <c r="AD385" s="74">
        <f t="shared" si="200"/>
        <v>0</v>
      </c>
      <c r="AE385" s="74">
        <f t="shared" si="182"/>
        <v>0</v>
      </c>
      <c r="AF385" s="74">
        <f t="shared" si="183"/>
        <v>0</v>
      </c>
      <c r="AG385" s="74">
        <f t="shared" si="201"/>
        <v>0</v>
      </c>
      <c r="AH385" s="74">
        <f t="shared" si="202"/>
        <v>0</v>
      </c>
      <c r="AJ385" s="75">
        <f t="shared" si="203"/>
        <v>0</v>
      </c>
      <c r="AK385" s="75">
        <f t="shared" si="204"/>
        <v>0</v>
      </c>
      <c r="AL385" s="75">
        <f t="shared" si="184"/>
        <v>0</v>
      </c>
      <c r="AS385" s="74" t="str">
        <f t="shared" si="205"/>
        <v/>
      </c>
      <c r="AT385" s="74" t="str">
        <f t="shared" si="206"/>
        <v/>
      </c>
      <c r="AU385" s="74" t="str">
        <f t="shared" si="207"/>
        <v/>
      </c>
      <c r="AV385" s="74" t="str">
        <f t="shared" si="208"/>
        <v/>
      </c>
      <c r="AW385" s="74" t="str">
        <f t="shared" si="209"/>
        <v/>
      </c>
      <c r="AX385" s="74" t="str">
        <f t="shared" si="216"/>
        <v/>
      </c>
      <c r="AY385" s="74" t="str">
        <f t="shared" si="216"/>
        <v/>
      </c>
      <c r="AZ385" s="74" t="str">
        <f t="shared" si="216"/>
        <v/>
      </c>
      <c r="BA385" s="74" t="str">
        <f t="shared" si="216"/>
        <v/>
      </c>
      <c r="BB385" s="74" t="str">
        <f t="shared" si="216"/>
        <v/>
      </c>
      <c r="BC385" s="74" t="str">
        <f t="shared" si="210"/>
        <v/>
      </c>
      <c r="BD385" s="74" t="str">
        <f t="shared" si="211"/>
        <v/>
      </c>
      <c r="BE385" s="74" t="str">
        <f t="shared" si="212"/>
        <v/>
      </c>
      <c r="BF385" s="74" t="str">
        <f t="shared" si="213"/>
        <v/>
      </c>
      <c r="BG385" s="74" t="str">
        <f t="shared" si="214"/>
        <v/>
      </c>
      <c r="BK385" s="119" t="s">
        <v>1261</v>
      </c>
      <c r="BL385" s="119" t="s">
        <v>1010</v>
      </c>
      <c r="BM385" s="119" t="s">
        <v>1011</v>
      </c>
      <c r="BN385" s="119" t="s">
        <v>1012</v>
      </c>
      <c r="BO385" s="119" t="s">
        <v>1262</v>
      </c>
    </row>
    <row r="386" spans="1:67" s="66" customFormat="1" ht="14.5" x14ac:dyDescent="0.35">
      <c r="A386" s="30"/>
      <c r="B386" s="31"/>
      <c r="C386" s="31"/>
      <c r="D386" s="30"/>
      <c r="E386" s="31"/>
      <c r="F386" s="84"/>
      <c r="G386" s="62" t="str">
        <f t="shared" si="185"/>
        <v/>
      </c>
      <c r="H386" s="30"/>
      <c r="I386" s="31"/>
      <c r="J386" s="85"/>
      <c r="K386" s="85"/>
      <c r="L386" s="73">
        <f t="shared" si="186"/>
        <v>0</v>
      </c>
      <c r="M386" s="136"/>
      <c r="N386" s="65">
        <f t="shared" si="187"/>
        <v>0</v>
      </c>
      <c r="O386" s="65"/>
      <c r="P386" s="74">
        <f t="shared" si="188"/>
        <v>0</v>
      </c>
      <c r="Q386" s="74">
        <f t="shared" si="189"/>
        <v>0</v>
      </c>
      <c r="R386" s="74">
        <f t="shared" si="190"/>
        <v>0</v>
      </c>
      <c r="S386" s="74">
        <f t="shared" si="191"/>
        <v>0</v>
      </c>
      <c r="T386" s="74">
        <f t="shared" si="192"/>
        <v>0</v>
      </c>
      <c r="U386" s="74">
        <f t="shared" si="193"/>
        <v>0</v>
      </c>
      <c r="V386" s="74">
        <f t="shared" si="194"/>
        <v>0</v>
      </c>
      <c r="W386" s="74">
        <f t="shared" si="195"/>
        <v>0</v>
      </c>
      <c r="X386" s="74">
        <f t="shared" si="196"/>
        <v>0</v>
      </c>
      <c r="Y386" s="74">
        <f t="shared" si="197"/>
        <v>0</v>
      </c>
      <c r="Z386" s="74">
        <f t="shared" si="198"/>
        <v>0</v>
      </c>
      <c r="AA386" s="74">
        <f t="shared" si="217"/>
        <v>1</v>
      </c>
      <c r="AC386" s="74">
        <f t="shared" si="199"/>
        <v>0</v>
      </c>
      <c r="AD386" s="74">
        <f t="shared" si="200"/>
        <v>0</v>
      </c>
      <c r="AE386" s="74">
        <f t="shared" si="182"/>
        <v>0</v>
      </c>
      <c r="AF386" s="74">
        <f t="shared" si="183"/>
        <v>0</v>
      </c>
      <c r="AG386" s="74">
        <f t="shared" si="201"/>
        <v>0</v>
      </c>
      <c r="AH386" s="74">
        <f t="shared" si="202"/>
        <v>0</v>
      </c>
      <c r="AJ386" s="75">
        <f t="shared" si="203"/>
        <v>0</v>
      </c>
      <c r="AK386" s="75">
        <f t="shared" si="204"/>
        <v>0</v>
      </c>
      <c r="AL386" s="75">
        <f t="shared" si="184"/>
        <v>0</v>
      </c>
      <c r="AS386" s="74" t="str">
        <f t="shared" si="205"/>
        <v/>
      </c>
      <c r="AT386" s="74" t="str">
        <f t="shared" si="206"/>
        <v/>
      </c>
      <c r="AU386" s="74" t="str">
        <f t="shared" si="207"/>
        <v/>
      </c>
      <c r="AV386" s="74" t="str">
        <f t="shared" si="208"/>
        <v/>
      </c>
      <c r="AW386" s="74" t="str">
        <f t="shared" si="209"/>
        <v/>
      </c>
      <c r="AX386" s="74" t="str">
        <f t="shared" si="216"/>
        <v/>
      </c>
      <c r="AY386" s="74" t="str">
        <f t="shared" si="216"/>
        <v/>
      </c>
      <c r="AZ386" s="74" t="str">
        <f t="shared" si="216"/>
        <v/>
      </c>
      <c r="BA386" s="74" t="str">
        <f t="shared" si="216"/>
        <v/>
      </c>
      <c r="BB386" s="74" t="str">
        <f t="shared" si="216"/>
        <v/>
      </c>
      <c r="BC386" s="74" t="str">
        <f t="shared" si="210"/>
        <v/>
      </c>
      <c r="BD386" s="74" t="str">
        <f t="shared" si="211"/>
        <v/>
      </c>
      <c r="BE386" s="74" t="str">
        <f t="shared" si="212"/>
        <v/>
      </c>
      <c r="BF386" s="74" t="str">
        <f t="shared" si="213"/>
        <v/>
      </c>
      <c r="BG386" s="74" t="str">
        <f t="shared" si="214"/>
        <v/>
      </c>
      <c r="BK386" s="119" t="s">
        <v>1263</v>
      </c>
      <c r="BL386" s="119" t="s">
        <v>553</v>
      </c>
      <c r="BM386" s="119" t="s">
        <v>554</v>
      </c>
      <c r="BN386" s="119" t="s">
        <v>349</v>
      </c>
      <c r="BO386" s="119" t="s">
        <v>1264</v>
      </c>
    </row>
    <row r="387" spans="1:67" s="66" customFormat="1" ht="14.5" x14ac:dyDescent="0.35">
      <c r="A387" s="30"/>
      <c r="B387" s="31"/>
      <c r="C387" s="31"/>
      <c r="D387" s="30"/>
      <c r="E387" s="31"/>
      <c r="F387" s="84"/>
      <c r="G387" s="62" t="str">
        <f t="shared" si="185"/>
        <v/>
      </c>
      <c r="H387" s="30"/>
      <c r="I387" s="31"/>
      <c r="J387" s="85"/>
      <c r="K387" s="85"/>
      <c r="L387" s="73">
        <f t="shared" si="186"/>
        <v>0</v>
      </c>
      <c r="M387" s="136"/>
      <c r="N387" s="65">
        <f t="shared" si="187"/>
        <v>0</v>
      </c>
      <c r="O387" s="65"/>
      <c r="P387" s="74">
        <f t="shared" si="188"/>
        <v>0</v>
      </c>
      <c r="Q387" s="74">
        <f t="shared" si="189"/>
        <v>0</v>
      </c>
      <c r="R387" s="74">
        <f t="shared" si="190"/>
        <v>0</v>
      </c>
      <c r="S387" s="74">
        <f t="shared" si="191"/>
        <v>0</v>
      </c>
      <c r="T387" s="74">
        <f t="shared" si="192"/>
        <v>0</v>
      </c>
      <c r="U387" s="74">
        <f t="shared" si="193"/>
        <v>0</v>
      </c>
      <c r="V387" s="74">
        <f t="shared" si="194"/>
        <v>0</v>
      </c>
      <c r="W387" s="74">
        <f t="shared" si="195"/>
        <v>0</v>
      </c>
      <c r="X387" s="74">
        <f t="shared" si="196"/>
        <v>0</v>
      </c>
      <c r="Y387" s="74">
        <f t="shared" si="197"/>
        <v>0</v>
      </c>
      <c r="Z387" s="74">
        <f t="shared" si="198"/>
        <v>0</v>
      </c>
      <c r="AA387" s="74">
        <f t="shared" si="217"/>
        <v>1</v>
      </c>
      <c r="AC387" s="74">
        <f t="shared" si="199"/>
        <v>0</v>
      </c>
      <c r="AD387" s="74">
        <f t="shared" si="200"/>
        <v>0</v>
      </c>
      <c r="AE387" s="74">
        <f t="shared" si="182"/>
        <v>0</v>
      </c>
      <c r="AF387" s="74">
        <f t="shared" si="183"/>
        <v>0</v>
      </c>
      <c r="AG387" s="74">
        <f t="shared" si="201"/>
        <v>0</v>
      </c>
      <c r="AH387" s="74">
        <f t="shared" si="202"/>
        <v>0</v>
      </c>
      <c r="AJ387" s="75">
        <f t="shared" si="203"/>
        <v>0</v>
      </c>
      <c r="AK387" s="75">
        <f t="shared" si="204"/>
        <v>0</v>
      </c>
      <c r="AL387" s="75">
        <f t="shared" si="184"/>
        <v>0</v>
      </c>
      <c r="AS387" s="74" t="str">
        <f t="shared" si="205"/>
        <v/>
      </c>
      <c r="AT387" s="74" t="str">
        <f t="shared" si="206"/>
        <v/>
      </c>
      <c r="AU387" s="74" t="str">
        <f t="shared" si="207"/>
        <v/>
      </c>
      <c r="AV387" s="74" t="str">
        <f t="shared" si="208"/>
        <v/>
      </c>
      <c r="AW387" s="74" t="str">
        <f t="shared" si="209"/>
        <v/>
      </c>
      <c r="AX387" s="74" t="str">
        <f t="shared" si="216"/>
        <v/>
      </c>
      <c r="AY387" s="74" t="str">
        <f t="shared" si="216"/>
        <v/>
      </c>
      <c r="AZ387" s="74" t="str">
        <f t="shared" si="216"/>
        <v/>
      </c>
      <c r="BA387" s="74" t="str">
        <f t="shared" si="216"/>
        <v/>
      </c>
      <c r="BB387" s="74" t="str">
        <f t="shared" si="216"/>
        <v/>
      </c>
      <c r="BC387" s="74" t="str">
        <f t="shared" si="210"/>
        <v/>
      </c>
      <c r="BD387" s="74" t="str">
        <f t="shared" si="211"/>
        <v/>
      </c>
      <c r="BE387" s="74" t="str">
        <f t="shared" si="212"/>
        <v/>
      </c>
      <c r="BF387" s="74" t="str">
        <f t="shared" si="213"/>
        <v/>
      </c>
      <c r="BG387" s="74" t="str">
        <f t="shared" si="214"/>
        <v/>
      </c>
      <c r="BK387" s="119" t="s">
        <v>1265</v>
      </c>
      <c r="BL387" s="119" t="s">
        <v>695</v>
      </c>
      <c r="BM387" s="119" t="s">
        <v>696</v>
      </c>
      <c r="BN387" s="119" t="s">
        <v>697</v>
      </c>
      <c r="BO387" s="119" t="s">
        <v>1266</v>
      </c>
    </row>
    <row r="388" spans="1:67" s="66" customFormat="1" ht="14.5" x14ac:dyDescent="0.35">
      <c r="A388" s="30"/>
      <c r="B388" s="31"/>
      <c r="C388" s="31"/>
      <c r="D388" s="30"/>
      <c r="E388" s="31"/>
      <c r="F388" s="84"/>
      <c r="G388" s="62" t="str">
        <f t="shared" si="185"/>
        <v/>
      </c>
      <c r="H388" s="30"/>
      <c r="I388" s="31"/>
      <c r="J388" s="85"/>
      <c r="K388" s="85"/>
      <c r="L388" s="73">
        <f t="shared" si="186"/>
        <v>0</v>
      </c>
      <c r="M388" s="136"/>
      <c r="N388" s="65">
        <f t="shared" si="187"/>
        <v>0</v>
      </c>
      <c r="O388" s="65"/>
      <c r="P388" s="74">
        <f t="shared" si="188"/>
        <v>0</v>
      </c>
      <c r="Q388" s="74">
        <f t="shared" si="189"/>
        <v>0</v>
      </c>
      <c r="R388" s="74">
        <f t="shared" si="190"/>
        <v>0</v>
      </c>
      <c r="S388" s="74">
        <f t="shared" si="191"/>
        <v>0</v>
      </c>
      <c r="T388" s="74">
        <f t="shared" si="192"/>
        <v>0</v>
      </c>
      <c r="U388" s="74">
        <f t="shared" si="193"/>
        <v>0</v>
      </c>
      <c r="V388" s="74">
        <f t="shared" si="194"/>
        <v>0</v>
      </c>
      <c r="W388" s="74">
        <f t="shared" si="195"/>
        <v>0</v>
      </c>
      <c r="X388" s="74">
        <f t="shared" si="196"/>
        <v>0</v>
      </c>
      <c r="Y388" s="74">
        <f t="shared" si="197"/>
        <v>0</v>
      </c>
      <c r="Z388" s="74">
        <f t="shared" si="198"/>
        <v>0</v>
      </c>
      <c r="AA388" s="74">
        <f t="shared" si="217"/>
        <v>1</v>
      </c>
      <c r="AC388" s="74">
        <f t="shared" si="199"/>
        <v>0</v>
      </c>
      <c r="AD388" s="74">
        <f t="shared" si="200"/>
        <v>0</v>
      </c>
      <c r="AE388" s="74">
        <f t="shared" si="182"/>
        <v>0</v>
      </c>
      <c r="AF388" s="74">
        <f t="shared" si="183"/>
        <v>0</v>
      </c>
      <c r="AG388" s="74">
        <f t="shared" si="201"/>
        <v>0</v>
      </c>
      <c r="AH388" s="74">
        <f t="shared" si="202"/>
        <v>0</v>
      </c>
      <c r="AJ388" s="75">
        <f t="shared" si="203"/>
        <v>0</v>
      </c>
      <c r="AK388" s="75">
        <f t="shared" si="204"/>
        <v>0</v>
      </c>
      <c r="AL388" s="75">
        <f t="shared" si="184"/>
        <v>0</v>
      </c>
      <c r="AS388" s="74" t="str">
        <f t="shared" si="205"/>
        <v/>
      </c>
      <c r="AT388" s="74" t="str">
        <f t="shared" si="206"/>
        <v/>
      </c>
      <c r="AU388" s="74" t="str">
        <f t="shared" si="207"/>
        <v/>
      </c>
      <c r="AV388" s="74" t="str">
        <f t="shared" si="208"/>
        <v/>
      </c>
      <c r="AW388" s="74" t="str">
        <f t="shared" si="209"/>
        <v/>
      </c>
      <c r="AX388" s="74" t="str">
        <f t="shared" si="216"/>
        <v/>
      </c>
      <c r="AY388" s="74" t="str">
        <f t="shared" si="216"/>
        <v/>
      </c>
      <c r="AZ388" s="74" t="str">
        <f t="shared" si="216"/>
        <v/>
      </c>
      <c r="BA388" s="74" t="str">
        <f t="shared" si="216"/>
        <v/>
      </c>
      <c r="BB388" s="74" t="str">
        <f t="shared" si="216"/>
        <v/>
      </c>
      <c r="BC388" s="74" t="str">
        <f t="shared" si="210"/>
        <v/>
      </c>
      <c r="BD388" s="74" t="str">
        <f t="shared" si="211"/>
        <v/>
      </c>
      <c r="BE388" s="74" t="str">
        <f t="shared" si="212"/>
        <v/>
      </c>
      <c r="BF388" s="74" t="str">
        <f t="shared" si="213"/>
        <v/>
      </c>
      <c r="BG388" s="74" t="str">
        <f t="shared" si="214"/>
        <v/>
      </c>
      <c r="BK388" s="119" t="s">
        <v>1267</v>
      </c>
      <c r="BL388" s="119" t="s">
        <v>576</v>
      </c>
      <c r="BM388" s="119" t="s">
        <v>577</v>
      </c>
      <c r="BN388" s="119" t="s">
        <v>336</v>
      </c>
      <c r="BO388" s="119" t="s">
        <v>1268</v>
      </c>
    </row>
    <row r="389" spans="1:67" s="66" customFormat="1" ht="14.5" x14ac:dyDescent="0.35">
      <c r="A389" s="30"/>
      <c r="B389" s="31"/>
      <c r="C389" s="31"/>
      <c r="D389" s="30"/>
      <c r="E389" s="31"/>
      <c r="F389" s="84"/>
      <c r="G389" s="62" t="str">
        <f t="shared" si="185"/>
        <v/>
      </c>
      <c r="H389" s="30"/>
      <c r="I389" s="31"/>
      <c r="J389" s="85"/>
      <c r="K389" s="85"/>
      <c r="L389" s="73">
        <f t="shared" si="186"/>
        <v>0</v>
      </c>
      <c r="M389" s="136"/>
      <c r="N389" s="65">
        <f t="shared" si="187"/>
        <v>0</v>
      </c>
      <c r="O389" s="65"/>
      <c r="P389" s="74">
        <f t="shared" si="188"/>
        <v>0</v>
      </c>
      <c r="Q389" s="74">
        <f t="shared" si="189"/>
        <v>0</v>
      </c>
      <c r="R389" s="74">
        <f t="shared" si="190"/>
        <v>0</v>
      </c>
      <c r="S389" s="74">
        <f t="shared" si="191"/>
        <v>0</v>
      </c>
      <c r="T389" s="74">
        <f t="shared" si="192"/>
        <v>0</v>
      </c>
      <c r="U389" s="74">
        <f t="shared" si="193"/>
        <v>0</v>
      </c>
      <c r="V389" s="74">
        <f t="shared" si="194"/>
        <v>0</v>
      </c>
      <c r="W389" s="74">
        <f t="shared" si="195"/>
        <v>0</v>
      </c>
      <c r="X389" s="74">
        <f t="shared" si="196"/>
        <v>0</v>
      </c>
      <c r="Y389" s="74">
        <f t="shared" si="197"/>
        <v>0</v>
      </c>
      <c r="Z389" s="74">
        <f t="shared" si="198"/>
        <v>0</v>
      </c>
      <c r="AA389" s="74">
        <f t="shared" si="217"/>
        <v>1</v>
      </c>
      <c r="AC389" s="74">
        <f t="shared" si="199"/>
        <v>0</v>
      </c>
      <c r="AD389" s="74">
        <f t="shared" si="200"/>
        <v>0</v>
      </c>
      <c r="AE389" s="74">
        <f t="shared" ref="AE389:AE452" si="218">IF(AND(C389=$AQ$5,NOT(AND(U389,V389))),1,0)</f>
        <v>0</v>
      </c>
      <c r="AF389" s="74">
        <f t="shared" ref="AF389:AF452" si="219">IF(AND(C389&lt;&gt;$AQ$5,OR(U389,V389,)),1,0)</f>
        <v>0</v>
      </c>
      <c r="AG389" s="74">
        <f t="shared" si="201"/>
        <v>0</v>
      </c>
      <c r="AH389" s="74">
        <f t="shared" si="202"/>
        <v>0</v>
      </c>
      <c r="AJ389" s="75">
        <f t="shared" si="203"/>
        <v>0</v>
      </c>
      <c r="AK389" s="75">
        <f t="shared" si="204"/>
        <v>0</v>
      </c>
      <c r="AL389" s="75">
        <f t="shared" ref="AL389:AL452" si="220">IF($AH389=0,L389,0)</f>
        <v>0</v>
      </c>
      <c r="AS389" s="74" t="str">
        <f t="shared" si="205"/>
        <v/>
      </c>
      <c r="AT389" s="74" t="str">
        <f t="shared" si="206"/>
        <v/>
      </c>
      <c r="AU389" s="74" t="str">
        <f t="shared" si="207"/>
        <v/>
      </c>
      <c r="AV389" s="74" t="str">
        <f t="shared" si="208"/>
        <v/>
      </c>
      <c r="AW389" s="74" t="str">
        <f t="shared" si="209"/>
        <v/>
      </c>
      <c r="AX389" s="74" t="str">
        <f t="shared" si="216"/>
        <v/>
      </c>
      <c r="AY389" s="74" t="str">
        <f t="shared" si="216"/>
        <v/>
      </c>
      <c r="AZ389" s="74" t="str">
        <f t="shared" si="216"/>
        <v/>
      </c>
      <c r="BA389" s="74" t="str">
        <f t="shared" si="216"/>
        <v/>
      </c>
      <c r="BB389" s="74" t="str">
        <f t="shared" si="216"/>
        <v/>
      </c>
      <c r="BC389" s="74" t="str">
        <f t="shared" si="210"/>
        <v/>
      </c>
      <c r="BD389" s="74" t="str">
        <f t="shared" si="211"/>
        <v/>
      </c>
      <c r="BE389" s="74" t="str">
        <f t="shared" si="212"/>
        <v/>
      </c>
      <c r="BF389" s="74" t="str">
        <f t="shared" si="213"/>
        <v/>
      </c>
      <c r="BG389" s="74" t="str">
        <f t="shared" si="214"/>
        <v/>
      </c>
      <c r="BK389" s="119" t="s">
        <v>1269</v>
      </c>
      <c r="BL389" s="119" t="s">
        <v>553</v>
      </c>
      <c r="BM389" s="119" t="s">
        <v>554</v>
      </c>
      <c r="BN389" s="119" t="s">
        <v>349</v>
      </c>
      <c r="BO389" s="119" t="s">
        <v>1270</v>
      </c>
    </row>
    <row r="390" spans="1:67" s="66" customFormat="1" ht="14.5" x14ac:dyDescent="0.35">
      <c r="A390" s="30"/>
      <c r="B390" s="31"/>
      <c r="C390" s="31"/>
      <c r="D390" s="30"/>
      <c r="E390" s="31"/>
      <c r="F390" s="84"/>
      <c r="G390" s="62" t="str">
        <f t="shared" ref="G390:G453" si="221">IFERROR(IF(VLOOKUP(F390,BK$5:BO$1219,2,FALSE)=D390,VLOOKUP(F390,BK$5:BO$1219,5,FALSE),"N° de cred. Não confere com CNPJ"),"")</f>
        <v/>
      </c>
      <c r="H390" s="30"/>
      <c r="I390" s="31"/>
      <c r="J390" s="85"/>
      <c r="K390" s="85"/>
      <c r="L390" s="73">
        <f t="shared" ref="L390:L453" si="222">IF(K390&gt;=0,K390,J390)</f>
        <v>0</v>
      </c>
      <c r="M390" s="136"/>
      <c r="N390" s="65">
        <f t="shared" ref="N390:N453" si="223">IF(AC390=1,$AO$5,IF(AD390=1,$AO$6,IF(AE390=1,$AO$7,IF(AF390=1,$AO$8,IF(AG390=1,$AO$9,0)))))</f>
        <v>0</v>
      </c>
      <c r="O390" s="65"/>
      <c r="P390" s="74">
        <f t="shared" ref="P390:P453" si="224">IF(A390&lt;&gt;"",1,0)</f>
        <v>0</v>
      </c>
      <c r="Q390" s="74">
        <f t="shared" ref="Q390:Q453" si="225">IF(B390&lt;&gt;"",1,0)</f>
        <v>0</v>
      </c>
      <c r="R390" s="74">
        <f t="shared" ref="R390:R453" si="226">IF(C390&lt;&gt;"",1,0)</f>
        <v>0</v>
      </c>
      <c r="S390" s="74">
        <f t="shared" ref="S390:S453" si="227">IF(D390&lt;&gt;"",1,0)</f>
        <v>0</v>
      </c>
      <c r="T390" s="74">
        <f t="shared" ref="T390:T453" si="228">IF(E390&lt;&gt;"",1,0)</f>
        <v>0</v>
      </c>
      <c r="U390" s="74">
        <f t="shared" ref="U390:U453" si="229">IF(F390&lt;&gt;"",1,0)</f>
        <v>0</v>
      </c>
      <c r="V390" s="74">
        <f t="shared" ref="V390:V453" si="230">IF(G390&lt;&gt;"",1,0)</f>
        <v>0</v>
      </c>
      <c r="W390" s="74">
        <f t="shared" ref="W390:W453" si="231">IF(H390&lt;&gt;"",1,0)</f>
        <v>0</v>
      </c>
      <c r="X390" s="74">
        <f t="shared" ref="X390:X453" si="232">IF(I390&lt;&gt;"",1,0)</f>
        <v>0</v>
      </c>
      <c r="Y390" s="74">
        <f t="shared" ref="Y390:Y453" si="233">IF(J390&lt;&gt;"",1,0)</f>
        <v>0</v>
      </c>
      <c r="Z390" s="74">
        <f t="shared" ref="Z390:Z453" si="234">IF(K390&lt;&gt;"",1,0)</f>
        <v>0</v>
      </c>
      <c r="AA390" s="74">
        <f t="shared" si="217"/>
        <v>1</v>
      </c>
      <c r="AC390" s="74">
        <f t="shared" ref="AC390:AC453" si="235">IFERROR(IF(BF390=BG390,0,1),1)</f>
        <v>0</v>
      </c>
      <c r="AD390" s="74">
        <f t="shared" ref="AD390:AD453" si="236">IF(P390+Q390+R390+S390+T390+U390+V390+W390+X390+Y390+Z390=0,0,IF(P390+Q390+R390+S390+T390+W390+X390+Y390=8,0,1))</f>
        <v>0</v>
      </c>
      <c r="AE390" s="74">
        <f t="shared" si="218"/>
        <v>0</v>
      </c>
      <c r="AF390" s="74">
        <f t="shared" si="219"/>
        <v>0</v>
      </c>
      <c r="AG390" s="74">
        <f t="shared" ref="AG390:AG453" si="237">IF(AND(P390=1,P389=0),1,0)</f>
        <v>0</v>
      </c>
      <c r="AH390" s="74">
        <f t="shared" ref="AH390:AH453" si="238">IF(AC390+AD390+AE390+AF390+AG390=0,0,1)</f>
        <v>0</v>
      </c>
      <c r="AJ390" s="75">
        <f t="shared" ref="AJ390:AJ453" si="239">IF($AH390=0,J390,0)</f>
        <v>0</v>
      </c>
      <c r="AK390" s="75">
        <f t="shared" ref="AK390:AK453" si="240">IF($AH390=0,K390,0)</f>
        <v>0</v>
      </c>
      <c r="AL390" s="75">
        <f t="shared" si="220"/>
        <v>0</v>
      </c>
      <c r="AS390" s="74" t="str">
        <f t="shared" ref="AS390:AS453" si="241">IF($A390="","",MID($A390,1,1)*2)</f>
        <v/>
      </c>
      <c r="AT390" s="74" t="str">
        <f t="shared" ref="AT390:AT453" si="242">IF($A390="","",MID($A390,2,1)*1)</f>
        <v/>
      </c>
      <c r="AU390" s="74" t="str">
        <f t="shared" ref="AU390:AU453" si="243">IF($A390="","",MID($A390,3,1)*2)</f>
        <v/>
      </c>
      <c r="AV390" s="74" t="str">
        <f t="shared" ref="AV390:AV453" si="244">IF($A390="","",MID($A390,4,1)*1)</f>
        <v/>
      </c>
      <c r="AW390" s="74" t="str">
        <f t="shared" ref="AW390:AW453" si="245">IF($A390="","",MID($A390,5,1)*2)</f>
        <v/>
      </c>
      <c r="AX390" s="74" t="str">
        <f t="shared" si="216"/>
        <v/>
      </c>
      <c r="AY390" s="74" t="str">
        <f t="shared" si="216"/>
        <v/>
      </c>
      <c r="AZ390" s="74" t="str">
        <f t="shared" si="216"/>
        <v/>
      </c>
      <c r="BA390" s="74" t="str">
        <f t="shared" si="216"/>
        <v/>
      </c>
      <c r="BB390" s="74" t="str">
        <f t="shared" si="216"/>
        <v/>
      </c>
      <c r="BC390" s="74" t="str">
        <f t="shared" ref="BC390:BC453" si="246">IF($A390="","",SUM(AX390:BB390))</f>
        <v/>
      </c>
      <c r="BD390" s="74" t="str">
        <f t="shared" ref="BD390:BD453" si="247">IF($A390="","",MOD(BC390,10))</f>
        <v/>
      </c>
      <c r="BE390" s="74" t="str">
        <f t="shared" ref="BE390:BE453" si="248">IF($A390="","",10-BD390)</f>
        <v/>
      </c>
      <c r="BF390" s="74" t="str">
        <f t="shared" ref="BF390:BF453" si="249">IF($A390="","",MOD(BE390,10))</f>
        <v/>
      </c>
      <c r="BG390" s="74" t="str">
        <f t="shared" ref="BG390:BG453" si="250">IF($A390="","",MID($A390,7,1)*1)</f>
        <v/>
      </c>
      <c r="BK390" s="119" t="s">
        <v>1271</v>
      </c>
      <c r="BL390" s="119" t="s">
        <v>1175</v>
      </c>
      <c r="BM390" s="119" t="s">
        <v>1176</v>
      </c>
      <c r="BN390" s="119" t="s">
        <v>391</v>
      </c>
      <c r="BO390" s="119" t="s">
        <v>1272</v>
      </c>
    </row>
    <row r="391" spans="1:67" s="66" customFormat="1" ht="14.5" x14ac:dyDescent="0.35">
      <c r="A391" s="30"/>
      <c r="B391" s="31"/>
      <c r="C391" s="31"/>
      <c r="D391" s="30"/>
      <c r="E391" s="31"/>
      <c r="F391" s="84"/>
      <c r="G391" s="62" t="str">
        <f t="shared" si="221"/>
        <v/>
      </c>
      <c r="H391" s="30"/>
      <c r="I391" s="31"/>
      <c r="J391" s="85"/>
      <c r="K391" s="85"/>
      <c r="L391" s="73">
        <f t="shared" si="222"/>
        <v>0</v>
      </c>
      <c r="M391" s="136"/>
      <c r="N391" s="65">
        <f t="shared" si="223"/>
        <v>0</v>
      </c>
      <c r="O391" s="65"/>
      <c r="P391" s="74">
        <f t="shared" si="224"/>
        <v>0</v>
      </c>
      <c r="Q391" s="74">
        <f t="shared" si="225"/>
        <v>0</v>
      </c>
      <c r="R391" s="74">
        <f t="shared" si="226"/>
        <v>0</v>
      </c>
      <c r="S391" s="74">
        <f t="shared" si="227"/>
        <v>0</v>
      </c>
      <c r="T391" s="74">
        <f t="shared" si="228"/>
        <v>0</v>
      </c>
      <c r="U391" s="74">
        <f t="shared" si="229"/>
        <v>0</v>
      </c>
      <c r="V391" s="74">
        <f t="shared" si="230"/>
        <v>0</v>
      </c>
      <c r="W391" s="74">
        <f t="shared" si="231"/>
        <v>0</v>
      </c>
      <c r="X391" s="74">
        <f t="shared" si="232"/>
        <v>0</v>
      </c>
      <c r="Y391" s="74">
        <f t="shared" si="233"/>
        <v>0</v>
      </c>
      <c r="Z391" s="74">
        <f t="shared" si="234"/>
        <v>0</v>
      </c>
      <c r="AA391" s="74">
        <f t="shared" si="217"/>
        <v>1</v>
      </c>
      <c r="AC391" s="74">
        <f t="shared" si="235"/>
        <v>0</v>
      </c>
      <c r="AD391" s="74">
        <f t="shared" si="236"/>
        <v>0</v>
      </c>
      <c r="AE391" s="74">
        <f t="shared" si="218"/>
        <v>0</v>
      </c>
      <c r="AF391" s="74">
        <f t="shared" si="219"/>
        <v>0</v>
      </c>
      <c r="AG391" s="74">
        <f t="shared" si="237"/>
        <v>0</v>
      </c>
      <c r="AH391" s="74">
        <f t="shared" si="238"/>
        <v>0</v>
      </c>
      <c r="AJ391" s="75">
        <f t="shared" si="239"/>
        <v>0</v>
      </c>
      <c r="AK391" s="75">
        <f t="shared" si="240"/>
        <v>0</v>
      </c>
      <c r="AL391" s="75">
        <f t="shared" si="220"/>
        <v>0</v>
      </c>
      <c r="AS391" s="74" t="str">
        <f t="shared" si="241"/>
        <v/>
      </c>
      <c r="AT391" s="74" t="str">
        <f t="shared" si="242"/>
        <v/>
      </c>
      <c r="AU391" s="74" t="str">
        <f t="shared" si="243"/>
        <v/>
      </c>
      <c r="AV391" s="74" t="str">
        <f t="shared" si="244"/>
        <v/>
      </c>
      <c r="AW391" s="74" t="str">
        <f t="shared" si="245"/>
        <v/>
      </c>
      <c r="AX391" s="74" t="str">
        <f t="shared" si="216"/>
        <v/>
      </c>
      <c r="AY391" s="74" t="str">
        <f t="shared" si="216"/>
        <v/>
      </c>
      <c r="AZ391" s="74" t="str">
        <f t="shared" si="216"/>
        <v/>
      </c>
      <c r="BA391" s="74" t="str">
        <f t="shared" si="216"/>
        <v/>
      </c>
      <c r="BB391" s="74" t="str">
        <f t="shared" si="216"/>
        <v/>
      </c>
      <c r="BC391" s="74" t="str">
        <f t="shared" si="246"/>
        <v/>
      </c>
      <c r="BD391" s="74" t="str">
        <f t="shared" si="247"/>
        <v/>
      </c>
      <c r="BE391" s="74" t="str">
        <f t="shared" si="248"/>
        <v/>
      </c>
      <c r="BF391" s="74" t="str">
        <f t="shared" si="249"/>
        <v/>
      </c>
      <c r="BG391" s="74" t="str">
        <f t="shared" si="250"/>
        <v/>
      </c>
      <c r="BK391" s="119" t="s">
        <v>1273</v>
      </c>
      <c r="BL391" s="119" t="s">
        <v>517</v>
      </c>
      <c r="BM391" s="119" t="s">
        <v>518</v>
      </c>
      <c r="BN391" s="119" t="s">
        <v>336</v>
      </c>
      <c r="BO391" s="119" t="s">
        <v>1274</v>
      </c>
    </row>
    <row r="392" spans="1:67" s="66" customFormat="1" ht="14.5" x14ac:dyDescent="0.35">
      <c r="A392" s="30"/>
      <c r="B392" s="31"/>
      <c r="C392" s="31"/>
      <c r="D392" s="30"/>
      <c r="E392" s="31"/>
      <c r="F392" s="84"/>
      <c r="G392" s="62" t="str">
        <f t="shared" si="221"/>
        <v/>
      </c>
      <c r="H392" s="30"/>
      <c r="I392" s="31"/>
      <c r="J392" s="85"/>
      <c r="K392" s="85"/>
      <c r="L392" s="73">
        <f t="shared" si="222"/>
        <v>0</v>
      </c>
      <c r="M392" s="136"/>
      <c r="N392" s="65">
        <f t="shared" si="223"/>
        <v>0</v>
      </c>
      <c r="O392" s="65"/>
      <c r="P392" s="74">
        <f t="shared" si="224"/>
        <v>0</v>
      </c>
      <c r="Q392" s="74">
        <f t="shared" si="225"/>
        <v>0</v>
      </c>
      <c r="R392" s="74">
        <f t="shared" si="226"/>
        <v>0</v>
      </c>
      <c r="S392" s="74">
        <f t="shared" si="227"/>
        <v>0</v>
      </c>
      <c r="T392" s="74">
        <f t="shared" si="228"/>
        <v>0</v>
      </c>
      <c r="U392" s="74">
        <f t="shared" si="229"/>
        <v>0</v>
      </c>
      <c r="V392" s="74">
        <f t="shared" si="230"/>
        <v>0</v>
      </c>
      <c r="W392" s="74">
        <f t="shared" si="231"/>
        <v>0</v>
      </c>
      <c r="X392" s="74">
        <f t="shared" si="232"/>
        <v>0</v>
      </c>
      <c r="Y392" s="74">
        <f t="shared" si="233"/>
        <v>0</v>
      </c>
      <c r="Z392" s="74">
        <f t="shared" si="234"/>
        <v>0</v>
      </c>
      <c r="AA392" s="74">
        <f t="shared" si="217"/>
        <v>1</v>
      </c>
      <c r="AC392" s="74">
        <f t="shared" si="235"/>
        <v>0</v>
      </c>
      <c r="AD392" s="74">
        <f t="shared" si="236"/>
        <v>0</v>
      </c>
      <c r="AE392" s="74">
        <f t="shared" si="218"/>
        <v>0</v>
      </c>
      <c r="AF392" s="74">
        <f t="shared" si="219"/>
        <v>0</v>
      </c>
      <c r="AG392" s="74">
        <f t="shared" si="237"/>
        <v>0</v>
      </c>
      <c r="AH392" s="74">
        <f t="shared" si="238"/>
        <v>0</v>
      </c>
      <c r="AJ392" s="75">
        <f t="shared" si="239"/>
        <v>0</v>
      </c>
      <c r="AK392" s="75">
        <f t="shared" si="240"/>
        <v>0</v>
      </c>
      <c r="AL392" s="75">
        <f t="shared" si="220"/>
        <v>0</v>
      </c>
      <c r="AS392" s="74" t="str">
        <f t="shared" si="241"/>
        <v/>
      </c>
      <c r="AT392" s="74" t="str">
        <f t="shared" si="242"/>
        <v/>
      </c>
      <c r="AU392" s="74" t="str">
        <f t="shared" si="243"/>
        <v/>
      </c>
      <c r="AV392" s="74" t="str">
        <f t="shared" si="244"/>
        <v/>
      </c>
      <c r="AW392" s="74" t="str">
        <f t="shared" si="245"/>
        <v/>
      </c>
      <c r="AX392" s="74" t="str">
        <f t="shared" si="216"/>
        <v/>
      </c>
      <c r="AY392" s="74" t="str">
        <f t="shared" si="216"/>
        <v/>
      </c>
      <c r="AZ392" s="74" t="str">
        <f t="shared" si="216"/>
        <v/>
      </c>
      <c r="BA392" s="74" t="str">
        <f t="shared" si="216"/>
        <v/>
      </c>
      <c r="BB392" s="74" t="str">
        <f t="shared" si="216"/>
        <v/>
      </c>
      <c r="BC392" s="74" t="str">
        <f t="shared" si="246"/>
        <v/>
      </c>
      <c r="BD392" s="74" t="str">
        <f t="shared" si="247"/>
        <v/>
      </c>
      <c r="BE392" s="74" t="str">
        <f t="shared" si="248"/>
        <v/>
      </c>
      <c r="BF392" s="74" t="str">
        <f t="shared" si="249"/>
        <v/>
      </c>
      <c r="BG392" s="74" t="str">
        <f t="shared" si="250"/>
        <v/>
      </c>
      <c r="BK392" s="119" t="s">
        <v>1275</v>
      </c>
      <c r="BL392" s="119" t="s">
        <v>1276</v>
      </c>
      <c r="BM392" s="119" t="s">
        <v>1277</v>
      </c>
      <c r="BN392" s="119" t="s">
        <v>373</v>
      </c>
      <c r="BO392" s="119" t="s">
        <v>1278</v>
      </c>
    </row>
    <row r="393" spans="1:67" s="66" customFormat="1" ht="14.5" x14ac:dyDescent="0.35">
      <c r="A393" s="30"/>
      <c r="B393" s="31"/>
      <c r="C393" s="31"/>
      <c r="D393" s="30"/>
      <c r="E393" s="31"/>
      <c r="F393" s="84"/>
      <c r="G393" s="62" t="str">
        <f t="shared" si="221"/>
        <v/>
      </c>
      <c r="H393" s="30"/>
      <c r="I393" s="31"/>
      <c r="J393" s="85"/>
      <c r="K393" s="85"/>
      <c r="L393" s="73">
        <f t="shared" si="222"/>
        <v>0</v>
      </c>
      <c r="M393" s="136"/>
      <c r="N393" s="65">
        <f t="shared" si="223"/>
        <v>0</v>
      </c>
      <c r="O393" s="65"/>
      <c r="P393" s="74">
        <f t="shared" si="224"/>
        <v>0</v>
      </c>
      <c r="Q393" s="74">
        <f t="shared" si="225"/>
        <v>0</v>
      </c>
      <c r="R393" s="74">
        <f t="shared" si="226"/>
        <v>0</v>
      </c>
      <c r="S393" s="74">
        <f t="shared" si="227"/>
        <v>0</v>
      </c>
      <c r="T393" s="74">
        <f t="shared" si="228"/>
        <v>0</v>
      </c>
      <c r="U393" s="74">
        <f t="shared" si="229"/>
        <v>0</v>
      </c>
      <c r="V393" s="74">
        <f t="shared" si="230"/>
        <v>0</v>
      </c>
      <c r="W393" s="74">
        <f t="shared" si="231"/>
        <v>0</v>
      </c>
      <c r="X393" s="74">
        <f t="shared" si="232"/>
        <v>0</v>
      </c>
      <c r="Y393" s="74">
        <f t="shared" si="233"/>
        <v>0</v>
      </c>
      <c r="Z393" s="74">
        <f t="shared" si="234"/>
        <v>0</v>
      </c>
      <c r="AA393" s="74">
        <f t="shared" si="217"/>
        <v>1</v>
      </c>
      <c r="AC393" s="74">
        <f t="shared" si="235"/>
        <v>0</v>
      </c>
      <c r="AD393" s="74">
        <f t="shared" si="236"/>
        <v>0</v>
      </c>
      <c r="AE393" s="74">
        <f t="shared" si="218"/>
        <v>0</v>
      </c>
      <c r="AF393" s="74">
        <f t="shared" si="219"/>
        <v>0</v>
      </c>
      <c r="AG393" s="74">
        <f t="shared" si="237"/>
        <v>0</v>
      </c>
      <c r="AH393" s="74">
        <f t="shared" si="238"/>
        <v>0</v>
      </c>
      <c r="AJ393" s="75">
        <f t="shared" si="239"/>
        <v>0</v>
      </c>
      <c r="AK393" s="75">
        <f t="shared" si="240"/>
        <v>0</v>
      </c>
      <c r="AL393" s="75">
        <f t="shared" si="220"/>
        <v>0</v>
      </c>
      <c r="AS393" s="74" t="str">
        <f t="shared" si="241"/>
        <v/>
      </c>
      <c r="AT393" s="74" t="str">
        <f t="shared" si="242"/>
        <v/>
      </c>
      <c r="AU393" s="74" t="str">
        <f t="shared" si="243"/>
        <v/>
      </c>
      <c r="AV393" s="74" t="str">
        <f t="shared" si="244"/>
        <v/>
      </c>
      <c r="AW393" s="74" t="str">
        <f t="shared" si="245"/>
        <v/>
      </c>
      <c r="AX393" s="74" t="str">
        <f t="shared" si="216"/>
        <v/>
      </c>
      <c r="AY393" s="74" t="str">
        <f t="shared" si="216"/>
        <v/>
      </c>
      <c r="AZ393" s="74" t="str">
        <f t="shared" si="216"/>
        <v/>
      </c>
      <c r="BA393" s="74" t="str">
        <f t="shared" si="216"/>
        <v/>
      </c>
      <c r="BB393" s="74" t="str">
        <f t="shared" si="216"/>
        <v/>
      </c>
      <c r="BC393" s="74" t="str">
        <f t="shared" si="246"/>
        <v/>
      </c>
      <c r="BD393" s="74" t="str">
        <f t="shared" si="247"/>
        <v/>
      </c>
      <c r="BE393" s="74" t="str">
        <f t="shared" si="248"/>
        <v/>
      </c>
      <c r="BF393" s="74" t="str">
        <f t="shared" si="249"/>
        <v/>
      </c>
      <c r="BG393" s="74" t="str">
        <f t="shared" si="250"/>
        <v/>
      </c>
      <c r="BK393" s="119" t="s">
        <v>1279</v>
      </c>
      <c r="BL393" s="119" t="s">
        <v>630</v>
      </c>
      <c r="BM393" s="119" t="s">
        <v>631</v>
      </c>
      <c r="BN393" s="119" t="s">
        <v>632</v>
      </c>
      <c r="BO393" s="119" t="s">
        <v>1280</v>
      </c>
    </row>
    <row r="394" spans="1:67" s="66" customFormat="1" ht="14.5" x14ac:dyDescent="0.35">
      <c r="A394" s="30"/>
      <c r="B394" s="31"/>
      <c r="C394" s="31"/>
      <c r="D394" s="30"/>
      <c r="E394" s="31"/>
      <c r="F394" s="84"/>
      <c r="G394" s="62" t="str">
        <f t="shared" si="221"/>
        <v/>
      </c>
      <c r="H394" s="30"/>
      <c r="I394" s="31"/>
      <c r="J394" s="85"/>
      <c r="K394" s="85"/>
      <c r="L394" s="73">
        <f t="shared" si="222"/>
        <v>0</v>
      </c>
      <c r="M394" s="136"/>
      <c r="N394" s="65">
        <f t="shared" si="223"/>
        <v>0</v>
      </c>
      <c r="O394" s="65"/>
      <c r="P394" s="74">
        <f t="shared" si="224"/>
        <v>0</v>
      </c>
      <c r="Q394" s="74">
        <f t="shared" si="225"/>
        <v>0</v>
      </c>
      <c r="R394" s="74">
        <f t="shared" si="226"/>
        <v>0</v>
      </c>
      <c r="S394" s="74">
        <f t="shared" si="227"/>
        <v>0</v>
      </c>
      <c r="T394" s="74">
        <f t="shared" si="228"/>
        <v>0</v>
      </c>
      <c r="U394" s="74">
        <f t="shared" si="229"/>
        <v>0</v>
      </c>
      <c r="V394" s="74">
        <f t="shared" si="230"/>
        <v>0</v>
      </c>
      <c r="W394" s="74">
        <f t="shared" si="231"/>
        <v>0</v>
      </c>
      <c r="X394" s="74">
        <f t="shared" si="232"/>
        <v>0</v>
      </c>
      <c r="Y394" s="74">
        <f t="shared" si="233"/>
        <v>0</v>
      </c>
      <c r="Z394" s="74">
        <f t="shared" si="234"/>
        <v>0</v>
      </c>
      <c r="AA394" s="74">
        <f t="shared" si="217"/>
        <v>1</v>
      </c>
      <c r="AC394" s="74">
        <f t="shared" si="235"/>
        <v>0</v>
      </c>
      <c r="AD394" s="74">
        <f t="shared" si="236"/>
        <v>0</v>
      </c>
      <c r="AE394" s="74">
        <f t="shared" si="218"/>
        <v>0</v>
      </c>
      <c r="AF394" s="74">
        <f t="shared" si="219"/>
        <v>0</v>
      </c>
      <c r="AG394" s="74">
        <f t="shared" si="237"/>
        <v>0</v>
      </c>
      <c r="AH394" s="74">
        <f t="shared" si="238"/>
        <v>0</v>
      </c>
      <c r="AJ394" s="75">
        <f t="shared" si="239"/>
        <v>0</v>
      </c>
      <c r="AK394" s="75">
        <f t="shared" si="240"/>
        <v>0</v>
      </c>
      <c r="AL394" s="75">
        <f t="shared" si="220"/>
        <v>0</v>
      </c>
      <c r="AS394" s="74" t="str">
        <f t="shared" si="241"/>
        <v/>
      </c>
      <c r="AT394" s="74" t="str">
        <f t="shared" si="242"/>
        <v/>
      </c>
      <c r="AU394" s="74" t="str">
        <f t="shared" si="243"/>
        <v/>
      </c>
      <c r="AV394" s="74" t="str">
        <f t="shared" si="244"/>
        <v/>
      </c>
      <c r="AW394" s="74" t="str">
        <f t="shared" si="245"/>
        <v/>
      </c>
      <c r="AX394" s="74" t="str">
        <f t="shared" si="216"/>
        <v/>
      </c>
      <c r="AY394" s="74" t="str">
        <f t="shared" si="216"/>
        <v/>
      </c>
      <c r="AZ394" s="74" t="str">
        <f t="shared" si="216"/>
        <v/>
      </c>
      <c r="BA394" s="74" t="str">
        <f t="shared" si="216"/>
        <v/>
      </c>
      <c r="BB394" s="74" t="str">
        <f t="shared" si="216"/>
        <v/>
      </c>
      <c r="BC394" s="74" t="str">
        <f t="shared" si="246"/>
        <v/>
      </c>
      <c r="BD394" s="74" t="str">
        <f t="shared" si="247"/>
        <v/>
      </c>
      <c r="BE394" s="74" t="str">
        <f t="shared" si="248"/>
        <v/>
      </c>
      <c r="BF394" s="74" t="str">
        <f t="shared" si="249"/>
        <v/>
      </c>
      <c r="BG394" s="74" t="str">
        <f t="shared" si="250"/>
        <v/>
      </c>
      <c r="BK394" s="119" t="s">
        <v>1281</v>
      </c>
      <c r="BL394" s="119" t="s">
        <v>553</v>
      </c>
      <c r="BM394" s="119" t="s">
        <v>554</v>
      </c>
      <c r="BN394" s="119" t="s">
        <v>349</v>
      </c>
      <c r="BO394" s="119" t="s">
        <v>1282</v>
      </c>
    </row>
    <row r="395" spans="1:67" s="66" customFormat="1" ht="14.5" x14ac:dyDescent="0.35">
      <c r="A395" s="30"/>
      <c r="B395" s="31"/>
      <c r="C395" s="31"/>
      <c r="D395" s="30"/>
      <c r="E395" s="31"/>
      <c r="F395" s="84"/>
      <c r="G395" s="62" t="str">
        <f t="shared" si="221"/>
        <v/>
      </c>
      <c r="H395" s="30"/>
      <c r="I395" s="31"/>
      <c r="J395" s="85"/>
      <c r="K395" s="85"/>
      <c r="L395" s="73">
        <f t="shared" si="222"/>
        <v>0</v>
      </c>
      <c r="M395" s="136"/>
      <c r="N395" s="65">
        <f t="shared" si="223"/>
        <v>0</v>
      </c>
      <c r="O395" s="65"/>
      <c r="P395" s="74">
        <f t="shared" si="224"/>
        <v>0</v>
      </c>
      <c r="Q395" s="74">
        <f t="shared" si="225"/>
        <v>0</v>
      </c>
      <c r="R395" s="74">
        <f t="shared" si="226"/>
        <v>0</v>
      </c>
      <c r="S395" s="74">
        <f t="shared" si="227"/>
        <v>0</v>
      </c>
      <c r="T395" s="74">
        <f t="shared" si="228"/>
        <v>0</v>
      </c>
      <c r="U395" s="74">
        <f t="shared" si="229"/>
        <v>0</v>
      </c>
      <c r="V395" s="74">
        <f t="shared" si="230"/>
        <v>0</v>
      </c>
      <c r="W395" s="74">
        <f t="shared" si="231"/>
        <v>0</v>
      </c>
      <c r="X395" s="74">
        <f t="shared" si="232"/>
        <v>0</v>
      </c>
      <c r="Y395" s="74">
        <f t="shared" si="233"/>
        <v>0</v>
      </c>
      <c r="Z395" s="74">
        <f t="shared" si="234"/>
        <v>0</v>
      </c>
      <c r="AA395" s="74">
        <f t="shared" si="217"/>
        <v>1</v>
      </c>
      <c r="AC395" s="74">
        <f t="shared" si="235"/>
        <v>0</v>
      </c>
      <c r="AD395" s="74">
        <f t="shared" si="236"/>
        <v>0</v>
      </c>
      <c r="AE395" s="74">
        <f t="shared" si="218"/>
        <v>0</v>
      </c>
      <c r="AF395" s="74">
        <f t="shared" si="219"/>
        <v>0</v>
      </c>
      <c r="AG395" s="74">
        <f t="shared" si="237"/>
        <v>0</v>
      </c>
      <c r="AH395" s="74">
        <f t="shared" si="238"/>
        <v>0</v>
      </c>
      <c r="AJ395" s="75">
        <f t="shared" si="239"/>
        <v>0</v>
      </c>
      <c r="AK395" s="75">
        <f t="shared" si="240"/>
        <v>0</v>
      </c>
      <c r="AL395" s="75">
        <f t="shared" si="220"/>
        <v>0</v>
      </c>
      <c r="AS395" s="74" t="str">
        <f t="shared" si="241"/>
        <v/>
      </c>
      <c r="AT395" s="74" t="str">
        <f t="shared" si="242"/>
        <v/>
      </c>
      <c r="AU395" s="74" t="str">
        <f t="shared" si="243"/>
        <v/>
      </c>
      <c r="AV395" s="74" t="str">
        <f t="shared" si="244"/>
        <v/>
      </c>
      <c r="AW395" s="74" t="str">
        <f t="shared" si="245"/>
        <v/>
      </c>
      <c r="AX395" s="74" t="str">
        <f t="shared" si="216"/>
        <v/>
      </c>
      <c r="AY395" s="74" t="str">
        <f t="shared" si="216"/>
        <v/>
      </c>
      <c r="AZ395" s="74" t="str">
        <f t="shared" si="216"/>
        <v/>
      </c>
      <c r="BA395" s="74" t="str">
        <f t="shared" si="216"/>
        <v/>
      </c>
      <c r="BB395" s="74" t="str">
        <f t="shared" si="216"/>
        <v/>
      </c>
      <c r="BC395" s="74" t="str">
        <f t="shared" si="246"/>
        <v/>
      </c>
      <c r="BD395" s="74" t="str">
        <f t="shared" si="247"/>
        <v/>
      </c>
      <c r="BE395" s="74" t="str">
        <f t="shared" si="248"/>
        <v/>
      </c>
      <c r="BF395" s="74" t="str">
        <f t="shared" si="249"/>
        <v/>
      </c>
      <c r="BG395" s="74" t="str">
        <f t="shared" si="250"/>
        <v/>
      </c>
      <c r="BK395" s="119" t="s">
        <v>1283</v>
      </c>
      <c r="BL395" s="119" t="s">
        <v>517</v>
      </c>
      <c r="BM395" s="119" t="s">
        <v>518</v>
      </c>
      <c r="BN395" s="119" t="s">
        <v>336</v>
      </c>
      <c r="BO395" s="119" t="s">
        <v>1284</v>
      </c>
    </row>
    <row r="396" spans="1:67" s="66" customFormat="1" ht="14.5" x14ac:dyDescent="0.35">
      <c r="A396" s="30"/>
      <c r="B396" s="31"/>
      <c r="C396" s="31"/>
      <c r="D396" s="30"/>
      <c r="E396" s="31"/>
      <c r="F396" s="84"/>
      <c r="G396" s="62" t="str">
        <f t="shared" si="221"/>
        <v/>
      </c>
      <c r="H396" s="30"/>
      <c r="I396" s="31"/>
      <c r="J396" s="85"/>
      <c r="K396" s="85"/>
      <c r="L396" s="73">
        <f t="shared" si="222"/>
        <v>0</v>
      </c>
      <c r="M396" s="136"/>
      <c r="N396" s="65">
        <f t="shared" si="223"/>
        <v>0</v>
      </c>
      <c r="O396" s="65"/>
      <c r="P396" s="74">
        <f t="shared" si="224"/>
        <v>0</v>
      </c>
      <c r="Q396" s="74">
        <f t="shared" si="225"/>
        <v>0</v>
      </c>
      <c r="R396" s="74">
        <f t="shared" si="226"/>
        <v>0</v>
      </c>
      <c r="S396" s="74">
        <f t="shared" si="227"/>
        <v>0</v>
      </c>
      <c r="T396" s="74">
        <f t="shared" si="228"/>
        <v>0</v>
      </c>
      <c r="U396" s="74">
        <f t="shared" si="229"/>
        <v>0</v>
      </c>
      <c r="V396" s="74">
        <f t="shared" si="230"/>
        <v>0</v>
      </c>
      <c r="W396" s="74">
        <f t="shared" si="231"/>
        <v>0</v>
      </c>
      <c r="X396" s="74">
        <f t="shared" si="232"/>
        <v>0</v>
      </c>
      <c r="Y396" s="74">
        <f t="shared" si="233"/>
        <v>0</v>
      </c>
      <c r="Z396" s="74">
        <f t="shared" si="234"/>
        <v>0</v>
      </c>
      <c r="AA396" s="74">
        <f t="shared" si="217"/>
        <v>1</v>
      </c>
      <c r="AC396" s="74">
        <f t="shared" si="235"/>
        <v>0</v>
      </c>
      <c r="AD396" s="74">
        <f t="shared" si="236"/>
        <v>0</v>
      </c>
      <c r="AE396" s="74">
        <f t="shared" si="218"/>
        <v>0</v>
      </c>
      <c r="AF396" s="74">
        <f t="shared" si="219"/>
        <v>0</v>
      </c>
      <c r="AG396" s="74">
        <f t="shared" si="237"/>
        <v>0</v>
      </c>
      <c r="AH396" s="74">
        <f t="shared" si="238"/>
        <v>0</v>
      </c>
      <c r="AJ396" s="75">
        <f t="shared" si="239"/>
        <v>0</v>
      </c>
      <c r="AK396" s="75">
        <f t="shared" si="240"/>
        <v>0</v>
      </c>
      <c r="AL396" s="75">
        <f t="shared" si="220"/>
        <v>0</v>
      </c>
      <c r="AS396" s="74" t="str">
        <f t="shared" si="241"/>
        <v/>
      </c>
      <c r="AT396" s="74" t="str">
        <f t="shared" si="242"/>
        <v/>
      </c>
      <c r="AU396" s="74" t="str">
        <f t="shared" si="243"/>
        <v/>
      </c>
      <c r="AV396" s="74" t="str">
        <f t="shared" si="244"/>
        <v/>
      </c>
      <c r="AW396" s="74" t="str">
        <f t="shared" si="245"/>
        <v/>
      </c>
      <c r="AX396" s="74" t="str">
        <f t="shared" si="216"/>
        <v/>
      </c>
      <c r="AY396" s="74" t="str">
        <f t="shared" si="216"/>
        <v/>
      </c>
      <c r="AZ396" s="74" t="str">
        <f t="shared" si="216"/>
        <v/>
      </c>
      <c r="BA396" s="74" t="str">
        <f t="shared" si="216"/>
        <v/>
      </c>
      <c r="BB396" s="74" t="str">
        <f t="shared" si="216"/>
        <v/>
      </c>
      <c r="BC396" s="74" t="str">
        <f t="shared" si="246"/>
        <v/>
      </c>
      <c r="BD396" s="74" t="str">
        <f t="shared" si="247"/>
        <v/>
      </c>
      <c r="BE396" s="74" t="str">
        <f t="shared" si="248"/>
        <v/>
      </c>
      <c r="BF396" s="74" t="str">
        <f t="shared" si="249"/>
        <v/>
      </c>
      <c r="BG396" s="74" t="str">
        <f t="shared" si="250"/>
        <v/>
      </c>
      <c r="BK396" s="119" t="s">
        <v>1285</v>
      </c>
      <c r="BL396" s="119" t="s">
        <v>505</v>
      </c>
      <c r="BM396" s="119" t="s">
        <v>506</v>
      </c>
      <c r="BN396" s="119" t="s">
        <v>349</v>
      </c>
      <c r="BO396" s="119" t="s">
        <v>1286</v>
      </c>
    </row>
    <row r="397" spans="1:67" s="66" customFormat="1" ht="14.5" x14ac:dyDescent="0.35">
      <c r="A397" s="30"/>
      <c r="B397" s="31"/>
      <c r="C397" s="31"/>
      <c r="D397" s="30"/>
      <c r="E397" s="31"/>
      <c r="F397" s="84"/>
      <c r="G397" s="62" t="str">
        <f t="shared" si="221"/>
        <v/>
      </c>
      <c r="H397" s="30"/>
      <c r="I397" s="31"/>
      <c r="J397" s="85"/>
      <c r="K397" s="85"/>
      <c r="L397" s="73">
        <f t="shared" si="222"/>
        <v>0</v>
      </c>
      <c r="M397" s="136"/>
      <c r="N397" s="65">
        <f t="shared" si="223"/>
        <v>0</v>
      </c>
      <c r="O397" s="65"/>
      <c r="P397" s="74">
        <f t="shared" si="224"/>
        <v>0</v>
      </c>
      <c r="Q397" s="74">
        <f t="shared" si="225"/>
        <v>0</v>
      </c>
      <c r="R397" s="74">
        <f t="shared" si="226"/>
        <v>0</v>
      </c>
      <c r="S397" s="74">
        <f t="shared" si="227"/>
        <v>0</v>
      </c>
      <c r="T397" s="74">
        <f t="shared" si="228"/>
        <v>0</v>
      </c>
      <c r="U397" s="74">
        <f t="shared" si="229"/>
        <v>0</v>
      </c>
      <c r="V397" s="74">
        <f t="shared" si="230"/>
        <v>0</v>
      </c>
      <c r="W397" s="74">
        <f t="shared" si="231"/>
        <v>0</v>
      </c>
      <c r="X397" s="74">
        <f t="shared" si="232"/>
        <v>0</v>
      </c>
      <c r="Y397" s="74">
        <f t="shared" si="233"/>
        <v>0</v>
      </c>
      <c r="Z397" s="74">
        <f t="shared" si="234"/>
        <v>0</v>
      </c>
      <c r="AA397" s="74">
        <f t="shared" si="217"/>
        <v>1</v>
      </c>
      <c r="AC397" s="74">
        <f t="shared" si="235"/>
        <v>0</v>
      </c>
      <c r="AD397" s="74">
        <f t="shared" si="236"/>
        <v>0</v>
      </c>
      <c r="AE397" s="74">
        <f t="shared" si="218"/>
        <v>0</v>
      </c>
      <c r="AF397" s="74">
        <f t="shared" si="219"/>
        <v>0</v>
      </c>
      <c r="AG397" s="74">
        <f t="shared" si="237"/>
        <v>0</v>
      </c>
      <c r="AH397" s="74">
        <f t="shared" si="238"/>
        <v>0</v>
      </c>
      <c r="AJ397" s="75">
        <f t="shared" si="239"/>
        <v>0</v>
      </c>
      <c r="AK397" s="75">
        <f t="shared" si="240"/>
        <v>0</v>
      </c>
      <c r="AL397" s="75">
        <f t="shared" si="220"/>
        <v>0</v>
      </c>
      <c r="AS397" s="74" t="str">
        <f t="shared" si="241"/>
        <v/>
      </c>
      <c r="AT397" s="74" t="str">
        <f t="shared" si="242"/>
        <v/>
      </c>
      <c r="AU397" s="74" t="str">
        <f t="shared" si="243"/>
        <v/>
      </c>
      <c r="AV397" s="74" t="str">
        <f t="shared" si="244"/>
        <v/>
      </c>
      <c r="AW397" s="74" t="str">
        <f t="shared" si="245"/>
        <v/>
      </c>
      <c r="AX397" s="74" t="str">
        <f t="shared" si="216"/>
        <v/>
      </c>
      <c r="AY397" s="74" t="str">
        <f t="shared" si="216"/>
        <v/>
      </c>
      <c r="AZ397" s="74" t="str">
        <f t="shared" si="216"/>
        <v/>
      </c>
      <c r="BA397" s="74" t="str">
        <f t="shared" si="216"/>
        <v/>
      </c>
      <c r="BB397" s="74" t="str">
        <f t="shared" si="216"/>
        <v/>
      </c>
      <c r="BC397" s="74" t="str">
        <f t="shared" si="246"/>
        <v/>
      </c>
      <c r="BD397" s="74" t="str">
        <f t="shared" si="247"/>
        <v/>
      </c>
      <c r="BE397" s="74" t="str">
        <f t="shared" si="248"/>
        <v/>
      </c>
      <c r="BF397" s="74" t="str">
        <f t="shared" si="249"/>
        <v/>
      </c>
      <c r="BG397" s="74" t="str">
        <f t="shared" si="250"/>
        <v/>
      </c>
      <c r="BK397" s="119" t="s">
        <v>1287</v>
      </c>
      <c r="BL397" s="119" t="s">
        <v>1276</v>
      </c>
      <c r="BM397" s="119" t="s">
        <v>1277</v>
      </c>
      <c r="BN397" s="119" t="s">
        <v>373</v>
      </c>
      <c r="BO397" s="119" t="s">
        <v>1288</v>
      </c>
    </row>
    <row r="398" spans="1:67" s="66" customFormat="1" ht="14.5" x14ac:dyDescent="0.35">
      <c r="A398" s="30"/>
      <c r="B398" s="31"/>
      <c r="C398" s="31"/>
      <c r="D398" s="30"/>
      <c r="E398" s="31"/>
      <c r="F398" s="84"/>
      <c r="G398" s="62" t="str">
        <f t="shared" si="221"/>
        <v/>
      </c>
      <c r="H398" s="30"/>
      <c r="I398" s="31"/>
      <c r="J398" s="85"/>
      <c r="K398" s="85"/>
      <c r="L398" s="73">
        <f t="shared" si="222"/>
        <v>0</v>
      </c>
      <c r="M398" s="136"/>
      <c r="N398" s="65">
        <f t="shared" si="223"/>
        <v>0</v>
      </c>
      <c r="O398" s="65"/>
      <c r="P398" s="74">
        <f t="shared" si="224"/>
        <v>0</v>
      </c>
      <c r="Q398" s="74">
        <f t="shared" si="225"/>
        <v>0</v>
      </c>
      <c r="R398" s="74">
        <f t="shared" si="226"/>
        <v>0</v>
      </c>
      <c r="S398" s="74">
        <f t="shared" si="227"/>
        <v>0</v>
      </c>
      <c r="T398" s="74">
        <f t="shared" si="228"/>
        <v>0</v>
      </c>
      <c r="U398" s="74">
        <f t="shared" si="229"/>
        <v>0</v>
      </c>
      <c r="V398" s="74">
        <f t="shared" si="230"/>
        <v>0</v>
      </c>
      <c r="W398" s="74">
        <f t="shared" si="231"/>
        <v>0</v>
      </c>
      <c r="X398" s="74">
        <f t="shared" si="232"/>
        <v>0</v>
      </c>
      <c r="Y398" s="74">
        <f t="shared" si="233"/>
        <v>0</v>
      </c>
      <c r="Z398" s="74">
        <f t="shared" si="234"/>
        <v>0</v>
      </c>
      <c r="AA398" s="74">
        <f t="shared" si="217"/>
        <v>1</v>
      </c>
      <c r="AC398" s="74">
        <f t="shared" si="235"/>
        <v>0</v>
      </c>
      <c r="AD398" s="74">
        <f t="shared" si="236"/>
        <v>0</v>
      </c>
      <c r="AE398" s="74">
        <f t="shared" si="218"/>
        <v>0</v>
      </c>
      <c r="AF398" s="74">
        <f t="shared" si="219"/>
        <v>0</v>
      </c>
      <c r="AG398" s="74">
        <f t="shared" si="237"/>
        <v>0</v>
      </c>
      <c r="AH398" s="74">
        <f t="shared" si="238"/>
        <v>0</v>
      </c>
      <c r="AJ398" s="75">
        <f t="shared" si="239"/>
        <v>0</v>
      </c>
      <c r="AK398" s="75">
        <f t="shared" si="240"/>
        <v>0</v>
      </c>
      <c r="AL398" s="75">
        <f t="shared" si="220"/>
        <v>0</v>
      </c>
      <c r="AS398" s="74" t="str">
        <f t="shared" si="241"/>
        <v/>
      </c>
      <c r="AT398" s="74" t="str">
        <f t="shared" si="242"/>
        <v/>
      </c>
      <c r="AU398" s="74" t="str">
        <f t="shared" si="243"/>
        <v/>
      </c>
      <c r="AV398" s="74" t="str">
        <f t="shared" si="244"/>
        <v/>
      </c>
      <c r="AW398" s="74" t="str">
        <f t="shared" si="245"/>
        <v/>
      </c>
      <c r="AX398" s="74" t="str">
        <f t="shared" si="216"/>
        <v/>
      </c>
      <c r="AY398" s="74" t="str">
        <f t="shared" si="216"/>
        <v/>
      </c>
      <c r="AZ398" s="74" t="str">
        <f t="shared" si="216"/>
        <v/>
      </c>
      <c r="BA398" s="74" t="str">
        <f t="shared" si="216"/>
        <v/>
      </c>
      <c r="BB398" s="74" t="str">
        <f t="shared" si="216"/>
        <v/>
      </c>
      <c r="BC398" s="74" t="str">
        <f t="shared" si="246"/>
        <v/>
      </c>
      <c r="BD398" s="74" t="str">
        <f t="shared" si="247"/>
        <v/>
      </c>
      <c r="BE398" s="74" t="str">
        <f t="shared" si="248"/>
        <v/>
      </c>
      <c r="BF398" s="74" t="str">
        <f t="shared" si="249"/>
        <v/>
      </c>
      <c r="BG398" s="74" t="str">
        <f t="shared" si="250"/>
        <v/>
      </c>
      <c r="BK398" s="119" t="s">
        <v>1289</v>
      </c>
      <c r="BL398" s="119" t="s">
        <v>553</v>
      </c>
      <c r="BM398" s="119" t="s">
        <v>554</v>
      </c>
      <c r="BN398" s="119" t="s">
        <v>349</v>
      </c>
      <c r="BO398" s="119" t="s">
        <v>1290</v>
      </c>
    </row>
    <row r="399" spans="1:67" s="66" customFormat="1" ht="14.5" x14ac:dyDescent="0.35">
      <c r="A399" s="30"/>
      <c r="B399" s="31"/>
      <c r="C399" s="31"/>
      <c r="D399" s="30"/>
      <c r="E399" s="31"/>
      <c r="F399" s="84"/>
      <c r="G399" s="62" t="str">
        <f t="shared" si="221"/>
        <v/>
      </c>
      <c r="H399" s="30"/>
      <c r="I399" s="31"/>
      <c r="J399" s="85"/>
      <c r="K399" s="85"/>
      <c r="L399" s="73">
        <f t="shared" si="222"/>
        <v>0</v>
      </c>
      <c r="M399" s="136"/>
      <c r="N399" s="65">
        <f t="shared" si="223"/>
        <v>0</v>
      </c>
      <c r="O399" s="65"/>
      <c r="P399" s="74">
        <f t="shared" si="224"/>
        <v>0</v>
      </c>
      <c r="Q399" s="74">
        <f t="shared" si="225"/>
        <v>0</v>
      </c>
      <c r="R399" s="74">
        <f t="shared" si="226"/>
        <v>0</v>
      </c>
      <c r="S399" s="74">
        <f t="shared" si="227"/>
        <v>0</v>
      </c>
      <c r="T399" s="74">
        <f t="shared" si="228"/>
        <v>0</v>
      </c>
      <c r="U399" s="74">
        <f t="shared" si="229"/>
        <v>0</v>
      </c>
      <c r="V399" s="74">
        <f t="shared" si="230"/>
        <v>0</v>
      </c>
      <c r="W399" s="74">
        <f t="shared" si="231"/>
        <v>0</v>
      </c>
      <c r="X399" s="74">
        <f t="shared" si="232"/>
        <v>0</v>
      </c>
      <c r="Y399" s="74">
        <f t="shared" si="233"/>
        <v>0</v>
      </c>
      <c r="Z399" s="74">
        <f t="shared" si="234"/>
        <v>0</v>
      </c>
      <c r="AA399" s="74">
        <f t="shared" si="217"/>
        <v>1</v>
      </c>
      <c r="AC399" s="74">
        <f t="shared" si="235"/>
        <v>0</v>
      </c>
      <c r="AD399" s="74">
        <f t="shared" si="236"/>
        <v>0</v>
      </c>
      <c r="AE399" s="74">
        <f t="shared" si="218"/>
        <v>0</v>
      </c>
      <c r="AF399" s="74">
        <f t="shared" si="219"/>
        <v>0</v>
      </c>
      <c r="AG399" s="74">
        <f t="shared" si="237"/>
        <v>0</v>
      </c>
      <c r="AH399" s="74">
        <f t="shared" si="238"/>
        <v>0</v>
      </c>
      <c r="AJ399" s="75">
        <f t="shared" si="239"/>
        <v>0</v>
      </c>
      <c r="AK399" s="75">
        <f t="shared" si="240"/>
        <v>0</v>
      </c>
      <c r="AL399" s="75">
        <f t="shared" si="220"/>
        <v>0</v>
      </c>
      <c r="AS399" s="74" t="str">
        <f t="shared" si="241"/>
        <v/>
      </c>
      <c r="AT399" s="74" t="str">
        <f t="shared" si="242"/>
        <v/>
      </c>
      <c r="AU399" s="74" t="str">
        <f t="shared" si="243"/>
        <v/>
      </c>
      <c r="AV399" s="74" t="str">
        <f t="shared" si="244"/>
        <v/>
      </c>
      <c r="AW399" s="74" t="str">
        <f t="shared" si="245"/>
        <v/>
      </c>
      <c r="AX399" s="74" t="str">
        <f t="shared" si="216"/>
        <v/>
      </c>
      <c r="AY399" s="74" t="str">
        <f t="shared" si="216"/>
        <v/>
      </c>
      <c r="AZ399" s="74" t="str">
        <f t="shared" si="216"/>
        <v/>
      </c>
      <c r="BA399" s="74" t="str">
        <f t="shared" si="216"/>
        <v/>
      </c>
      <c r="BB399" s="74" t="str">
        <f t="shared" si="216"/>
        <v/>
      </c>
      <c r="BC399" s="74" t="str">
        <f t="shared" si="246"/>
        <v/>
      </c>
      <c r="BD399" s="74" t="str">
        <f t="shared" si="247"/>
        <v/>
      </c>
      <c r="BE399" s="74" t="str">
        <f t="shared" si="248"/>
        <v/>
      </c>
      <c r="BF399" s="74" t="str">
        <f t="shared" si="249"/>
        <v/>
      </c>
      <c r="BG399" s="74" t="str">
        <f t="shared" si="250"/>
        <v/>
      </c>
      <c r="BK399" s="119" t="s">
        <v>1291</v>
      </c>
      <c r="BL399" s="119" t="s">
        <v>932</v>
      </c>
      <c r="BM399" s="119" t="s">
        <v>933</v>
      </c>
      <c r="BN399" s="119" t="s">
        <v>464</v>
      </c>
      <c r="BO399" s="119" t="s">
        <v>1292</v>
      </c>
    </row>
    <row r="400" spans="1:67" s="66" customFormat="1" ht="14.5" x14ac:dyDescent="0.35">
      <c r="A400" s="30"/>
      <c r="B400" s="31"/>
      <c r="C400" s="31"/>
      <c r="D400" s="30"/>
      <c r="E400" s="31"/>
      <c r="F400" s="84"/>
      <c r="G400" s="62" t="str">
        <f t="shared" si="221"/>
        <v/>
      </c>
      <c r="H400" s="30"/>
      <c r="I400" s="31"/>
      <c r="J400" s="85"/>
      <c r="K400" s="85"/>
      <c r="L400" s="73">
        <f t="shared" si="222"/>
        <v>0</v>
      </c>
      <c r="M400" s="136"/>
      <c r="N400" s="65">
        <f t="shared" si="223"/>
        <v>0</v>
      </c>
      <c r="O400" s="65"/>
      <c r="P400" s="74">
        <f t="shared" si="224"/>
        <v>0</v>
      </c>
      <c r="Q400" s="74">
        <f t="shared" si="225"/>
        <v>0</v>
      </c>
      <c r="R400" s="74">
        <f t="shared" si="226"/>
        <v>0</v>
      </c>
      <c r="S400" s="74">
        <f t="shared" si="227"/>
        <v>0</v>
      </c>
      <c r="T400" s="74">
        <f t="shared" si="228"/>
        <v>0</v>
      </c>
      <c r="U400" s="74">
        <f t="shared" si="229"/>
        <v>0</v>
      </c>
      <c r="V400" s="74">
        <f t="shared" si="230"/>
        <v>0</v>
      </c>
      <c r="W400" s="74">
        <f t="shared" si="231"/>
        <v>0</v>
      </c>
      <c r="X400" s="74">
        <f t="shared" si="232"/>
        <v>0</v>
      </c>
      <c r="Y400" s="74">
        <f t="shared" si="233"/>
        <v>0</v>
      </c>
      <c r="Z400" s="74">
        <f t="shared" si="234"/>
        <v>0</v>
      </c>
      <c r="AA400" s="74">
        <f t="shared" si="217"/>
        <v>1</v>
      </c>
      <c r="AC400" s="74">
        <f t="shared" si="235"/>
        <v>0</v>
      </c>
      <c r="AD400" s="74">
        <f t="shared" si="236"/>
        <v>0</v>
      </c>
      <c r="AE400" s="74">
        <f t="shared" si="218"/>
        <v>0</v>
      </c>
      <c r="AF400" s="74">
        <f t="shared" si="219"/>
        <v>0</v>
      </c>
      <c r="AG400" s="74">
        <f t="shared" si="237"/>
        <v>0</v>
      </c>
      <c r="AH400" s="74">
        <f t="shared" si="238"/>
        <v>0</v>
      </c>
      <c r="AJ400" s="75">
        <f t="shared" si="239"/>
        <v>0</v>
      </c>
      <c r="AK400" s="75">
        <f t="shared" si="240"/>
        <v>0</v>
      </c>
      <c r="AL400" s="75">
        <f t="shared" si="220"/>
        <v>0</v>
      </c>
      <c r="AS400" s="74" t="str">
        <f t="shared" si="241"/>
        <v/>
      </c>
      <c r="AT400" s="74" t="str">
        <f t="shared" si="242"/>
        <v/>
      </c>
      <c r="AU400" s="74" t="str">
        <f t="shared" si="243"/>
        <v/>
      </c>
      <c r="AV400" s="74" t="str">
        <f t="shared" si="244"/>
        <v/>
      </c>
      <c r="AW400" s="74" t="str">
        <f t="shared" si="245"/>
        <v/>
      </c>
      <c r="AX400" s="74" t="str">
        <f t="shared" si="216"/>
        <v/>
      </c>
      <c r="AY400" s="74" t="str">
        <f t="shared" si="216"/>
        <v/>
      </c>
      <c r="AZ400" s="74" t="str">
        <f t="shared" si="216"/>
        <v/>
      </c>
      <c r="BA400" s="74" t="str">
        <f t="shared" si="216"/>
        <v/>
      </c>
      <c r="BB400" s="74" t="str">
        <f t="shared" si="216"/>
        <v/>
      </c>
      <c r="BC400" s="74" t="str">
        <f t="shared" si="246"/>
        <v/>
      </c>
      <c r="BD400" s="74" t="str">
        <f t="shared" si="247"/>
        <v/>
      </c>
      <c r="BE400" s="74" t="str">
        <f t="shared" si="248"/>
        <v/>
      </c>
      <c r="BF400" s="74" t="str">
        <f t="shared" si="249"/>
        <v/>
      </c>
      <c r="BG400" s="74" t="str">
        <f t="shared" si="250"/>
        <v/>
      </c>
      <c r="BK400" s="119" t="s">
        <v>1293</v>
      </c>
      <c r="BL400" s="119" t="s">
        <v>521</v>
      </c>
      <c r="BM400" s="119" t="s">
        <v>522</v>
      </c>
      <c r="BN400" s="119" t="s">
        <v>443</v>
      </c>
      <c r="BO400" s="119" t="s">
        <v>1294</v>
      </c>
    </row>
    <row r="401" spans="1:67" s="66" customFormat="1" ht="14.5" x14ac:dyDescent="0.35">
      <c r="A401" s="30"/>
      <c r="B401" s="31"/>
      <c r="C401" s="31"/>
      <c r="D401" s="30"/>
      <c r="E401" s="31"/>
      <c r="F401" s="84"/>
      <c r="G401" s="62" t="str">
        <f t="shared" si="221"/>
        <v/>
      </c>
      <c r="H401" s="30"/>
      <c r="I401" s="31"/>
      <c r="J401" s="85"/>
      <c r="K401" s="85"/>
      <c r="L401" s="73">
        <f t="shared" si="222"/>
        <v>0</v>
      </c>
      <c r="M401" s="136"/>
      <c r="N401" s="65">
        <f t="shared" si="223"/>
        <v>0</v>
      </c>
      <c r="O401" s="65"/>
      <c r="P401" s="74">
        <f t="shared" si="224"/>
        <v>0</v>
      </c>
      <c r="Q401" s="74">
        <f t="shared" si="225"/>
        <v>0</v>
      </c>
      <c r="R401" s="74">
        <f t="shared" si="226"/>
        <v>0</v>
      </c>
      <c r="S401" s="74">
        <f t="shared" si="227"/>
        <v>0</v>
      </c>
      <c r="T401" s="74">
        <f t="shared" si="228"/>
        <v>0</v>
      </c>
      <c r="U401" s="74">
        <f t="shared" si="229"/>
        <v>0</v>
      </c>
      <c r="V401" s="74">
        <f t="shared" si="230"/>
        <v>0</v>
      </c>
      <c r="W401" s="74">
        <f t="shared" si="231"/>
        <v>0</v>
      </c>
      <c r="X401" s="74">
        <f t="shared" si="232"/>
        <v>0</v>
      </c>
      <c r="Y401" s="74">
        <f t="shared" si="233"/>
        <v>0</v>
      </c>
      <c r="Z401" s="74">
        <f t="shared" si="234"/>
        <v>0</v>
      </c>
      <c r="AA401" s="74">
        <f t="shared" si="217"/>
        <v>1</v>
      </c>
      <c r="AC401" s="74">
        <f t="shared" si="235"/>
        <v>0</v>
      </c>
      <c r="AD401" s="74">
        <f t="shared" si="236"/>
        <v>0</v>
      </c>
      <c r="AE401" s="74">
        <f t="shared" si="218"/>
        <v>0</v>
      </c>
      <c r="AF401" s="74">
        <f t="shared" si="219"/>
        <v>0</v>
      </c>
      <c r="AG401" s="74">
        <f t="shared" si="237"/>
        <v>0</v>
      </c>
      <c r="AH401" s="74">
        <f t="shared" si="238"/>
        <v>0</v>
      </c>
      <c r="AJ401" s="75">
        <f t="shared" si="239"/>
        <v>0</v>
      </c>
      <c r="AK401" s="75">
        <f t="shared" si="240"/>
        <v>0</v>
      </c>
      <c r="AL401" s="75">
        <f t="shared" si="220"/>
        <v>0</v>
      </c>
      <c r="AS401" s="74" t="str">
        <f t="shared" si="241"/>
        <v/>
      </c>
      <c r="AT401" s="74" t="str">
        <f t="shared" si="242"/>
        <v/>
      </c>
      <c r="AU401" s="74" t="str">
        <f t="shared" si="243"/>
        <v/>
      </c>
      <c r="AV401" s="74" t="str">
        <f t="shared" si="244"/>
        <v/>
      </c>
      <c r="AW401" s="74" t="str">
        <f t="shared" si="245"/>
        <v/>
      </c>
      <c r="AX401" s="74" t="str">
        <f t="shared" si="216"/>
        <v/>
      </c>
      <c r="AY401" s="74" t="str">
        <f t="shared" si="216"/>
        <v/>
      </c>
      <c r="AZ401" s="74" t="str">
        <f t="shared" si="216"/>
        <v/>
      </c>
      <c r="BA401" s="74" t="str">
        <f t="shared" si="216"/>
        <v/>
      </c>
      <c r="BB401" s="74" t="str">
        <f t="shared" si="216"/>
        <v/>
      </c>
      <c r="BC401" s="74" t="str">
        <f t="shared" si="246"/>
        <v/>
      </c>
      <c r="BD401" s="74" t="str">
        <f t="shared" si="247"/>
        <v/>
      </c>
      <c r="BE401" s="74" t="str">
        <f t="shared" si="248"/>
        <v/>
      </c>
      <c r="BF401" s="74" t="str">
        <f t="shared" si="249"/>
        <v/>
      </c>
      <c r="BG401" s="74" t="str">
        <f t="shared" si="250"/>
        <v/>
      </c>
      <c r="BK401" s="119" t="s">
        <v>1295</v>
      </c>
      <c r="BL401" s="119" t="s">
        <v>1276</v>
      </c>
      <c r="BM401" s="119" t="s">
        <v>1277</v>
      </c>
      <c r="BN401" s="119" t="s">
        <v>373</v>
      </c>
      <c r="BO401" s="119" t="s">
        <v>942</v>
      </c>
    </row>
    <row r="402" spans="1:67" s="66" customFormat="1" ht="14.5" x14ac:dyDescent="0.35">
      <c r="A402" s="30"/>
      <c r="B402" s="31"/>
      <c r="C402" s="31"/>
      <c r="D402" s="30"/>
      <c r="E402" s="31"/>
      <c r="F402" s="84"/>
      <c r="G402" s="62" t="str">
        <f t="shared" si="221"/>
        <v/>
      </c>
      <c r="H402" s="30"/>
      <c r="I402" s="31"/>
      <c r="J402" s="85"/>
      <c r="K402" s="85"/>
      <c r="L402" s="73">
        <f t="shared" si="222"/>
        <v>0</v>
      </c>
      <c r="M402" s="136"/>
      <c r="N402" s="65">
        <f t="shared" si="223"/>
        <v>0</v>
      </c>
      <c r="O402" s="65"/>
      <c r="P402" s="74">
        <f t="shared" si="224"/>
        <v>0</v>
      </c>
      <c r="Q402" s="74">
        <f t="shared" si="225"/>
        <v>0</v>
      </c>
      <c r="R402" s="74">
        <f t="shared" si="226"/>
        <v>0</v>
      </c>
      <c r="S402" s="74">
        <f t="shared" si="227"/>
        <v>0</v>
      </c>
      <c r="T402" s="74">
        <f t="shared" si="228"/>
        <v>0</v>
      </c>
      <c r="U402" s="74">
        <f t="shared" si="229"/>
        <v>0</v>
      </c>
      <c r="V402" s="74">
        <f t="shared" si="230"/>
        <v>0</v>
      </c>
      <c r="W402" s="74">
        <f t="shared" si="231"/>
        <v>0</v>
      </c>
      <c r="X402" s="74">
        <f t="shared" si="232"/>
        <v>0</v>
      </c>
      <c r="Y402" s="74">
        <f t="shared" si="233"/>
        <v>0</v>
      </c>
      <c r="Z402" s="74">
        <f t="shared" si="234"/>
        <v>0</v>
      </c>
      <c r="AA402" s="74">
        <f t="shared" si="217"/>
        <v>1</v>
      </c>
      <c r="AC402" s="74">
        <f t="shared" si="235"/>
        <v>0</v>
      </c>
      <c r="AD402" s="74">
        <f t="shared" si="236"/>
        <v>0</v>
      </c>
      <c r="AE402" s="74">
        <f t="shared" si="218"/>
        <v>0</v>
      </c>
      <c r="AF402" s="74">
        <f t="shared" si="219"/>
        <v>0</v>
      </c>
      <c r="AG402" s="74">
        <f t="shared" si="237"/>
        <v>0</v>
      </c>
      <c r="AH402" s="74">
        <f t="shared" si="238"/>
        <v>0</v>
      </c>
      <c r="AJ402" s="75">
        <f t="shared" si="239"/>
        <v>0</v>
      </c>
      <c r="AK402" s="75">
        <f t="shared" si="240"/>
        <v>0</v>
      </c>
      <c r="AL402" s="75">
        <f t="shared" si="220"/>
        <v>0</v>
      </c>
      <c r="AS402" s="74" t="str">
        <f t="shared" si="241"/>
        <v/>
      </c>
      <c r="AT402" s="74" t="str">
        <f t="shared" si="242"/>
        <v/>
      </c>
      <c r="AU402" s="74" t="str">
        <f t="shared" si="243"/>
        <v/>
      </c>
      <c r="AV402" s="74" t="str">
        <f t="shared" si="244"/>
        <v/>
      </c>
      <c r="AW402" s="74" t="str">
        <f t="shared" si="245"/>
        <v/>
      </c>
      <c r="AX402" s="74" t="str">
        <f t="shared" si="216"/>
        <v/>
      </c>
      <c r="AY402" s="74" t="str">
        <f t="shared" si="216"/>
        <v/>
      </c>
      <c r="AZ402" s="74" t="str">
        <f t="shared" si="216"/>
        <v/>
      </c>
      <c r="BA402" s="74" t="str">
        <f t="shared" si="216"/>
        <v/>
      </c>
      <c r="BB402" s="74" t="str">
        <f t="shared" si="216"/>
        <v/>
      </c>
      <c r="BC402" s="74" t="str">
        <f t="shared" si="246"/>
        <v/>
      </c>
      <c r="BD402" s="74" t="str">
        <f t="shared" si="247"/>
        <v/>
      </c>
      <c r="BE402" s="74" t="str">
        <f t="shared" si="248"/>
        <v/>
      </c>
      <c r="BF402" s="74" t="str">
        <f t="shared" si="249"/>
        <v/>
      </c>
      <c r="BG402" s="74" t="str">
        <f t="shared" si="250"/>
        <v/>
      </c>
      <c r="BK402" s="119" t="s">
        <v>1296</v>
      </c>
      <c r="BL402" s="119" t="s">
        <v>537</v>
      </c>
      <c r="BM402" s="119" t="s">
        <v>538</v>
      </c>
      <c r="BN402" s="119" t="s">
        <v>349</v>
      </c>
      <c r="BO402" s="119" t="s">
        <v>1297</v>
      </c>
    </row>
    <row r="403" spans="1:67" s="66" customFormat="1" ht="14.5" x14ac:dyDescent="0.35">
      <c r="A403" s="30"/>
      <c r="B403" s="31"/>
      <c r="C403" s="31"/>
      <c r="D403" s="30"/>
      <c r="E403" s="31"/>
      <c r="F403" s="84"/>
      <c r="G403" s="62" t="str">
        <f t="shared" si="221"/>
        <v/>
      </c>
      <c r="H403" s="30"/>
      <c r="I403" s="31"/>
      <c r="J403" s="85"/>
      <c r="K403" s="85"/>
      <c r="L403" s="73">
        <f t="shared" si="222"/>
        <v>0</v>
      </c>
      <c r="M403" s="136"/>
      <c r="N403" s="65">
        <f t="shared" si="223"/>
        <v>0</v>
      </c>
      <c r="O403" s="65"/>
      <c r="P403" s="74">
        <f t="shared" si="224"/>
        <v>0</v>
      </c>
      <c r="Q403" s="74">
        <f t="shared" si="225"/>
        <v>0</v>
      </c>
      <c r="R403" s="74">
        <f t="shared" si="226"/>
        <v>0</v>
      </c>
      <c r="S403" s="74">
        <f t="shared" si="227"/>
        <v>0</v>
      </c>
      <c r="T403" s="74">
        <f t="shared" si="228"/>
        <v>0</v>
      </c>
      <c r="U403" s="74">
        <f t="shared" si="229"/>
        <v>0</v>
      </c>
      <c r="V403" s="74">
        <f t="shared" si="230"/>
        <v>0</v>
      </c>
      <c r="W403" s="74">
        <f t="shared" si="231"/>
        <v>0</v>
      </c>
      <c r="X403" s="74">
        <f t="shared" si="232"/>
        <v>0</v>
      </c>
      <c r="Y403" s="74">
        <f t="shared" si="233"/>
        <v>0</v>
      </c>
      <c r="Z403" s="74">
        <f t="shared" si="234"/>
        <v>0</v>
      </c>
      <c r="AA403" s="74">
        <f t="shared" si="217"/>
        <v>1</v>
      </c>
      <c r="AC403" s="74">
        <f t="shared" si="235"/>
        <v>0</v>
      </c>
      <c r="AD403" s="74">
        <f t="shared" si="236"/>
        <v>0</v>
      </c>
      <c r="AE403" s="74">
        <f t="shared" si="218"/>
        <v>0</v>
      </c>
      <c r="AF403" s="74">
        <f t="shared" si="219"/>
        <v>0</v>
      </c>
      <c r="AG403" s="74">
        <f t="shared" si="237"/>
        <v>0</v>
      </c>
      <c r="AH403" s="74">
        <f t="shared" si="238"/>
        <v>0</v>
      </c>
      <c r="AJ403" s="75">
        <f t="shared" si="239"/>
        <v>0</v>
      </c>
      <c r="AK403" s="75">
        <f t="shared" si="240"/>
        <v>0</v>
      </c>
      <c r="AL403" s="75">
        <f t="shared" si="220"/>
        <v>0</v>
      </c>
      <c r="AS403" s="74" t="str">
        <f t="shared" si="241"/>
        <v/>
      </c>
      <c r="AT403" s="74" t="str">
        <f t="shared" si="242"/>
        <v/>
      </c>
      <c r="AU403" s="74" t="str">
        <f t="shared" si="243"/>
        <v/>
      </c>
      <c r="AV403" s="74" t="str">
        <f t="shared" si="244"/>
        <v/>
      </c>
      <c r="AW403" s="74" t="str">
        <f t="shared" si="245"/>
        <v/>
      </c>
      <c r="AX403" s="74" t="str">
        <f t="shared" si="216"/>
        <v/>
      </c>
      <c r="AY403" s="74" t="str">
        <f t="shared" si="216"/>
        <v/>
      </c>
      <c r="AZ403" s="74" t="str">
        <f t="shared" si="216"/>
        <v/>
      </c>
      <c r="BA403" s="74" t="str">
        <f t="shared" si="216"/>
        <v/>
      </c>
      <c r="BB403" s="74" t="str">
        <f t="shared" si="216"/>
        <v/>
      </c>
      <c r="BC403" s="74" t="str">
        <f t="shared" si="246"/>
        <v/>
      </c>
      <c r="BD403" s="74" t="str">
        <f t="shared" si="247"/>
        <v/>
      </c>
      <c r="BE403" s="74" t="str">
        <f t="shared" si="248"/>
        <v/>
      </c>
      <c r="BF403" s="74" t="str">
        <f t="shared" si="249"/>
        <v/>
      </c>
      <c r="BG403" s="74" t="str">
        <f t="shared" si="250"/>
        <v/>
      </c>
      <c r="BK403" s="119" t="s">
        <v>1298</v>
      </c>
      <c r="BL403" s="119" t="s">
        <v>630</v>
      </c>
      <c r="BM403" s="119" t="s">
        <v>631</v>
      </c>
      <c r="BN403" s="119" t="s">
        <v>632</v>
      </c>
      <c r="BO403" s="119" t="s">
        <v>1299</v>
      </c>
    </row>
    <row r="404" spans="1:67" s="66" customFormat="1" ht="14.5" x14ac:dyDescent="0.35">
      <c r="A404" s="30"/>
      <c r="B404" s="31"/>
      <c r="C404" s="31"/>
      <c r="D404" s="30"/>
      <c r="E404" s="31"/>
      <c r="F404" s="84"/>
      <c r="G404" s="62" t="str">
        <f t="shared" si="221"/>
        <v/>
      </c>
      <c r="H404" s="30"/>
      <c r="I404" s="31"/>
      <c r="J404" s="85"/>
      <c r="K404" s="85"/>
      <c r="L404" s="73">
        <f t="shared" si="222"/>
        <v>0</v>
      </c>
      <c r="M404" s="136"/>
      <c r="N404" s="65">
        <f t="shared" si="223"/>
        <v>0</v>
      </c>
      <c r="O404" s="65"/>
      <c r="P404" s="74">
        <f t="shared" si="224"/>
        <v>0</v>
      </c>
      <c r="Q404" s="74">
        <f t="shared" si="225"/>
        <v>0</v>
      </c>
      <c r="R404" s="74">
        <f t="shared" si="226"/>
        <v>0</v>
      </c>
      <c r="S404" s="74">
        <f t="shared" si="227"/>
        <v>0</v>
      </c>
      <c r="T404" s="74">
        <f t="shared" si="228"/>
        <v>0</v>
      </c>
      <c r="U404" s="74">
        <f t="shared" si="229"/>
        <v>0</v>
      </c>
      <c r="V404" s="74">
        <f t="shared" si="230"/>
        <v>0</v>
      </c>
      <c r="W404" s="74">
        <f t="shared" si="231"/>
        <v>0</v>
      </c>
      <c r="X404" s="74">
        <f t="shared" si="232"/>
        <v>0</v>
      </c>
      <c r="Y404" s="74">
        <f t="shared" si="233"/>
        <v>0</v>
      </c>
      <c r="Z404" s="74">
        <f t="shared" si="234"/>
        <v>0</v>
      </c>
      <c r="AA404" s="74">
        <f t="shared" si="217"/>
        <v>1</v>
      </c>
      <c r="AC404" s="74">
        <f t="shared" si="235"/>
        <v>0</v>
      </c>
      <c r="AD404" s="74">
        <f t="shared" si="236"/>
        <v>0</v>
      </c>
      <c r="AE404" s="74">
        <f t="shared" si="218"/>
        <v>0</v>
      </c>
      <c r="AF404" s="74">
        <f t="shared" si="219"/>
        <v>0</v>
      </c>
      <c r="AG404" s="74">
        <f t="shared" si="237"/>
        <v>0</v>
      </c>
      <c r="AH404" s="74">
        <f t="shared" si="238"/>
        <v>0</v>
      </c>
      <c r="AJ404" s="75">
        <f t="shared" si="239"/>
        <v>0</v>
      </c>
      <c r="AK404" s="75">
        <f t="shared" si="240"/>
        <v>0</v>
      </c>
      <c r="AL404" s="75">
        <f t="shared" si="220"/>
        <v>0</v>
      </c>
      <c r="AS404" s="74" t="str">
        <f t="shared" si="241"/>
        <v/>
      </c>
      <c r="AT404" s="74" t="str">
        <f t="shared" si="242"/>
        <v/>
      </c>
      <c r="AU404" s="74" t="str">
        <f t="shared" si="243"/>
        <v/>
      </c>
      <c r="AV404" s="74" t="str">
        <f t="shared" si="244"/>
        <v/>
      </c>
      <c r="AW404" s="74" t="str">
        <f t="shared" si="245"/>
        <v/>
      </c>
      <c r="AX404" s="74" t="str">
        <f t="shared" si="216"/>
        <v/>
      </c>
      <c r="AY404" s="74" t="str">
        <f t="shared" si="216"/>
        <v/>
      </c>
      <c r="AZ404" s="74" t="str">
        <f t="shared" si="216"/>
        <v/>
      </c>
      <c r="BA404" s="74" t="str">
        <f t="shared" si="216"/>
        <v/>
      </c>
      <c r="BB404" s="74" t="str">
        <f t="shared" si="216"/>
        <v/>
      </c>
      <c r="BC404" s="74" t="str">
        <f t="shared" si="246"/>
        <v/>
      </c>
      <c r="BD404" s="74" t="str">
        <f t="shared" si="247"/>
        <v/>
      </c>
      <c r="BE404" s="74" t="str">
        <f t="shared" si="248"/>
        <v/>
      </c>
      <c r="BF404" s="74" t="str">
        <f t="shared" si="249"/>
        <v/>
      </c>
      <c r="BG404" s="74" t="str">
        <f t="shared" si="250"/>
        <v/>
      </c>
      <c r="BK404" s="119" t="s">
        <v>1300</v>
      </c>
      <c r="BL404" s="119" t="s">
        <v>1276</v>
      </c>
      <c r="BM404" s="119" t="s">
        <v>1277</v>
      </c>
      <c r="BN404" s="119" t="s">
        <v>373</v>
      </c>
      <c r="BO404" s="119" t="s">
        <v>1301</v>
      </c>
    </row>
    <row r="405" spans="1:67" s="66" customFormat="1" ht="14.5" x14ac:dyDescent="0.35">
      <c r="A405" s="30"/>
      <c r="B405" s="31"/>
      <c r="C405" s="31"/>
      <c r="D405" s="30"/>
      <c r="E405" s="31"/>
      <c r="F405" s="84"/>
      <c r="G405" s="62" t="str">
        <f t="shared" si="221"/>
        <v/>
      </c>
      <c r="H405" s="30"/>
      <c r="I405" s="31"/>
      <c r="J405" s="85"/>
      <c r="K405" s="85"/>
      <c r="L405" s="73">
        <f t="shared" si="222"/>
        <v>0</v>
      </c>
      <c r="M405" s="136"/>
      <c r="N405" s="65">
        <f t="shared" si="223"/>
        <v>0</v>
      </c>
      <c r="O405" s="65"/>
      <c r="P405" s="74">
        <f t="shared" si="224"/>
        <v>0</v>
      </c>
      <c r="Q405" s="74">
        <f t="shared" si="225"/>
        <v>0</v>
      </c>
      <c r="R405" s="74">
        <f t="shared" si="226"/>
        <v>0</v>
      </c>
      <c r="S405" s="74">
        <f t="shared" si="227"/>
        <v>0</v>
      </c>
      <c r="T405" s="74">
        <f t="shared" si="228"/>
        <v>0</v>
      </c>
      <c r="U405" s="74">
        <f t="shared" si="229"/>
        <v>0</v>
      </c>
      <c r="V405" s="74">
        <f t="shared" si="230"/>
        <v>0</v>
      </c>
      <c r="W405" s="74">
        <f t="shared" si="231"/>
        <v>0</v>
      </c>
      <c r="X405" s="74">
        <f t="shared" si="232"/>
        <v>0</v>
      </c>
      <c r="Y405" s="74">
        <f t="shared" si="233"/>
        <v>0</v>
      </c>
      <c r="Z405" s="74">
        <f t="shared" si="234"/>
        <v>0</v>
      </c>
      <c r="AA405" s="74">
        <f t="shared" si="217"/>
        <v>1</v>
      </c>
      <c r="AC405" s="74">
        <f t="shared" si="235"/>
        <v>0</v>
      </c>
      <c r="AD405" s="74">
        <f t="shared" si="236"/>
        <v>0</v>
      </c>
      <c r="AE405" s="74">
        <f t="shared" si="218"/>
        <v>0</v>
      </c>
      <c r="AF405" s="74">
        <f t="shared" si="219"/>
        <v>0</v>
      </c>
      <c r="AG405" s="74">
        <f t="shared" si="237"/>
        <v>0</v>
      </c>
      <c r="AH405" s="74">
        <f t="shared" si="238"/>
        <v>0</v>
      </c>
      <c r="AJ405" s="75">
        <f t="shared" si="239"/>
        <v>0</v>
      </c>
      <c r="AK405" s="75">
        <f t="shared" si="240"/>
        <v>0</v>
      </c>
      <c r="AL405" s="75">
        <f t="shared" si="220"/>
        <v>0</v>
      </c>
      <c r="AS405" s="74" t="str">
        <f t="shared" si="241"/>
        <v/>
      </c>
      <c r="AT405" s="74" t="str">
        <f t="shared" si="242"/>
        <v/>
      </c>
      <c r="AU405" s="74" t="str">
        <f t="shared" si="243"/>
        <v/>
      </c>
      <c r="AV405" s="74" t="str">
        <f t="shared" si="244"/>
        <v/>
      </c>
      <c r="AW405" s="74" t="str">
        <f t="shared" si="245"/>
        <v/>
      </c>
      <c r="AX405" s="74" t="str">
        <f t="shared" si="216"/>
        <v/>
      </c>
      <c r="AY405" s="74" t="str">
        <f t="shared" si="216"/>
        <v/>
      </c>
      <c r="AZ405" s="74" t="str">
        <f t="shared" si="216"/>
        <v/>
      </c>
      <c r="BA405" s="74" t="str">
        <f t="shared" si="216"/>
        <v/>
      </c>
      <c r="BB405" s="74" t="str">
        <f t="shared" si="216"/>
        <v/>
      </c>
      <c r="BC405" s="74" t="str">
        <f t="shared" si="246"/>
        <v/>
      </c>
      <c r="BD405" s="74" t="str">
        <f t="shared" si="247"/>
        <v/>
      </c>
      <c r="BE405" s="74" t="str">
        <f t="shared" si="248"/>
        <v/>
      </c>
      <c r="BF405" s="74" t="str">
        <f t="shared" si="249"/>
        <v/>
      </c>
      <c r="BG405" s="74" t="str">
        <f t="shared" si="250"/>
        <v/>
      </c>
      <c r="BK405" s="119" t="s">
        <v>1302</v>
      </c>
      <c r="BL405" s="119" t="s">
        <v>1303</v>
      </c>
      <c r="BM405" s="119" t="s">
        <v>1304</v>
      </c>
      <c r="BN405" s="119" t="s">
        <v>349</v>
      </c>
      <c r="BO405" s="119" t="s">
        <v>1305</v>
      </c>
    </row>
    <row r="406" spans="1:67" s="66" customFormat="1" ht="14.5" x14ac:dyDescent="0.35">
      <c r="A406" s="30"/>
      <c r="B406" s="31"/>
      <c r="C406" s="31"/>
      <c r="D406" s="30"/>
      <c r="E406" s="31"/>
      <c r="F406" s="84"/>
      <c r="G406" s="62" t="str">
        <f t="shared" si="221"/>
        <v/>
      </c>
      <c r="H406" s="30"/>
      <c r="I406" s="31"/>
      <c r="J406" s="85"/>
      <c r="K406" s="85"/>
      <c r="L406" s="73">
        <f t="shared" si="222"/>
        <v>0</v>
      </c>
      <c r="M406" s="136"/>
      <c r="N406" s="65">
        <f t="shared" si="223"/>
        <v>0</v>
      </c>
      <c r="O406" s="65"/>
      <c r="P406" s="74">
        <f t="shared" si="224"/>
        <v>0</v>
      </c>
      <c r="Q406" s="74">
        <f t="shared" si="225"/>
        <v>0</v>
      </c>
      <c r="R406" s="74">
        <f t="shared" si="226"/>
        <v>0</v>
      </c>
      <c r="S406" s="74">
        <f t="shared" si="227"/>
        <v>0</v>
      </c>
      <c r="T406" s="74">
        <f t="shared" si="228"/>
        <v>0</v>
      </c>
      <c r="U406" s="74">
        <f t="shared" si="229"/>
        <v>0</v>
      </c>
      <c r="V406" s="74">
        <f t="shared" si="230"/>
        <v>0</v>
      </c>
      <c r="W406" s="74">
        <f t="shared" si="231"/>
        <v>0</v>
      </c>
      <c r="X406" s="74">
        <f t="shared" si="232"/>
        <v>0</v>
      </c>
      <c r="Y406" s="74">
        <f t="shared" si="233"/>
        <v>0</v>
      </c>
      <c r="Z406" s="74">
        <f t="shared" si="234"/>
        <v>0</v>
      </c>
      <c r="AA406" s="74">
        <f t="shared" si="217"/>
        <v>1</v>
      </c>
      <c r="AC406" s="74">
        <f t="shared" si="235"/>
        <v>0</v>
      </c>
      <c r="AD406" s="74">
        <f t="shared" si="236"/>
        <v>0</v>
      </c>
      <c r="AE406" s="74">
        <f t="shared" si="218"/>
        <v>0</v>
      </c>
      <c r="AF406" s="74">
        <f t="shared" si="219"/>
        <v>0</v>
      </c>
      <c r="AG406" s="74">
        <f t="shared" si="237"/>
        <v>0</v>
      </c>
      <c r="AH406" s="74">
        <f t="shared" si="238"/>
        <v>0</v>
      </c>
      <c r="AJ406" s="75">
        <f t="shared" si="239"/>
        <v>0</v>
      </c>
      <c r="AK406" s="75">
        <f t="shared" si="240"/>
        <v>0</v>
      </c>
      <c r="AL406" s="75">
        <f t="shared" si="220"/>
        <v>0</v>
      </c>
      <c r="AS406" s="74" t="str">
        <f t="shared" si="241"/>
        <v/>
      </c>
      <c r="AT406" s="74" t="str">
        <f t="shared" si="242"/>
        <v/>
      </c>
      <c r="AU406" s="74" t="str">
        <f t="shared" si="243"/>
        <v/>
      </c>
      <c r="AV406" s="74" t="str">
        <f t="shared" si="244"/>
        <v/>
      </c>
      <c r="AW406" s="74" t="str">
        <f t="shared" si="245"/>
        <v/>
      </c>
      <c r="AX406" s="74" t="str">
        <f t="shared" si="216"/>
        <v/>
      </c>
      <c r="AY406" s="74" t="str">
        <f t="shared" si="216"/>
        <v/>
      </c>
      <c r="AZ406" s="74" t="str">
        <f t="shared" si="216"/>
        <v/>
      </c>
      <c r="BA406" s="74" t="str">
        <f t="shared" si="216"/>
        <v/>
      </c>
      <c r="BB406" s="74" t="str">
        <f t="shared" si="216"/>
        <v/>
      </c>
      <c r="BC406" s="74" t="str">
        <f t="shared" si="246"/>
        <v/>
      </c>
      <c r="BD406" s="74" t="str">
        <f t="shared" si="247"/>
        <v/>
      </c>
      <c r="BE406" s="74" t="str">
        <f t="shared" si="248"/>
        <v/>
      </c>
      <c r="BF406" s="74" t="str">
        <f t="shared" si="249"/>
        <v/>
      </c>
      <c r="BG406" s="74" t="str">
        <f t="shared" si="250"/>
        <v/>
      </c>
      <c r="BK406" s="119" t="s">
        <v>1306</v>
      </c>
      <c r="BL406" s="119" t="s">
        <v>517</v>
      </c>
      <c r="BM406" s="119" t="s">
        <v>518</v>
      </c>
      <c r="BN406" s="119" t="s">
        <v>336</v>
      </c>
      <c r="BO406" s="119" t="s">
        <v>1307</v>
      </c>
    </row>
    <row r="407" spans="1:67" s="66" customFormat="1" ht="14.5" x14ac:dyDescent="0.35">
      <c r="A407" s="30"/>
      <c r="B407" s="31"/>
      <c r="C407" s="31"/>
      <c r="D407" s="30"/>
      <c r="E407" s="31"/>
      <c r="F407" s="84"/>
      <c r="G407" s="62" t="str">
        <f t="shared" si="221"/>
        <v/>
      </c>
      <c r="H407" s="30"/>
      <c r="I407" s="31"/>
      <c r="J407" s="85"/>
      <c r="K407" s="85"/>
      <c r="L407" s="73">
        <f t="shared" si="222"/>
        <v>0</v>
      </c>
      <c r="M407" s="136"/>
      <c r="N407" s="65">
        <f t="shared" si="223"/>
        <v>0</v>
      </c>
      <c r="O407" s="65"/>
      <c r="P407" s="74">
        <f t="shared" si="224"/>
        <v>0</v>
      </c>
      <c r="Q407" s="74">
        <f t="shared" si="225"/>
        <v>0</v>
      </c>
      <c r="R407" s="74">
        <f t="shared" si="226"/>
        <v>0</v>
      </c>
      <c r="S407" s="74">
        <f t="shared" si="227"/>
        <v>0</v>
      </c>
      <c r="T407" s="74">
        <f t="shared" si="228"/>
        <v>0</v>
      </c>
      <c r="U407" s="74">
        <f t="shared" si="229"/>
        <v>0</v>
      </c>
      <c r="V407" s="74">
        <f t="shared" si="230"/>
        <v>0</v>
      </c>
      <c r="W407" s="74">
        <f t="shared" si="231"/>
        <v>0</v>
      </c>
      <c r="X407" s="74">
        <f t="shared" si="232"/>
        <v>0</v>
      </c>
      <c r="Y407" s="74">
        <f t="shared" si="233"/>
        <v>0</v>
      </c>
      <c r="Z407" s="74">
        <f t="shared" si="234"/>
        <v>0</v>
      </c>
      <c r="AA407" s="74">
        <f t="shared" si="217"/>
        <v>1</v>
      </c>
      <c r="AC407" s="74">
        <f t="shared" si="235"/>
        <v>0</v>
      </c>
      <c r="AD407" s="74">
        <f t="shared" si="236"/>
        <v>0</v>
      </c>
      <c r="AE407" s="74">
        <f t="shared" si="218"/>
        <v>0</v>
      </c>
      <c r="AF407" s="74">
        <f t="shared" si="219"/>
        <v>0</v>
      </c>
      <c r="AG407" s="74">
        <f t="shared" si="237"/>
        <v>0</v>
      </c>
      <c r="AH407" s="74">
        <f t="shared" si="238"/>
        <v>0</v>
      </c>
      <c r="AJ407" s="75">
        <f t="shared" si="239"/>
        <v>0</v>
      </c>
      <c r="AK407" s="75">
        <f t="shared" si="240"/>
        <v>0</v>
      </c>
      <c r="AL407" s="75">
        <f t="shared" si="220"/>
        <v>0</v>
      </c>
      <c r="AS407" s="74" t="str">
        <f t="shared" si="241"/>
        <v/>
      </c>
      <c r="AT407" s="74" t="str">
        <f t="shared" si="242"/>
        <v/>
      </c>
      <c r="AU407" s="74" t="str">
        <f t="shared" si="243"/>
        <v/>
      </c>
      <c r="AV407" s="74" t="str">
        <f t="shared" si="244"/>
        <v/>
      </c>
      <c r="AW407" s="74" t="str">
        <f t="shared" si="245"/>
        <v/>
      </c>
      <c r="AX407" s="74" t="str">
        <f t="shared" si="216"/>
        <v/>
      </c>
      <c r="AY407" s="74" t="str">
        <f t="shared" si="216"/>
        <v/>
      </c>
      <c r="AZ407" s="74" t="str">
        <f t="shared" si="216"/>
        <v/>
      </c>
      <c r="BA407" s="74" t="str">
        <f t="shared" si="216"/>
        <v/>
      </c>
      <c r="BB407" s="74" t="str">
        <f t="shared" si="216"/>
        <v/>
      </c>
      <c r="BC407" s="74" t="str">
        <f t="shared" si="246"/>
        <v/>
      </c>
      <c r="BD407" s="74" t="str">
        <f t="shared" si="247"/>
        <v/>
      </c>
      <c r="BE407" s="74" t="str">
        <f t="shared" si="248"/>
        <v/>
      </c>
      <c r="BF407" s="74" t="str">
        <f t="shared" si="249"/>
        <v/>
      </c>
      <c r="BG407" s="74" t="str">
        <f t="shared" si="250"/>
        <v/>
      </c>
      <c r="BK407" s="119" t="s">
        <v>1308</v>
      </c>
      <c r="BL407" s="119" t="s">
        <v>1309</v>
      </c>
      <c r="BM407" s="119" t="s">
        <v>916</v>
      </c>
      <c r="BN407" s="119" t="s">
        <v>995</v>
      </c>
      <c r="BO407" s="119" t="s">
        <v>1310</v>
      </c>
    </row>
    <row r="408" spans="1:67" s="66" customFormat="1" ht="14.5" x14ac:dyDescent="0.35">
      <c r="A408" s="30"/>
      <c r="B408" s="31"/>
      <c r="C408" s="31"/>
      <c r="D408" s="30"/>
      <c r="E408" s="31"/>
      <c r="F408" s="84"/>
      <c r="G408" s="62" t="str">
        <f t="shared" si="221"/>
        <v/>
      </c>
      <c r="H408" s="30"/>
      <c r="I408" s="31"/>
      <c r="J408" s="85"/>
      <c r="K408" s="85"/>
      <c r="L408" s="73">
        <f t="shared" si="222"/>
        <v>0</v>
      </c>
      <c r="M408" s="136"/>
      <c r="N408" s="65">
        <f t="shared" si="223"/>
        <v>0</v>
      </c>
      <c r="O408" s="65"/>
      <c r="P408" s="74">
        <f t="shared" si="224"/>
        <v>0</v>
      </c>
      <c r="Q408" s="74">
        <f t="shared" si="225"/>
        <v>0</v>
      </c>
      <c r="R408" s="74">
        <f t="shared" si="226"/>
        <v>0</v>
      </c>
      <c r="S408" s="74">
        <f t="shared" si="227"/>
        <v>0</v>
      </c>
      <c r="T408" s="74">
        <f t="shared" si="228"/>
        <v>0</v>
      </c>
      <c r="U408" s="74">
        <f t="shared" si="229"/>
        <v>0</v>
      </c>
      <c r="V408" s="74">
        <f t="shared" si="230"/>
        <v>0</v>
      </c>
      <c r="W408" s="74">
        <f t="shared" si="231"/>
        <v>0</v>
      </c>
      <c r="X408" s="74">
        <f t="shared" si="232"/>
        <v>0</v>
      </c>
      <c r="Y408" s="74">
        <f t="shared" si="233"/>
        <v>0</v>
      </c>
      <c r="Z408" s="74">
        <f t="shared" si="234"/>
        <v>0</v>
      </c>
      <c r="AA408" s="74">
        <f t="shared" si="217"/>
        <v>1</v>
      </c>
      <c r="AC408" s="74">
        <f t="shared" si="235"/>
        <v>0</v>
      </c>
      <c r="AD408" s="74">
        <f t="shared" si="236"/>
        <v>0</v>
      </c>
      <c r="AE408" s="74">
        <f t="shared" si="218"/>
        <v>0</v>
      </c>
      <c r="AF408" s="74">
        <f t="shared" si="219"/>
        <v>0</v>
      </c>
      <c r="AG408" s="74">
        <f t="shared" si="237"/>
        <v>0</v>
      </c>
      <c r="AH408" s="74">
        <f t="shared" si="238"/>
        <v>0</v>
      </c>
      <c r="AJ408" s="75">
        <f t="shared" si="239"/>
        <v>0</v>
      </c>
      <c r="AK408" s="75">
        <f t="shared" si="240"/>
        <v>0</v>
      </c>
      <c r="AL408" s="75">
        <f t="shared" si="220"/>
        <v>0</v>
      </c>
      <c r="AS408" s="74" t="str">
        <f t="shared" si="241"/>
        <v/>
      </c>
      <c r="AT408" s="74" t="str">
        <f t="shared" si="242"/>
        <v/>
      </c>
      <c r="AU408" s="74" t="str">
        <f t="shared" si="243"/>
        <v/>
      </c>
      <c r="AV408" s="74" t="str">
        <f t="shared" si="244"/>
        <v/>
      </c>
      <c r="AW408" s="74" t="str">
        <f t="shared" si="245"/>
        <v/>
      </c>
      <c r="AX408" s="74" t="str">
        <f t="shared" si="216"/>
        <v/>
      </c>
      <c r="AY408" s="74" t="str">
        <f t="shared" si="216"/>
        <v/>
      </c>
      <c r="AZ408" s="74" t="str">
        <f t="shared" si="216"/>
        <v/>
      </c>
      <c r="BA408" s="74" t="str">
        <f t="shared" si="216"/>
        <v/>
      </c>
      <c r="BB408" s="74" t="str">
        <f t="shared" si="216"/>
        <v/>
      </c>
      <c r="BC408" s="74" t="str">
        <f t="shared" si="246"/>
        <v/>
      </c>
      <c r="BD408" s="74" t="str">
        <f t="shared" si="247"/>
        <v/>
      </c>
      <c r="BE408" s="74" t="str">
        <f t="shared" si="248"/>
        <v/>
      </c>
      <c r="BF408" s="74" t="str">
        <f t="shared" si="249"/>
        <v/>
      </c>
      <c r="BG408" s="74" t="str">
        <f t="shared" si="250"/>
        <v/>
      </c>
      <c r="BK408" s="119" t="s">
        <v>1311</v>
      </c>
      <c r="BL408" s="119" t="s">
        <v>576</v>
      </c>
      <c r="BM408" s="119" t="s">
        <v>577</v>
      </c>
      <c r="BN408" s="119" t="s">
        <v>336</v>
      </c>
      <c r="BO408" s="119" t="s">
        <v>1312</v>
      </c>
    </row>
    <row r="409" spans="1:67" s="66" customFormat="1" ht="14.5" x14ac:dyDescent="0.35">
      <c r="A409" s="30"/>
      <c r="B409" s="31"/>
      <c r="C409" s="31"/>
      <c r="D409" s="30"/>
      <c r="E409" s="31"/>
      <c r="F409" s="84"/>
      <c r="G409" s="62" t="str">
        <f t="shared" si="221"/>
        <v/>
      </c>
      <c r="H409" s="30"/>
      <c r="I409" s="31"/>
      <c r="J409" s="85"/>
      <c r="K409" s="85"/>
      <c r="L409" s="73">
        <f t="shared" si="222"/>
        <v>0</v>
      </c>
      <c r="M409" s="136"/>
      <c r="N409" s="65">
        <f t="shared" si="223"/>
        <v>0</v>
      </c>
      <c r="O409" s="65"/>
      <c r="P409" s="74">
        <f t="shared" si="224"/>
        <v>0</v>
      </c>
      <c r="Q409" s="74">
        <f t="shared" si="225"/>
        <v>0</v>
      </c>
      <c r="R409" s="74">
        <f t="shared" si="226"/>
        <v>0</v>
      </c>
      <c r="S409" s="74">
        <f t="shared" si="227"/>
        <v>0</v>
      </c>
      <c r="T409" s="74">
        <f t="shared" si="228"/>
        <v>0</v>
      </c>
      <c r="U409" s="74">
        <f t="shared" si="229"/>
        <v>0</v>
      </c>
      <c r="V409" s="74">
        <f t="shared" si="230"/>
        <v>0</v>
      </c>
      <c r="W409" s="74">
        <f t="shared" si="231"/>
        <v>0</v>
      </c>
      <c r="X409" s="74">
        <f t="shared" si="232"/>
        <v>0</v>
      </c>
      <c r="Y409" s="74">
        <f t="shared" si="233"/>
        <v>0</v>
      </c>
      <c r="Z409" s="74">
        <f t="shared" si="234"/>
        <v>0</v>
      </c>
      <c r="AA409" s="74">
        <f t="shared" si="217"/>
        <v>1</v>
      </c>
      <c r="AC409" s="74">
        <f t="shared" si="235"/>
        <v>0</v>
      </c>
      <c r="AD409" s="74">
        <f t="shared" si="236"/>
        <v>0</v>
      </c>
      <c r="AE409" s="74">
        <f t="shared" si="218"/>
        <v>0</v>
      </c>
      <c r="AF409" s="74">
        <f t="shared" si="219"/>
        <v>0</v>
      </c>
      <c r="AG409" s="74">
        <f t="shared" si="237"/>
        <v>0</v>
      </c>
      <c r="AH409" s="74">
        <f t="shared" si="238"/>
        <v>0</v>
      </c>
      <c r="AJ409" s="75">
        <f t="shared" si="239"/>
        <v>0</v>
      </c>
      <c r="AK409" s="75">
        <f t="shared" si="240"/>
        <v>0</v>
      </c>
      <c r="AL409" s="75">
        <f t="shared" si="220"/>
        <v>0</v>
      </c>
      <c r="AS409" s="74" t="str">
        <f t="shared" si="241"/>
        <v/>
      </c>
      <c r="AT409" s="74" t="str">
        <f t="shared" si="242"/>
        <v/>
      </c>
      <c r="AU409" s="74" t="str">
        <f t="shared" si="243"/>
        <v/>
      </c>
      <c r="AV409" s="74" t="str">
        <f t="shared" si="244"/>
        <v/>
      </c>
      <c r="AW409" s="74" t="str">
        <f t="shared" si="245"/>
        <v/>
      </c>
      <c r="AX409" s="74" t="str">
        <f t="shared" si="216"/>
        <v/>
      </c>
      <c r="AY409" s="74" t="str">
        <f t="shared" si="216"/>
        <v/>
      </c>
      <c r="AZ409" s="74" t="str">
        <f t="shared" si="216"/>
        <v/>
      </c>
      <c r="BA409" s="74" t="str">
        <f t="shared" si="216"/>
        <v/>
      </c>
      <c r="BB409" s="74" t="str">
        <f t="shared" si="216"/>
        <v/>
      </c>
      <c r="BC409" s="74" t="str">
        <f t="shared" si="246"/>
        <v/>
      </c>
      <c r="BD409" s="74" t="str">
        <f t="shared" si="247"/>
        <v/>
      </c>
      <c r="BE409" s="74" t="str">
        <f t="shared" si="248"/>
        <v/>
      </c>
      <c r="BF409" s="74" t="str">
        <f t="shared" si="249"/>
        <v/>
      </c>
      <c r="BG409" s="74" t="str">
        <f t="shared" si="250"/>
        <v/>
      </c>
      <c r="BK409" s="119" t="s">
        <v>1313</v>
      </c>
      <c r="BL409" s="119" t="s">
        <v>630</v>
      </c>
      <c r="BM409" s="119" t="s">
        <v>631</v>
      </c>
      <c r="BN409" s="119" t="s">
        <v>632</v>
      </c>
      <c r="BO409" s="119" t="s">
        <v>1314</v>
      </c>
    </row>
    <row r="410" spans="1:67" s="66" customFormat="1" ht="14.5" x14ac:dyDescent="0.35">
      <c r="A410" s="30"/>
      <c r="B410" s="31"/>
      <c r="C410" s="31"/>
      <c r="D410" s="30"/>
      <c r="E410" s="31"/>
      <c r="F410" s="84"/>
      <c r="G410" s="62" t="str">
        <f t="shared" si="221"/>
        <v/>
      </c>
      <c r="H410" s="30"/>
      <c r="I410" s="31"/>
      <c r="J410" s="85"/>
      <c r="K410" s="85"/>
      <c r="L410" s="73">
        <f t="shared" si="222"/>
        <v>0</v>
      </c>
      <c r="M410" s="136"/>
      <c r="N410" s="65">
        <f t="shared" si="223"/>
        <v>0</v>
      </c>
      <c r="O410" s="65"/>
      <c r="P410" s="74">
        <f t="shared" si="224"/>
        <v>0</v>
      </c>
      <c r="Q410" s="74">
        <f t="shared" si="225"/>
        <v>0</v>
      </c>
      <c r="R410" s="74">
        <f t="shared" si="226"/>
        <v>0</v>
      </c>
      <c r="S410" s="74">
        <f t="shared" si="227"/>
        <v>0</v>
      </c>
      <c r="T410" s="74">
        <f t="shared" si="228"/>
        <v>0</v>
      </c>
      <c r="U410" s="74">
        <f t="shared" si="229"/>
        <v>0</v>
      </c>
      <c r="V410" s="74">
        <f t="shared" si="230"/>
        <v>0</v>
      </c>
      <c r="W410" s="74">
        <f t="shared" si="231"/>
        <v>0</v>
      </c>
      <c r="X410" s="74">
        <f t="shared" si="232"/>
        <v>0</v>
      </c>
      <c r="Y410" s="74">
        <f t="shared" si="233"/>
        <v>0</v>
      </c>
      <c r="Z410" s="74">
        <f t="shared" si="234"/>
        <v>0</v>
      </c>
      <c r="AA410" s="74">
        <f t="shared" si="217"/>
        <v>1</v>
      </c>
      <c r="AC410" s="74">
        <f t="shared" si="235"/>
        <v>0</v>
      </c>
      <c r="AD410" s="74">
        <f t="shared" si="236"/>
        <v>0</v>
      </c>
      <c r="AE410" s="74">
        <f t="shared" si="218"/>
        <v>0</v>
      </c>
      <c r="AF410" s="74">
        <f t="shared" si="219"/>
        <v>0</v>
      </c>
      <c r="AG410" s="74">
        <f t="shared" si="237"/>
        <v>0</v>
      </c>
      <c r="AH410" s="74">
        <f t="shared" si="238"/>
        <v>0</v>
      </c>
      <c r="AJ410" s="75">
        <f t="shared" si="239"/>
        <v>0</v>
      </c>
      <c r="AK410" s="75">
        <f t="shared" si="240"/>
        <v>0</v>
      </c>
      <c r="AL410" s="75">
        <f t="shared" si="220"/>
        <v>0</v>
      </c>
      <c r="AS410" s="74" t="str">
        <f t="shared" si="241"/>
        <v/>
      </c>
      <c r="AT410" s="74" t="str">
        <f t="shared" si="242"/>
        <v/>
      </c>
      <c r="AU410" s="74" t="str">
        <f t="shared" si="243"/>
        <v/>
      </c>
      <c r="AV410" s="74" t="str">
        <f t="shared" si="244"/>
        <v/>
      </c>
      <c r="AW410" s="74" t="str">
        <f t="shared" si="245"/>
        <v/>
      </c>
      <c r="AX410" s="74" t="str">
        <f t="shared" si="216"/>
        <v/>
      </c>
      <c r="AY410" s="74" t="str">
        <f t="shared" si="216"/>
        <v/>
      </c>
      <c r="AZ410" s="74" t="str">
        <f t="shared" si="216"/>
        <v/>
      </c>
      <c r="BA410" s="74" t="str">
        <f t="shared" si="216"/>
        <v/>
      </c>
      <c r="BB410" s="74" t="str">
        <f t="shared" si="216"/>
        <v/>
      </c>
      <c r="BC410" s="74" t="str">
        <f t="shared" si="246"/>
        <v/>
      </c>
      <c r="BD410" s="74" t="str">
        <f t="shared" si="247"/>
        <v/>
      </c>
      <c r="BE410" s="74" t="str">
        <f t="shared" si="248"/>
        <v/>
      </c>
      <c r="BF410" s="74" t="str">
        <f t="shared" si="249"/>
        <v/>
      </c>
      <c r="BG410" s="74" t="str">
        <f t="shared" si="250"/>
        <v/>
      </c>
      <c r="BK410" s="119" t="s">
        <v>1315</v>
      </c>
      <c r="BL410" s="119" t="s">
        <v>1316</v>
      </c>
      <c r="BM410" s="119" t="s">
        <v>1317</v>
      </c>
      <c r="BN410" s="119" t="s">
        <v>1222</v>
      </c>
      <c r="BO410" s="119" t="s">
        <v>1318</v>
      </c>
    </row>
    <row r="411" spans="1:67" s="66" customFormat="1" ht="14.5" x14ac:dyDescent="0.35">
      <c r="A411" s="30"/>
      <c r="B411" s="31"/>
      <c r="C411" s="31"/>
      <c r="D411" s="30"/>
      <c r="E411" s="31"/>
      <c r="F411" s="84"/>
      <c r="G411" s="62" t="str">
        <f t="shared" si="221"/>
        <v/>
      </c>
      <c r="H411" s="30"/>
      <c r="I411" s="31"/>
      <c r="J411" s="85"/>
      <c r="K411" s="85"/>
      <c r="L411" s="73">
        <f t="shared" si="222"/>
        <v>0</v>
      </c>
      <c r="M411" s="136"/>
      <c r="N411" s="65">
        <f t="shared" si="223"/>
        <v>0</v>
      </c>
      <c r="O411" s="65"/>
      <c r="P411" s="74">
        <f t="shared" si="224"/>
        <v>0</v>
      </c>
      <c r="Q411" s="74">
        <f t="shared" si="225"/>
        <v>0</v>
      </c>
      <c r="R411" s="74">
        <f t="shared" si="226"/>
        <v>0</v>
      </c>
      <c r="S411" s="74">
        <f t="shared" si="227"/>
        <v>0</v>
      </c>
      <c r="T411" s="74">
        <f t="shared" si="228"/>
        <v>0</v>
      </c>
      <c r="U411" s="74">
        <f t="shared" si="229"/>
        <v>0</v>
      </c>
      <c r="V411" s="74">
        <f t="shared" si="230"/>
        <v>0</v>
      </c>
      <c r="W411" s="74">
        <f t="shared" si="231"/>
        <v>0</v>
      </c>
      <c r="X411" s="74">
        <f t="shared" si="232"/>
        <v>0</v>
      </c>
      <c r="Y411" s="74">
        <f t="shared" si="233"/>
        <v>0</v>
      </c>
      <c r="Z411" s="74">
        <f t="shared" si="234"/>
        <v>0</v>
      </c>
      <c r="AA411" s="74">
        <f t="shared" si="217"/>
        <v>1</v>
      </c>
      <c r="AC411" s="74">
        <f t="shared" si="235"/>
        <v>0</v>
      </c>
      <c r="AD411" s="74">
        <f t="shared" si="236"/>
        <v>0</v>
      </c>
      <c r="AE411" s="74">
        <f t="shared" si="218"/>
        <v>0</v>
      </c>
      <c r="AF411" s="74">
        <f t="shared" si="219"/>
        <v>0</v>
      </c>
      <c r="AG411" s="74">
        <f t="shared" si="237"/>
        <v>0</v>
      </c>
      <c r="AH411" s="74">
        <f t="shared" si="238"/>
        <v>0</v>
      </c>
      <c r="AJ411" s="75">
        <f t="shared" si="239"/>
        <v>0</v>
      </c>
      <c r="AK411" s="75">
        <f t="shared" si="240"/>
        <v>0</v>
      </c>
      <c r="AL411" s="75">
        <f t="shared" si="220"/>
        <v>0</v>
      </c>
      <c r="AS411" s="74" t="str">
        <f t="shared" si="241"/>
        <v/>
      </c>
      <c r="AT411" s="74" t="str">
        <f t="shared" si="242"/>
        <v/>
      </c>
      <c r="AU411" s="74" t="str">
        <f t="shared" si="243"/>
        <v/>
      </c>
      <c r="AV411" s="74" t="str">
        <f t="shared" si="244"/>
        <v/>
      </c>
      <c r="AW411" s="74" t="str">
        <f t="shared" si="245"/>
        <v/>
      </c>
      <c r="AX411" s="74" t="str">
        <f t="shared" si="216"/>
        <v/>
      </c>
      <c r="AY411" s="74" t="str">
        <f t="shared" si="216"/>
        <v/>
      </c>
      <c r="AZ411" s="74" t="str">
        <f t="shared" si="216"/>
        <v/>
      </c>
      <c r="BA411" s="74" t="str">
        <f t="shared" si="216"/>
        <v/>
      </c>
      <c r="BB411" s="74" t="str">
        <f t="shared" si="216"/>
        <v/>
      </c>
      <c r="BC411" s="74" t="str">
        <f t="shared" si="246"/>
        <v/>
      </c>
      <c r="BD411" s="74" t="str">
        <f t="shared" si="247"/>
        <v/>
      </c>
      <c r="BE411" s="74" t="str">
        <f t="shared" si="248"/>
        <v/>
      </c>
      <c r="BF411" s="74" t="str">
        <f t="shared" si="249"/>
        <v/>
      </c>
      <c r="BG411" s="74" t="str">
        <f t="shared" si="250"/>
        <v/>
      </c>
      <c r="BK411" s="119" t="s">
        <v>1319</v>
      </c>
      <c r="BL411" s="119" t="s">
        <v>553</v>
      </c>
      <c r="BM411" s="119" t="s">
        <v>554</v>
      </c>
      <c r="BN411" s="119" t="s">
        <v>349</v>
      </c>
      <c r="BO411" s="119" t="s">
        <v>1320</v>
      </c>
    </row>
    <row r="412" spans="1:67" s="66" customFormat="1" ht="14.5" x14ac:dyDescent="0.35">
      <c r="A412" s="30"/>
      <c r="B412" s="31"/>
      <c r="C412" s="31"/>
      <c r="D412" s="30"/>
      <c r="E412" s="31"/>
      <c r="F412" s="84"/>
      <c r="G412" s="62" t="str">
        <f t="shared" si="221"/>
        <v/>
      </c>
      <c r="H412" s="30"/>
      <c r="I412" s="31"/>
      <c r="J412" s="85"/>
      <c r="K412" s="85"/>
      <c r="L412" s="73">
        <f t="shared" si="222"/>
        <v>0</v>
      </c>
      <c r="M412" s="136"/>
      <c r="N412" s="65">
        <f t="shared" si="223"/>
        <v>0</v>
      </c>
      <c r="O412" s="65"/>
      <c r="P412" s="74">
        <f t="shared" si="224"/>
        <v>0</v>
      </c>
      <c r="Q412" s="74">
        <f t="shared" si="225"/>
        <v>0</v>
      </c>
      <c r="R412" s="74">
        <f t="shared" si="226"/>
        <v>0</v>
      </c>
      <c r="S412" s="74">
        <f t="shared" si="227"/>
        <v>0</v>
      </c>
      <c r="T412" s="74">
        <f t="shared" si="228"/>
        <v>0</v>
      </c>
      <c r="U412" s="74">
        <f t="shared" si="229"/>
        <v>0</v>
      </c>
      <c r="V412" s="74">
        <f t="shared" si="230"/>
        <v>0</v>
      </c>
      <c r="W412" s="74">
        <f t="shared" si="231"/>
        <v>0</v>
      </c>
      <c r="X412" s="74">
        <f t="shared" si="232"/>
        <v>0</v>
      </c>
      <c r="Y412" s="74">
        <f t="shared" si="233"/>
        <v>0</v>
      </c>
      <c r="Z412" s="74">
        <f t="shared" si="234"/>
        <v>0</v>
      </c>
      <c r="AA412" s="74">
        <f t="shared" si="217"/>
        <v>1</v>
      </c>
      <c r="AC412" s="74">
        <f t="shared" si="235"/>
        <v>0</v>
      </c>
      <c r="AD412" s="74">
        <f t="shared" si="236"/>
        <v>0</v>
      </c>
      <c r="AE412" s="74">
        <f t="shared" si="218"/>
        <v>0</v>
      </c>
      <c r="AF412" s="74">
        <f t="shared" si="219"/>
        <v>0</v>
      </c>
      <c r="AG412" s="74">
        <f t="shared" si="237"/>
        <v>0</v>
      </c>
      <c r="AH412" s="74">
        <f t="shared" si="238"/>
        <v>0</v>
      </c>
      <c r="AJ412" s="75">
        <f t="shared" si="239"/>
        <v>0</v>
      </c>
      <c r="AK412" s="75">
        <f t="shared" si="240"/>
        <v>0</v>
      </c>
      <c r="AL412" s="75">
        <f t="shared" si="220"/>
        <v>0</v>
      </c>
      <c r="AS412" s="74" t="str">
        <f t="shared" si="241"/>
        <v/>
      </c>
      <c r="AT412" s="74" t="str">
        <f t="shared" si="242"/>
        <v/>
      </c>
      <c r="AU412" s="74" t="str">
        <f t="shared" si="243"/>
        <v/>
      </c>
      <c r="AV412" s="74" t="str">
        <f t="shared" si="244"/>
        <v/>
      </c>
      <c r="AW412" s="74" t="str">
        <f t="shared" si="245"/>
        <v/>
      </c>
      <c r="AX412" s="74" t="str">
        <f t="shared" si="216"/>
        <v/>
      </c>
      <c r="AY412" s="74" t="str">
        <f t="shared" si="216"/>
        <v/>
      </c>
      <c r="AZ412" s="74" t="str">
        <f t="shared" si="216"/>
        <v/>
      </c>
      <c r="BA412" s="74" t="str">
        <f t="shared" si="216"/>
        <v/>
      </c>
      <c r="BB412" s="74" t="str">
        <f t="shared" si="216"/>
        <v/>
      </c>
      <c r="BC412" s="74" t="str">
        <f t="shared" si="246"/>
        <v/>
      </c>
      <c r="BD412" s="74" t="str">
        <f t="shared" si="247"/>
        <v/>
      </c>
      <c r="BE412" s="74" t="str">
        <f t="shared" si="248"/>
        <v/>
      </c>
      <c r="BF412" s="74" t="str">
        <f t="shared" si="249"/>
        <v/>
      </c>
      <c r="BG412" s="74" t="str">
        <f t="shared" si="250"/>
        <v/>
      </c>
      <c r="BK412" s="119" t="s">
        <v>1321</v>
      </c>
      <c r="BL412" s="119" t="s">
        <v>1322</v>
      </c>
      <c r="BM412" s="119" t="s">
        <v>1323</v>
      </c>
      <c r="BN412" s="119" t="s">
        <v>1324</v>
      </c>
      <c r="BO412" s="119" t="s">
        <v>1325</v>
      </c>
    </row>
    <row r="413" spans="1:67" s="66" customFormat="1" ht="14.5" x14ac:dyDescent="0.35">
      <c r="A413" s="30"/>
      <c r="B413" s="31"/>
      <c r="C413" s="31"/>
      <c r="D413" s="30"/>
      <c r="E413" s="31"/>
      <c r="F413" s="84"/>
      <c r="G413" s="62" t="str">
        <f t="shared" si="221"/>
        <v/>
      </c>
      <c r="H413" s="30"/>
      <c r="I413" s="31"/>
      <c r="J413" s="85"/>
      <c r="K413" s="85"/>
      <c r="L413" s="73">
        <f t="shared" si="222"/>
        <v>0</v>
      </c>
      <c r="M413" s="136"/>
      <c r="N413" s="65">
        <f t="shared" si="223"/>
        <v>0</v>
      </c>
      <c r="O413" s="65"/>
      <c r="P413" s="74">
        <f t="shared" si="224"/>
        <v>0</v>
      </c>
      <c r="Q413" s="74">
        <f t="shared" si="225"/>
        <v>0</v>
      </c>
      <c r="R413" s="74">
        <f t="shared" si="226"/>
        <v>0</v>
      </c>
      <c r="S413" s="74">
        <f t="shared" si="227"/>
        <v>0</v>
      </c>
      <c r="T413" s="74">
        <f t="shared" si="228"/>
        <v>0</v>
      </c>
      <c r="U413" s="74">
        <f t="shared" si="229"/>
        <v>0</v>
      </c>
      <c r="V413" s="74">
        <f t="shared" si="230"/>
        <v>0</v>
      </c>
      <c r="W413" s="74">
        <f t="shared" si="231"/>
        <v>0</v>
      </c>
      <c r="X413" s="74">
        <f t="shared" si="232"/>
        <v>0</v>
      </c>
      <c r="Y413" s="74">
        <f t="shared" si="233"/>
        <v>0</v>
      </c>
      <c r="Z413" s="74">
        <f t="shared" si="234"/>
        <v>0</v>
      </c>
      <c r="AA413" s="74">
        <f t="shared" si="217"/>
        <v>1</v>
      </c>
      <c r="AC413" s="74">
        <f t="shared" si="235"/>
        <v>0</v>
      </c>
      <c r="AD413" s="74">
        <f t="shared" si="236"/>
        <v>0</v>
      </c>
      <c r="AE413" s="74">
        <f t="shared" si="218"/>
        <v>0</v>
      </c>
      <c r="AF413" s="74">
        <f t="shared" si="219"/>
        <v>0</v>
      </c>
      <c r="AG413" s="74">
        <f t="shared" si="237"/>
        <v>0</v>
      </c>
      <c r="AH413" s="74">
        <f t="shared" si="238"/>
        <v>0</v>
      </c>
      <c r="AJ413" s="75">
        <f t="shared" si="239"/>
        <v>0</v>
      </c>
      <c r="AK413" s="75">
        <f t="shared" si="240"/>
        <v>0</v>
      </c>
      <c r="AL413" s="75">
        <f t="shared" si="220"/>
        <v>0</v>
      </c>
      <c r="AS413" s="74" t="str">
        <f t="shared" si="241"/>
        <v/>
      </c>
      <c r="AT413" s="74" t="str">
        <f t="shared" si="242"/>
        <v/>
      </c>
      <c r="AU413" s="74" t="str">
        <f t="shared" si="243"/>
        <v/>
      </c>
      <c r="AV413" s="74" t="str">
        <f t="shared" si="244"/>
        <v/>
      </c>
      <c r="AW413" s="74" t="str">
        <f t="shared" si="245"/>
        <v/>
      </c>
      <c r="AX413" s="74" t="str">
        <f t="shared" si="216"/>
        <v/>
      </c>
      <c r="AY413" s="74" t="str">
        <f t="shared" si="216"/>
        <v/>
      </c>
      <c r="AZ413" s="74" t="str">
        <f t="shared" si="216"/>
        <v/>
      </c>
      <c r="BA413" s="74" t="str">
        <f t="shared" si="216"/>
        <v/>
      </c>
      <c r="BB413" s="74" t="str">
        <f t="shared" si="216"/>
        <v/>
      </c>
      <c r="BC413" s="74" t="str">
        <f t="shared" si="246"/>
        <v/>
      </c>
      <c r="BD413" s="74" t="str">
        <f t="shared" si="247"/>
        <v/>
      </c>
      <c r="BE413" s="74" t="str">
        <f t="shared" si="248"/>
        <v/>
      </c>
      <c r="BF413" s="74" t="str">
        <f t="shared" si="249"/>
        <v/>
      </c>
      <c r="BG413" s="74" t="str">
        <f t="shared" si="250"/>
        <v/>
      </c>
      <c r="BK413" s="119" t="s">
        <v>1326</v>
      </c>
      <c r="BL413" s="119" t="s">
        <v>1327</v>
      </c>
      <c r="BM413" s="119" t="s">
        <v>1328</v>
      </c>
      <c r="BN413" s="119" t="s">
        <v>1324</v>
      </c>
      <c r="BO413" s="119" t="s">
        <v>1329</v>
      </c>
    </row>
    <row r="414" spans="1:67" s="66" customFormat="1" ht="14.5" x14ac:dyDescent="0.35">
      <c r="A414" s="30"/>
      <c r="B414" s="31"/>
      <c r="C414" s="31"/>
      <c r="D414" s="30"/>
      <c r="E414" s="31"/>
      <c r="F414" s="84"/>
      <c r="G414" s="62" t="str">
        <f t="shared" si="221"/>
        <v/>
      </c>
      <c r="H414" s="30"/>
      <c r="I414" s="31"/>
      <c r="J414" s="85"/>
      <c r="K414" s="85"/>
      <c r="L414" s="73">
        <f t="shared" si="222"/>
        <v>0</v>
      </c>
      <c r="M414" s="136"/>
      <c r="N414" s="65">
        <f t="shared" si="223"/>
        <v>0</v>
      </c>
      <c r="O414" s="65"/>
      <c r="P414" s="74">
        <f t="shared" si="224"/>
        <v>0</v>
      </c>
      <c r="Q414" s="74">
        <f t="shared" si="225"/>
        <v>0</v>
      </c>
      <c r="R414" s="74">
        <f t="shared" si="226"/>
        <v>0</v>
      </c>
      <c r="S414" s="74">
        <f t="shared" si="227"/>
        <v>0</v>
      </c>
      <c r="T414" s="74">
        <f t="shared" si="228"/>
        <v>0</v>
      </c>
      <c r="U414" s="74">
        <f t="shared" si="229"/>
        <v>0</v>
      </c>
      <c r="V414" s="74">
        <f t="shared" si="230"/>
        <v>0</v>
      </c>
      <c r="W414" s="74">
        <f t="shared" si="231"/>
        <v>0</v>
      </c>
      <c r="X414" s="74">
        <f t="shared" si="232"/>
        <v>0</v>
      </c>
      <c r="Y414" s="74">
        <f t="shared" si="233"/>
        <v>0</v>
      </c>
      <c r="Z414" s="74">
        <f t="shared" si="234"/>
        <v>0</v>
      </c>
      <c r="AA414" s="74">
        <f t="shared" si="217"/>
        <v>1</v>
      </c>
      <c r="AC414" s="74">
        <f t="shared" si="235"/>
        <v>0</v>
      </c>
      <c r="AD414" s="74">
        <f t="shared" si="236"/>
        <v>0</v>
      </c>
      <c r="AE414" s="74">
        <f t="shared" si="218"/>
        <v>0</v>
      </c>
      <c r="AF414" s="74">
        <f t="shared" si="219"/>
        <v>0</v>
      </c>
      <c r="AG414" s="74">
        <f t="shared" si="237"/>
        <v>0</v>
      </c>
      <c r="AH414" s="74">
        <f t="shared" si="238"/>
        <v>0</v>
      </c>
      <c r="AJ414" s="75">
        <f t="shared" si="239"/>
        <v>0</v>
      </c>
      <c r="AK414" s="75">
        <f t="shared" si="240"/>
        <v>0</v>
      </c>
      <c r="AL414" s="75">
        <f t="shared" si="220"/>
        <v>0</v>
      </c>
      <c r="AS414" s="74" t="str">
        <f t="shared" si="241"/>
        <v/>
      </c>
      <c r="AT414" s="74" t="str">
        <f t="shared" si="242"/>
        <v/>
      </c>
      <c r="AU414" s="74" t="str">
        <f t="shared" si="243"/>
        <v/>
      </c>
      <c r="AV414" s="74" t="str">
        <f t="shared" si="244"/>
        <v/>
      </c>
      <c r="AW414" s="74" t="str">
        <f t="shared" si="245"/>
        <v/>
      </c>
      <c r="AX414" s="74" t="str">
        <f t="shared" ref="AX414:BB464" si="251">IF($A414="","",IF(AS414&lt;10,AS414,(LEFT(AS414)+RIGHT(AS414))))</f>
        <v/>
      </c>
      <c r="AY414" s="74" t="str">
        <f t="shared" si="251"/>
        <v/>
      </c>
      <c r="AZ414" s="74" t="str">
        <f t="shared" si="251"/>
        <v/>
      </c>
      <c r="BA414" s="74" t="str">
        <f t="shared" si="251"/>
        <v/>
      </c>
      <c r="BB414" s="74" t="str">
        <f t="shared" si="251"/>
        <v/>
      </c>
      <c r="BC414" s="74" t="str">
        <f t="shared" si="246"/>
        <v/>
      </c>
      <c r="BD414" s="74" t="str">
        <f t="shared" si="247"/>
        <v/>
      </c>
      <c r="BE414" s="74" t="str">
        <f t="shared" si="248"/>
        <v/>
      </c>
      <c r="BF414" s="74" t="str">
        <f t="shared" si="249"/>
        <v/>
      </c>
      <c r="BG414" s="74" t="str">
        <f t="shared" si="250"/>
        <v/>
      </c>
      <c r="BK414" s="119" t="s">
        <v>1330</v>
      </c>
      <c r="BL414" s="119" t="s">
        <v>1246</v>
      </c>
      <c r="BM414" s="119" t="s">
        <v>1247</v>
      </c>
      <c r="BN414" s="119" t="s">
        <v>373</v>
      </c>
      <c r="BO414" s="119" t="s">
        <v>1331</v>
      </c>
    </row>
    <row r="415" spans="1:67" s="66" customFormat="1" ht="14.5" x14ac:dyDescent="0.35">
      <c r="A415" s="30"/>
      <c r="B415" s="31"/>
      <c r="C415" s="31"/>
      <c r="D415" s="30"/>
      <c r="E415" s="31"/>
      <c r="F415" s="84"/>
      <c r="G415" s="62" t="str">
        <f t="shared" si="221"/>
        <v/>
      </c>
      <c r="H415" s="30"/>
      <c r="I415" s="31"/>
      <c r="J415" s="85"/>
      <c r="K415" s="85"/>
      <c r="L415" s="73">
        <f t="shared" si="222"/>
        <v>0</v>
      </c>
      <c r="M415" s="136"/>
      <c r="N415" s="65">
        <f t="shared" si="223"/>
        <v>0</v>
      </c>
      <c r="O415" s="65"/>
      <c r="P415" s="74">
        <f t="shared" si="224"/>
        <v>0</v>
      </c>
      <c r="Q415" s="74">
        <f t="shared" si="225"/>
        <v>0</v>
      </c>
      <c r="R415" s="74">
        <f t="shared" si="226"/>
        <v>0</v>
      </c>
      <c r="S415" s="74">
        <f t="shared" si="227"/>
        <v>0</v>
      </c>
      <c r="T415" s="74">
        <f t="shared" si="228"/>
        <v>0</v>
      </c>
      <c r="U415" s="74">
        <f t="shared" si="229"/>
        <v>0</v>
      </c>
      <c r="V415" s="74">
        <f t="shared" si="230"/>
        <v>0</v>
      </c>
      <c r="W415" s="74">
        <f t="shared" si="231"/>
        <v>0</v>
      </c>
      <c r="X415" s="74">
        <f t="shared" si="232"/>
        <v>0</v>
      </c>
      <c r="Y415" s="74">
        <f t="shared" si="233"/>
        <v>0</v>
      </c>
      <c r="Z415" s="74">
        <f t="shared" si="234"/>
        <v>0</v>
      </c>
      <c r="AA415" s="74">
        <f t="shared" si="217"/>
        <v>1</v>
      </c>
      <c r="AC415" s="74">
        <f t="shared" si="235"/>
        <v>0</v>
      </c>
      <c r="AD415" s="74">
        <f t="shared" si="236"/>
        <v>0</v>
      </c>
      <c r="AE415" s="74">
        <f t="shared" si="218"/>
        <v>0</v>
      </c>
      <c r="AF415" s="74">
        <f t="shared" si="219"/>
        <v>0</v>
      </c>
      <c r="AG415" s="74">
        <f t="shared" si="237"/>
        <v>0</v>
      </c>
      <c r="AH415" s="74">
        <f t="shared" si="238"/>
        <v>0</v>
      </c>
      <c r="AJ415" s="75">
        <f t="shared" si="239"/>
        <v>0</v>
      </c>
      <c r="AK415" s="75">
        <f t="shared" si="240"/>
        <v>0</v>
      </c>
      <c r="AL415" s="75">
        <f t="shared" si="220"/>
        <v>0</v>
      </c>
      <c r="AS415" s="74" t="str">
        <f t="shared" si="241"/>
        <v/>
      </c>
      <c r="AT415" s="74" t="str">
        <f t="shared" si="242"/>
        <v/>
      </c>
      <c r="AU415" s="74" t="str">
        <f t="shared" si="243"/>
        <v/>
      </c>
      <c r="AV415" s="74" t="str">
        <f t="shared" si="244"/>
        <v/>
      </c>
      <c r="AW415" s="74" t="str">
        <f t="shared" si="245"/>
        <v/>
      </c>
      <c r="AX415" s="74" t="str">
        <f t="shared" si="251"/>
        <v/>
      </c>
      <c r="AY415" s="74" t="str">
        <f t="shared" si="251"/>
        <v/>
      </c>
      <c r="AZ415" s="74" t="str">
        <f t="shared" si="251"/>
        <v/>
      </c>
      <c r="BA415" s="74" t="str">
        <f t="shared" si="251"/>
        <v/>
      </c>
      <c r="BB415" s="74" t="str">
        <f t="shared" si="251"/>
        <v/>
      </c>
      <c r="BC415" s="74" t="str">
        <f t="shared" si="246"/>
        <v/>
      </c>
      <c r="BD415" s="74" t="str">
        <f t="shared" si="247"/>
        <v/>
      </c>
      <c r="BE415" s="74" t="str">
        <f t="shared" si="248"/>
        <v/>
      </c>
      <c r="BF415" s="74" t="str">
        <f t="shared" si="249"/>
        <v/>
      </c>
      <c r="BG415" s="74" t="str">
        <f t="shared" si="250"/>
        <v/>
      </c>
      <c r="BK415" s="119" t="s">
        <v>1332</v>
      </c>
      <c r="BL415" s="119" t="s">
        <v>1175</v>
      </c>
      <c r="BM415" s="119" t="s">
        <v>1176</v>
      </c>
      <c r="BN415" s="119" t="s">
        <v>391</v>
      </c>
      <c r="BO415" s="119" t="s">
        <v>1333</v>
      </c>
    </row>
    <row r="416" spans="1:67" s="66" customFormat="1" ht="14.5" x14ac:dyDescent="0.35">
      <c r="A416" s="30"/>
      <c r="B416" s="31"/>
      <c r="C416" s="31"/>
      <c r="D416" s="30"/>
      <c r="E416" s="31"/>
      <c r="F416" s="84"/>
      <c r="G416" s="62" t="str">
        <f t="shared" si="221"/>
        <v/>
      </c>
      <c r="H416" s="30"/>
      <c r="I416" s="31"/>
      <c r="J416" s="85"/>
      <c r="K416" s="85"/>
      <c r="L416" s="73">
        <f t="shared" si="222"/>
        <v>0</v>
      </c>
      <c r="M416" s="136"/>
      <c r="N416" s="65">
        <f t="shared" si="223"/>
        <v>0</v>
      </c>
      <c r="O416" s="65"/>
      <c r="P416" s="74">
        <f t="shared" si="224"/>
        <v>0</v>
      </c>
      <c r="Q416" s="74">
        <f t="shared" si="225"/>
        <v>0</v>
      </c>
      <c r="R416" s="74">
        <f t="shared" si="226"/>
        <v>0</v>
      </c>
      <c r="S416" s="74">
        <f t="shared" si="227"/>
        <v>0</v>
      </c>
      <c r="T416" s="74">
        <f t="shared" si="228"/>
        <v>0</v>
      </c>
      <c r="U416" s="74">
        <f t="shared" si="229"/>
        <v>0</v>
      </c>
      <c r="V416" s="74">
        <f t="shared" si="230"/>
        <v>0</v>
      </c>
      <c r="W416" s="74">
        <f t="shared" si="231"/>
        <v>0</v>
      </c>
      <c r="X416" s="74">
        <f t="shared" si="232"/>
        <v>0</v>
      </c>
      <c r="Y416" s="74">
        <f t="shared" si="233"/>
        <v>0</v>
      </c>
      <c r="Z416" s="74">
        <f t="shared" si="234"/>
        <v>0</v>
      </c>
      <c r="AA416" s="74">
        <f t="shared" si="217"/>
        <v>1</v>
      </c>
      <c r="AC416" s="74">
        <f t="shared" si="235"/>
        <v>0</v>
      </c>
      <c r="AD416" s="74">
        <f t="shared" si="236"/>
        <v>0</v>
      </c>
      <c r="AE416" s="74">
        <f t="shared" si="218"/>
        <v>0</v>
      </c>
      <c r="AF416" s="74">
        <f t="shared" si="219"/>
        <v>0</v>
      </c>
      <c r="AG416" s="74">
        <f t="shared" si="237"/>
        <v>0</v>
      </c>
      <c r="AH416" s="74">
        <f t="shared" si="238"/>
        <v>0</v>
      </c>
      <c r="AJ416" s="75">
        <f t="shared" si="239"/>
        <v>0</v>
      </c>
      <c r="AK416" s="75">
        <f t="shared" si="240"/>
        <v>0</v>
      </c>
      <c r="AL416" s="75">
        <f t="shared" si="220"/>
        <v>0</v>
      </c>
      <c r="AS416" s="74" t="str">
        <f t="shared" si="241"/>
        <v/>
      </c>
      <c r="AT416" s="74" t="str">
        <f t="shared" si="242"/>
        <v/>
      </c>
      <c r="AU416" s="74" t="str">
        <f t="shared" si="243"/>
        <v/>
      </c>
      <c r="AV416" s="74" t="str">
        <f t="shared" si="244"/>
        <v/>
      </c>
      <c r="AW416" s="74" t="str">
        <f t="shared" si="245"/>
        <v/>
      </c>
      <c r="AX416" s="74" t="str">
        <f t="shared" si="251"/>
        <v/>
      </c>
      <c r="AY416" s="74" t="str">
        <f t="shared" si="251"/>
        <v/>
      </c>
      <c r="AZ416" s="74" t="str">
        <f t="shared" si="251"/>
        <v/>
      </c>
      <c r="BA416" s="74" t="str">
        <f t="shared" si="251"/>
        <v/>
      </c>
      <c r="BB416" s="74" t="str">
        <f t="shared" si="251"/>
        <v/>
      </c>
      <c r="BC416" s="74" t="str">
        <f t="shared" si="246"/>
        <v/>
      </c>
      <c r="BD416" s="74" t="str">
        <f t="shared" si="247"/>
        <v/>
      </c>
      <c r="BE416" s="74" t="str">
        <f t="shared" si="248"/>
        <v/>
      </c>
      <c r="BF416" s="74" t="str">
        <f t="shared" si="249"/>
        <v/>
      </c>
      <c r="BG416" s="74" t="str">
        <f t="shared" si="250"/>
        <v/>
      </c>
      <c r="BK416" s="119" t="s">
        <v>1334</v>
      </c>
      <c r="BL416" s="119" t="s">
        <v>1335</v>
      </c>
      <c r="BM416" s="119" t="s">
        <v>916</v>
      </c>
      <c r="BN416" s="119" t="s">
        <v>1222</v>
      </c>
      <c r="BO416" s="119" t="s">
        <v>1336</v>
      </c>
    </row>
    <row r="417" spans="1:67" s="66" customFormat="1" ht="14.5" x14ac:dyDescent="0.35">
      <c r="A417" s="30"/>
      <c r="B417" s="31"/>
      <c r="C417" s="31"/>
      <c r="D417" s="30"/>
      <c r="E417" s="31"/>
      <c r="F417" s="84"/>
      <c r="G417" s="62" t="str">
        <f t="shared" si="221"/>
        <v/>
      </c>
      <c r="H417" s="30"/>
      <c r="I417" s="31"/>
      <c r="J417" s="85"/>
      <c r="K417" s="85"/>
      <c r="L417" s="73">
        <f t="shared" si="222"/>
        <v>0</v>
      </c>
      <c r="M417" s="136"/>
      <c r="N417" s="65">
        <f t="shared" si="223"/>
        <v>0</v>
      </c>
      <c r="O417" s="65"/>
      <c r="P417" s="74">
        <f t="shared" si="224"/>
        <v>0</v>
      </c>
      <c r="Q417" s="74">
        <f t="shared" si="225"/>
        <v>0</v>
      </c>
      <c r="R417" s="74">
        <f t="shared" si="226"/>
        <v>0</v>
      </c>
      <c r="S417" s="74">
        <f t="shared" si="227"/>
        <v>0</v>
      </c>
      <c r="T417" s="74">
        <f t="shared" si="228"/>
        <v>0</v>
      </c>
      <c r="U417" s="74">
        <f t="shared" si="229"/>
        <v>0</v>
      </c>
      <c r="V417" s="74">
        <f t="shared" si="230"/>
        <v>0</v>
      </c>
      <c r="W417" s="74">
        <f t="shared" si="231"/>
        <v>0</v>
      </c>
      <c r="X417" s="74">
        <f t="shared" si="232"/>
        <v>0</v>
      </c>
      <c r="Y417" s="74">
        <f t="shared" si="233"/>
        <v>0</v>
      </c>
      <c r="Z417" s="74">
        <f t="shared" si="234"/>
        <v>0</v>
      </c>
      <c r="AA417" s="74">
        <f t="shared" si="217"/>
        <v>1</v>
      </c>
      <c r="AC417" s="74">
        <f t="shared" si="235"/>
        <v>0</v>
      </c>
      <c r="AD417" s="74">
        <f t="shared" si="236"/>
        <v>0</v>
      </c>
      <c r="AE417" s="74">
        <f t="shared" si="218"/>
        <v>0</v>
      </c>
      <c r="AF417" s="74">
        <f t="shared" si="219"/>
        <v>0</v>
      </c>
      <c r="AG417" s="74">
        <f t="shared" si="237"/>
        <v>0</v>
      </c>
      <c r="AH417" s="74">
        <f t="shared" si="238"/>
        <v>0</v>
      </c>
      <c r="AJ417" s="75">
        <f t="shared" si="239"/>
        <v>0</v>
      </c>
      <c r="AK417" s="75">
        <f t="shared" si="240"/>
        <v>0</v>
      </c>
      <c r="AL417" s="75">
        <f t="shared" si="220"/>
        <v>0</v>
      </c>
      <c r="AS417" s="74" t="str">
        <f t="shared" si="241"/>
        <v/>
      </c>
      <c r="AT417" s="74" t="str">
        <f t="shared" si="242"/>
        <v/>
      </c>
      <c r="AU417" s="74" t="str">
        <f t="shared" si="243"/>
        <v/>
      </c>
      <c r="AV417" s="74" t="str">
        <f t="shared" si="244"/>
        <v/>
      </c>
      <c r="AW417" s="74" t="str">
        <f t="shared" si="245"/>
        <v/>
      </c>
      <c r="AX417" s="74" t="str">
        <f t="shared" si="251"/>
        <v/>
      </c>
      <c r="AY417" s="74" t="str">
        <f t="shared" si="251"/>
        <v/>
      </c>
      <c r="AZ417" s="74" t="str">
        <f t="shared" si="251"/>
        <v/>
      </c>
      <c r="BA417" s="74" t="str">
        <f t="shared" si="251"/>
        <v/>
      </c>
      <c r="BB417" s="74" t="str">
        <f t="shared" si="251"/>
        <v/>
      </c>
      <c r="BC417" s="74" t="str">
        <f t="shared" si="246"/>
        <v/>
      </c>
      <c r="BD417" s="74" t="str">
        <f t="shared" si="247"/>
        <v/>
      </c>
      <c r="BE417" s="74" t="str">
        <f t="shared" si="248"/>
        <v/>
      </c>
      <c r="BF417" s="74" t="str">
        <f t="shared" si="249"/>
        <v/>
      </c>
      <c r="BG417" s="74" t="str">
        <f t="shared" si="250"/>
        <v/>
      </c>
      <c r="BK417" s="119" t="s">
        <v>1337</v>
      </c>
      <c r="BL417" s="119" t="s">
        <v>630</v>
      </c>
      <c r="BM417" s="119" t="s">
        <v>631</v>
      </c>
      <c r="BN417" s="119" t="s">
        <v>632</v>
      </c>
      <c r="BO417" s="119" t="s">
        <v>1338</v>
      </c>
    </row>
    <row r="418" spans="1:67" s="66" customFormat="1" ht="14.5" x14ac:dyDescent="0.35">
      <c r="A418" s="30"/>
      <c r="B418" s="31"/>
      <c r="C418" s="31"/>
      <c r="D418" s="30"/>
      <c r="E418" s="31"/>
      <c r="F418" s="84"/>
      <c r="G418" s="62" t="str">
        <f t="shared" si="221"/>
        <v/>
      </c>
      <c r="H418" s="30"/>
      <c r="I418" s="31"/>
      <c r="J418" s="85"/>
      <c r="K418" s="85"/>
      <c r="L418" s="73">
        <f t="shared" si="222"/>
        <v>0</v>
      </c>
      <c r="M418" s="136"/>
      <c r="N418" s="65">
        <f t="shared" si="223"/>
        <v>0</v>
      </c>
      <c r="O418" s="65"/>
      <c r="P418" s="74">
        <f t="shared" si="224"/>
        <v>0</v>
      </c>
      <c r="Q418" s="74">
        <f t="shared" si="225"/>
        <v>0</v>
      </c>
      <c r="R418" s="74">
        <f t="shared" si="226"/>
        <v>0</v>
      </c>
      <c r="S418" s="74">
        <f t="shared" si="227"/>
        <v>0</v>
      </c>
      <c r="T418" s="74">
        <f t="shared" si="228"/>
        <v>0</v>
      </c>
      <c r="U418" s="74">
        <f t="shared" si="229"/>
        <v>0</v>
      </c>
      <c r="V418" s="74">
        <f t="shared" si="230"/>
        <v>0</v>
      </c>
      <c r="W418" s="74">
        <f t="shared" si="231"/>
        <v>0</v>
      </c>
      <c r="X418" s="74">
        <f t="shared" si="232"/>
        <v>0</v>
      </c>
      <c r="Y418" s="74">
        <f t="shared" si="233"/>
        <v>0</v>
      </c>
      <c r="Z418" s="74">
        <f t="shared" si="234"/>
        <v>0</v>
      </c>
      <c r="AA418" s="74">
        <f t="shared" si="217"/>
        <v>1</v>
      </c>
      <c r="AC418" s="74">
        <f t="shared" si="235"/>
        <v>0</v>
      </c>
      <c r="AD418" s="74">
        <f t="shared" si="236"/>
        <v>0</v>
      </c>
      <c r="AE418" s="74">
        <f t="shared" si="218"/>
        <v>0</v>
      </c>
      <c r="AF418" s="74">
        <f t="shared" si="219"/>
        <v>0</v>
      </c>
      <c r="AG418" s="74">
        <f t="shared" si="237"/>
        <v>0</v>
      </c>
      <c r="AH418" s="74">
        <f t="shared" si="238"/>
        <v>0</v>
      </c>
      <c r="AJ418" s="75">
        <f t="shared" si="239"/>
        <v>0</v>
      </c>
      <c r="AK418" s="75">
        <f t="shared" si="240"/>
        <v>0</v>
      </c>
      <c r="AL418" s="75">
        <f t="shared" si="220"/>
        <v>0</v>
      </c>
      <c r="AS418" s="74" t="str">
        <f t="shared" si="241"/>
        <v/>
      </c>
      <c r="AT418" s="74" t="str">
        <f t="shared" si="242"/>
        <v/>
      </c>
      <c r="AU418" s="74" t="str">
        <f t="shared" si="243"/>
        <v/>
      </c>
      <c r="AV418" s="74" t="str">
        <f t="shared" si="244"/>
        <v/>
      </c>
      <c r="AW418" s="74" t="str">
        <f t="shared" si="245"/>
        <v/>
      </c>
      <c r="AX418" s="74" t="str">
        <f t="shared" si="251"/>
        <v/>
      </c>
      <c r="AY418" s="74" t="str">
        <f t="shared" si="251"/>
        <v/>
      </c>
      <c r="AZ418" s="74" t="str">
        <f t="shared" si="251"/>
        <v/>
      </c>
      <c r="BA418" s="74" t="str">
        <f t="shared" si="251"/>
        <v/>
      </c>
      <c r="BB418" s="74" t="str">
        <f t="shared" si="251"/>
        <v/>
      </c>
      <c r="BC418" s="74" t="str">
        <f t="shared" si="246"/>
        <v/>
      </c>
      <c r="BD418" s="74" t="str">
        <f t="shared" si="247"/>
        <v/>
      </c>
      <c r="BE418" s="74" t="str">
        <f t="shared" si="248"/>
        <v/>
      </c>
      <c r="BF418" s="74" t="str">
        <f t="shared" si="249"/>
        <v/>
      </c>
      <c r="BG418" s="74" t="str">
        <f t="shared" si="250"/>
        <v/>
      </c>
      <c r="BK418" s="119" t="s">
        <v>1339</v>
      </c>
      <c r="BL418" s="119" t="s">
        <v>630</v>
      </c>
      <c r="BM418" s="119" t="s">
        <v>631</v>
      </c>
      <c r="BN418" s="119" t="s">
        <v>632</v>
      </c>
      <c r="BO418" s="119" t="s">
        <v>1340</v>
      </c>
    </row>
    <row r="419" spans="1:67" s="66" customFormat="1" ht="14.5" x14ac:dyDescent="0.35">
      <c r="A419" s="30"/>
      <c r="B419" s="31"/>
      <c r="C419" s="31"/>
      <c r="D419" s="30"/>
      <c r="E419" s="31"/>
      <c r="F419" s="84"/>
      <c r="G419" s="62" t="str">
        <f t="shared" si="221"/>
        <v/>
      </c>
      <c r="H419" s="30"/>
      <c r="I419" s="31"/>
      <c r="J419" s="85"/>
      <c r="K419" s="85"/>
      <c r="L419" s="73">
        <f t="shared" si="222"/>
        <v>0</v>
      </c>
      <c r="M419" s="136"/>
      <c r="N419" s="65">
        <f t="shared" si="223"/>
        <v>0</v>
      </c>
      <c r="O419" s="65"/>
      <c r="P419" s="74">
        <f t="shared" si="224"/>
        <v>0</v>
      </c>
      <c r="Q419" s="74">
        <f t="shared" si="225"/>
        <v>0</v>
      </c>
      <c r="R419" s="74">
        <f t="shared" si="226"/>
        <v>0</v>
      </c>
      <c r="S419" s="74">
        <f t="shared" si="227"/>
        <v>0</v>
      </c>
      <c r="T419" s="74">
        <f t="shared" si="228"/>
        <v>0</v>
      </c>
      <c r="U419" s="74">
        <f t="shared" si="229"/>
        <v>0</v>
      </c>
      <c r="V419" s="74">
        <f t="shared" si="230"/>
        <v>0</v>
      </c>
      <c r="W419" s="74">
        <f t="shared" si="231"/>
        <v>0</v>
      </c>
      <c r="X419" s="74">
        <f t="shared" si="232"/>
        <v>0</v>
      </c>
      <c r="Y419" s="74">
        <f t="shared" si="233"/>
        <v>0</v>
      </c>
      <c r="Z419" s="74">
        <f t="shared" si="234"/>
        <v>0</v>
      </c>
      <c r="AA419" s="74">
        <f t="shared" si="217"/>
        <v>1</v>
      </c>
      <c r="AC419" s="74">
        <f t="shared" si="235"/>
        <v>0</v>
      </c>
      <c r="AD419" s="74">
        <f t="shared" si="236"/>
        <v>0</v>
      </c>
      <c r="AE419" s="74">
        <f t="shared" si="218"/>
        <v>0</v>
      </c>
      <c r="AF419" s="74">
        <f t="shared" si="219"/>
        <v>0</v>
      </c>
      <c r="AG419" s="74">
        <f t="shared" si="237"/>
        <v>0</v>
      </c>
      <c r="AH419" s="74">
        <f t="shared" si="238"/>
        <v>0</v>
      </c>
      <c r="AJ419" s="75">
        <f t="shared" si="239"/>
        <v>0</v>
      </c>
      <c r="AK419" s="75">
        <f t="shared" si="240"/>
        <v>0</v>
      </c>
      <c r="AL419" s="75">
        <f t="shared" si="220"/>
        <v>0</v>
      </c>
      <c r="AS419" s="74" t="str">
        <f t="shared" si="241"/>
        <v/>
      </c>
      <c r="AT419" s="74" t="str">
        <f t="shared" si="242"/>
        <v/>
      </c>
      <c r="AU419" s="74" t="str">
        <f t="shared" si="243"/>
        <v/>
      </c>
      <c r="AV419" s="74" t="str">
        <f t="shared" si="244"/>
        <v/>
      </c>
      <c r="AW419" s="74" t="str">
        <f t="shared" si="245"/>
        <v/>
      </c>
      <c r="AX419" s="74" t="str">
        <f t="shared" si="251"/>
        <v/>
      </c>
      <c r="AY419" s="74" t="str">
        <f t="shared" si="251"/>
        <v/>
      </c>
      <c r="AZ419" s="74" t="str">
        <f t="shared" si="251"/>
        <v/>
      </c>
      <c r="BA419" s="74" t="str">
        <f t="shared" si="251"/>
        <v/>
      </c>
      <c r="BB419" s="74" t="str">
        <f t="shared" si="251"/>
        <v/>
      </c>
      <c r="BC419" s="74" t="str">
        <f t="shared" si="246"/>
        <v/>
      </c>
      <c r="BD419" s="74" t="str">
        <f t="shared" si="247"/>
        <v/>
      </c>
      <c r="BE419" s="74" t="str">
        <f t="shared" si="248"/>
        <v/>
      </c>
      <c r="BF419" s="74" t="str">
        <f t="shared" si="249"/>
        <v/>
      </c>
      <c r="BG419" s="74" t="str">
        <f t="shared" si="250"/>
        <v/>
      </c>
      <c r="BK419" s="119" t="s">
        <v>1341</v>
      </c>
      <c r="BL419" s="119" t="s">
        <v>517</v>
      </c>
      <c r="BM419" s="119" t="s">
        <v>518</v>
      </c>
      <c r="BN419" s="119" t="s">
        <v>336</v>
      </c>
      <c r="BO419" s="119" t="s">
        <v>1342</v>
      </c>
    </row>
    <row r="420" spans="1:67" s="66" customFormat="1" ht="14.5" x14ac:dyDescent="0.35">
      <c r="A420" s="30"/>
      <c r="B420" s="31"/>
      <c r="C420" s="31"/>
      <c r="D420" s="30"/>
      <c r="E420" s="31"/>
      <c r="F420" s="84"/>
      <c r="G420" s="62" t="str">
        <f t="shared" si="221"/>
        <v/>
      </c>
      <c r="H420" s="30"/>
      <c r="I420" s="31"/>
      <c r="J420" s="85"/>
      <c r="K420" s="85"/>
      <c r="L420" s="73">
        <f t="shared" si="222"/>
        <v>0</v>
      </c>
      <c r="M420" s="136"/>
      <c r="N420" s="65">
        <f t="shared" si="223"/>
        <v>0</v>
      </c>
      <c r="O420" s="65"/>
      <c r="P420" s="74">
        <f t="shared" si="224"/>
        <v>0</v>
      </c>
      <c r="Q420" s="74">
        <f t="shared" si="225"/>
        <v>0</v>
      </c>
      <c r="R420" s="74">
        <f t="shared" si="226"/>
        <v>0</v>
      </c>
      <c r="S420" s="74">
        <f t="shared" si="227"/>
        <v>0</v>
      </c>
      <c r="T420" s="74">
        <f t="shared" si="228"/>
        <v>0</v>
      </c>
      <c r="U420" s="74">
        <f t="shared" si="229"/>
        <v>0</v>
      </c>
      <c r="V420" s="74">
        <f t="shared" si="230"/>
        <v>0</v>
      </c>
      <c r="W420" s="74">
        <f t="shared" si="231"/>
        <v>0</v>
      </c>
      <c r="X420" s="74">
        <f t="shared" si="232"/>
        <v>0</v>
      </c>
      <c r="Y420" s="74">
        <f t="shared" si="233"/>
        <v>0</v>
      </c>
      <c r="Z420" s="74">
        <f t="shared" si="234"/>
        <v>0</v>
      </c>
      <c r="AA420" s="74">
        <f t="shared" si="217"/>
        <v>1</v>
      </c>
      <c r="AC420" s="74">
        <f t="shared" si="235"/>
        <v>0</v>
      </c>
      <c r="AD420" s="74">
        <f t="shared" si="236"/>
        <v>0</v>
      </c>
      <c r="AE420" s="74">
        <f t="shared" si="218"/>
        <v>0</v>
      </c>
      <c r="AF420" s="74">
        <f t="shared" si="219"/>
        <v>0</v>
      </c>
      <c r="AG420" s="74">
        <f t="shared" si="237"/>
        <v>0</v>
      </c>
      <c r="AH420" s="74">
        <f t="shared" si="238"/>
        <v>0</v>
      </c>
      <c r="AJ420" s="75">
        <f t="shared" si="239"/>
        <v>0</v>
      </c>
      <c r="AK420" s="75">
        <f t="shared" si="240"/>
        <v>0</v>
      </c>
      <c r="AL420" s="75">
        <f t="shared" si="220"/>
        <v>0</v>
      </c>
      <c r="AS420" s="74" t="str">
        <f t="shared" si="241"/>
        <v/>
      </c>
      <c r="AT420" s="74" t="str">
        <f t="shared" si="242"/>
        <v/>
      </c>
      <c r="AU420" s="74" t="str">
        <f t="shared" si="243"/>
        <v/>
      </c>
      <c r="AV420" s="74" t="str">
        <f t="shared" si="244"/>
        <v/>
      </c>
      <c r="AW420" s="74" t="str">
        <f t="shared" si="245"/>
        <v/>
      </c>
      <c r="AX420" s="74" t="str">
        <f t="shared" si="251"/>
        <v/>
      </c>
      <c r="AY420" s="74" t="str">
        <f t="shared" si="251"/>
        <v/>
      </c>
      <c r="AZ420" s="74" t="str">
        <f t="shared" si="251"/>
        <v/>
      </c>
      <c r="BA420" s="74" t="str">
        <f t="shared" si="251"/>
        <v/>
      </c>
      <c r="BB420" s="74" t="str">
        <f t="shared" si="251"/>
        <v/>
      </c>
      <c r="BC420" s="74" t="str">
        <f t="shared" si="246"/>
        <v/>
      </c>
      <c r="BD420" s="74" t="str">
        <f t="shared" si="247"/>
        <v/>
      </c>
      <c r="BE420" s="74" t="str">
        <f t="shared" si="248"/>
        <v/>
      </c>
      <c r="BF420" s="74" t="str">
        <f t="shared" si="249"/>
        <v/>
      </c>
      <c r="BG420" s="74" t="str">
        <f t="shared" si="250"/>
        <v/>
      </c>
      <c r="BK420" s="119" t="s">
        <v>1343</v>
      </c>
      <c r="BL420" s="119" t="s">
        <v>521</v>
      </c>
      <c r="BM420" s="119" t="s">
        <v>522</v>
      </c>
      <c r="BN420" s="119" t="s">
        <v>443</v>
      </c>
      <c r="BO420" s="119" t="s">
        <v>1344</v>
      </c>
    </row>
    <row r="421" spans="1:67" s="66" customFormat="1" ht="14.5" x14ac:dyDescent="0.35">
      <c r="A421" s="30"/>
      <c r="B421" s="31"/>
      <c r="C421" s="31"/>
      <c r="D421" s="30"/>
      <c r="E421" s="31"/>
      <c r="F421" s="84"/>
      <c r="G421" s="62" t="str">
        <f t="shared" si="221"/>
        <v/>
      </c>
      <c r="H421" s="30"/>
      <c r="I421" s="31"/>
      <c r="J421" s="85"/>
      <c r="K421" s="85"/>
      <c r="L421" s="73">
        <f t="shared" si="222"/>
        <v>0</v>
      </c>
      <c r="M421" s="136"/>
      <c r="N421" s="65">
        <f t="shared" si="223"/>
        <v>0</v>
      </c>
      <c r="O421" s="65"/>
      <c r="P421" s="74">
        <f t="shared" si="224"/>
        <v>0</v>
      </c>
      <c r="Q421" s="74">
        <f t="shared" si="225"/>
        <v>0</v>
      </c>
      <c r="R421" s="74">
        <f t="shared" si="226"/>
        <v>0</v>
      </c>
      <c r="S421" s="74">
        <f t="shared" si="227"/>
        <v>0</v>
      </c>
      <c r="T421" s="74">
        <f t="shared" si="228"/>
        <v>0</v>
      </c>
      <c r="U421" s="74">
        <f t="shared" si="229"/>
        <v>0</v>
      </c>
      <c r="V421" s="74">
        <f t="shared" si="230"/>
        <v>0</v>
      </c>
      <c r="W421" s="74">
        <f t="shared" si="231"/>
        <v>0</v>
      </c>
      <c r="X421" s="74">
        <f t="shared" si="232"/>
        <v>0</v>
      </c>
      <c r="Y421" s="74">
        <f t="shared" si="233"/>
        <v>0</v>
      </c>
      <c r="Z421" s="74">
        <f t="shared" si="234"/>
        <v>0</v>
      </c>
      <c r="AA421" s="74">
        <f t="shared" si="217"/>
        <v>1</v>
      </c>
      <c r="AC421" s="74">
        <f t="shared" si="235"/>
        <v>0</v>
      </c>
      <c r="AD421" s="74">
        <f t="shared" si="236"/>
        <v>0</v>
      </c>
      <c r="AE421" s="74">
        <f t="shared" si="218"/>
        <v>0</v>
      </c>
      <c r="AF421" s="74">
        <f t="shared" si="219"/>
        <v>0</v>
      </c>
      <c r="AG421" s="74">
        <f t="shared" si="237"/>
        <v>0</v>
      </c>
      <c r="AH421" s="74">
        <f t="shared" si="238"/>
        <v>0</v>
      </c>
      <c r="AJ421" s="75">
        <f t="shared" si="239"/>
        <v>0</v>
      </c>
      <c r="AK421" s="75">
        <f t="shared" si="240"/>
        <v>0</v>
      </c>
      <c r="AL421" s="75">
        <f t="shared" si="220"/>
        <v>0</v>
      </c>
      <c r="AS421" s="74" t="str">
        <f t="shared" si="241"/>
        <v/>
      </c>
      <c r="AT421" s="74" t="str">
        <f t="shared" si="242"/>
        <v/>
      </c>
      <c r="AU421" s="74" t="str">
        <f t="shared" si="243"/>
        <v/>
      </c>
      <c r="AV421" s="74" t="str">
        <f t="shared" si="244"/>
        <v/>
      </c>
      <c r="AW421" s="74" t="str">
        <f t="shared" si="245"/>
        <v/>
      </c>
      <c r="AX421" s="74" t="str">
        <f t="shared" si="251"/>
        <v/>
      </c>
      <c r="AY421" s="74" t="str">
        <f t="shared" si="251"/>
        <v/>
      </c>
      <c r="AZ421" s="74" t="str">
        <f t="shared" si="251"/>
        <v/>
      </c>
      <c r="BA421" s="74" t="str">
        <f t="shared" si="251"/>
        <v/>
      </c>
      <c r="BB421" s="74" t="str">
        <f t="shared" si="251"/>
        <v/>
      </c>
      <c r="BC421" s="74" t="str">
        <f t="shared" si="246"/>
        <v/>
      </c>
      <c r="BD421" s="74" t="str">
        <f t="shared" si="247"/>
        <v/>
      </c>
      <c r="BE421" s="74" t="str">
        <f t="shared" si="248"/>
        <v/>
      </c>
      <c r="BF421" s="74" t="str">
        <f t="shared" si="249"/>
        <v/>
      </c>
      <c r="BG421" s="74" t="str">
        <f t="shared" si="250"/>
        <v/>
      </c>
      <c r="BK421" s="119" t="s">
        <v>1345</v>
      </c>
      <c r="BL421" s="119" t="s">
        <v>695</v>
      </c>
      <c r="BM421" s="119" t="s">
        <v>696</v>
      </c>
      <c r="BN421" s="119" t="s">
        <v>697</v>
      </c>
      <c r="BO421" s="119" t="s">
        <v>1346</v>
      </c>
    </row>
    <row r="422" spans="1:67" s="66" customFormat="1" ht="14.5" x14ac:dyDescent="0.35">
      <c r="A422" s="30"/>
      <c r="B422" s="31"/>
      <c r="C422" s="31"/>
      <c r="D422" s="30"/>
      <c r="E422" s="31"/>
      <c r="F422" s="84"/>
      <c r="G422" s="62" t="str">
        <f t="shared" si="221"/>
        <v/>
      </c>
      <c r="H422" s="30"/>
      <c r="I422" s="31"/>
      <c r="J422" s="85"/>
      <c r="K422" s="85"/>
      <c r="L422" s="73">
        <f t="shared" si="222"/>
        <v>0</v>
      </c>
      <c r="M422" s="136"/>
      <c r="N422" s="65">
        <f t="shared" si="223"/>
        <v>0</v>
      </c>
      <c r="O422" s="65"/>
      <c r="P422" s="74">
        <f t="shared" si="224"/>
        <v>0</v>
      </c>
      <c r="Q422" s="74">
        <f t="shared" si="225"/>
        <v>0</v>
      </c>
      <c r="R422" s="74">
        <f t="shared" si="226"/>
        <v>0</v>
      </c>
      <c r="S422" s="74">
        <f t="shared" si="227"/>
        <v>0</v>
      </c>
      <c r="T422" s="74">
        <f t="shared" si="228"/>
        <v>0</v>
      </c>
      <c r="U422" s="74">
        <f t="shared" si="229"/>
        <v>0</v>
      </c>
      <c r="V422" s="74">
        <f t="shared" si="230"/>
        <v>0</v>
      </c>
      <c r="W422" s="74">
        <f t="shared" si="231"/>
        <v>0</v>
      </c>
      <c r="X422" s="74">
        <f t="shared" si="232"/>
        <v>0</v>
      </c>
      <c r="Y422" s="74">
        <f t="shared" si="233"/>
        <v>0</v>
      </c>
      <c r="Z422" s="74">
        <f t="shared" si="234"/>
        <v>0</v>
      </c>
      <c r="AA422" s="74">
        <f t="shared" si="217"/>
        <v>1</v>
      </c>
      <c r="AC422" s="74">
        <f t="shared" si="235"/>
        <v>0</v>
      </c>
      <c r="AD422" s="74">
        <f t="shared" si="236"/>
        <v>0</v>
      </c>
      <c r="AE422" s="74">
        <f t="shared" si="218"/>
        <v>0</v>
      </c>
      <c r="AF422" s="74">
        <f t="shared" si="219"/>
        <v>0</v>
      </c>
      <c r="AG422" s="74">
        <f t="shared" si="237"/>
        <v>0</v>
      </c>
      <c r="AH422" s="74">
        <f t="shared" si="238"/>
        <v>0</v>
      </c>
      <c r="AJ422" s="75">
        <f t="shared" si="239"/>
        <v>0</v>
      </c>
      <c r="AK422" s="75">
        <f t="shared" si="240"/>
        <v>0</v>
      </c>
      <c r="AL422" s="75">
        <f t="shared" si="220"/>
        <v>0</v>
      </c>
      <c r="AS422" s="74" t="str">
        <f t="shared" si="241"/>
        <v/>
      </c>
      <c r="AT422" s="74" t="str">
        <f t="shared" si="242"/>
        <v/>
      </c>
      <c r="AU422" s="74" t="str">
        <f t="shared" si="243"/>
        <v/>
      </c>
      <c r="AV422" s="74" t="str">
        <f t="shared" si="244"/>
        <v/>
      </c>
      <c r="AW422" s="74" t="str">
        <f t="shared" si="245"/>
        <v/>
      </c>
      <c r="AX422" s="74" t="str">
        <f t="shared" si="251"/>
        <v/>
      </c>
      <c r="AY422" s="74" t="str">
        <f t="shared" si="251"/>
        <v/>
      </c>
      <c r="AZ422" s="74" t="str">
        <f t="shared" si="251"/>
        <v/>
      </c>
      <c r="BA422" s="74" t="str">
        <f t="shared" si="251"/>
        <v/>
      </c>
      <c r="BB422" s="74" t="str">
        <f t="shared" si="251"/>
        <v/>
      </c>
      <c r="BC422" s="74" t="str">
        <f t="shared" si="246"/>
        <v/>
      </c>
      <c r="BD422" s="74" t="str">
        <f t="shared" si="247"/>
        <v/>
      </c>
      <c r="BE422" s="74" t="str">
        <f t="shared" si="248"/>
        <v/>
      </c>
      <c r="BF422" s="74" t="str">
        <f t="shared" si="249"/>
        <v/>
      </c>
      <c r="BG422" s="74" t="str">
        <f t="shared" si="250"/>
        <v/>
      </c>
      <c r="BK422" s="119" t="s">
        <v>1347</v>
      </c>
      <c r="BL422" s="119" t="s">
        <v>1348</v>
      </c>
      <c r="BM422" s="119" t="s">
        <v>1039</v>
      </c>
      <c r="BN422" s="119" t="s">
        <v>368</v>
      </c>
      <c r="BO422" s="119" t="s">
        <v>1349</v>
      </c>
    </row>
    <row r="423" spans="1:67" s="66" customFormat="1" ht="14.5" x14ac:dyDescent="0.35">
      <c r="A423" s="30"/>
      <c r="B423" s="31"/>
      <c r="C423" s="31"/>
      <c r="D423" s="30"/>
      <c r="E423" s="31"/>
      <c r="F423" s="84"/>
      <c r="G423" s="62" t="str">
        <f t="shared" si="221"/>
        <v/>
      </c>
      <c r="H423" s="30"/>
      <c r="I423" s="31"/>
      <c r="J423" s="85"/>
      <c r="K423" s="85"/>
      <c r="L423" s="73">
        <f t="shared" si="222"/>
        <v>0</v>
      </c>
      <c r="M423" s="136"/>
      <c r="N423" s="65">
        <f t="shared" si="223"/>
        <v>0</v>
      </c>
      <c r="O423" s="65"/>
      <c r="P423" s="74">
        <f t="shared" si="224"/>
        <v>0</v>
      </c>
      <c r="Q423" s="74">
        <f t="shared" si="225"/>
        <v>0</v>
      </c>
      <c r="R423" s="74">
        <f t="shared" si="226"/>
        <v>0</v>
      </c>
      <c r="S423" s="74">
        <f t="shared" si="227"/>
        <v>0</v>
      </c>
      <c r="T423" s="74">
        <f t="shared" si="228"/>
        <v>0</v>
      </c>
      <c r="U423" s="74">
        <f t="shared" si="229"/>
        <v>0</v>
      </c>
      <c r="V423" s="74">
        <f t="shared" si="230"/>
        <v>0</v>
      </c>
      <c r="W423" s="74">
        <f t="shared" si="231"/>
        <v>0</v>
      </c>
      <c r="X423" s="74">
        <f t="shared" si="232"/>
        <v>0</v>
      </c>
      <c r="Y423" s="74">
        <f t="shared" si="233"/>
        <v>0</v>
      </c>
      <c r="Z423" s="74">
        <f t="shared" si="234"/>
        <v>0</v>
      </c>
      <c r="AA423" s="74">
        <f t="shared" si="217"/>
        <v>1</v>
      </c>
      <c r="AC423" s="74">
        <f t="shared" si="235"/>
        <v>0</v>
      </c>
      <c r="AD423" s="74">
        <f t="shared" si="236"/>
        <v>0</v>
      </c>
      <c r="AE423" s="74">
        <f t="shared" si="218"/>
        <v>0</v>
      </c>
      <c r="AF423" s="74">
        <f t="shared" si="219"/>
        <v>0</v>
      </c>
      <c r="AG423" s="74">
        <f t="shared" si="237"/>
        <v>0</v>
      </c>
      <c r="AH423" s="74">
        <f t="shared" si="238"/>
        <v>0</v>
      </c>
      <c r="AJ423" s="75">
        <f t="shared" si="239"/>
        <v>0</v>
      </c>
      <c r="AK423" s="75">
        <f t="shared" si="240"/>
        <v>0</v>
      </c>
      <c r="AL423" s="75">
        <f t="shared" si="220"/>
        <v>0</v>
      </c>
      <c r="AS423" s="74" t="str">
        <f t="shared" si="241"/>
        <v/>
      </c>
      <c r="AT423" s="74" t="str">
        <f t="shared" si="242"/>
        <v/>
      </c>
      <c r="AU423" s="74" t="str">
        <f t="shared" si="243"/>
        <v/>
      </c>
      <c r="AV423" s="74" t="str">
        <f t="shared" si="244"/>
        <v/>
      </c>
      <c r="AW423" s="74" t="str">
        <f t="shared" si="245"/>
        <v/>
      </c>
      <c r="AX423" s="74" t="str">
        <f t="shared" si="251"/>
        <v/>
      </c>
      <c r="AY423" s="74" t="str">
        <f t="shared" si="251"/>
        <v/>
      </c>
      <c r="AZ423" s="74" t="str">
        <f t="shared" si="251"/>
        <v/>
      </c>
      <c r="BA423" s="74" t="str">
        <f t="shared" si="251"/>
        <v/>
      </c>
      <c r="BB423" s="74" t="str">
        <f t="shared" si="251"/>
        <v/>
      </c>
      <c r="BC423" s="74" t="str">
        <f t="shared" si="246"/>
        <v/>
      </c>
      <c r="BD423" s="74" t="str">
        <f t="shared" si="247"/>
        <v/>
      </c>
      <c r="BE423" s="74" t="str">
        <f t="shared" si="248"/>
        <v/>
      </c>
      <c r="BF423" s="74" t="str">
        <f t="shared" si="249"/>
        <v/>
      </c>
      <c r="BG423" s="74" t="str">
        <f t="shared" si="250"/>
        <v/>
      </c>
      <c r="BK423" s="119" t="s">
        <v>1350</v>
      </c>
      <c r="BL423" s="119" t="s">
        <v>1351</v>
      </c>
      <c r="BM423" s="119" t="s">
        <v>1352</v>
      </c>
      <c r="BN423" s="119" t="s">
        <v>349</v>
      </c>
      <c r="BO423" s="119" t="s">
        <v>1353</v>
      </c>
    </row>
    <row r="424" spans="1:67" s="66" customFormat="1" ht="14.5" x14ac:dyDescent="0.35">
      <c r="A424" s="30"/>
      <c r="B424" s="31"/>
      <c r="C424" s="31"/>
      <c r="D424" s="30"/>
      <c r="E424" s="31"/>
      <c r="F424" s="84"/>
      <c r="G424" s="62" t="str">
        <f t="shared" si="221"/>
        <v/>
      </c>
      <c r="H424" s="30"/>
      <c r="I424" s="31"/>
      <c r="J424" s="85"/>
      <c r="K424" s="85"/>
      <c r="L424" s="73">
        <f t="shared" si="222"/>
        <v>0</v>
      </c>
      <c r="M424" s="136"/>
      <c r="N424" s="65">
        <f t="shared" si="223"/>
        <v>0</v>
      </c>
      <c r="O424" s="65"/>
      <c r="P424" s="74">
        <f t="shared" si="224"/>
        <v>0</v>
      </c>
      <c r="Q424" s="74">
        <f t="shared" si="225"/>
        <v>0</v>
      </c>
      <c r="R424" s="74">
        <f t="shared" si="226"/>
        <v>0</v>
      </c>
      <c r="S424" s="74">
        <f t="shared" si="227"/>
        <v>0</v>
      </c>
      <c r="T424" s="74">
        <f t="shared" si="228"/>
        <v>0</v>
      </c>
      <c r="U424" s="74">
        <f t="shared" si="229"/>
        <v>0</v>
      </c>
      <c r="V424" s="74">
        <f t="shared" si="230"/>
        <v>0</v>
      </c>
      <c r="W424" s="74">
        <f t="shared" si="231"/>
        <v>0</v>
      </c>
      <c r="X424" s="74">
        <f t="shared" si="232"/>
        <v>0</v>
      </c>
      <c r="Y424" s="74">
        <f t="shared" si="233"/>
        <v>0</v>
      </c>
      <c r="Z424" s="74">
        <f t="shared" si="234"/>
        <v>0</v>
      </c>
      <c r="AA424" s="74">
        <f t="shared" si="217"/>
        <v>1</v>
      </c>
      <c r="AC424" s="74">
        <f t="shared" si="235"/>
        <v>0</v>
      </c>
      <c r="AD424" s="74">
        <f t="shared" si="236"/>
        <v>0</v>
      </c>
      <c r="AE424" s="74">
        <f t="shared" si="218"/>
        <v>0</v>
      </c>
      <c r="AF424" s="74">
        <f t="shared" si="219"/>
        <v>0</v>
      </c>
      <c r="AG424" s="74">
        <f t="shared" si="237"/>
        <v>0</v>
      </c>
      <c r="AH424" s="74">
        <f t="shared" si="238"/>
        <v>0</v>
      </c>
      <c r="AJ424" s="75">
        <f t="shared" si="239"/>
        <v>0</v>
      </c>
      <c r="AK424" s="75">
        <f t="shared" si="240"/>
        <v>0</v>
      </c>
      <c r="AL424" s="75">
        <f t="shared" si="220"/>
        <v>0</v>
      </c>
      <c r="AS424" s="74" t="str">
        <f t="shared" si="241"/>
        <v/>
      </c>
      <c r="AT424" s="74" t="str">
        <f t="shared" si="242"/>
        <v/>
      </c>
      <c r="AU424" s="74" t="str">
        <f t="shared" si="243"/>
        <v/>
      </c>
      <c r="AV424" s="74" t="str">
        <f t="shared" si="244"/>
        <v/>
      </c>
      <c r="AW424" s="74" t="str">
        <f t="shared" si="245"/>
        <v/>
      </c>
      <c r="AX424" s="74" t="str">
        <f t="shared" si="251"/>
        <v/>
      </c>
      <c r="AY424" s="74" t="str">
        <f t="shared" si="251"/>
        <v/>
      </c>
      <c r="AZ424" s="74" t="str">
        <f t="shared" si="251"/>
        <v/>
      </c>
      <c r="BA424" s="74" t="str">
        <f t="shared" si="251"/>
        <v/>
      </c>
      <c r="BB424" s="74" t="str">
        <f t="shared" si="251"/>
        <v/>
      </c>
      <c r="BC424" s="74" t="str">
        <f t="shared" si="246"/>
        <v/>
      </c>
      <c r="BD424" s="74" t="str">
        <f t="shared" si="247"/>
        <v/>
      </c>
      <c r="BE424" s="74" t="str">
        <f t="shared" si="248"/>
        <v/>
      </c>
      <c r="BF424" s="74" t="str">
        <f t="shared" si="249"/>
        <v/>
      </c>
      <c r="BG424" s="74" t="str">
        <f t="shared" si="250"/>
        <v/>
      </c>
      <c r="BK424" s="119" t="s">
        <v>1354</v>
      </c>
      <c r="BL424" s="119" t="s">
        <v>630</v>
      </c>
      <c r="BM424" s="119" t="s">
        <v>631</v>
      </c>
      <c r="BN424" s="119" t="s">
        <v>632</v>
      </c>
      <c r="BO424" s="119" t="s">
        <v>1355</v>
      </c>
    </row>
    <row r="425" spans="1:67" s="66" customFormat="1" ht="14.5" x14ac:dyDescent="0.35">
      <c r="A425" s="30"/>
      <c r="B425" s="31"/>
      <c r="C425" s="31"/>
      <c r="D425" s="30"/>
      <c r="E425" s="31"/>
      <c r="F425" s="84"/>
      <c r="G425" s="62" t="str">
        <f t="shared" si="221"/>
        <v/>
      </c>
      <c r="H425" s="30"/>
      <c r="I425" s="31"/>
      <c r="J425" s="85"/>
      <c r="K425" s="85"/>
      <c r="L425" s="73">
        <f t="shared" si="222"/>
        <v>0</v>
      </c>
      <c r="M425" s="136"/>
      <c r="N425" s="65">
        <f t="shared" si="223"/>
        <v>0</v>
      </c>
      <c r="O425" s="65"/>
      <c r="P425" s="74">
        <f t="shared" si="224"/>
        <v>0</v>
      </c>
      <c r="Q425" s="74">
        <f t="shared" si="225"/>
        <v>0</v>
      </c>
      <c r="R425" s="74">
        <f t="shared" si="226"/>
        <v>0</v>
      </c>
      <c r="S425" s="74">
        <f t="shared" si="227"/>
        <v>0</v>
      </c>
      <c r="T425" s="74">
        <f t="shared" si="228"/>
        <v>0</v>
      </c>
      <c r="U425" s="74">
        <f t="shared" si="229"/>
        <v>0</v>
      </c>
      <c r="V425" s="74">
        <f t="shared" si="230"/>
        <v>0</v>
      </c>
      <c r="W425" s="74">
        <f t="shared" si="231"/>
        <v>0</v>
      </c>
      <c r="X425" s="74">
        <f t="shared" si="232"/>
        <v>0</v>
      </c>
      <c r="Y425" s="74">
        <f t="shared" si="233"/>
        <v>0</v>
      </c>
      <c r="Z425" s="74">
        <f t="shared" si="234"/>
        <v>0</v>
      </c>
      <c r="AA425" s="74">
        <f t="shared" si="217"/>
        <v>1</v>
      </c>
      <c r="AC425" s="74">
        <f t="shared" si="235"/>
        <v>0</v>
      </c>
      <c r="AD425" s="74">
        <f t="shared" si="236"/>
        <v>0</v>
      </c>
      <c r="AE425" s="74">
        <f t="shared" si="218"/>
        <v>0</v>
      </c>
      <c r="AF425" s="74">
        <f t="shared" si="219"/>
        <v>0</v>
      </c>
      <c r="AG425" s="74">
        <f t="shared" si="237"/>
        <v>0</v>
      </c>
      <c r="AH425" s="74">
        <f t="shared" si="238"/>
        <v>0</v>
      </c>
      <c r="AJ425" s="75">
        <f t="shared" si="239"/>
        <v>0</v>
      </c>
      <c r="AK425" s="75">
        <f t="shared" si="240"/>
        <v>0</v>
      </c>
      <c r="AL425" s="75">
        <f t="shared" si="220"/>
        <v>0</v>
      </c>
      <c r="AS425" s="74" t="str">
        <f t="shared" si="241"/>
        <v/>
      </c>
      <c r="AT425" s="74" t="str">
        <f t="shared" si="242"/>
        <v/>
      </c>
      <c r="AU425" s="74" t="str">
        <f t="shared" si="243"/>
        <v/>
      </c>
      <c r="AV425" s="74" t="str">
        <f t="shared" si="244"/>
        <v/>
      </c>
      <c r="AW425" s="74" t="str">
        <f t="shared" si="245"/>
        <v/>
      </c>
      <c r="AX425" s="74" t="str">
        <f t="shared" si="251"/>
        <v/>
      </c>
      <c r="AY425" s="74" t="str">
        <f t="shared" si="251"/>
        <v/>
      </c>
      <c r="AZ425" s="74" t="str">
        <f t="shared" si="251"/>
        <v/>
      </c>
      <c r="BA425" s="74" t="str">
        <f t="shared" si="251"/>
        <v/>
      </c>
      <c r="BB425" s="74" t="str">
        <f t="shared" si="251"/>
        <v/>
      </c>
      <c r="BC425" s="74" t="str">
        <f t="shared" si="246"/>
        <v/>
      </c>
      <c r="BD425" s="74" t="str">
        <f t="shared" si="247"/>
        <v/>
      </c>
      <c r="BE425" s="74" t="str">
        <f t="shared" si="248"/>
        <v/>
      </c>
      <c r="BF425" s="74" t="str">
        <f t="shared" si="249"/>
        <v/>
      </c>
      <c r="BG425" s="74" t="str">
        <f t="shared" si="250"/>
        <v/>
      </c>
      <c r="BK425" s="119" t="s">
        <v>1356</v>
      </c>
      <c r="BL425" s="119" t="s">
        <v>517</v>
      </c>
      <c r="BM425" s="119" t="s">
        <v>518</v>
      </c>
      <c r="BN425" s="119" t="s">
        <v>336</v>
      </c>
      <c r="BO425" s="119" t="s">
        <v>1357</v>
      </c>
    </row>
    <row r="426" spans="1:67" s="66" customFormat="1" ht="14.5" x14ac:dyDescent="0.35">
      <c r="A426" s="30"/>
      <c r="B426" s="31"/>
      <c r="C426" s="31"/>
      <c r="D426" s="30"/>
      <c r="E426" s="31"/>
      <c r="F426" s="84"/>
      <c r="G426" s="62" t="str">
        <f t="shared" si="221"/>
        <v/>
      </c>
      <c r="H426" s="30"/>
      <c r="I426" s="31"/>
      <c r="J426" s="85"/>
      <c r="K426" s="85"/>
      <c r="L426" s="73">
        <f t="shared" si="222"/>
        <v>0</v>
      </c>
      <c r="M426" s="136"/>
      <c r="N426" s="65">
        <f t="shared" si="223"/>
        <v>0</v>
      </c>
      <c r="O426" s="65"/>
      <c r="P426" s="74">
        <f t="shared" si="224"/>
        <v>0</v>
      </c>
      <c r="Q426" s="74">
        <f t="shared" si="225"/>
        <v>0</v>
      </c>
      <c r="R426" s="74">
        <f t="shared" si="226"/>
        <v>0</v>
      </c>
      <c r="S426" s="74">
        <f t="shared" si="227"/>
        <v>0</v>
      </c>
      <c r="T426" s="74">
        <f t="shared" si="228"/>
        <v>0</v>
      </c>
      <c r="U426" s="74">
        <f t="shared" si="229"/>
        <v>0</v>
      </c>
      <c r="V426" s="74">
        <f t="shared" si="230"/>
        <v>0</v>
      </c>
      <c r="W426" s="74">
        <f t="shared" si="231"/>
        <v>0</v>
      </c>
      <c r="X426" s="74">
        <f t="shared" si="232"/>
        <v>0</v>
      </c>
      <c r="Y426" s="74">
        <f t="shared" si="233"/>
        <v>0</v>
      </c>
      <c r="Z426" s="74">
        <f t="shared" si="234"/>
        <v>0</v>
      </c>
      <c r="AA426" s="74">
        <f t="shared" si="217"/>
        <v>1</v>
      </c>
      <c r="AC426" s="74">
        <f t="shared" si="235"/>
        <v>0</v>
      </c>
      <c r="AD426" s="74">
        <f t="shared" si="236"/>
        <v>0</v>
      </c>
      <c r="AE426" s="74">
        <f t="shared" si="218"/>
        <v>0</v>
      </c>
      <c r="AF426" s="74">
        <f t="shared" si="219"/>
        <v>0</v>
      </c>
      <c r="AG426" s="74">
        <f t="shared" si="237"/>
        <v>0</v>
      </c>
      <c r="AH426" s="74">
        <f t="shared" si="238"/>
        <v>0</v>
      </c>
      <c r="AJ426" s="75">
        <f t="shared" si="239"/>
        <v>0</v>
      </c>
      <c r="AK426" s="75">
        <f t="shared" si="240"/>
        <v>0</v>
      </c>
      <c r="AL426" s="75">
        <f t="shared" si="220"/>
        <v>0</v>
      </c>
      <c r="AS426" s="74" t="str">
        <f t="shared" si="241"/>
        <v/>
      </c>
      <c r="AT426" s="74" t="str">
        <f t="shared" si="242"/>
        <v/>
      </c>
      <c r="AU426" s="74" t="str">
        <f t="shared" si="243"/>
        <v/>
      </c>
      <c r="AV426" s="74" t="str">
        <f t="shared" si="244"/>
        <v/>
      </c>
      <c r="AW426" s="74" t="str">
        <f t="shared" si="245"/>
        <v/>
      </c>
      <c r="AX426" s="74" t="str">
        <f t="shared" si="251"/>
        <v/>
      </c>
      <c r="AY426" s="74" t="str">
        <f t="shared" si="251"/>
        <v/>
      </c>
      <c r="AZ426" s="74" t="str">
        <f t="shared" si="251"/>
        <v/>
      </c>
      <c r="BA426" s="74" t="str">
        <f t="shared" si="251"/>
        <v/>
      </c>
      <c r="BB426" s="74" t="str">
        <f t="shared" si="251"/>
        <v/>
      </c>
      <c r="BC426" s="74" t="str">
        <f t="shared" si="246"/>
        <v/>
      </c>
      <c r="BD426" s="74" t="str">
        <f t="shared" si="247"/>
        <v/>
      </c>
      <c r="BE426" s="74" t="str">
        <f t="shared" si="248"/>
        <v/>
      </c>
      <c r="BF426" s="74" t="str">
        <f t="shared" si="249"/>
        <v/>
      </c>
      <c r="BG426" s="74" t="str">
        <f t="shared" si="250"/>
        <v/>
      </c>
      <c r="BK426" s="119" t="s">
        <v>1358</v>
      </c>
      <c r="BL426" s="119" t="s">
        <v>1068</v>
      </c>
      <c r="BM426" s="119" t="s">
        <v>1069</v>
      </c>
      <c r="BN426" s="119" t="s">
        <v>349</v>
      </c>
      <c r="BO426" s="119" t="s">
        <v>1359</v>
      </c>
    </row>
    <row r="427" spans="1:67" s="66" customFormat="1" ht="14.5" x14ac:dyDescent="0.35">
      <c r="A427" s="30"/>
      <c r="B427" s="31"/>
      <c r="C427" s="31"/>
      <c r="D427" s="30"/>
      <c r="E427" s="31"/>
      <c r="F427" s="84"/>
      <c r="G427" s="62" t="str">
        <f t="shared" si="221"/>
        <v/>
      </c>
      <c r="H427" s="30"/>
      <c r="I427" s="31"/>
      <c r="J427" s="85"/>
      <c r="K427" s="85"/>
      <c r="L427" s="73">
        <f t="shared" si="222"/>
        <v>0</v>
      </c>
      <c r="M427" s="136"/>
      <c r="N427" s="65">
        <f t="shared" si="223"/>
        <v>0</v>
      </c>
      <c r="O427" s="65"/>
      <c r="P427" s="74">
        <f t="shared" si="224"/>
        <v>0</v>
      </c>
      <c r="Q427" s="74">
        <f t="shared" si="225"/>
        <v>0</v>
      </c>
      <c r="R427" s="74">
        <f t="shared" si="226"/>
        <v>0</v>
      </c>
      <c r="S427" s="74">
        <f t="shared" si="227"/>
        <v>0</v>
      </c>
      <c r="T427" s="74">
        <f t="shared" si="228"/>
        <v>0</v>
      </c>
      <c r="U427" s="74">
        <f t="shared" si="229"/>
        <v>0</v>
      </c>
      <c r="V427" s="74">
        <f t="shared" si="230"/>
        <v>0</v>
      </c>
      <c r="W427" s="74">
        <f t="shared" si="231"/>
        <v>0</v>
      </c>
      <c r="X427" s="74">
        <f t="shared" si="232"/>
        <v>0</v>
      </c>
      <c r="Y427" s="74">
        <f t="shared" si="233"/>
        <v>0</v>
      </c>
      <c r="Z427" s="74">
        <f t="shared" si="234"/>
        <v>0</v>
      </c>
      <c r="AA427" s="74">
        <f t="shared" si="217"/>
        <v>1</v>
      </c>
      <c r="AC427" s="74">
        <f t="shared" si="235"/>
        <v>0</v>
      </c>
      <c r="AD427" s="74">
        <f t="shared" si="236"/>
        <v>0</v>
      </c>
      <c r="AE427" s="74">
        <f t="shared" si="218"/>
        <v>0</v>
      </c>
      <c r="AF427" s="74">
        <f t="shared" si="219"/>
        <v>0</v>
      </c>
      <c r="AG427" s="74">
        <f t="shared" si="237"/>
        <v>0</v>
      </c>
      <c r="AH427" s="74">
        <f t="shared" si="238"/>
        <v>0</v>
      </c>
      <c r="AJ427" s="75">
        <f t="shared" si="239"/>
        <v>0</v>
      </c>
      <c r="AK427" s="75">
        <f t="shared" si="240"/>
        <v>0</v>
      </c>
      <c r="AL427" s="75">
        <f t="shared" si="220"/>
        <v>0</v>
      </c>
      <c r="AS427" s="74" t="str">
        <f t="shared" si="241"/>
        <v/>
      </c>
      <c r="AT427" s="74" t="str">
        <f t="shared" si="242"/>
        <v/>
      </c>
      <c r="AU427" s="74" t="str">
        <f t="shared" si="243"/>
        <v/>
      </c>
      <c r="AV427" s="74" t="str">
        <f t="shared" si="244"/>
        <v/>
      </c>
      <c r="AW427" s="74" t="str">
        <f t="shared" si="245"/>
        <v/>
      </c>
      <c r="AX427" s="74" t="str">
        <f t="shared" si="251"/>
        <v/>
      </c>
      <c r="AY427" s="74" t="str">
        <f t="shared" si="251"/>
        <v/>
      </c>
      <c r="AZ427" s="74" t="str">
        <f t="shared" si="251"/>
        <v/>
      </c>
      <c r="BA427" s="74" t="str">
        <f t="shared" si="251"/>
        <v/>
      </c>
      <c r="BB427" s="74" t="str">
        <f t="shared" si="251"/>
        <v/>
      </c>
      <c r="BC427" s="74" t="str">
        <f t="shared" si="246"/>
        <v/>
      </c>
      <c r="BD427" s="74" t="str">
        <f t="shared" si="247"/>
        <v/>
      </c>
      <c r="BE427" s="74" t="str">
        <f t="shared" si="248"/>
        <v/>
      </c>
      <c r="BF427" s="74" t="str">
        <f t="shared" si="249"/>
        <v/>
      </c>
      <c r="BG427" s="74" t="str">
        <f t="shared" si="250"/>
        <v/>
      </c>
      <c r="BK427" s="119" t="s">
        <v>1360</v>
      </c>
      <c r="BL427" s="119" t="s">
        <v>1106</v>
      </c>
      <c r="BM427" s="119" t="s">
        <v>1107</v>
      </c>
      <c r="BN427" s="119" t="s">
        <v>1108</v>
      </c>
      <c r="BO427" s="119" t="s">
        <v>1361</v>
      </c>
    </row>
    <row r="428" spans="1:67" s="66" customFormat="1" ht="14.5" x14ac:dyDescent="0.35">
      <c r="A428" s="30"/>
      <c r="B428" s="31"/>
      <c r="C428" s="31"/>
      <c r="D428" s="30"/>
      <c r="E428" s="31"/>
      <c r="F428" s="84"/>
      <c r="G428" s="62" t="str">
        <f t="shared" si="221"/>
        <v/>
      </c>
      <c r="H428" s="30"/>
      <c r="I428" s="31"/>
      <c r="J428" s="85"/>
      <c r="K428" s="85"/>
      <c r="L428" s="73">
        <f t="shared" si="222"/>
        <v>0</v>
      </c>
      <c r="M428" s="136"/>
      <c r="N428" s="65">
        <f t="shared" si="223"/>
        <v>0</v>
      </c>
      <c r="O428" s="65"/>
      <c r="P428" s="74">
        <f t="shared" si="224"/>
        <v>0</v>
      </c>
      <c r="Q428" s="74">
        <f t="shared" si="225"/>
        <v>0</v>
      </c>
      <c r="R428" s="74">
        <f t="shared" si="226"/>
        <v>0</v>
      </c>
      <c r="S428" s="74">
        <f t="shared" si="227"/>
        <v>0</v>
      </c>
      <c r="T428" s="74">
        <f t="shared" si="228"/>
        <v>0</v>
      </c>
      <c r="U428" s="74">
        <f t="shared" si="229"/>
        <v>0</v>
      </c>
      <c r="V428" s="74">
        <f t="shared" si="230"/>
        <v>0</v>
      </c>
      <c r="W428" s="74">
        <f t="shared" si="231"/>
        <v>0</v>
      </c>
      <c r="X428" s="74">
        <f t="shared" si="232"/>
        <v>0</v>
      </c>
      <c r="Y428" s="74">
        <f t="shared" si="233"/>
        <v>0</v>
      </c>
      <c r="Z428" s="74">
        <f t="shared" si="234"/>
        <v>0</v>
      </c>
      <c r="AA428" s="74">
        <f t="shared" si="217"/>
        <v>1</v>
      </c>
      <c r="AC428" s="74">
        <f t="shared" si="235"/>
        <v>0</v>
      </c>
      <c r="AD428" s="74">
        <f t="shared" si="236"/>
        <v>0</v>
      </c>
      <c r="AE428" s="74">
        <f t="shared" si="218"/>
        <v>0</v>
      </c>
      <c r="AF428" s="74">
        <f t="shared" si="219"/>
        <v>0</v>
      </c>
      <c r="AG428" s="74">
        <f t="shared" si="237"/>
        <v>0</v>
      </c>
      <c r="AH428" s="74">
        <f t="shared" si="238"/>
        <v>0</v>
      </c>
      <c r="AJ428" s="75">
        <f t="shared" si="239"/>
        <v>0</v>
      </c>
      <c r="AK428" s="75">
        <f t="shared" si="240"/>
        <v>0</v>
      </c>
      <c r="AL428" s="75">
        <f t="shared" si="220"/>
        <v>0</v>
      </c>
      <c r="AS428" s="74" t="str">
        <f t="shared" si="241"/>
        <v/>
      </c>
      <c r="AT428" s="74" t="str">
        <f t="shared" si="242"/>
        <v/>
      </c>
      <c r="AU428" s="74" t="str">
        <f t="shared" si="243"/>
        <v/>
      </c>
      <c r="AV428" s="74" t="str">
        <f t="shared" si="244"/>
        <v/>
      </c>
      <c r="AW428" s="74" t="str">
        <f t="shared" si="245"/>
        <v/>
      </c>
      <c r="AX428" s="74" t="str">
        <f t="shared" si="251"/>
        <v/>
      </c>
      <c r="AY428" s="74" t="str">
        <f t="shared" si="251"/>
        <v/>
      </c>
      <c r="AZ428" s="74" t="str">
        <f t="shared" si="251"/>
        <v/>
      </c>
      <c r="BA428" s="74" t="str">
        <f t="shared" si="251"/>
        <v/>
      </c>
      <c r="BB428" s="74" t="str">
        <f t="shared" si="251"/>
        <v/>
      </c>
      <c r="BC428" s="74" t="str">
        <f t="shared" si="246"/>
        <v/>
      </c>
      <c r="BD428" s="74" t="str">
        <f t="shared" si="247"/>
        <v/>
      </c>
      <c r="BE428" s="74" t="str">
        <f t="shared" si="248"/>
        <v/>
      </c>
      <c r="BF428" s="74" t="str">
        <f t="shared" si="249"/>
        <v/>
      </c>
      <c r="BG428" s="74" t="str">
        <f t="shared" si="250"/>
        <v/>
      </c>
      <c r="BK428" s="119" t="s">
        <v>1362</v>
      </c>
      <c r="BL428" s="119" t="s">
        <v>598</v>
      </c>
      <c r="BM428" s="119" t="s">
        <v>599</v>
      </c>
      <c r="BN428" s="119" t="s">
        <v>443</v>
      </c>
      <c r="BO428" s="119" t="s">
        <v>1363</v>
      </c>
    </row>
    <row r="429" spans="1:67" s="66" customFormat="1" ht="14.5" x14ac:dyDescent="0.35">
      <c r="A429" s="30"/>
      <c r="B429" s="31"/>
      <c r="C429" s="31"/>
      <c r="D429" s="30"/>
      <c r="E429" s="31"/>
      <c r="F429" s="84"/>
      <c r="G429" s="62" t="str">
        <f t="shared" si="221"/>
        <v/>
      </c>
      <c r="H429" s="30"/>
      <c r="I429" s="31"/>
      <c r="J429" s="85"/>
      <c r="K429" s="85"/>
      <c r="L429" s="73">
        <f t="shared" si="222"/>
        <v>0</v>
      </c>
      <c r="M429" s="136"/>
      <c r="N429" s="65">
        <f t="shared" si="223"/>
        <v>0</v>
      </c>
      <c r="O429" s="65"/>
      <c r="P429" s="74">
        <f t="shared" si="224"/>
        <v>0</v>
      </c>
      <c r="Q429" s="74">
        <f t="shared" si="225"/>
        <v>0</v>
      </c>
      <c r="R429" s="74">
        <f t="shared" si="226"/>
        <v>0</v>
      </c>
      <c r="S429" s="74">
        <f t="shared" si="227"/>
        <v>0</v>
      </c>
      <c r="T429" s="74">
        <f t="shared" si="228"/>
        <v>0</v>
      </c>
      <c r="U429" s="74">
        <f t="shared" si="229"/>
        <v>0</v>
      </c>
      <c r="V429" s="74">
        <f t="shared" si="230"/>
        <v>0</v>
      </c>
      <c r="W429" s="74">
        <f t="shared" si="231"/>
        <v>0</v>
      </c>
      <c r="X429" s="74">
        <f t="shared" si="232"/>
        <v>0</v>
      </c>
      <c r="Y429" s="74">
        <f t="shared" si="233"/>
        <v>0</v>
      </c>
      <c r="Z429" s="74">
        <f t="shared" si="234"/>
        <v>0</v>
      </c>
      <c r="AA429" s="74">
        <f t="shared" si="217"/>
        <v>1</v>
      </c>
      <c r="AC429" s="74">
        <f t="shared" si="235"/>
        <v>0</v>
      </c>
      <c r="AD429" s="74">
        <f t="shared" si="236"/>
        <v>0</v>
      </c>
      <c r="AE429" s="74">
        <f t="shared" si="218"/>
        <v>0</v>
      </c>
      <c r="AF429" s="74">
        <f t="shared" si="219"/>
        <v>0</v>
      </c>
      <c r="AG429" s="74">
        <f t="shared" si="237"/>
        <v>0</v>
      </c>
      <c r="AH429" s="74">
        <f t="shared" si="238"/>
        <v>0</v>
      </c>
      <c r="AJ429" s="75">
        <f t="shared" si="239"/>
        <v>0</v>
      </c>
      <c r="AK429" s="75">
        <f t="shared" si="240"/>
        <v>0</v>
      </c>
      <c r="AL429" s="75">
        <f t="shared" si="220"/>
        <v>0</v>
      </c>
      <c r="AS429" s="74" t="str">
        <f t="shared" si="241"/>
        <v/>
      </c>
      <c r="AT429" s="74" t="str">
        <f t="shared" si="242"/>
        <v/>
      </c>
      <c r="AU429" s="74" t="str">
        <f t="shared" si="243"/>
        <v/>
      </c>
      <c r="AV429" s="74" t="str">
        <f t="shared" si="244"/>
        <v/>
      </c>
      <c r="AW429" s="74" t="str">
        <f t="shared" si="245"/>
        <v/>
      </c>
      <c r="AX429" s="74" t="str">
        <f t="shared" si="251"/>
        <v/>
      </c>
      <c r="AY429" s="74" t="str">
        <f t="shared" si="251"/>
        <v/>
      </c>
      <c r="AZ429" s="74" t="str">
        <f t="shared" si="251"/>
        <v/>
      </c>
      <c r="BA429" s="74" t="str">
        <f t="shared" si="251"/>
        <v/>
      </c>
      <c r="BB429" s="74" t="str">
        <f t="shared" si="251"/>
        <v/>
      </c>
      <c r="BC429" s="74" t="str">
        <f t="shared" si="246"/>
        <v/>
      </c>
      <c r="BD429" s="74" t="str">
        <f t="shared" si="247"/>
        <v/>
      </c>
      <c r="BE429" s="74" t="str">
        <f t="shared" si="248"/>
        <v/>
      </c>
      <c r="BF429" s="74" t="str">
        <f t="shared" si="249"/>
        <v/>
      </c>
      <c r="BG429" s="74" t="str">
        <f t="shared" si="250"/>
        <v/>
      </c>
      <c r="BK429" s="119" t="s">
        <v>1364</v>
      </c>
      <c r="BL429" s="119" t="s">
        <v>517</v>
      </c>
      <c r="BM429" s="119" t="s">
        <v>518</v>
      </c>
      <c r="BN429" s="119" t="s">
        <v>336</v>
      </c>
      <c r="BO429" s="119" t="s">
        <v>1365</v>
      </c>
    </row>
    <row r="430" spans="1:67" s="66" customFormat="1" ht="14.5" x14ac:dyDescent="0.35">
      <c r="A430" s="30"/>
      <c r="B430" s="31"/>
      <c r="C430" s="31"/>
      <c r="D430" s="30"/>
      <c r="E430" s="31"/>
      <c r="F430" s="84"/>
      <c r="G430" s="62" t="str">
        <f t="shared" si="221"/>
        <v/>
      </c>
      <c r="H430" s="30"/>
      <c r="I430" s="31"/>
      <c r="J430" s="85"/>
      <c r="K430" s="85"/>
      <c r="L430" s="73">
        <f t="shared" si="222"/>
        <v>0</v>
      </c>
      <c r="M430" s="136"/>
      <c r="N430" s="65">
        <f t="shared" si="223"/>
        <v>0</v>
      </c>
      <c r="O430" s="65"/>
      <c r="P430" s="74">
        <f t="shared" si="224"/>
        <v>0</v>
      </c>
      <c r="Q430" s="74">
        <f t="shared" si="225"/>
        <v>0</v>
      </c>
      <c r="R430" s="74">
        <f t="shared" si="226"/>
        <v>0</v>
      </c>
      <c r="S430" s="74">
        <f t="shared" si="227"/>
        <v>0</v>
      </c>
      <c r="T430" s="74">
        <f t="shared" si="228"/>
        <v>0</v>
      </c>
      <c r="U430" s="74">
        <f t="shared" si="229"/>
        <v>0</v>
      </c>
      <c r="V430" s="74">
        <f t="shared" si="230"/>
        <v>0</v>
      </c>
      <c r="W430" s="74">
        <f t="shared" si="231"/>
        <v>0</v>
      </c>
      <c r="X430" s="74">
        <f t="shared" si="232"/>
        <v>0</v>
      </c>
      <c r="Y430" s="74">
        <f t="shared" si="233"/>
        <v>0</v>
      </c>
      <c r="Z430" s="74">
        <f t="shared" si="234"/>
        <v>0</v>
      </c>
      <c r="AA430" s="74">
        <f t="shared" si="217"/>
        <v>1</v>
      </c>
      <c r="AC430" s="74">
        <f t="shared" si="235"/>
        <v>0</v>
      </c>
      <c r="AD430" s="74">
        <f t="shared" si="236"/>
        <v>0</v>
      </c>
      <c r="AE430" s="74">
        <f t="shared" si="218"/>
        <v>0</v>
      </c>
      <c r="AF430" s="74">
        <f t="shared" si="219"/>
        <v>0</v>
      </c>
      <c r="AG430" s="74">
        <f t="shared" si="237"/>
        <v>0</v>
      </c>
      <c r="AH430" s="74">
        <f t="shared" si="238"/>
        <v>0</v>
      </c>
      <c r="AJ430" s="75">
        <f t="shared" si="239"/>
        <v>0</v>
      </c>
      <c r="AK430" s="75">
        <f t="shared" si="240"/>
        <v>0</v>
      </c>
      <c r="AL430" s="75">
        <f t="shared" si="220"/>
        <v>0</v>
      </c>
      <c r="AS430" s="74" t="str">
        <f t="shared" si="241"/>
        <v/>
      </c>
      <c r="AT430" s="74" t="str">
        <f t="shared" si="242"/>
        <v/>
      </c>
      <c r="AU430" s="74" t="str">
        <f t="shared" si="243"/>
        <v/>
      </c>
      <c r="AV430" s="74" t="str">
        <f t="shared" si="244"/>
        <v/>
      </c>
      <c r="AW430" s="74" t="str">
        <f t="shared" si="245"/>
        <v/>
      </c>
      <c r="AX430" s="74" t="str">
        <f t="shared" si="251"/>
        <v/>
      </c>
      <c r="AY430" s="74" t="str">
        <f t="shared" si="251"/>
        <v/>
      </c>
      <c r="AZ430" s="74" t="str">
        <f t="shared" si="251"/>
        <v/>
      </c>
      <c r="BA430" s="74" t="str">
        <f t="shared" si="251"/>
        <v/>
      </c>
      <c r="BB430" s="74" t="str">
        <f t="shared" si="251"/>
        <v/>
      </c>
      <c r="BC430" s="74" t="str">
        <f t="shared" si="246"/>
        <v/>
      </c>
      <c r="BD430" s="74" t="str">
        <f t="shared" si="247"/>
        <v/>
      </c>
      <c r="BE430" s="74" t="str">
        <f t="shared" si="248"/>
        <v/>
      </c>
      <c r="BF430" s="74" t="str">
        <f t="shared" si="249"/>
        <v/>
      </c>
      <c r="BG430" s="74" t="str">
        <f t="shared" si="250"/>
        <v/>
      </c>
      <c r="BK430" s="119" t="s">
        <v>1366</v>
      </c>
      <c r="BL430" s="119" t="s">
        <v>553</v>
      </c>
      <c r="BM430" s="119" t="s">
        <v>554</v>
      </c>
      <c r="BN430" s="119" t="s">
        <v>349</v>
      </c>
      <c r="BO430" s="119" t="s">
        <v>1367</v>
      </c>
    </row>
    <row r="431" spans="1:67" s="66" customFormat="1" ht="14.5" x14ac:dyDescent="0.35">
      <c r="A431" s="30"/>
      <c r="B431" s="31"/>
      <c r="C431" s="31"/>
      <c r="D431" s="30"/>
      <c r="E431" s="31"/>
      <c r="F431" s="84"/>
      <c r="G431" s="62" t="str">
        <f t="shared" si="221"/>
        <v/>
      </c>
      <c r="H431" s="30"/>
      <c r="I431" s="31"/>
      <c r="J431" s="85"/>
      <c r="K431" s="85"/>
      <c r="L431" s="73">
        <f t="shared" si="222"/>
        <v>0</v>
      </c>
      <c r="M431" s="136"/>
      <c r="N431" s="65">
        <f t="shared" si="223"/>
        <v>0</v>
      </c>
      <c r="O431" s="65"/>
      <c r="P431" s="74">
        <f t="shared" si="224"/>
        <v>0</v>
      </c>
      <c r="Q431" s="74">
        <f t="shared" si="225"/>
        <v>0</v>
      </c>
      <c r="R431" s="74">
        <f t="shared" si="226"/>
        <v>0</v>
      </c>
      <c r="S431" s="74">
        <f t="shared" si="227"/>
        <v>0</v>
      </c>
      <c r="T431" s="74">
        <f t="shared" si="228"/>
        <v>0</v>
      </c>
      <c r="U431" s="74">
        <f t="shared" si="229"/>
        <v>0</v>
      </c>
      <c r="V431" s="74">
        <f t="shared" si="230"/>
        <v>0</v>
      </c>
      <c r="W431" s="74">
        <f t="shared" si="231"/>
        <v>0</v>
      </c>
      <c r="X431" s="74">
        <f t="shared" si="232"/>
        <v>0</v>
      </c>
      <c r="Y431" s="74">
        <f t="shared" si="233"/>
        <v>0</v>
      </c>
      <c r="Z431" s="74">
        <f t="shared" si="234"/>
        <v>0</v>
      </c>
      <c r="AA431" s="74">
        <f t="shared" si="217"/>
        <v>1</v>
      </c>
      <c r="AC431" s="74">
        <f t="shared" si="235"/>
        <v>0</v>
      </c>
      <c r="AD431" s="74">
        <f t="shared" si="236"/>
        <v>0</v>
      </c>
      <c r="AE431" s="74">
        <f t="shared" si="218"/>
        <v>0</v>
      </c>
      <c r="AF431" s="74">
        <f t="shared" si="219"/>
        <v>0</v>
      </c>
      <c r="AG431" s="74">
        <f t="shared" si="237"/>
        <v>0</v>
      </c>
      <c r="AH431" s="74">
        <f t="shared" si="238"/>
        <v>0</v>
      </c>
      <c r="AJ431" s="75">
        <f t="shared" si="239"/>
        <v>0</v>
      </c>
      <c r="AK431" s="75">
        <f t="shared" si="240"/>
        <v>0</v>
      </c>
      <c r="AL431" s="75">
        <f t="shared" si="220"/>
        <v>0</v>
      </c>
      <c r="AS431" s="74" t="str">
        <f t="shared" si="241"/>
        <v/>
      </c>
      <c r="AT431" s="74" t="str">
        <f t="shared" si="242"/>
        <v/>
      </c>
      <c r="AU431" s="74" t="str">
        <f t="shared" si="243"/>
        <v/>
      </c>
      <c r="AV431" s="74" t="str">
        <f t="shared" si="244"/>
        <v/>
      </c>
      <c r="AW431" s="74" t="str">
        <f t="shared" si="245"/>
        <v/>
      </c>
      <c r="AX431" s="74" t="str">
        <f t="shared" si="251"/>
        <v/>
      </c>
      <c r="AY431" s="74" t="str">
        <f t="shared" si="251"/>
        <v/>
      </c>
      <c r="AZ431" s="74" t="str">
        <f t="shared" si="251"/>
        <v/>
      </c>
      <c r="BA431" s="74" t="str">
        <f t="shared" si="251"/>
        <v/>
      </c>
      <c r="BB431" s="74" t="str">
        <f t="shared" si="251"/>
        <v/>
      </c>
      <c r="BC431" s="74" t="str">
        <f t="shared" si="246"/>
        <v/>
      </c>
      <c r="BD431" s="74" t="str">
        <f t="shared" si="247"/>
        <v/>
      </c>
      <c r="BE431" s="74" t="str">
        <f t="shared" si="248"/>
        <v/>
      </c>
      <c r="BF431" s="74" t="str">
        <f t="shared" si="249"/>
        <v/>
      </c>
      <c r="BG431" s="74" t="str">
        <f t="shared" si="250"/>
        <v/>
      </c>
      <c r="BK431" s="119" t="s">
        <v>1368</v>
      </c>
      <c r="BL431" s="119" t="s">
        <v>505</v>
      </c>
      <c r="BM431" s="119" t="s">
        <v>506</v>
      </c>
      <c r="BN431" s="119" t="s">
        <v>349</v>
      </c>
      <c r="BO431" s="119" t="s">
        <v>1369</v>
      </c>
    </row>
    <row r="432" spans="1:67" s="66" customFormat="1" ht="14.5" x14ac:dyDescent="0.35">
      <c r="A432" s="30"/>
      <c r="B432" s="31"/>
      <c r="C432" s="31"/>
      <c r="D432" s="30"/>
      <c r="E432" s="31"/>
      <c r="F432" s="84"/>
      <c r="G432" s="62" t="str">
        <f t="shared" si="221"/>
        <v/>
      </c>
      <c r="H432" s="30"/>
      <c r="I432" s="31"/>
      <c r="J432" s="85"/>
      <c r="K432" s="85"/>
      <c r="L432" s="73">
        <f t="shared" si="222"/>
        <v>0</v>
      </c>
      <c r="M432" s="136"/>
      <c r="N432" s="65">
        <f t="shared" si="223"/>
        <v>0</v>
      </c>
      <c r="O432" s="65"/>
      <c r="P432" s="74">
        <f t="shared" si="224"/>
        <v>0</v>
      </c>
      <c r="Q432" s="74">
        <f t="shared" si="225"/>
        <v>0</v>
      </c>
      <c r="R432" s="74">
        <f t="shared" si="226"/>
        <v>0</v>
      </c>
      <c r="S432" s="74">
        <f t="shared" si="227"/>
        <v>0</v>
      </c>
      <c r="T432" s="74">
        <f t="shared" si="228"/>
        <v>0</v>
      </c>
      <c r="U432" s="74">
        <f t="shared" si="229"/>
        <v>0</v>
      </c>
      <c r="V432" s="74">
        <f t="shared" si="230"/>
        <v>0</v>
      </c>
      <c r="W432" s="74">
        <f t="shared" si="231"/>
        <v>0</v>
      </c>
      <c r="X432" s="74">
        <f t="shared" si="232"/>
        <v>0</v>
      </c>
      <c r="Y432" s="74">
        <f t="shared" si="233"/>
        <v>0</v>
      </c>
      <c r="Z432" s="74">
        <f t="shared" si="234"/>
        <v>0</v>
      </c>
      <c r="AA432" s="74">
        <f t="shared" si="217"/>
        <v>1</v>
      </c>
      <c r="AC432" s="74">
        <f t="shared" si="235"/>
        <v>0</v>
      </c>
      <c r="AD432" s="74">
        <f t="shared" si="236"/>
        <v>0</v>
      </c>
      <c r="AE432" s="74">
        <f t="shared" si="218"/>
        <v>0</v>
      </c>
      <c r="AF432" s="74">
        <f t="shared" si="219"/>
        <v>0</v>
      </c>
      <c r="AG432" s="74">
        <f t="shared" si="237"/>
        <v>0</v>
      </c>
      <c r="AH432" s="74">
        <f t="shared" si="238"/>
        <v>0</v>
      </c>
      <c r="AJ432" s="75">
        <f t="shared" si="239"/>
        <v>0</v>
      </c>
      <c r="AK432" s="75">
        <f t="shared" si="240"/>
        <v>0</v>
      </c>
      <c r="AL432" s="75">
        <f t="shared" si="220"/>
        <v>0</v>
      </c>
      <c r="AS432" s="74" t="str">
        <f t="shared" si="241"/>
        <v/>
      </c>
      <c r="AT432" s="74" t="str">
        <f t="shared" si="242"/>
        <v/>
      </c>
      <c r="AU432" s="74" t="str">
        <f t="shared" si="243"/>
        <v/>
      </c>
      <c r="AV432" s="74" t="str">
        <f t="shared" si="244"/>
        <v/>
      </c>
      <c r="AW432" s="74" t="str">
        <f t="shared" si="245"/>
        <v/>
      </c>
      <c r="AX432" s="74" t="str">
        <f t="shared" si="251"/>
        <v/>
      </c>
      <c r="AY432" s="74" t="str">
        <f t="shared" si="251"/>
        <v/>
      </c>
      <c r="AZ432" s="74" t="str">
        <f t="shared" si="251"/>
        <v/>
      </c>
      <c r="BA432" s="74" t="str">
        <f t="shared" si="251"/>
        <v/>
      </c>
      <c r="BB432" s="74" t="str">
        <f t="shared" si="251"/>
        <v/>
      </c>
      <c r="BC432" s="74" t="str">
        <f t="shared" si="246"/>
        <v/>
      </c>
      <c r="BD432" s="74" t="str">
        <f t="shared" si="247"/>
        <v/>
      </c>
      <c r="BE432" s="74" t="str">
        <f t="shared" si="248"/>
        <v/>
      </c>
      <c r="BF432" s="74" t="str">
        <f t="shared" si="249"/>
        <v/>
      </c>
      <c r="BG432" s="74" t="str">
        <f t="shared" si="250"/>
        <v/>
      </c>
      <c r="BK432" s="119" t="s">
        <v>1370</v>
      </c>
      <c r="BL432" s="119" t="s">
        <v>1371</v>
      </c>
      <c r="BM432" s="119" t="s">
        <v>1372</v>
      </c>
      <c r="BN432" s="119" t="s">
        <v>443</v>
      </c>
      <c r="BO432" s="119" t="s">
        <v>1373</v>
      </c>
    </row>
    <row r="433" spans="1:67" s="66" customFormat="1" ht="14.5" x14ac:dyDescent="0.35">
      <c r="A433" s="30"/>
      <c r="B433" s="31"/>
      <c r="C433" s="31"/>
      <c r="D433" s="30"/>
      <c r="E433" s="31"/>
      <c r="F433" s="84"/>
      <c r="G433" s="62" t="str">
        <f t="shared" si="221"/>
        <v/>
      </c>
      <c r="H433" s="30"/>
      <c r="I433" s="31"/>
      <c r="J433" s="85"/>
      <c r="K433" s="85"/>
      <c r="L433" s="73">
        <f t="shared" si="222"/>
        <v>0</v>
      </c>
      <c r="M433" s="136"/>
      <c r="N433" s="65">
        <f t="shared" si="223"/>
        <v>0</v>
      </c>
      <c r="O433" s="65"/>
      <c r="P433" s="74">
        <f t="shared" si="224"/>
        <v>0</v>
      </c>
      <c r="Q433" s="74">
        <f t="shared" si="225"/>
        <v>0</v>
      </c>
      <c r="R433" s="74">
        <f t="shared" si="226"/>
        <v>0</v>
      </c>
      <c r="S433" s="74">
        <f t="shared" si="227"/>
        <v>0</v>
      </c>
      <c r="T433" s="74">
        <f t="shared" si="228"/>
        <v>0</v>
      </c>
      <c r="U433" s="74">
        <f t="shared" si="229"/>
        <v>0</v>
      </c>
      <c r="V433" s="74">
        <f t="shared" si="230"/>
        <v>0</v>
      </c>
      <c r="W433" s="74">
        <f t="shared" si="231"/>
        <v>0</v>
      </c>
      <c r="X433" s="74">
        <f t="shared" si="232"/>
        <v>0</v>
      </c>
      <c r="Y433" s="74">
        <f t="shared" si="233"/>
        <v>0</v>
      </c>
      <c r="Z433" s="74">
        <f t="shared" si="234"/>
        <v>0</v>
      </c>
      <c r="AA433" s="74">
        <f t="shared" si="217"/>
        <v>1</v>
      </c>
      <c r="AC433" s="74">
        <f t="shared" si="235"/>
        <v>0</v>
      </c>
      <c r="AD433" s="74">
        <f t="shared" si="236"/>
        <v>0</v>
      </c>
      <c r="AE433" s="74">
        <f t="shared" si="218"/>
        <v>0</v>
      </c>
      <c r="AF433" s="74">
        <f t="shared" si="219"/>
        <v>0</v>
      </c>
      <c r="AG433" s="74">
        <f t="shared" si="237"/>
        <v>0</v>
      </c>
      <c r="AH433" s="74">
        <f t="shared" si="238"/>
        <v>0</v>
      </c>
      <c r="AJ433" s="75">
        <f t="shared" si="239"/>
        <v>0</v>
      </c>
      <c r="AK433" s="75">
        <f t="shared" si="240"/>
        <v>0</v>
      </c>
      <c r="AL433" s="75">
        <f t="shared" si="220"/>
        <v>0</v>
      </c>
      <c r="AS433" s="74" t="str">
        <f t="shared" si="241"/>
        <v/>
      </c>
      <c r="AT433" s="74" t="str">
        <f t="shared" si="242"/>
        <v/>
      </c>
      <c r="AU433" s="74" t="str">
        <f t="shared" si="243"/>
        <v/>
      </c>
      <c r="AV433" s="74" t="str">
        <f t="shared" si="244"/>
        <v/>
      </c>
      <c r="AW433" s="74" t="str">
        <f t="shared" si="245"/>
        <v/>
      </c>
      <c r="AX433" s="74" t="str">
        <f t="shared" si="251"/>
        <v/>
      </c>
      <c r="AY433" s="74" t="str">
        <f t="shared" si="251"/>
        <v/>
      </c>
      <c r="AZ433" s="74" t="str">
        <f t="shared" si="251"/>
        <v/>
      </c>
      <c r="BA433" s="74" t="str">
        <f t="shared" si="251"/>
        <v/>
      </c>
      <c r="BB433" s="74" t="str">
        <f t="shared" si="251"/>
        <v/>
      </c>
      <c r="BC433" s="74" t="str">
        <f t="shared" si="246"/>
        <v/>
      </c>
      <c r="BD433" s="74" t="str">
        <f t="shared" si="247"/>
        <v/>
      </c>
      <c r="BE433" s="74" t="str">
        <f t="shared" si="248"/>
        <v/>
      </c>
      <c r="BF433" s="74" t="str">
        <f t="shared" si="249"/>
        <v/>
      </c>
      <c r="BG433" s="74" t="str">
        <f t="shared" si="250"/>
        <v/>
      </c>
      <c r="BK433" s="119" t="s">
        <v>1374</v>
      </c>
      <c r="BL433" s="119" t="s">
        <v>1375</v>
      </c>
      <c r="BM433" s="119" t="s">
        <v>1372</v>
      </c>
      <c r="BN433" s="119" t="s">
        <v>443</v>
      </c>
      <c r="BO433" s="119" t="s">
        <v>1376</v>
      </c>
    </row>
    <row r="434" spans="1:67" s="66" customFormat="1" ht="14.5" x14ac:dyDescent="0.35">
      <c r="A434" s="30"/>
      <c r="B434" s="31"/>
      <c r="C434" s="31"/>
      <c r="D434" s="30"/>
      <c r="E434" s="31"/>
      <c r="F434" s="84"/>
      <c r="G434" s="62" t="str">
        <f t="shared" si="221"/>
        <v/>
      </c>
      <c r="H434" s="30"/>
      <c r="I434" s="31"/>
      <c r="J434" s="85"/>
      <c r="K434" s="85"/>
      <c r="L434" s="73">
        <f t="shared" si="222"/>
        <v>0</v>
      </c>
      <c r="M434" s="136"/>
      <c r="N434" s="65">
        <f t="shared" si="223"/>
        <v>0</v>
      </c>
      <c r="O434" s="65"/>
      <c r="P434" s="74">
        <f t="shared" si="224"/>
        <v>0</v>
      </c>
      <c r="Q434" s="74">
        <f t="shared" si="225"/>
        <v>0</v>
      </c>
      <c r="R434" s="74">
        <f t="shared" si="226"/>
        <v>0</v>
      </c>
      <c r="S434" s="74">
        <f t="shared" si="227"/>
        <v>0</v>
      </c>
      <c r="T434" s="74">
        <f t="shared" si="228"/>
        <v>0</v>
      </c>
      <c r="U434" s="74">
        <f t="shared" si="229"/>
        <v>0</v>
      </c>
      <c r="V434" s="74">
        <f t="shared" si="230"/>
        <v>0</v>
      </c>
      <c r="W434" s="74">
        <f t="shared" si="231"/>
        <v>0</v>
      </c>
      <c r="X434" s="74">
        <f t="shared" si="232"/>
        <v>0</v>
      </c>
      <c r="Y434" s="74">
        <f t="shared" si="233"/>
        <v>0</v>
      </c>
      <c r="Z434" s="74">
        <f t="shared" si="234"/>
        <v>0</v>
      </c>
      <c r="AA434" s="74">
        <f t="shared" si="217"/>
        <v>1</v>
      </c>
      <c r="AC434" s="74">
        <f t="shared" si="235"/>
        <v>0</v>
      </c>
      <c r="AD434" s="74">
        <f t="shared" si="236"/>
        <v>0</v>
      </c>
      <c r="AE434" s="74">
        <f t="shared" si="218"/>
        <v>0</v>
      </c>
      <c r="AF434" s="74">
        <f t="shared" si="219"/>
        <v>0</v>
      </c>
      <c r="AG434" s="74">
        <f t="shared" si="237"/>
        <v>0</v>
      </c>
      <c r="AH434" s="74">
        <f t="shared" si="238"/>
        <v>0</v>
      </c>
      <c r="AJ434" s="75">
        <f t="shared" si="239"/>
        <v>0</v>
      </c>
      <c r="AK434" s="75">
        <f t="shared" si="240"/>
        <v>0</v>
      </c>
      <c r="AL434" s="75">
        <f t="shared" si="220"/>
        <v>0</v>
      </c>
      <c r="AS434" s="74" t="str">
        <f t="shared" si="241"/>
        <v/>
      </c>
      <c r="AT434" s="74" t="str">
        <f t="shared" si="242"/>
        <v/>
      </c>
      <c r="AU434" s="74" t="str">
        <f t="shared" si="243"/>
        <v/>
      </c>
      <c r="AV434" s="74" t="str">
        <f t="shared" si="244"/>
        <v/>
      </c>
      <c r="AW434" s="74" t="str">
        <f t="shared" si="245"/>
        <v/>
      </c>
      <c r="AX434" s="74" t="str">
        <f t="shared" si="251"/>
        <v/>
      </c>
      <c r="AY434" s="74" t="str">
        <f t="shared" si="251"/>
        <v/>
      </c>
      <c r="AZ434" s="74" t="str">
        <f t="shared" si="251"/>
        <v/>
      </c>
      <c r="BA434" s="74" t="str">
        <f t="shared" si="251"/>
        <v/>
      </c>
      <c r="BB434" s="74" t="str">
        <f t="shared" si="251"/>
        <v/>
      </c>
      <c r="BC434" s="74" t="str">
        <f t="shared" si="246"/>
        <v/>
      </c>
      <c r="BD434" s="74" t="str">
        <f t="shared" si="247"/>
        <v/>
      </c>
      <c r="BE434" s="74" t="str">
        <f t="shared" si="248"/>
        <v/>
      </c>
      <c r="BF434" s="74" t="str">
        <f t="shared" si="249"/>
        <v/>
      </c>
      <c r="BG434" s="74" t="str">
        <f t="shared" si="250"/>
        <v/>
      </c>
      <c r="BK434" s="119" t="s">
        <v>1377</v>
      </c>
      <c r="BL434" s="119" t="s">
        <v>993</v>
      </c>
      <c r="BM434" s="119" t="s">
        <v>994</v>
      </c>
      <c r="BN434" s="119" t="s">
        <v>995</v>
      </c>
      <c r="BO434" s="119" t="s">
        <v>1378</v>
      </c>
    </row>
    <row r="435" spans="1:67" s="66" customFormat="1" ht="14.5" x14ac:dyDescent="0.35">
      <c r="A435" s="30"/>
      <c r="B435" s="31"/>
      <c r="C435" s="31"/>
      <c r="D435" s="30"/>
      <c r="E435" s="31"/>
      <c r="F435" s="84"/>
      <c r="G435" s="62" t="str">
        <f t="shared" si="221"/>
        <v/>
      </c>
      <c r="H435" s="30"/>
      <c r="I435" s="31"/>
      <c r="J435" s="85"/>
      <c r="K435" s="85"/>
      <c r="L435" s="73">
        <f t="shared" si="222"/>
        <v>0</v>
      </c>
      <c r="M435" s="136"/>
      <c r="N435" s="65">
        <f t="shared" si="223"/>
        <v>0</v>
      </c>
      <c r="O435" s="65"/>
      <c r="P435" s="74">
        <f t="shared" si="224"/>
        <v>0</v>
      </c>
      <c r="Q435" s="74">
        <f t="shared" si="225"/>
        <v>0</v>
      </c>
      <c r="R435" s="74">
        <f t="shared" si="226"/>
        <v>0</v>
      </c>
      <c r="S435" s="74">
        <f t="shared" si="227"/>
        <v>0</v>
      </c>
      <c r="T435" s="74">
        <f t="shared" si="228"/>
        <v>0</v>
      </c>
      <c r="U435" s="74">
        <f t="shared" si="229"/>
        <v>0</v>
      </c>
      <c r="V435" s="74">
        <f t="shared" si="230"/>
        <v>0</v>
      </c>
      <c r="W435" s="74">
        <f t="shared" si="231"/>
        <v>0</v>
      </c>
      <c r="X435" s="74">
        <f t="shared" si="232"/>
        <v>0</v>
      </c>
      <c r="Y435" s="74">
        <f t="shared" si="233"/>
        <v>0</v>
      </c>
      <c r="Z435" s="74">
        <f t="shared" si="234"/>
        <v>0</v>
      </c>
      <c r="AA435" s="74">
        <f t="shared" si="217"/>
        <v>1</v>
      </c>
      <c r="AC435" s="74">
        <f t="shared" si="235"/>
        <v>0</v>
      </c>
      <c r="AD435" s="74">
        <f t="shared" si="236"/>
        <v>0</v>
      </c>
      <c r="AE435" s="74">
        <f t="shared" si="218"/>
        <v>0</v>
      </c>
      <c r="AF435" s="74">
        <f t="shared" si="219"/>
        <v>0</v>
      </c>
      <c r="AG435" s="74">
        <f t="shared" si="237"/>
        <v>0</v>
      </c>
      <c r="AH435" s="74">
        <f t="shared" si="238"/>
        <v>0</v>
      </c>
      <c r="AJ435" s="75">
        <f t="shared" si="239"/>
        <v>0</v>
      </c>
      <c r="AK435" s="75">
        <f t="shared" si="240"/>
        <v>0</v>
      </c>
      <c r="AL435" s="75">
        <f t="shared" si="220"/>
        <v>0</v>
      </c>
      <c r="AS435" s="74" t="str">
        <f t="shared" si="241"/>
        <v/>
      </c>
      <c r="AT435" s="74" t="str">
        <f t="shared" si="242"/>
        <v/>
      </c>
      <c r="AU435" s="74" t="str">
        <f t="shared" si="243"/>
        <v/>
      </c>
      <c r="AV435" s="74" t="str">
        <f t="shared" si="244"/>
        <v/>
      </c>
      <c r="AW435" s="74" t="str">
        <f t="shared" si="245"/>
        <v/>
      </c>
      <c r="AX435" s="74" t="str">
        <f t="shared" si="251"/>
        <v/>
      </c>
      <c r="AY435" s="74" t="str">
        <f t="shared" si="251"/>
        <v/>
      </c>
      <c r="AZ435" s="74" t="str">
        <f t="shared" si="251"/>
        <v/>
      </c>
      <c r="BA435" s="74" t="str">
        <f t="shared" si="251"/>
        <v/>
      </c>
      <c r="BB435" s="74" t="str">
        <f t="shared" si="251"/>
        <v/>
      </c>
      <c r="BC435" s="74" t="str">
        <f t="shared" si="246"/>
        <v/>
      </c>
      <c r="BD435" s="74" t="str">
        <f t="shared" si="247"/>
        <v/>
      </c>
      <c r="BE435" s="74" t="str">
        <f t="shared" si="248"/>
        <v/>
      </c>
      <c r="BF435" s="74" t="str">
        <f t="shared" si="249"/>
        <v/>
      </c>
      <c r="BG435" s="74" t="str">
        <f t="shared" si="250"/>
        <v/>
      </c>
      <c r="BK435" s="119" t="s">
        <v>1379</v>
      </c>
      <c r="BL435" s="119" t="s">
        <v>517</v>
      </c>
      <c r="BM435" s="119" t="s">
        <v>518</v>
      </c>
      <c r="BN435" s="119" t="s">
        <v>336</v>
      </c>
      <c r="BO435" s="119" t="s">
        <v>1380</v>
      </c>
    </row>
    <row r="436" spans="1:67" s="66" customFormat="1" ht="14.5" x14ac:dyDescent="0.35">
      <c r="A436" s="30"/>
      <c r="B436" s="31"/>
      <c r="C436" s="31"/>
      <c r="D436" s="30"/>
      <c r="E436" s="31"/>
      <c r="F436" s="84"/>
      <c r="G436" s="62" t="str">
        <f t="shared" si="221"/>
        <v/>
      </c>
      <c r="H436" s="30"/>
      <c r="I436" s="31"/>
      <c r="J436" s="85"/>
      <c r="K436" s="85"/>
      <c r="L436" s="73">
        <f t="shared" si="222"/>
        <v>0</v>
      </c>
      <c r="M436" s="136"/>
      <c r="N436" s="65">
        <f t="shared" si="223"/>
        <v>0</v>
      </c>
      <c r="O436" s="65"/>
      <c r="P436" s="74">
        <f t="shared" si="224"/>
        <v>0</v>
      </c>
      <c r="Q436" s="74">
        <f t="shared" si="225"/>
        <v>0</v>
      </c>
      <c r="R436" s="74">
        <f t="shared" si="226"/>
        <v>0</v>
      </c>
      <c r="S436" s="74">
        <f t="shared" si="227"/>
        <v>0</v>
      </c>
      <c r="T436" s="74">
        <f t="shared" si="228"/>
        <v>0</v>
      </c>
      <c r="U436" s="74">
        <f t="shared" si="229"/>
        <v>0</v>
      </c>
      <c r="V436" s="74">
        <f t="shared" si="230"/>
        <v>0</v>
      </c>
      <c r="W436" s="74">
        <f t="shared" si="231"/>
        <v>0</v>
      </c>
      <c r="X436" s="74">
        <f t="shared" si="232"/>
        <v>0</v>
      </c>
      <c r="Y436" s="74">
        <f t="shared" si="233"/>
        <v>0</v>
      </c>
      <c r="Z436" s="74">
        <f t="shared" si="234"/>
        <v>0</v>
      </c>
      <c r="AA436" s="74">
        <f t="shared" si="217"/>
        <v>1</v>
      </c>
      <c r="AC436" s="74">
        <f t="shared" si="235"/>
        <v>0</v>
      </c>
      <c r="AD436" s="74">
        <f t="shared" si="236"/>
        <v>0</v>
      </c>
      <c r="AE436" s="74">
        <f t="shared" si="218"/>
        <v>0</v>
      </c>
      <c r="AF436" s="74">
        <f t="shared" si="219"/>
        <v>0</v>
      </c>
      <c r="AG436" s="74">
        <f t="shared" si="237"/>
        <v>0</v>
      </c>
      <c r="AH436" s="74">
        <f t="shared" si="238"/>
        <v>0</v>
      </c>
      <c r="AJ436" s="75">
        <f t="shared" si="239"/>
        <v>0</v>
      </c>
      <c r="AK436" s="75">
        <f t="shared" si="240"/>
        <v>0</v>
      </c>
      <c r="AL436" s="75">
        <f t="shared" si="220"/>
        <v>0</v>
      </c>
      <c r="AS436" s="74" t="str">
        <f t="shared" si="241"/>
        <v/>
      </c>
      <c r="AT436" s="74" t="str">
        <f t="shared" si="242"/>
        <v/>
      </c>
      <c r="AU436" s="74" t="str">
        <f t="shared" si="243"/>
        <v/>
      </c>
      <c r="AV436" s="74" t="str">
        <f t="shared" si="244"/>
        <v/>
      </c>
      <c r="AW436" s="74" t="str">
        <f t="shared" si="245"/>
        <v/>
      </c>
      <c r="AX436" s="74" t="str">
        <f t="shared" si="251"/>
        <v/>
      </c>
      <c r="AY436" s="74" t="str">
        <f t="shared" si="251"/>
        <v/>
      </c>
      <c r="AZ436" s="74" t="str">
        <f t="shared" si="251"/>
        <v/>
      </c>
      <c r="BA436" s="74" t="str">
        <f t="shared" si="251"/>
        <v/>
      </c>
      <c r="BB436" s="74" t="str">
        <f t="shared" si="251"/>
        <v/>
      </c>
      <c r="BC436" s="74" t="str">
        <f t="shared" si="246"/>
        <v/>
      </c>
      <c r="BD436" s="74" t="str">
        <f t="shared" si="247"/>
        <v/>
      </c>
      <c r="BE436" s="74" t="str">
        <f t="shared" si="248"/>
        <v/>
      </c>
      <c r="BF436" s="74" t="str">
        <f t="shared" si="249"/>
        <v/>
      </c>
      <c r="BG436" s="74" t="str">
        <f t="shared" si="250"/>
        <v/>
      </c>
      <c r="BK436" s="119" t="s">
        <v>1381</v>
      </c>
      <c r="BL436" s="119" t="s">
        <v>609</v>
      </c>
      <c r="BM436" s="119" t="s">
        <v>610</v>
      </c>
      <c r="BN436" s="119" t="s">
        <v>611</v>
      </c>
      <c r="BO436" s="119" t="s">
        <v>1382</v>
      </c>
    </row>
    <row r="437" spans="1:67" s="66" customFormat="1" ht="14.5" x14ac:dyDescent="0.35">
      <c r="A437" s="30"/>
      <c r="B437" s="31"/>
      <c r="C437" s="31"/>
      <c r="D437" s="30"/>
      <c r="E437" s="31"/>
      <c r="F437" s="84"/>
      <c r="G437" s="62" t="str">
        <f t="shared" si="221"/>
        <v/>
      </c>
      <c r="H437" s="30"/>
      <c r="I437" s="31"/>
      <c r="J437" s="85"/>
      <c r="K437" s="85"/>
      <c r="L437" s="73">
        <f t="shared" si="222"/>
        <v>0</v>
      </c>
      <c r="M437" s="136"/>
      <c r="N437" s="65">
        <f t="shared" si="223"/>
        <v>0</v>
      </c>
      <c r="O437" s="65"/>
      <c r="P437" s="74">
        <f t="shared" si="224"/>
        <v>0</v>
      </c>
      <c r="Q437" s="74">
        <f t="shared" si="225"/>
        <v>0</v>
      </c>
      <c r="R437" s="74">
        <f t="shared" si="226"/>
        <v>0</v>
      </c>
      <c r="S437" s="74">
        <f t="shared" si="227"/>
        <v>0</v>
      </c>
      <c r="T437" s="74">
        <f t="shared" si="228"/>
        <v>0</v>
      </c>
      <c r="U437" s="74">
        <f t="shared" si="229"/>
        <v>0</v>
      </c>
      <c r="V437" s="74">
        <f t="shared" si="230"/>
        <v>0</v>
      </c>
      <c r="W437" s="74">
        <f t="shared" si="231"/>
        <v>0</v>
      </c>
      <c r="X437" s="74">
        <f t="shared" si="232"/>
        <v>0</v>
      </c>
      <c r="Y437" s="74">
        <f t="shared" si="233"/>
        <v>0</v>
      </c>
      <c r="Z437" s="74">
        <f t="shared" si="234"/>
        <v>0</v>
      </c>
      <c r="AA437" s="74">
        <f t="shared" si="217"/>
        <v>1</v>
      </c>
      <c r="AC437" s="74">
        <f t="shared" si="235"/>
        <v>0</v>
      </c>
      <c r="AD437" s="74">
        <f t="shared" si="236"/>
        <v>0</v>
      </c>
      <c r="AE437" s="74">
        <f t="shared" si="218"/>
        <v>0</v>
      </c>
      <c r="AF437" s="74">
        <f t="shared" si="219"/>
        <v>0</v>
      </c>
      <c r="AG437" s="74">
        <f t="shared" si="237"/>
        <v>0</v>
      </c>
      <c r="AH437" s="74">
        <f t="shared" si="238"/>
        <v>0</v>
      </c>
      <c r="AJ437" s="75">
        <f t="shared" si="239"/>
        <v>0</v>
      </c>
      <c r="AK437" s="75">
        <f t="shared" si="240"/>
        <v>0</v>
      </c>
      <c r="AL437" s="75">
        <f t="shared" si="220"/>
        <v>0</v>
      </c>
      <c r="AS437" s="74" t="str">
        <f t="shared" si="241"/>
        <v/>
      </c>
      <c r="AT437" s="74" t="str">
        <f t="shared" si="242"/>
        <v/>
      </c>
      <c r="AU437" s="74" t="str">
        <f t="shared" si="243"/>
        <v/>
      </c>
      <c r="AV437" s="74" t="str">
        <f t="shared" si="244"/>
        <v/>
      </c>
      <c r="AW437" s="74" t="str">
        <f t="shared" si="245"/>
        <v/>
      </c>
      <c r="AX437" s="74" t="str">
        <f t="shared" si="251"/>
        <v/>
      </c>
      <c r="AY437" s="74" t="str">
        <f t="shared" si="251"/>
        <v/>
      </c>
      <c r="AZ437" s="74" t="str">
        <f t="shared" si="251"/>
        <v/>
      </c>
      <c r="BA437" s="74" t="str">
        <f t="shared" si="251"/>
        <v/>
      </c>
      <c r="BB437" s="74" t="str">
        <f t="shared" si="251"/>
        <v/>
      </c>
      <c r="BC437" s="74" t="str">
        <f t="shared" si="246"/>
        <v/>
      </c>
      <c r="BD437" s="74" t="str">
        <f t="shared" si="247"/>
        <v/>
      </c>
      <c r="BE437" s="74" t="str">
        <f t="shared" si="248"/>
        <v/>
      </c>
      <c r="BF437" s="74" t="str">
        <f t="shared" si="249"/>
        <v/>
      </c>
      <c r="BG437" s="74" t="str">
        <f t="shared" si="250"/>
        <v/>
      </c>
      <c r="BK437" s="119" t="s">
        <v>1383</v>
      </c>
      <c r="BL437" s="119" t="s">
        <v>384</v>
      </c>
      <c r="BM437" s="119" t="s">
        <v>385</v>
      </c>
      <c r="BN437" s="119" t="s">
        <v>386</v>
      </c>
      <c r="BO437" s="119" t="s">
        <v>1384</v>
      </c>
    </row>
    <row r="438" spans="1:67" s="66" customFormat="1" ht="14.5" x14ac:dyDescent="0.35">
      <c r="A438" s="30"/>
      <c r="B438" s="31"/>
      <c r="C438" s="31"/>
      <c r="D438" s="30"/>
      <c r="E438" s="31"/>
      <c r="F438" s="84"/>
      <c r="G438" s="62" t="str">
        <f t="shared" si="221"/>
        <v/>
      </c>
      <c r="H438" s="30"/>
      <c r="I438" s="31"/>
      <c r="J438" s="85"/>
      <c r="K438" s="85"/>
      <c r="L438" s="73">
        <f t="shared" si="222"/>
        <v>0</v>
      </c>
      <c r="M438" s="136"/>
      <c r="N438" s="65">
        <f t="shared" si="223"/>
        <v>0</v>
      </c>
      <c r="O438" s="65"/>
      <c r="P438" s="74">
        <f t="shared" si="224"/>
        <v>0</v>
      </c>
      <c r="Q438" s="74">
        <f t="shared" si="225"/>
        <v>0</v>
      </c>
      <c r="R438" s="74">
        <f t="shared" si="226"/>
        <v>0</v>
      </c>
      <c r="S438" s="74">
        <f t="shared" si="227"/>
        <v>0</v>
      </c>
      <c r="T438" s="74">
        <f t="shared" si="228"/>
        <v>0</v>
      </c>
      <c r="U438" s="74">
        <f t="shared" si="229"/>
        <v>0</v>
      </c>
      <c r="V438" s="74">
        <f t="shared" si="230"/>
        <v>0</v>
      </c>
      <c r="W438" s="74">
        <f t="shared" si="231"/>
        <v>0</v>
      </c>
      <c r="X438" s="74">
        <f t="shared" si="232"/>
        <v>0</v>
      </c>
      <c r="Y438" s="74">
        <f t="shared" si="233"/>
        <v>0</v>
      </c>
      <c r="Z438" s="74">
        <f t="shared" si="234"/>
        <v>0</v>
      </c>
      <c r="AA438" s="74">
        <f t="shared" si="217"/>
        <v>1</v>
      </c>
      <c r="AC438" s="74">
        <f t="shared" si="235"/>
        <v>0</v>
      </c>
      <c r="AD438" s="74">
        <f t="shared" si="236"/>
        <v>0</v>
      </c>
      <c r="AE438" s="74">
        <f t="shared" si="218"/>
        <v>0</v>
      </c>
      <c r="AF438" s="74">
        <f t="shared" si="219"/>
        <v>0</v>
      </c>
      <c r="AG438" s="74">
        <f t="shared" si="237"/>
        <v>0</v>
      </c>
      <c r="AH438" s="74">
        <f t="shared" si="238"/>
        <v>0</v>
      </c>
      <c r="AJ438" s="75">
        <f t="shared" si="239"/>
        <v>0</v>
      </c>
      <c r="AK438" s="75">
        <f t="shared" si="240"/>
        <v>0</v>
      </c>
      <c r="AL438" s="75">
        <f t="shared" si="220"/>
        <v>0</v>
      </c>
      <c r="AS438" s="74" t="str">
        <f t="shared" si="241"/>
        <v/>
      </c>
      <c r="AT438" s="74" t="str">
        <f t="shared" si="242"/>
        <v/>
      </c>
      <c r="AU438" s="74" t="str">
        <f t="shared" si="243"/>
        <v/>
      </c>
      <c r="AV438" s="74" t="str">
        <f t="shared" si="244"/>
        <v/>
      </c>
      <c r="AW438" s="74" t="str">
        <f t="shared" si="245"/>
        <v/>
      </c>
      <c r="AX438" s="74" t="str">
        <f t="shared" si="251"/>
        <v/>
      </c>
      <c r="AY438" s="74" t="str">
        <f t="shared" si="251"/>
        <v/>
      </c>
      <c r="AZ438" s="74" t="str">
        <f t="shared" si="251"/>
        <v/>
      </c>
      <c r="BA438" s="74" t="str">
        <f t="shared" si="251"/>
        <v/>
      </c>
      <c r="BB438" s="74" t="str">
        <f t="shared" si="251"/>
        <v/>
      </c>
      <c r="BC438" s="74" t="str">
        <f t="shared" si="246"/>
        <v/>
      </c>
      <c r="BD438" s="74" t="str">
        <f t="shared" si="247"/>
        <v/>
      </c>
      <c r="BE438" s="74" t="str">
        <f t="shared" si="248"/>
        <v/>
      </c>
      <c r="BF438" s="74" t="str">
        <f t="shared" si="249"/>
        <v/>
      </c>
      <c r="BG438" s="74" t="str">
        <f t="shared" si="250"/>
        <v/>
      </c>
      <c r="BK438" s="119" t="s">
        <v>1385</v>
      </c>
      <c r="BL438" s="119" t="s">
        <v>1220</v>
      </c>
      <c r="BM438" s="119" t="s">
        <v>1221</v>
      </c>
      <c r="BN438" s="119" t="s">
        <v>1222</v>
      </c>
      <c r="BO438" s="119" t="s">
        <v>1386</v>
      </c>
    </row>
    <row r="439" spans="1:67" s="66" customFormat="1" ht="14.5" x14ac:dyDescent="0.35">
      <c r="A439" s="30"/>
      <c r="B439" s="31"/>
      <c r="C439" s="31"/>
      <c r="D439" s="30"/>
      <c r="E439" s="31"/>
      <c r="F439" s="84"/>
      <c r="G439" s="62" t="str">
        <f t="shared" si="221"/>
        <v/>
      </c>
      <c r="H439" s="30"/>
      <c r="I439" s="31"/>
      <c r="J439" s="85"/>
      <c r="K439" s="85"/>
      <c r="L439" s="73">
        <f t="shared" si="222"/>
        <v>0</v>
      </c>
      <c r="M439" s="136"/>
      <c r="N439" s="65">
        <f t="shared" si="223"/>
        <v>0</v>
      </c>
      <c r="O439" s="65"/>
      <c r="P439" s="74">
        <f t="shared" si="224"/>
        <v>0</v>
      </c>
      <c r="Q439" s="74">
        <f t="shared" si="225"/>
        <v>0</v>
      </c>
      <c r="R439" s="74">
        <f t="shared" si="226"/>
        <v>0</v>
      </c>
      <c r="S439" s="74">
        <f t="shared" si="227"/>
        <v>0</v>
      </c>
      <c r="T439" s="74">
        <f t="shared" si="228"/>
        <v>0</v>
      </c>
      <c r="U439" s="74">
        <f t="shared" si="229"/>
        <v>0</v>
      </c>
      <c r="V439" s="74">
        <f t="shared" si="230"/>
        <v>0</v>
      </c>
      <c r="W439" s="74">
        <f t="shared" si="231"/>
        <v>0</v>
      </c>
      <c r="X439" s="74">
        <f t="shared" si="232"/>
        <v>0</v>
      </c>
      <c r="Y439" s="74">
        <f t="shared" si="233"/>
        <v>0</v>
      </c>
      <c r="Z439" s="74">
        <f t="shared" si="234"/>
        <v>0</v>
      </c>
      <c r="AA439" s="74">
        <f t="shared" si="217"/>
        <v>1</v>
      </c>
      <c r="AC439" s="74">
        <f t="shared" si="235"/>
        <v>0</v>
      </c>
      <c r="AD439" s="74">
        <f t="shared" si="236"/>
        <v>0</v>
      </c>
      <c r="AE439" s="74">
        <f t="shared" si="218"/>
        <v>0</v>
      </c>
      <c r="AF439" s="74">
        <f t="shared" si="219"/>
        <v>0</v>
      </c>
      <c r="AG439" s="74">
        <f t="shared" si="237"/>
        <v>0</v>
      </c>
      <c r="AH439" s="74">
        <f t="shared" si="238"/>
        <v>0</v>
      </c>
      <c r="AJ439" s="75">
        <f t="shared" si="239"/>
        <v>0</v>
      </c>
      <c r="AK439" s="75">
        <f t="shared" si="240"/>
        <v>0</v>
      </c>
      <c r="AL439" s="75">
        <f t="shared" si="220"/>
        <v>0</v>
      </c>
      <c r="AS439" s="74" t="str">
        <f t="shared" si="241"/>
        <v/>
      </c>
      <c r="AT439" s="74" t="str">
        <f t="shared" si="242"/>
        <v/>
      </c>
      <c r="AU439" s="74" t="str">
        <f t="shared" si="243"/>
        <v/>
      </c>
      <c r="AV439" s="74" t="str">
        <f t="shared" si="244"/>
        <v/>
      </c>
      <c r="AW439" s="74" t="str">
        <f t="shared" si="245"/>
        <v/>
      </c>
      <c r="AX439" s="74" t="str">
        <f t="shared" si="251"/>
        <v/>
      </c>
      <c r="AY439" s="74" t="str">
        <f t="shared" si="251"/>
        <v/>
      </c>
      <c r="AZ439" s="74" t="str">
        <f t="shared" si="251"/>
        <v/>
      </c>
      <c r="BA439" s="74" t="str">
        <f t="shared" si="251"/>
        <v/>
      </c>
      <c r="BB439" s="74" t="str">
        <f t="shared" si="251"/>
        <v/>
      </c>
      <c r="BC439" s="74" t="str">
        <f t="shared" si="246"/>
        <v/>
      </c>
      <c r="BD439" s="74" t="str">
        <f t="shared" si="247"/>
        <v/>
      </c>
      <c r="BE439" s="74" t="str">
        <f t="shared" si="248"/>
        <v/>
      </c>
      <c r="BF439" s="74" t="str">
        <f t="shared" si="249"/>
        <v/>
      </c>
      <c r="BG439" s="74" t="str">
        <f t="shared" si="250"/>
        <v/>
      </c>
      <c r="BK439" s="119" t="s">
        <v>1387</v>
      </c>
      <c r="BL439" s="119" t="s">
        <v>541</v>
      </c>
      <c r="BM439" s="119" t="s">
        <v>542</v>
      </c>
      <c r="BN439" s="119" t="s">
        <v>443</v>
      </c>
      <c r="BO439" s="119" t="s">
        <v>1388</v>
      </c>
    </row>
    <row r="440" spans="1:67" s="66" customFormat="1" ht="14.5" x14ac:dyDescent="0.35">
      <c r="A440" s="30"/>
      <c r="B440" s="31"/>
      <c r="C440" s="31"/>
      <c r="D440" s="30"/>
      <c r="E440" s="31"/>
      <c r="F440" s="84"/>
      <c r="G440" s="62" t="str">
        <f t="shared" si="221"/>
        <v/>
      </c>
      <c r="H440" s="30"/>
      <c r="I440" s="31"/>
      <c r="J440" s="85"/>
      <c r="K440" s="85"/>
      <c r="L440" s="73">
        <f t="shared" si="222"/>
        <v>0</v>
      </c>
      <c r="M440" s="136"/>
      <c r="N440" s="65">
        <f t="shared" si="223"/>
        <v>0</v>
      </c>
      <c r="O440" s="65"/>
      <c r="P440" s="74">
        <f t="shared" si="224"/>
        <v>0</v>
      </c>
      <c r="Q440" s="74">
        <f t="shared" si="225"/>
        <v>0</v>
      </c>
      <c r="R440" s="74">
        <f t="shared" si="226"/>
        <v>0</v>
      </c>
      <c r="S440" s="74">
        <f t="shared" si="227"/>
        <v>0</v>
      </c>
      <c r="T440" s="74">
        <f t="shared" si="228"/>
        <v>0</v>
      </c>
      <c r="U440" s="74">
        <f t="shared" si="229"/>
        <v>0</v>
      </c>
      <c r="V440" s="74">
        <f t="shared" si="230"/>
        <v>0</v>
      </c>
      <c r="W440" s="74">
        <f t="shared" si="231"/>
        <v>0</v>
      </c>
      <c r="X440" s="74">
        <f t="shared" si="232"/>
        <v>0</v>
      </c>
      <c r="Y440" s="74">
        <f t="shared" si="233"/>
        <v>0</v>
      </c>
      <c r="Z440" s="74">
        <f t="shared" si="234"/>
        <v>0</v>
      </c>
      <c r="AA440" s="74">
        <f t="shared" ref="AA440:AA465" si="252">IF(L440&lt;&gt;"",1,0)</f>
        <v>1</v>
      </c>
      <c r="AC440" s="74">
        <f t="shared" si="235"/>
        <v>0</v>
      </c>
      <c r="AD440" s="74">
        <f t="shared" si="236"/>
        <v>0</v>
      </c>
      <c r="AE440" s="74">
        <f t="shared" si="218"/>
        <v>0</v>
      </c>
      <c r="AF440" s="74">
        <f t="shared" si="219"/>
        <v>0</v>
      </c>
      <c r="AG440" s="74">
        <f t="shared" si="237"/>
        <v>0</v>
      </c>
      <c r="AH440" s="74">
        <f t="shared" si="238"/>
        <v>0</v>
      </c>
      <c r="AJ440" s="75">
        <f t="shared" si="239"/>
        <v>0</v>
      </c>
      <c r="AK440" s="75">
        <f t="shared" si="240"/>
        <v>0</v>
      </c>
      <c r="AL440" s="75">
        <f t="shared" si="220"/>
        <v>0</v>
      </c>
      <c r="AS440" s="74" t="str">
        <f t="shared" si="241"/>
        <v/>
      </c>
      <c r="AT440" s="74" t="str">
        <f t="shared" si="242"/>
        <v/>
      </c>
      <c r="AU440" s="74" t="str">
        <f t="shared" si="243"/>
        <v/>
      </c>
      <c r="AV440" s="74" t="str">
        <f t="shared" si="244"/>
        <v/>
      </c>
      <c r="AW440" s="74" t="str">
        <f t="shared" si="245"/>
        <v/>
      </c>
      <c r="AX440" s="74" t="str">
        <f t="shared" si="251"/>
        <v/>
      </c>
      <c r="AY440" s="74" t="str">
        <f t="shared" si="251"/>
        <v/>
      </c>
      <c r="AZ440" s="74" t="str">
        <f t="shared" si="251"/>
        <v/>
      </c>
      <c r="BA440" s="74" t="str">
        <f t="shared" si="251"/>
        <v/>
      </c>
      <c r="BB440" s="74" t="str">
        <f t="shared" si="251"/>
        <v/>
      </c>
      <c r="BC440" s="74" t="str">
        <f t="shared" si="246"/>
        <v/>
      </c>
      <c r="BD440" s="74" t="str">
        <f t="shared" si="247"/>
        <v/>
      </c>
      <c r="BE440" s="74" t="str">
        <f t="shared" si="248"/>
        <v/>
      </c>
      <c r="BF440" s="74" t="str">
        <f t="shared" si="249"/>
        <v/>
      </c>
      <c r="BG440" s="74" t="str">
        <f t="shared" si="250"/>
        <v/>
      </c>
      <c r="BK440" s="119" t="s">
        <v>1389</v>
      </c>
      <c r="BL440" s="119" t="s">
        <v>1010</v>
      </c>
      <c r="BM440" s="119" t="s">
        <v>1011</v>
      </c>
      <c r="BN440" s="119" t="s">
        <v>1012</v>
      </c>
      <c r="BO440" s="119" t="s">
        <v>1390</v>
      </c>
    </row>
    <row r="441" spans="1:67" s="66" customFormat="1" ht="14.5" x14ac:dyDescent="0.35">
      <c r="A441" s="30"/>
      <c r="B441" s="31"/>
      <c r="C441" s="31"/>
      <c r="D441" s="30"/>
      <c r="E441" s="31"/>
      <c r="F441" s="84"/>
      <c r="G441" s="62" t="str">
        <f t="shared" si="221"/>
        <v/>
      </c>
      <c r="H441" s="30"/>
      <c r="I441" s="31"/>
      <c r="J441" s="85"/>
      <c r="K441" s="85"/>
      <c r="L441" s="73">
        <f t="shared" si="222"/>
        <v>0</v>
      </c>
      <c r="M441" s="136"/>
      <c r="N441" s="65">
        <f t="shared" si="223"/>
        <v>0</v>
      </c>
      <c r="O441" s="65"/>
      <c r="P441" s="74">
        <f t="shared" si="224"/>
        <v>0</v>
      </c>
      <c r="Q441" s="74">
        <f t="shared" si="225"/>
        <v>0</v>
      </c>
      <c r="R441" s="74">
        <f t="shared" si="226"/>
        <v>0</v>
      </c>
      <c r="S441" s="74">
        <f t="shared" si="227"/>
        <v>0</v>
      </c>
      <c r="T441" s="74">
        <f t="shared" si="228"/>
        <v>0</v>
      </c>
      <c r="U441" s="74">
        <f t="shared" si="229"/>
        <v>0</v>
      </c>
      <c r="V441" s="74">
        <f t="shared" si="230"/>
        <v>0</v>
      </c>
      <c r="W441" s="74">
        <f t="shared" si="231"/>
        <v>0</v>
      </c>
      <c r="X441" s="74">
        <f t="shared" si="232"/>
        <v>0</v>
      </c>
      <c r="Y441" s="74">
        <f t="shared" si="233"/>
        <v>0</v>
      </c>
      <c r="Z441" s="74">
        <f t="shared" si="234"/>
        <v>0</v>
      </c>
      <c r="AA441" s="74">
        <f t="shared" si="252"/>
        <v>1</v>
      </c>
      <c r="AC441" s="74">
        <f t="shared" si="235"/>
        <v>0</v>
      </c>
      <c r="AD441" s="74">
        <f t="shared" si="236"/>
        <v>0</v>
      </c>
      <c r="AE441" s="74">
        <f t="shared" si="218"/>
        <v>0</v>
      </c>
      <c r="AF441" s="74">
        <f t="shared" si="219"/>
        <v>0</v>
      </c>
      <c r="AG441" s="74">
        <f t="shared" si="237"/>
        <v>0</v>
      </c>
      <c r="AH441" s="74">
        <f t="shared" si="238"/>
        <v>0</v>
      </c>
      <c r="AJ441" s="75">
        <f t="shared" si="239"/>
        <v>0</v>
      </c>
      <c r="AK441" s="75">
        <f t="shared" si="240"/>
        <v>0</v>
      </c>
      <c r="AL441" s="75">
        <f t="shared" si="220"/>
        <v>0</v>
      </c>
      <c r="AS441" s="74" t="str">
        <f t="shared" si="241"/>
        <v/>
      </c>
      <c r="AT441" s="74" t="str">
        <f t="shared" si="242"/>
        <v/>
      </c>
      <c r="AU441" s="74" t="str">
        <f t="shared" si="243"/>
        <v/>
      </c>
      <c r="AV441" s="74" t="str">
        <f t="shared" si="244"/>
        <v/>
      </c>
      <c r="AW441" s="74" t="str">
        <f t="shared" si="245"/>
        <v/>
      </c>
      <c r="AX441" s="74" t="str">
        <f t="shared" si="251"/>
        <v/>
      </c>
      <c r="AY441" s="74" t="str">
        <f t="shared" si="251"/>
        <v/>
      </c>
      <c r="AZ441" s="74" t="str">
        <f t="shared" si="251"/>
        <v/>
      </c>
      <c r="BA441" s="74" t="str">
        <f t="shared" si="251"/>
        <v/>
      </c>
      <c r="BB441" s="74" t="str">
        <f t="shared" si="251"/>
        <v/>
      </c>
      <c r="BC441" s="74" t="str">
        <f t="shared" si="246"/>
        <v/>
      </c>
      <c r="BD441" s="74" t="str">
        <f t="shared" si="247"/>
        <v/>
      </c>
      <c r="BE441" s="74" t="str">
        <f t="shared" si="248"/>
        <v/>
      </c>
      <c r="BF441" s="74" t="str">
        <f t="shared" si="249"/>
        <v/>
      </c>
      <c r="BG441" s="74" t="str">
        <f t="shared" si="250"/>
        <v/>
      </c>
      <c r="BK441" s="119" t="s">
        <v>1391</v>
      </c>
      <c r="BL441" s="119" t="s">
        <v>1220</v>
      </c>
      <c r="BM441" s="119" t="s">
        <v>1221</v>
      </c>
      <c r="BN441" s="119" t="s">
        <v>1222</v>
      </c>
      <c r="BO441" s="119" t="s">
        <v>1392</v>
      </c>
    </row>
    <row r="442" spans="1:67" s="66" customFormat="1" ht="14.5" x14ac:dyDescent="0.35">
      <c r="A442" s="30"/>
      <c r="B442" s="31"/>
      <c r="C442" s="31"/>
      <c r="D442" s="30"/>
      <c r="E442" s="31"/>
      <c r="F442" s="84"/>
      <c r="G442" s="62" t="str">
        <f t="shared" si="221"/>
        <v/>
      </c>
      <c r="H442" s="30"/>
      <c r="I442" s="31"/>
      <c r="J442" s="85"/>
      <c r="K442" s="85"/>
      <c r="L442" s="73">
        <f t="shared" si="222"/>
        <v>0</v>
      </c>
      <c r="M442" s="136"/>
      <c r="N442" s="65">
        <f t="shared" si="223"/>
        <v>0</v>
      </c>
      <c r="O442" s="65"/>
      <c r="P442" s="74">
        <f t="shared" si="224"/>
        <v>0</v>
      </c>
      <c r="Q442" s="74">
        <f t="shared" si="225"/>
        <v>0</v>
      </c>
      <c r="R442" s="74">
        <f t="shared" si="226"/>
        <v>0</v>
      </c>
      <c r="S442" s="74">
        <f t="shared" si="227"/>
        <v>0</v>
      </c>
      <c r="T442" s="74">
        <f t="shared" si="228"/>
        <v>0</v>
      </c>
      <c r="U442" s="74">
        <f t="shared" si="229"/>
        <v>0</v>
      </c>
      <c r="V442" s="74">
        <f t="shared" si="230"/>
        <v>0</v>
      </c>
      <c r="W442" s="74">
        <f t="shared" si="231"/>
        <v>0</v>
      </c>
      <c r="X442" s="74">
        <f t="shared" si="232"/>
        <v>0</v>
      </c>
      <c r="Y442" s="74">
        <f t="shared" si="233"/>
        <v>0</v>
      </c>
      <c r="Z442" s="74">
        <f t="shared" si="234"/>
        <v>0</v>
      </c>
      <c r="AA442" s="74">
        <f t="shared" si="252"/>
        <v>1</v>
      </c>
      <c r="AC442" s="74">
        <f t="shared" si="235"/>
        <v>0</v>
      </c>
      <c r="AD442" s="74">
        <f t="shared" si="236"/>
        <v>0</v>
      </c>
      <c r="AE442" s="74">
        <f t="shared" si="218"/>
        <v>0</v>
      </c>
      <c r="AF442" s="74">
        <f t="shared" si="219"/>
        <v>0</v>
      </c>
      <c r="AG442" s="74">
        <f t="shared" si="237"/>
        <v>0</v>
      </c>
      <c r="AH442" s="74">
        <f t="shared" si="238"/>
        <v>0</v>
      </c>
      <c r="AJ442" s="75">
        <f t="shared" si="239"/>
        <v>0</v>
      </c>
      <c r="AK442" s="75">
        <f t="shared" si="240"/>
        <v>0</v>
      </c>
      <c r="AL442" s="75">
        <f t="shared" si="220"/>
        <v>0</v>
      </c>
      <c r="AS442" s="74" t="str">
        <f t="shared" si="241"/>
        <v/>
      </c>
      <c r="AT442" s="74" t="str">
        <f t="shared" si="242"/>
        <v/>
      </c>
      <c r="AU442" s="74" t="str">
        <f t="shared" si="243"/>
        <v/>
      </c>
      <c r="AV442" s="74" t="str">
        <f t="shared" si="244"/>
        <v/>
      </c>
      <c r="AW442" s="74" t="str">
        <f t="shared" si="245"/>
        <v/>
      </c>
      <c r="AX442" s="74" t="str">
        <f t="shared" si="251"/>
        <v/>
      </c>
      <c r="AY442" s="74" t="str">
        <f t="shared" si="251"/>
        <v/>
      </c>
      <c r="AZ442" s="74" t="str">
        <f t="shared" si="251"/>
        <v/>
      </c>
      <c r="BA442" s="74" t="str">
        <f t="shared" si="251"/>
        <v/>
      </c>
      <c r="BB442" s="74" t="str">
        <f t="shared" si="251"/>
        <v/>
      </c>
      <c r="BC442" s="74" t="str">
        <f t="shared" si="246"/>
        <v/>
      </c>
      <c r="BD442" s="74" t="str">
        <f t="shared" si="247"/>
        <v/>
      </c>
      <c r="BE442" s="74" t="str">
        <f t="shared" si="248"/>
        <v/>
      </c>
      <c r="BF442" s="74" t="str">
        <f t="shared" si="249"/>
        <v/>
      </c>
      <c r="BG442" s="74" t="str">
        <f t="shared" si="250"/>
        <v/>
      </c>
      <c r="BK442" s="119" t="s">
        <v>1393</v>
      </c>
      <c r="BL442" s="119" t="s">
        <v>553</v>
      </c>
      <c r="BM442" s="119" t="s">
        <v>554</v>
      </c>
      <c r="BN442" s="119" t="s">
        <v>349</v>
      </c>
      <c r="BO442" s="119" t="s">
        <v>1394</v>
      </c>
    </row>
    <row r="443" spans="1:67" s="66" customFormat="1" ht="14.5" x14ac:dyDescent="0.35">
      <c r="A443" s="30"/>
      <c r="B443" s="31"/>
      <c r="C443" s="31"/>
      <c r="D443" s="30"/>
      <c r="E443" s="31"/>
      <c r="F443" s="84"/>
      <c r="G443" s="62" t="str">
        <f t="shared" si="221"/>
        <v/>
      </c>
      <c r="H443" s="30"/>
      <c r="I443" s="31"/>
      <c r="J443" s="85"/>
      <c r="K443" s="85"/>
      <c r="L443" s="73">
        <f t="shared" si="222"/>
        <v>0</v>
      </c>
      <c r="M443" s="136"/>
      <c r="N443" s="65">
        <f t="shared" si="223"/>
        <v>0</v>
      </c>
      <c r="O443" s="65"/>
      <c r="P443" s="74">
        <f t="shared" si="224"/>
        <v>0</v>
      </c>
      <c r="Q443" s="74">
        <f t="shared" si="225"/>
        <v>0</v>
      </c>
      <c r="R443" s="74">
        <f t="shared" si="226"/>
        <v>0</v>
      </c>
      <c r="S443" s="74">
        <f t="shared" si="227"/>
        <v>0</v>
      </c>
      <c r="T443" s="74">
        <f t="shared" si="228"/>
        <v>0</v>
      </c>
      <c r="U443" s="74">
        <f t="shared" si="229"/>
        <v>0</v>
      </c>
      <c r="V443" s="74">
        <f t="shared" si="230"/>
        <v>0</v>
      </c>
      <c r="W443" s="74">
        <f t="shared" si="231"/>
        <v>0</v>
      </c>
      <c r="X443" s="74">
        <f t="shared" si="232"/>
        <v>0</v>
      </c>
      <c r="Y443" s="74">
        <f t="shared" si="233"/>
        <v>0</v>
      </c>
      <c r="Z443" s="74">
        <f t="shared" si="234"/>
        <v>0</v>
      </c>
      <c r="AA443" s="74">
        <f t="shared" si="252"/>
        <v>1</v>
      </c>
      <c r="AC443" s="74">
        <f t="shared" si="235"/>
        <v>0</v>
      </c>
      <c r="AD443" s="74">
        <f t="shared" si="236"/>
        <v>0</v>
      </c>
      <c r="AE443" s="74">
        <f t="shared" si="218"/>
        <v>0</v>
      </c>
      <c r="AF443" s="74">
        <f t="shared" si="219"/>
        <v>0</v>
      </c>
      <c r="AG443" s="74">
        <f t="shared" si="237"/>
        <v>0</v>
      </c>
      <c r="AH443" s="74">
        <f t="shared" si="238"/>
        <v>0</v>
      </c>
      <c r="AJ443" s="75">
        <f t="shared" si="239"/>
        <v>0</v>
      </c>
      <c r="AK443" s="75">
        <f t="shared" si="240"/>
        <v>0</v>
      </c>
      <c r="AL443" s="75">
        <f t="shared" si="220"/>
        <v>0</v>
      </c>
      <c r="AS443" s="74" t="str">
        <f t="shared" si="241"/>
        <v/>
      </c>
      <c r="AT443" s="74" t="str">
        <f t="shared" si="242"/>
        <v/>
      </c>
      <c r="AU443" s="74" t="str">
        <f t="shared" si="243"/>
        <v/>
      </c>
      <c r="AV443" s="74" t="str">
        <f t="shared" si="244"/>
        <v/>
      </c>
      <c r="AW443" s="74" t="str">
        <f t="shared" si="245"/>
        <v/>
      </c>
      <c r="AX443" s="74" t="str">
        <f t="shared" si="251"/>
        <v/>
      </c>
      <c r="AY443" s="74" t="str">
        <f t="shared" si="251"/>
        <v/>
      </c>
      <c r="AZ443" s="74" t="str">
        <f t="shared" si="251"/>
        <v/>
      </c>
      <c r="BA443" s="74" t="str">
        <f t="shared" si="251"/>
        <v/>
      </c>
      <c r="BB443" s="74" t="str">
        <f t="shared" si="251"/>
        <v/>
      </c>
      <c r="BC443" s="74" t="str">
        <f t="shared" si="246"/>
        <v/>
      </c>
      <c r="BD443" s="74" t="str">
        <f t="shared" si="247"/>
        <v/>
      </c>
      <c r="BE443" s="74" t="str">
        <f t="shared" si="248"/>
        <v/>
      </c>
      <c r="BF443" s="74" t="str">
        <f t="shared" si="249"/>
        <v/>
      </c>
      <c r="BG443" s="74" t="str">
        <f t="shared" si="250"/>
        <v/>
      </c>
      <c r="BK443" s="119" t="s">
        <v>1395</v>
      </c>
      <c r="BL443" s="119" t="s">
        <v>521</v>
      </c>
      <c r="BM443" s="119" t="s">
        <v>522</v>
      </c>
      <c r="BN443" s="119" t="s">
        <v>443</v>
      </c>
      <c r="BO443" s="119" t="s">
        <v>1396</v>
      </c>
    </row>
    <row r="444" spans="1:67" s="66" customFormat="1" ht="14.5" x14ac:dyDescent="0.35">
      <c r="A444" s="30"/>
      <c r="B444" s="31"/>
      <c r="C444" s="31"/>
      <c r="D444" s="30"/>
      <c r="E444" s="31"/>
      <c r="F444" s="84"/>
      <c r="G444" s="62" t="str">
        <f t="shared" si="221"/>
        <v/>
      </c>
      <c r="H444" s="30"/>
      <c r="I444" s="31"/>
      <c r="J444" s="85"/>
      <c r="K444" s="85"/>
      <c r="L444" s="73">
        <f t="shared" si="222"/>
        <v>0</v>
      </c>
      <c r="M444" s="136"/>
      <c r="N444" s="65">
        <f t="shared" si="223"/>
        <v>0</v>
      </c>
      <c r="O444" s="65"/>
      <c r="P444" s="74">
        <f t="shared" si="224"/>
        <v>0</v>
      </c>
      <c r="Q444" s="74">
        <f t="shared" si="225"/>
        <v>0</v>
      </c>
      <c r="R444" s="74">
        <f t="shared" si="226"/>
        <v>0</v>
      </c>
      <c r="S444" s="74">
        <f t="shared" si="227"/>
        <v>0</v>
      </c>
      <c r="T444" s="74">
        <f t="shared" si="228"/>
        <v>0</v>
      </c>
      <c r="U444" s="74">
        <f t="shared" si="229"/>
        <v>0</v>
      </c>
      <c r="V444" s="74">
        <f t="shared" si="230"/>
        <v>0</v>
      </c>
      <c r="W444" s="74">
        <f t="shared" si="231"/>
        <v>0</v>
      </c>
      <c r="X444" s="74">
        <f t="shared" si="232"/>
        <v>0</v>
      </c>
      <c r="Y444" s="74">
        <f t="shared" si="233"/>
        <v>0</v>
      </c>
      <c r="Z444" s="74">
        <f t="shared" si="234"/>
        <v>0</v>
      </c>
      <c r="AA444" s="74">
        <f t="shared" si="252"/>
        <v>1</v>
      </c>
      <c r="AC444" s="74">
        <f t="shared" si="235"/>
        <v>0</v>
      </c>
      <c r="AD444" s="74">
        <f t="shared" si="236"/>
        <v>0</v>
      </c>
      <c r="AE444" s="74">
        <f t="shared" si="218"/>
        <v>0</v>
      </c>
      <c r="AF444" s="74">
        <f t="shared" si="219"/>
        <v>0</v>
      </c>
      <c r="AG444" s="74">
        <f t="shared" si="237"/>
        <v>0</v>
      </c>
      <c r="AH444" s="74">
        <f t="shared" si="238"/>
        <v>0</v>
      </c>
      <c r="AJ444" s="75">
        <f t="shared" si="239"/>
        <v>0</v>
      </c>
      <c r="AK444" s="75">
        <f t="shared" si="240"/>
        <v>0</v>
      </c>
      <c r="AL444" s="75">
        <f t="shared" si="220"/>
        <v>0</v>
      </c>
      <c r="AS444" s="74" t="str">
        <f t="shared" si="241"/>
        <v/>
      </c>
      <c r="AT444" s="74" t="str">
        <f t="shared" si="242"/>
        <v/>
      </c>
      <c r="AU444" s="74" t="str">
        <f t="shared" si="243"/>
        <v/>
      </c>
      <c r="AV444" s="74" t="str">
        <f t="shared" si="244"/>
        <v/>
      </c>
      <c r="AW444" s="74" t="str">
        <f t="shared" si="245"/>
        <v/>
      </c>
      <c r="AX444" s="74" t="str">
        <f t="shared" si="251"/>
        <v/>
      </c>
      <c r="AY444" s="74" t="str">
        <f t="shared" si="251"/>
        <v/>
      </c>
      <c r="AZ444" s="74" t="str">
        <f t="shared" si="251"/>
        <v/>
      </c>
      <c r="BA444" s="74" t="str">
        <f t="shared" si="251"/>
        <v/>
      </c>
      <c r="BB444" s="74" t="str">
        <f t="shared" si="251"/>
        <v/>
      </c>
      <c r="BC444" s="74" t="str">
        <f t="shared" si="246"/>
        <v/>
      </c>
      <c r="BD444" s="74" t="str">
        <f t="shared" si="247"/>
        <v/>
      </c>
      <c r="BE444" s="74" t="str">
        <f t="shared" si="248"/>
        <v/>
      </c>
      <c r="BF444" s="74" t="str">
        <f t="shared" si="249"/>
        <v/>
      </c>
      <c r="BG444" s="74" t="str">
        <f t="shared" si="250"/>
        <v/>
      </c>
      <c r="BK444" s="119" t="s">
        <v>1397</v>
      </c>
      <c r="BL444" s="119" t="s">
        <v>609</v>
      </c>
      <c r="BM444" s="119" t="s">
        <v>610</v>
      </c>
      <c r="BN444" s="119" t="s">
        <v>611</v>
      </c>
      <c r="BO444" s="119" t="s">
        <v>1398</v>
      </c>
    </row>
    <row r="445" spans="1:67" s="66" customFormat="1" ht="14.5" x14ac:dyDescent="0.35">
      <c r="A445" s="30"/>
      <c r="B445" s="31"/>
      <c r="C445" s="31"/>
      <c r="D445" s="30"/>
      <c r="E445" s="31"/>
      <c r="F445" s="84"/>
      <c r="G445" s="62" t="str">
        <f t="shared" si="221"/>
        <v/>
      </c>
      <c r="H445" s="30"/>
      <c r="I445" s="31"/>
      <c r="J445" s="85"/>
      <c r="K445" s="85"/>
      <c r="L445" s="73">
        <f t="shared" si="222"/>
        <v>0</v>
      </c>
      <c r="M445" s="136"/>
      <c r="N445" s="65">
        <f t="shared" si="223"/>
        <v>0</v>
      </c>
      <c r="O445" s="65"/>
      <c r="P445" s="74">
        <f t="shared" si="224"/>
        <v>0</v>
      </c>
      <c r="Q445" s="74">
        <f t="shared" si="225"/>
        <v>0</v>
      </c>
      <c r="R445" s="74">
        <f t="shared" si="226"/>
        <v>0</v>
      </c>
      <c r="S445" s="74">
        <f t="shared" si="227"/>
        <v>0</v>
      </c>
      <c r="T445" s="74">
        <f t="shared" si="228"/>
        <v>0</v>
      </c>
      <c r="U445" s="74">
        <f t="shared" si="229"/>
        <v>0</v>
      </c>
      <c r="V445" s="74">
        <f t="shared" si="230"/>
        <v>0</v>
      </c>
      <c r="W445" s="74">
        <f t="shared" si="231"/>
        <v>0</v>
      </c>
      <c r="X445" s="74">
        <f t="shared" si="232"/>
        <v>0</v>
      </c>
      <c r="Y445" s="74">
        <f t="shared" si="233"/>
        <v>0</v>
      </c>
      <c r="Z445" s="74">
        <f t="shared" si="234"/>
        <v>0</v>
      </c>
      <c r="AA445" s="74">
        <f t="shared" si="252"/>
        <v>1</v>
      </c>
      <c r="AC445" s="74">
        <f t="shared" si="235"/>
        <v>0</v>
      </c>
      <c r="AD445" s="74">
        <f t="shared" si="236"/>
        <v>0</v>
      </c>
      <c r="AE445" s="74">
        <f t="shared" si="218"/>
        <v>0</v>
      </c>
      <c r="AF445" s="74">
        <f t="shared" si="219"/>
        <v>0</v>
      </c>
      <c r="AG445" s="74">
        <f t="shared" si="237"/>
        <v>0</v>
      </c>
      <c r="AH445" s="74">
        <f t="shared" si="238"/>
        <v>0</v>
      </c>
      <c r="AJ445" s="75">
        <f t="shared" si="239"/>
        <v>0</v>
      </c>
      <c r="AK445" s="75">
        <f t="shared" si="240"/>
        <v>0</v>
      </c>
      <c r="AL445" s="75">
        <f t="shared" si="220"/>
        <v>0</v>
      </c>
      <c r="AS445" s="74" t="str">
        <f t="shared" si="241"/>
        <v/>
      </c>
      <c r="AT445" s="74" t="str">
        <f t="shared" si="242"/>
        <v/>
      </c>
      <c r="AU445" s="74" t="str">
        <f t="shared" si="243"/>
        <v/>
      </c>
      <c r="AV445" s="74" t="str">
        <f t="shared" si="244"/>
        <v/>
      </c>
      <c r="AW445" s="74" t="str">
        <f t="shared" si="245"/>
        <v/>
      </c>
      <c r="AX445" s="74" t="str">
        <f t="shared" si="251"/>
        <v/>
      </c>
      <c r="AY445" s="74" t="str">
        <f t="shared" si="251"/>
        <v/>
      </c>
      <c r="AZ445" s="74" t="str">
        <f t="shared" si="251"/>
        <v/>
      </c>
      <c r="BA445" s="74" t="str">
        <f t="shared" si="251"/>
        <v/>
      </c>
      <c r="BB445" s="74" t="str">
        <f t="shared" si="251"/>
        <v/>
      </c>
      <c r="BC445" s="74" t="str">
        <f t="shared" si="246"/>
        <v/>
      </c>
      <c r="BD445" s="74" t="str">
        <f t="shared" si="247"/>
        <v/>
      </c>
      <c r="BE445" s="74" t="str">
        <f t="shared" si="248"/>
        <v/>
      </c>
      <c r="BF445" s="74" t="str">
        <f t="shared" si="249"/>
        <v/>
      </c>
      <c r="BG445" s="74" t="str">
        <f t="shared" si="250"/>
        <v/>
      </c>
      <c r="BK445" s="119" t="s">
        <v>1399</v>
      </c>
      <c r="BL445" s="119" t="s">
        <v>1400</v>
      </c>
      <c r="BM445" s="119" t="s">
        <v>1401</v>
      </c>
      <c r="BN445" s="119" t="s">
        <v>1402</v>
      </c>
      <c r="BO445" s="119" t="s">
        <v>1403</v>
      </c>
    </row>
    <row r="446" spans="1:67" s="66" customFormat="1" ht="14.5" x14ac:dyDescent="0.35">
      <c r="A446" s="30"/>
      <c r="B446" s="31"/>
      <c r="C446" s="31"/>
      <c r="D446" s="30"/>
      <c r="E446" s="31"/>
      <c r="F446" s="84"/>
      <c r="G446" s="62" t="str">
        <f t="shared" si="221"/>
        <v/>
      </c>
      <c r="H446" s="30"/>
      <c r="I446" s="31"/>
      <c r="J446" s="85"/>
      <c r="K446" s="85"/>
      <c r="L446" s="73">
        <f t="shared" si="222"/>
        <v>0</v>
      </c>
      <c r="M446" s="136"/>
      <c r="N446" s="65">
        <f t="shared" si="223"/>
        <v>0</v>
      </c>
      <c r="O446" s="65"/>
      <c r="P446" s="74">
        <f t="shared" si="224"/>
        <v>0</v>
      </c>
      <c r="Q446" s="74">
        <f t="shared" si="225"/>
        <v>0</v>
      </c>
      <c r="R446" s="74">
        <f t="shared" si="226"/>
        <v>0</v>
      </c>
      <c r="S446" s="74">
        <f t="shared" si="227"/>
        <v>0</v>
      </c>
      <c r="T446" s="74">
        <f t="shared" si="228"/>
        <v>0</v>
      </c>
      <c r="U446" s="74">
        <f t="shared" si="229"/>
        <v>0</v>
      </c>
      <c r="V446" s="74">
        <f t="shared" si="230"/>
        <v>0</v>
      </c>
      <c r="W446" s="74">
        <f t="shared" si="231"/>
        <v>0</v>
      </c>
      <c r="X446" s="74">
        <f t="shared" si="232"/>
        <v>0</v>
      </c>
      <c r="Y446" s="74">
        <f t="shared" si="233"/>
        <v>0</v>
      </c>
      <c r="Z446" s="74">
        <f t="shared" si="234"/>
        <v>0</v>
      </c>
      <c r="AA446" s="74">
        <f t="shared" si="252"/>
        <v>1</v>
      </c>
      <c r="AC446" s="74">
        <f t="shared" si="235"/>
        <v>0</v>
      </c>
      <c r="AD446" s="74">
        <f t="shared" si="236"/>
        <v>0</v>
      </c>
      <c r="AE446" s="74">
        <f t="shared" si="218"/>
        <v>0</v>
      </c>
      <c r="AF446" s="74">
        <f t="shared" si="219"/>
        <v>0</v>
      </c>
      <c r="AG446" s="74">
        <f t="shared" si="237"/>
        <v>0</v>
      </c>
      <c r="AH446" s="74">
        <f t="shared" si="238"/>
        <v>0</v>
      </c>
      <c r="AJ446" s="75">
        <f t="shared" si="239"/>
        <v>0</v>
      </c>
      <c r="AK446" s="75">
        <f t="shared" si="240"/>
        <v>0</v>
      </c>
      <c r="AL446" s="75">
        <f t="shared" si="220"/>
        <v>0</v>
      </c>
      <c r="AS446" s="74" t="str">
        <f t="shared" si="241"/>
        <v/>
      </c>
      <c r="AT446" s="74" t="str">
        <f t="shared" si="242"/>
        <v/>
      </c>
      <c r="AU446" s="74" t="str">
        <f t="shared" si="243"/>
        <v/>
      </c>
      <c r="AV446" s="74" t="str">
        <f t="shared" si="244"/>
        <v/>
      </c>
      <c r="AW446" s="74" t="str">
        <f t="shared" si="245"/>
        <v/>
      </c>
      <c r="AX446" s="74" t="str">
        <f t="shared" si="251"/>
        <v/>
      </c>
      <c r="AY446" s="74" t="str">
        <f t="shared" si="251"/>
        <v/>
      </c>
      <c r="AZ446" s="74" t="str">
        <f t="shared" si="251"/>
        <v/>
      </c>
      <c r="BA446" s="74" t="str">
        <f t="shared" si="251"/>
        <v/>
      </c>
      <c r="BB446" s="74" t="str">
        <f t="shared" si="251"/>
        <v/>
      </c>
      <c r="BC446" s="74" t="str">
        <f t="shared" si="246"/>
        <v/>
      </c>
      <c r="BD446" s="74" t="str">
        <f t="shared" si="247"/>
        <v/>
      </c>
      <c r="BE446" s="74" t="str">
        <f t="shared" si="248"/>
        <v/>
      </c>
      <c r="BF446" s="74" t="str">
        <f t="shared" si="249"/>
        <v/>
      </c>
      <c r="BG446" s="74" t="str">
        <f t="shared" si="250"/>
        <v/>
      </c>
      <c r="BK446" s="119" t="s">
        <v>1404</v>
      </c>
      <c r="BL446" s="119" t="s">
        <v>366</v>
      </c>
      <c r="BM446" s="119" t="s">
        <v>367</v>
      </c>
      <c r="BN446" s="119" t="s">
        <v>368</v>
      </c>
      <c r="BO446" s="119" t="s">
        <v>1405</v>
      </c>
    </row>
    <row r="447" spans="1:67" s="66" customFormat="1" ht="14.5" x14ac:dyDescent="0.35">
      <c r="A447" s="30"/>
      <c r="B447" s="31"/>
      <c r="C447" s="31"/>
      <c r="D447" s="30"/>
      <c r="E447" s="31"/>
      <c r="F447" s="84"/>
      <c r="G447" s="62" t="str">
        <f t="shared" si="221"/>
        <v/>
      </c>
      <c r="H447" s="30"/>
      <c r="I447" s="31"/>
      <c r="J447" s="85"/>
      <c r="K447" s="85"/>
      <c r="L447" s="73">
        <f t="shared" si="222"/>
        <v>0</v>
      </c>
      <c r="M447" s="136"/>
      <c r="N447" s="65">
        <f t="shared" si="223"/>
        <v>0</v>
      </c>
      <c r="O447" s="65"/>
      <c r="P447" s="74">
        <f t="shared" si="224"/>
        <v>0</v>
      </c>
      <c r="Q447" s="74">
        <f t="shared" si="225"/>
        <v>0</v>
      </c>
      <c r="R447" s="74">
        <f t="shared" si="226"/>
        <v>0</v>
      </c>
      <c r="S447" s="74">
        <f t="shared" si="227"/>
        <v>0</v>
      </c>
      <c r="T447" s="74">
        <f t="shared" si="228"/>
        <v>0</v>
      </c>
      <c r="U447" s="74">
        <f t="shared" si="229"/>
        <v>0</v>
      </c>
      <c r="V447" s="74">
        <f t="shared" si="230"/>
        <v>0</v>
      </c>
      <c r="W447" s="74">
        <f t="shared" si="231"/>
        <v>0</v>
      </c>
      <c r="X447" s="74">
        <f t="shared" si="232"/>
        <v>0</v>
      </c>
      <c r="Y447" s="74">
        <f t="shared" si="233"/>
        <v>0</v>
      </c>
      <c r="Z447" s="74">
        <f t="shared" si="234"/>
        <v>0</v>
      </c>
      <c r="AA447" s="74">
        <f t="shared" si="252"/>
        <v>1</v>
      </c>
      <c r="AC447" s="74">
        <f t="shared" si="235"/>
        <v>0</v>
      </c>
      <c r="AD447" s="74">
        <f t="shared" si="236"/>
        <v>0</v>
      </c>
      <c r="AE447" s="74">
        <f t="shared" si="218"/>
        <v>0</v>
      </c>
      <c r="AF447" s="74">
        <f t="shared" si="219"/>
        <v>0</v>
      </c>
      <c r="AG447" s="74">
        <f t="shared" si="237"/>
        <v>0</v>
      </c>
      <c r="AH447" s="74">
        <f t="shared" si="238"/>
        <v>0</v>
      </c>
      <c r="AJ447" s="75">
        <f t="shared" si="239"/>
        <v>0</v>
      </c>
      <c r="AK447" s="75">
        <f t="shared" si="240"/>
        <v>0</v>
      </c>
      <c r="AL447" s="75">
        <f t="shared" si="220"/>
        <v>0</v>
      </c>
      <c r="AS447" s="74" t="str">
        <f t="shared" si="241"/>
        <v/>
      </c>
      <c r="AT447" s="74" t="str">
        <f t="shared" si="242"/>
        <v/>
      </c>
      <c r="AU447" s="74" t="str">
        <f t="shared" si="243"/>
        <v/>
      </c>
      <c r="AV447" s="74" t="str">
        <f t="shared" si="244"/>
        <v/>
      </c>
      <c r="AW447" s="74" t="str">
        <f t="shared" si="245"/>
        <v/>
      </c>
      <c r="AX447" s="74" t="str">
        <f t="shared" si="251"/>
        <v/>
      </c>
      <c r="AY447" s="74" t="str">
        <f t="shared" si="251"/>
        <v/>
      </c>
      <c r="AZ447" s="74" t="str">
        <f t="shared" si="251"/>
        <v/>
      </c>
      <c r="BA447" s="74" t="str">
        <f t="shared" si="251"/>
        <v/>
      </c>
      <c r="BB447" s="74" t="str">
        <f t="shared" si="251"/>
        <v/>
      </c>
      <c r="BC447" s="74" t="str">
        <f t="shared" si="246"/>
        <v/>
      </c>
      <c r="BD447" s="74" t="str">
        <f t="shared" si="247"/>
        <v/>
      </c>
      <c r="BE447" s="74" t="str">
        <f t="shared" si="248"/>
        <v/>
      </c>
      <c r="BF447" s="74" t="str">
        <f t="shared" si="249"/>
        <v/>
      </c>
      <c r="BG447" s="74" t="str">
        <f t="shared" si="250"/>
        <v/>
      </c>
      <c r="BK447" s="119" t="s">
        <v>1406</v>
      </c>
      <c r="BL447" s="119" t="s">
        <v>1407</v>
      </c>
      <c r="BM447" s="119" t="s">
        <v>1408</v>
      </c>
      <c r="BN447" s="119" t="s">
        <v>1324</v>
      </c>
      <c r="BO447" s="119" t="s">
        <v>1409</v>
      </c>
    </row>
    <row r="448" spans="1:67" s="66" customFormat="1" ht="14.5" x14ac:dyDescent="0.35">
      <c r="A448" s="30"/>
      <c r="B448" s="31"/>
      <c r="C448" s="31"/>
      <c r="D448" s="30"/>
      <c r="E448" s="31"/>
      <c r="F448" s="84"/>
      <c r="G448" s="62" t="str">
        <f t="shared" si="221"/>
        <v/>
      </c>
      <c r="H448" s="30"/>
      <c r="I448" s="31"/>
      <c r="J448" s="85"/>
      <c r="K448" s="85"/>
      <c r="L448" s="73">
        <f t="shared" si="222"/>
        <v>0</v>
      </c>
      <c r="M448" s="136"/>
      <c r="N448" s="65">
        <f t="shared" si="223"/>
        <v>0</v>
      </c>
      <c r="O448" s="65"/>
      <c r="P448" s="74">
        <f t="shared" si="224"/>
        <v>0</v>
      </c>
      <c r="Q448" s="74">
        <f t="shared" si="225"/>
        <v>0</v>
      </c>
      <c r="R448" s="74">
        <f t="shared" si="226"/>
        <v>0</v>
      </c>
      <c r="S448" s="74">
        <f t="shared" si="227"/>
        <v>0</v>
      </c>
      <c r="T448" s="74">
        <f t="shared" si="228"/>
        <v>0</v>
      </c>
      <c r="U448" s="74">
        <f t="shared" si="229"/>
        <v>0</v>
      </c>
      <c r="V448" s="74">
        <f t="shared" si="230"/>
        <v>0</v>
      </c>
      <c r="W448" s="74">
        <f t="shared" si="231"/>
        <v>0</v>
      </c>
      <c r="X448" s="74">
        <f t="shared" si="232"/>
        <v>0</v>
      </c>
      <c r="Y448" s="74">
        <f t="shared" si="233"/>
        <v>0</v>
      </c>
      <c r="Z448" s="74">
        <f t="shared" si="234"/>
        <v>0</v>
      </c>
      <c r="AA448" s="74">
        <f t="shared" si="252"/>
        <v>1</v>
      </c>
      <c r="AC448" s="74">
        <f t="shared" si="235"/>
        <v>0</v>
      </c>
      <c r="AD448" s="74">
        <f t="shared" si="236"/>
        <v>0</v>
      </c>
      <c r="AE448" s="74">
        <f t="shared" si="218"/>
        <v>0</v>
      </c>
      <c r="AF448" s="74">
        <f t="shared" si="219"/>
        <v>0</v>
      </c>
      <c r="AG448" s="74">
        <f t="shared" si="237"/>
        <v>0</v>
      </c>
      <c r="AH448" s="74">
        <f t="shared" si="238"/>
        <v>0</v>
      </c>
      <c r="AJ448" s="75">
        <f t="shared" si="239"/>
        <v>0</v>
      </c>
      <c r="AK448" s="75">
        <f t="shared" si="240"/>
        <v>0</v>
      </c>
      <c r="AL448" s="75">
        <f t="shared" si="220"/>
        <v>0</v>
      </c>
      <c r="AS448" s="74" t="str">
        <f t="shared" si="241"/>
        <v/>
      </c>
      <c r="AT448" s="74" t="str">
        <f t="shared" si="242"/>
        <v/>
      </c>
      <c r="AU448" s="74" t="str">
        <f t="shared" si="243"/>
        <v/>
      </c>
      <c r="AV448" s="74" t="str">
        <f t="shared" si="244"/>
        <v/>
      </c>
      <c r="AW448" s="74" t="str">
        <f t="shared" si="245"/>
        <v/>
      </c>
      <c r="AX448" s="74" t="str">
        <f t="shared" si="251"/>
        <v/>
      </c>
      <c r="AY448" s="74" t="str">
        <f t="shared" si="251"/>
        <v/>
      </c>
      <c r="AZ448" s="74" t="str">
        <f t="shared" si="251"/>
        <v/>
      </c>
      <c r="BA448" s="74" t="str">
        <f t="shared" si="251"/>
        <v/>
      </c>
      <c r="BB448" s="74" t="str">
        <f t="shared" si="251"/>
        <v/>
      </c>
      <c r="BC448" s="74" t="str">
        <f t="shared" si="246"/>
        <v/>
      </c>
      <c r="BD448" s="74" t="str">
        <f t="shared" si="247"/>
        <v/>
      </c>
      <c r="BE448" s="74" t="str">
        <f t="shared" si="248"/>
        <v/>
      </c>
      <c r="BF448" s="74" t="str">
        <f t="shared" si="249"/>
        <v/>
      </c>
      <c r="BG448" s="74" t="str">
        <f t="shared" si="250"/>
        <v/>
      </c>
      <c r="BK448" s="119" t="s">
        <v>1410</v>
      </c>
      <c r="BL448" s="119" t="s">
        <v>630</v>
      </c>
      <c r="BM448" s="119" t="s">
        <v>631</v>
      </c>
      <c r="BN448" s="119" t="s">
        <v>632</v>
      </c>
      <c r="BO448" s="119" t="s">
        <v>1411</v>
      </c>
    </row>
    <row r="449" spans="1:67" s="66" customFormat="1" ht="14.5" x14ac:dyDescent="0.35">
      <c r="A449" s="30"/>
      <c r="B449" s="31"/>
      <c r="C449" s="31"/>
      <c r="D449" s="30"/>
      <c r="E449" s="31"/>
      <c r="F449" s="84"/>
      <c r="G449" s="62" t="str">
        <f t="shared" si="221"/>
        <v/>
      </c>
      <c r="H449" s="30"/>
      <c r="I449" s="31"/>
      <c r="J449" s="85"/>
      <c r="K449" s="85"/>
      <c r="L449" s="73">
        <f t="shared" si="222"/>
        <v>0</v>
      </c>
      <c r="M449" s="136"/>
      <c r="N449" s="65">
        <f t="shared" si="223"/>
        <v>0</v>
      </c>
      <c r="O449" s="65"/>
      <c r="P449" s="74">
        <f t="shared" si="224"/>
        <v>0</v>
      </c>
      <c r="Q449" s="74">
        <f t="shared" si="225"/>
        <v>0</v>
      </c>
      <c r="R449" s="74">
        <f t="shared" si="226"/>
        <v>0</v>
      </c>
      <c r="S449" s="74">
        <f t="shared" si="227"/>
        <v>0</v>
      </c>
      <c r="T449" s="74">
        <f t="shared" si="228"/>
        <v>0</v>
      </c>
      <c r="U449" s="74">
        <f t="shared" si="229"/>
        <v>0</v>
      </c>
      <c r="V449" s="74">
        <f t="shared" si="230"/>
        <v>0</v>
      </c>
      <c r="W449" s="74">
        <f t="shared" si="231"/>
        <v>0</v>
      </c>
      <c r="X449" s="74">
        <f t="shared" si="232"/>
        <v>0</v>
      </c>
      <c r="Y449" s="74">
        <f t="shared" si="233"/>
        <v>0</v>
      </c>
      <c r="Z449" s="74">
        <f t="shared" si="234"/>
        <v>0</v>
      </c>
      <c r="AA449" s="74">
        <f t="shared" si="252"/>
        <v>1</v>
      </c>
      <c r="AC449" s="74">
        <f t="shared" si="235"/>
        <v>0</v>
      </c>
      <c r="AD449" s="74">
        <f t="shared" si="236"/>
        <v>0</v>
      </c>
      <c r="AE449" s="74">
        <f t="shared" si="218"/>
        <v>0</v>
      </c>
      <c r="AF449" s="74">
        <f t="shared" si="219"/>
        <v>0</v>
      </c>
      <c r="AG449" s="74">
        <f t="shared" si="237"/>
        <v>0</v>
      </c>
      <c r="AH449" s="74">
        <f t="shared" si="238"/>
        <v>0</v>
      </c>
      <c r="AJ449" s="75">
        <f t="shared" si="239"/>
        <v>0</v>
      </c>
      <c r="AK449" s="75">
        <f t="shared" si="240"/>
        <v>0</v>
      </c>
      <c r="AL449" s="75">
        <f t="shared" si="220"/>
        <v>0</v>
      </c>
      <c r="AS449" s="74" t="str">
        <f t="shared" si="241"/>
        <v/>
      </c>
      <c r="AT449" s="74" t="str">
        <f t="shared" si="242"/>
        <v/>
      </c>
      <c r="AU449" s="74" t="str">
        <f t="shared" si="243"/>
        <v/>
      </c>
      <c r="AV449" s="74" t="str">
        <f t="shared" si="244"/>
        <v/>
      </c>
      <c r="AW449" s="74" t="str">
        <f t="shared" si="245"/>
        <v/>
      </c>
      <c r="AX449" s="74" t="str">
        <f t="shared" si="251"/>
        <v/>
      </c>
      <c r="AY449" s="74" t="str">
        <f t="shared" si="251"/>
        <v/>
      </c>
      <c r="AZ449" s="74" t="str">
        <f t="shared" si="251"/>
        <v/>
      </c>
      <c r="BA449" s="74" t="str">
        <f t="shared" si="251"/>
        <v/>
      </c>
      <c r="BB449" s="74" t="str">
        <f t="shared" si="251"/>
        <v/>
      </c>
      <c r="BC449" s="74" t="str">
        <f t="shared" si="246"/>
        <v/>
      </c>
      <c r="BD449" s="74" t="str">
        <f t="shared" si="247"/>
        <v/>
      </c>
      <c r="BE449" s="74" t="str">
        <f t="shared" si="248"/>
        <v/>
      </c>
      <c r="BF449" s="74" t="str">
        <f t="shared" si="249"/>
        <v/>
      </c>
      <c r="BG449" s="74" t="str">
        <f t="shared" si="250"/>
        <v/>
      </c>
      <c r="BK449" s="119" t="s">
        <v>1412</v>
      </c>
      <c r="BL449" s="119" t="s">
        <v>1413</v>
      </c>
      <c r="BM449" s="119" t="s">
        <v>451</v>
      </c>
      <c r="BN449" s="119" t="s">
        <v>632</v>
      </c>
      <c r="BO449" s="119" t="s">
        <v>1414</v>
      </c>
    </row>
    <row r="450" spans="1:67" s="66" customFormat="1" ht="14.5" x14ac:dyDescent="0.35">
      <c r="A450" s="30"/>
      <c r="B450" s="31"/>
      <c r="C450" s="31"/>
      <c r="D450" s="30"/>
      <c r="E450" s="31"/>
      <c r="F450" s="84"/>
      <c r="G450" s="62" t="str">
        <f t="shared" si="221"/>
        <v/>
      </c>
      <c r="H450" s="30"/>
      <c r="I450" s="31"/>
      <c r="J450" s="85"/>
      <c r="K450" s="85"/>
      <c r="L450" s="73">
        <f t="shared" si="222"/>
        <v>0</v>
      </c>
      <c r="M450" s="136"/>
      <c r="N450" s="65">
        <f t="shared" si="223"/>
        <v>0</v>
      </c>
      <c r="O450" s="65"/>
      <c r="P450" s="74">
        <f t="shared" si="224"/>
        <v>0</v>
      </c>
      <c r="Q450" s="74">
        <f t="shared" si="225"/>
        <v>0</v>
      </c>
      <c r="R450" s="74">
        <f t="shared" si="226"/>
        <v>0</v>
      </c>
      <c r="S450" s="74">
        <f t="shared" si="227"/>
        <v>0</v>
      </c>
      <c r="T450" s="74">
        <f t="shared" si="228"/>
        <v>0</v>
      </c>
      <c r="U450" s="74">
        <f t="shared" si="229"/>
        <v>0</v>
      </c>
      <c r="V450" s="74">
        <f t="shared" si="230"/>
        <v>0</v>
      </c>
      <c r="W450" s="74">
        <f t="shared" si="231"/>
        <v>0</v>
      </c>
      <c r="X450" s="74">
        <f t="shared" si="232"/>
        <v>0</v>
      </c>
      <c r="Y450" s="74">
        <f t="shared" si="233"/>
        <v>0</v>
      </c>
      <c r="Z450" s="74">
        <f t="shared" si="234"/>
        <v>0</v>
      </c>
      <c r="AA450" s="74">
        <f t="shared" si="252"/>
        <v>1</v>
      </c>
      <c r="AC450" s="74">
        <f t="shared" si="235"/>
        <v>0</v>
      </c>
      <c r="AD450" s="74">
        <f t="shared" si="236"/>
        <v>0</v>
      </c>
      <c r="AE450" s="74">
        <f t="shared" si="218"/>
        <v>0</v>
      </c>
      <c r="AF450" s="74">
        <f t="shared" si="219"/>
        <v>0</v>
      </c>
      <c r="AG450" s="74">
        <f t="shared" si="237"/>
        <v>0</v>
      </c>
      <c r="AH450" s="74">
        <f t="shared" si="238"/>
        <v>0</v>
      </c>
      <c r="AJ450" s="75">
        <f t="shared" si="239"/>
        <v>0</v>
      </c>
      <c r="AK450" s="75">
        <f t="shared" si="240"/>
        <v>0</v>
      </c>
      <c r="AL450" s="75">
        <f t="shared" si="220"/>
        <v>0</v>
      </c>
      <c r="AS450" s="74" t="str">
        <f t="shared" si="241"/>
        <v/>
      </c>
      <c r="AT450" s="74" t="str">
        <f t="shared" si="242"/>
        <v/>
      </c>
      <c r="AU450" s="74" t="str">
        <f t="shared" si="243"/>
        <v/>
      </c>
      <c r="AV450" s="74" t="str">
        <f t="shared" si="244"/>
        <v/>
      </c>
      <c r="AW450" s="74" t="str">
        <f t="shared" si="245"/>
        <v/>
      </c>
      <c r="AX450" s="74" t="str">
        <f t="shared" si="251"/>
        <v/>
      </c>
      <c r="AY450" s="74" t="str">
        <f t="shared" si="251"/>
        <v/>
      </c>
      <c r="AZ450" s="74" t="str">
        <f t="shared" si="251"/>
        <v/>
      </c>
      <c r="BA450" s="74" t="str">
        <f t="shared" si="251"/>
        <v/>
      </c>
      <c r="BB450" s="74" t="str">
        <f t="shared" si="251"/>
        <v/>
      </c>
      <c r="BC450" s="74" t="str">
        <f t="shared" si="246"/>
        <v/>
      </c>
      <c r="BD450" s="74" t="str">
        <f t="shared" si="247"/>
        <v/>
      </c>
      <c r="BE450" s="74" t="str">
        <f t="shared" si="248"/>
        <v/>
      </c>
      <c r="BF450" s="74" t="str">
        <f t="shared" si="249"/>
        <v/>
      </c>
      <c r="BG450" s="74" t="str">
        <f t="shared" si="250"/>
        <v/>
      </c>
      <c r="BK450" s="119" t="s">
        <v>1415</v>
      </c>
      <c r="BL450" s="119" t="s">
        <v>1416</v>
      </c>
      <c r="BM450" s="119" t="s">
        <v>1417</v>
      </c>
      <c r="BN450" s="119" t="s">
        <v>1200</v>
      </c>
      <c r="BO450" s="119" t="s">
        <v>1418</v>
      </c>
    </row>
    <row r="451" spans="1:67" s="66" customFormat="1" ht="14.5" x14ac:dyDescent="0.35">
      <c r="A451" s="30"/>
      <c r="B451" s="31"/>
      <c r="C451" s="31"/>
      <c r="D451" s="30"/>
      <c r="E451" s="31"/>
      <c r="F451" s="84"/>
      <c r="G451" s="62" t="str">
        <f t="shared" si="221"/>
        <v/>
      </c>
      <c r="H451" s="30"/>
      <c r="I451" s="31"/>
      <c r="J451" s="85"/>
      <c r="K451" s="85"/>
      <c r="L451" s="73">
        <f t="shared" si="222"/>
        <v>0</v>
      </c>
      <c r="M451" s="136"/>
      <c r="N451" s="65">
        <f t="shared" si="223"/>
        <v>0</v>
      </c>
      <c r="O451" s="65"/>
      <c r="P451" s="74">
        <f t="shared" si="224"/>
        <v>0</v>
      </c>
      <c r="Q451" s="74">
        <f t="shared" si="225"/>
        <v>0</v>
      </c>
      <c r="R451" s="74">
        <f t="shared" si="226"/>
        <v>0</v>
      </c>
      <c r="S451" s="74">
        <f t="shared" si="227"/>
        <v>0</v>
      </c>
      <c r="T451" s="74">
        <f t="shared" si="228"/>
        <v>0</v>
      </c>
      <c r="U451" s="74">
        <f t="shared" si="229"/>
        <v>0</v>
      </c>
      <c r="V451" s="74">
        <f t="shared" si="230"/>
        <v>0</v>
      </c>
      <c r="W451" s="74">
        <f t="shared" si="231"/>
        <v>0</v>
      </c>
      <c r="X451" s="74">
        <f t="shared" si="232"/>
        <v>0</v>
      </c>
      <c r="Y451" s="74">
        <f t="shared" si="233"/>
        <v>0</v>
      </c>
      <c r="Z451" s="74">
        <f t="shared" si="234"/>
        <v>0</v>
      </c>
      <c r="AA451" s="74">
        <f t="shared" si="252"/>
        <v>1</v>
      </c>
      <c r="AC451" s="74">
        <f t="shared" si="235"/>
        <v>0</v>
      </c>
      <c r="AD451" s="74">
        <f t="shared" si="236"/>
        <v>0</v>
      </c>
      <c r="AE451" s="74">
        <f t="shared" si="218"/>
        <v>0</v>
      </c>
      <c r="AF451" s="74">
        <f t="shared" si="219"/>
        <v>0</v>
      </c>
      <c r="AG451" s="74">
        <f t="shared" si="237"/>
        <v>0</v>
      </c>
      <c r="AH451" s="74">
        <f t="shared" si="238"/>
        <v>0</v>
      </c>
      <c r="AJ451" s="75">
        <f t="shared" si="239"/>
        <v>0</v>
      </c>
      <c r="AK451" s="75">
        <f t="shared" si="240"/>
        <v>0</v>
      </c>
      <c r="AL451" s="75">
        <f t="shared" si="220"/>
        <v>0</v>
      </c>
      <c r="AS451" s="74" t="str">
        <f t="shared" si="241"/>
        <v/>
      </c>
      <c r="AT451" s="74" t="str">
        <f t="shared" si="242"/>
        <v/>
      </c>
      <c r="AU451" s="74" t="str">
        <f t="shared" si="243"/>
        <v/>
      </c>
      <c r="AV451" s="74" t="str">
        <f t="shared" si="244"/>
        <v/>
      </c>
      <c r="AW451" s="74" t="str">
        <f t="shared" si="245"/>
        <v/>
      </c>
      <c r="AX451" s="74" t="str">
        <f t="shared" si="251"/>
        <v/>
      </c>
      <c r="AY451" s="74" t="str">
        <f t="shared" si="251"/>
        <v/>
      </c>
      <c r="AZ451" s="74" t="str">
        <f t="shared" si="251"/>
        <v/>
      </c>
      <c r="BA451" s="74" t="str">
        <f t="shared" si="251"/>
        <v/>
      </c>
      <c r="BB451" s="74" t="str">
        <f t="shared" si="251"/>
        <v/>
      </c>
      <c r="BC451" s="74" t="str">
        <f t="shared" si="246"/>
        <v/>
      </c>
      <c r="BD451" s="74" t="str">
        <f t="shared" si="247"/>
        <v/>
      </c>
      <c r="BE451" s="74" t="str">
        <f t="shared" si="248"/>
        <v/>
      </c>
      <c r="BF451" s="74" t="str">
        <f t="shared" si="249"/>
        <v/>
      </c>
      <c r="BG451" s="74" t="str">
        <f t="shared" si="250"/>
        <v/>
      </c>
      <c r="BK451" s="119" t="s">
        <v>1419</v>
      </c>
      <c r="BL451" s="119" t="s">
        <v>1276</v>
      </c>
      <c r="BM451" s="119" t="s">
        <v>1277</v>
      </c>
      <c r="BN451" s="119" t="s">
        <v>373</v>
      </c>
      <c r="BO451" s="119" t="s">
        <v>1420</v>
      </c>
    </row>
    <row r="452" spans="1:67" s="66" customFormat="1" ht="14.5" x14ac:dyDescent="0.35">
      <c r="A452" s="30"/>
      <c r="B452" s="31"/>
      <c r="C452" s="31"/>
      <c r="D452" s="30"/>
      <c r="E452" s="31"/>
      <c r="F452" s="84"/>
      <c r="G452" s="62" t="str">
        <f t="shared" si="221"/>
        <v/>
      </c>
      <c r="H452" s="30"/>
      <c r="I452" s="31"/>
      <c r="J452" s="85"/>
      <c r="K452" s="85"/>
      <c r="L452" s="73">
        <f t="shared" si="222"/>
        <v>0</v>
      </c>
      <c r="M452" s="136"/>
      <c r="N452" s="65">
        <f t="shared" si="223"/>
        <v>0</v>
      </c>
      <c r="O452" s="65"/>
      <c r="P452" s="74">
        <f t="shared" si="224"/>
        <v>0</v>
      </c>
      <c r="Q452" s="74">
        <f t="shared" si="225"/>
        <v>0</v>
      </c>
      <c r="R452" s="74">
        <f t="shared" si="226"/>
        <v>0</v>
      </c>
      <c r="S452" s="74">
        <f t="shared" si="227"/>
        <v>0</v>
      </c>
      <c r="T452" s="74">
        <f t="shared" si="228"/>
        <v>0</v>
      </c>
      <c r="U452" s="74">
        <f t="shared" si="229"/>
        <v>0</v>
      </c>
      <c r="V452" s="74">
        <f t="shared" si="230"/>
        <v>0</v>
      </c>
      <c r="W452" s="74">
        <f t="shared" si="231"/>
        <v>0</v>
      </c>
      <c r="X452" s="74">
        <f t="shared" si="232"/>
        <v>0</v>
      </c>
      <c r="Y452" s="74">
        <f t="shared" si="233"/>
        <v>0</v>
      </c>
      <c r="Z452" s="74">
        <f t="shared" si="234"/>
        <v>0</v>
      </c>
      <c r="AA452" s="74">
        <f t="shared" si="252"/>
        <v>1</v>
      </c>
      <c r="AC452" s="74">
        <f t="shared" si="235"/>
        <v>0</v>
      </c>
      <c r="AD452" s="74">
        <f t="shared" si="236"/>
        <v>0</v>
      </c>
      <c r="AE452" s="74">
        <f t="shared" si="218"/>
        <v>0</v>
      </c>
      <c r="AF452" s="74">
        <f t="shared" si="219"/>
        <v>0</v>
      </c>
      <c r="AG452" s="74">
        <f t="shared" si="237"/>
        <v>0</v>
      </c>
      <c r="AH452" s="74">
        <f t="shared" si="238"/>
        <v>0</v>
      </c>
      <c r="AJ452" s="75">
        <f t="shared" si="239"/>
        <v>0</v>
      </c>
      <c r="AK452" s="75">
        <f t="shared" si="240"/>
        <v>0</v>
      </c>
      <c r="AL452" s="75">
        <f t="shared" si="220"/>
        <v>0</v>
      </c>
      <c r="AS452" s="74" t="str">
        <f t="shared" si="241"/>
        <v/>
      </c>
      <c r="AT452" s="74" t="str">
        <f t="shared" si="242"/>
        <v/>
      </c>
      <c r="AU452" s="74" t="str">
        <f t="shared" si="243"/>
        <v/>
      </c>
      <c r="AV452" s="74" t="str">
        <f t="shared" si="244"/>
        <v/>
      </c>
      <c r="AW452" s="74" t="str">
        <f t="shared" si="245"/>
        <v/>
      </c>
      <c r="AX452" s="74" t="str">
        <f t="shared" si="251"/>
        <v/>
      </c>
      <c r="AY452" s="74" t="str">
        <f t="shared" si="251"/>
        <v/>
      </c>
      <c r="AZ452" s="74" t="str">
        <f t="shared" si="251"/>
        <v/>
      </c>
      <c r="BA452" s="74" t="str">
        <f t="shared" si="251"/>
        <v/>
      </c>
      <c r="BB452" s="74" t="str">
        <f t="shared" si="251"/>
        <v/>
      </c>
      <c r="BC452" s="74" t="str">
        <f t="shared" si="246"/>
        <v/>
      </c>
      <c r="BD452" s="74" t="str">
        <f t="shared" si="247"/>
        <v/>
      </c>
      <c r="BE452" s="74" t="str">
        <f t="shared" si="248"/>
        <v/>
      </c>
      <c r="BF452" s="74" t="str">
        <f t="shared" si="249"/>
        <v/>
      </c>
      <c r="BG452" s="74" t="str">
        <f t="shared" si="250"/>
        <v/>
      </c>
      <c r="BK452" s="119" t="s">
        <v>1421</v>
      </c>
      <c r="BL452" s="119" t="s">
        <v>384</v>
      </c>
      <c r="BM452" s="119" t="s">
        <v>385</v>
      </c>
      <c r="BN452" s="119" t="s">
        <v>386</v>
      </c>
      <c r="BO452" s="119" t="s">
        <v>1422</v>
      </c>
    </row>
    <row r="453" spans="1:67" s="66" customFormat="1" ht="14.5" x14ac:dyDescent="0.35">
      <c r="A453" s="30"/>
      <c r="B453" s="31"/>
      <c r="C453" s="31"/>
      <c r="D453" s="30"/>
      <c r="E453" s="31"/>
      <c r="F453" s="84"/>
      <c r="G453" s="62" t="str">
        <f t="shared" si="221"/>
        <v/>
      </c>
      <c r="H453" s="30"/>
      <c r="I453" s="31"/>
      <c r="J453" s="85"/>
      <c r="K453" s="85"/>
      <c r="L453" s="73">
        <f t="shared" si="222"/>
        <v>0</v>
      </c>
      <c r="M453" s="136"/>
      <c r="N453" s="65">
        <f t="shared" si="223"/>
        <v>0</v>
      </c>
      <c r="O453" s="65"/>
      <c r="P453" s="74">
        <f t="shared" si="224"/>
        <v>0</v>
      </c>
      <c r="Q453" s="74">
        <f t="shared" si="225"/>
        <v>0</v>
      </c>
      <c r="R453" s="74">
        <f t="shared" si="226"/>
        <v>0</v>
      </c>
      <c r="S453" s="74">
        <f t="shared" si="227"/>
        <v>0</v>
      </c>
      <c r="T453" s="74">
        <f t="shared" si="228"/>
        <v>0</v>
      </c>
      <c r="U453" s="74">
        <f t="shared" si="229"/>
        <v>0</v>
      </c>
      <c r="V453" s="74">
        <f t="shared" si="230"/>
        <v>0</v>
      </c>
      <c r="W453" s="74">
        <f t="shared" si="231"/>
        <v>0</v>
      </c>
      <c r="X453" s="74">
        <f t="shared" si="232"/>
        <v>0</v>
      </c>
      <c r="Y453" s="74">
        <f t="shared" si="233"/>
        <v>0</v>
      </c>
      <c r="Z453" s="74">
        <f t="shared" si="234"/>
        <v>0</v>
      </c>
      <c r="AA453" s="74">
        <f t="shared" si="252"/>
        <v>1</v>
      </c>
      <c r="AC453" s="74">
        <f t="shared" si="235"/>
        <v>0</v>
      </c>
      <c r="AD453" s="74">
        <f t="shared" si="236"/>
        <v>0</v>
      </c>
      <c r="AE453" s="74">
        <f t="shared" ref="AE453:AE504" si="253">IF(AND(C453=$AQ$5,NOT(AND(U453,V453))),1,0)</f>
        <v>0</v>
      </c>
      <c r="AF453" s="74">
        <f t="shared" ref="AF453:AF504" si="254">IF(AND(C453&lt;&gt;$AQ$5,OR(U453,V453,)),1,0)</f>
        <v>0</v>
      </c>
      <c r="AG453" s="74">
        <f t="shared" si="237"/>
        <v>0</v>
      </c>
      <c r="AH453" s="74">
        <f t="shared" si="238"/>
        <v>0</v>
      </c>
      <c r="AJ453" s="75">
        <f t="shared" si="239"/>
        <v>0</v>
      </c>
      <c r="AK453" s="75">
        <f t="shared" si="240"/>
        <v>0</v>
      </c>
      <c r="AL453" s="75">
        <f t="shared" ref="AL453:AL504" si="255">IF($AH453=0,L453,0)</f>
        <v>0</v>
      </c>
      <c r="AS453" s="74" t="str">
        <f t="shared" si="241"/>
        <v/>
      </c>
      <c r="AT453" s="74" t="str">
        <f t="shared" si="242"/>
        <v/>
      </c>
      <c r="AU453" s="74" t="str">
        <f t="shared" si="243"/>
        <v/>
      </c>
      <c r="AV453" s="74" t="str">
        <f t="shared" si="244"/>
        <v/>
      </c>
      <c r="AW453" s="74" t="str">
        <f t="shared" si="245"/>
        <v/>
      </c>
      <c r="AX453" s="74" t="str">
        <f t="shared" si="251"/>
        <v/>
      </c>
      <c r="AY453" s="74" t="str">
        <f t="shared" si="251"/>
        <v/>
      </c>
      <c r="AZ453" s="74" t="str">
        <f t="shared" si="251"/>
        <v/>
      </c>
      <c r="BA453" s="74" t="str">
        <f t="shared" si="251"/>
        <v/>
      </c>
      <c r="BB453" s="74" t="str">
        <f t="shared" si="251"/>
        <v/>
      </c>
      <c r="BC453" s="74" t="str">
        <f t="shared" si="246"/>
        <v/>
      </c>
      <c r="BD453" s="74" t="str">
        <f t="shared" si="247"/>
        <v/>
      </c>
      <c r="BE453" s="74" t="str">
        <f t="shared" si="248"/>
        <v/>
      </c>
      <c r="BF453" s="74" t="str">
        <f t="shared" si="249"/>
        <v/>
      </c>
      <c r="BG453" s="74" t="str">
        <f t="shared" si="250"/>
        <v/>
      </c>
      <c r="BK453" s="119" t="s">
        <v>1423</v>
      </c>
      <c r="BL453" s="119" t="s">
        <v>429</v>
      </c>
      <c r="BM453" s="119" t="s">
        <v>430</v>
      </c>
      <c r="BN453" s="119" t="s">
        <v>391</v>
      </c>
      <c r="BO453" s="119" t="s">
        <v>1424</v>
      </c>
    </row>
    <row r="454" spans="1:67" s="66" customFormat="1" ht="14.5" x14ac:dyDescent="0.35">
      <c r="A454" s="30"/>
      <c r="B454" s="31"/>
      <c r="C454" s="31"/>
      <c r="D454" s="30"/>
      <c r="E454" s="31"/>
      <c r="F454" s="84"/>
      <c r="G454" s="62" t="str">
        <f t="shared" ref="G454:G504" si="256">IFERROR(IF(VLOOKUP(F454,BK$5:BO$1219,2,FALSE)=D454,VLOOKUP(F454,BK$5:BO$1219,5,FALSE),"N° de cred. Não confere com CNPJ"),"")</f>
        <v/>
      </c>
      <c r="H454" s="30"/>
      <c r="I454" s="31"/>
      <c r="J454" s="85"/>
      <c r="K454" s="85"/>
      <c r="L454" s="73">
        <f t="shared" ref="L454:L505" si="257">IF(K454&gt;=0,K454,J454)</f>
        <v>0</v>
      </c>
      <c r="M454" s="136"/>
      <c r="N454" s="65">
        <f t="shared" ref="N454:N504" si="258">IF(AC454=1,$AO$5,IF(AD454=1,$AO$6,IF(AE454=1,$AO$7,IF(AF454=1,$AO$8,IF(AG454=1,$AO$9,0)))))</f>
        <v>0</v>
      </c>
      <c r="O454" s="65"/>
      <c r="P454" s="74">
        <f t="shared" ref="P454:P504" si="259">IF(A454&lt;&gt;"",1,0)</f>
        <v>0</v>
      </c>
      <c r="Q454" s="74">
        <f t="shared" ref="Q454:Q504" si="260">IF(B454&lt;&gt;"",1,0)</f>
        <v>0</v>
      </c>
      <c r="R454" s="74">
        <f t="shared" ref="R454:R504" si="261">IF(C454&lt;&gt;"",1,0)</f>
        <v>0</v>
      </c>
      <c r="S454" s="74">
        <f t="shared" ref="S454:S504" si="262">IF(D454&lt;&gt;"",1,0)</f>
        <v>0</v>
      </c>
      <c r="T454" s="74">
        <f t="shared" ref="T454:T504" si="263">IF(E454&lt;&gt;"",1,0)</f>
        <v>0</v>
      </c>
      <c r="U454" s="74">
        <f t="shared" ref="U454:U504" si="264">IF(F454&lt;&gt;"",1,0)</f>
        <v>0</v>
      </c>
      <c r="V454" s="74">
        <f t="shared" ref="V454:V504" si="265">IF(G454&lt;&gt;"",1,0)</f>
        <v>0</v>
      </c>
      <c r="W454" s="74">
        <f t="shared" ref="W454:W504" si="266">IF(H454&lt;&gt;"",1,0)</f>
        <v>0</v>
      </c>
      <c r="X454" s="74">
        <f t="shared" ref="X454:X504" si="267">IF(I454&lt;&gt;"",1,0)</f>
        <v>0</v>
      </c>
      <c r="Y454" s="74">
        <f t="shared" ref="Y454:Y504" si="268">IF(J454&lt;&gt;"",1,0)</f>
        <v>0</v>
      </c>
      <c r="Z454" s="74">
        <f t="shared" ref="Z454:Z504" si="269">IF(K454&lt;&gt;"",1,0)</f>
        <v>0</v>
      </c>
      <c r="AA454" s="74">
        <f t="shared" si="252"/>
        <v>1</v>
      </c>
      <c r="AC454" s="74">
        <f t="shared" ref="AC454:AC504" si="270">IFERROR(IF(BF454=BG454,0,1),1)</f>
        <v>0</v>
      </c>
      <c r="AD454" s="74">
        <f t="shared" ref="AD454:AD504" si="271">IF(P454+Q454+R454+S454+T454+U454+V454+W454+X454+Y454+Z454=0,0,IF(P454+Q454+R454+S454+T454+W454+X454+Y454=8,0,1))</f>
        <v>0</v>
      </c>
      <c r="AE454" s="74">
        <f t="shared" si="253"/>
        <v>0</v>
      </c>
      <c r="AF454" s="74">
        <f t="shared" si="254"/>
        <v>0</v>
      </c>
      <c r="AG454" s="74">
        <f t="shared" ref="AG454:AG504" si="272">IF(AND(P454=1,P453=0),1,0)</f>
        <v>0</v>
      </c>
      <c r="AH454" s="74">
        <f t="shared" ref="AH454:AH504" si="273">IF(AC454+AD454+AE454+AF454+AG454=0,0,1)</f>
        <v>0</v>
      </c>
      <c r="AJ454" s="75">
        <f t="shared" ref="AJ454:AJ504" si="274">IF($AH454=0,J454,0)</f>
        <v>0</v>
      </c>
      <c r="AK454" s="75">
        <f t="shared" ref="AK454:AK506" si="275">IF($AH454=0,K454,0)</f>
        <v>0</v>
      </c>
      <c r="AL454" s="75">
        <f t="shared" si="255"/>
        <v>0</v>
      </c>
      <c r="AS454" s="74" t="str">
        <f t="shared" ref="AS454:AS504" si="276">IF($A454="","",MID($A454,1,1)*2)</f>
        <v/>
      </c>
      <c r="AT454" s="74" t="str">
        <f t="shared" ref="AT454:AT504" si="277">IF($A454="","",MID($A454,2,1)*1)</f>
        <v/>
      </c>
      <c r="AU454" s="74" t="str">
        <f t="shared" ref="AU454:AU504" si="278">IF($A454="","",MID($A454,3,1)*2)</f>
        <v/>
      </c>
      <c r="AV454" s="74" t="str">
        <f t="shared" ref="AV454:AV504" si="279">IF($A454="","",MID($A454,4,1)*1)</f>
        <v/>
      </c>
      <c r="AW454" s="74" t="str">
        <f t="shared" ref="AW454:AW504" si="280">IF($A454="","",MID($A454,5,1)*2)</f>
        <v/>
      </c>
      <c r="AX454" s="74" t="str">
        <f t="shared" si="251"/>
        <v/>
      </c>
      <c r="AY454" s="74" t="str">
        <f t="shared" si="251"/>
        <v/>
      </c>
      <c r="AZ454" s="74" t="str">
        <f t="shared" si="251"/>
        <v/>
      </c>
      <c r="BA454" s="74" t="str">
        <f t="shared" si="251"/>
        <v/>
      </c>
      <c r="BB454" s="74" t="str">
        <f t="shared" si="251"/>
        <v/>
      </c>
      <c r="BC454" s="74" t="str">
        <f t="shared" ref="BC454:BC504" si="281">IF($A454="","",SUM(AX454:BB454))</f>
        <v/>
      </c>
      <c r="BD454" s="74" t="str">
        <f t="shared" ref="BD454:BD504" si="282">IF($A454="","",MOD(BC454,10))</f>
        <v/>
      </c>
      <c r="BE454" s="74" t="str">
        <f t="shared" ref="BE454:BE504" si="283">IF($A454="","",10-BD454)</f>
        <v/>
      </c>
      <c r="BF454" s="74" t="str">
        <f t="shared" ref="BF454:BF504" si="284">IF($A454="","",MOD(BE454,10))</f>
        <v/>
      </c>
      <c r="BG454" s="74" t="str">
        <f t="shared" ref="BG454:BG504" si="285">IF($A454="","",MID($A454,7,1)*1)</f>
        <v/>
      </c>
      <c r="BK454" s="119" t="s">
        <v>1425</v>
      </c>
      <c r="BL454" s="119" t="s">
        <v>1426</v>
      </c>
      <c r="BM454" s="119" t="s">
        <v>1427</v>
      </c>
      <c r="BN454" s="119" t="s">
        <v>368</v>
      </c>
      <c r="BO454" s="119" t="s">
        <v>1428</v>
      </c>
    </row>
    <row r="455" spans="1:67" s="66" customFormat="1" ht="14.5" x14ac:dyDescent="0.35">
      <c r="A455" s="30"/>
      <c r="B455" s="31"/>
      <c r="C455" s="31"/>
      <c r="D455" s="30"/>
      <c r="E455" s="31"/>
      <c r="F455" s="84"/>
      <c r="G455" s="62" t="str">
        <f t="shared" si="256"/>
        <v/>
      </c>
      <c r="H455" s="30"/>
      <c r="I455" s="31"/>
      <c r="J455" s="85"/>
      <c r="K455" s="85"/>
      <c r="L455" s="73">
        <f t="shared" si="257"/>
        <v>0</v>
      </c>
      <c r="M455" s="136"/>
      <c r="N455" s="65">
        <f t="shared" si="258"/>
        <v>0</v>
      </c>
      <c r="O455" s="65"/>
      <c r="P455" s="74">
        <f t="shared" si="259"/>
        <v>0</v>
      </c>
      <c r="Q455" s="74">
        <f t="shared" si="260"/>
        <v>0</v>
      </c>
      <c r="R455" s="74">
        <f t="shared" si="261"/>
        <v>0</v>
      </c>
      <c r="S455" s="74">
        <f t="shared" si="262"/>
        <v>0</v>
      </c>
      <c r="T455" s="74">
        <f t="shared" si="263"/>
        <v>0</v>
      </c>
      <c r="U455" s="74">
        <f t="shared" si="264"/>
        <v>0</v>
      </c>
      <c r="V455" s="74">
        <f t="shared" si="265"/>
        <v>0</v>
      </c>
      <c r="W455" s="74">
        <f t="shared" si="266"/>
        <v>0</v>
      </c>
      <c r="X455" s="74">
        <f t="shared" si="267"/>
        <v>0</v>
      </c>
      <c r="Y455" s="74">
        <f t="shared" si="268"/>
        <v>0</v>
      </c>
      <c r="Z455" s="74">
        <f t="shared" si="269"/>
        <v>0</v>
      </c>
      <c r="AA455" s="74">
        <f t="shared" si="252"/>
        <v>1</v>
      </c>
      <c r="AC455" s="74">
        <f t="shared" si="270"/>
        <v>0</v>
      </c>
      <c r="AD455" s="74">
        <f t="shared" si="271"/>
        <v>0</v>
      </c>
      <c r="AE455" s="74">
        <f t="shared" si="253"/>
        <v>0</v>
      </c>
      <c r="AF455" s="74">
        <f t="shared" si="254"/>
        <v>0</v>
      </c>
      <c r="AG455" s="74">
        <f t="shared" si="272"/>
        <v>0</v>
      </c>
      <c r="AH455" s="74">
        <f t="shared" si="273"/>
        <v>0</v>
      </c>
      <c r="AJ455" s="75">
        <f t="shared" si="274"/>
        <v>0</v>
      </c>
      <c r="AK455" s="75">
        <f t="shared" si="275"/>
        <v>0</v>
      </c>
      <c r="AL455" s="75">
        <f t="shared" si="255"/>
        <v>0</v>
      </c>
      <c r="AS455" s="74" t="str">
        <f t="shared" si="276"/>
        <v/>
      </c>
      <c r="AT455" s="74" t="str">
        <f t="shared" si="277"/>
        <v/>
      </c>
      <c r="AU455" s="74" t="str">
        <f t="shared" si="278"/>
        <v/>
      </c>
      <c r="AV455" s="74" t="str">
        <f t="shared" si="279"/>
        <v/>
      </c>
      <c r="AW455" s="74" t="str">
        <f t="shared" si="280"/>
        <v/>
      </c>
      <c r="AX455" s="74" t="str">
        <f t="shared" si="251"/>
        <v/>
      </c>
      <c r="AY455" s="74" t="str">
        <f t="shared" si="251"/>
        <v/>
      </c>
      <c r="AZ455" s="74" t="str">
        <f t="shared" si="251"/>
        <v/>
      </c>
      <c r="BA455" s="74" t="str">
        <f t="shared" si="251"/>
        <v/>
      </c>
      <c r="BB455" s="74" t="str">
        <f t="shared" si="251"/>
        <v/>
      </c>
      <c r="BC455" s="74" t="str">
        <f t="shared" si="281"/>
        <v/>
      </c>
      <c r="BD455" s="74" t="str">
        <f t="shared" si="282"/>
        <v/>
      </c>
      <c r="BE455" s="74" t="str">
        <f t="shared" si="283"/>
        <v/>
      </c>
      <c r="BF455" s="74" t="str">
        <f t="shared" si="284"/>
        <v/>
      </c>
      <c r="BG455" s="74" t="str">
        <f t="shared" si="285"/>
        <v/>
      </c>
      <c r="BK455" s="119" t="s">
        <v>1429</v>
      </c>
      <c r="BL455" s="119" t="s">
        <v>1426</v>
      </c>
      <c r="BM455" s="119" t="s">
        <v>1427</v>
      </c>
      <c r="BN455" s="119" t="s">
        <v>368</v>
      </c>
      <c r="BO455" s="119" t="s">
        <v>1430</v>
      </c>
    </row>
    <row r="456" spans="1:67" s="66" customFormat="1" ht="14.5" x14ac:dyDescent="0.35">
      <c r="A456" s="30"/>
      <c r="B456" s="31"/>
      <c r="C456" s="31"/>
      <c r="D456" s="30"/>
      <c r="E456" s="31"/>
      <c r="F456" s="84"/>
      <c r="G456" s="62" t="str">
        <f t="shared" si="256"/>
        <v/>
      </c>
      <c r="H456" s="30"/>
      <c r="I456" s="31"/>
      <c r="J456" s="85"/>
      <c r="K456" s="85"/>
      <c r="L456" s="73">
        <f t="shared" si="257"/>
        <v>0</v>
      </c>
      <c r="M456" s="136"/>
      <c r="N456" s="65">
        <f t="shared" si="258"/>
        <v>0</v>
      </c>
      <c r="O456" s="65"/>
      <c r="P456" s="74">
        <f t="shared" si="259"/>
        <v>0</v>
      </c>
      <c r="Q456" s="74">
        <f t="shared" si="260"/>
        <v>0</v>
      </c>
      <c r="R456" s="74">
        <f t="shared" si="261"/>
        <v>0</v>
      </c>
      <c r="S456" s="74">
        <f t="shared" si="262"/>
        <v>0</v>
      </c>
      <c r="T456" s="74">
        <f t="shared" si="263"/>
        <v>0</v>
      </c>
      <c r="U456" s="74">
        <f t="shared" si="264"/>
        <v>0</v>
      </c>
      <c r="V456" s="74">
        <f t="shared" si="265"/>
        <v>0</v>
      </c>
      <c r="W456" s="74">
        <f t="shared" si="266"/>
        <v>0</v>
      </c>
      <c r="X456" s="74">
        <f t="shared" si="267"/>
        <v>0</v>
      </c>
      <c r="Y456" s="74">
        <f t="shared" si="268"/>
        <v>0</v>
      </c>
      <c r="Z456" s="74">
        <f t="shared" si="269"/>
        <v>0</v>
      </c>
      <c r="AA456" s="74">
        <f t="shared" si="252"/>
        <v>1</v>
      </c>
      <c r="AC456" s="74">
        <f t="shared" si="270"/>
        <v>0</v>
      </c>
      <c r="AD456" s="74">
        <f t="shared" si="271"/>
        <v>0</v>
      </c>
      <c r="AE456" s="74">
        <f t="shared" si="253"/>
        <v>0</v>
      </c>
      <c r="AF456" s="74">
        <f t="shared" si="254"/>
        <v>0</v>
      </c>
      <c r="AG456" s="74">
        <f t="shared" si="272"/>
        <v>0</v>
      </c>
      <c r="AH456" s="74">
        <f t="shared" si="273"/>
        <v>0</v>
      </c>
      <c r="AJ456" s="75">
        <f t="shared" si="274"/>
        <v>0</v>
      </c>
      <c r="AK456" s="75">
        <f t="shared" si="275"/>
        <v>0</v>
      </c>
      <c r="AL456" s="75">
        <f t="shared" si="255"/>
        <v>0</v>
      </c>
      <c r="AS456" s="74" t="str">
        <f t="shared" si="276"/>
        <v/>
      </c>
      <c r="AT456" s="74" t="str">
        <f t="shared" si="277"/>
        <v/>
      </c>
      <c r="AU456" s="74" t="str">
        <f t="shared" si="278"/>
        <v/>
      </c>
      <c r="AV456" s="74" t="str">
        <f t="shared" si="279"/>
        <v/>
      </c>
      <c r="AW456" s="74" t="str">
        <f t="shared" si="280"/>
        <v/>
      </c>
      <c r="AX456" s="74" t="str">
        <f t="shared" si="251"/>
        <v/>
      </c>
      <c r="AY456" s="74" t="str">
        <f t="shared" si="251"/>
        <v/>
      </c>
      <c r="AZ456" s="74" t="str">
        <f t="shared" si="251"/>
        <v/>
      </c>
      <c r="BA456" s="74" t="str">
        <f t="shared" si="251"/>
        <v/>
      </c>
      <c r="BB456" s="74" t="str">
        <f t="shared" si="251"/>
        <v/>
      </c>
      <c r="BC456" s="74" t="str">
        <f t="shared" si="281"/>
        <v/>
      </c>
      <c r="BD456" s="74" t="str">
        <f t="shared" si="282"/>
        <v/>
      </c>
      <c r="BE456" s="74" t="str">
        <f t="shared" si="283"/>
        <v/>
      </c>
      <c r="BF456" s="74" t="str">
        <f t="shared" si="284"/>
        <v/>
      </c>
      <c r="BG456" s="74" t="str">
        <f t="shared" si="285"/>
        <v/>
      </c>
      <c r="BK456" s="119" t="s">
        <v>1431</v>
      </c>
      <c r="BL456" s="119" t="s">
        <v>1416</v>
      </c>
      <c r="BM456" s="119" t="s">
        <v>1417</v>
      </c>
      <c r="BN456" s="119" t="s">
        <v>1200</v>
      </c>
      <c r="BO456" s="119" t="s">
        <v>1432</v>
      </c>
    </row>
    <row r="457" spans="1:67" s="66" customFormat="1" ht="14.5" x14ac:dyDescent="0.35">
      <c r="A457" s="30"/>
      <c r="B457" s="31"/>
      <c r="C457" s="31"/>
      <c r="D457" s="30"/>
      <c r="E457" s="31"/>
      <c r="F457" s="84"/>
      <c r="G457" s="62" t="str">
        <f t="shared" si="256"/>
        <v/>
      </c>
      <c r="H457" s="30"/>
      <c r="I457" s="31"/>
      <c r="J457" s="85"/>
      <c r="K457" s="85"/>
      <c r="L457" s="73">
        <f t="shared" si="257"/>
        <v>0</v>
      </c>
      <c r="M457" s="136"/>
      <c r="N457" s="65">
        <f t="shared" si="258"/>
        <v>0</v>
      </c>
      <c r="O457" s="65"/>
      <c r="P457" s="74">
        <f t="shared" si="259"/>
        <v>0</v>
      </c>
      <c r="Q457" s="74">
        <f t="shared" si="260"/>
        <v>0</v>
      </c>
      <c r="R457" s="74">
        <f t="shared" si="261"/>
        <v>0</v>
      </c>
      <c r="S457" s="74">
        <f t="shared" si="262"/>
        <v>0</v>
      </c>
      <c r="T457" s="74">
        <f t="shared" si="263"/>
        <v>0</v>
      </c>
      <c r="U457" s="74">
        <f t="shared" si="264"/>
        <v>0</v>
      </c>
      <c r="V457" s="74">
        <f t="shared" si="265"/>
        <v>0</v>
      </c>
      <c r="W457" s="74">
        <f t="shared" si="266"/>
        <v>0</v>
      </c>
      <c r="X457" s="74">
        <f t="shared" si="267"/>
        <v>0</v>
      </c>
      <c r="Y457" s="74">
        <f t="shared" si="268"/>
        <v>0</v>
      </c>
      <c r="Z457" s="74">
        <f t="shared" si="269"/>
        <v>0</v>
      </c>
      <c r="AA457" s="74">
        <f t="shared" si="252"/>
        <v>1</v>
      </c>
      <c r="AC457" s="74">
        <f t="shared" si="270"/>
        <v>0</v>
      </c>
      <c r="AD457" s="74">
        <f t="shared" si="271"/>
        <v>0</v>
      </c>
      <c r="AE457" s="74">
        <f t="shared" si="253"/>
        <v>0</v>
      </c>
      <c r="AF457" s="74">
        <f t="shared" si="254"/>
        <v>0</v>
      </c>
      <c r="AG457" s="74">
        <f t="shared" si="272"/>
        <v>0</v>
      </c>
      <c r="AH457" s="74">
        <f t="shared" si="273"/>
        <v>0</v>
      </c>
      <c r="AJ457" s="75">
        <f t="shared" si="274"/>
        <v>0</v>
      </c>
      <c r="AK457" s="75">
        <f t="shared" si="275"/>
        <v>0</v>
      </c>
      <c r="AL457" s="75">
        <f t="shared" si="255"/>
        <v>0</v>
      </c>
      <c r="AS457" s="74" t="str">
        <f t="shared" si="276"/>
        <v/>
      </c>
      <c r="AT457" s="74" t="str">
        <f t="shared" si="277"/>
        <v/>
      </c>
      <c r="AU457" s="74" t="str">
        <f t="shared" si="278"/>
        <v/>
      </c>
      <c r="AV457" s="74" t="str">
        <f t="shared" si="279"/>
        <v/>
      </c>
      <c r="AW457" s="74" t="str">
        <f t="shared" si="280"/>
        <v/>
      </c>
      <c r="AX457" s="74" t="str">
        <f t="shared" si="251"/>
        <v/>
      </c>
      <c r="AY457" s="74" t="str">
        <f t="shared" si="251"/>
        <v/>
      </c>
      <c r="AZ457" s="74" t="str">
        <f t="shared" si="251"/>
        <v/>
      </c>
      <c r="BA457" s="74" t="str">
        <f t="shared" si="251"/>
        <v/>
      </c>
      <c r="BB457" s="74" t="str">
        <f t="shared" si="251"/>
        <v/>
      </c>
      <c r="BC457" s="74" t="str">
        <f t="shared" si="281"/>
        <v/>
      </c>
      <c r="BD457" s="74" t="str">
        <f t="shared" si="282"/>
        <v/>
      </c>
      <c r="BE457" s="74" t="str">
        <f t="shared" si="283"/>
        <v/>
      </c>
      <c r="BF457" s="74" t="str">
        <f t="shared" si="284"/>
        <v/>
      </c>
      <c r="BG457" s="74" t="str">
        <f t="shared" si="285"/>
        <v/>
      </c>
      <c r="BK457" s="119" t="s">
        <v>1433</v>
      </c>
      <c r="BL457" s="119" t="s">
        <v>1351</v>
      </c>
      <c r="BM457" s="119" t="s">
        <v>1352</v>
      </c>
      <c r="BN457" s="119" t="s">
        <v>349</v>
      </c>
      <c r="BO457" s="119" t="s">
        <v>1434</v>
      </c>
    </row>
    <row r="458" spans="1:67" s="66" customFormat="1" ht="14.5" x14ac:dyDescent="0.35">
      <c r="A458" s="30"/>
      <c r="B458" s="31"/>
      <c r="C458" s="31"/>
      <c r="D458" s="30"/>
      <c r="E458" s="31"/>
      <c r="F458" s="84"/>
      <c r="G458" s="62" t="str">
        <f t="shared" si="256"/>
        <v/>
      </c>
      <c r="H458" s="30"/>
      <c r="I458" s="31"/>
      <c r="J458" s="85"/>
      <c r="K458" s="85"/>
      <c r="L458" s="73">
        <f t="shared" si="257"/>
        <v>0</v>
      </c>
      <c r="M458" s="136"/>
      <c r="N458" s="65">
        <f t="shared" si="258"/>
        <v>0</v>
      </c>
      <c r="O458" s="65"/>
      <c r="P458" s="74">
        <f t="shared" si="259"/>
        <v>0</v>
      </c>
      <c r="Q458" s="74">
        <f t="shared" si="260"/>
        <v>0</v>
      </c>
      <c r="R458" s="74">
        <f t="shared" si="261"/>
        <v>0</v>
      </c>
      <c r="S458" s="74">
        <f t="shared" si="262"/>
        <v>0</v>
      </c>
      <c r="T458" s="74">
        <f t="shared" si="263"/>
        <v>0</v>
      </c>
      <c r="U458" s="74">
        <f t="shared" si="264"/>
        <v>0</v>
      </c>
      <c r="V458" s="74">
        <f t="shared" si="265"/>
        <v>0</v>
      </c>
      <c r="W458" s="74">
        <f t="shared" si="266"/>
        <v>0</v>
      </c>
      <c r="X458" s="74">
        <f t="shared" si="267"/>
        <v>0</v>
      </c>
      <c r="Y458" s="74">
        <f t="shared" si="268"/>
        <v>0</v>
      </c>
      <c r="Z458" s="74">
        <f t="shared" si="269"/>
        <v>0</v>
      </c>
      <c r="AA458" s="74">
        <f t="shared" si="252"/>
        <v>1</v>
      </c>
      <c r="AC458" s="74">
        <f t="shared" si="270"/>
        <v>0</v>
      </c>
      <c r="AD458" s="74">
        <f t="shared" si="271"/>
        <v>0</v>
      </c>
      <c r="AE458" s="74">
        <f t="shared" si="253"/>
        <v>0</v>
      </c>
      <c r="AF458" s="74">
        <f t="shared" si="254"/>
        <v>0</v>
      </c>
      <c r="AG458" s="74">
        <f t="shared" si="272"/>
        <v>0</v>
      </c>
      <c r="AH458" s="74">
        <f t="shared" si="273"/>
        <v>0</v>
      </c>
      <c r="AJ458" s="75">
        <f t="shared" si="274"/>
        <v>0</v>
      </c>
      <c r="AK458" s="75">
        <f t="shared" si="275"/>
        <v>0</v>
      </c>
      <c r="AL458" s="75">
        <f t="shared" si="255"/>
        <v>0</v>
      </c>
      <c r="AS458" s="74" t="str">
        <f t="shared" si="276"/>
        <v/>
      </c>
      <c r="AT458" s="74" t="str">
        <f t="shared" si="277"/>
        <v/>
      </c>
      <c r="AU458" s="74" t="str">
        <f t="shared" si="278"/>
        <v/>
      </c>
      <c r="AV458" s="74" t="str">
        <f t="shared" si="279"/>
        <v/>
      </c>
      <c r="AW458" s="74" t="str">
        <f t="shared" si="280"/>
        <v/>
      </c>
      <c r="AX458" s="74" t="str">
        <f t="shared" si="251"/>
        <v/>
      </c>
      <c r="AY458" s="74" t="str">
        <f t="shared" si="251"/>
        <v/>
      </c>
      <c r="AZ458" s="74" t="str">
        <f t="shared" si="251"/>
        <v/>
      </c>
      <c r="BA458" s="74" t="str">
        <f t="shared" si="251"/>
        <v/>
      </c>
      <c r="BB458" s="74" t="str">
        <f t="shared" si="251"/>
        <v/>
      </c>
      <c r="BC458" s="74" t="str">
        <f t="shared" si="281"/>
        <v/>
      </c>
      <c r="BD458" s="74" t="str">
        <f t="shared" si="282"/>
        <v/>
      </c>
      <c r="BE458" s="74" t="str">
        <f t="shared" si="283"/>
        <v/>
      </c>
      <c r="BF458" s="74" t="str">
        <f t="shared" si="284"/>
        <v/>
      </c>
      <c r="BG458" s="74" t="str">
        <f t="shared" si="285"/>
        <v/>
      </c>
      <c r="BK458" s="119" t="s">
        <v>1435</v>
      </c>
      <c r="BL458" s="119" t="s">
        <v>1220</v>
      </c>
      <c r="BM458" s="119" t="s">
        <v>1221</v>
      </c>
      <c r="BN458" s="119" t="s">
        <v>1222</v>
      </c>
      <c r="BO458" s="119" t="s">
        <v>1221</v>
      </c>
    </row>
    <row r="459" spans="1:67" s="66" customFormat="1" ht="14.5" x14ac:dyDescent="0.35">
      <c r="A459" s="30"/>
      <c r="B459" s="31"/>
      <c r="C459" s="31"/>
      <c r="D459" s="30"/>
      <c r="E459" s="31"/>
      <c r="F459" s="84"/>
      <c r="G459" s="62" t="str">
        <f t="shared" si="256"/>
        <v/>
      </c>
      <c r="H459" s="30"/>
      <c r="I459" s="31"/>
      <c r="J459" s="85"/>
      <c r="K459" s="85"/>
      <c r="L459" s="73">
        <f t="shared" si="257"/>
        <v>0</v>
      </c>
      <c r="M459" s="136"/>
      <c r="N459" s="65">
        <f t="shared" si="258"/>
        <v>0</v>
      </c>
      <c r="O459" s="65"/>
      <c r="P459" s="74">
        <f t="shared" si="259"/>
        <v>0</v>
      </c>
      <c r="Q459" s="74">
        <f t="shared" si="260"/>
        <v>0</v>
      </c>
      <c r="R459" s="74">
        <f t="shared" si="261"/>
        <v>0</v>
      </c>
      <c r="S459" s="74">
        <f t="shared" si="262"/>
        <v>0</v>
      </c>
      <c r="T459" s="74">
        <f t="shared" si="263"/>
        <v>0</v>
      </c>
      <c r="U459" s="74">
        <f t="shared" si="264"/>
        <v>0</v>
      </c>
      <c r="V459" s="74">
        <f t="shared" si="265"/>
        <v>0</v>
      </c>
      <c r="W459" s="74">
        <f t="shared" si="266"/>
        <v>0</v>
      </c>
      <c r="X459" s="74">
        <f t="shared" si="267"/>
        <v>0</v>
      </c>
      <c r="Y459" s="74">
        <f t="shared" si="268"/>
        <v>0</v>
      </c>
      <c r="Z459" s="74">
        <f t="shared" si="269"/>
        <v>0</v>
      </c>
      <c r="AA459" s="74">
        <f t="shared" si="252"/>
        <v>1</v>
      </c>
      <c r="AC459" s="74">
        <f t="shared" si="270"/>
        <v>0</v>
      </c>
      <c r="AD459" s="74">
        <f t="shared" si="271"/>
        <v>0</v>
      </c>
      <c r="AE459" s="74">
        <f t="shared" si="253"/>
        <v>0</v>
      </c>
      <c r="AF459" s="74">
        <f t="shared" si="254"/>
        <v>0</v>
      </c>
      <c r="AG459" s="74">
        <f t="shared" si="272"/>
        <v>0</v>
      </c>
      <c r="AH459" s="74">
        <f t="shared" si="273"/>
        <v>0</v>
      </c>
      <c r="AJ459" s="75">
        <f t="shared" si="274"/>
        <v>0</v>
      </c>
      <c r="AK459" s="75">
        <f t="shared" si="275"/>
        <v>0</v>
      </c>
      <c r="AL459" s="75">
        <f t="shared" si="255"/>
        <v>0</v>
      </c>
      <c r="AS459" s="74" t="str">
        <f t="shared" si="276"/>
        <v/>
      </c>
      <c r="AT459" s="74" t="str">
        <f t="shared" si="277"/>
        <v/>
      </c>
      <c r="AU459" s="74" t="str">
        <f t="shared" si="278"/>
        <v/>
      </c>
      <c r="AV459" s="74" t="str">
        <f t="shared" si="279"/>
        <v/>
      </c>
      <c r="AW459" s="74" t="str">
        <f t="shared" si="280"/>
        <v/>
      </c>
      <c r="AX459" s="74" t="str">
        <f t="shared" si="251"/>
        <v/>
      </c>
      <c r="AY459" s="74" t="str">
        <f t="shared" si="251"/>
        <v/>
      </c>
      <c r="AZ459" s="74" t="str">
        <f t="shared" si="251"/>
        <v/>
      </c>
      <c r="BA459" s="74" t="str">
        <f t="shared" si="251"/>
        <v/>
      </c>
      <c r="BB459" s="74" t="str">
        <f t="shared" si="251"/>
        <v/>
      </c>
      <c r="BC459" s="74" t="str">
        <f t="shared" si="281"/>
        <v/>
      </c>
      <c r="BD459" s="74" t="str">
        <f t="shared" si="282"/>
        <v/>
      </c>
      <c r="BE459" s="74" t="str">
        <f t="shared" si="283"/>
        <v/>
      </c>
      <c r="BF459" s="74" t="str">
        <f t="shared" si="284"/>
        <v/>
      </c>
      <c r="BG459" s="74" t="str">
        <f t="shared" si="285"/>
        <v/>
      </c>
      <c r="BK459" s="119" t="s">
        <v>1436</v>
      </c>
      <c r="BL459" s="119" t="s">
        <v>366</v>
      </c>
      <c r="BM459" s="119" t="s">
        <v>367</v>
      </c>
      <c r="BN459" s="119" t="s">
        <v>368</v>
      </c>
      <c r="BO459" s="119" t="s">
        <v>1437</v>
      </c>
    </row>
    <row r="460" spans="1:67" s="66" customFormat="1" ht="14.5" x14ac:dyDescent="0.35">
      <c r="A460" s="30"/>
      <c r="B460" s="31"/>
      <c r="C460" s="31"/>
      <c r="D460" s="30"/>
      <c r="E460" s="31"/>
      <c r="F460" s="84"/>
      <c r="G460" s="62" t="str">
        <f t="shared" si="256"/>
        <v/>
      </c>
      <c r="H460" s="30"/>
      <c r="I460" s="31"/>
      <c r="J460" s="85"/>
      <c r="K460" s="85"/>
      <c r="L460" s="73">
        <f t="shared" si="257"/>
        <v>0</v>
      </c>
      <c r="M460" s="136"/>
      <c r="N460" s="65">
        <f t="shared" si="258"/>
        <v>0</v>
      </c>
      <c r="O460" s="65"/>
      <c r="P460" s="74">
        <f t="shared" si="259"/>
        <v>0</v>
      </c>
      <c r="Q460" s="74">
        <f t="shared" si="260"/>
        <v>0</v>
      </c>
      <c r="R460" s="74">
        <f t="shared" si="261"/>
        <v>0</v>
      </c>
      <c r="S460" s="74">
        <f t="shared" si="262"/>
        <v>0</v>
      </c>
      <c r="T460" s="74">
        <f t="shared" si="263"/>
        <v>0</v>
      </c>
      <c r="U460" s="74">
        <f t="shared" si="264"/>
        <v>0</v>
      </c>
      <c r="V460" s="74">
        <f t="shared" si="265"/>
        <v>0</v>
      </c>
      <c r="W460" s="74">
        <f t="shared" si="266"/>
        <v>0</v>
      </c>
      <c r="X460" s="74">
        <f t="shared" si="267"/>
        <v>0</v>
      </c>
      <c r="Y460" s="74">
        <f t="shared" si="268"/>
        <v>0</v>
      </c>
      <c r="Z460" s="74">
        <f t="shared" si="269"/>
        <v>0</v>
      </c>
      <c r="AA460" s="74">
        <f t="shared" si="252"/>
        <v>1</v>
      </c>
      <c r="AC460" s="74">
        <f t="shared" si="270"/>
        <v>0</v>
      </c>
      <c r="AD460" s="74">
        <f t="shared" si="271"/>
        <v>0</v>
      </c>
      <c r="AE460" s="74">
        <f t="shared" si="253"/>
        <v>0</v>
      </c>
      <c r="AF460" s="74">
        <f t="shared" si="254"/>
        <v>0</v>
      </c>
      <c r="AG460" s="74">
        <f t="shared" si="272"/>
        <v>0</v>
      </c>
      <c r="AH460" s="74">
        <f t="shared" si="273"/>
        <v>0</v>
      </c>
      <c r="AJ460" s="75">
        <f t="shared" si="274"/>
        <v>0</v>
      </c>
      <c r="AK460" s="75">
        <f t="shared" si="275"/>
        <v>0</v>
      </c>
      <c r="AL460" s="75">
        <f t="shared" si="255"/>
        <v>0</v>
      </c>
      <c r="AS460" s="74" t="str">
        <f t="shared" si="276"/>
        <v/>
      </c>
      <c r="AT460" s="74" t="str">
        <f t="shared" si="277"/>
        <v/>
      </c>
      <c r="AU460" s="74" t="str">
        <f t="shared" si="278"/>
        <v/>
      </c>
      <c r="AV460" s="74" t="str">
        <f t="shared" si="279"/>
        <v/>
      </c>
      <c r="AW460" s="74" t="str">
        <f t="shared" si="280"/>
        <v/>
      </c>
      <c r="AX460" s="74" t="str">
        <f t="shared" si="251"/>
        <v/>
      </c>
      <c r="AY460" s="74" t="str">
        <f t="shared" si="251"/>
        <v/>
      </c>
      <c r="AZ460" s="74" t="str">
        <f t="shared" si="251"/>
        <v/>
      </c>
      <c r="BA460" s="74" t="str">
        <f t="shared" si="251"/>
        <v/>
      </c>
      <c r="BB460" s="74" t="str">
        <f t="shared" si="251"/>
        <v/>
      </c>
      <c r="BC460" s="74" t="str">
        <f t="shared" si="281"/>
        <v/>
      </c>
      <c r="BD460" s="74" t="str">
        <f t="shared" si="282"/>
        <v/>
      </c>
      <c r="BE460" s="74" t="str">
        <f t="shared" si="283"/>
        <v/>
      </c>
      <c r="BF460" s="74" t="str">
        <f t="shared" si="284"/>
        <v/>
      </c>
      <c r="BG460" s="74" t="str">
        <f t="shared" si="285"/>
        <v/>
      </c>
      <c r="BK460" s="119" t="s">
        <v>1438</v>
      </c>
      <c r="BL460" s="119" t="s">
        <v>1220</v>
      </c>
      <c r="BM460" s="119" t="s">
        <v>1221</v>
      </c>
      <c r="BN460" s="119" t="s">
        <v>1222</v>
      </c>
      <c r="BO460" s="119" t="s">
        <v>1439</v>
      </c>
    </row>
    <row r="461" spans="1:67" s="66" customFormat="1" ht="14.5" x14ac:dyDescent="0.35">
      <c r="A461" s="30"/>
      <c r="B461" s="31"/>
      <c r="C461" s="31"/>
      <c r="D461" s="30"/>
      <c r="E461" s="31"/>
      <c r="F461" s="84"/>
      <c r="G461" s="62" t="str">
        <f t="shared" si="256"/>
        <v/>
      </c>
      <c r="H461" s="30"/>
      <c r="I461" s="31"/>
      <c r="J461" s="85"/>
      <c r="K461" s="85"/>
      <c r="L461" s="73">
        <f t="shared" si="257"/>
        <v>0</v>
      </c>
      <c r="M461" s="136"/>
      <c r="N461" s="65">
        <f t="shared" si="258"/>
        <v>0</v>
      </c>
      <c r="O461" s="65"/>
      <c r="P461" s="74">
        <f t="shared" si="259"/>
        <v>0</v>
      </c>
      <c r="Q461" s="74">
        <f t="shared" si="260"/>
        <v>0</v>
      </c>
      <c r="R461" s="74">
        <f t="shared" si="261"/>
        <v>0</v>
      </c>
      <c r="S461" s="74">
        <f t="shared" si="262"/>
        <v>0</v>
      </c>
      <c r="T461" s="74">
        <f t="shared" si="263"/>
        <v>0</v>
      </c>
      <c r="U461" s="74">
        <f t="shared" si="264"/>
        <v>0</v>
      </c>
      <c r="V461" s="74">
        <f t="shared" si="265"/>
        <v>0</v>
      </c>
      <c r="W461" s="74">
        <f t="shared" si="266"/>
        <v>0</v>
      </c>
      <c r="X461" s="74">
        <f t="shared" si="267"/>
        <v>0</v>
      </c>
      <c r="Y461" s="74">
        <f t="shared" si="268"/>
        <v>0</v>
      </c>
      <c r="Z461" s="74">
        <f t="shared" si="269"/>
        <v>0</v>
      </c>
      <c r="AA461" s="74">
        <f t="shared" si="252"/>
        <v>1</v>
      </c>
      <c r="AC461" s="74">
        <f t="shared" si="270"/>
        <v>0</v>
      </c>
      <c r="AD461" s="74">
        <f t="shared" si="271"/>
        <v>0</v>
      </c>
      <c r="AE461" s="74">
        <f t="shared" si="253"/>
        <v>0</v>
      </c>
      <c r="AF461" s="74">
        <f t="shared" si="254"/>
        <v>0</v>
      </c>
      <c r="AG461" s="74">
        <f t="shared" si="272"/>
        <v>0</v>
      </c>
      <c r="AH461" s="74">
        <f t="shared" si="273"/>
        <v>0</v>
      </c>
      <c r="AJ461" s="75">
        <f t="shared" si="274"/>
        <v>0</v>
      </c>
      <c r="AK461" s="75">
        <f t="shared" si="275"/>
        <v>0</v>
      </c>
      <c r="AL461" s="75">
        <f t="shared" si="255"/>
        <v>0</v>
      </c>
      <c r="AS461" s="74" t="str">
        <f t="shared" si="276"/>
        <v/>
      </c>
      <c r="AT461" s="74" t="str">
        <f t="shared" si="277"/>
        <v/>
      </c>
      <c r="AU461" s="74" t="str">
        <f t="shared" si="278"/>
        <v/>
      </c>
      <c r="AV461" s="74" t="str">
        <f t="shared" si="279"/>
        <v/>
      </c>
      <c r="AW461" s="74" t="str">
        <f t="shared" si="280"/>
        <v/>
      </c>
      <c r="AX461" s="74" t="str">
        <f t="shared" si="251"/>
        <v/>
      </c>
      <c r="AY461" s="74" t="str">
        <f t="shared" si="251"/>
        <v/>
      </c>
      <c r="AZ461" s="74" t="str">
        <f t="shared" si="251"/>
        <v/>
      </c>
      <c r="BA461" s="74" t="str">
        <f t="shared" si="251"/>
        <v/>
      </c>
      <c r="BB461" s="74" t="str">
        <f t="shared" si="251"/>
        <v/>
      </c>
      <c r="BC461" s="74" t="str">
        <f t="shared" si="281"/>
        <v/>
      </c>
      <c r="BD461" s="74" t="str">
        <f t="shared" si="282"/>
        <v/>
      </c>
      <c r="BE461" s="74" t="str">
        <f t="shared" si="283"/>
        <v/>
      </c>
      <c r="BF461" s="74" t="str">
        <f t="shared" si="284"/>
        <v/>
      </c>
      <c r="BG461" s="74" t="str">
        <f t="shared" si="285"/>
        <v/>
      </c>
      <c r="BK461" s="119" t="s">
        <v>1440</v>
      </c>
      <c r="BL461" s="119" t="s">
        <v>695</v>
      </c>
      <c r="BM461" s="119" t="s">
        <v>696</v>
      </c>
      <c r="BN461" s="119" t="s">
        <v>697</v>
      </c>
      <c r="BO461" s="119" t="s">
        <v>1441</v>
      </c>
    </row>
    <row r="462" spans="1:67" s="66" customFormat="1" ht="14.5" x14ac:dyDescent="0.35">
      <c r="A462" s="30"/>
      <c r="B462" s="31"/>
      <c r="C462" s="31"/>
      <c r="D462" s="30"/>
      <c r="E462" s="31"/>
      <c r="F462" s="84"/>
      <c r="G462" s="62" t="str">
        <f t="shared" si="256"/>
        <v/>
      </c>
      <c r="H462" s="30"/>
      <c r="I462" s="31"/>
      <c r="J462" s="85"/>
      <c r="K462" s="85"/>
      <c r="L462" s="73">
        <f t="shared" si="257"/>
        <v>0</v>
      </c>
      <c r="M462" s="136"/>
      <c r="N462" s="65">
        <f t="shared" si="258"/>
        <v>0</v>
      </c>
      <c r="O462" s="65"/>
      <c r="P462" s="74">
        <f t="shared" si="259"/>
        <v>0</v>
      </c>
      <c r="Q462" s="74">
        <f t="shared" si="260"/>
        <v>0</v>
      </c>
      <c r="R462" s="74">
        <f t="shared" si="261"/>
        <v>0</v>
      </c>
      <c r="S462" s="74">
        <f t="shared" si="262"/>
        <v>0</v>
      </c>
      <c r="T462" s="74">
        <f t="shared" si="263"/>
        <v>0</v>
      </c>
      <c r="U462" s="74">
        <f t="shared" si="264"/>
        <v>0</v>
      </c>
      <c r="V462" s="74">
        <f t="shared" si="265"/>
        <v>0</v>
      </c>
      <c r="W462" s="74">
        <f t="shared" si="266"/>
        <v>0</v>
      </c>
      <c r="X462" s="74">
        <f t="shared" si="267"/>
        <v>0</v>
      </c>
      <c r="Y462" s="74">
        <f t="shared" si="268"/>
        <v>0</v>
      </c>
      <c r="Z462" s="74">
        <f t="shared" si="269"/>
        <v>0</v>
      </c>
      <c r="AA462" s="74">
        <f t="shared" si="252"/>
        <v>1</v>
      </c>
      <c r="AC462" s="74">
        <f t="shared" si="270"/>
        <v>0</v>
      </c>
      <c r="AD462" s="74">
        <f t="shared" si="271"/>
        <v>0</v>
      </c>
      <c r="AE462" s="74">
        <f t="shared" si="253"/>
        <v>0</v>
      </c>
      <c r="AF462" s="74">
        <f t="shared" si="254"/>
        <v>0</v>
      </c>
      <c r="AG462" s="74">
        <f t="shared" si="272"/>
        <v>0</v>
      </c>
      <c r="AH462" s="74">
        <f t="shared" si="273"/>
        <v>0</v>
      </c>
      <c r="AJ462" s="75">
        <f t="shared" si="274"/>
        <v>0</v>
      </c>
      <c r="AK462" s="75">
        <f t="shared" si="275"/>
        <v>0</v>
      </c>
      <c r="AL462" s="75">
        <f t="shared" si="255"/>
        <v>0</v>
      </c>
      <c r="AS462" s="74" t="str">
        <f t="shared" si="276"/>
        <v/>
      </c>
      <c r="AT462" s="74" t="str">
        <f t="shared" si="277"/>
        <v/>
      </c>
      <c r="AU462" s="74" t="str">
        <f t="shared" si="278"/>
        <v/>
      </c>
      <c r="AV462" s="74" t="str">
        <f t="shared" si="279"/>
        <v/>
      </c>
      <c r="AW462" s="74" t="str">
        <f t="shared" si="280"/>
        <v/>
      </c>
      <c r="AX462" s="74" t="str">
        <f t="shared" si="251"/>
        <v/>
      </c>
      <c r="AY462" s="74" t="str">
        <f t="shared" si="251"/>
        <v/>
      </c>
      <c r="AZ462" s="74" t="str">
        <f t="shared" si="251"/>
        <v/>
      </c>
      <c r="BA462" s="74" t="str">
        <f t="shared" si="251"/>
        <v/>
      </c>
      <c r="BB462" s="74" t="str">
        <f t="shared" si="251"/>
        <v/>
      </c>
      <c r="BC462" s="74" t="str">
        <f t="shared" si="281"/>
        <v/>
      </c>
      <c r="BD462" s="74" t="str">
        <f t="shared" si="282"/>
        <v/>
      </c>
      <c r="BE462" s="74" t="str">
        <f t="shared" si="283"/>
        <v/>
      </c>
      <c r="BF462" s="74" t="str">
        <f t="shared" si="284"/>
        <v/>
      </c>
      <c r="BG462" s="74" t="str">
        <f t="shared" si="285"/>
        <v/>
      </c>
      <c r="BK462" s="119" t="s">
        <v>1442</v>
      </c>
      <c r="BL462" s="119" t="s">
        <v>1327</v>
      </c>
      <c r="BM462" s="119" t="s">
        <v>1328</v>
      </c>
      <c r="BN462" s="119" t="s">
        <v>1324</v>
      </c>
      <c r="BO462" s="119" t="s">
        <v>1443</v>
      </c>
    </row>
    <row r="463" spans="1:67" s="66" customFormat="1" ht="14.5" x14ac:dyDescent="0.35">
      <c r="A463" s="30"/>
      <c r="B463" s="31"/>
      <c r="C463" s="31"/>
      <c r="D463" s="30"/>
      <c r="E463" s="31"/>
      <c r="F463" s="84"/>
      <c r="G463" s="62" t="str">
        <f t="shared" si="256"/>
        <v/>
      </c>
      <c r="H463" s="30"/>
      <c r="I463" s="31"/>
      <c r="J463" s="85"/>
      <c r="K463" s="85"/>
      <c r="L463" s="73">
        <f t="shared" si="257"/>
        <v>0</v>
      </c>
      <c r="M463" s="136"/>
      <c r="N463" s="65">
        <f t="shared" si="258"/>
        <v>0</v>
      </c>
      <c r="O463" s="65"/>
      <c r="P463" s="74">
        <f t="shared" si="259"/>
        <v>0</v>
      </c>
      <c r="Q463" s="74">
        <f t="shared" si="260"/>
        <v>0</v>
      </c>
      <c r="R463" s="74">
        <f t="shared" si="261"/>
        <v>0</v>
      </c>
      <c r="S463" s="74">
        <f t="shared" si="262"/>
        <v>0</v>
      </c>
      <c r="T463" s="74">
        <f t="shared" si="263"/>
        <v>0</v>
      </c>
      <c r="U463" s="74">
        <f t="shared" si="264"/>
        <v>0</v>
      </c>
      <c r="V463" s="74">
        <f t="shared" si="265"/>
        <v>0</v>
      </c>
      <c r="W463" s="74">
        <f t="shared" si="266"/>
        <v>0</v>
      </c>
      <c r="X463" s="74">
        <f t="shared" si="267"/>
        <v>0</v>
      </c>
      <c r="Y463" s="74">
        <f t="shared" si="268"/>
        <v>0</v>
      </c>
      <c r="Z463" s="74">
        <f t="shared" si="269"/>
        <v>0</v>
      </c>
      <c r="AA463" s="74">
        <f t="shared" si="252"/>
        <v>1</v>
      </c>
      <c r="AC463" s="74">
        <f t="shared" si="270"/>
        <v>0</v>
      </c>
      <c r="AD463" s="74">
        <f t="shared" si="271"/>
        <v>0</v>
      </c>
      <c r="AE463" s="74">
        <f t="shared" si="253"/>
        <v>0</v>
      </c>
      <c r="AF463" s="74">
        <f t="shared" si="254"/>
        <v>0</v>
      </c>
      <c r="AG463" s="74">
        <f t="shared" si="272"/>
        <v>0</v>
      </c>
      <c r="AH463" s="74">
        <f t="shared" si="273"/>
        <v>0</v>
      </c>
      <c r="AJ463" s="75">
        <f t="shared" si="274"/>
        <v>0</v>
      </c>
      <c r="AK463" s="75">
        <f t="shared" si="275"/>
        <v>0</v>
      </c>
      <c r="AL463" s="75">
        <f t="shared" si="255"/>
        <v>0</v>
      </c>
      <c r="AS463" s="74" t="str">
        <f t="shared" si="276"/>
        <v/>
      </c>
      <c r="AT463" s="74" t="str">
        <f t="shared" si="277"/>
        <v/>
      </c>
      <c r="AU463" s="74" t="str">
        <f t="shared" si="278"/>
        <v/>
      </c>
      <c r="AV463" s="74" t="str">
        <f t="shared" si="279"/>
        <v/>
      </c>
      <c r="AW463" s="74" t="str">
        <f t="shared" si="280"/>
        <v/>
      </c>
      <c r="AX463" s="74" t="str">
        <f t="shared" si="251"/>
        <v/>
      </c>
      <c r="AY463" s="74" t="str">
        <f t="shared" si="251"/>
        <v/>
      </c>
      <c r="AZ463" s="74" t="str">
        <f t="shared" si="251"/>
        <v/>
      </c>
      <c r="BA463" s="74" t="str">
        <f t="shared" si="251"/>
        <v/>
      </c>
      <c r="BB463" s="74" t="str">
        <f t="shared" si="251"/>
        <v/>
      </c>
      <c r="BC463" s="74" t="str">
        <f t="shared" si="281"/>
        <v/>
      </c>
      <c r="BD463" s="74" t="str">
        <f t="shared" si="282"/>
        <v/>
      </c>
      <c r="BE463" s="74" t="str">
        <f t="shared" si="283"/>
        <v/>
      </c>
      <c r="BF463" s="74" t="str">
        <f t="shared" si="284"/>
        <v/>
      </c>
      <c r="BG463" s="74" t="str">
        <f t="shared" si="285"/>
        <v/>
      </c>
      <c r="BK463" s="119" t="s">
        <v>1444</v>
      </c>
      <c r="BL463" s="119" t="s">
        <v>553</v>
      </c>
      <c r="BM463" s="119" t="s">
        <v>554</v>
      </c>
      <c r="BN463" s="119" t="s">
        <v>349</v>
      </c>
      <c r="BO463" s="119" t="s">
        <v>1445</v>
      </c>
    </row>
    <row r="464" spans="1:67" s="66" customFormat="1" ht="14.5" x14ac:dyDescent="0.35">
      <c r="A464" s="30"/>
      <c r="B464" s="31"/>
      <c r="C464" s="31"/>
      <c r="D464" s="30"/>
      <c r="E464" s="31"/>
      <c r="F464" s="84"/>
      <c r="G464" s="62" t="str">
        <f t="shared" si="256"/>
        <v/>
      </c>
      <c r="H464" s="30"/>
      <c r="I464" s="31"/>
      <c r="J464" s="85"/>
      <c r="K464" s="85"/>
      <c r="L464" s="73">
        <f t="shared" si="257"/>
        <v>0</v>
      </c>
      <c r="M464" s="136"/>
      <c r="N464" s="65">
        <f t="shared" si="258"/>
        <v>0</v>
      </c>
      <c r="O464" s="65"/>
      <c r="P464" s="74">
        <f t="shared" si="259"/>
        <v>0</v>
      </c>
      <c r="Q464" s="74">
        <f t="shared" si="260"/>
        <v>0</v>
      </c>
      <c r="R464" s="74">
        <f t="shared" si="261"/>
        <v>0</v>
      </c>
      <c r="S464" s="74">
        <f t="shared" si="262"/>
        <v>0</v>
      </c>
      <c r="T464" s="74">
        <f t="shared" si="263"/>
        <v>0</v>
      </c>
      <c r="U464" s="74">
        <f t="shared" si="264"/>
        <v>0</v>
      </c>
      <c r="V464" s="74">
        <f t="shared" si="265"/>
        <v>0</v>
      </c>
      <c r="W464" s="74">
        <f t="shared" si="266"/>
        <v>0</v>
      </c>
      <c r="X464" s="74">
        <f t="shared" si="267"/>
        <v>0</v>
      </c>
      <c r="Y464" s="74">
        <f t="shared" si="268"/>
        <v>0</v>
      </c>
      <c r="Z464" s="74">
        <f t="shared" si="269"/>
        <v>0</v>
      </c>
      <c r="AA464" s="74">
        <f t="shared" si="252"/>
        <v>1</v>
      </c>
      <c r="AC464" s="74">
        <f t="shared" si="270"/>
        <v>0</v>
      </c>
      <c r="AD464" s="74">
        <f t="shared" si="271"/>
        <v>0</v>
      </c>
      <c r="AE464" s="74">
        <f t="shared" si="253"/>
        <v>0</v>
      </c>
      <c r="AF464" s="74">
        <f t="shared" si="254"/>
        <v>0</v>
      </c>
      <c r="AG464" s="74">
        <f t="shared" si="272"/>
        <v>0</v>
      </c>
      <c r="AH464" s="74">
        <f t="shared" si="273"/>
        <v>0</v>
      </c>
      <c r="AJ464" s="75">
        <f t="shared" si="274"/>
        <v>0</v>
      </c>
      <c r="AK464" s="75">
        <f t="shared" si="275"/>
        <v>0</v>
      </c>
      <c r="AL464" s="75">
        <f t="shared" si="255"/>
        <v>0</v>
      </c>
      <c r="AS464" s="74" t="str">
        <f t="shared" si="276"/>
        <v/>
      </c>
      <c r="AT464" s="74" t="str">
        <f t="shared" si="277"/>
        <v/>
      </c>
      <c r="AU464" s="74" t="str">
        <f t="shared" si="278"/>
        <v/>
      </c>
      <c r="AV464" s="74" t="str">
        <f t="shared" si="279"/>
        <v/>
      </c>
      <c r="AW464" s="74" t="str">
        <f t="shared" si="280"/>
        <v/>
      </c>
      <c r="AX464" s="74" t="str">
        <f t="shared" si="251"/>
        <v/>
      </c>
      <c r="AY464" s="74" t="str">
        <f t="shared" si="251"/>
        <v/>
      </c>
      <c r="AZ464" s="74" t="str">
        <f t="shared" si="251"/>
        <v/>
      </c>
      <c r="BA464" s="74" t="str">
        <f t="shared" si="251"/>
        <v/>
      </c>
      <c r="BB464" s="74" t="str">
        <f t="shared" si="251"/>
        <v/>
      </c>
      <c r="BC464" s="74" t="str">
        <f t="shared" si="281"/>
        <v/>
      </c>
      <c r="BD464" s="74" t="str">
        <f t="shared" si="282"/>
        <v/>
      </c>
      <c r="BE464" s="74" t="str">
        <f t="shared" si="283"/>
        <v/>
      </c>
      <c r="BF464" s="74" t="str">
        <f t="shared" si="284"/>
        <v/>
      </c>
      <c r="BG464" s="74" t="str">
        <f t="shared" si="285"/>
        <v/>
      </c>
      <c r="BK464" s="119" t="s">
        <v>1446</v>
      </c>
      <c r="BL464" s="119" t="s">
        <v>429</v>
      </c>
      <c r="BM464" s="119" t="s">
        <v>430</v>
      </c>
      <c r="BN464" s="119" t="s">
        <v>391</v>
      </c>
      <c r="BO464" s="119" t="s">
        <v>1447</v>
      </c>
    </row>
    <row r="465" spans="1:67" s="66" customFormat="1" ht="14.5" x14ac:dyDescent="0.35">
      <c r="A465" s="30"/>
      <c r="B465" s="31"/>
      <c r="C465" s="31"/>
      <c r="D465" s="30"/>
      <c r="E465" s="31"/>
      <c r="F465" s="84"/>
      <c r="G465" s="62" t="str">
        <f t="shared" si="256"/>
        <v/>
      </c>
      <c r="H465" s="30"/>
      <c r="I465" s="31"/>
      <c r="J465" s="85"/>
      <c r="K465" s="85"/>
      <c r="L465" s="73">
        <f t="shared" si="257"/>
        <v>0</v>
      </c>
      <c r="M465" s="136"/>
      <c r="N465" s="65">
        <f t="shared" si="258"/>
        <v>0</v>
      </c>
      <c r="O465" s="65"/>
      <c r="P465" s="74">
        <f t="shared" si="259"/>
        <v>0</v>
      </c>
      <c r="Q465" s="74">
        <f t="shared" si="260"/>
        <v>0</v>
      </c>
      <c r="R465" s="74">
        <f t="shared" si="261"/>
        <v>0</v>
      </c>
      <c r="S465" s="74">
        <f t="shared" si="262"/>
        <v>0</v>
      </c>
      <c r="T465" s="74">
        <f t="shared" si="263"/>
        <v>0</v>
      </c>
      <c r="U465" s="74">
        <f t="shared" si="264"/>
        <v>0</v>
      </c>
      <c r="V465" s="74">
        <f t="shared" si="265"/>
        <v>0</v>
      </c>
      <c r="W465" s="74">
        <f t="shared" si="266"/>
        <v>0</v>
      </c>
      <c r="X465" s="74">
        <f t="shared" si="267"/>
        <v>0</v>
      </c>
      <c r="Y465" s="74">
        <f t="shared" si="268"/>
        <v>0</v>
      </c>
      <c r="Z465" s="74">
        <f t="shared" si="269"/>
        <v>0</v>
      </c>
      <c r="AA465" s="74">
        <f t="shared" si="252"/>
        <v>1</v>
      </c>
      <c r="AC465" s="74">
        <f t="shared" si="270"/>
        <v>0</v>
      </c>
      <c r="AD465" s="74">
        <f t="shared" si="271"/>
        <v>0</v>
      </c>
      <c r="AE465" s="74">
        <f t="shared" si="253"/>
        <v>0</v>
      </c>
      <c r="AF465" s="74">
        <f t="shared" si="254"/>
        <v>0</v>
      </c>
      <c r="AG465" s="74">
        <f t="shared" si="272"/>
        <v>0</v>
      </c>
      <c r="AH465" s="74">
        <f t="shared" si="273"/>
        <v>0</v>
      </c>
      <c r="AJ465" s="75">
        <f t="shared" si="274"/>
        <v>0</v>
      </c>
      <c r="AK465" s="75">
        <f t="shared" si="275"/>
        <v>0</v>
      </c>
      <c r="AL465" s="75">
        <f t="shared" si="255"/>
        <v>0</v>
      </c>
      <c r="AS465" s="74" t="str">
        <f t="shared" si="276"/>
        <v/>
      </c>
      <c r="AT465" s="74" t="str">
        <f t="shared" si="277"/>
        <v/>
      </c>
      <c r="AU465" s="74" t="str">
        <f t="shared" si="278"/>
        <v/>
      </c>
      <c r="AV465" s="74" t="str">
        <f t="shared" si="279"/>
        <v/>
      </c>
      <c r="AW465" s="74" t="str">
        <f t="shared" si="280"/>
        <v/>
      </c>
      <c r="AX465" s="74" t="str">
        <f t="shared" ref="AX465:BB504" si="286">IF($A465="","",IF(AS465&lt;10,AS465,(LEFT(AS465)+RIGHT(AS465))))</f>
        <v/>
      </c>
      <c r="AY465" s="74" t="str">
        <f t="shared" si="286"/>
        <v/>
      </c>
      <c r="AZ465" s="74" t="str">
        <f t="shared" si="286"/>
        <v/>
      </c>
      <c r="BA465" s="74" t="str">
        <f t="shared" si="286"/>
        <v/>
      </c>
      <c r="BB465" s="74" t="str">
        <f t="shared" si="286"/>
        <v/>
      </c>
      <c r="BC465" s="74" t="str">
        <f t="shared" si="281"/>
        <v/>
      </c>
      <c r="BD465" s="74" t="str">
        <f t="shared" si="282"/>
        <v/>
      </c>
      <c r="BE465" s="74" t="str">
        <f t="shared" si="283"/>
        <v/>
      </c>
      <c r="BF465" s="74" t="str">
        <f t="shared" si="284"/>
        <v/>
      </c>
      <c r="BG465" s="74" t="str">
        <f t="shared" si="285"/>
        <v/>
      </c>
      <c r="BK465" s="119" t="s">
        <v>1448</v>
      </c>
      <c r="BL465" s="119" t="s">
        <v>915</v>
      </c>
      <c r="BM465" s="119" t="s">
        <v>916</v>
      </c>
      <c r="BN465" s="119" t="s">
        <v>464</v>
      </c>
      <c r="BO465" s="119" t="s">
        <v>1449</v>
      </c>
    </row>
    <row r="466" spans="1:67" s="66" customFormat="1" ht="14.5" x14ac:dyDescent="0.35">
      <c r="A466" s="30"/>
      <c r="B466" s="31"/>
      <c r="C466" s="31"/>
      <c r="D466" s="30"/>
      <c r="E466" s="31"/>
      <c r="F466" s="84"/>
      <c r="G466" s="62" t="str">
        <f t="shared" si="256"/>
        <v/>
      </c>
      <c r="H466" s="30"/>
      <c r="I466" s="31"/>
      <c r="J466" s="85"/>
      <c r="K466" s="85"/>
      <c r="L466" s="73">
        <f t="shared" si="257"/>
        <v>0</v>
      </c>
      <c r="M466" s="136"/>
      <c r="N466" s="65">
        <f t="shared" si="258"/>
        <v>0</v>
      </c>
      <c r="O466" s="65"/>
      <c r="P466" s="74">
        <f t="shared" si="259"/>
        <v>0</v>
      </c>
      <c r="Q466" s="74">
        <f t="shared" si="260"/>
        <v>0</v>
      </c>
      <c r="R466" s="74">
        <f t="shared" si="261"/>
        <v>0</v>
      </c>
      <c r="S466" s="74">
        <f t="shared" si="262"/>
        <v>0</v>
      </c>
      <c r="T466" s="74">
        <f t="shared" si="263"/>
        <v>0</v>
      </c>
      <c r="U466" s="74">
        <f t="shared" si="264"/>
        <v>0</v>
      </c>
      <c r="V466" s="74">
        <f t="shared" si="265"/>
        <v>0</v>
      </c>
      <c r="W466" s="74">
        <f t="shared" si="266"/>
        <v>0</v>
      </c>
      <c r="X466" s="74">
        <f t="shared" si="267"/>
        <v>0</v>
      </c>
      <c r="Y466" s="74">
        <f t="shared" si="268"/>
        <v>0</v>
      </c>
      <c r="Z466" s="74">
        <f t="shared" si="269"/>
        <v>0</v>
      </c>
      <c r="AA466" s="74">
        <f t="shared" ref="AA466:AA491" si="287">IF(L466&lt;&gt;"",1,0)</f>
        <v>1</v>
      </c>
      <c r="AC466" s="74">
        <f t="shared" si="270"/>
        <v>0</v>
      </c>
      <c r="AD466" s="74">
        <f t="shared" si="271"/>
        <v>0</v>
      </c>
      <c r="AE466" s="74">
        <f t="shared" si="253"/>
        <v>0</v>
      </c>
      <c r="AF466" s="74">
        <f t="shared" si="254"/>
        <v>0</v>
      </c>
      <c r="AG466" s="74">
        <f t="shared" si="272"/>
        <v>0</v>
      </c>
      <c r="AH466" s="74">
        <f t="shared" si="273"/>
        <v>0</v>
      </c>
      <c r="AJ466" s="75">
        <f t="shared" si="274"/>
        <v>0</v>
      </c>
      <c r="AK466" s="75">
        <f t="shared" si="275"/>
        <v>0</v>
      </c>
      <c r="AL466" s="75">
        <f t="shared" si="255"/>
        <v>0</v>
      </c>
      <c r="AS466" s="74" t="str">
        <f t="shared" si="276"/>
        <v/>
      </c>
      <c r="AT466" s="74" t="str">
        <f t="shared" si="277"/>
        <v/>
      </c>
      <c r="AU466" s="74" t="str">
        <f t="shared" si="278"/>
        <v/>
      </c>
      <c r="AV466" s="74" t="str">
        <f t="shared" si="279"/>
        <v/>
      </c>
      <c r="AW466" s="74" t="str">
        <f t="shared" si="280"/>
        <v/>
      </c>
      <c r="AX466" s="74" t="str">
        <f t="shared" si="286"/>
        <v/>
      </c>
      <c r="AY466" s="74" t="str">
        <f t="shared" si="286"/>
        <v/>
      </c>
      <c r="AZ466" s="74" t="str">
        <f t="shared" si="286"/>
        <v/>
      </c>
      <c r="BA466" s="74" t="str">
        <f t="shared" si="286"/>
        <v/>
      </c>
      <c r="BB466" s="74" t="str">
        <f t="shared" si="286"/>
        <v/>
      </c>
      <c r="BC466" s="74" t="str">
        <f t="shared" si="281"/>
        <v/>
      </c>
      <c r="BD466" s="74" t="str">
        <f t="shared" si="282"/>
        <v/>
      </c>
      <c r="BE466" s="74" t="str">
        <f t="shared" si="283"/>
        <v/>
      </c>
      <c r="BF466" s="74" t="str">
        <f t="shared" si="284"/>
        <v/>
      </c>
      <c r="BG466" s="74" t="str">
        <f t="shared" si="285"/>
        <v/>
      </c>
      <c r="BK466" s="119" t="s">
        <v>1450</v>
      </c>
      <c r="BL466" s="119" t="s">
        <v>604</v>
      </c>
      <c r="BM466" s="119" t="s">
        <v>605</v>
      </c>
      <c r="BN466" s="119" t="s">
        <v>336</v>
      </c>
      <c r="BO466" s="119" t="s">
        <v>934</v>
      </c>
    </row>
    <row r="467" spans="1:67" s="66" customFormat="1" ht="14.5" x14ac:dyDescent="0.35">
      <c r="A467" s="30"/>
      <c r="B467" s="31"/>
      <c r="C467" s="31"/>
      <c r="D467" s="30"/>
      <c r="E467" s="31"/>
      <c r="F467" s="84"/>
      <c r="G467" s="62" t="str">
        <f t="shared" si="256"/>
        <v/>
      </c>
      <c r="H467" s="30"/>
      <c r="I467" s="31"/>
      <c r="J467" s="85"/>
      <c r="K467" s="85"/>
      <c r="L467" s="73">
        <f t="shared" si="257"/>
        <v>0</v>
      </c>
      <c r="M467" s="136"/>
      <c r="N467" s="65">
        <f t="shared" si="258"/>
        <v>0</v>
      </c>
      <c r="O467" s="65"/>
      <c r="P467" s="74">
        <f t="shared" si="259"/>
        <v>0</v>
      </c>
      <c r="Q467" s="74">
        <f t="shared" si="260"/>
        <v>0</v>
      </c>
      <c r="R467" s="74">
        <f t="shared" si="261"/>
        <v>0</v>
      </c>
      <c r="S467" s="74">
        <f t="shared" si="262"/>
        <v>0</v>
      </c>
      <c r="T467" s="74">
        <f t="shared" si="263"/>
        <v>0</v>
      </c>
      <c r="U467" s="74">
        <f t="shared" si="264"/>
        <v>0</v>
      </c>
      <c r="V467" s="74">
        <f t="shared" si="265"/>
        <v>0</v>
      </c>
      <c r="W467" s="74">
        <f t="shared" si="266"/>
        <v>0</v>
      </c>
      <c r="X467" s="74">
        <f t="shared" si="267"/>
        <v>0</v>
      </c>
      <c r="Y467" s="74">
        <f t="shared" si="268"/>
        <v>0</v>
      </c>
      <c r="Z467" s="74">
        <f t="shared" si="269"/>
        <v>0</v>
      </c>
      <c r="AA467" s="74">
        <f t="shared" si="287"/>
        <v>1</v>
      </c>
      <c r="AC467" s="74">
        <f t="shared" si="270"/>
        <v>0</v>
      </c>
      <c r="AD467" s="74">
        <f t="shared" si="271"/>
        <v>0</v>
      </c>
      <c r="AE467" s="74">
        <f t="shared" si="253"/>
        <v>0</v>
      </c>
      <c r="AF467" s="74">
        <f t="shared" si="254"/>
        <v>0</v>
      </c>
      <c r="AG467" s="74">
        <f t="shared" si="272"/>
        <v>0</v>
      </c>
      <c r="AH467" s="74">
        <f t="shared" si="273"/>
        <v>0</v>
      </c>
      <c r="AJ467" s="75">
        <f t="shared" si="274"/>
        <v>0</v>
      </c>
      <c r="AK467" s="75">
        <f t="shared" si="275"/>
        <v>0</v>
      </c>
      <c r="AL467" s="75">
        <f t="shared" si="255"/>
        <v>0</v>
      </c>
      <c r="AS467" s="74" t="str">
        <f t="shared" si="276"/>
        <v/>
      </c>
      <c r="AT467" s="74" t="str">
        <f t="shared" si="277"/>
        <v/>
      </c>
      <c r="AU467" s="74" t="str">
        <f t="shared" si="278"/>
        <v/>
      </c>
      <c r="AV467" s="74" t="str">
        <f t="shared" si="279"/>
        <v/>
      </c>
      <c r="AW467" s="74" t="str">
        <f t="shared" si="280"/>
        <v/>
      </c>
      <c r="AX467" s="74" t="str">
        <f t="shared" si="286"/>
        <v/>
      </c>
      <c r="AY467" s="74" t="str">
        <f t="shared" si="286"/>
        <v/>
      </c>
      <c r="AZ467" s="74" t="str">
        <f t="shared" si="286"/>
        <v/>
      </c>
      <c r="BA467" s="74" t="str">
        <f t="shared" si="286"/>
        <v/>
      </c>
      <c r="BB467" s="74" t="str">
        <f t="shared" si="286"/>
        <v/>
      </c>
      <c r="BC467" s="74" t="str">
        <f t="shared" si="281"/>
        <v/>
      </c>
      <c r="BD467" s="74" t="str">
        <f t="shared" si="282"/>
        <v/>
      </c>
      <c r="BE467" s="74" t="str">
        <f t="shared" si="283"/>
        <v/>
      </c>
      <c r="BF467" s="74" t="str">
        <f t="shared" si="284"/>
        <v/>
      </c>
      <c r="BG467" s="74" t="str">
        <f t="shared" si="285"/>
        <v/>
      </c>
      <c r="BK467" s="119" t="s">
        <v>1451</v>
      </c>
      <c r="BL467" s="119" t="s">
        <v>517</v>
      </c>
      <c r="BM467" s="119" t="s">
        <v>518</v>
      </c>
      <c r="BN467" s="119" t="s">
        <v>336</v>
      </c>
      <c r="BO467" s="119" t="s">
        <v>1452</v>
      </c>
    </row>
    <row r="468" spans="1:67" s="66" customFormat="1" ht="14.5" x14ac:dyDescent="0.35">
      <c r="A468" s="30"/>
      <c r="B468" s="31"/>
      <c r="C468" s="31"/>
      <c r="D468" s="30"/>
      <c r="E468" s="31"/>
      <c r="F468" s="84"/>
      <c r="G468" s="62" t="str">
        <f t="shared" si="256"/>
        <v/>
      </c>
      <c r="H468" s="30"/>
      <c r="I468" s="31"/>
      <c r="J468" s="85"/>
      <c r="K468" s="85"/>
      <c r="L468" s="73">
        <f t="shared" si="257"/>
        <v>0</v>
      </c>
      <c r="M468" s="136"/>
      <c r="N468" s="65">
        <f t="shared" si="258"/>
        <v>0</v>
      </c>
      <c r="O468" s="65"/>
      <c r="P468" s="74">
        <f t="shared" si="259"/>
        <v>0</v>
      </c>
      <c r="Q468" s="74">
        <f t="shared" si="260"/>
        <v>0</v>
      </c>
      <c r="R468" s="74">
        <f t="shared" si="261"/>
        <v>0</v>
      </c>
      <c r="S468" s="74">
        <f t="shared" si="262"/>
        <v>0</v>
      </c>
      <c r="T468" s="74">
        <f t="shared" si="263"/>
        <v>0</v>
      </c>
      <c r="U468" s="74">
        <f t="shared" si="264"/>
        <v>0</v>
      </c>
      <c r="V468" s="74">
        <f t="shared" si="265"/>
        <v>0</v>
      </c>
      <c r="W468" s="74">
        <f t="shared" si="266"/>
        <v>0</v>
      </c>
      <c r="X468" s="74">
        <f t="shared" si="267"/>
        <v>0</v>
      </c>
      <c r="Y468" s="74">
        <f t="shared" si="268"/>
        <v>0</v>
      </c>
      <c r="Z468" s="74">
        <f t="shared" si="269"/>
        <v>0</v>
      </c>
      <c r="AA468" s="74">
        <f t="shared" si="287"/>
        <v>1</v>
      </c>
      <c r="AC468" s="74">
        <f t="shared" si="270"/>
        <v>0</v>
      </c>
      <c r="AD468" s="74">
        <f t="shared" si="271"/>
        <v>0</v>
      </c>
      <c r="AE468" s="74">
        <f t="shared" si="253"/>
        <v>0</v>
      </c>
      <c r="AF468" s="74">
        <f t="shared" si="254"/>
        <v>0</v>
      </c>
      <c r="AG468" s="74">
        <f t="shared" si="272"/>
        <v>0</v>
      </c>
      <c r="AH468" s="74">
        <f t="shared" si="273"/>
        <v>0</v>
      </c>
      <c r="AJ468" s="75">
        <f t="shared" si="274"/>
        <v>0</v>
      </c>
      <c r="AK468" s="75">
        <f t="shared" si="275"/>
        <v>0</v>
      </c>
      <c r="AL468" s="75">
        <f t="shared" si="255"/>
        <v>0</v>
      </c>
      <c r="AS468" s="74" t="str">
        <f t="shared" si="276"/>
        <v/>
      </c>
      <c r="AT468" s="74" t="str">
        <f t="shared" si="277"/>
        <v/>
      </c>
      <c r="AU468" s="74" t="str">
        <f t="shared" si="278"/>
        <v/>
      </c>
      <c r="AV468" s="74" t="str">
        <f t="shared" si="279"/>
        <v/>
      </c>
      <c r="AW468" s="74" t="str">
        <f t="shared" si="280"/>
        <v/>
      </c>
      <c r="AX468" s="74" t="str">
        <f t="shared" si="286"/>
        <v/>
      </c>
      <c r="AY468" s="74" t="str">
        <f t="shared" si="286"/>
        <v/>
      </c>
      <c r="AZ468" s="74" t="str">
        <f t="shared" si="286"/>
        <v/>
      </c>
      <c r="BA468" s="74" t="str">
        <f t="shared" si="286"/>
        <v/>
      </c>
      <c r="BB468" s="74" t="str">
        <f t="shared" si="286"/>
        <v/>
      </c>
      <c r="BC468" s="74" t="str">
        <f t="shared" si="281"/>
        <v/>
      </c>
      <c r="BD468" s="74" t="str">
        <f t="shared" si="282"/>
        <v/>
      </c>
      <c r="BE468" s="74" t="str">
        <f t="shared" si="283"/>
        <v/>
      </c>
      <c r="BF468" s="74" t="str">
        <f t="shared" si="284"/>
        <v/>
      </c>
      <c r="BG468" s="74" t="str">
        <f t="shared" si="285"/>
        <v/>
      </c>
      <c r="BK468" s="119" t="s">
        <v>1453</v>
      </c>
      <c r="BL468" s="119" t="s">
        <v>366</v>
      </c>
      <c r="BM468" s="119" t="s">
        <v>367</v>
      </c>
      <c r="BN468" s="119" t="s">
        <v>368</v>
      </c>
      <c r="BO468" s="119" t="s">
        <v>1454</v>
      </c>
    </row>
    <row r="469" spans="1:67" s="66" customFormat="1" ht="14.5" x14ac:dyDescent="0.35">
      <c r="A469" s="30"/>
      <c r="B469" s="31"/>
      <c r="C469" s="31"/>
      <c r="D469" s="30"/>
      <c r="E469" s="31"/>
      <c r="F469" s="84"/>
      <c r="G469" s="62" t="str">
        <f t="shared" si="256"/>
        <v/>
      </c>
      <c r="H469" s="30"/>
      <c r="I469" s="31"/>
      <c r="J469" s="85"/>
      <c r="K469" s="85"/>
      <c r="L469" s="73">
        <f t="shared" si="257"/>
        <v>0</v>
      </c>
      <c r="M469" s="136"/>
      <c r="N469" s="65">
        <f t="shared" si="258"/>
        <v>0</v>
      </c>
      <c r="O469" s="65"/>
      <c r="P469" s="74">
        <f t="shared" si="259"/>
        <v>0</v>
      </c>
      <c r="Q469" s="74">
        <f t="shared" si="260"/>
        <v>0</v>
      </c>
      <c r="R469" s="74">
        <f t="shared" si="261"/>
        <v>0</v>
      </c>
      <c r="S469" s="74">
        <f t="shared" si="262"/>
        <v>0</v>
      </c>
      <c r="T469" s="74">
        <f t="shared" si="263"/>
        <v>0</v>
      </c>
      <c r="U469" s="74">
        <f t="shared" si="264"/>
        <v>0</v>
      </c>
      <c r="V469" s="74">
        <f t="shared" si="265"/>
        <v>0</v>
      </c>
      <c r="W469" s="74">
        <f t="shared" si="266"/>
        <v>0</v>
      </c>
      <c r="X469" s="74">
        <f t="shared" si="267"/>
        <v>0</v>
      </c>
      <c r="Y469" s="74">
        <f t="shared" si="268"/>
        <v>0</v>
      </c>
      <c r="Z469" s="74">
        <f t="shared" si="269"/>
        <v>0</v>
      </c>
      <c r="AA469" s="74">
        <f t="shared" si="287"/>
        <v>1</v>
      </c>
      <c r="AC469" s="74">
        <f t="shared" si="270"/>
        <v>0</v>
      </c>
      <c r="AD469" s="74">
        <f t="shared" si="271"/>
        <v>0</v>
      </c>
      <c r="AE469" s="74">
        <f t="shared" si="253"/>
        <v>0</v>
      </c>
      <c r="AF469" s="74">
        <f t="shared" si="254"/>
        <v>0</v>
      </c>
      <c r="AG469" s="74">
        <f t="shared" si="272"/>
        <v>0</v>
      </c>
      <c r="AH469" s="74">
        <f t="shared" si="273"/>
        <v>0</v>
      </c>
      <c r="AJ469" s="75">
        <f t="shared" si="274"/>
        <v>0</v>
      </c>
      <c r="AK469" s="75">
        <f t="shared" si="275"/>
        <v>0</v>
      </c>
      <c r="AL469" s="75">
        <f t="shared" si="255"/>
        <v>0</v>
      </c>
      <c r="AS469" s="74" t="str">
        <f t="shared" si="276"/>
        <v/>
      </c>
      <c r="AT469" s="74" t="str">
        <f t="shared" si="277"/>
        <v/>
      </c>
      <c r="AU469" s="74" t="str">
        <f t="shared" si="278"/>
        <v/>
      </c>
      <c r="AV469" s="74" t="str">
        <f t="shared" si="279"/>
        <v/>
      </c>
      <c r="AW469" s="74" t="str">
        <f t="shared" si="280"/>
        <v/>
      </c>
      <c r="AX469" s="74" t="str">
        <f t="shared" si="286"/>
        <v/>
      </c>
      <c r="AY469" s="74" t="str">
        <f t="shared" si="286"/>
        <v/>
      </c>
      <c r="AZ469" s="74" t="str">
        <f t="shared" si="286"/>
        <v/>
      </c>
      <c r="BA469" s="74" t="str">
        <f t="shared" si="286"/>
        <v/>
      </c>
      <c r="BB469" s="74" t="str">
        <f t="shared" si="286"/>
        <v/>
      </c>
      <c r="BC469" s="74" t="str">
        <f t="shared" si="281"/>
        <v/>
      </c>
      <c r="BD469" s="74" t="str">
        <f t="shared" si="282"/>
        <v/>
      </c>
      <c r="BE469" s="74" t="str">
        <f t="shared" si="283"/>
        <v/>
      </c>
      <c r="BF469" s="74" t="str">
        <f t="shared" si="284"/>
        <v/>
      </c>
      <c r="BG469" s="74" t="str">
        <f t="shared" si="285"/>
        <v/>
      </c>
      <c r="BK469" s="119" t="s">
        <v>1455</v>
      </c>
      <c r="BL469" s="119" t="s">
        <v>1456</v>
      </c>
      <c r="BM469" s="119" t="s">
        <v>1372</v>
      </c>
      <c r="BN469" s="119" t="s">
        <v>391</v>
      </c>
      <c r="BO469" s="119" t="s">
        <v>1457</v>
      </c>
    </row>
    <row r="470" spans="1:67" s="66" customFormat="1" ht="14.5" x14ac:dyDescent="0.35">
      <c r="A470" s="30"/>
      <c r="B470" s="31"/>
      <c r="C470" s="31"/>
      <c r="D470" s="30"/>
      <c r="E470" s="31"/>
      <c r="F470" s="84"/>
      <c r="G470" s="62" t="str">
        <f t="shared" si="256"/>
        <v/>
      </c>
      <c r="H470" s="30"/>
      <c r="I470" s="31"/>
      <c r="J470" s="85"/>
      <c r="K470" s="85"/>
      <c r="L470" s="73">
        <f t="shared" si="257"/>
        <v>0</v>
      </c>
      <c r="M470" s="136"/>
      <c r="N470" s="65">
        <f t="shared" si="258"/>
        <v>0</v>
      </c>
      <c r="O470" s="65"/>
      <c r="P470" s="74">
        <f t="shared" si="259"/>
        <v>0</v>
      </c>
      <c r="Q470" s="74">
        <f t="shared" si="260"/>
        <v>0</v>
      </c>
      <c r="R470" s="74">
        <f t="shared" si="261"/>
        <v>0</v>
      </c>
      <c r="S470" s="74">
        <f t="shared" si="262"/>
        <v>0</v>
      </c>
      <c r="T470" s="74">
        <f t="shared" si="263"/>
        <v>0</v>
      </c>
      <c r="U470" s="74">
        <f t="shared" si="264"/>
        <v>0</v>
      </c>
      <c r="V470" s="74">
        <f t="shared" si="265"/>
        <v>0</v>
      </c>
      <c r="W470" s="74">
        <f t="shared" si="266"/>
        <v>0</v>
      </c>
      <c r="X470" s="74">
        <f t="shared" si="267"/>
        <v>0</v>
      </c>
      <c r="Y470" s="74">
        <f t="shared" si="268"/>
        <v>0</v>
      </c>
      <c r="Z470" s="74">
        <f t="shared" si="269"/>
        <v>0</v>
      </c>
      <c r="AA470" s="74">
        <f t="shared" si="287"/>
        <v>1</v>
      </c>
      <c r="AC470" s="74">
        <f t="shared" si="270"/>
        <v>0</v>
      </c>
      <c r="AD470" s="74">
        <f t="shared" si="271"/>
        <v>0</v>
      </c>
      <c r="AE470" s="74">
        <f t="shared" si="253"/>
        <v>0</v>
      </c>
      <c r="AF470" s="74">
        <f t="shared" si="254"/>
        <v>0</v>
      </c>
      <c r="AG470" s="74">
        <f t="shared" si="272"/>
        <v>0</v>
      </c>
      <c r="AH470" s="74">
        <f t="shared" si="273"/>
        <v>0</v>
      </c>
      <c r="AJ470" s="75">
        <f t="shared" si="274"/>
        <v>0</v>
      </c>
      <c r="AK470" s="75">
        <f t="shared" si="275"/>
        <v>0</v>
      </c>
      <c r="AL470" s="75">
        <f t="shared" si="255"/>
        <v>0</v>
      </c>
      <c r="AS470" s="74" t="str">
        <f t="shared" si="276"/>
        <v/>
      </c>
      <c r="AT470" s="74" t="str">
        <f t="shared" si="277"/>
        <v/>
      </c>
      <c r="AU470" s="74" t="str">
        <f t="shared" si="278"/>
        <v/>
      </c>
      <c r="AV470" s="74" t="str">
        <f t="shared" si="279"/>
        <v/>
      </c>
      <c r="AW470" s="74" t="str">
        <f t="shared" si="280"/>
        <v/>
      </c>
      <c r="AX470" s="74" t="str">
        <f t="shared" si="286"/>
        <v/>
      </c>
      <c r="AY470" s="74" t="str">
        <f t="shared" si="286"/>
        <v/>
      </c>
      <c r="AZ470" s="74" t="str">
        <f t="shared" si="286"/>
        <v/>
      </c>
      <c r="BA470" s="74" t="str">
        <f t="shared" si="286"/>
        <v/>
      </c>
      <c r="BB470" s="74" t="str">
        <f t="shared" si="286"/>
        <v/>
      </c>
      <c r="BC470" s="74" t="str">
        <f t="shared" si="281"/>
        <v/>
      </c>
      <c r="BD470" s="74" t="str">
        <f t="shared" si="282"/>
        <v/>
      </c>
      <c r="BE470" s="74" t="str">
        <f t="shared" si="283"/>
        <v/>
      </c>
      <c r="BF470" s="74" t="str">
        <f t="shared" si="284"/>
        <v/>
      </c>
      <c r="BG470" s="74" t="str">
        <f t="shared" si="285"/>
        <v/>
      </c>
      <c r="BK470" s="119" t="s">
        <v>1458</v>
      </c>
      <c r="BL470" s="119" t="s">
        <v>584</v>
      </c>
      <c r="BM470" s="119" t="s">
        <v>585</v>
      </c>
      <c r="BN470" s="119" t="s">
        <v>336</v>
      </c>
      <c r="BO470" s="119" t="s">
        <v>1459</v>
      </c>
    </row>
    <row r="471" spans="1:67" s="66" customFormat="1" ht="14.5" x14ac:dyDescent="0.35">
      <c r="A471" s="30"/>
      <c r="B471" s="31"/>
      <c r="C471" s="31"/>
      <c r="D471" s="30"/>
      <c r="E471" s="31"/>
      <c r="F471" s="84"/>
      <c r="G471" s="62" t="str">
        <f t="shared" si="256"/>
        <v/>
      </c>
      <c r="H471" s="30"/>
      <c r="I471" s="31"/>
      <c r="J471" s="85"/>
      <c r="K471" s="85"/>
      <c r="L471" s="73">
        <f t="shared" si="257"/>
        <v>0</v>
      </c>
      <c r="M471" s="136"/>
      <c r="N471" s="65">
        <f t="shared" si="258"/>
        <v>0</v>
      </c>
      <c r="O471" s="65"/>
      <c r="P471" s="74">
        <f t="shared" si="259"/>
        <v>0</v>
      </c>
      <c r="Q471" s="74">
        <f t="shared" si="260"/>
        <v>0</v>
      </c>
      <c r="R471" s="74">
        <f t="shared" si="261"/>
        <v>0</v>
      </c>
      <c r="S471" s="74">
        <f t="shared" si="262"/>
        <v>0</v>
      </c>
      <c r="T471" s="74">
        <f t="shared" si="263"/>
        <v>0</v>
      </c>
      <c r="U471" s="74">
        <f t="shared" si="264"/>
        <v>0</v>
      </c>
      <c r="V471" s="74">
        <f t="shared" si="265"/>
        <v>0</v>
      </c>
      <c r="W471" s="74">
        <f t="shared" si="266"/>
        <v>0</v>
      </c>
      <c r="X471" s="74">
        <f t="shared" si="267"/>
        <v>0</v>
      </c>
      <c r="Y471" s="74">
        <f t="shared" si="268"/>
        <v>0</v>
      </c>
      <c r="Z471" s="74">
        <f t="shared" si="269"/>
        <v>0</v>
      </c>
      <c r="AA471" s="74">
        <f t="shared" si="287"/>
        <v>1</v>
      </c>
      <c r="AC471" s="74">
        <f t="shared" si="270"/>
        <v>0</v>
      </c>
      <c r="AD471" s="74">
        <f t="shared" si="271"/>
        <v>0</v>
      </c>
      <c r="AE471" s="74">
        <f t="shared" si="253"/>
        <v>0</v>
      </c>
      <c r="AF471" s="74">
        <f t="shared" si="254"/>
        <v>0</v>
      </c>
      <c r="AG471" s="74">
        <f t="shared" si="272"/>
        <v>0</v>
      </c>
      <c r="AH471" s="74">
        <f t="shared" si="273"/>
        <v>0</v>
      </c>
      <c r="AJ471" s="75">
        <f t="shared" si="274"/>
        <v>0</v>
      </c>
      <c r="AK471" s="75">
        <f t="shared" si="275"/>
        <v>0</v>
      </c>
      <c r="AL471" s="75">
        <f t="shared" si="255"/>
        <v>0</v>
      </c>
      <c r="AS471" s="74" t="str">
        <f t="shared" si="276"/>
        <v/>
      </c>
      <c r="AT471" s="74" t="str">
        <f t="shared" si="277"/>
        <v/>
      </c>
      <c r="AU471" s="74" t="str">
        <f t="shared" si="278"/>
        <v/>
      </c>
      <c r="AV471" s="74" t="str">
        <f t="shared" si="279"/>
        <v/>
      </c>
      <c r="AW471" s="74" t="str">
        <f t="shared" si="280"/>
        <v/>
      </c>
      <c r="AX471" s="74" t="str">
        <f t="shared" si="286"/>
        <v/>
      </c>
      <c r="AY471" s="74" t="str">
        <f t="shared" si="286"/>
        <v/>
      </c>
      <c r="AZ471" s="74" t="str">
        <f t="shared" si="286"/>
        <v/>
      </c>
      <c r="BA471" s="74" t="str">
        <f t="shared" si="286"/>
        <v/>
      </c>
      <c r="BB471" s="74" t="str">
        <f t="shared" si="286"/>
        <v/>
      </c>
      <c r="BC471" s="74" t="str">
        <f t="shared" si="281"/>
        <v/>
      </c>
      <c r="BD471" s="74" t="str">
        <f t="shared" si="282"/>
        <v/>
      </c>
      <c r="BE471" s="74" t="str">
        <f t="shared" si="283"/>
        <v/>
      </c>
      <c r="BF471" s="74" t="str">
        <f t="shared" si="284"/>
        <v/>
      </c>
      <c r="BG471" s="74" t="str">
        <f t="shared" si="285"/>
        <v/>
      </c>
      <c r="BK471" s="119" t="s">
        <v>1460</v>
      </c>
      <c r="BL471" s="119" t="s">
        <v>1400</v>
      </c>
      <c r="BM471" s="119" t="s">
        <v>1401</v>
      </c>
      <c r="BN471" s="119" t="s">
        <v>1402</v>
      </c>
      <c r="BO471" s="119" t="s">
        <v>1461</v>
      </c>
    </row>
    <row r="472" spans="1:67" s="66" customFormat="1" ht="14.5" x14ac:dyDescent="0.35">
      <c r="A472" s="30"/>
      <c r="B472" s="31"/>
      <c r="C472" s="31"/>
      <c r="D472" s="30"/>
      <c r="E472" s="31"/>
      <c r="F472" s="84"/>
      <c r="G472" s="62" t="str">
        <f t="shared" si="256"/>
        <v/>
      </c>
      <c r="H472" s="30"/>
      <c r="I472" s="31"/>
      <c r="J472" s="85"/>
      <c r="K472" s="85"/>
      <c r="L472" s="73">
        <f t="shared" si="257"/>
        <v>0</v>
      </c>
      <c r="M472" s="136"/>
      <c r="N472" s="65">
        <f t="shared" si="258"/>
        <v>0</v>
      </c>
      <c r="O472" s="65"/>
      <c r="P472" s="74">
        <f t="shared" si="259"/>
        <v>0</v>
      </c>
      <c r="Q472" s="74">
        <f t="shared" si="260"/>
        <v>0</v>
      </c>
      <c r="R472" s="74">
        <f t="shared" si="261"/>
        <v>0</v>
      </c>
      <c r="S472" s="74">
        <f t="shared" si="262"/>
        <v>0</v>
      </c>
      <c r="T472" s="74">
        <f t="shared" si="263"/>
        <v>0</v>
      </c>
      <c r="U472" s="74">
        <f t="shared" si="264"/>
        <v>0</v>
      </c>
      <c r="V472" s="74">
        <f t="shared" si="265"/>
        <v>0</v>
      </c>
      <c r="W472" s="74">
        <f t="shared" si="266"/>
        <v>0</v>
      </c>
      <c r="X472" s="74">
        <f t="shared" si="267"/>
        <v>0</v>
      </c>
      <c r="Y472" s="74">
        <f t="shared" si="268"/>
        <v>0</v>
      </c>
      <c r="Z472" s="74">
        <f t="shared" si="269"/>
        <v>0</v>
      </c>
      <c r="AA472" s="74">
        <f t="shared" si="287"/>
        <v>1</v>
      </c>
      <c r="AC472" s="74">
        <f t="shared" si="270"/>
        <v>0</v>
      </c>
      <c r="AD472" s="74">
        <f t="shared" si="271"/>
        <v>0</v>
      </c>
      <c r="AE472" s="74">
        <f t="shared" si="253"/>
        <v>0</v>
      </c>
      <c r="AF472" s="74">
        <f t="shared" si="254"/>
        <v>0</v>
      </c>
      <c r="AG472" s="74">
        <f t="shared" si="272"/>
        <v>0</v>
      </c>
      <c r="AH472" s="74">
        <f t="shared" si="273"/>
        <v>0</v>
      </c>
      <c r="AJ472" s="75">
        <f t="shared" si="274"/>
        <v>0</v>
      </c>
      <c r="AK472" s="75">
        <f t="shared" si="275"/>
        <v>0</v>
      </c>
      <c r="AL472" s="75">
        <f t="shared" si="255"/>
        <v>0</v>
      </c>
      <c r="AS472" s="74" t="str">
        <f t="shared" si="276"/>
        <v/>
      </c>
      <c r="AT472" s="74" t="str">
        <f t="shared" si="277"/>
        <v/>
      </c>
      <c r="AU472" s="74" t="str">
        <f t="shared" si="278"/>
        <v/>
      </c>
      <c r="AV472" s="74" t="str">
        <f t="shared" si="279"/>
        <v/>
      </c>
      <c r="AW472" s="74" t="str">
        <f t="shared" si="280"/>
        <v/>
      </c>
      <c r="AX472" s="74" t="str">
        <f t="shared" si="286"/>
        <v/>
      </c>
      <c r="AY472" s="74" t="str">
        <f t="shared" si="286"/>
        <v/>
      </c>
      <c r="AZ472" s="74" t="str">
        <f t="shared" si="286"/>
        <v/>
      </c>
      <c r="BA472" s="74" t="str">
        <f t="shared" si="286"/>
        <v/>
      </c>
      <c r="BB472" s="74" t="str">
        <f t="shared" si="286"/>
        <v/>
      </c>
      <c r="BC472" s="74" t="str">
        <f t="shared" si="281"/>
        <v/>
      </c>
      <c r="BD472" s="74" t="str">
        <f t="shared" si="282"/>
        <v/>
      </c>
      <c r="BE472" s="74" t="str">
        <f t="shared" si="283"/>
        <v/>
      </c>
      <c r="BF472" s="74" t="str">
        <f t="shared" si="284"/>
        <v/>
      </c>
      <c r="BG472" s="74" t="str">
        <f t="shared" si="285"/>
        <v/>
      </c>
      <c r="BK472" s="119" t="s">
        <v>1462</v>
      </c>
      <c r="BL472" s="119" t="s">
        <v>537</v>
      </c>
      <c r="BM472" s="119" t="s">
        <v>538</v>
      </c>
      <c r="BN472" s="119" t="s">
        <v>349</v>
      </c>
      <c r="BO472" s="119" t="s">
        <v>1463</v>
      </c>
    </row>
    <row r="473" spans="1:67" s="66" customFormat="1" ht="14.5" x14ac:dyDescent="0.35">
      <c r="A473" s="30"/>
      <c r="B473" s="31"/>
      <c r="C473" s="31"/>
      <c r="D473" s="30"/>
      <c r="E473" s="31"/>
      <c r="F473" s="84"/>
      <c r="G473" s="62" t="str">
        <f t="shared" si="256"/>
        <v/>
      </c>
      <c r="H473" s="30"/>
      <c r="I473" s="31"/>
      <c r="J473" s="85"/>
      <c r="K473" s="85"/>
      <c r="L473" s="73">
        <f t="shared" si="257"/>
        <v>0</v>
      </c>
      <c r="M473" s="136"/>
      <c r="N473" s="65">
        <f t="shared" si="258"/>
        <v>0</v>
      </c>
      <c r="O473" s="65"/>
      <c r="P473" s="74">
        <f t="shared" si="259"/>
        <v>0</v>
      </c>
      <c r="Q473" s="74">
        <f t="shared" si="260"/>
        <v>0</v>
      </c>
      <c r="R473" s="74">
        <f t="shared" si="261"/>
        <v>0</v>
      </c>
      <c r="S473" s="74">
        <f t="shared" si="262"/>
        <v>0</v>
      </c>
      <c r="T473" s="74">
        <f t="shared" si="263"/>
        <v>0</v>
      </c>
      <c r="U473" s="74">
        <f t="shared" si="264"/>
        <v>0</v>
      </c>
      <c r="V473" s="74">
        <f t="shared" si="265"/>
        <v>0</v>
      </c>
      <c r="W473" s="74">
        <f t="shared" si="266"/>
        <v>0</v>
      </c>
      <c r="X473" s="74">
        <f t="shared" si="267"/>
        <v>0</v>
      </c>
      <c r="Y473" s="74">
        <f t="shared" si="268"/>
        <v>0</v>
      </c>
      <c r="Z473" s="74">
        <f t="shared" si="269"/>
        <v>0</v>
      </c>
      <c r="AA473" s="74">
        <f t="shared" si="287"/>
        <v>1</v>
      </c>
      <c r="AC473" s="74">
        <f t="shared" si="270"/>
        <v>0</v>
      </c>
      <c r="AD473" s="74">
        <f t="shared" si="271"/>
        <v>0</v>
      </c>
      <c r="AE473" s="74">
        <f t="shared" si="253"/>
        <v>0</v>
      </c>
      <c r="AF473" s="74">
        <f t="shared" si="254"/>
        <v>0</v>
      </c>
      <c r="AG473" s="74">
        <f t="shared" si="272"/>
        <v>0</v>
      </c>
      <c r="AH473" s="74">
        <f t="shared" si="273"/>
        <v>0</v>
      </c>
      <c r="AJ473" s="75">
        <f t="shared" si="274"/>
        <v>0</v>
      </c>
      <c r="AK473" s="75">
        <f t="shared" si="275"/>
        <v>0</v>
      </c>
      <c r="AL473" s="75">
        <f t="shared" si="255"/>
        <v>0</v>
      </c>
      <c r="AS473" s="74" t="str">
        <f t="shared" si="276"/>
        <v/>
      </c>
      <c r="AT473" s="74" t="str">
        <f t="shared" si="277"/>
        <v/>
      </c>
      <c r="AU473" s="74" t="str">
        <f t="shared" si="278"/>
        <v/>
      </c>
      <c r="AV473" s="74" t="str">
        <f t="shared" si="279"/>
        <v/>
      </c>
      <c r="AW473" s="74" t="str">
        <f t="shared" si="280"/>
        <v/>
      </c>
      <c r="AX473" s="74" t="str">
        <f t="shared" si="286"/>
        <v/>
      </c>
      <c r="AY473" s="74" t="str">
        <f t="shared" si="286"/>
        <v/>
      </c>
      <c r="AZ473" s="74" t="str">
        <f t="shared" si="286"/>
        <v/>
      </c>
      <c r="BA473" s="74" t="str">
        <f t="shared" si="286"/>
        <v/>
      </c>
      <c r="BB473" s="74" t="str">
        <f t="shared" si="286"/>
        <v/>
      </c>
      <c r="BC473" s="74" t="str">
        <f t="shared" si="281"/>
        <v/>
      </c>
      <c r="BD473" s="74" t="str">
        <f t="shared" si="282"/>
        <v/>
      </c>
      <c r="BE473" s="74" t="str">
        <f t="shared" si="283"/>
        <v/>
      </c>
      <c r="BF473" s="74" t="str">
        <f t="shared" si="284"/>
        <v/>
      </c>
      <c r="BG473" s="74" t="str">
        <f t="shared" si="285"/>
        <v/>
      </c>
      <c r="BK473" s="119" t="s">
        <v>1464</v>
      </c>
      <c r="BL473" s="119" t="s">
        <v>537</v>
      </c>
      <c r="BM473" s="119" t="s">
        <v>538</v>
      </c>
      <c r="BN473" s="119" t="s">
        <v>349</v>
      </c>
      <c r="BO473" s="119" t="s">
        <v>1465</v>
      </c>
    </row>
    <row r="474" spans="1:67" s="66" customFormat="1" ht="14.5" x14ac:dyDescent="0.35">
      <c r="A474" s="30"/>
      <c r="B474" s="31"/>
      <c r="C474" s="31"/>
      <c r="D474" s="30"/>
      <c r="E474" s="31"/>
      <c r="F474" s="84"/>
      <c r="G474" s="62" t="str">
        <f t="shared" si="256"/>
        <v/>
      </c>
      <c r="H474" s="30"/>
      <c r="I474" s="31"/>
      <c r="J474" s="85"/>
      <c r="K474" s="85"/>
      <c r="L474" s="73">
        <f t="shared" si="257"/>
        <v>0</v>
      </c>
      <c r="M474" s="136"/>
      <c r="N474" s="65">
        <f t="shared" si="258"/>
        <v>0</v>
      </c>
      <c r="O474" s="65"/>
      <c r="P474" s="74">
        <f t="shared" si="259"/>
        <v>0</v>
      </c>
      <c r="Q474" s="74">
        <f t="shared" si="260"/>
        <v>0</v>
      </c>
      <c r="R474" s="74">
        <f t="shared" si="261"/>
        <v>0</v>
      </c>
      <c r="S474" s="74">
        <f t="shared" si="262"/>
        <v>0</v>
      </c>
      <c r="T474" s="74">
        <f t="shared" si="263"/>
        <v>0</v>
      </c>
      <c r="U474" s="74">
        <f t="shared" si="264"/>
        <v>0</v>
      </c>
      <c r="V474" s="74">
        <f t="shared" si="265"/>
        <v>0</v>
      </c>
      <c r="W474" s="74">
        <f t="shared" si="266"/>
        <v>0</v>
      </c>
      <c r="X474" s="74">
        <f t="shared" si="267"/>
        <v>0</v>
      </c>
      <c r="Y474" s="74">
        <f t="shared" si="268"/>
        <v>0</v>
      </c>
      <c r="Z474" s="74">
        <f t="shared" si="269"/>
        <v>0</v>
      </c>
      <c r="AA474" s="74">
        <f t="shared" si="287"/>
        <v>1</v>
      </c>
      <c r="AC474" s="74">
        <f t="shared" si="270"/>
        <v>0</v>
      </c>
      <c r="AD474" s="74">
        <f t="shared" si="271"/>
        <v>0</v>
      </c>
      <c r="AE474" s="74">
        <f t="shared" si="253"/>
        <v>0</v>
      </c>
      <c r="AF474" s="74">
        <f t="shared" si="254"/>
        <v>0</v>
      </c>
      <c r="AG474" s="74">
        <f t="shared" si="272"/>
        <v>0</v>
      </c>
      <c r="AH474" s="74">
        <f t="shared" si="273"/>
        <v>0</v>
      </c>
      <c r="AJ474" s="75">
        <f t="shared" si="274"/>
        <v>0</v>
      </c>
      <c r="AK474" s="75">
        <f t="shared" si="275"/>
        <v>0</v>
      </c>
      <c r="AL474" s="75">
        <f t="shared" si="255"/>
        <v>0</v>
      </c>
      <c r="AS474" s="74" t="str">
        <f t="shared" si="276"/>
        <v/>
      </c>
      <c r="AT474" s="74" t="str">
        <f t="shared" si="277"/>
        <v/>
      </c>
      <c r="AU474" s="74" t="str">
        <f t="shared" si="278"/>
        <v/>
      </c>
      <c r="AV474" s="74" t="str">
        <f t="shared" si="279"/>
        <v/>
      </c>
      <c r="AW474" s="74" t="str">
        <f t="shared" si="280"/>
        <v/>
      </c>
      <c r="AX474" s="74" t="str">
        <f t="shared" si="286"/>
        <v/>
      </c>
      <c r="AY474" s="74" t="str">
        <f t="shared" si="286"/>
        <v/>
      </c>
      <c r="AZ474" s="74" t="str">
        <f t="shared" si="286"/>
        <v/>
      </c>
      <c r="BA474" s="74" t="str">
        <f t="shared" si="286"/>
        <v/>
      </c>
      <c r="BB474" s="74" t="str">
        <f t="shared" si="286"/>
        <v/>
      </c>
      <c r="BC474" s="74" t="str">
        <f t="shared" si="281"/>
        <v/>
      </c>
      <c r="BD474" s="74" t="str">
        <f t="shared" si="282"/>
        <v/>
      </c>
      <c r="BE474" s="74" t="str">
        <f t="shared" si="283"/>
        <v/>
      </c>
      <c r="BF474" s="74" t="str">
        <f t="shared" si="284"/>
        <v/>
      </c>
      <c r="BG474" s="74" t="str">
        <f t="shared" si="285"/>
        <v/>
      </c>
      <c r="BK474" s="119" t="s">
        <v>1466</v>
      </c>
      <c r="BL474" s="119" t="s">
        <v>553</v>
      </c>
      <c r="BM474" s="119" t="s">
        <v>554</v>
      </c>
      <c r="BN474" s="119" t="s">
        <v>349</v>
      </c>
      <c r="BO474" s="119" t="s">
        <v>1467</v>
      </c>
    </row>
    <row r="475" spans="1:67" s="66" customFormat="1" ht="14.5" x14ac:dyDescent="0.35">
      <c r="A475" s="30"/>
      <c r="B475" s="31"/>
      <c r="C475" s="31"/>
      <c r="D475" s="30"/>
      <c r="E475" s="31"/>
      <c r="F475" s="84"/>
      <c r="G475" s="62" t="str">
        <f t="shared" si="256"/>
        <v/>
      </c>
      <c r="H475" s="30"/>
      <c r="I475" s="31"/>
      <c r="J475" s="85"/>
      <c r="K475" s="85"/>
      <c r="L475" s="73">
        <f t="shared" si="257"/>
        <v>0</v>
      </c>
      <c r="M475" s="136"/>
      <c r="N475" s="65">
        <f t="shared" si="258"/>
        <v>0</v>
      </c>
      <c r="O475" s="65"/>
      <c r="P475" s="74">
        <f t="shared" si="259"/>
        <v>0</v>
      </c>
      <c r="Q475" s="74">
        <f t="shared" si="260"/>
        <v>0</v>
      </c>
      <c r="R475" s="74">
        <f t="shared" si="261"/>
        <v>0</v>
      </c>
      <c r="S475" s="74">
        <f t="shared" si="262"/>
        <v>0</v>
      </c>
      <c r="T475" s="74">
        <f t="shared" si="263"/>
        <v>0</v>
      </c>
      <c r="U475" s="74">
        <f t="shared" si="264"/>
        <v>0</v>
      </c>
      <c r="V475" s="74">
        <f t="shared" si="265"/>
        <v>0</v>
      </c>
      <c r="W475" s="74">
        <f t="shared" si="266"/>
        <v>0</v>
      </c>
      <c r="X475" s="74">
        <f t="shared" si="267"/>
        <v>0</v>
      </c>
      <c r="Y475" s="74">
        <f t="shared" si="268"/>
        <v>0</v>
      </c>
      <c r="Z475" s="74">
        <f t="shared" si="269"/>
        <v>0</v>
      </c>
      <c r="AA475" s="74">
        <f t="shared" si="287"/>
        <v>1</v>
      </c>
      <c r="AC475" s="74">
        <f t="shared" si="270"/>
        <v>0</v>
      </c>
      <c r="AD475" s="74">
        <f t="shared" si="271"/>
        <v>0</v>
      </c>
      <c r="AE475" s="74">
        <f t="shared" si="253"/>
        <v>0</v>
      </c>
      <c r="AF475" s="74">
        <f t="shared" si="254"/>
        <v>0</v>
      </c>
      <c r="AG475" s="74">
        <f t="shared" si="272"/>
        <v>0</v>
      </c>
      <c r="AH475" s="74">
        <f t="shared" si="273"/>
        <v>0</v>
      </c>
      <c r="AJ475" s="75">
        <f t="shared" si="274"/>
        <v>0</v>
      </c>
      <c r="AK475" s="75">
        <f t="shared" si="275"/>
        <v>0</v>
      </c>
      <c r="AL475" s="75">
        <f t="shared" si="255"/>
        <v>0</v>
      </c>
      <c r="AS475" s="74" t="str">
        <f t="shared" si="276"/>
        <v/>
      </c>
      <c r="AT475" s="74" t="str">
        <f t="shared" si="277"/>
        <v/>
      </c>
      <c r="AU475" s="74" t="str">
        <f t="shared" si="278"/>
        <v/>
      </c>
      <c r="AV475" s="74" t="str">
        <f t="shared" si="279"/>
        <v/>
      </c>
      <c r="AW475" s="74" t="str">
        <f t="shared" si="280"/>
        <v/>
      </c>
      <c r="AX475" s="74" t="str">
        <f t="shared" si="286"/>
        <v/>
      </c>
      <c r="AY475" s="74" t="str">
        <f t="shared" si="286"/>
        <v/>
      </c>
      <c r="AZ475" s="74" t="str">
        <f t="shared" si="286"/>
        <v/>
      </c>
      <c r="BA475" s="74" t="str">
        <f t="shared" si="286"/>
        <v/>
      </c>
      <c r="BB475" s="74" t="str">
        <f t="shared" si="286"/>
        <v/>
      </c>
      <c r="BC475" s="74" t="str">
        <f t="shared" si="281"/>
        <v/>
      </c>
      <c r="BD475" s="74" t="str">
        <f t="shared" si="282"/>
        <v/>
      </c>
      <c r="BE475" s="74" t="str">
        <f t="shared" si="283"/>
        <v/>
      </c>
      <c r="BF475" s="74" t="str">
        <f t="shared" si="284"/>
        <v/>
      </c>
      <c r="BG475" s="74" t="str">
        <f t="shared" si="285"/>
        <v/>
      </c>
      <c r="BK475" s="119" t="s">
        <v>1468</v>
      </c>
      <c r="BL475" s="119" t="s">
        <v>521</v>
      </c>
      <c r="BM475" s="119" t="s">
        <v>522</v>
      </c>
      <c r="BN475" s="119" t="s">
        <v>443</v>
      </c>
      <c r="BO475" s="119" t="s">
        <v>1469</v>
      </c>
    </row>
    <row r="476" spans="1:67" s="66" customFormat="1" ht="14.5" x14ac:dyDescent="0.35">
      <c r="A476" s="30"/>
      <c r="B476" s="31"/>
      <c r="C476" s="31"/>
      <c r="D476" s="30"/>
      <c r="E476" s="31"/>
      <c r="F476" s="84"/>
      <c r="G476" s="62" t="str">
        <f t="shared" si="256"/>
        <v/>
      </c>
      <c r="H476" s="30"/>
      <c r="I476" s="31"/>
      <c r="J476" s="85"/>
      <c r="K476" s="85"/>
      <c r="L476" s="73">
        <f t="shared" si="257"/>
        <v>0</v>
      </c>
      <c r="M476" s="136"/>
      <c r="N476" s="65">
        <f t="shared" si="258"/>
        <v>0</v>
      </c>
      <c r="O476" s="65"/>
      <c r="P476" s="74">
        <f t="shared" si="259"/>
        <v>0</v>
      </c>
      <c r="Q476" s="74">
        <f t="shared" si="260"/>
        <v>0</v>
      </c>
      <c r="R476" s="74">
        <f t="shared" si="261"/>
        <v>0</v>
      </c>
      <c r="S476" s="74">
        <f t="shared" si="262"/>
        <v>0</v>
      </c>
      <c r="T476" s="74">
        <f t="shared" si="263"/>
        <v>0</v>
      </c>
      <c r="U476" s="74">
        <f t="shared" si="264"/>
        <v>0</v>
      </c>
      <c r="V476" s="74">
        <f t="shared" si="265"/>
        <v>0</v>
      </c>
      <c r="W476" s="74">
        <f t="shared" si="266"/>
        <v>0</v>
      </c>
      <c r="X476" s="74">
        <f t="shared" si="267"/>
        <v>0</v>
      </c>
      <c r="Y476" s="74">
        <f t="shared" si="268"/>
        <v>0</v>
      </c>
      <c r="Z476" s="74">
        <f t="shared" si="269"/>
        <v>0</v>
      </c>
      <c r="AA476" s="74">
        <f t="shared" si="287"/>
        <v>1</v>
      </c>
      <c r="AC476" s="74">
        <f t="shared" si="270"/>
        <v>0</v>
      </c>
      <c r="AD476" s="74">
        <f t="shared" si="271"/>
        <v>0</v>
      </c>
      <c r="AE476" s="74">
        <f t="shared" si="253"/>
        <v>0</v>
      </c>
      <c r="AF476" s="74">
        <f t="shared" si="254"/>
        <v>0</v>
      </c>
      <c r="AG476" s="74">
        <f t="shared" si="272"/>
        <v>0</v>
      </c>
      <c r="AH476" s="74">
        <f t="shared" si="273"/>
        <v>0</v>
      </c>
      <c r="AJ476" s="75">
        <f t="shared" si="274"/>
        <v>0</v>
      </c>
      <c r="AK476" s="75">
        <f t="shared" si="275"/>
        <v>0</v>
      </c>
      <c r="AL476" s="75">
        <f t="shared" si="255"/>
        <v>0</v>
      </c>
      <c r="AS476" s="74" t="str">
        <f t="shared" si="276"/>
        <v/>
      </c>
      <c r="AT476" s="74" t="str">
        <f t="shared" si="277"/>
        <v/>
      </c>
      <c r="AU476" s="74" t="str">
        <f t="shared" si="278"/>
        <v/>
      </c>
      <c r="AV476" s="74" t="str">
        <f t="shared" si="279"/>
        <v/>
      </c>
      <c r="AW476" s="74" t="str">
        <f t="shared" si="280"/>
        <v/>
      </c>
      <c r="AX476" s="74" t="str">
        <f t="shared" si="286"/>
        <v/>
      </c>
      <c r="AY476" s="74" t="str">
        <f t="shared" si="286"/>
        <v/>
      </c>
      <c r="AZ476" s="74" t="str">
        <f t="shared" si="286"/>
        <v/>
      </c>
      <c r="BA476" s="74" t="str">
        <f t="shared" si="286"/>
        <v/>
      </c>
      <c r="BB476" s="74" t="str">
        <f t="shared" si="286"/>
        <v/>
      </c>
      <c r="BC476" s="74" t="str">
        <f t="shared" si="281"/>
        <v/>
      </c>
      <c r="BD476" s="74" t="str">
        <f t="shared" si="282"/>
        <v/>
      </c>
      <c r="BE476" s="74" t="str">
        <f t="shared" si="283"/>
        <v/>
      </c>
      <c r="BF476" s="74" t="str">
        <f t="shared" si="284"/>
        <v/>
      </c>
      <c r="BG476" s="74" t="str">
        <f t="shared" si="285"/>
        <v/>
      </c>
      <c r="BK476" s="119" t="s">
        <v>1470</v>
      </c>
      <c r="BL476" s="119" t="s">
        <v>630</v>
      </c>
      <c r="BM476" s="119" t="s">
        <v>631</v>
      </c>
      <c r="BN476" s="119" t="s">
        <v>632</v>
      </c>
      <c r="BO476" s="119" t="s">
        <v>1471</v>
      </c>
    </row>
    <row r="477" spans="1:67" s="66" customFormat="1" ht="14.5" x14ac:dyDescent="0.35">
      <c r="A477" s="30"/>
      <c r="B477" s="31"/>
      <c r="C477" s="31"/>
      <c r="D477" s="30"/>
      <c r="E477" s="31"/>
      <c r="F477" s="84"/>
      <c r="G477" s="62" t="str">
        <f t="shared" si="256"/>
        <v/>
      </c>
      <c r="H477" s="30"/>
      <c r="I477" s="31"/>
      <c r="J477" s="85"/>
      <c r="K477" s="85"/>
      <c r="L477" s="73">
        <f t="shared" si="257"/>
        <v>0</v>
      </c>
      <c r="M477" s="136"/>
      <c r="N477" s="65">
        <f t="shared" si="258"/>
        <v>0</v>
      </c>
      <c r="O477" s="65"/>
      <c r="P477" s="74">
        <f t="shared" si="259"/>
        <v>0</v>
      </c>
      <c r="Q477" s="74">
        <f t="shared" si="260"/>
        <v>0</v>
      </c>
      <c r="R477" s="74">
        <f t="shared" si="261"/>
        <v>0</v>
      </c>
      <c r="S477" s="74">
        <f t="shared" si="262"/>
        <v>0</v>
      </c>
      <c r="T477" s="74">
        <f t="shared" si="263"/>
        <v>0</v>
      </c>
      <c r="U477" s="74">
        <f t="shared" si="264"/>
        <v>0</v>
      </c>
      <c r="V477" s="74">
        <f t="shared" si="265"/>
        <v>0</v>
      </c>
      <c r="W477" s="74">
        <f t="shared" si="266"/>
        <v>0</v>
      </c>
      <c r="X477" s="74">
        <f t="shared" si="267"/>
        <v>0</v>
      </c>
      <c r="Y477" s="74">
        <f t="shared" si="268"/>
        <v>0</v>
      </c>
      <c r="Z477" s="74">
        <f t="shared" si="269"/>
        <v>0</v>
      </c>
      <c r="AA477" s="74">
        <f t="shared" si="287"/>
        <v>1</v>
      </c>
      <c r="AC477" s="74">
        <f t="shared" si="270"/>
        <v>0</v>
      </c>
      <c r="AD477" s="74">
        <f t="shared" si="271"/>
        <v>0</v>
      </c>
      <c r="AE477" s="74">
        <f t="shared" si="253"/>
        <v>0</v>
      </c>
      <c r="AF477" s="74">
        <f t="shared" si="254"/>
        <v>0</v>
      </c>
      <c r="AG477" s="74">
        <f t="shared" si="272"/>
        <v>0</v>
      </c>
      <c r="AH477" s="74">
        <f t="shared" si="273"/>
        <v>0</v>
      </c>
      <c r="AJ477" s="75">
        <f t="shared" si="274"/>
        <v>0</v>
      </c>
      <c r="AK477" s="75">
        <f t="shared" si="275"/>
        <v>0</v>
      </c>
      <c r="AL477" s="75">
        <f t="shared" si="255"/>
        <v>0</v>
      </c>
      <c r="AS477" s="74" t="str">
        <f t="shared" si="276"/>
        <v/>
      </c>
      <c r="AT477" s="74" t="str">
        <f t="shared" si="277"/>
        <v/>
      </c>
      <c r="AU477" s="74" t="str">
        <f t="shared" si="278"/>
        <v/>
      </c>
      <c r="AV477" s="74" t="str">
        <f t="shared" si="279"/>
        <v/>
      </c>
      <c r="AW477" s="74" t="str">
        <f t="shared" si="280"/>
        <v/>
      </c>
      <c r="AX477" s="74" t="str">
        <f t="shared" si="286"/>
        <v/>
      </c>
      <c r="AY477" s="74" t="str">
        <f t="shared" si="286"/>
        <v/>
      </c>
      <c r="AZ477" s="74" t="str">
        <f t="shared" si="286"/>
        <v/>
      </c>
      <c r="BA477" s="74" t="str">
        <f t="shared" si="286"/>
        <v/>
      </c>
      <c r="BB477" s="74" t="str">
        <f t="shared" si="286"/>
        <v/>
      </c>
      <c r="BC477" s="74" t="str">
        <f t="shared" si="281"/>
        <v/>
      </c>
      <c r="BD477" s="74" t="str">
        <f t="shared" si="282"/>
        <v/>
      </c>
      <c r="BE477" s="74" t="str">
        <f t="shared" si="283"/>
        <v/>
      </c>
      <c r="BF477" s="74" t="str">
        <f t="shared" si="284"/>
        <v/>
      </c>
      <c r="BG477" s="74" t="str">
        <f t="shared" si="285"/>
        <v/>
      </c>
      <c r="BK477" s="119" t="s">
        <v>1472</v>
      </c>
      <c r="BL477" s="119" t="s">
        <v>505</v>
      </c>
      <c r="BM477" s="119" t="s">
        <v>506</v>
      </c>
      <c r="BN477" s="119" t="s">
        <v>349</v>
      </c>
      <c r="BO477" s="119" t="s">
        <v>1473</v>
      </c>
    </row>
    <row r="478" spans="1:67" s="66" customFormat="1" ht="14.5" x14ac:dyDescent="0.35">
      <c r="A478" s="30"/>
      <c r="B478" s="31"/>
      <c r="C478" s="31"/>
      <c r="D478" s="30"/>
      <c r="E478" s="31"/>
      <c r="F478" s="84"/>
      <c r="G478" s="62" t="str">
        <f t="shared" si="256"/>
        <v/>
      </c>
      <c r="H478" s="30"/>
      <c r="I478" s="31"/>
      <c r="J478" s="85"/>
      <c r="K478" s="85"/>
      <c r="L478" s="73">
        <f t="shared" si="257"/>
        <v>0</v>
      </c>
      <c r="M478" s="136"/>
      <c r="N478" s="65">
        <f t="shared" si="258"/>
        <v>0</v>
      </c>
      <c r="O478" s="65"/>
      <c r="P478" s="74">
        <f t="shared" si="259"/>
        <v>0</v>
      </c>
      <c r="Q478" s="74">
        <f t="shared" si="260"/>
        <v>0</v>
      </c>
      <c r="R478" s="74">
        <f t="shared" si="261"/>
        <v>0</v>
      </c>
      <c r="S478" s="74">
        <f t="shared" si="262"/>
        <v>0</v>
      </c>
      <c r="T478" s="74">
        <f t="shared" si="263"/>
        <v>0</v>
      </c>
      <c r="U478" s="74">
        <f t="shared" si="264"/>
        <v>0</v>
      </c>
      <c r="V478" s="74">
        <f t="shared" si="265"/>
        <v>0</v>
      </c>
      <c r="W478" s="74">
        <f t="shared" si="266"/>
        <v>0</v>
      </c>
      <c r="X478" s="74">
        <f t="shared" si="267"/>
        <v>0</v>
      </c>
      <c r="Y478" s="74">
        <f t="shared" si="268"/>
        <v>0</v>
      </c>
      <c r="Z478" s="74">
        <f t="shared" si="269"/>
        <v>0</v>
      </c>
      <c r="AA478" s="74">
        <f t="shared" si="287"/>
        <v>1</v>
      </c>
      <c r="AC478" s="74">
        <f t="shared" si="270"/>
        <v>0</v>
      </c>
      <c r="AD478" s="74">
        <f t="shared" si="271"/>
        <v>0</v>
      </c>
      <c r="AE478" s="74">
        <f t="shared" si="253"/>
        <v>0</v>
      </c>
      <c r="AF478" s="74">
        <f t="shared" si="254"/>
        <v>0</v>
      </c>
      <c r="AG478" s="74">
        <f t="shared" si="272"/>
        <v>0</v>
      </c>
      <c r="AH478" s="74">
        <f t="shared" si="273"/>
        <v>0</v>
      </c>
      <c r="AJ478" s="75">
        <f t="shared" si="274"/>
        <v>0</v>
      </c>
      <c r="AK478" s="75">
        <f t="shared" si="275"/>
        <v>0</v>
      </c>
      <c r="AL478" s="75">
        <f t="shared" si="255"/>
        <v>0</v>
      </c>
      <c r="AS478" s="74" t="str">
        <f t="shared" si="276"/>
        <v/>
      </c>
      <c r="AT478" s="74" t="str">
        <f t="shared" si="277"/>
        <v/>
      </c>
      <c r="AU478" s="74" t="str">
        <f t="shared" si="278"/>
        <v/>
      </c>
      <c r="AV478" s="74" t="str">
        <f t="shared" si="279"/>
        <v/>
      </c>
      <c r="AW478" s="74" t="str">
        <f t="shared" si="280"/>
        <v/>
      </c>
      <c r="AX478" s="74" t="str">
        <f t="shared" si="286"/>
        <v/>
      </c>
      <c r="AY478" s="74" t="str">
        <f t="shared" si="286"/>
        <v/>
      </c>
      <c r="AZ478" s="74" t="str">
        <f t="shared" si="286"/>
        <v/>
      </c>
      <c r="BA478" s="74" t="str">
        <f t="shared" si="286"/>
        <v/>
      </c>
      <c r="BB478" s="74" t="str">
        <f t="shared" si="286"/>
        <v/>
      </c>
      <c r="BC478" s="74" t="str">
        <f t="shared" si="281"/>
        <v/>
      </c>
      <c r="BD478" s="74" t="str">
        <f t="shared" si="282"/>
        <v/>
      </c>
      <c r="BE478" s="74" t="str">
        <f t="shared" si="283"/>
        <v/>
      </c>
      <c r="BF478" s="74" t="str">
        <f t="shared" si="284"/>
        <v/>
      </c>
      <c r="BG478" s="74" t="str">
        <f t="shared" si="285"/>
        <v/>
      </c>
      <c r="BK478" s="119" t="s">
        <v>1474</v>
      </c>
      <c r="BL478" s="119" t="s">
        <v>630</v>
      </c>
      <c r="BM478" s="119" t="s">
        <v>631</v>
      </c>
      <c r="BN478" s="119" t="s">
        <v>632</v>
      </c>
      <c r="BO478" s="119" t="s">
        <v>1475</v>
      </c>
    </row>
    <row r="479" spans="1:67" s="66" customFormat="1" ht="14.5" x14ac:dyDescent="0.35">
      <c r="A479" s="30"/>
      <c r="B479" s="31"/>
      <c r="C479" s="31"/>
      <c r="D479" s="30"/>
      <c r="E479" s="31"/>
      <c r="F479" s="84"/>
      <c r="G479" s="62" t="str">
        <f t="shared" si="256"/>
        <v/>
      </c>
      <c r="H479" s="30"/>
      <c r="I479" s="31"/>
      <c r="J479" s="85"/>
      <c r="K479" s="85"/>
      <c r="L479" s="73">
        <f t="shared" si="257"/>
        <v>0</v>
      </c>
      <c r="M479" s="136"/>
      <c r="N479" s="65">
        <f t="shared" si="258"/>
        <v>0</v>
      </c>
      <c r="O479" s="65"/>
      <c r="P479" s="74">
        <f t="shared" si="259"/>
        <v>0</v>
      </c>
      <c r="Q479" s="74">
        <f t="shared" si="260"/>
        <v>0</v>
      </c>
      <c r="R479" s="74">
        <f t="shared" si="261"/>
        <v>0</v>
      </c>
      <c r="S479" s="74">
        <f t="shared" si="262"/>
        <v>0</v>
      </c>
      <c r="T479" s="74">
        <f t="shared" si="263"/>
        <v>0</v>
      </c>
      <c r="U479" s="74">
        <f t="shared" si="264"/>
        <v>0</v>
      </c>
      <c r="V479" s="74">
        <f t="shared" si="265"/>
        <v>0</v>
      </c>
      <c r="W479" s="74">
        <f t="shared" si="266"/>
        <v>0</v>
      </c>
      <c r="X479" s="74">
        <f t="shared" si="267"/>
        <v>0</v>
      </c>
      <c r="Y479" s="74">
        <f t="shared" si="268"/>
        <v>0</v>
      </c>
      <c r="Z479" s="74">
        <f t="shared" si="269"/>
        <v>0</v>
      </c>
      <c r="AA479" s="74">
        <f t="shared" si="287"/>
        <v>1</v>
      </c>
      <c r="AC479" s="74">
        <f t="shared" si="270"/>
        <v>0</v>
      </c>
      <c r="AD479" s="74">
        <f t="shared" si="271"/>
        <v>0</v>
      </c>
      <c r="AE479" s="74">
        <f t="shared" si="253"/>
        <v>0</v>
      </c>
      <c r="AF479" s="74">
        <f t="shared" si="254"/>
        <v>0</v>
      </c>
      <c r="AG479" s="74">
        <f t="shared" si="272"/>
        <v>0</v>
      </c>
      <c r="AH479" s="74">
        <f t="shared" si="273"/>
        <v>0</v>
      </c>
      <c r="AJ479" s="75">
        <f t="shared" si="274"/>
        <v>0</v>
      </c>
      <c r="AK479" s="75">
        <f t="shared" si="275"/>
        <v>0</v>
      </c>
      <c r="AL479" s="75">
        <f t="shared" si="255"/>
        <v>0</v>
      </c>
      <c r="AS479" s="74" t="str">
        <f t="shared" si="276"/>
        <v/>
      </c>
      <c r="AT479" s="74" t="str">
        <f t="shared" si="277"/>
        <v/>
      </c>
      <c r="AU479" s="74" t="str">
        <f t="shared" si="278"/>
        <v/>
      </c>
      <c r="AV479" s="74" t="str">
        <f t="shared" si="279"/>
        <v/>
      </c>
      <c r="AW479" s="74" t="str">
        <f t="shared" si="280"/>
        <v/>
      </c>
      <c r="AX479" s="74" t="str">
        <f t="shared" si="286"/>
        <v/>
      </c>
      <c r="AY479" s="74" t="str">
        <f t="shared" si="286"/>
        <v/>
      </c>
      <c r="AZ479" s="74" t="str">
        <f t="shared" si="286"/>
        <v/>
      </c>
      <c r="BA479" s="74" t="str">
        <f t="shared" si="286"/>
        <v/>
      </c>
      <c r="BB479" s="74" t="str">
        <f t="shared" si="286"/>
        <v/>
      </c>
      <c r="BC479" s="74" t="str">
        <f t="shared" si="281"/>
        <v/>
      </c>
      <c r="BD479" s="74" t="str">
        <f t="shared" si="282"/>
        <v/>
      </c>
      <c r="BE479" s="74" t="str">
        <f t="shared" si="283"/>
        <v/>
      </c>
      <c r="BF479" s="74" t="str">
        <f t="shared" si="284"/>
        <v/>
      </c>
      <c r="BG479" s="74" t="str">
        <f t="shared" si="285"/>
        <v/>
      </c>
      <c r="BK479" s="119" t="s">
        <v>1476</v>
      </c>
      <c r="BL479" s="119" t="s">
        <v>1106</v>
      </c>
      <c r="BM479" s="119" t="s">
        <v>1107</v>
      </c>
      <c r="BN479" s="119" t="s">
        <v>1108</v>
      </c>
      <c r="BO479" s="119" t="s">
        <v>1477</v>
      </c>
    </row>
    <row r="480" spans="1:67" s="66" customFormat="1" ht="14.5" x14ac:dyDescent="0.35">
      <c r="A480" s="30"/>
      <c r="B480" s="31"/>
      <c r="C480" s="31"/>
      <c r="D480" s="30"/>
      <c r="E480" s="31"/>
      <c r="F480" s="84"/>
      <c r="G480" s="62" t="str">
        <f t="shared" si="256"/>
        <v/>
      </c>
      <c r="H480" s="30"/>
      <c r="I480" s="31"/>
      <c r="J480" s="85"/>
      <c r="K480" s="85"/>
      <c r="L480" s="73">
        <f t="shared" si="257"/>
        <v>0</v>
      </c>
      <c r="M480" s="136"/>
      <c r="N480" s="65">
        <f t="shared" si="258"/>
        <v>0</v>
      </c>
      <c r="O480" s="65"/>
      <c r="P480" s="74">
        <f t="shared" si="259"/>
        <v>0</v>
      </c>
      <c r="Q480" s="74">
        <f t="shared" si="260"/>
        <v>0</v>
      </c>
      <c r="R480" s="74">
        <f t="shared" si="261"/>
        <v>0</v>
      </c>
      <c r="S480" s="74">
        <f t="shared" si="262"/>
        <v>0</v>
      </c>
      <c r="T480" s="74">
        <f t="shared" si="263"/>
        <v>0</v>
      </c>
      <c r="U480" s="74">
        <f t="shared" si="264"/>
        <v>0</v>
      </c>
      <c r="V480" s="74">
        <f t="shared" si="265"/>
        <v>0</v>
      </c>
      <c r="W480" s="74">
        <f t="shared" si="266"/>
        <v>0</v>
      </c>
      <c r="X480" s="74">
        <f t="shared" si="267"/>
        <v>0</v>
      </c>
      <c r="Y480" s="74">
        <f t="shared" si="268"/>
        <v>0</v>
      </c>
      <c r="Z480" s="74">
        <f t="shared" si="269"/>
        <v>0</v>
      </c>
      <c r="AA480" s="74">
        <f t="shared" si="287"/>
        <v>1</v>
      </c>
      <c r="AC480" s="74">
        <f t="shared" si="270"/>
        <v>0</v>
      </c>
      <c r="AD480" s="74">
        <f t="shared" si="271"/>
        <v>0</v>
      </c>
      <c r="AE480" s="74">
        <f t="shared" si="253"/>
        <v>0</v>
      </c>
      <c r="AF480" s="74">
        <f t="shared" si="254"/>
        <v>0</v>
      </c>
      <c r="AG480" s="74">
        <f t="shared" si="272"/>
        <v>0</v>
      </c>
      <c r="AH480" s="74">
        <f t="shared" si="273"/>
        <v>0</v>
      </c>
      <c r="AJ480" s="75">
        <f t="shared" si="274"/>
        <v>0</v>
      </c>
      <c r="AK480" s="75">
        <f t="shared" si="275"/>
        <v>0</v>
      </c>
      <c r="AL480" s="75">
        <f t="shared" si="255"/>
        <v>0</v>
      </c>
      <c r="AS480" s="74" t="str">
        <f t="shared" si="276"/>
        <v/>
      </c>
      <c r="AT480" s="74" t="str">
        <f t="shared" si="277"/>
        <v/>
      </c>
      <c r="AU480" s="74" t="str">
        <f t="shared" si="278"/>
        <v/>
      </c>
      <c r="AV480" s="74" t="str">
        <f t="shared" si="279"/>
        <v/>
      </c>
      <c r="AW480" s="74" t="str">
        <f t="shared" si="280"/>
        <v/>
      </c>
      <c r="AX480" s="74" t="str">
        <f t="shared" si="286"/>
        <v/>
      </c>
      <c r="AY480" s="74" t="str">
        <f t="shared" si="286"/>
        <v/>
      </c>
      <c r="AZ480" s="74" t="str">
        <f t="shared" si="286"/>
        <v/>
      </c>
      <c r="BA480" s="74" t="str">
        <f t="shared" si="286"/>
        <v/>
      </c>
      <c r="BB480" s="74" t="str">
        <f t="shared" si="286"/>
        <v/>
      </c>
      <c r="BC480" s="74" t="str">
        <f t="shared" si="281"/>
        <v/>
      </c>
      <c r="BD480" s="74" t="str">
        <f t="shared" si="282"/>
        <v/>
      </c>
      <c r="BE480" s="74" t="str">
        <f t="shared" si="283"/>
        <v/>
      </c>
      <c r="BF480" s="74" t="str">
        <f t="shared" si="284"/>
        <v/>
      </c>
      <c r="BG480" s="74" t="str">
        <f t="shared" si="285"/>
        <v/>
      </c>
      <c r="BK480" s="119" t="s">
        <v>1478</v>
      </c>
      <c r="BL480" s="119" t="s">
        <v>384</v>
      </c>
      <c r="BM480" s="119" t="s">
        <v>385</v>
      </c>
      <c r="BN480" s="119" t="s">
        <v>386</v>
      </c>
      <c r="BO480" s="119" t="s">
        <v>1479</v>
      </c>
    </row>
    <row r="481" spans="1:67" s="66" customFormat="1" ht="14.5" x14ac:dyDescent="0.35">
      <c r="A481" s="30"/>
      <c r="B481" s="31"/>
      <c r="C481" s="31"/>
      <c r="D481" s="30"/>
      <c r="E481" s="31"/>
      <c r="F481" s="84"/>
      <c r="G481" s="62" t="str">
        <f t="shared" si="256"/>
        <v/>
      </c>
      <c r="H481" s="30"/>
      <c r="I481" s="31"/>
      <c r="J481" s="85"/>
      <c r="K481" s="85"/>
      <c r="L481" s="73">
        <f t="shared" si="257"/>
        <v>0</v>
      </c>
      <c r="M481" s="136"/>
      <c r="N481" s="65">
        <f t="shared" si="258"/>
        <v>0</v>
      </c>
      <c r="O481" s="65"/>
      <c r="P481" s="74">
        <f t="shared" si="259"/>
        <v>0</v>
      </c>
      <c r="Q481" s="74">
        <f t="shared" si="260"/>
        <v>0</v>
      </c>
      <c r="R481" s="74">
        <f t="shared" si="261"/>
        <v>0</v>
      </c>
      <c r="S481" s="74">
        <f t="shared" si="262"/>
        <v>0</v>
      </c>
      <c r="T481" s="74">
        <f t="shared" si="263"/>
        <v>0</v>
      </c>
      <c r="U481" s="74">
        <f t="shared" si="264"/>
        <v>0</v>
      </c>
      <c r="V481" s="74">
        <f t="shared" si="265"/>
        <v>0</v>
      </c>
      <c r="W481" s="74">
        <f t="shared" si="266"/>
        <v>0</v>
      </c>
      <c r="X481" s="74">
        <f t="shared" si="267"/>
        <v>0</v>
      </c>
      <c r="Y481" s="74">
        <f t="shared" si="268"/>
        <v>0</v>
      </c>
      <c r="Z481" s="74">
        <f t="shared" si="269"/>
        <v>0</v>
      </c>
      <c r="AA481" s="74">
        <f t="shared" si="287"/>
        <v>1</v>
      </c>
      <c r="AC481" s="74">
        <f t="shared" si="270"/>
        <v>0</v>
      </c>
      <c r="AD481" s="74">
        <f t="shared" si="271"/>
        <v>0</v>
      </c>
      <c r="AE481" s="74">
        <f t="shared" si="253"/>
        <v>0</v>
      </c>
      <c r="AF481" s="74">
        <f t="shared" si="254"/>
        <v>0</v>
      </c>
      <c r="AG481" s="74">
        <f t="shared" si="272"/>
        <v>0</v>
      </c>
      <c r="AH481" s="74">
        <f t="shared" si="273"/>
        <v>0</v>
      </c>
      <c r="AJ481" s="75">
        <f t="shared" si="274"/>
        <v>0</v>
      </c>
      <c r="AK481" s="75">
        <f t="shared" si="275"/>
        <v>0</v>
      </c>
      <c r="AL481" s="75">
        <f t="shared" si="255"/>
        <v>0</v>
      </c>
      <c r="AS481" s="74" t="str">
        <f t="shared" si="276"/>
        <v/>
      </c>
      <c r="AT481" s="74" t="str">
        <f t="shared" si="277"/>
        <v/>
      </c>
      <c r="AU481" s="74" t="str">
        <f t="shared" si="278"/>
        <v/>
      </c>
      <c r="AV481" s="74" t="str">
        <f t="shared" si="279"/>
        <v/>
      </c>
      <c r="AW481" s="74" t="str">
        <f t="shared" si="280"/>
        <v/>
      </c>
      <c r="AX481" s="74" t="str">
        <f t="shared" si="286"/>
        <v/>
      </c>
      <c r="AY481" s="74" t="str">
        <f t="shared" si="286"/>
        <v/>
      </c>
      <c r="AZ481" s="74" t="str">
        <f t="shared" si="286"/>
        <v/>
      </c>
      <c r="BA481" s="74" t="str">
        <f t="shared" si="286"/>
        <v/>
      </c>
      <c r="BB481" s="74" t="str">
        <f t="shared" si="286"/>
        <v/>
      </c>
      <c r="BC481" s="74" t="str">
        <f t="shared" si="281"/>
        <v/>
      </c>
      <c r="BD481" s="74" t="str">
        <f t="shared" si="282"/>
        <v/>
      </c>
      <c r="BE481" s="74" t="str">
        <f t="shared" si="283"/>
        <v/>
      </c>
      <c r="BF481" s="74" t="str">
        <f t="shared" si="284"/>
        <v/>
      </c>
      <c r="BG481" s="74" t="str">
        <f t="shared" si="285"/>
        <v/>
      </c>
      <c r="BK481" s="119" t="s">
        <v>1480</v>
      </c>
      <c r="BL481" s="119" t="s">
        <v>505</v>
      </c>
      <c r="BM481" s="119" t="s">
        <v>506</v>
      </c>
      <c r="BN481" s="119" t="s">
        <v>349</v>
      </c>
      <c r="BO481" s="119" t="s">
        <v>1481</v>
      </c>
    </row>
    <row r="482" spans="1:67" s="66" customFormat="1" ht="14.5" x14ac:dyDescent="0.35">
      <c r="A482" s="30"/>
      <c r="B482" s="31"/>
      <c r="C482" s="31"/>
      <c r="D482" s="30"/>
      <c r="E482" s="31"/>
      <c r="F482" s="84"/>
      <c r="G482" s="62" t="str">
        <f t="shared" si="256"/>
        <v/>
      </c>
      <c r="H482" s="30"/>
      <c r="I482" s="31"/>
      <c r="J482" s="85"/>
      <c r="K482" s="85"/>
      <c r="L482" s="73">
        <f t="shared" si="257"/>
        <v>0</v>
      </c>
      <c r="M482" s="136"/>
      <c r="N482" s="65">
        <f t="shared" si="258"/>
        <v>0</v>
      </c>
      <c r="O482" s="65"/>
      <c r="P482" s="74">
        <f t="shared" si="259"/>
        <v>0</v>
      </c>
      <c r="Q482" s="74">
        <f t="shared" si="260"/>
        <v>0</v>
      </c>
      <c r="R482" s="74">
        <f t="shared" si="261"/>
        <v>0</v>
      </c>
      <c r="S482" s="74">
        <f t="shared" si="262"/>
        <v>0</v>
      </c>
      <c r="T482" s="74">
        <f t="shared" si="263"/>
        <v>0</v>
      </c>
      <c r="U482" s="74">
        <f t="shared" si="264"/>
        <v>0</v>
      </c>
      <c r="V482" s="74">
        <f t="shared" si="265"/>
        <v>0</v>
      </c>
      <c r="W482" s="74">
        <f t="shared" si="266"/>
        <v>0</v>
      </c>
      <c r="X482" s="74">
        <f t="shared" si="267"/>
        <v>0</v>
      </c>
      <c r="Y482" s="74">
        <f t="shared" si="268"/>
        <v>0</v>
      </c>
      <c r="Z482" s="74">
        <f t="shared" si="269"/>
        <v>0</v>
      </c>
      <c r="AA482" s="74">
        <f t="shared" si="287"/>
        <v>1</v>
      </c>
      <c r="AC482" s="74">
        <f t="shared" si="270"/>
        <v>0</v>
      </c>
      <c r="AD482" s="74">
        <f t="shared" si="271"/>
        <v>0</v>
      </c>
      <c r="AE482" s="74">
        <f t="shared" si="253"/>
        <v>0</v>
      </c>
      <c r="AF482" s="74">
        <f t="shared" si="254"/>
        <v>0</v>
      </c>
      <c r="AG482" s="74">
        <f t="shared" si="272"/>
        <v>0</v>
      </c>
      <c r="AH482" s="74">
        <f t="shared" si="273"/>
        <v>0</v>
      </c>
      <c r="AJ482" s="75">
        <f t="shared" si="274"/>
        <v>0</v>
      </c>
      <c r="AK482" s="75">
        <f t="shared" si="275"/>
        <v>0</v>
      </c>
      <c r="AL482" s="75">
        <f t="shared" si="255"/>
        <v>0</v>
      </c>
      <c r="AS482" s="74" t="str">
        <f t="shared" si="276"/>
        <v/>
      </c>
      <c r="AT482" s="74" t="str">
        <f t="shared" si="277"/>
        <v/>
      </c>
      <c r="AU482" s="74" t="str">
        <f t="shared" si="278"/>
        <v/>
      </c>
      <c r="AV482" s="74" t="str">
        <f t="shared" si="279"/>
        <v/>
      </c>
      <c r="AW482" s="74" t="str">
        <f t="shared" si="280"/>
        <v/>
      </c>
      <c r="AX482" s="74" t="str">
        <f t="shared" si="286"/>
        <v/>
      </c>
      <c r="AY482" s="74" t="str">
        <f t="shared" si="286"/>
        <v/>
      </c>
      <c r="AZ482" s="74" t="str">
        <f t="shared" si="286"/>
        <v/>
      </c>
      <c r="BA482" s="74" t="str">
        <f t="shared" si="286"/>
        <v/>
      </c>
      <c r="BB482" s="74" t="str">
        <f t="shared" si="286"/>
        <v/>
      </c>
      <c r="BC482" s="74" t="str">
        <f t="shared" si="281"/>
        <v/>
      </c>
      <c r="BD482" s="74" t="str">
        <f t="shared" si="282"/>
        <v/>
      </c>
      <c r="BE482" s="74" t="str">
        <f t="shared" si="283"/>
        <v/>
      </c>
      <c r="BF482" s="74" t="str">
        <f t="shared" si="284"/>
        <v/>
      </c>
      <c r="BG482" s="74" t="str">
        <f t="shared" si="285"/>
        <v/>
      </c>
      <c r="BK482" s="119" t="s">
        <v>1482</v>
      </c>
      <c r="BL482" s="119" t="s">
        <v>1483</v>
      </c>
      <c r="BM482" s="119" t="s">
        <v>916</v>
      </c>
      <c r="BN482" s="119" t="s">
        <v>1324</v>
      </c>
      <c r="BO482" s="119" t="s">
        <v>1484</v>
      </c>
    </row>
    <row r="483" spans="1:67" s="66" customFormat="1" ht="14.5" x14ac:dyDescent="0.35">
      <c r="A483" s="30"/>
      <c r="B483" s="31"/>
      <c r="C483" s="31"/>
      <c r="D483" s="30"/>
      <c r="E483" s="31"/>
      <c r="F483" s="84"/>
      <c r="G483" s="62" t="str">
        <f t="shared" si="256"/>
        <v/>
      </c>
      <c r="H483" s="30"/>
      <c r="I483" s="31"/>
      <c r="J483" s="85"/>
      <c r="K483" s="85"/>
      <c r="L483" s="73">
        <f t="shared" si="257"/>
        <v>0</v>
      </c>
      <c r="M483" s="136"/>
      <c r="N483" s="65">
        <f t="shared" si="258"/>
        <v>0</v>
      </c>
      <c r="O483" s="65"/>
      <c r="P483" s="74">
        <f t="shared" si="259"/>
        <v>0</v>
      </c>
      <c r="Q483" s="74">
        <f t="shared" si="260"/>
        <v>0</v>
      </c>
      <c r="R483" s="74">
        <f t="shared" si="261"/>
        <v>0</v>
      </c>
      <c r="S483" s="74">
        <f t="shared" si="262"/>
        <v>0</v>
      </c>
      <c r="T483" s="74">
        <f t="shared" si="263"/>
        <v>0</v>
      </c>
      <c r="U483" s="74">
        <f t="shared" si="264"/>
        <v>0</v>
      </c>
      <c r="V483" s="74">
        <f t="shared" si="265"/>
        <v>0</v>
      </c>
      <c r="W483" s="74">
        <f t="shared" si="266"/>
        <v>0</v>
      </c>
      <c r="X483" s="74">
        <f t="shared" si="267"/>
        <v>0</v>
      </c>
      <c r="Y483" s="74">
        <f t="shared" si="268"/>
        <v>0</v>
      </c>
      <c r="Z483" s="74">
        <f t="shared" si="269"/>
        <v>0</v>
      </c>
      <c r="AA483" s="74">
        <f t="shared" si="287"/>
        <v>1</v>
      </c>
      <c r="AC483" s="74">
        <f t="shared" si="270"/>
        <v>0</v>
      </c>
      <c r="AD483" s="74">
        <f t="shared" si="271"/>
        <v>0</v>
      </c>
      <c r="AE483" s="74">
        <f t="shared" si="253"/>
        <v>0</v>
      </c>
      <c r="AF483" s="74">
        <f t="shared" si="254"/>
        <v>0</v>
      </c>
      <c r="AG483" s="74">
        <f t="shared" si="272"/>
        <v>0</v>
      </c>
      <c r="AH483" s="74">
        <f t="shared" si="273"/>
        <v>0</v>
      </c>
      <c r="AJ483" s="75">
        <f t="shared" si="274"/>
        <v>0</v>
      </c>
      <c r="AK483" s="75">
        <f t="shared" si="275"/>
        <v>0</v>
      </c>
      <c r="AL483" s="75">
        <f t="shared" si="255"/>
        <v>0</v>
      </c>
      <c r="AS483" s="74" t="str">
        <f t="shared" si="276"/>
        <v/>
      </c>
      <c r="AT483" s="74" t="str">
        <f t="shared" si="277"/>
        <v/>
      </c>
      <c r="AU483" s="74" t="str">
        <f t="shared" si="278"/>
        <v/>
      </c>
      <c r="AV483" s="74" t="str">
        <f t="shared" si="279"/>
        <v/>
      </c>
      <c r="AW483" s="74" t="str">
        <f t="shared" si="280"/>
        <v/>
      </c>
      <c r="AX483" s="74" t="str">
        <f t="shared" si="286"/>
        <v/>
      </c>
      <c r="AY483" s="74" t="str">
        <f t="shared" si="286"/>
        <v/>
      </c>
      <c r="AZ483" s="74" t="str">
        <f t="shared" si="286"/>
        <v/>
      </c>
      <c r="BA483" s="74" t="str">
        <f t="shared" si="286"/>
        <v/>
      </c>
      <c r="BB483" s="74" t="str">
        <f t="shared" si="286"/>
        <v/>
      </c>
      <c r="BC483" s="74" t="str">
        <f t="shared" si="281"/>
        <v/>
      </c>
      <c r="BD483" s="74" t="str">
        <f t="shared" si="282"/>
        <v/>
      </c>
      <c r="BE483" s="74" t="str">
        <f t="shared" si="283"/>
        <v/>
      </c>
      <c r="BF483" s="74" t="str">
        <f t="shared" si="284"/>
        <v/>
      </c>
      <c r="BG483" s="74" t="str">
        <f t="shared" si="285"/>
        <v/>
      </c>
      <c r="BK483" s="119" t="s">
        <v>1485</v>
      </c>
      <c r="BL483" s="119" t="s">
        <v>1068</v>
      </c>
      <c r="BM483" s="119" t="s">
        <v>1069</v>
      </c>
      <c r="BN483" s="119" t="s">
        <v>349</v>
      </c>
      <c r="BO483" s="119" t="s">
        <v>1486</v>
      </c>
    </row>
    <row r="484" spans="1:67" s="66" customFormat="1" ht="14.5" x14ac:dyDescent="0.35">
      <c r="A484" s="30"/>
      <c r="B484" s="31"/>
      <c r="C484" s="31"/>
      <c r="D484" s="30"/>
      <c r="E484" s="31"/>
      <c r="F484" s="84"/>
      <c r="G484" s="62" t="str">
        <f t="shared" si="256"/>
        <v/>
      </c>
      <c r="H484" s="30"/>
      <c r="I484" s="31"/>
      <c r="J484" s="85"/>
      <c r="K484" s="85"/>
      <c r="L484" s="73">
        <f t="shared" si="257"/>
        <v>0</v>
      </c>
      <c r="M484" s="136"/>
      <c r="N484" s="65">
        <f t="shared" si="258"/>
        <v>0</v>
      </c>
      <c r="O484" s="65"/>
      <c r="P484" s="74">
        <f t="shared" si="259"/>
        <v>0</v>
      </c>
      <c r="Q484" s="74">
        <f t="shared" si="260"/>
        <v>0</v>
      </c>
      <c r="R484" s="74">
        <f t="shared" si="261"/>
        <v>0</v>
      </c>
      <c r="S484" s="74">
        <f t="shared" si="262"/>
        <v>0</v>
      </c>
      <c r="T484" s="74">
        <f t="shared" si="263"/>
        <v>0</v>
      </c>
      <c r="U484" s="74">
        <f t="shared" si="264"/>
        <v>0</v>
      </c>
      <c r="V484" s="74">
        <f t="shared" si="265"/>
        <v>0</v>
      </c>
      <c r="W484" s="74">
        <f t="shared" si="266"/>
        <v>0</v>
      </c>
      <c r="X484" s="74">
        <f t="shared" si="267"/>
        <v>0</v>
      </c>
      <c r="Y484" s="74">
        <f t="shared" si="268"/>
        <v>0</v>
      </c>
      <c r="Z484" s="74">
        <f t="shared" si="269"/>
        <v>0</v>
      </c>
      <c r="AA484" s="74">
        <f t="shared" si="287"/>
        <v>1</v>
      </c>
      <c r="AC484" s="74">
        <f t="shared" si="270"/>
        <v>0</v>
      </c>
      <c r="AD484" s="74">
        <f t="shared" si="271"/>
        <v>0</v>
      </c>
      <c r="AE484" s="74">
        <f t="shared" si="253"/>
        <v>0</v>
      </c>
      <c r="AF484" s="74">
        <f t="shared" si="254"/>
        <v>0</v>
      </c>
      <c r="AG484" s="74">
        <f t="shared" si="272"/>
        <v>0</v>
      </c>
      <c r="AH484" s="74">
        <f t="shared" si="273"/>
        <v>0</v>
      </c>
      <c r="AJ484" s="75">
        <f t="shared" si="274"/>
        <v>0</v>
      </c>
      <c r="AK484" s="75">
        <f t="shared" si="275"/>
        <v>0</v>
      </c>
      <c r="AL484" s="75">
        <f t="shared" si="255"/>
        <v>0</v>
      </c>
      <c r="AS484" s="74" t="str">
        <f t="shared" si="276"/>
        <v/>
      </c>
      <c r="AT484" s="74" t="str">
        <f t="shared" si="277"/>
        <v/>
      </c>
      <c r="AU484" s="74" t="str">
        <f t="shared" si="278"/>
        <v/>
      </c>
      <c r="AV484" s="74" t="str">
        <f t="shared" si="279"/>
        <v/>
      </c>
      <c r="AW484" s="74" t="str">
        <f t="shared" si="280"/>
        <v/>
      </c>
      <c r="AX484" s="74" t="str">
        <f t="shared" si="286"/>
        <v/>
      </c>
      <c r="AY484" s="74" t="str">
        <f t="shared" si="286"/>
        <v/>
      </c>
      <c r="AZ484" s="74" t="str">
        <f t="shared" si="286"/>
        <v/>
      </c>
      <c r="BA484" s="74" t="str">
        <f t="shared" si="286"/>
        <v/>
      </c>
      <c r="BB484" s="74" t="str">
        <f t="shared" si="286"/>
        <v/>
      </c>
      <c r="BC484" s="74" t="str">
        <f t="shared" si="281"/>
        <v/>
      </c>
      <c r="BD484" s="74" t="str">
        <f t="shared" si="282"/>
        <v/>
      </c>
      <c r="BE484" s="74" t="str">
        <f t="shared" si="283"/>
        <v/>
      </c>
      <c r="BF484" s="74" t="str">
        <f t="shared" si="284"/>
        <v/>
      </c>
      <c r="BG484" s="74" t="str">
        <f t="shared" si="285"/>
        <v/>
      </c>
      <c r="BK484" s="119" t="s">
        <v>1487</v>
      </c>
      <c r="BL484" s="119" t="s">
        <v>553</v>
      </c>
      <c r="BM484" s="119" t="s">
        <v>554</v>
      </c>
      <c r="BN484" s="119" t="s">
        <v>349</v>
      </c>
      <c r="BO484" s="119" t="s">
        <v>1488</v>
      </c>
    </row>
    <row r="485" spans="1:67" s="66" customFormat="1" ht="14.5" x14ac:dyDescent="0.35">
      <c r="A485" s="30"/>
      <c r="B485" s="31"/>
      <c r="C485" s="31"/>
      <c r="D485" s="30"/>
      <c r="E485" s="31"/>
      <c r="F485" s="84"/>
      <c r="G485" s="62" t="str">
        <f t="shared" si="256"/>
        <v/>
      </c>
      <c r="H485" s="30"/>
      <c r="I485" s="31"/>
      <c r="J485" s="85"/>
      <c r="K485" s="85"/>
      <c r="L485" s="73">
        <f t="shared" si="257"/>
        <v>0</v>
      </c>
      <c r="M485" s="136"/>
      <c r="N485" s="65">
        <f t="shared" si="258"/>
        <v>0</v>
      </c>
      <c r="O485" s="65"/>
      <c r="P485" s="74">
        <f t="shared" si="259"/>
        <v>0</v>
      </c>
      <c r="Q485" s="74">
        <f t="shared" si="260"/>
        <v>0</v>
      </c>
      <c r="R485" s="74">
        <f t="shared" si="261"/>
        <v>0</v>
      </c>
      <c r="S485" s="74">
        <f t="shared" si="262"/>
        <v>0</v>
      </c>
      <c r="T485" s="74">
        <f t="shared" si="263"/>
        <v>0</v>
      </c>
      <c r="U485" s="74">
        <f t="shared" si="264"/>
        <v>0</v>
      </c>
      <c r="V485" s="74">
        <f t="shared" si="265"/>
        <v>0</v>
      </c>
      <c r="W485" s="74">
        <f t="shared" si="266"/>
        <v>0</v>
      </c>
      <c r="X485" s="74">
        <f t="shared" si="267"/>
        <v>0</v>
      </c>
      <c r="Y485" s="74">
        <f t="shared" si="268"/>
        <v>0</v>
      </c>
      <c r="Z485" s="74">
        <f t="shared" si="269"/>
        <v>0</v>
      </c>
      <c r="AA485" s="74">
        <f t="shared" si="287"/>
        <v>1</v>
      </c>
      <c r="AC485" s="74">
        <f t="shared" si="270"/>
        <v>0</v>
      </c>
      <c r="AD485" s="74">
        <f t="shared" si="271"/>
        <v>0</v>
      </c>
      <c r="AE485" s="74">
        <f t="shared" si="253"/>
        <v>0</v>
      </c>
      <c r="AF485" s="74">
        <f t="shared" si="254"/>
        <v>0</v>
      </c>
      <c r="AG485" s="74">
        <f t="shared" si="272"/>
        <v>0</v>
      </c>
      <c r="AH485" s="74">
        <f t="shared" si="273"/>
        <v>0</v>
      </c>
      <c r="AJ485" s="75">
        <f t="shared" si="274"/>
        <v>0</v>
      </c>
      <c r="AK485" s="75">
        <f t="shared" si="275"/>
        <v>0</v>
      </c>
      <c r="AL485" s="75">
        <f t="shared" si="255"/>
        <v>0</v>
      </c>
      <c r="AS485" s="74" t="str">
        <f t="shared" si="276"/>
        <v/>
      </c>
      <c r="AT485" s="74" t="str">
        <f t="shared" si="277"/>
        <v/>
      </c>
      <c r="AU485" s="74" t="str">
        <f t="shared" si="278"/>
        <v/>
      </c>
      <c r="AV485" s="74" t="str">
        <f t="shared" si="279"/>
        <v/>
      </c>
      <c r="AW485" s="74" t="str">
        <f t="shared" si="280"/>
        <v/>
      </c>
      <c r="AX485" s="74" t="str">
        <f t="shared" si="286"/>
        <v/>
      </c>
      <c r="AY485" s="74" t="str">
        <f t="shared" si="286"/>
        <v/>
      </c>
      <c r="AZ485" s="74" t="str">
        <f t="shared" si="286"/>
        <v/>
      </c>
      <c r="BA485" s="74" t="str">
        <f t="shared" si="286"/>
        <v/>
      </c>
      <c r="BB485" s="74" t="str">
        <f t="shared" si="286"/>
        <v/>
      </c>
      <c r="BC485" s="74" t="str">
        <f t="shared" si="281"/>
        <v/>
      </c>
      <c r="BD485" s="74" t="str">
        <f t="shared" si="282"/>
        <v/>
      </c>
      <c r="BE485" s="74" t="str">
        <f t="shared" si="283"/>
        <v/>
      </c>
      <c r="BF485" s="74" t="str">
        <f t="shared" si="284"/>
        <v/>
      </c>
      <c r="BG485" s="74" t="str">
        <f t="shared" si="285"/>
        <v/>
      </c>
      <c r="BK485" s="119" t="s">
        <v>1489</v>
      </c>
      <c r="BL485" s="119" t="s">
        <v>366</v>
      </c>
      <c r="BM485" s="119" t="s">
        <v>367</v>
      </c>
      <c r="BN485" s="119" t="s">
        <v>368</v>
      </c>
      <c r="BO485" s="119" t="s">
        <v>1490</v>
      </c>
    </row>
    <row r="486" spans="1:67" s="66" customFormat="1" ht="14.5" x14ac:dyDescent="0.35">
      <c r="A486" s="30"/>
      <c r="B486" s="31"/>
      <c r="C486" s="31"/>
      <c r="D486" s="30"/>
      <c r="E486" s="31"/>
      <c r="F486" s="84"/>
      <c r="G486" s="62" t="str">
        <f t="shared" si="256"/>
        <v/>
      </c>
      <c r="H486" s="30"/>
      <c r="I486" s="31"/>
      <c r="J486" s="85"/>
      <c r="K486" s="85"/>
      <c r="L486" s="73">
        <f t="shared" si="257"/>
        <v>0</v>
      </c>
      <c r="M486" s="136"/>
      <c r="N486" s="65">
        <f t="shared" si="258"/>
        <v>0</v>
      </c>
      <c r="O486" s="65"/>
      <c r="P486" s="74">
        <f t="shared" si="259"/>
        <v>0</v>
      </c>
      <c r="Q486" s="74">
        <f t="shared" si="260"/>
        <v>0</v>
      </c>
      <c r="R486" s="74">
        <f t="shared" si="261"/>
        <v>0</v>
      </c>
      <c r="S486" s="74">
        <f t="shared" si="262"/>
        <v>0</v>
      </c>
      <c r="T486" s="74">
        <f t="shared" si="263"/>
        <v>0</v>
      </c>
      <c r="U486" s="74">
        <f t="shared" si="264"/>
        <v>0</v>
      </c>
      <c r="V486" s="74">
        <f t="shared" si="265"/>
        <v>0</v>
      </c>
      <c r="W486" s="74">
        <f t="shared" si="266"/>
        <v>0</v>
      </c>
      <c r="X486" s="74">
        <f t="shared" si="267"/>
        <v>0</v>
      </c>
      <c r="Y486" s="74">
        <f t="shared" si="268"/>
        <v>0</v>
      </c>
      <c r="Z486" s="74">
        <f t="shared" si="269"/>
        <v>0</v>
      </c>
      <c r="AA486" s="74">
        <f t="shared" si="287"/>
        <v>1</v>
      </c>
      <c r="AC486" s="74">
        <f t="shared" si="270"/>
        <v>0</v>
      </c>
      <c r="AD486" s="74">
        <f t="shared" si="271"/>
        <v>0</v>
      </c>
      <c r="AE486" s="74">
        <f t="shared" si="253"/>
        <v>0</v>
      </c>
      <c r="AF486" s="74">
        <f t="shared" si="254"/>
        <v>0</v>
      </c>
      <c r="AG486" s="74">
        <f t="shared" si="272"/>
        <v>0</v>
      </c>
      <c r="AH486" s="74">
        <f t="shared" si="273"/>
        <v>0</v>
      </c>
      <c r="AJ486" s="75">
        <f t="shared" si="274"/>
        <v>0</v>
      </c>
      <c r="AK486" s="75">
        <f t="shared" si="275"/>
        <v>0</v>
      </c>
      <c r="AL486" s="75">
        <f t="shared" si="255"/>
        <v>0</v>
      </c>
      <c r="AS486" s="74" t="str">
        <f t="shared" si="276"/>
        <v/>
      </c>
      <c r="AT486" s="74" t="str">
        <f t="shared" si="277"/>
        <v/>
      </c>
      <c r="AU486" s="74" t="str">
        <f t="shared" si="278"/>
        <v/>
      </c>
      <c r="AV486" s="74" t="str">
        <f t="shared" si="279"/>
        <v/>
      </c>
      <c r="AW486" s="74" t="str">
        <f t="shared" si="280"/>
        <v/>
      </c>
      <c r="AX486" s="74" t="str">
        <f t="shared" si="286"/>
        <v/>
      </c>
      <c r="AY486" s="74" t="str">
        <f t="shared" si="286"/>
        <v/>
      </c>
      <c r="AZ486" s="74" t="str">
        <f t="shared" si="286"/>
        <v/>
      </c>
      <c r="BA486" s="74" t="str">
        <f t="shared" si="286"/>
        <v/>
      </c>
      <c r="BB486" s="74" t="str">
        <f t="shared" si="286"/>
        <v/>
      </c>
      <c r="BC486" s="74" t="str">
        <f t="shared" si="281"/>
        <v/>
      </c>
      <c r="BD486" s="74" t="str">
        <f t="shared" si="282"/>
        <v/>
      </c>
      <c r="BE486" s="74" t="str">
        <f t="shared" si="283"/>
        <v/>
      </c>
      <c r="BF486" s="74" t="str">
        <f t="shared" si="284"/>
        <v/>
      </c>
      <c r="BG486" s="74" t="str">
        <f t="shared" si="285"/>
        <v/>
      </c>
      <c r="BK486" s="119" t="s">
        <v>1491</v>
      </c>
      <c r="BL486" s="119" t="s">
        <v>384</v>
      </c>
      <c r="BM486" s="119" t="s">
        <v>385</v>
      </c>
      <c r="BN486" s="119" t="s">
        <v>386</v>
      </c>
      <c r="BO486" s="119" t="s">
        <v>1492</v>
      </c>
    </row>
    <row r="487" spans="1:67" s="66" customFormat="1" ht="14.5" x14ac:dyDescent="0.35">
      <c r="A487" s="30"/>
      <c r="B487" s="31"/>
      <c r="C487" s="31"/>
      <c r="D487" s="30"/>
      <c r="E487" s="31"/>
      <c r="F487" s="84"/>
      <c r="G487" s="62" t="str">
        <f t="shared" si="256"/>
        <v/>
      </c>
      <c r="H487" s="30"/>
      <c r="I487" s="31"/>
      <c r="J487" s="85"/>
      <c r="K487" s="85"/>
      <c r="L487" s="73">
        <f t="shared" si="257"/>
        <v>0</v>
      </c>
      <c r="M487" s="136"/>
      <c r="N487" s="65">
        <f t="shared" si="258"/>
        <v>0</v>
      </c>
      <c r="O487" s="65"/>
      <c r="P487" s="74">
        <f t="shared" si="259"/>
        <v>0</v>
      </c>
      <c r="Q487" s="74">
        <f t="shared" si="260"/>
        <v>0</v>
      </c>
      <c r="R487" s="74">
        <f t="shared" si="261"/>
        <v>0</v>
      </c>
      <c r="S487" s="74">
        <f t="shared" si="262"/>
        <v>0</v>
      </c>
      <c r="T487" s="74">
        <f t="shared" si="263"/>
        <v>0</v>
      </c>
      <c r="U487" s="74">
        <f t="shared" si="264"/>
        <v>0</v>
      </c>
      <c r="V487" s="74">
        <f t="shared" si="265"/>
        <v>0</v>
      </c>
      <c r="W487" s="74">
        <f t="shared" si="266"/>
        <v>0</v>
      </c>
      <c r="X487" s="74">
        <f t="shared" si="267"/>
        <v>0</v>
      </c>
      <c r="Y487" s="74">
        <f t="shared" si="268"/>
        <v>0</v>
      </c>
      <c r="Z487" s="74">
        <f t="shared" si="269"/>
        <v>0</v>
      </c>
      <c r="AA487" s="74">
        <f t="shared" si="287"/>
        <v>1</v>
      </c>
      <c r="AC487" s="74">
        <f t="shared" si="270"/>
        <v>0</v>
      </c>
      <c r="AD487" s="74">
        <f t="shared" si="271"/>
        <v>0</v>
      </c>
      <c r="AE487" s="74">
        <f t="shared" si="253"/>
        <v>0</v>
      </c>
      <c r="AF487" s="74">
        <f t="shared" si="254"/>
        <v>0</v>
      </c>
      <c r="AG487" s="74">
        <f t="shared" si="272"/>
        <v>0</v>
      </c>
      <c r="AH487" s="74">
        <f t="shared" si="273"/>
        <v>0</v>
      </c>
      <c r="AJ487" s="75">
        <f t="shared" si="274"/>
        <v>0</v>
      </c>
      <c r="AK487" s="75">
        <f t="shared" si="275"/>
        <v>0</v>
      </c>
      <c r="AL487" s="75">
        <f t="shared" si="255"/>
        <v>0</v>
      </c>
      <c r="AS487" s="74" t="str">
        <f t="shared" si="276"/>
        <v/>
      </c>
      <c r="AT487" s="74" t="str">
        <f t="shared" si="277"/>
        <v/>
      </c>
      <c r="AU487" s="74" t="str">
        <f t="shared" si="278"/>
        <v/>
      </c>
      <c r="AV487" s="74" t="str">
        <f t="shared" si="279"/>
        <v/>
      </c>
      <c r="AW487" s="74" t="str">
        <f t="shared" si="280"/>
        <v/>
      </c>
      <c r="AX487" s="74" t="str">
        <f t="shared" si="286"/>
        <v/>
      </c>
      <c r="AY487" s="74" t="str">
        <f t="shared" si="286"/>
        <v/>
      </c>
      <c r="AZ487" s="74" t="str">
        <f t="shared" si="286"/>
        <v/>
      </c>
      <c r="BA487" s="74" t="str">
        <f t="shared" si="286"/>
        <v/>
      </c>
      <c r="BB487" s="74" t="str">
        <f t="shared" si="286"/>
        <v/>
      </c>
      <c r="BC487" s="74" t="str">
        <f t="shared" si="281"/>
        <v/>
      </c>
      <c r="BD487" s="74" t="str">
        <f t="shared" si="282"/>
        <v/>
      </c>
      <c r="BE487" s="74" t="str">
        <f t="shared" si="283"/>
        <v/>
      </c>
      <c r="BF487" s="74" t="str">
        <f t="shared" si="284"/>
        <v/>
      </c>
      <c r="BG487" s="74" t="str">
        <f t="shared" si="285"/>
        <v/>
      </c>
      <c r="BK487" s="119" t="s">
        <v>1493</v>
      </c>
      <c r="BL487" s="119" t="s">
        <v>433</v>
      </c>
      <c r="BM487" s="119" t="s">
        <v>434</v>
      </c>
      <c r="BN487" s="119" t="s">
        <v>373</v>
      </c>
      <c r="BO487" s="119" t="s">
        <v>1494</v>
      </c>
    </row>
    <row r="488" spans="1:67" s="66" customFormat="1" ht="14.5" x14ac:dyDescent="0.35">
      <c r="A488" s="30"/>
      <c r="B488" s="31"/>
      <c r="C488" s="31"/>
      <c r="D488" s="30"/>
      <c r="E488" s="31"/>
      <c r="F488" s="84"/>
      <c r="G488" s="62" t="str">
        <f t="shared" si="256"/>
        <v/>
      </c>
      <c r="H488" s="30"/>
      <c r="I488" s="31"/>
      <c r="J488" s="85"/>
      <c r="K488" s="85"/>
      <c r="L488" s="73">
        <f t="shared" si="257"/>
        <v>0</v>
      </c>
      <c r="M488" s="136"/>
      <c r="N488" s="65">
        <f t="shared" si="258"/>
        <v>0</v>
      </c>
      <c r="O488" s="65"/>
      <c r="P488" s="74">
        <f t="shared" si="259"/>
        <v>0</v>
      </c>
      <c r="Q488" s="74">
        <f t="shared" si="260"/>
        <v>0</v>
      </c>
      <c r="R488" s="74">
        <f t="shared" si="261"/>
        <v>0</v>
      </c>
      <c r="S488" s="74">
        <f t="shared" si="262"/>
        <v>0</v>
      </c>
      <c r="T488" s="74">
        <f t="shared" si="263"/>
        <v>0</v>
      </c>
      <c r="U488" s="74">
        <f t="shared" si="264"/>
        <v>0</v>
      </c>
      <c r="V488" s="74">
        <f t="shared" si="265"/>
        <v>0</v>
      </c>
      <c r="W488" s="74">
        <f t="shared" si="266"/>
        <v>0</v>
      </c>
      <c r="X488" s="74">
        <f t="shared" si="267"/>
        <v>0</v>
      </c>
      <c r="Y488" s="74">
        <f t="shared" si="268"/>
        <v>0</v>
      </c>
      <c r="Z488" s="74">
        <f t="shared" si="269"/>
        <v>0</v>
      </c>
      <c r="AA488" s="74">
        <f t="shared" si="287"/>
        <v>1</v>
      </c>
      <c r="AC488" s="74">
        <f t="shared" si="270"/>
        <v>0</v>
      </c>
      <c r="AD488" s="74">
        <f t="shared" si="271"/>
        <v>0</v>
      </c>
      <c r="AE488" s="74">
        <f t="shared" si="253"/>
        <v>0</v>
      </c>
      <c r="AF488" s="74">
        <f t="shared" si="254"/>
        <v>0</v>
      </c>
      <c r="AG488" s="74">
        <f t="shared" si="272"/>
        <v>0</v>
      </c>
      <c r="AH488" s="74">
        <f t="shared" si="273"/>
        <v>0</v>
      </c>
      <c r="AJ488" s="75">
        <f t="shared" si="274"/>
        <v>0</v>
      </c>
      <c r="AK488" s="75">
        <f t="shared" si="275"/>
        <v>0</v>
      </c>
      <c r="AL488" s="75">
        <f t="shared" si="255"/>
        <v>0</v>
      </c>
      <c r="AS488" s="74" t="str">
        <f t="shared" si="276"/>
        <v/>
      </c>
      <c r="AT488" s="74" t="str">
        <f t="shared" si="277"/>
        <v/>
      </c>
      <c r="AU488" s="74" t="str">
        <f t="shared" si="278"/>
        <v/>
      </c>
      <c r="AV488" s="74" t="str">
        <f t="shared" si="279"/>
        <v/>
      </c>
      <c r="AW488" s="74" t="str">
        <f t="shared" si="280"/>
        <v/>
      </c>
      <c r="AX488" s="74" t="str">
        <f t="shared" si="286"/>
        <v/>
      </c>
      <c r="AY488" s="74" t="str">
        <f t="shared" si="286"/>
        <v/>
      </c>
      <c r="AZ488" s="74" t="str">
        <f t="shared" si="286"/>
        <v/>
      </c>
      <c r="BA488" s="74" t="str">
        <f t="shared" si="286"/>
        <v/>
      </c>
      <c r="BB488" s="74" t="str">
        <f t="shared" si="286"/>
        <v/>
      </c>
      <c r="BC488" s="74" t="str">
        <f t="shared" si="281"/>
        <v/>
      </c>
      <c r="BD488" s="74" t="str">
        <f t="shared" si="282"/>
        <v/>
      </c>
      <c r="BE488" s="74" t="str">
        <f t="shared" si="283"/>
        <v/>
      </c>
      <c r="BF488" s="74" t="str">
        <f t="shared" si="284"/>
        <v/>
      </c>
      <c r="BG488" s="74" t="str">
        <f t="shared" si="285"/>
        <v/>
      </c>
      <c r="BK488" s="119" t="s">
        <v>1495</v>
      </c>
      <c r="BL488" s="119" t="s">
        <v>1010</v>
      </c>
      <c r="BM488" s="119" t="s">
        <v>1011</v>
      </c>
      <c r="BN488" s="119" t="s">
        <v>1012</v>
      </c>
      <c r="BO488" s="119" t="s">
        <v>1496</v>
      </c>
    </row>
    <row r="489" spans="1:67" s="66" customFormat="1" ht="14.5" x14ac:dyDescent="0.35">
      <c r="A489" s="30"/>
      <c r="B489" s="31"/>
      <c r="C489" s="31"/>
      <c r="D489" s="30"/>
      <c r="E489" s="31"/>
      <c r="F489" s="84"/>
      <c r="G489" s="62" t="str">
        <f t="shared" si="256"/>
        <v/>
      </c>
      <c r="H489" s="30"/>
      <c r="I489" s="31"/>
      <c r="J489" s="85"/>
      <c r="K489" s="85"/>
      <c r="L489" s="73">
        <f t="shared" si="257"/>
        <v>0</v>
      </c>
      <c r="M489" s="136"/>
      <c r="N489" s="65">
        <f t="shared" si="258"/>
        <v>0</v>
      </c>
      <c r="O489" s="65"/>
      <c r="P489" s="74">
        <f t="shared" si="259"/>
        <v>0</v>
      </c>
      <c r="Q489" s="74">
        <f t="shared" si="260"/>
        <v>0</v>
      </c>
      <c r="R489" s="74">
        <f t="shared" si="261"/>
        <v>0</v>
      </c>
      <c r="S489" s="74">
        <f t="shared" si="262"/>
        <v>0</v>
      </c>
      <c r="T489" s="74">
        <f t="shared" si="263"/>
        <v>0</v>
      </c>
      <c r="U489" s="74">
        <f t="shared" si="264"/>
        <v>0</v>
      </c>
      <c r="V489" s="74">
        <f t="shared" si="265"/>
        <v>0</v>
      </c>
      <c r="W489" s="74">
        <f t="shared" si="266"/>
        <v>0</v>
      </c>
      <c r="X489" s="74">
        <f t="shared" si="267"/>
        <v>0</v>
      </c>
      <c r="Y489" s="74">
        <f t="shared" si="268"/>
        <v>0</v>
      </c>
      <c r="Z489" s="74">
        <f t="shared" si="269"/>
        <v>0</v>
      </c>
      <c r="AA489" s="74">
        <f t="shared" si="287"/>
        <v>1</v>
      </c>
      <c r="AC489" s="74">
        <f t="shared" si="270"/>
        <v>0</v>
      </c>
      <c r="AD489" s="74">
        <f t="shared" si="271"/>
        <v>0</v>
      </c>
      <c r="AE489" s="74">
        <f t="shared" si="253"/>
        <v>0</v>
      </c>
      <c r="AF489" s="74">
        <f t="shared" si="254"/>
        <v>0</v>
      </c>
      <c r="AG489" s="74">
        <f t="shared" si="272"/>
        <v>0</v>
      </c>
      <c r="AH489" s="74">
        <f t="shared" si="273"/>
        <v>0</v>
      </c>
      <c r="AJ489" s="75">
        <f t="shared" si="274"/>
        <v>0</v>
      </c>
      <c r="AK489" s="75">
        <f t="shared" si="275"/>
        <v>0</v>
      </c>
      <c r="AL489" s="75">
        <f t="shared" si="255"/>
        <v>0</v>
      </c>
      <c r="AS489" s="74" t="str">
        <f t="shared" si="276"/>
        <v/>
      </c>
      <c r="AT489" s="74" t="str">
        <f t="shared" si="277"/>
        <v/>
      </c>
      <c r="AU489" s="74" t="str">
        <f t="shared" si="278"/>
        <v/>
      </c>
      <c r="AV489" s="74" t="str">
        <f t="shared" si="279"/>
        <v/>
      </c>
      <c r="AW489" s="74" t="str">
        <f t="shared" si="280"/>
        <v/>
      </c>
      <c r="AX489" s="74" t="str">
        <f t="shared" si="286"/>
        <v/>
      </c>
      <c r="AY489" s="74" t="str">
        <f t="shared" si="286"/>
        <v/>
      </c>
      <c r="AZ489" s="74" t="str">
        <f t="shared" si="286"/>
        <v/>
      </c>
      <c r="BA489" s="74" t="str">
        <f t="shared" si="286"/>
        <v/>
      </c>
      <c r="BB489" s="74" t="str">
        <f t="shared" si="286"/>
        <v/>
      </c>
      <c r="BC489" s="74" t="str">
        <f t="shared" si="281"/>
        <v/>
      </c>
      <c r="BD489" s="74" t="str">
        <f t="shared" si="282"/>
        <v/>
      </c>
      <c r="BE489" s="74" t="str">
        <f t="shared" si="283"/>
        <v/>
      </c>
      <c r="BF489" s="74" t="str">
        <f t="shared" si="284"/>
        <v/>
      </c>
      <c r="BG489" s="74" t="str">
        <f t="shared" si="285"/>
        <v/>
      </c>
      <c r="BK489" s="119" t="s">
        <v>1497</v>
      </c>
      <c r="BL489" s="119" t="s">
        <v>1106</v>
      </c>
      <c r="BM489" s="119" t="s">
        <v>1107</v>
      </c>
      <c r="BN489" s="119" t="s">
        <v>1108</v>
      </c>
      <c r="BO489" s="119" t="s">
        <v>1498</v>
      </c>
    </row>
    <row r="490" spans="1:67" s="66" customFormat="1" ht="14.5" x14ac:dyDescent="0.35">
      <c r="A490" s="30"/>
      <c r="B490" s="31"/>
      <c r="C490" s="31"/>
      <c r="D490" s="30"/>
      <c r="E490" s="31"/>
      <c r="F490" s="84"/>
      <c r="G490" s="62" t="str">
        <f t="shared" si="256"/>
        <v/>
      </c>
      <c r="H490" s="30"/>
      <c r="I490" s="31"/>
      <c r="J490" s="85"/>
      <c r="K490" s="85"/>
      <c r="L490" s="73">
        <f t="shared" si="257"/>
        <v>0</v>
      </c>
      <c r="M490" s="136"/>
      <c r="N490" s="65">
        <f t="shared" si="258"/>
        <v>0</v>
      </c>
      <c r="O490" s="65"/>
      <c r="P490" s="74">
        <f t="shared" si="259"/>
        <v>0</v>
      </c>
      <c r="Q490" s="74">
        <f t="shared" si="260"/>
        <v>0</v>
      </c>
      <c r="R490" s="74">
        <f t="shared" si="261"/>
        <v>0</v>
      </c>
      <c r="S490" s="74">
        <f t="shared" si="262"/>
        <v>0</v>
      </c>
      <c r="T490" s="74">
        <f t="shared" si="263"/>
        <v>0</v>
      </c>
      <c r="U490" s="74">
        <f t="shared" si="264"/>
        <v>0</v>
      </c>
      <c r="V490" s="74">
        <f t="shared" si="265"/>
        <v>0</v>
      </c>
      <c r="W490" s="74">
        <f t="shared" si="266"/>
        <v>0</v>
      </c>
      <c r="X490" s="74">
        <f t="shared" si="267"/>
        <v>0</v>
      </c>
      <c r="Y490" s="74">
        <f t="shared" si="268"/>
        <v>0</v>
      </c>
      <c r="Z490" s="74">
        <f t="shared" si="269"/>
        <v>0</v>
      </c>
      <c r="AA490" s="74">
        <f t="shared" si="287"/>
        <v>1</v>
      </c>
      <c r="AC490" s="74">
        <f t="shared" si="270"/>
        <v>0</v>
      </c>
      <c r="AD490" s="74">
        <f t="shared" si="271"/>
        <v>0</v>
      </c>
      <c r="AE490" s="74">
        <f t="shared" si="253"/>
        <v>0</v>
      </c>
      <c r="AF490" s="74">
        <f t="shared" si="254"/>
        <v>0</v>
      </c>
      <c r="AG490" s="74">
        <f t="shared" si="272"/>
        <v>0</v>
      </c>
      <c r="AH490" s="74">
        <f t="shared" si="273"/>
        <v>0</v>
      </c>
      <c r="AJ490" s="75">
        <f t="shared" si="274"/>
        <v>0</v>
      </c>
      <c r="AK490" s="75">
        <f t="shared" si="275"/>
        <v>0</v>
      </c>
      <c r="AL490" s="75">
        <f t="shared" si="255"/>
        <v>0</v>
      </c>
      <c r="AS490" s="74" t="str">
        <f t="shared" si="276"/>
        <v/>
      </c>
      <c r="AT490" s="74" t="str">
        <f t="shared" si="277"/>
        <v/>
      </c>
      <c r="AU490" s="74" t="str">
        <f t="shared" si="278"/>
        <v/>
      </c>
      <c r="AV490" s="74" t="str">
        <f t="shared" si="279"/>
        <v/>
      </c>
      <c r="AW490" s="74" t="str">
        <f t="shared" si="280"/>
        <v/>
      </c>
      <c r="AX490" s="74" t="str">
        <f t="shared" si="286"/>
        <v/>
      </c>
      <c r="AY490" s="74" t="str">
        <f t="shared" si="286"/>
        <v/>
      </c>
      <c r="AZ490" s="74" t="str">
        <f t="shared" si="286"/>
        <v/>
      </c>
      <c r="BA490" s="74" t="str">
        <f t="shared" si="286"/>
        <v/>
      </c>
      <c r="BB490" s="74" t="str">
        <f t="shared" si="286"/>
        <v/>
      </c>
      <c r="BC490" s="74" t="str">
        <f t="shared" si="281"/>
        <v/>
      </c>
      <c r="BD490" s="74" t="str">
        <f t="shared" si="282"/>
        <v/>
      </c>
      <c r="BE490" s="74" t="str">
        <f t="shared" si="283"/>
        <v/>
      </c>
      <c r="BF490" s="74" t="str">
        <f t="shared" si="284"/>
        <v/>
      </c>
      <c r="BG490" s="74" t="str">
        <f t="shared" si="285"/>
        <v/>
      </c>
      <c r="BK490" s="119" t="s">
        <v>1499</v>
      </c>
      <c r="BL490" s="119" t="s">
        <v>553</v>
      </c>
      <c r="BM490" s="119" t="s">
        <v>554</v>
      </c>
      <c r="BN490" s="119" t="s">
        <v>349</v>
      </c>
      <c r="BO490" s="119" t="s">
        <v>1500</v>
      </c>
    </row>
    <row r="491" spans="1:67" s="66" customFormat="1" ht="14.5" x14ac:dyDescent="0.35">
      <c r="A491" s="30"/>
      <c r="B491" s="31"/>
      <c r="C491" s="31"/>
      <c r="D491" s="30"/>
      <c r="E491" s="31"/>
      <c r="F491" s="84"/>
      <c r="G491" s="62" t="str">
        <f t="shared" si="256"/>
        <v/>
      </c>
      <c r="H491" s="30"/>
      <c r="I491" s="31"/>
      <c r="J491" s="85"/>
      <c r="K491" s="85"/>
      <c r="L491" s="73">
        <f t="shared" si="257"/>
        <v>0</v>
      </c>
      <c r="M491" s="136"/>
      <c r="N491" s="65">
        <f t="shared" si="258"/>
        <v>0</v>
      </c>
      <c r="O491" s="65"/>
      <c r="P491" s="74">
        <f t="shared" si="259"/>
        <v>0</v>
      </c>
      <c r="Q491" s="74">
        <f t="shared" si="260"/>
        <v>0</v>
      </c>
      <c r="R491" s="74">
        <f t="shared" si="261"/>
        <v>0</v>
      </c>
      <c r="S491" s="74">
        <f t="shared" si="262"/>
        <v>0</v>
      </c>
      <c r="T491" s="74">
        <f t="shared" si="263"/>
        <v>0</v>
      </c>
      <c r="U491" s="74">
        <f t="shared" si="264"/>
        <v>0</v>
      </c>
      <c r="V491" s="74">
        <f t="shared" si="265"/>
        <v>0</v>
      </c>
      <c r="W491" s="74">
        <f t="shared" si="266"/>
        <v>0</v>
      </c>
      <c r="X491" s="74">
        <f t="shared" si="267"/>
        <v>0</v>
      </c>
      <c r="Y491" s="74">
        <f t="shared" si="268"/>
        <v>0</v>
      </c>
      <c r="Z491" s="74">
        <f t="shared" si="269"/>
        <v>0</v>
      </c>
      <c r="AA491" s="74">
        <f t="shared" si="287"/>
        <v>1</v>
      </c>
      <c r="AC491" s="74">
        <f t="shared" si="270"/>
        <v>0</v>
      </c>
      <c r="AD491" s="74">
        <f t="shared" si="271"/>
        <v>0</v>
      </c>
      <c r="AE491" s="74">
        <f t="shared" si="253"/>
        <v>0</v>
      </c>
      <c r="AF491" s="74">
        <f t="shared" si="254"/>
        <v>0</v>
      </c>
      <c r="AG491" s="74">
        <f t="shared" si="272"/>
        <v>0</v>
      </c>
      <c r="AH491" s="74">
        <f t="shared" si="273"/>
        <v>0</v>
      </c>
      <c r="AJ491" s="75">
        <f t="shared" si="274"/>
        <v>0</v>
      </c>
      <c r="AK491" s="75">
        <f t="shared" si="275"/>
        <v>0</v>
      </c>
      <c r="AL491" s="75">
        <f t="shared" si="255"/>
        <v>0</v>
      </c>
      <c r="AS491" s="74" t="str">
        <f t="shared" si="276"/>
        <v/>
      </c>
      <c r="AT491" s="74" t="str">
        <f t="shared" si="277"/>
        <v/>
      </c>
      <c r="AU491" s="74" t="str">
        <f t="shared" si="278"/>
        <v/>
      </c>
      <c r="AV491" s="74" t="str">
        <f t="shared" si="279"/>
        <v/>
      </c>
      <c r="AW491" s="74" t="str">
        <f t="shared" si="280"/>
        <v/>
      </c>
      <c r="AX491" s="74" t="str">
        <f t="shared" si="286"/>
        <v/>
      </c>
      <c r="AY491" s="74" t="str">
        <f t="shared" si="286"/>
        <v/>
      </c>
      <c r="AZ491" s="74" t="str">
        <f t="shared" si="286"/>
        <v/>
      </c>
      <c r="BA491" s="74" t="str">
        <f t="shared" si="286"/>
        <v/>
      </c>
      <c r="BB491" s="74" t="str">
        <f t="shared" si="286"/>
        <v/>
      </c>
      <c r="BC491" s="74" t="str">
        <f t="shared" si="281"/>
        <v/>
      </c>
      <c r="BD491" s="74" t="str">
        <f t="shared" si="282"/>
        <v/>
      </c>
      <c r="BE491" s="74" t="str">
        <f t="shared" si="283"/>
        <v/>
      </c>
      <c r="BF491" s="74" t="str">
        <f t="shared" si="284"/>
        <v/>
      </c>
      <c r="BG491" s="74" t="str">
        <f t="shared" si="285"/>
        <v/>
      </c>
      <c r="BK491" s="119" t="s">
        <v>1501</v>
      </c>
      <c r="BL491" s="119" t="s">
        <v>1246</v>
      </c>
      <c r="BM491" s="119" t="s">
        <v>1247</v>
      </c>
      <c r="BN491" s="119" t="s">
        <v>373</v>
      </c>
      <c r="BO491" s="119" t="s">
        <v>1502</v>
      </c>
    </row>
    <row r="492" spans="1:67" s="66" customFormat="1" ht="14.5" x14ac:dyDescent="0.35">
      <c r="A492" s="30"/>
      <c r="B492" s="31"/>
      <c r="C492" s="31"/>
      <c r="D492" s="30"/>
      <c r="E492" s="31"/>
      <c r="F492" s="84"/>
      <c r="G492" s="62" t="str">
        <f t="shared" si="256"/>
        <v/>
      </c>
      <c r="H492" s="30"/>
      <c r="I492" s="31"/>
      <c r="J492" s="85"/>
      <c r="K492" s="85"/>
      <c r="L492" s="73">
        <f t="shared" si="257"/>
        <v>0</v>
      </c>
      <c r="M492" s="136"/>
      <c r="N492" s="65">
        <f t="shared" si="258"/>
        <v>0</v>
      </c>
      <c r="O492" s="65"/>
      <c r="P492" s="74">
        <f t="shared" si="259"/>
        <v>0</v>
      </c>
      <c r="Q492" s="74">
        <f t="shared" si="260"/>
        <v>0</v>
      </c>
      <c r="R492" s="74">
        <f t="shared" si="261"/>
        <v>0</v>
      </c>
      <c r="S492" s="74">
        <f t="shared" si="262"/>
        <v>0</v>
      </c>
      <c r="T492" s="74">
        <f t="shared" si="263"/>
        <v>0</v>
      </c>
      <c r="U492" s="74">
        <f t="shared" si="264"/>
        <v>0</v>
      </c>
      <c r="V492" s="74">
        <f t="shared" si="265"/>
        <v>0</v>
      </c>
      <c r="W492" s="74">
        <f t="shared" si="266"/>
        <v>0</v>
      </c>
      <c r="X492" s="74">
        <f t="shared" si="267"/>
        <v>0</v>
      </c>
      <c r="Y492" s="74">
        <f t="shared" si="268"/>
        <v>0</v>
      </c>
      <c r="Z492" s="74">
        <f t="shared" si="269"/>
        <v>0</v>
      </c>
      <c r="AA492" s="74">
        <f t="shared" ref="AA492:AA505" si="288">IF(L492&lt;&gt;"",1,0)</f>
        <v>1</v>
      </c>
      <c r="AC492" s="74">
        <f t="shared" si="270"/>
        <v>0</v>
      </c>
      <c r="AD492" s="74">
        <f t="shared" si="271"/>
        <v>0</v>
      </c>
      <c r="AE492" s="74">
        <f t="shared" si="253"/>
        <v>0</v>
      </c>
      <c r="AF492" s="74">
        <f t="shared" si="254"/>
        <v>0</v>
      </c>
      <c r="AG492" s="74">
        <f t="shared" si="272"/>
        <v>0</v>
      </c>
      <c r="AH492" s="74">
        <f t="shared" si="273"/>
        <v>0</v>
      </c>
      <c r="AJ492" s="75">
        <f t="shared" si="274"/>
        <v>0</v>
      </c>
      <c r="AK492" s="75">
        <f t="shared" si="275"/>
        <v>0</v>
      </c>
      <c r="AL492" s="75">
        <f t="shared" si="255"/>
        <v>0</v>
      </c>
      <c r="AS492" s="74" t="str">
        <f t="shared" si="276"/>
        <v/>
      </c>
      <c r="AT492" s="74" t="str">
        <f t="shared" si="277"/>
        <v/>
      </c>
      <c r="AU492" s="74" t="str">
        <f t="shared" si="278"/>
        <v/>
      </c>
      <c r="AV492" s="74" t="str">
        <f t="shared" si="279"/>
        <v/>
      </c>
      <c r="AW492" s="74" t="str">
        <f t="shared" si="280"/>
        <v/>
      </c>
      <c r="AX492" s="74" t="str">
        <f t="shared" si="286"/>
        <v/>
      </c>
      <c r="AY492" s="74" t="str">
        <f t="shared" si="286"/>
        <v/>
      </c>
      <c r="AZ492" s="74" t="str">
        <f t="shared" si="286"/>
        <v/>
      </c>
      <c r="BA492" s="74" t="str">
        <f t="shared" si="286"/>
        <v/>
      </c>
      <c r="BB492" s="74" t="str">
        <f t="shared" si="286"/>
        <v/>
      </c>
      <c r="BC492" s="74" t="str">
        <f t="shared" si="281"/>
        <v/>
      </c>
      <c r="BD492" s="74" t="str">
        <f t="shared" si="282"/>
        <v/>
      </c>
      <c r="BE492" s="74" t="str">
        <f t="shared" si="283"/>
        <v/>
      </c>
      <c r="BF492" s="74" t="str">
        <f t="shared" si="284"/>
        <v/>
      </c>
      <c r="BG492" s="74" t="str">
        <f t="shared" si="285"/>
        <v/>
      </c>
      <c r="BK492" s="119" t="s">
        <v>1503</v>
      </c>
      <c r="BL492" s="119" t="s">
        <v>553</v>
      </c>
      <c r="BM492" s="119" t="s">
        <v>554</v>
      </c>
      <c r="BN492" s="119" t="s">
        <v>349</v>
      </c>
      <c r="BO492" s="119" t="s">
        <v>1504</v>
      </c>
    </row>
    <row r="493" spans="1:67" s="66" customFormat="1" ht="14.5" x14ac:dyDescent="0.35">
      <c r="A493" s="30"/>
      <c r="B493" s="31"/>
      <c r="C493" s="31"/>
      <c r="D493" s="30"/>
      <c r="E493" s="31"/>
      <c r="F493" s="84"/>
      <c r="G493" s="62" t="str">
        <f t="shared" si="256"/>
        <v/>
      </c>
      <c r="H493" s="30"/>
      <c r="I493" s="31"/>
      <c r="J493" s="85"/>
      <c r="K493" s="85"/>
      <c r="L493" s="73">
        <f t="shared" si="257"/>
        <v>0</v>
      </c>
      <c r="M493" s="136"/>
      <c r="N493" s="65">
        <f t="shared" si="258"/>
        <v>0</v>
      </c>
      <c r="O493" s="65"/>
      <c r="P493" s="74">
        <f t="shared" si="259"/>
        <v>0</v>
      </c>
      <c r="Q493" s="74">
        <f t="shared" si="260"/>
        <v>0</v>
      </c>
      <c r="R493" s="74">
        <f t="shared" si="261"/>
        <v>0</v>
      </c>
      <c r="S493" s="74">
        <f t="shared" si="262"/>
        <v>0</v>
      </c>
      <c r="T493" s="74">
        <f t="shared" si="263"/>
        <v>0</v>
      </c>
      <c r="U493" s="74">
        <f t="shared" si="264"/>
        <v>0</v>
      </c>
      <c r="V493" s="74">
        <f t="shared" si="265"/>
        <v>0</v>
      </c>
      <c r="W493" s="74">
        <f t="shared" si="266"/>
        <v>0</v>
      </c>
      <c r="X493" s="74">
        <f t="shared" si="267"/>
        <v>0</v>
      </c>
      <c r="Y493" s="74">
        <f t="shared" si="268"/>
        <v>0</v>
      </c>
      <c r="Z493" s="74">
        <f t="shared" si="269"/>
        <v>0</v>
      </c>
      <c r="AA493" s="74">
        <f t="shared" si="288"/>
        <v>1</v>
      </c>
      <c r="AC493" s="74">
        <f t="shared" si="270"/>
        <v>0</v>
      </c>
      <c r="AD493" s="74">
        <f t="shared" si="271"/>
        <v>0</v>
      </c>
      <c r="AE493" s="74">
        <f t="shared" si="253"/>
        <v>0</v>
      </c>
      <c r="AF493" s="74">
        <f t="shared" si="254"/>
        <v>0</v>
      </c>
      <c r="AG493" s="74">
        <f t="shared" si="272"/>
        <v>0</v>
      </c>
      <c r="AH493" s="74">
        <f t="shared" si="273"/>
        <v>0</v>
      </c>
      <c r="AJ493" s="75">
        <f t="shared" si="274"/>
        <v>0</v>
      </c>
      <c r="AK493" s="75">
        <f t="shared" si="275"/>
        <v>0</v>
      </c>
      <c r="AL493" s="75">
        <f t="shared" si="255"/>
        <v>0</v>
      </c>
      <c r="AS493" s="74" t="str">
        <f t="shared" si="276"/>
        <v/>
      </c>
      <c r="AT493" s="74" t="str">
        <f t="shared" si="277"/>
        <v/>
      </c>
      <c r="AU493" s="74" t="str">
        <f t="shared" si="278"/>
        <v/>
      </c>
      <c r="AV493" s="74" t="str">
        <f t="shared" si="279"/>
        <v/>
      </c>
      <c r="AW493" s="74" t="str">
        <f t="shared" si="280"/>
        <v/>
      </c>
      <c r="AX493" s="74" t="str">
        <f t="shared" si="286"/>
        <v/>
      </c>
      <c r="AY493" s="74" t="str">
        <f t="shared" si="286"/>
        <v/>
      </c>
      <c r="AZ493" s="74" t="str">
        <f t="shared" si="286"/>
        <v/>
      </c>
      <c r="BA493" s="74" t="str">
        <f t="shared" si="286"/>
        <v/>
      </c>
      <c r="BB493" s="74" t="str">
        <f t="shared" si="286"/>
        <v/>
      </c>
      <c r="BC493" s="74" t="str">
        <f t="shared" si="281"/>
        <v/>
      </c>
      <c r="BD493" s="74" t="str">
        <f t="shared" si="282"/>
        <v/>
      </c>
      <c r="BE493" s="74" t="str">
        <f t="shared" si="283"/>
        <v/>
      </c>
      <c r="BF493" s="74" t="str">
        <f t="shared" si="284"/>
        <v/>
      </c>
      <c r="BG493" s="74" t="str">
        <f t="shared" si="285"/>
        <v/>
      </c>
      <c r="BK493" s="119" t="s">
        <v>1505</v>
      </c>
      <c r="BL493" s="119" t="s">
        <v>366</v>
      </c>
      <c r="BM493" s="119" t="s">
        <v>367</v>
      </c>
      <c r="BN493" s="119" t="s">
        <v>368</v>
      </c>
      <c r="BO493" s="119" t="s">
        <v>1506</v>
      </c>
    </row>
    <row r="494" spans="1:67" s="66" customFormat="1" ht="14.5" x14ac:dyDescent="0.35">
      <c r="A494" s="30"/>
      <c r="B494" s="31"/>
      <c r="C494" s="31"/>
      <c r="D494" s="30"/>
      <c r="E494" s="31"/>
      <c r="F494" s="84"/>
      <c r="G494" s="62" t="str">
        <f t="shared" si="256"/>
        <v/>
      </c>
      <c r="H494" s="30"/>
      <c r="I494" s="31"/>
      <c r="J494" s="85"/>
      <c r="K494" s="85"/>
      <c r="L494" s="73">
        <f t="shared" si="257"/>
        <v>0</v>
      </c>
      <c r="M494" s="136"/>
      <c r="N494" s="65">
        <f t="shared" si="258"/>
        <v>0</v>
      </c>
      <c r="O494" s="65"/>
      <c r="P494" s="74">
        <f t="shared" si="259"/>
        <v>0</v>
      </c>
      <c r="Q494" s="74">
        <f t="shared" si="260"/>
        <v>0</v>
      </c>
      <c r="R494" s="74">
        <f t="shared" si="261"/>
        <v>0</v>
      </c>
      <c r="S494" s="74">
        <f t="shared" si="262"/>
        <v>0</v>
      </c>
      <c r="T494" s="74">
        <f t="shared" si="263"/>
        <v>0</v>
      </c>
      <c r="U494" s="74">
        <f t="shared" si="264"/>
        <v>0</v>
      </c>
      <c r="V494" s="74">
        <f t="shared" si="265"/>
        <v>0</v>
      </c>
      <c r="W494" s="74">
        <f t="shared" si="266"/>
        <v>0</v>
      </c>
      <c r="X494" s="74">
        <f t="shared" si="267"/>
        <v>0</v>
      </c>
      <c r="Y494" s="74">
        <f t="shared" si="268"/>
        <v>0</v>
      </c>
      <c r="Z494" s="74">
        <f t="shared" si="269"/>
        <v>0</v>
      </c>
      <c r="AA494" s="74">
        <f t="shared" si="288"/>
        <v>1</v>
      </c>
      <c r="AC494" s="74">
        <f t="shared" si="270"/>
        <v>0</v>
      </c>
      <c r="AD494" s="74">
        <f t="shared" si="271"/>
        <v>0</v>
      </c>
      <c r="AE494" s="74">
        <f t="shared" si="253"/>
        <v>0</v>
      </c>
      <c r="AF494" s="74">
        <f t="shared" si="254"/>
        <v>0</v>
      </c>
      <c r="AG494" s="74">
        <f t="shared" si="272"/>
        <v>0</v>
      </c>
      <c r="AH494" s="74">
        <f t="shared" si="273"/>
        <v>0</v>
      </c>
      <c r="AJ494" s="75">
        <f t="shared" si="274"/>
        <v>0</v>
      </c>
      <c r="AK494" s="75">
        <f t="shared" si="275"/>
        <v>0</v>
      </c>
      <c r="AL494" s="75">
        <f t="shared" si="255"/>
        <v>0</v>
      </c>
      <c r="AS494" s="74" t="str">
        <f t="shared" si="276"/>
        <v/>
      </c>
      <c r="AT494" s="74" t="str">
        <f t="shared" si="277"/>
        <v/>
      </c>
      <c r="AU494" s="74" t="str">
        <f t="shared" si="278"/>
        <v/>
      </c>
      <c r="AV494" s="74" t="str">
        <f t="shared" si="279"/>
        <v/>
      </c>
      <c r="AW494" s="74" t="str">
        <f t="shared" si="280"/>
        <v/>
      </c>
      <c r="AX494" s="74" t="str">
        <f t="shared" si="286"/>
        <v/>
      </c>
      <c r="AY494" s="74" t="str">
        <f t="shared" si="286"/>
        <v/>
      </c>
      <c r="AZ494" s="74" t="str">
        <f t="shared" si="286"/>
        <v/>
      </c>
      <c r="BA494" s="74" t="str">
        <f t="shared" si="286"/>
        <v/>
      </c>
      <c r="BB494" s="74" t="str">
        <f t="shared" si="286"/>
        <v/>
      </c>
      <c r="BC494" s="74" t="str">
        <f t="shared" si="281"/>
        <v/>
      </c>
      <c r="BD494" s="74" t="str">
        <f t="shared" si="282"/>
        <v/>
      </c>
      <c r="BE494" s="74" t="str">
        <f t="shared" si="283"/>
        <v/>
      </c>
      <c r="BF494" s="74" t="str">
        <f t="shared" si="284"/>
        <v/>
      </c>
      <c r="BG494" s="74" t="str">
        <f t="shared" si="285"/>
        <v/>
      </c>
      <c r="BK494" s="119" t="s">
        <v>1507</v>
      </c>
      <c r="BL494" s="119" t="s">
        <v>553</v>
      </c>
      <c r="BM494" s="119" t="s">
        <v>554</v>
      </c>
      <c r="BN494" s="119" t="s">
        <v>349</v>
      </c>
      <c r="BO494" s="119" t="s">
        <v>1508</v>
      </c>
    </row>
    <row r="495" spans="1:67" s="66" customFormat="1" ht="14.5" x14ac:dyDescent="0.35">
      <c r="A495" s="30"/>
      <c r="B495" s="31"/>
      <c r="C495" s="31"/>
      <c r="D495" s="30"/>
      <c r="E495" s="31"/>
      <c r="F495" s="84"/>
      <c r="G495" s="62" t="str">
        <f t="shared" si="256"/>
        <v/>
      </c>
      <c r="H495" s="30"/>
      <c r="I495" s="31"/>
      <c r="J495" s="85"/>
      <c r="K495" s="85"/>
      <c r="L495" s="73">
        <f t="shared" si="257"/>
        <v>0</v>
      </c>
      <c r="M495" s="136"/>
      <c r="N495" s="65">
        <f t="shared" si="258"/>
        <v>0</v>
      </c>
      <c r="O495" s="65"/>
      <c r="P495" s="74">
        <f t="shared" si="259"/>
        <v>0</v>
      </c>
      <c r="Q495" s="74">
        <f t="shared" si="260"/>
        <v>0</v>
      </c>
      <c r="R495" s="74">
        <f t="shared" si="261"/>
        <v>0</v>
      </c>
      <c r="S495" s="74">
        <f t="shared" si="262"/>
        <v>0</v>
      </c>
      <c r="T495" s="74">
        <f t="shared" si="263"/>
        <v>0</v>
      </c>
      <c r="U495" s="74">
        <f t="shared" si="264"/>
        <v>0</v>
      </c>
      <c r="V495" s="74">
        <f t="shared" si="265"/>
        <v>0</v>
      </c>
      <c r="W495" s="74">
        <f t="shared" si="266"/>
        <v>0</v>
      </c>
      <c r="X495" s="74">
        <f t="shared" si="267"/>
        <v>0</v>
      </c>
      <c r="Y495" s="74">
        <f t="shared" si="268"/>
        <v>0</v>
      </c>
      <c r="Z495" s="74">
        <f t="shared" si="269"/>
        <v>0</v>
      </c>
      <c r="AA495" s="74">
        <f t="shared" si="288"/>
        <v>1</v>
      </c>
      <c r="AC495" s="74">
        <f t="shared" si="270"/>
        <v>0</v>
      </c>
      <c r="AD495" s="74">
        <f t="shared" si="271"/>
        <v>0</v>
      </c>
      <c r="AE495" s="74">
        <f t="shared" si="253"/>
        <v>0</v>
      </c>
      <c r="AF495" s="74">
        <f t="shared" si="254"/>
        <v>0</v>
      </c>
      <c r="AG495" s="74">
        <f t="shared" si="272"/>
        <v>0</v>
      </c>
      <c r="AH495" s="74">
        <f t="shared" si="273"/>
        <v>0</v>
      </c>
      <c r="AJ495" s="75">
        <f t="shared" si="274"/>
        <v>0</v>
      </c>
      <c r="AK495" s="75">
        <f t="shared" si="275"/>
        <v>0</v>
      </c>
      <c r="AL495" s="75">
        <f t="shared" si="255"/>
        <v>0</v>
      </c>
      <c r="AS495" s="74" t="str">
        <f t="shared" si="276"/>
        <v/>
      </c>
      <c r="AT495" s="74" t="str">
        <f t="shared" si="277"/>
        <v/>
      </c>
      <c r="AU495" s="74" t="str">
        <f t="shared" si="278"/>
        <v/>
      </c>
      <c r="AV495" s="74" t="str">
        <f t="shared" si="279"/>
        <v/>
      </c>
      <c r="AW495" s="74" t="str">
        <f t="shared" si="280"/>
        <v/>
      </c>
      <c r="AX495" s="74" t="str">
        <f t="shared" si="286"/>
        <v/>
      </c>
      <c r="AY495" s="74" t="str">
        <f t="shared" si="286"/>
        <v/>
      </c>
      <c r="AZ495" s="74" t="str">
        <f t="shared" si="286"/>
        <v/>
      </c>
      <c r="BA495" s="74" t="str">
        <f t="shared" si="286"/>
        <v/>
      </c>
      <c r="BB495" s="74" t="str">
        <f t="shared" si="286"/>
        <v/>
      </c>
      <c r="BC495" s="74" t="str">
        <f t="shared" si="281"/>
        <v/>
      </c>
      <c r="BD495" s="74" t="str">
        <f t="shared" si="282"/>
        <v/>
      </c>
      <c r="BE495" s="74" t="str">
        <f t="shared" si="283"/>
        <v/>
      </c>
      <c r="BF495" s="74" t="str">
        <f t="shared" si="284"/>
        <v/>
      </c>
      <c r="BG495" s="74" t="str">
        <f t="shared" si="285"/>
        <v/>
      </c>
      <c r="BK495" s="119" t="s">
        <v>1509</v>
      </c>
      <c r="BL495" s="119" t="s">
        <v>553</v>
      </c>
      <c r="BM495" s="119" t="s">
        <v>554</v>
      </c>
      <c r="BN495" s="119" t="s">
        <v>349</v>
      </c>
      <c r="BO495" s="119" t="s">
        <v>1510</v>
      </c>
    </row>
    <row r="496" spans="1:67" s="66" customFormat="1" ht="14.5" x14ac:dyDescent="0.35">
      <c r="A496" s="30"/>
      <c r="B496" s="31"/>
      <c r="C496" s="31"/>
      <c r="D496" s="30"/>
      <c r="E496" s="31"/>
      <c r="F496" s="84"/>
      <c r="G496" s="62" t="str">
        <f t="shared" si="256"/>
        <v/>
      </c>
      <c r="H496" s="30"/>
      <c r="I496" s="31"/>
      <c r="J496" s="85"/>
      <c r="K496" s="85"/>
      <c r="L496" s="73">
        <f t="shared" si="257"/>
        <v>0</v>
      </c>
      <c r="M496" s="136"/>
      <c r="N496" s="65">
        <f t="shared" si="258"/>
        <v>0</v>
      </c>
      <c r="O496" s="65"/>
      <c r="P496" s="74">
        <f t="shared" si="259"/>
        <v>0</v>
      </c>
      <c r="Q496" s="74">
        <f t="shared" si="260"/>
        <v>0</v>
      </c>
      <c r="R496" s="74">
        <f t="shared" si="261"/>
        <v>0</v>
      </c>
      <c r="S496" s="74">
        <f t="shared" si="262"/>
        <v>0</v>
      </c>
      <c r="T496" s="74">
        <f t="shared" si="263"/>
        <v>0</v>
      </c>
      <c r="U496" s="74">
        <f t="shared" si="264"/>
        <v>0</v>
      </c>
      <c r="V496" s="74">
        <f t="shared" si="265"/>
        <v>0</v>
      </c>
      <c r="W496" s="74">
        <f t="shared" si="266"/>
        <v>0</v>
      </c>
      <c r="X496" s="74">
        <f t="shared" si="267"/>
        <v>0</v>
      </c>
      <c r="Y496" s="74">
        <f t="shared" si="268"/>
        <v>0</v>
      </c>
      <c r="Z496" s="74">
        <f t="shared" si="269"/>
        <v>0</v>
      </c>
      <c r="AA496" s="74">
        <f t="shared" si="288"/>
        <v>1</v>
      </c>
      <c r="AC496" s="74">
        <f t="shared" si="270"/>
        <v>0</v>
      </c>
      <c r="AD496" s="74">
        <f t="shared" si="271"/>
        <v>0</v>
      </c>
      <c r="AE496" s="74">
        <f t="shared" si="253"/>
        <v>0</v>
      </c>
      <c r="AF496" s="74">
        <f t="shared" si="254"/>
        <v>0</v>
      </c>
      <c r="AG496" s="74">
        <f t="shared" si="272"/>
        <v>0</v>
      </c>
      <c r="AH496" s="74">
        <f t="shared" si="273"/>
        <v>0</v>
      </c>
      <c r="AJ496" s="75">
        <f t="shared" si="274"/>
        <v>0</v>
      </c>
      <c r="AK496" s="75">
        <f t="shared" si="275"/>
        <v>0</v>
      </c>
      <c r="AL496" s="75">
        <f t="shared" si="255"/>
        <v>0</v>
      </c>
      <c r="AS496" s="74" t="str">
        <f t="shared" si="276"/>
        <v/>
      </c>
      <c r="AT496" s="74" t="str">
        <f t="shared" si="277"/>
        <v/>
      </c>
      <c r="AU496" s="74" t="str">
        <f t="shared" si="278"/>
        <v/>
      </c>
      <c r="AV496" s="74" t="str">
        <f t="shared" si="279"/>
        <v/>
      </c>
      <c r="AW496" s="74" t="str">
        <f t="shared" si="280"/>
        <v/>
      </c>
      <c r="AX496" s="74" t="str">
        <f t="shared" si="286"/>
        <v/>
      </c>
      <c r="AY496" s="74" t="str">
        <f t="shared" si="286"/>
        <v/>
      </c>
      <c r="AZ496" s="74" t="str">
        <f t="shared" si="286"/>
        <v/>
      </c>
      <c r="BA496" s="74" t="str">
        <f t="shared" si="286"/>
        <v/>
      </c>
      <c r="BB496" s="74" t="str">
        <f t="shared" si="286"/>
        <v/>
      </c>
      <c r="BC496" s="74" t="str">
        <f t="shared" si="281"/>
        <v/>
      </c>
      <c r="BD496" s="74" t="str">
        <f t="shared" si="282"/>
        <v/>
      </c>
      <c r="BE496" s="74" t="str">
        <f t="shared" si="283"/>
        <v/>
      </c>
      <c r="BF496" s="74" t="str">
        <f t="shared" si="284"/>
        <v/>
      </c>
      <c r="BG496" s="74" t="str">
        <f t="shared" si="285"/>
        <v/>
      </c>
      <c r="BK496" s="119" t="s">
        <v>1511</v>
      </c>
      <c r="BL496" s="119" t="s">
        <v>1512</v>
      </c>
      <c r="BM496" s="119" t="s">
        <v>1513</v>
      </c>
      <c r="BN496" s="119" t="s">
        <v>336</v>
      </c>
      <c r="BO496" s="119" t="s">
        <v>1513</v>
      </c>
    </row>
    <row r="497" spans="1:68" s="66" customFormat="1" ht="14.5" x14ac:dyDescent="0.35">
      <c r="A497" s="30"/>
      <c r="B497" s="31"/>
      <c r="C497" s="31"/>
      <c r="D497" s="30"/>
      <c r="E497" s="31"/>
      <c r="F497" s="84"/>
      <c r="G497" s="62" t="str">
        <f t="shared" si="256"/>
        <v/>
      </c>
      <c r="H497" s="30"/>
      <c r="I497" s="31"/>
      <c r="J497" s="85"/>
      <c r="K497" s="85"/>
      <c r="L497" s="73">
        <f t="shared" si="257"/>
        <v>0</v>
      </c>
      <c r="M497" s="136"/>
      <c r="N497" s="65">
        <f t="shared" si="258"/>
        <v>0</v>
      </c>
      <c r="O497" s="65"/>
      <c r="P497" s="74">
        <f t="shared" si="259"/>
        <v>0</v>
      </c>
      <c r="Q497" s="74">
        <f t="shared" si="260"/>
        <v>0</v>
      </c>
      <c r="R497" s="74">
        <f t="shared" si="261"/>
        <v>0</v>
      </c>
      <c r="S497" s="74">
        <f t="shared" si="262"/>
        <v>0</v>
      </c>
      <c r="T497" s="74">
        <f t="shared" si="263"/>
        <v>0</v>
      </c>
      <c r="U497" s="74">
        <f t="shared" si="264"/>
        <v>0</v>
      </c>
      <c r="V497" s="74">
        <f t="shared" si="265"/>
        <v>0</v>
      </c>
      <c r="W497" s="74">
        <f t="shared" si="266"/>
        <v>0</v>
      </c>
      <c r="X497" s="74">
        <f t="shared" si="267"/>
        <v>0</v>
      </c>
      <c r="Y497" s="74">
        <f t="shared" si="268"/>
        <v>0</v>
      </c>
      <c r="Z497" s="74">
        <f t="shared" si="269"/>
        <v>0</v>
      </c>
      <c r="AA497" s="74">
        <f t="shared" si="288"/>
        <v>1</v>
      </c>
      <c r="AC497" s="74">
        <f t="shared" si="270"/>
        <v>0</v>
      </c>
      <c r="AD497" s="74">
        <f t="shared" si="271"/>
        <v>0</v>
      </c>
      <c r="AE497" s="74">
        <f t="shared" si="253"/>
        <v>0</v>
      </c>
      <c r="AF497" s="74">
        <f t="shared" si="254"/>
        <v>0</v>
      </c>
      <c r="AG497" s="74">
        <f t="shared" si="272"/>
        <v>0</v>
      </c>
      <c r="AH497" s="74">
        <f t="shared" si="273"/>
        <v>0</v>
      </c>
      <c r="AJ497" s="75">
        <f t="shared" si="274"/>
        <v>0</v>
      </c>
      <c r="AK497" s="75">
        <f t="shared" si="275"/>
        <v>0</v>
      </c>
      <c r="AL497" s="75">
        <f t="shared" si="255"/>
        <v>0</v>
      </c>
      <c r="AS497" s="74" t="str">
        <f t="shared" si="276"/>
        <v/>
      </c>
      <c r="AT497" s="74" t="str">
        <f t="shared" si="277"/>
        <v/>
      </c>
      <c r="AU497" s="74" t="str">
        <f t="shared" si="278"/>
        <v/>
      </c>
      <c r="AV497" s="74" t="str">
        <f t="shared" si="279"/>
        <v/>
      </c>
      <c r="AW497" s="74" t="str">
        <f t="shared" si="280"/>
        <v/>
      </c>
      <c r="AX497" s="74" t="str">
        <f t="shared" si="286"/>
        <v/>
      </c>
      <c r="AY497" s="74" t="str">
        <f t="shared" si="286"/>
        <v/>
      </c>
      <c r="AZ497" s="74" t="str">
        <f t="shared" si="286"/>
        <v/>
      </c>
      <c r="BA497" s="74" t="str">
        <f t="shared" si="286"/>
        <v/>
      </c>
      <c r="BB497" s="74" t="str">
        <f t="shared" si="286"/>
        <v/>
      </c>
      <c r="BC497" s="74" t="str">
        <f t="shared" si="281"/>
        <v/>
      </c>
      <c r="BD497" s="74" t="str">
        <f t="shared" si="282"/>
        <v/>
      </c>
      <c r="BE497" s="74" t="str">
        <f t="shared" si="283"/>
        <v/>
      </c>
      <c r="BF497" s="74" t="str">
        <f t="shared" si="284"/>
        <v/>
      </c>
      <c r="BG497" s="74" t="str">
        <f t="shared" si="285"/>
        <v/>
      </c>
      <c r="BK497" s="119" t="s">
        <v>1514</v>
      </c>
      <c r="BL497" s="119" t="s">
        <v>1322</v>
      </c>
      <c r="BM497" s="119" t="s">
        <v>1323</v>
      </c>
      <c r="BN497" s="119" t="s">
        <v>1324</v>
      </c>
      <c r="BO497" s="119" t="s">
        <v>1515</v>
      </c>
    </row>
    <row r="498" spans="1:68" s="66" customFormat="1" ht="14.5" x14ac:dyDescent="0.35">
      <c r="A498" s="30"/>
      <c r="B498" s="31"/>
      <c r="C498" s="31"/>
      <c r="D498" s="30"/>
      <c r="E498" s="31"/>
      <c r="F498" s="84"/>
      <c r="G498" s="62" t="str">
        <f t="shared" si="256"/>
        <v/>
      </c>
      <c r="H498" s="30"/>
      <c r="I498" s="31"/>
      <c r="J498" s="85"/>
      <c r="K498" s="85"/>
      <c r="L498" s="73">
        <f t="shared" si="257"/>
        <v>0</v>
      </c>
      <c r="M498" s="136"/>
      <c r="N498" s="65">
        <f t="shared" si="258"/>
        <v>0</v>
      </c>
      <c r="O498" s="65"/>
      <c r="P498" s="74">
        <f t="shared" si="259"/>
        <v>0</v>
      </c>
      <c r="Q498" s="74">
        <f t="shared" si="260"/>
        <v>0</v>
      </c>
      <c r="R498" s="74">
        <f t="shared" si="261"/>
        <v>0</v>
      </c>
      <c r="S498" s="74">
        <f t="shared" si="262"/>
        <v>0</v>
      </c>
      <c r="T498" s="74">
        <f t="shared" si="263"/>
        <v>0</v>
      </c>
      <c r="U498" s="74">
        <f t="shared" si="264"/>
        <v>0</v>
      </c>
      <c r="V498" s="74">
        <f t="shared" si="265"/>
        <v>0</v>
      </c>
      <c r="W498" s="74">
        <f t="shared" si="266"/>
        <v>0</v>
      </c>
      <c r="X498" s="74">
        <f t="shared" si="267"/>
        <v>0</v>
      </c>
      <c r="Y498" s="74">
        <f t="shared" si="268"/>
        <v>0</v>
      </c>
      <c r="Z498" s="74">
        <f t="shared" si="269"/>
        <v>0</v>
      </c>
      <c r="AA498" s="74">
        <f t="shared" si="288"/>
        <v>1</v>
      </c>
      <c r="AC498" s="74">
        <f t="shared" si="270"/>
        <v>0</v>
      </c>
      <c r="AD498" s="74">
        <f t="shared" si="271"/>
        <v>0</v>
      </c>
      <c r="AE498" s="74">
        <f t="shared" si="253"/>
        <v>0</v>
      </c>
      <c r="AF498" s="74">
        <f t="shared" si="254"/>
        <v>0</v>
      </c>
      <c r="AG498" s="74">
        <f t="shared" si="272"/>
        <v>0</v>
      </c>
      <c r="AH498" s="74">
        <f t="shared" si="273"/>
        <v>0</v>
      </c>
      <c r="AJ498" s="75">
        <f t="shared" si="274"/>
        <v>0</v>
      </c>
      <c r="AK498" s="75">
        <f t="shared" si="275"/>
        <v>0</v>
      </c>
      <c r="AL498" s="75">
        <f t="shared" si="255"/>
        <v>0</v>
      </c>
      <c r="AS498" s="74" t="str">
        <f t="shared" si="276"/>
        <v/>
      </c>
      <c r="AT498" s="74" t="str">
        <f t="shared" si="277"/>
        <v/>
      </c>
      <c r="AU498" s="74" t="str">
        <f t="shared" si="278"/>
        <v/>
      </c>
      <c r="AV498" s="74" t="str">
        <f t="shared" si="279"/>
        <v/>
      </c>
      <c r="AW498" s="74" t="str">
        <f t="shared" si="280"/>
        <v/>
      </c>
      <c r="AX498" s="74" t="str">
        <f t="shared" si="286"/>
        <v/>
      </c>
      <c r="AY498" s="74" t="str">
        <f t="shared" si="286"/>
        <v/>
      </c>
      <c r="AZ498" s="74" t="str">
        <f t="shared" si="286"/>
        <v/>
      </c>
      <c r="BA498" s="74" t="str">
        <f t="shared" si="286"/>
        <v/>
      </c>
      <c r="BB498" s="74" t="str">
        <f t="shared" si="286"/>
        <v/>
      </c>
      <c r="BC498" s="74" t="str">
        <f t="shared" si="281"/>
        <v/>
      </c>
      <c r="BD498" s="74" t="str">
        <f t="shared" si="282"/>
        <v/>
      </c>
      <c r="BE498" s="74" t="str">
        <f t="shared" si="283"/>
        <v/>
      </c>
      <c r="BF498" s="74" t="str">
        <f t="shared" si="284"/>
        <v/>
      </c>
      <c r="BG498" s="74" t="str">
        <f t="shared" si="285"/>
        <v/>
      </c>
      <c r="BK498" s="119" t="s">
        <v>1516</v>
      </c>
      <c r="BL498" s="119" t="s">
        <v>1010</v>
      </c>
      <c r="BM498" s="119" t="s">
        <v>1011</v>
      </c>
      <c r="BN498" s="119" t="s">
        <v>1012</v>
      </c>
      <c r="BO498" s="119" t="s">
        <v>1517</v>
      </c>
    </row>
    <row r="499" spans="1:68" s="66" customFormat="1" ht="14.5" x14ac:dyDescent="0.35">
      <c r="A499" s="30"/>
      <c r="B499" s="31"/>
      <c r="C499" s="31"/>
      <c r="D499" s="30"/>
      <c r="E499" s="31"/>
      <c r="F499" s="84"/>
      <c r="G499" s="62" t="str">
        <f t="shared" si="256"/>
        <v/>
      </c>
      <c r="H499" s="30"/>
      <c r="I499" s="31"/>
      <c r="J499" s="85"/>
      <c r="K499" s="85"/>
      <c r="L499" s="73">
        <f t="shared" si="257"/>
        <v>0</v>
      </c>
      <c r="M499" s="136"/>
      <c r="N499" s="65">
        <f t="shared" si="258"/>
        <v>0</v>
      </c>
      <c r="O499" s="65"/>
      <c r="P499" s="74">
        <f t="shared" si="259"/>
        <v>0</v>
      </c>
      <c r="Q499" s="74">
        <f t="shared" si="260"/>
        <v>0</v>
      </c>
      <c r="R499" s="74">
        <f t="shared" si="261"/>
        <v>0</v>
      </c>
      <c r="S499" s="74">
        <f t="shared" si="262"/>
        <v>0</v>
      </c>
      <c r="T499" s="74">
        <f t="shared" si="263"/>
        <v>0</v>
      </c>
      <c r="U499" s="74">
        <f t="shared" si="264"/>
        <v>0</v>
      </c>
      <c r="V499" s="74">
        <f t="shared" si="265"/>
        <v>0</v>
      </c>
      <c r="W499" s="74">
        <f t="shared" si="266"/>
        <v>0</v>
      </c>
      <c r="X499" s="74">
        <f t="shared" si="267"/>
        <v>0</v>
      </c>
      <c r="Y499" s="74">
        <f t="shared" si="268"/>
        <v>0</v>
      </c>
      <c r="Z499" s="74">
        <f t="shared" si="269"/>
        <v>0</v>
      </c>
      <c r="AA499" s="74">
        <f t="shared" si="288"/>
        <v>1</v>
      </c>
      <c r="AC499" s="74">
        <f t="shared" si="270"/>
        <v>0</v>
      </c>
      <c r="AD499" s="74">
        <f t="shared" si="271"/>
        <v>0</v>
      </c>
      <c r="AE499" s="74">
        <f t="shared" si="253"/>
        <v>0</v>
      </c>
      <c r="AF499" s="74">
        <f t="shared" si="254"/>
        <v>0</v>
      </c>
      <c r="AG499" s="74">
        <f t="shared" si="272"/>
        <v>0</v>
      </c>
      <c r="AH499" s="74">
        <f t="shared" si="273"/>
        <v>0</v>
      </c>
      <c r="AJ499" s="75">
        <f t="shared" si="274"/>
        <v>0</v>
      </c>
      <c r="AK499" s="75">
        <f t="shared" si="275"/>
        <v>0</v>
      </c>
      <c r="AL499" s="75">
        <f t="shared" si="255"/>
        <v>0</v>
      </c>
      <c r="AS499" s="74" t="str">
        <f t="shared" si="276"/>
        <v/>
      </c>
      <c r="AT499" s="74" t="str">
        <f t="shared" si="277"/>
        <v/>
      </c>
      <c r="AU499" s="74" t="str">
        <f t="shared" si="278"/>
        <v/>
      </c>
      <c r="AV499" s="74" t="str">
        <f t="shared" si="279"/>
        <v/>
      </c>
      <c r="AW499" s="74" t="str">
        <f t="shared" si="280"/>
        <v/>
      </c>
      <c r="AX499" s="74" t="str">
        <f t="shared" si="286"/>
        <v/>
      </c>
      <c r="AY499" s="74" t="str">
        <f t="shared" si="286"/>
        <v/>
      </c>
      <c r="AZ499" s="74" t="str">
        <f t="shared" si="286"/>
        <v/>
      </c>
      <c r="BA499" s="74" t="str">
        <f t="shared" si="286"/>
        <v/>
      </c>
      <c r="BB499" s="74" t="str">
        <f t="shared" si="286"/>
        <v/>
      </c>
      <c r="BC499" s="74" t="str">
        <f t="shared" si="281"/>
        <v/>
      </c>
      <c r="BD499" s="74" t="str">
        <f t="shared" si="282"/>
        <v/>
      </c>
      <c r="BE499" s="74" t="str">
        <f t="shared" si="283"/>
        <v/>
      </c>
      <c r="BF499" s="74" t="str">
        <f t="shared" si="284"/>
        <v/>
      </c>
      <c r="BG499" s="74" t="str">
        <f t="shared" si="285"/>
        <v/>
      </c>
      <c r="BK499" s="119" t="s">
        <v>1518</v>
      </c>
      <c r="BL499" s="119" t="s">
        <v>604</v>
      </c>
      <c r="BM499" s="119" t="s">
        <v>605</v>
      </c>
      <c r="BN499" s="119" t="s">
        <v>336</v>
      </c>
      <c r="BO499" s="119" t="s">
        <v>1519</v>
      </c>
    </row>
    <row r="500" spans="1:68" s="66" customFormat="1" ht="14.5" x14ac:dyDescent="0.35">
      <c r="A500" s="30"/>
      <c r="B500" s="31"/>
      <c r="C500" s="31"/>
      <c r="D500" s="30"/>
      <c r="E500" s="31"/>
      <c r="F500" s="84"/>
      <c r="G500" s="62" t="str">
        <f t="shared" si="256"/>
        <v/>
      </c>
      <c r="H500" s="30"/>
      <c r="I500" s="31"/>
      <c r="J500" s="85"/>
      <c r="K500" s="85"/>
      <c r="L500" s="73">
        <f t="shared" si="257"/>
        <v>0</v>
      </c>
      <c r="M500" s="136"/>
      <c r="N500" s="65">
        <f t="shared" si="258"/>
        <v>0</v>
      </c>
      <c r="O500" s="65"/>
      <c r="P500" s="74">
        <f t="shared" si="259"/>
        <v>0</v>
      </c>
      <c r="Q500" s="74">
        <f t="shared" si="260"/>
        <v>0</v>
      </c>
      <c r="R500" s="74">
        <f t="shared" si="261"/>
        <v>0</v>
      </c>
      <c r="S500" s="74">
        <f t="shared" si="262"/>
        <v>0</v>
      </c>
      <c r="T500" s="74">
        <f t="shared" si="263"/>
        <v>0</v>
      </c>
      <c r="U500" s="74">
        <f t="shared" si="264"/>
        <v>0</v>
      </c>
      <c r="V500" s="74">
        <f t="shared" si="265"/>
        <v>0</v>
      </c>
      <c r="W500" s="74">
        <f t="shared" si="266"/>
        <v>0</v>
      </c>
      <c r="X500" s="74">
        <f t="shared" si="267"/>
        <v>0</v>
      </c>
      <c r="Y500" s="74">
        <f t="shared" si="268"/>
        <v>0</v>
      </c>
      <c r="Z500" s="74">
        <f t="shared" si="269"/>
        <v>0</v>
      </c>
      <c r="AA500" s="74">
        <f t="shared" si="288"/>
        <v>1</v>
      </c>
      <c r="AC500" s="74">
        <f t="shared" si="270"/>
        <v>0</v>
      </c>
      <c r="AD500" s="74">
        <f t="shared" si="271"/>
        <v>0</v>
      </c>
      <c r="AE500" s="74">
        <f t="shared" si="253"/>
        <v>0</v>
      </c>
      <c r="AF500" s="74">
        <f t="shared" si="254"/>
        <v>0</v>
      </c>
      <c r="AG500" s="74">
        <f t="shared" si="272"/>
        <v>0</v>
      </c>
      <c r="AH500" s="74">
        <f t="shared" si="273"/>
        <v>0</v>
      </c>
      <c r="AJ500" s="75">
        <f t="shared" si="274"/>
        <v>0</v>
      </c>
      <c r="AK500" s="75">
        <f t="shared" si="275"/>
        <v>0</v>
      </c>
      <c r="AL500" s="75">
        <f t="shared" si="255"/>
        <v>0</v>
      </c>
      <c r="AS500" s="74" t="str">
        <f t="shared" si="276"/>
        <v/>
      </c>
      <c r="AT500" s="74" t="str">
        <f t="shared" si="277"/>
        <v/>
      </c>
      <c r="AU500" s="74" t="str">
        <f t="shared" si="278"/>
        <v/>
      </c>
      <c r="AV500" s="74" t="str">
        <f t="shared" si="279"/>
        <v/>
      </c>
      <c r="AW500" s="74" t="str">
        <f t="shared" si="280"/>
        <v/>
      </c>
      <c r="AX500" s="74" t="str">
        <f t="shared" si="286"/>
        <v/>
      </c>
      <c r="AY500" s="74" t="str">
        <f t="shared" si="286"/>
        <v/>
      </c>
      <c r="AZ500" s="74" t="str">
        <f t="shared" si="286"/>
        <v/>
      </c>
      <c r="BA500" s="74" t="str">
        <f t="shared" si="286"/>
        <v/>
      </c>
      <c r="BB500" s="74" t="str">
        <f t="shared" si="286"/>
        <v/>
      </c>
      <c r="BC500" s="74" t="str">
        <f t="shared" si="281"/>
        <v/>
      </c>
      <c r="BD500" s="74" t="str">
        <f t="shared" si="282"/>
        <v/>
      </c>
      <c r="BE500" s="74" t="str">
        <f t="shared" si="283"/>
        <v/>
      </c>
      <c r="BF500" s="74" t="str">
        <f t="shared" si="284"/>
        <v/>
      </c>
      <c r="BG500" s="74" t="str">
        <f t="shared" si="285"/>
        <v/>
      </c>
      <c r="BK500" s="119" t="s">
        <v>1520</v>
      </c>
      <c r="BL500" s="119" t="s">
        <v>505</v>
      </c>
      <c r="BM500" s="119" t="s">
        <v>506</v>
      </c>
      <c r="BN500" s="119" t="s">
        <v>349</v>
      </c>
      <c r="BO500" s="119" t="s">
        <v>1521</v>
      </c>
    </row>
    <row r="501" spans="1:68" s="66" customFormat="1" ht="14.5" x14ac:dyDescent="0.35">
      <c r="A501" s="30"/>
      <c r="B501" s="31"/>
      <c r="C501" s="31"/>
      <c r="D501" s="30"/>
      <c r="E501" s="31"/>
      <c r="F501" s="84"/>
      <c r="G501" s="62" t="str">
        <f t="shared" si="256"/>
        <v/>
      </c>
      <c r="H501" s="30"/>
      <c r="I501" s="31"/>
      <c r="J501" s="85"/>
      <c r="K501" s="85"/>
      <c r="L501" s="73">
        <f t="shared" si="257"/>
        <v>0</v>
      </c>
      <c r="M501" s="136"/>
      <c r="N501" s="65">
        <f t="shared" si="258"/>
        <v>0</v>
      </c>
      <c r="O501" s="65"/>
      <c r="P501" s="74">
        <f t="shared" si="259"/>
        <v>0</v>
      </c>
      <c r="Q501" s="74">
        <f t="shared" si="260"/>
        <v>0</v>
      </c>
      <c r="R501" s="74">
        <f t="shared" si="261"/>
        <v>0</v>
      </c>
      <c r="S501" s="74">
        <f t="shared" si="262"/>
        <v>0</v>
      </c>
      <c r="T501" s="74">
        <f t="shared" si="263"/>
        <v>0</v>
      </c>
      <c r="U501" s="74">
        <f t="shared" si="264"/>
        <v>0</v>
      </c>
      <c r="V501" s="74">
        <f t="shared" si="265"/>
        <v>0</v>
      </c>
      <c r="W501" s="74">
        <f t="shared" si="266"/>
        <v>0</v>
      </c>
      <c r="X501" s="74">
        <f t="shared" si="267"/>
        <v>0</v>
      </c>
      <c r="Y501" s="74">
        <f t="shared" si="268"/>
        <v>0</v>
      </c>
      <c r="Z501" s="74">
        <f t="shared" si="269"/>
        <v>0</v>
      </c>
      <c r="AA501" s="74">
        <f t="shared" si="288"/>
        <v>1</v>
      </c>
      <c r="AC501" s="74">
        <f t="shared" si="270"/>
        <v>0</v>
      </c>
      <c r="AD501" s="74">
        <f t="shared" si="271"/>
        <v>0</v>
      </c>
      <c r="AE501" s="74">
        <f t="shared" si="253"/>
        <v>0</v>
      </c>
      <c r="AF501" s="74">
        <f t="shared" si="254"/>
        <v>0</v>
      </c>
      <c r="AG501" s="74">
        <f t="shared" si="272"/>
        <v>0</v>
      </c>
      <c r="AH501" s="74">
        <f t="shared" si="273"/>
        <v>0</v>
      </c>
      <c r="AJ501" s="75">
        <f t="shared" si="274"/>
        <v>0</v>
      </c>
      <c r="AK501" s="75">
        <f t="shared" si="275"/>
        <v>0</v>
      </c>
      <c r="AL501" s="75">
        <f t="shared" si="255"/>
        <v>0</v>
      </c>
      <c r="AS501" s="74" t="str">
        <f t="shared" si="276"/>
        <v/>
      </c>
      <c r="AT501" s="74" t="str">
        <f t="shared" si="277"/>
        <v/>
      </c>
      <c r="AU501" s="74" t="str">
        <f t="shared" si="278"/>
        <v/>
      </c>
      <c r="AV501" s="74" t="str">
        <f t="shared" si="279"/>
        <v/>
      </c>
      <c r="AW501" s="74" t="str">
        <f t="shared" si="280"/>
        <v/>
      </c>
      <c r="AX501" s="74" t="str">
        <f t="shared" si="286"/>
        <v/>
      </c>
      <c r="AY501" s="74" t="str">
        <f t="shared" si="286"/>
        <v/>
      </c>
      <c r="AZ501" s="74" t="str">
        <f t="shared" si="286"/>
        <v/>
      </c>
      <c r="BA501" s="74" t="str">
        <f t="shared" si="286"/>
        <v/>
      </c>
      <c r="BB501" s="74" t="str">
        <f t="shared" si="286"/>
        <v/>
      </c>
      <c r="BC501" s="74" t="str">
        <f t="shared" si="281"/>
        <v/>
      </c>
      <c r="BD501" s="74" t="str">
        <f t="shared" si="282"/>
        <v/>
      </c>
      <c r="BE501" s="74" t="str">
        <f t="shared" si="283"/>
        <v/>
      </c>
      <c r="BF501" s="74" t="str">
        <f t="shared" si="284"/>
        <v/>
      </c>
      <c r="BG501" s="74" t="str">
        <f t="shared" si="285"/>
        <v/>
      </c>
      <c r="BK501" s="119" t="s">
        <v>1522</v>
      </c>
      <c r="BL501" s="119" t="s">
        <v>993</v>
      </c>
      <c r="BM501" s="119" t="s">
        <v>994</v>
      </c>
      <c r="BN501" s="119" t="s">
        <v>995</v>
      </c>
      <c r="BO501" s="119" t="s">
        <v>1523</v>
      </c>
    </row>
    <row r="502" spans="1:68" s="66" customFormat="1" ht="14.5" x14ac:dyDescent="0.35">
      <c r="A502" s="30"/>
      <c r="B502" s="31"/>
      <c r="C502" s="31"/>
      <c r="D502" s="30"/>
      <c r="E502" s="31"/>
      <c r="F502" s="84"/>
      <c r="G502" s="62" t="str">
        <f t="shared" si="256"/>
        <v/>
      </c>
      <c r="H502" s="30"/>
      <c r="I502" s="31"/>
      <c r="J502" s="85"/>
      <c r="K502" s="85"/>
      <c r="L502" s="73">
        <f t="shared" si="257"/>
        <v>0</v>
      </c>
      <c r="M502" s="136"/>
      <c r="N502" s="65">
        <f t="shared" si="258"/>
        <v>0</v>
      </c>
      <c r="O502" s="65"/>
      <c r="P502" s="74">
        <f t="shared" si="259"/>
        <v>0</v>
      </c>
      <c r="Q502" s="74">
        <f t="shared" si="260"/>
        <v>0</v>
      </c>
      <c r="R502" s="74">
        <f t="shared" si="261"/>
        <v>0</v>
      </c>
      <c r="S502" s="74">
        <f t="shared" si="262"/>
        <v>0</v>
      </c>
      <c r="T502" s="74">
        <f t="shared" si="263"/>
        <v>0</v>
      </c>
      <c r="U502" s="74">
        <f t="shared" si="264"/>
        <v>0</v>
      </c>
      <c r="V502" s="74">
        <f t="shared" si="265"/>
        <v>0</v>
      </c>
      <c r="W502" s="74">
        <f t="shared" si="266"/>
        <v>0</v>
      </c>
      <c r="X502" s="74">
        <f t="shared" si="267"/>
        <v>0</v>
      </c>
      <c r="Y502" s="74">
        <f t="shared" si="268"/>
        <v>0</v>
      </c>
      <c r="Z502" s="74">
        <f t="shared" si="269"/>
        <v>0</v>
      </c>
      <c r="AA502" s="74">
        <f t="shared" si="288"/>
        <v>1</v>
      </c>
      <c r="AC502" s="74">
        <f t="shared" si="270"/>
        <v>0</v>
      </c>
      <c r="AD502" s="74">
        <f t="shared" si="271"/>
        <v>0</v>
      </c>
      <c r="AE502" s="74">
        <f t="shared" si="253"/>
        <v>0</v>
      </c>
      <c r="AF502" s="74">
        <f t="shared" si="254"/>
        <v>0</v>
      </c>
      <c r="AG502" s="74">
        <f t="shared" si="272"/>
        <v>0</v>
      </c>
      <c r="AH502" s="74">
        <f t="shared" si="273"/>
        <v>0</v>
      </c>
      <c r="AJ502" s="75">
        <f t="shared" si="274"/>
        <v>0</v>
      </c>
      <c r="AK502" s="75">
        <f t="shared" si="275"/>
        <v>0</v>
      </c>
      <c r="AL502" s="75">
        <f t="shared" si="255"/>
        <v>0</v>
      </c>
      <c r="AS502" s="74" t="str">
        <f t="shared" si="276"/>
        <v/>
      </c>
      <c r="AT502" s="74" t="str">
        <f t="shared" si="277"/>
        <v/>
      </c>
      <c r="AU502" s="74" t="str">
        <f t="shared" si="278"/>
        <v/>
      </c>
      <c r="AV502" s="74" t="str">
        <f t="shared" si="279"/>
        <v/>
      </c>
      <c r="AW502" s="74" t="str">
        <f t="shared" si="280"/>
        <v/>
      </c>
      <c r="AX502" s="74" t="str">
        <f t="shared" si="286"/>
        <v/>
      </c>
      <c r="AY502" s="74" t="str">
        <f t="shared" si="286"/>
        <v/>
      </c>
      <c r="AZ502" s="74" t="str">
        <f t="shared" si="286"/>
        <v/>
      </c>
      <c r="BA502" s="74" t="str">
        <f t="shared" si="286"/>
        <v/>
      </c>
      <c r="BB502" s="74" t="str">
        <f t="shared" si="286"/>
        <v/>
      </c>
      <c r="BC502" s="74" t="str">
        <f t="shared" si="281"/>
        <v/>
      </c>
      <c r="BD502" s="74" t="str">
        <f t="shared" si="282"/>
        <v/>
      </c>
      <c r="BE502" s="74" t="str">
        <f t="shared" si="283"/>
        <v/>
      </c>
      <c r="BF502" s="74" t="str">
        <f t="shared" si="284"/>
        <v/>
      </c>
      <c r="BG502" s="74" t="str">
        <f t="shared" si="285"/>
        <v/>
      </c>
      <c r="BK502" s="119" t="s">
        <v>1524</v>
      </c>
      <c r="BL502" s="119" t="s">
        <v>1276</v>
      </c>
      <c r="BM502" s="119" t="s">
        <v>1277</v>
      </c>
      <c r="BN502" s="119" t="s">
        <v>373</v>
      </c>
      <c r="BO502" s="119" t="s">
        <v>1525</v>
      </c>
    </row>
    <row r="503" spans="1:68" s="66" customFormat="1" ht="14.5" x14ac:dyDescent="0.35">
      <c r="A503" s="30"/>
      <c r="B503" s="31"/>
      <c r="C503" s="31"/>
      <c r="D503" s="30"/>
      <c r="E503" s="31"/>
      <c r="F503" s="84"/>
      <c r="G503" s="62" t="str">
        <f t="shared" si="256"/>
        <v/>
      </c>
      <c r="H503" s="30"/>
      <c r="I503" s="31"/>
      <c r="J503" s="85"/>
      <c r="K503" s="85"/>
      <c r="L503" s="73">
        <f t="shared" si="257"/>
        <v>0</v>
      </c>
      <c r="M503" s="136"/>
      <c r="N503" s="65">
        <f t="shared" si="258"/>
        <v>0</v>
      </c>
      <c r="O503" s="65"/>
      <c r="P503" s="74">
        <f t="shared" si="259"/>
        <v>0</v>
      </c>
      <c r="Q503" s="74">
        <f t="shared" si="260"/>
        <v>0</v>
      </c>
      <c r="R503" s="74">
        <f t="shared" si="261"/>
        <v>0</v>
      </c>
      <c r="S503" s="74">
        <f t="shared" si="262"/>
        <v>0</v>
      </c>
      <c r="T503" s="74">
        <f t="shared" si="263"/>
        <v>0</v>
      </c>
      <c r="U503" s="74">
        <f t="shared" si="264"/>
        <v>0</v>
      </c>
      <c r="V503" s="74">
        <f t="shared" si="265"/>
        <v>0</v>
      </c>
      <c r="W503" s="74">
        <f t="shared" si="266"/>
        <v>0</v>
      </c>
      <c r="X503" s="74">
        <f t="shared" si="267"/>
        <v>0</v>
      </c>
      <c r="Y503" s="74">
        <f t="shared" si="268"/>
        <v>0</v>
      </c>
      <c r="Z503" s="74">
        <f t="shared" si="269"/>
        <v>0</v>
      </c>
      <c r="AA503" s="74">
        <f t="shared" si="288"/>
        <v>1</v>
      </c>
      <c r="AC503" s="74">
        <f t="shared" si="270"/>
        <v>0</v>
      </c>
      <c r="AD503" s="74">
        <f t="shared" si="271"/>
        <v>0</v>
      </c>
      <c r="AE503" s="74">
        <f t="shared" si="253"/>
        <v>0</v>
      </c>
      <c r="AF503" s="74">
        <f t="shared" si="254"/>
        <v>0</v>
      </c>
      <c r="AG503" s="74">
        <f t="shared" si="272"/>
        <v>0</v>
      </c>
      <c r="AH503" s="74">
        <f t="shared" si="273"/>
        <v>0</v>
      </c>
      <c r="AJ503" s="75">
        <f t="shared" si="274"/>
        <v>0</v>
      </c>
      <c r="AK503" s="75">
        <f t="shared" si="275"/>
        <v>0</v>
      </c>
      <c r="AL503" s="75">
        <f t="shared" si="255"/>
        <v>0</v>
      </c>
      <c r="AS503" s="74" t="str">
        <f t="shared" si="276"/>
        <v/>
      </c>
      <c r="AT503" s="74" t="str">
        <f t="shared" si="277"/>
        <v/>
      </c>
      <c r="AU503" s="74" t="str">
        <f t="shared" si="278"/>
        <v/>
      </c>
      <c r="AV503" s="74" t="str">
        <f t="shared" si="279"/>
        <v/>
      </c>
      <c r="AW503" s="74" t="str">
        <f t="shared" si="280"/>
        <v/>
      </c>
      <c r="AX503" s="74" t="str">
        <f t="shared" si="286"/>
        <v/>
      </c>
      <c r="AY503" s="74" t="str">
        <f t="shared" si="286"/>
        <v/>
      </c>
      <c r="AZ503" s="74" t="str">
        <f t="shared" si="286"/>
        <v/>
      </c>
      <c r="BA503" s="74" t="str">
        <f t="shared" si="286"/>
        <v/>
      </c>
      <c r="BB503" s="74" t="str">
        <f t="shared" si="286"/>
        <v/>
      </c>
      <c r="BC503" s="74" t="str">
        <f t="shared" si="281"/>
        <v/>
      </c>
      <c r="BD503" s="74" t="str">
        <f t="shared" si="282"/>
        <v/>
      </c>
      <c r="BE503" s="74" t="str">
        <f t="shared" si="283"/>
        <v/>
      </c>
      <c r="BF503" s="74" t="str">
        <f t="shared" si="284"/>
        <v/>
      </c>
      <c r="BG503" s="74" t="str">
        <f t="shared" si="285"/>
        <v/>
      </c>
      <c r="BK503" s="119" t="s">
        <v>1526</v>
      </c>
      <c r="BL503" s="119" t="s">
        <v>371</v>
      </c>
      <c r="BM503" s="119" t="s">
        <v>372</v>
      </c>
      <c r="BN503" s="119" t="s">
        <v>373</v>
      </c>
      <c r="BO503" s="119" t="s">
        <v>1527</v>
      </c>
    </row>
    <row r="504" spans="1:68" ht="15" thickBot="1" x14ac:dyDescent="0.4">
      <c r="A504" s="30"/>
      <c r="B504" s="31"/>
      <c r="C504" s="31"/>
      <c r="D504" s="30"/>
      <c r="E504" s="31"/>
      <c r="F504" s="84"/>
      <c r="G504" s="62" t="str">
        <f t="shared" si="256"/>
        <v/>
      </c>
      <c r="H504" s="30"/>
      <c r="I504" s="31"/>
      <c r="J504" s="85"/>
      <c r="K504" s="85"/>
      <c r="L504" s="73">
        <f t="shared" si="257"/>
        <v>0</v>
      </c>
      <c r="M504" s="136"/>
      <c r="N504" s="65">
        <f t="shared" si="258"/>
        <v>0</v>
      </c>
      <c r="O504" s="65"/>
      <c r="P504" s="74">
        <f t="shared" si="259"/>
        <v>0</v>
      </c>
      <c r="Q504" s="74">
        <f t="shared" si="260"/>
        <v>0</v>
      </c>
      <c r="R504" s="74">
        <f t="shared" si="261"/>
        <v>0</v>
      </c>
      <c r="S504" s="74">
        <f t="shared" si="262"/>
        <v>0</v>
      </c>
      <c r="T504" s="74">
        <f t="shared" si="263"/>
        <v>0</v>
      </c>
      <c r="U504" s="74">
        <f t="shared" si="264"/>
        <v>0</v>
      </c>
      <c r="V504" s="74">
        <f t="shared" si="265"/>
        <v>0</v>
      </c>
      <c r="W504" s="74">
        <f t="shared" si="266"/>
        <v>0</v>
      </c>
      <c r="X504" s="74">
        <f t="shared" si="267"/>
        <v>0</v>
      </c>
      <c r="Y504" s="74">
        <f t="shared" si="268"/>
        <v>0</v>
      </c>
      <c r="Z504" s="74">
        <f t="shared" si="269"/>
        <v>0</v>
      </c>
      <c r="AA504" s="74">
        <f t="shared" si="288"/>
        <v>1</v>
      </c>
      <c r="AB504" s="66"/>
      <c r="AC504" s="74">
        <f t="shared" si="270"/>
        <v>0</v>
      </c>
      <c r="AD504" s="74">
        <f t="shared" si="271"/>
        <v>0</v>
      </c>
      <c r="AE504" s="74">
        <f t="shared" si="253"/>
        <v>0</v>
      </c>
      <c r="AF504" s="74">
        <f t="shared" si="254"/>
        <v>0</v>
      </c>
      <c r="AG504" s="74">
        <f t="shared" si="272"/>
        <v>0</v>
      </c>
      <c r="AH504" s="74">
        <f t="shared" si="273"/>
        <v>0</v>
      </c>
      <c r="AI504" s="66"/>
      <c r="AJ504" s="75">
        <f t="shared" si="274"/>
        <v>0</v>
      </c>
      <c r="AK504" s="75">
        <f t="shared" si="275"/>
        <v>0</v>
      </c>
      <c r="AL504" s="75">
        <f t="shared" si="255"/>
        <v>0</v>
      </c>
      <c r="AO504" s="66"/>
      <c r="AQ504" s="67"/>
      <c r="AS504" s="74" t="str">
        <f t="shared" si="276"/>
        <v/>
      </c>
      <c r="AT504" s="74" t="str">
        <f t="shared" si="277"/>
        <v/>
      </c>
      <c r="AU504" s="74" t="str">
        <f t="shared" si="278"/>
        <v/>
      </c>
      <c r="AV504" s="74" t="str">
        <f t="shared" si="279"/>
        <v/>
      </c>
      <c r="AW504" s="74" t="str">
        <f t="shared" si="280"/>
        <v/>
      </c>
      <c r="AX504" s="74" t="str">
        <f t="shared" si="286"/>
        <v/>
      </c>
      <c r="AY504" s="74" t="str">
        <f t="shared" si="286"/>
        <v/>
      </c>
      <c r="AZ504" s="74" t="str">
        <f t="shared" si="286"/>
        <v/>
      </c>
      <c r="BA504" s="74" t="str">
        <f t="shared" si="286"/>
        <v/>
      </c>
      <c r="BB504" s="74" t="str">
        <f t="shared" si="286"/>
        <v/>
      </c>
      <c r="BC504" s="74" t="str">
        <f t="shared" si="281"/>
        <v/>
      </c>
      <c r="BD504" s="74" t="str">
        <f t="shared" si="282"/>
        <v/>
      </c>
      <c r="BE504" s="74" t="str">
        <f t="shared" si="283"/>
        <v/>
      </c>
      <c r="BF504" s="74" t="str">
        <f t="shared" si="284"/>
        <v/>
      </c>
      <c r="BG504" s="74" t="str">
        <f t="shared" si="285"/>
        <v/>
      </c>
      <c r="BJ504" s="66"/>
      <c r="BK504" s="119" t="s">
        <v>1528</v>
      </c>
      <c r="BL504" s="119" t="s">
        <v>517</v>
      </c>
      <c r="BM504" s="119" t="s">
        <v>518</v>
      </c>
      <c r="BN504" s="119" t="s">
        <v>336</v>
      </c>
      <c r="BO504" s="119" t="s">
        <v>1529</v>
      </c>
      <c r="BP504" s="66"/>
    </row>
    <row r="505" spans="1:68" s="66" customFormat="1" ht="15.5" thickTop="1" thickBot="1" x14ac:dyDescent="0.4">
      <c r="A505" s="77" t="s">
        <v>291</v>
      </c>
      <c r="B505" s="78"/>
      <c r="C505" s="78"/>
      <c r="D505" s="78"/>
      <c r="E505" s="78"/>
      <c r="F505" s="78"/>
      <c r="G505" s="78"/>
      <c r="H505" s="78"/>
      <c r="I505" s="78"/>
      <c r="J505" s="79">
        <f>AJ505</f>
        <v>0</v>
      </c>
      <c r="K505" s="79"/>
      <c r="L505" s="73">
        <f t="shared" si="257"/>
        <v>0</v>
      </c>
      <c r="M505" s="136"/>
      <c r="N505" s="80"/>
      <c r="O505" s="80"/>
      <c r="AA505" s="74">
        <f t="shared" si="288"/>
        <v>1</v>
      </c>
      <c r="AC505" s="102">
        <f>SUM(AC5:AC504)</f>
        <v>0</v>
      </c>
      <c r="AD505" s="102">
        <f t="shared" ref="AD505:AH505" si="289">SUM(AD5:AD504)</f>
        <v>0</v>
      </c>
      <c r="AE505" s="102">
        <f t="shared" si="289"/>
        <v>0</v>
      </c>
      <c r="AF505" s="102">
        <f t="shared" si="289"/>
        <v>0</v>
      </c>
      <c r="AG505" s="102">
        <f t="shared" si="289"/>
        <v>0</v>
      </c>
      <c r="AH505" s="102">
        <f t="shared" si="289"/>
        <v>0</v>
      </c>
      <c r="AJ505" s="81">
        <f>SUM(AJ5:AJ504)</f>
        <v>0</v>
      </c>
      <c r="AK505" s="75">
        <f t="shared" si="275"/>
        <v>0</v>
      </c>
      <c r="AL505" s="81">
        <f>SUM(AL5:AL504)</f>
        <v>0</v>
      </c>
      <c r="BK505" s="119" t="s">
        <v>1530</v>
      </c>
      <c r="BL505" s="119" t="s">
        <v>1531</v>
      </c>
      <c r="BM505" s="119" t="s">
        <v>1532</v>
      </c>
      <c r="BN505" s="119" t="s">
        <v>336</v>
      </c>
      <c r="BO505" s="119" t="s">
        <v>1533</v>
      </c>
    </row>
    <row r="506" spans="1:68" s="66" customFormat="1" ht="15" thickTop="1" x14ac:dyDescent="0.35">
      <c r="A506" s="64"/>
      <c r="B506" s="64"/>
      <c r="C506" s="64"/>
      <c r="D506" s="64"/>
      <c r="E506" s="64"/>
      <c r="F506" s="64"/>
      <c r="G506" s="64"/>
      <c r="H506" s="64"/>
      <c r="I506" s="64"/>
      <c r="J506" s="211">
        <f>IF(AJ506=0,0,AO10)</f>
        <v>0</v>
      </c>
      <c r="K506" s="211"/>
      <c r="L506" s="211"/>
      <c r="M506" s="137"/>
      <c r="AH506" s="117"/>
      <c r="AI506" s="118"/>
      <c r="AJ506" s="82">
        <f>IF(SUM(J5:J504)=AJ505,0,1)</f>
        <v>0</v>
      </c>
      <c r="AK506" s="75">
        <f t="shared" si="275"/>
        <v>0</v>
      </c>
      <c r="AL506" s="101" t="s">
        <v>289</v>
      </c>
      <c r="BK506" s="119" t="s">
        <v>1534</v>
      </c>
      <c r="BL506" s="119" t="s">
        <v>380</v>
      </c>
      <c r="BM506" s="119" t="s">
        <v>381</v>
      </c>
      <c r="BN506" s="119" t="s">
        <v>373</v>
      </c>
      <c r="BO506" s="119" t="s">
        <v>1535</v>
      </c>
    </row>
    <row r="507" spans="1:68" s="66" customFormat="1" ht="14.5" x14ac:dyDescent="0.35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83"/>
      <c r="M507" s="83"/>
      <c r="BK507" s="119" t="s">
        <v>1536</v>
      </c>
      <c r="BL507" s="119" t="s">
        <v>553</v>
      </c>
      <c r="BM507" s="119" t="s">
        <v>554</v>
      </c>
      <c r="BN507" s="119" t="s">
        <v>349</v>
      </c>
      <c r="BO507" s="119" t="s">
        <v>1537</v>
      </c>
    </row>
    <row r="508" spans="1:68" s="66" customFormat="1" ht="14.5" x14ac:dyDescent="0.35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BK508" s="119" t="s">
        <v>1538</v>
      </c>
      <c r="BL508" s="119" t="s">
        <v>1539</v>
      </c>
      <c r="BM508" s="119" t="s">
        <v>1540</v>
      </c>
      <c r="BN508" s="119" t="s">
        <v>349</v>
      </c>
      <c r="BO508" s="119" t="s">
        <v>1541</v>
      </c>
    </row>
    <row r="509" spans="1:68" s="66" customFormat="1" ht="14.5" x14ac:dyDescent="0.35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BK509" s="119" t="s">
        <v>1542</v>
      </c>
      <c r="BL509" s="119" t="s">
        <v>1413</v>
      </c>
      <c r="BM509" s="119" t="s">
        <v>451</v>
      </c>
      <c r="BN509" s="119" t="s">
        <v>632</v>
      </c>
      <c r="BO509" s="119" t="s">
        <v>1543</v>
      </c>
    </row>
    <row r="510" spans="1:68" s="66" customFormat="1" ht="14.5" x14ac:dyDescent="0.35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BK510" s="119" t="s">
        <v>1544</v>
      </c>
      <c r="BL510" s="119" t="s">
        <v>1545</v>
      </c>
      <c r="BM510" s="119" t="s">
        <v>1546</v>
      </c>
      <c r="BN510" s="119" t="s">
        <v>368</v>
      </c>
      <c r="BO510" s="119" t="s">
        <v>1547</v>
      </c>
    </row>
    <row r="511" spans="1:68" s="66" customFormat="1" ht="14.5" x14ac:dyDescent="0.35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BK511" s="119" t="s">
        <v>1548</v>
      </c>
      <c r="BL511" s="119" t="s">
        <v>517</v>
      </c>
      <c r="BM511" s="119" t="s">
        <v>518</v>
      </c>
      <c r="BN511" s="119" t="s">
        <v>336</v>
      </c>
      <c r="BO511" s="119" t="s">
        <v>1549</v>
      </c>
    </row>
    <row r="512" spans="1:68" s="66" customFormat="1" ht="14.5" x14ac:dyDescent="0.35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BK512" s="119" t="s">
        <v>1550</v>
      </c>
      <c r="BL512" s="119" t="s">
        <v>604</v>
      </c>
      <c r="BM512" s="119" t="s">
        <v>605</v>
      </c>
      <c r="BN512" s="119" t="s">
        <v>336</v>
      </c>
      <c r="BO512" s="119" t="s">
        <v>1551</v>
      </c>
    </row>
    <row r="513" spans="1:68" s="66" customFormat="1" ht="14.5" x14ac:dyDescent="0.35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BK513" s="119" t="s">
        <v>1552</v>
      </c>
      <c r="BL513" s="119" t="s">
        <v>553</v>
      </c>
      <c r="BM513" s="119" t="s">
        <v>554</v>
      </c>
      <c r="BN513" s="119" t="s">
        <v>349</v>
      </c>
      <c r="BO513" s="119" t="s">
        <v>1553</v>
      </c>
    </row>
    <row r="514" spans="1:68" s="66" customFormat="1" ht="14.5" x14ac:dyDescent="0.35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BK514" s="119" t="s">
        <v>1554</v>
      </c>
      <c r="BL514" s="119" t="s">
        <v>429</v>
      </c>
      <c r="BM514" s="119" t="s">
        <v>430</v>
      </c>
      <c r="BN514" s="119" t="s">
        <v>391</v>
      </c>
      <c r="BO514" s="119" t="s">
        <v>1555</v>
      </c>
    </row>
    <row r="515" spans="1:68" s="66" customFormat="1" ht="14.5" x14ac:dyDescent="0.35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N515" s="65"/>
      <c r="O515" s="65"/>
      <c r="BK515" s="119" t="s">
        <v>1556</v>
      </c>
      <c r="BL515" s="119" t="s">
        <v>1010</v>
      </c>
      <c r="BM515" s="119" t="s">
        <v>1011</v>
      </c>
      <c r="BN515" s="119" t="s">
        <v>1012</v>
      </c>
      <c r="BO515" s="119" t="s">
        <v>1557</v>
      </c>
    </row>
    <row r="516" spans="1:68" s="66" customFormat="1" ht="14.5" x14ac:dyDescent="0.35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BK516" s="119" t="s">
        <v>1558</v>
      </c>
      <c r="BL516" s="119" t="s">
        <v>1559</v>
      </c>
      <c r="BM516" s="119" t="s">
        <v>1560</v>
      </c>
      <c r="BN516" s="119" t="s">
        <v>349</v>
      </c>
      <c r="BO516" s="119" t="s">
        <v>1561</v>
      </c>
    </row>
    <row r="517" spans="1:68" s="66" customFormat="1" ht="14.5" x14ac:dyDescent="0.35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BK517" s="119" t="s">
        <v>1562</v>
      </c>
      <c r="BL517" s="119" t="s">
        <v>1563</v>
      </c>
      <c r="BM517" s="119" t="s">
        <v>1564</v>
      </c>
      <c r="BN517" s="119" t="s">
        <v>336</v>
      </c>
      <c r="BO517" s="119" t="s">
        <v>1565</v>
      </c>
    </row>
    <row r="518" spans="1:68" s="66" customFormat="1" ht="14.5" x14ac:dyDescent="0.35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BK518" s="119" t="s">
        <v>1566</v>
      </c>
      <c r="BL518" s="119" t="s">
        <v>1220</v>
      </c>
      <c r="BM518" s="119" t="s">
        <v>1221</v>
      </c>
      <c r="BN518" s="119" t="s">
        <v>1222</v>
      </c>
      <c r="BO518" s="119" t="s">
        <v>1567</v>
      </c>
    </row>
    <row r="519" spans="1:68" s="66" customFormat="1" ht="14.5" x14ac:dyDescent="0.35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BK519" s="119" t="s">
        <v>1568</v>
      </c>
      <c r="BL519" s="119" t="s">
        <v>1413</v>
      </c>
      <c r="BM519" s="119" t="s">
        <v>451</v>
      </c>
      <c r="BN519" s="119" t="s">
        <v>632</v>
      </c>
      <c r="BO519" s="119" t="s">
        <v>1569</v>
      </c>
    </row>
    <row r="520" spans="1:68" s="66" customFormat="1" ht="14.5" x14ac:dyDescent="0.35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BK520" s="119" t="s">
        <v>1570</v>
      </c>
      <c r="BL520" s="119" t="s">
        <v>505</v>
      </c>
      <c r="BM520" s="119" t="s">
        <v>506</v>
      </c>
      <c r="BN520" s="119" t="s">
        <v>349</v>
      </c>
      <c r="BO520" s="119" t="s">
        <v>1571</v>
      </c>
    </row>
    <row r="521" spans="1:68" s="66" customFormat="1" ht="14.5" x14ac:dyDescent="0.35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BK521" s="119" t="s">
        <v>1572</v>
      </c>
      <c r="BL521" s="119" t="s">
        <v>1303</v>
      </c>
      <c r="BM521" s="119" t="s">
        <v>1304</v>
      </c>
      <c r="BN521" s="119" t="s">
        <v>349</v>
      </c>
      <c r="BO521" s="119" t="s">
        <v>1573</v>
      </c>
    </row>
    <row r="522" spans="1:68" ht="14.5" x14ac:dyDescent="0.35">
      <c r="BH522" s="66"/>
      <c r="BI522" s="66"/>
      <c r="BJ522" s="66"/>
      <c r="BK522" s="119" t="s">
        <v>1574</v>
      </c>
      <c r="BL522" s="119" t="s">
        <v>517</v>
      </c>
      <c r="BM522" s="119" t="s">
        <v>518</v>
      </c>
      <c r="BN522" s="119" t="s">
        <v>336</v>
      </c>
      <c r="BO522" s="119" t="s">
        <v>1575</v>
      </c>
      <c r="BP522" s="66"/>
    </row>
    <row r="523" spans="1:68" ht="14.5" x14ac:dyDescent="0.35">
      <c r="BH523" s="66"/>
      <c r="BI523" s="66"/>
      <c r="BJ523" s="66"/>
      <c r="BK523" s="119" t="s">
        <v>1576</v>
      </c>
      <c r="BL523" s="119" t="s">
        <v>1577</v>
      </c>
      <c r="BM523" s="119" t="s">
        <v>1578</v>
      </c>
      <c r="BN523" s="119" t="s">
        <v>443</v>
      </c>
      <c r="BO523" s="119" t="s">
        <v>1579</v>
      </c>
      <c r="BP523" s="66"/>
    </row>
    <row r="524" spans="1:68" s="66" customFormat="1" ht="14.5" x14ac:dyDescent="0.35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BK524" s="119" t="s">
        <v>1580</v>
      </c>
      <c r="BL524" s="119" t="s">
        <v>553</v>
      </c>
      <c r="BM524" s="119" t="s">
        <v>554</v>
      </c>
      <c r="BN524" s="119" t="s">
        <v>349</v>
      </c>
      <c r="BO524" s="119" t="s">
        <v>1581</v>
      </c>
    </row>
    <row r="525" spans="1:68" s="66" customFormat="1" ht="14.5" x14ac:dyDescent="0.35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BK525" s="119" t="s">
        <v>1582</v>
      </c>
      <c r="BL525" s="119" t="s">
        <v>1010</v>
      </c>
      <c r="BM525" s="119" t="s">
        <v>1011</v>
      </c>
      <c r="BN525" s="119" t="s">
        <v>1012</v>
      </c>
      <c r="BO525" s="119" t="s">
        <v>1583</v>
      </c>
    </row>
    <row r="526" spans="1:68" s="66" customFormat="1" ht="14.5" x14ac:dyDescent="0.35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BK526" s="119" t="s">
        <v>1584</v>
      </c>
      <c r="BL526" s="119" t="s">
        <v>1106</v>
      </c>
      <c r="BM526" s="119" t="s">
        <v>1107</v>
      </c>
      <c r="BN526" s="119" t="s">
        <v>1108</v>
      </c>
      <c r="BO526" s="119" t="s">
        <v>1585</v>
      </c>
    </row>
    <row r="527" spans="1:68" s="66" customFormat="1" ht="14.5" x14ac:dyDescent="0.35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BK527" s="119" t="s">
        <v>1586</v>
      </c>
      <c r="BL527" s="119" t="s">
        <v>695</v>
      </c>
      <c r="BM527" s="119" t="s">
        <v>696</v>
      </c>
      <c r="BN527" s="119" t="s">
        <v>697</v>
      </c>
      <c r="BO527" s="119" t="s">
        <v>1587</v>
      </c>
    </row>
    <row r="528" spans="1:68" s="66" customFormat="1" ht="14.5" x14ac:dyDescent="0.35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BK528" s="119" t="s">
        <v>1588</v>
      </c>
      <c r="BL528" s="119" t="s">
        <v>1416</v>
      </c>
      <c r="BM528" s="119" t="s">
        <v>1417</v>
      </c>
      <c r="BN528" s="119" t="s">
        <v>1200</v>
      </c>
      <c r="BO528" s="119" t="s">
        <v>1589</v>
      </c>
    </row>
    <row r="529" spans="1:68" s="66" customFormat="1" ht="14.5" x14ac:dyDescent="0.35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BK529" s="119" t="s">
        <v>1590</v>
      </c>
      <c r="BL529" s="119" t="s">
        <v>1327</v>
      </c>
      <c r="BM529" s="119" t="s">
        <v>1328</v>
      </c>
      <c r="BN529" s="119" t="s">
        <v>1324</v>
      </c>
      <c r="BO529" s="119" t="s">
        <v>1591</v>
      </c>
    </row>
    <row r="530" spans="1:68" s="66" customFormat="1" ht="14.5" x14ac:dyDescent="0.35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BK530" s="119" t="s">
        <v>1592</v>
      </c>
      <c r="BL530" s="119" t="s">
        <v>1220</v>
      </c>
      <c r="BM530" s="119" t="s">
        <v>1221</v>
      </c>
      <c r="BN530" s="119" t="s">
        <v>1222</v>
      </c>
      <c r="BO530" s="119" t="s">
        <v>1593</v>
      </c>
    </row>
    <row r="531" spans="1:68" s="66" customFormat="1" ht="14.5" x14ac:dyDescent="0.35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BK531" s="119" t="s">
        <v>1594</v>
      </c>
      <c r="BL531" s="119" t="s">
        <v>1595</v>
      </c>
      <c r="BM531" s="119" t="s">
        <v>1596</v>
      </c>
      <c r="BN531" s="119" t="s">
        <v>391</v>
      </c>
      <c r="BO531" s="119" t="s">
        <v>1597</v>
      </c>
    </row>
    <row r="532" spans="1:68" s="66" customFormat="1" ht="14.5" x14ac:dyDescent="0.35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BK532" s="119" t="s">
        <v>1598</v>
      </c>
      <c r="BL532" s="119" t="s">
        <v>1599</v>
      </c>
      <c r="BM532" s="119" t="s">
        <v>451</v>
      </c>
      <c r="BN532" s="119" t="s">
        <v>386</v>
      </c>
      <c r="BO532" s="119" t="s">
        <v>1600</v>
      </c>
    </row>
    <row r="533" spans="1:68" s="66" customFormat="1" ht="14.5" x14ac:dyDescent="0.35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BK533" s="119" t="s">
        <v>1601</v>
      </c>
      <c r="BL533" s="119" t="s">
        <v>1327</v>
      </c>
      <c r="BM533" s="119" t="s">
        <v>1328</v>
      </c>
      <c r="BN533" s="119" t="s">
        <v>1324</v>
      </c>
      <c r="BO533" s="119" t="s">
        <v>1602</v>
      </c>
    </row>
    <row r="534" spans="1:68" s="66" customFormat="1" ht="14.5" x14ac:dyDescent="0.35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BK534" s="119" t="s">
        <v>1603</v>
      </c>
      <c r="BL534" s="119" t="s">
        <v>928</v>
      </c>
      <c r="BM534" s="119" t="s">
        <v>929</v>
      </c>
      <c r="BN534" s="119" t="s">
        <v>349</v>
      </c>
      <c r="BO534" s="119" t="s">
        <v>1604</v>
      </c>
    </row>
    <row r="535" spans="1:68" s="66" customFormat="1" ht="14.5" x14ac:dyDescent="0.35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BK535" s="119" t="s">
        <v>1605</v>
      </c>
      <c r="BL535" s="119" t="s">
        <v>1322</v>
      </c>
      <c r="BM535" s="119" t="s">
        <v>1323</v>
      </c>
      <c r="BN535" s="119" t="s">
        <v>1324</v>
      </c>
      <c r="BO535" s="119" t="s">
        <v>1606</v>
      </c>
    </row>
    <row r="536" spans="1:68" ht="14.5" x14ac:dyDescent="0.35">
      <c r="BH536" s="66"/>
      <c r="BI536" s="66"/>
      <c r="BJ536" s="66"/>
      <c r="BK536" s="119" t="s">
        <v>1607</v>
      </c>
      <c r="BL536" s="119" t="s">
        <v>1608</v>
      </c>
      <c r="BM536" s="119" t="s">
        <v>1596</v>
      </c>
      <c r="BN536" s="119" t="s">
        <v>373</v>
      </c>
      <c r="BO536" s="119" t="s">
        <v>1609</v>
      </c>
      <c r="BP536" s="66"/>
    </row>
    <row r="537" spans="1:68" s="66" customFormat="1" ht="14.5" x14ac:dyDescent="0.35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BK537" s="119" t="s">
        <v>1610</v>
      </c>
      <c r="BL537" s="119" t="s">
        <v>1220</v>
      </c>
      <c r="BM537" s="119" t="s">
        <v>1221</v>
      </c>
      <c r="BN537" s="119" t="s">
        <v>1222</v>
      </c>
      <c r="BO537" s="119" t="s">
        <v>1611</v>
      </c>
    </row>
    <row r="538" spans="1:68" s="66" customFormat="1" ht="14.5" x14ac:dyDescent="0.35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BK538" s="119" t="s">
        <v>1612</v>
      </c>
      <c r="BL538" s="119" t="s">
        <v>371</v>
      </c>
      <c r="BM538" s="119" t="s">
        <v>372</v>
      </c>
      <c r="BN538" s="119" t="s">
        <v>373</v>
      </c>
      <c r="BO538" s="119" t="s">
        <v>1613</v>
      </c>
    </row>
    <row r="539" spans="1:68" s="66" customFormat="1" ht="14.5" x14ac:dyDescent="0.35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BK539" s="119" t="s">
        <v>1614</v>
      </c>
      <c r="BL539" s="119" t="s">
        <v>366</v>
      </c>
      <c r="BM539" s="119" t="s">
        <v>367</v>
      </c>
      <c r="BN539" s="119" t="s">
        <v>368</v>
      </c>
      <c r="BO539" s="119" t="s">
        <v>1615</v>
      </c>
    </row>
    <row r="540" spans="1:68" s="66" customFormat="1" ht="14.5" x14ac:dyDescent="0.35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BK540" s="119" t="s">
        <v>1616</v>
      </c>
      <c r="BL540" s="119" t="s">
        <v>541</v>
      </c>
      <c r="BM540" s="119" t="s">
        <v>542</v>
      </c>
      <c r="BN540" s="119" t="s">
        <v>443</v>
      </c>
      <c r="BO540" s="119" t="s">
        <v>1617</v>
      </c>
    </row>
    <row r="541" spans="1:68" s="66" customFormat="1" ht="14.5" x14ac:dyDescent="0.35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BK541" s="119" t="s">
        <v>1618</v>
      </c>
      <c r="BL541" s="119" t="s">
        <v>553</v>
      </c>
      <c r="BM541" s="119" t="s">
        <v>554</v>
      </c>
      <c r="BN541" s="119" t="s">
        <v>349</v>
      </c>
      <c r="BO541" s="119" t="s">
        <v>1619</v>
      </c>
    </row>
    <row r="542" spans="1:68" s="66" customFormat="1" ht="14.5" x14ac:dyDescent="0.35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BK542" s="119" t="s">
        <v>1620</v>
      </c>
      <c r="BL542" s="119" t="s">
        <v>1159</v>
      </c>
      <c r="BM542" s="119" t="s">
        <v>1160</v>
      </c>
      <c r="BN542" s="119" t="s">
        <v>391</v>
      </c>
      <c r="BO542" s="119" t="s">
        <v>1621</v>
      </c>
    </row>
    <row r="543" spans="1:68" s="66" customFormat="1" ht="14.5" x14ac:dyDescent="0.35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BK543" s="119" t="s">
        <v>1622</v>
      </c>
      <c r="BL543" s="119" t="s">
        <v>433</v>
      </c>
      <c r="BM543" s="119" t="s">
        <v>434</v>
      </c>
      <c r="BN543" s="119" t="s">
        <v>373</v>
      </c>
      <c r="BO543" s="119" t="s">
        <v>1623</v>
      </c>
    </row>
    <row r="544" spans="1:68" s="66" customFormat="1" ht="14.5" x14ac:dyDescent="0.35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BK544" s="119" t="s">
        <v>1624</v>
      </c>
      <c r="BL544" s="119" t="s">
        <v>928</v>
      </c>
      <c r="BM544" s="119" t="s">
        <v>929</v>
      </c>
      <c r="BN544" s="119" t="s">
        <v>349</v>
      </c>
      <c r="BO544" s="119" t="s">
        <v>1625</v>
      </c>
    </row>
    <row r="545" spans="1:68" s="66" customFormat="1" ht="14.5" x14ac:dyDescent="0.35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BK545" s="119" t="s">
        <v>1626</v>
      </c>
      <c r="BL545" s="119" t="s">
        <v>505</v>
      </c>
      <c r="BM545" s="119" t="s">
        <v>506</v>
      </c>
      <c r="BN545" s="119" t="s">
        <v>349</v>
      </c>
      <c r="BO545" s="119" t="s">
        <v>1627</v>
      </c>
    </row>
    <row r="546" spans="1:68" s="66" customFormat="1" ht="14.5" x14ac:dyDescent="0.35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BK546" s="119" t="s">
        <v>1628</v>
      </c>
      <c r="BL546" s="119" t="s">
        <v>932</v>
      </c>
      <c r="BM546" s="119" t="s">
        <v>933</v>
      </c>
      <c r="BN546" s="119" t="s">
        <v>464</v>
      </c>
      <c r="BO546" s="119" t="s">
        <v>1629</v>
      </c>
    </row>
    <row r="547" spans="1:68" s="66" customFormat="1" ht="14.5" x14ac:dyDescent="0.35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BK547" s="119" t="s">
        <v>1630</v>
      </c>
      <c r="BL547" s="119" t="s">
        <v>1159</v>
      </c>
      <c r="BM547" s="119" t="s">
        <v>1160</v>
      </c>
      <c r="BN547" s="119" t="s">
        <v>391</v>
      </c>
      <c r="BO547" s="119" t="s">
        <v>1631</v>
      </c>
    </row>
    <row r="548" spans="1:68" s="66" customFormat="1" ht="14.5" x14ac:dyDescent="0.35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BK548" s="119" t="s">
        <v>1632</v>
      </c>
      <c r="BL548" s="119" t="s">
        <v>517</v>
      </c>
      <c r="BM548" s="119" t="s">
        <v>518</v>
      </c>
      <c r="BN548" s="119" t="s">
        <v>336</v>
      </c>
      <c r="BO548" s="119" t="s">
        <v>1633</v>
      </c>
    </row>
    <row r="549" spans="1:68" s="66" customFormat="1" ht="14.5" x14ac:dyDescent="0.35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BK549" s="119" t="s">
        <v>1634</v>
      </c>
      <c r="BL549" s="119" t="s">
        <v>1327</v>
      </c>
      <c r="BM549" s="119" t="s">
        <v>1328</v>
      </c>
      <c r="BN549" s="119" t="s">
        <v>1324</v>
      </c>
      <c r="BO549" s="119" t="s">
        <v>1635</v>
      </c>
    </row>
    <row r="550" spans="1:68" s="66" customFormat="1" ht="14.5" x14ac:dyDescent="0.35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BK550" s="119" t="s">
        <v>1636</v>
      </c>
      <c r="BL550" s="119" t="s">
        <v>1637</v>
      </c>
      <c r="BM550" s="119" t="s">
        <v>1638</v>
      </c>
      <c r="BN550" s="119" t="s">
        <v>443</v>
      </c>
      <c r="BO550" s="119" t="s">
        <v>1639</v>
      </c>
    </row>
    <row r="551" spans="1:68" s="66" customFormat="1" ht="14.5" x14ac:dyDescent="0.35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BK551" s="119" t="s">
        <v>1640</v>
      </c>
      <c r="BL551" s="119" t="s">
        <v>762</v>
      </c>
      <c r="BM551" s="119" t="s">
        <v>763</v>
      </c>
      <c r="BN551" s="119" t="s">
        <v>373</v>
      </c>
      <c r="BO551" s="119" t="s">
        <v>1641</v>
      </c>
    </row>
    <row r="552" spans="1:68" ht="14.5" x14ac:dyDescent="0.35">
      <c r="BH552" s="66"/>
      <c r="BI552" s="66"/>
      <c r="BJ552" s="66"/>
      <c r="BK552" s="119" t="s">
        <v>1642</v>
      </c>
      <c r="BL552" s="119" t="s">
        <v>1010</v>
      </c>
      <c r="BM552" s="119" t="s">
        <v>1011</v>
      </c>
      <c r="BN552" s="119" t="s">
        <v>1012</v>
      </c>
      <c r="BO552" s="119" t="s">
        <v>1643</v>
      </c>
      <c r="BP552" s="66"/>
    </row>
    <row r="553" spans="1:68" ht="14.5" x14ac:dyDescent="0.35">
      <c r="BH553" s="66"/>
      <c r="BI553" s="66"/>
      <c r="BJ553" s="66"/>
      <c r="BK553" s="119" t="s">
        <v>1644</v>
      </c>
      <c r="BL553" s="119" t="s">
        <v>1599</v>
      </c>
      <c r="BM553" s="119" t="s">
        <v>451</v>
      </c>
      <c r="BN553" s="119" t="s">
        <v>386</v>
      </c>
      <c r="BO553" s="119" t="s">
        <v>1645</v>
      </c>
      <c r="BP553" s="66"/>
    </row>
    <row r="554" spans="1:68" s="66" customFormat="1" ht="14.5" x14ac:dyDescent="0.35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BK554" s="119" t="s">
        <v>1646</v>
      </c>
      <c r="BL554" s="119" t="s">
        <v>1025</v>
      </c>
      <c r="BM554" s="119" t="s">
        <v>1026</v>
      </c>
      <c r="BN554" s="119" t="s">
        <v>443</v>
      </c>
      <c r="BO554" s="119" t="s">
        <v>1647</v>
      </c>
    </row>
    <row r="555" spans="1:68" s="66" customFormat="1" ht="14.5" x14ac:dyDescent="0.35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BK555" s="119" t="s">
        <v>1648</v>
      </c>
      <c r="BL555" s="119" t="s">
        <v>1599</v>
      </c>
      <c r="BM555" s="119" t="s">
        <v>451</v>
      </c>
      <c r="BN555" s="119" t="s">
        <v>386</v>
      </c>
      <c r="BO555" s="119" t="s">
        <v>1649</v>
      </c>
    </row>
    <row r="556" spans="1:68" s="66" customFormat="1" ht="14.5" x14ac:dyDescent="0.35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BK556" s="119" t="s">
        <v>1650</v>
      </c>
      <c r="BL556" s="119" t="s">
        <v>1651</v>
      </c>
      <c r="BM556" s="119" t="s">
        <v>1652</v>
      </c>
      <c r="BN556" s="119" t="s">
        <v>336</v>
      </c>
      <c r="BO556" s="119" t="s">
        <v>1653</v>
      </c>
    </row>
    <row r="557" spans="1:68" s="66" customFormat="1" ht="14.5" x14ac:dyDescent="0.35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BK557" s="119" t="s">
        <v>1654</v>
      </c>
      <c r="BL557" s="119" t="s">
        <v>1655</v>
      </c>
      <c r="BM557" s="119" t="s">
        <v>1656</v>
      </c>
      <c r="BN557" s="119" t="s">
        <v>443</v>
      </c>
      <c r="BO557" s="119" t="s">
        <v>1657</v>
      </c>
    </row>
    <row r="558" spans="1:68" s="66" customFormat="1" ht="14.5" x14ac:dyDescent="0.35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BK558" s="119" t="s">
        <v>1658</v>
      </c>
      <c r="BL558" s="119" t="s">
        <v>1659</v>
      </c>
      <c r="BM558" s="119" t="s">
        <v>1660</v>
      </c>
      <c r="BN558" s="119" t="s">
        <v>336</v>
      </c>
      <c r="BO558" s="119" t="s">
        <v>1661</v>
      </c>
    </row>
    <row r="559" spans="1:68" s="66" customFormat="1" ht="14.5" x14ac:dyDescent="0.35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BK559" s="119" t="s">
        <v>1662</v>
      </c>
      <c r="BL559" s="119" t="s">
        <v>1659</v>
      </c>
      <c r="BM559" s="119" t="s">
        <v>1660</v>
      </c>
      <c r="BN559" s="119" t="s">
        <v>336</v>
      </c>
      <c r="BO559" s="119" t="s">
        <v>1663</v>
      </c>
    </row>
    <row r="560" spans="1:68" s="66" customFormat="1" ht="14.5" x14ac:dyDescent="0.35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BK560" s="119" t="s">
        <v>1664</v>
      </c>
      <c r="BL560" s="119" t="s">
        <v>1659</v>
      </c>
      <c r="BM560" s="119" t="s">
        <v>1660</v>
      </c>
      <c r="BN560" s="119" t="s">
        <v>336</v>
      </c>
      <c r="BO560" s="119" t="s">
        <v>1665</v>
      </c>
    </row>
    <row r="561" spans="1:68" s="66" customFormat="1" ht="14.5" x14ac:dyDescent="0.35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BK561" s="119" t="s">
        <v>1666</v>
      </c>
      <c r="BL561" s="119" t="s">
        <v>1559</v>
      </c>
      <c r="BM561" s="119" t="s">
        <v>1560</v>
      </c>
      <c r="BN561" s="119" t="s">
        <v>349</v>
      </c>
      <c r="BO561" s="119" t="s">
        <v>1667</v>
      </c>
    </row>
    <row r="562" spans="1:68" s="66" customFormat="1" ht="14.5" x14ac:dyDescent="0.35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BK562" s="119" t="s">
        <v>1668</v>
      </c>
      <c r="BL562" s="119" t="s">
        <v>553</v>
      </c>
      <c r="BM562" s="119" t="s">
        <v>554</v>
      </c>
      <c r="BN562" s="119" t="s">
        <v>349</v>
      </c>
      <c r="BO562" s="119" t="s">
        <v>1669</v>
      </c>
    </row>
    <row r="563" spans="1:68" s="66" customFormat="1" ht="14.5" x14ac:dyDescent="0.35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BK563" s="119" t="s">
        <v>1670</v>
      </c>
      <c r="BL563" s="119" t="s">
        <v>1671</v>
      </c>
      <c r="BM563" s="119" t="s">
        <v>1672</v>
      </c>
      <c r="BN563" s="119" t="s">
        <v>443</v>
      </c>
      <c r="BO563" s="119" t="s">
        <v>1673</v>
      </c>
    </row>
    <row r="564" spans="1:68" s="66" customFormat="1" ht="14.5" x14ac:dyDescent="0.35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BK564" s="119" t="s">
        <v>1674</v>
      </c>
      <c r="BL564" s="119" t="s">
        <v>1675</v>
      </c>
      <c r="BM564" s="119" t="s">
        <v>1676</v>
      </c>
      <c r="BN564" s="119" t="s">
        <v>349</v>
      </c>
      <c r="BO564" s="119" t="s">
        <v>1676</v>
      </c>
    </row>
    <row r="565" spans="1:68" s="66" customFormat="1" ht="14.5" x14ac:dyDescent="0.35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BK565" s="119" t="s">
        <v>1677</v>
      </c>
      <c r="BL565" s="119" t="s">
        <v>1559</v>
      </c>
      <c r="BM565" s="119" t="s">
        <v>1560</v>
      </c>
      <c r="BN565" s="119" t="s">
        <v>349</v>
      </c>
      <c r="BO565" s="119" t="s">
        <v>1678</v>
      </c>
    </row>
    <row r="566" spans="1:68" s="66" customFormat="1" ht="14.5" x14ac:dyDescent="0.35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BK566" s="119" t="s">
        <v>1679</v>
      </c>
      <c r="BL566" s="119" t="s">
        <v>384</v>
      </c>
      <c r="BM566" s="119" t="s">
        <v>385</v>
      </c>
      <c r="BN566" s="119" t="s">
        <v>386</v>
      </c>
      <c r="BO566" s="119" t="s">
        <v>1680</v>
      </c>
    </row>
    <row r="567" spans="1:68" s="66" customFormat="1" ht="14.5" x14ac:dyDescent="0.35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BK567" s="119" t="s">
        <v>1681</v>
      </c>
      <c r="BL567" s="119" t="s">
        <v>433</v>
      </c>
      <c r="BM567" s="119" t="s">
        <v>434</v>
      </c>
      <c r="BN567" s="119" t="s">
        <v>373</v>
      </c>
      <c r="BO567" s="119" t="s">
        <v>1682</v>
      </c>
    </row>
    <row r="568" spans="1:68" ht="14.5" x14ac:dyDescent="0.35">
      <c r="BH568" s="66"/>
      <c r="BI568" s="66"/>
      <c r="BJ568" s="66"/>
      <c r="BK568" s="119" t="s">
        <v>1683</v>
      </c>
      <c r="BL568" s="119" t="s">
        <v>1684</v>
      </c>
      <c r="BM568" s="119" t="s">
        <v>916</v>
      </c>
      <c r="BN568" s="119" t="s">
        <v>349</v>
      </c>
      <c r="BO568" s="119" t="s">
        <v>1685</v>
      </c>
      <c r="BP568" s="66"/>
    </row>
    <row r="569" spans="1:68" s="66" customFormat="1" ht="14.5" x14ac:dyDescent="0.35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BK569" s="119" t="s">
        <v>1686</v>
      </c>
      <c r="BL569" s="119" t="s">
        <v>1303</v>
      </c>
      <c r="BM569" s="119" t="s">
        <v>1304</v>
      </c>
      <c r="BN569" s="119" t="s">
        <v>349</v>
      </c>
      <c r="BO569" s="119" t="s">
        <v>1687</v>
      </c>
    </row>
    <row r="570" spans="1:68" s="66" customFormat="1" ht="14.5" x14ac:dyDescent="0.35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BK570" s="119" t="s">
        <v>1688</v>
      </c>
      <c r="BL570" s="119" t="s">
        <v>517</v>
      </c>
      <c r="BM570" s="119" t="s">
        <v>518</v>
      </c>
      <c r="BN570" s="119" t="s">
        <v>336</v>
      </c>
      <c r="BO570" s="119" t="s">
        <v>1689</v>
      </c>
    </row>
    <row r="571" spans="1:68" ht="14.5" x14ac:dyDescent="0.35">
      <c r="BH571" s="66"/>
      <c r="BI571" s="66"/>
      <c r="BJ571" s="66"/>
      <c r="BK571" s="119" t="s">
        <v>1690</v>
      </c>
      <c r="BL571" s="119" t="s">
        <v>1092</v>
      </c>
      <c r="BM571" s="119" t="s">
        <v>1093</v>
      </c>
      <c r="BN571" s="119" t="s">
        <v>368</v>
      </c>
      <c r="BO571" s="119" t="s">
        <v>1691</v>
      </c>
      <c r="BP571" s="66"/>
    </row>
    <row r="572" spans="1:68" ht="14.5" x14ac:dyDescent="0.35">
      <c r="BH572" s="66"/>
      <c r="BI572" s="66"/>
      <c r="BJ572" s="66"/>
      <c r="BK572" s="119" t="s">
        <v>1692</v>
      </c>
      <c r="BL572" s="119" t="s">
        <v>366</v>
      </c>
      <c r="BM572" s="119" t="s">
        <v>367</v>
      </c>
      <c r="BN572" s="119" t="s">
        <v>368</v>
      </c>
      <c r="BO572" s="119" t="s">
        <v>1693</v>
      </c>
      <c r="BP572" s="66"/>
    </row>
    <row r="573" spans="1:68" ht="14.5" x14ac:dyDescent="0.35">
      <c r="BH573" s="66"/>
      <c r="BI573" s="66"/>
      <c r="BJ573" s="66"/>
      <c r="BK573" s="119" t="s">
        <v>1694</v>
      </c>
      <c r="BL573" s="119" t="s">
        <v>366</v>
      </c>
      <c r="BM573" s="119" t="s">
        <v>367</v>
      </c>
      <c r="BN573" s="119" t="s">
        <v>368</v>
      </c>
      <c r="BO573" s="119" t="s">
        <v>1695</v>
      </c>
      <c r="BP573" s="66"/>
    </row>
    <row r="574" spans="1:68" ht="14.5" x14ac:dyDescent="0.35">
      <c r="BH574" s="66"/>
      <c r="BI574" s="66"/>
      <c r="BJ574" s="66"/>
      <c r="BK574" s="119" t="s">
        <v>1696</v>
      </c>
      <c r="BL574" s="119" t="s">
        <v>505</v>
      </c>
      <c r="BM574" s="119" t="s">
        <v>506</v>
      </c>
      <c r="BN574" s="119" t="s">
        <v>349</v>
      </c>
      <c r="BO574" s="119" t="s">
        <v>1697</v>
      </c>
      <c r="BP574" s="66"/>
    </row>
    <row r="575" spans="1:68" ht="14.5" x14ac:dyDescent="0.35">
      <c r="BH575" s="66"/>
      <c r="BI575" s="66"/>
      <c r="BJ575" s="66"/>
      <c r="BK575" s="119" t="s">
        <v>1698</v>
      </c>
      <c r="BL575" s="119" t="s">
        <v>537</v>
      </c>
      <c r="BM575" s="119" t="s">
        <v>538</v>
      </c>
      <c r="BN575" s="119" t="s">
        <v>349</v>
      </c>
      <c r="BO575" s="119" t="s">
        <v>1699</v>
      </c>
      <c r="BP575" s="66"/>
    </row>
    <row r="576" spans="1:68" ht="14.5" x14ac:dyDescent="0.35">
      <c r="BH576" s="66"/>
      <c r="BI576" s="66"/>
      <c r="BJ576" s="66"/>
      <c r="BK576" s="119" t="s">
        <v>1700</v>
      </c>
      <c r="BL576" s="119" t="s">
        <v>1701</v>
      </c>
      <c r="BM576" s="119" t="s">
        <v>1702</v>
      </c>
      <c r="BN576" s="119" t="s">
        <v>1703</v>
      </c>
      <c r="BO576" s="119" t="s">
        <v>1704</v>
      </c>
      <c r="BP576" s="66"/>
    </row>
    <row r="577" spans="60:68" ht="14.5" x14ac:dyDescent="0.35">
      <c r="BH577" s="66"/>
      <c r="BI577" s="66"/>
      <c r="BJ577" s="66"/>
      <c r="BK577" s="119" t="s">
        <v>1705</v>
      </c>
      <c r="BL577" s="119" t="s">
        <v>1608</v>
      </c>
      <c r="BM577" s="119" t="s">
        <v>1596</v>
      </c>
      <c r="BN577" s="119" t="s">
        <v>373</v>
      </c>
      <c r="BO577" s="119" t="s">
        <v>1706</v>
      </c>
      <c r="BP577" s="66"/>
    </row>
    <row r="578" spans="60:68" ht="14.5" x14ac:dyDescent="0.35">
      <c r="BH578" s="66"/>
      <c r="BI578" s="66"/>
      <c r="BJ578" s="66"/>
      <c r="BK578" s="119" t="s">
        <v>1707</v>
      </c>
      <c r="BL578" s="119" t="s">
        <v>1303</v>
      </c>
      <c r="BM578" s="119" t="s">
        <v>1304</v>
      </c>
      <c r="BN578" s="119" t="s">
        <v>349</v>
      </c>
      <c r="BO578" s="119" t="s">
        <v>1708</v>
      </c>
      <c r="BP578" s="66"/>
    </row>
    <row r="579" spans="60:68" ht="14.5" x14ac:dyDescent="0.35">
      <c r="BH579" s="66"/>
      <c r="BI579" s="66"/>
      <c r="BJ579" s="66"/>
      <c r="BK579" s="119" t="s">
        <v>1709</v>
      </c>
      <c r="BL579" s="119" t="s">
        <v>537</v>
      </c>
      <c r="BM579" s="119" t="s">
        <v>538</v>
      </c>
      <c r="BN579" s="119" t="s">
        <v>349</v>
      </c>
      <c r="BO579" s="119" t="s">
        <v>1710</v>
      </c>
      <c r="BP579" s="66"/>
    </row>
    <row r="580" spans="60:68" ht="14.5" x14ac:dyDescent="0.35">
      <c r="BH580" s="66"/>
      <c r="BI580" s="66"/>
      <c r="BJ580" s="66"/>
      <c r="BK580" s="119" t="s">
        <v>1711</v>
      </c>
      <c r="BL580" s="119" t="s">
        <v>1327</v>
      </c>
      <c r="BM580" s="119" t="s">
        <v>1328</v>
      </c>
      <c r="BN580" s="119" t="s">
        <v>1324</v>
      </c>
      <c r="BO580" s="119" t="s">
        <v>1712</v>
      </c>
      <c r="BP580" s="66"/>
    </row>
    <row r="581" spans="60:68" ht="14.5" x14ac:dyDescent="0.35">
      <c r="BH581" s="66"/>
      <c r="BI581" s="66"/>
      <c r="BJ581" s="66"/>
      <c r="BK581" s="119" t="s">
        <v>1713</v>
      </c>
      <c r="BL581" s="119" t="s">
        <v>541</v>
      </c>
      <c r="BM581" s="119" t="s">
        <v>542</v>
      </c>
      <c r="BN581" s="119" t="s">
        <v>443</v>
      </c>
      <c r="BO581" s="119" t="s">
        <v>1714</v>
      </c>
      <c r="BP581" s="66"/>
    </row>
    <row r="582" spans="60:68" ht="14.5" x14ac:dyDescent="0.35">
      <c r="BH582" s="66"/>
      <c r="BI582" s="66"/>
      <c r="BJ582" s="66"/>
      <c r="BK582" s="119" t="s">
        <v>1715</v>
      </c>
      <c r="BL582" s="119" t="s">
        <v>1559</v>
      </c>
      <c r="BM582" s="119" t="s">
        <v>1560</v>
      </c>
      <c r="BN582" s="119" t="s">
        <v>349</v>
      </c>
      <c r="BO582" s="119" t="s">
        <v>1716</v>
      </c>
      <c r="BP582" s="66"/>
    </row>
    <row r="583" spans="60:68" ht="14.5" x14ac:dyDescent="0.35">
      <c r="BH583" s="66"/>
      <c r="BI583" s="66"/>
      <c r="BJ583" s="66"/>
      <c r="BK583" s="119" t="s">
        <v>1717</v>
      </c>
      <c r="BL583" s="119" t="s">
        <v>1068</v>
      </c>
      <c r="BM583" s="119" t="s">
        <v>1069</v>
      </c>
      <c r="BN583" s="119" t="s">
        <v>349</v>
      </c>
      <c r="BO583" s="119" t="s">
        <v>1718</v>
      </c>
      <c r="BP583" s="66"/>
    </row>
    <row r="584" spans="60:68" ht="14.5" x14ac:dyDescent="0.35">
      <c r="BH584" s="66"/>
      <c r="BI584" s="66"/>
      <c r="BJ584" s="66"/>
      <c r="BK584" s="119" t="s">
        <v>1719</v>
      </c>
      <c r="BL584" s="119" t="s">
        <v>1720</v>
      </c>
      <c r="BM584" s="119" t="s">
        <v>1656</v>
      </c>
      <c r="BN584" s="119" t="s">
        <v>443</v>
      </c>
      <c r="BO584" s="119" t="s">
        <v>1721</v>
      </c>
      <c r="BP584" s="66"/>
    </row>
    <row r="585" spans="60:68" ht="14.5" x14ac:dyDescent="0.35">
      <c r="BH585" s="66"/>
      <c r="BI585" s="66"/>
      <c r="BJ585" s="66"/>
      <c r="BK585" s="119" t="s">
        <v>1722</v>
      </c>
      <c r="BL585" s="119" t="s">
        <v>1723</v>
      </c>
      <c r="BM585" s="119" t="s">
        <v>1724</v>
      </c>
      <c r="BN585" s="119" t="s">
        <v>336</v>
      </c>
      <c r="BO585" s="119" t="s">
        <v>1725</v>
      </c>
      <c r="BP585" s="66"/>
    </row>
    <row r="586" spans="60:68" ht="14.5" x14ac:dyDescent="0.35">
      <c r="BH586" s="66"/>
      <c r="BI586" s="66"/>
      <c r="BJ586" s="66"/>
      <c r="BK586" s="119" t="s">
        <v>1726</v>
      </c>
      <c r="BL586" s="119" t="s">
        <v>376</v>
      </c>
      <c r="BM586" s="119" t="s">
        <v>377</v>
      </c>
      <c r="BN586" s="119" t="s">
        <v>349</v>
      </c>
      <c r="BO586" s="119" t="s">
        <v>1727</v>
      </c>
      <c r="BP586" s="66"/>
    </row>
    <row r="587" spans="60:68" ht="14.5" x14ac:dyDescent="0.35">
      <c r="BH587" s="66"/>
      <c r="BI587" s="66"/>
      <c r="BJ587" s="66"/>
      <c r="BK587" s="119" t="s">
        <v>1728</v>
      </c>
      <c r="BL587" s="119" t="s">
        <v>366</v>
      </c>
      <c r="BM587" s="119" t="s">
        <v>367</v>
      </c>
      <c r="BN587" s="119" t="s">
        <v>368</v>
      </c>
      <c r="BO587" s="119" t="s">
        <v>1729</v>
      </c>
      <c r="BP587" s="66"/>
    </row>
    <row r="588" spans="60:68" ht="14.5" x14ac:dyDescent="0.35">
      <c r="BH588" s="66"/>
      <c r="BI588" s="66"/>
      <c r="BJ588" s="66"/>
      <c r="BK588" s="119" t="s">
        <v>1730</v>
      </c>
      <c r="BL588" s="119" t="s">
        <v>537</v>
      </c>
      <c r="BM588" s="119" t="s">
        <v>538</v>
      </c>
      <c r="BN588" s="119" t="s">
        <v>349</v>
      </c>
      <c r="BO588" s="119" t="s">
        <v>1731</v>
      </c>
      <c r="BP588" s="66"/>
    </row>
    <row r="589" spans="60:68" ht="14.5" x14ac:dyDescent="0.35">
      <c r="BH589" s="66"/>
      <c r="BI589" s="66"/>
      <c r="BJ589" s="66"/>
      <c r="BK589" s="119" t="s">
        <v>1732</v>
      </c>
      <c r="BL589" s="119" t="s">
        <v>1733</v>
      </c>
      <c r="BM589" s="119" t="s">
        <v>1734</v>
      </c>
      <c r="BN589" s="119" t="s">
        <v>386</v>
      </c>
      <c r="BO589" s="119" t="s">
        <v>1735</v>
      </c>
      <c r="BP589" s="66"/>
    </row>
    <row r="590" spans="60:68" ht="14.5" x14ac:dyDescent="0.35">
      <c r="BH590" s="66"/>
      <c r="BI590" s="66"/>
      <c r="BJ590" s="66"/>
      <c r="BK590" s="119" t="s">
        <v>1736</v>
      </c>
      <c r="BL590" s="119" t="s">
        <v>1400</v>
      </c>
      <c r="BM590" s="119" t="s">
        <v>1401</v>
      </c>
      <c r="BN590" s="119" t="s">
        <v>1402</v>
      </c>
      <c r="BO590" s="119" t="s">
        <v>1737</v>
      </c>
      <c r="BP590" s="66"/>
    </row>
    <row r="591" spans="60:68" ht="14.5" x14ac:dyDescent="0.35">
      <c r="BH591" s="66"/>
      <c r="BI591" s="66"/>
      <c r="BJ591" s="66"/>
      <c r="BK591" s="119" t="s">
        <v>1738</v>
      </c>
      <c r="BL591" s="119" t="s">
        <v>1739</v>
      </c>
      <c r="BM591" s="119" t="s">
        <v>1740</v>
      </c>
      <c r="BN591" s="119" t="s">
        <v>443</v>
      </c>
      <c r="BO591" s="119" t="s">
        <v>1741</v>
      </c>
      <c r="BP591" s="66"/>
    </row>
    <row r="592" spans="60:68" ht="14.5" x14ac:dyDescent="0.35">
      <c r="BH592" s="66"/>
      <c r="BI592" s="66"/>
      <c r="BJ592" s="66"/>
      <c r="BK592" s="119" t="s">
        <v>1742</v>
      </c>
      <c r="BL592" s="119" t="s">
        <v>384</v>
      </c>
      <c r="BM592" s="119" t="s">
        <v>385</v>
      </c>
      <c r="BN592" s="119" t="s">
        <v>386</v>
      </c>
      <c r="BO592" s="119" t="s">
        <v>1743</v>
      </c>
      <c r="BP592" s="66"/>
    </row>
    <row r="593" spans="60:69" ht="14.5" x14ac:dyDescent="0.35">
      <c r="BH593" s="66"/>
      <c r="BI593" s="66"/>
      <c r="BJ593" s="66"/>
      <c r="BK593" s="119" t="s">
        <v>1744</v>
      </c>
      <c r="BL593" s="119" t="s">
        <v>1745</v>
      </c>
      <c r="BM593" s="119" t="s">
        <v>1746</v>
      </c>
      <c r="BN593" s="119" t="s">
        <v>349</v>
      </c>
      <c r="BO593" s="119" t="s">
        <v>1747</v>
      </c>
      <c r="BP593" s="66"/>
    </row>
    <row r="594" spans="60:69" ht="14.5" x14ac:dyDescent="0.35">
      <c r="BH594" s="66"/>
      <c r="BI594" s="66"/>
      <c r="BJ594" s="66"/>
      <c r="BK594" s="119" t="s">
        <v>1748</v>
      </c>
      <c r="BL594" s="119" t="s">
        <v>511</v>
      </c>
      <c r="BM594" s="119" t="s">
        <v>512</v>
      </c>
      <c r="BN594" s="119" t="s">
        <v>349</v>
      </c>
      <c r="BO594" s="119" t="s">
        <v>1749</v>
      </c>
      <c r="BP594" s="66"/>
    </row>
    <row r="595" spans="60:69" ht="14.5" x14ac:dyDescent="0.35">
      <c r="BH595" s="66"/>
      <c r="BI595" s="66"/>
      <c r="BJ595" s="66"/>
      <c r="BK595" s="119" t="s">
        <v>1750</v>
      </c>
      <c r="BL595" s="119" t="s">
        <v>1751</v>
      </c>
      <c r="BM595" s="119" t="s">
        <v>1752</v>
      </c>
      <c r="BN595" s="119" t="s">
        <v>464</v>
      </c>
      <c r="BO595" s="119" t="s">
        <v>1753</v>
      </c>
      <c r="BP595" s="66"/>
    </row>
    <row r="596" spans="60:69" ht="14.5" x14ac:dyDescent="0.35">
      <c r="BH596" s="66"/>
      <c r="BI596" s="66"/>
      <c r="BJ596" s="66"/>
      <c r="BK596" s="119" t="s">
        <v>1754</v>
      </c>
      <c r="BL596" s="119" t="s">
        <v>1413</v>
      </c>
      <c r="BM596" s="119" t="s">
        <v>451</v>
      </c>
      <c r="BN596" s="119" t="s">
        <v>632</v>
      </c>
      <c r="BO596" s="119" t="s">
        <v>1755</v>
      </c>
      <c r="BP596" s="66"/>
    </row>
    <row r="597" spans="60:69" ht="14.5" x14ac:dyDescent="0.35">
      <c r="BH597" s="66"/>
      <c r="BI597" s="66"/>
      <c r="BJ597" s="66"/>
      <c r="BK597" s="119" t="s">
        <v>1756</v>
      </c>
      <c r="BL597" s="119" t="s">
        <v>517</v>
      </c>
      <c r="BM597" s="119" t="s">
        <v>518</v>
      </c>
      <c r="BN597" s="119" t="s">
        <v>336</v>
      </c>
      <c r="BO597" s="119" t="s">
        <v>1757</v>
      </c>
      <c r="BP597" s="66"/>
    </row>
    <row r="598" spans="60:69" ht="14.5" x14ac:dyDescent="0.35">
      <c r="BH598" s="66"/>
      <c r="BI598" s="66"/>
      <c r="BJ598" s="66"/>
      <c r="BK598" s="119" t="s">
        <v>1758</v>
      </c>
      <c r="BL598" s="119" t="s">
        <v>1106</v>
      </c>
      <c r="BM598" s="119" t="s">
        <v>1107</v>
      </c>
      <c r="BN598" s="119" t="s">
        <v>1108</v>
      </c>
      <c r="BO598" s="119" t="s">
        <v>1759</v>
      </c>
      <c r="BP598" s="66"/>
      <c r="BQ598" s="66"/>
    </row>
    <row r="599" spans="60:69" ht="14.5" x14ac:dyDescent="0.35">
      <c r="BH599" s="66"/>
      <c r="BI599" s="66"/>
      <c r="BJ599" s="66"/>
      <c r="BK599" s="119" t="s">
        <v>1760</v>
      </c>
      <c r="BL599" s="119" t="s">
        <v>521</v>
      </c>
      <c r="BM599" s="119" t="s">
        <v>522</v>
      </c>
      <c r="BN599" s="119" t="s">
        <v>443</v>
      </c>
      <c r="BO599" s="119" t="s">
        <v>1761</v>
      </c>
      <c r="BP599" s="66"/>
    </row>
    <row r="600" spans="60:69" ht="14.5" x14ac:dyDescent="0.35">
      <c r="BH600" s="66"/>
      <c r="BI600" s="66"/>
      <c r="BJ600" s="66"/>
      <c r="BK600" s="119" t="s">
        <v>1762</v>
      </c>
      <c r="BL600" s="119" t="s">
        <v>371</v>
      </c>
      <c r="BM600" s="119" t="s">
        <v>372</v>
      </c>
      <c r="BN600" s="119" t="s">
        <v>373</v>
      </c>
      <c r="BO600" s="119" t="s">
        <v>1763</v>
      </c>
      <c r="BP600" s="66"/>
    </row>
    <row r="601" spans="60:69" ht="14.5" x14ac:dyDescent="0.35">
      <c r="BH601" s="66"/>
      <c r="BI601" s="66"/>
      <c r="BJ601" s="66"/>
      <c r="BK601" s="119" t="s">
        <v>1764</v>
      </c>
      <c r="BL601" s="119" t="s">
        <v>446</v>
      </c>
      <c r="BM601" s="119" t="s">
        <v>447</v>
      </c>
      <c r="BN601" s="119" t="s">
        <v>336</v>
      </c>
      <c r="BO601" s="119" t="s">
        <v>781</v>
      </c>
      <c r="BP601" s="66"/>
    </row>
    <row r="602" spans="60:69" ht="14.5" x14ac:dyDescent="0.35">
      <c r="BH602" s="66"/>
      <c r="BI602" s="66"/>
      <c r="BJ602" s="66"/>
      <c r="BK602" s="119" t="s">
        <v>1765</v>
      </c>
      <c r="BL602" s="119" t="s">
        <v>1010</v>
      </c>
      <c r="BM602" s="119" t="s">
        <v>1011</v>
      </c>
      <c r="BN602" s="119" t="s">
        <v>1012</v>
      </c>
      <c r="BO602" s="119" t="s">
        <v>1766</v>
      </c>
      <c r="BP602" s="66"/>
    </row>
    <row r="603" spans="60:69" ht="14.5" x14ac:dyDescent="0.35">
      <c r="BH603" s="66"/>
      <c r="BI603" s="66"/>
      <c r="BJ603" s="66"/>
      <c r="BK603" s="119" t="s">
        <v>1767</v>
      </c>
      <c r="BL603" s="119" t="s">
        <v>1220</v>
      </c>
      <c r="BM603" s="119" t="s">
        <v>1221</v>
      </c>
      <c r="BN603" s="119" t="s">
        <v>1222</v>
      </c>
      <c r="BO603" s="119" t="s">
        <v>1768</v>
      </c>
      <c r="BP603" s="66"/>
    </row>
    <row r="604" spans="60:69" ht="14.5" x14ac:dyDescent="0.35">
      <c r="BH604" s="66"/>
      <c r="BI604" s="66"/>
      <c r="BJ604" s="66"/>
      <c r="BK604" s="119" t="s">
        <v>1769</v>
      </c>
      <c r="BL604" s="119" t="s">
        <v>371</v>
      </c>
      <c r="BM604" s="119" t="s">
        <v>372</v>
      </c>
      <c r="BN604" s="119" t="s">
        <v>373</v>
      </c>
      <c r="BO604" s="119" t="s">
        <v>1770</v>
      </c>
      <c r="BP604" s="66"/>
    </row>
    <row r="605" spans="60:69" ht="14.5" x14ac:dyDescent="0.35">
      <c r="BH605" s="66"/>
      <c r="BI605" s="66"/>
      <c r="BJ605" s="66"/>
      <c r="BK605" s="119" t="s">
        <v>1771</v>
      </c>
      <c r="BL605" s="119" t="s">
        <v>1637</v>
      </c>
      <c r="BM605" s="119" t="s">
        <v>1638</v>
      </c>
      <c r="BN605" s="119" t="s">
        <v>443</v>
      </c>
      <c r="BO605" s="119" t="s">
        <v>1772</v>
      </c>
      <c r="BP605" s="66"/>
    </row>
    <row r="606" spans="60:69" ht="14.5" x14ac:dyDescent="0.35">
      <c r="BH606" s="66"/>
      <c r="BI606" s="66"/>
      <c r="BJ606" s="66"/>
      <c r="BK606" s="119" t="s">
        <v>1773</v>
      </c>
      <c r="BL606" s="119" t="s">
        <v>1637</v>
      </c>
      <c r="BM606" s="119" t="s">
        <v>1638</v>
      </c>
      <c r="BN606" s="119" t="s">
        <v>443</v>
      </c>
      <c r="BO606" s="119" t="s">
        <v>1774</v>
      </c>
      <c r="BP606" s="66"/>
    </row>
    <row r="607" spans="60:69" ht="14.5" x14ac:dyDescent="0.35">
      <c r="BH607" s="66"/>
      <c r="BI607" s="66"/>
      <c r="BJ607" s="66"/>
      <c r="BK607" s="119" t="s">
        <v>1775</v>
      </c>
      <c r="BL607" s="119" t="s">
        <v>1637</v>
      </c>
      <c r="BM607" s="119" t="s">
        <v>1638</v>
      </c>
      <c r="BN607" s="119" t="s">
        <v>443</v>
      </c>
      <c r="BO607" s="119" t="s">
        <v>1776</v>
      </c>
      <c r="BP607" s="66"/>
    </row>
    <row r="608" spans="60:69" ht="14.5" x14ac:dyDescent="0.35">
      <c r="BH608" s="66"/>
      <c r="BI608" s="66"/>
      <c r="BJ608" s="66"/>
      <c r="BK608" s="119" t="s">
        <v>1777</v>
      </c>
      <c r="BL608" s="119" t="s">
        <v>521</v>
      </c>
      <c r="BM608" s="119" t="s">
        <v>522</v>
      </c>
      <c r="BN608" s="119" t="s">
        <v>443</v>
      </c>
      <c r="BO608" s="119" t="s">
        <v>1778</v>
      </c>
      <c r="BP608" s="66"/>
    </row>
    <row r="609" spans="60:68" ht="14.5" x14ac:dyDescent="0.35">
      <c r="BH609" s="66"/>
      <c r="BI609" s="66"/>
      <c r="BJ609" s="66"/>
      <c r="BK609" s="119" t="s">
        <v>1779</v>
      </c>
      <c r="BL609" s="119" t="s">
        <v>1106</v>
      </c>
      <c r="BM609" s="119" t="s">
        <v>1107</v>
      </c>
      <c r="BN609" s="119" t="s">
        <v>1108</v>
      </c>
      <c r="BO609" s="119" t="s">
        <v>1780</v>
      </c>
      <c r="BP609" s="66"/>
    </row>
    <row r="610" spans="60:68" ht="14.5" x14ac:dyDescent="0.35">
      <c r="BH610" s="66"/>
      <c r="BI610" s="66"/>
      <c r="BJ610" s="66"/>
      <c r="BK610" s="119" t="s">
        <v>1781</v>
      </c>
      <c r="BL610" s="119" t="s">
        <v>1416</v>
      </c>
      <c r="BM610" s="119" t="s">
        <v>1417</v>
      </c>
      <c r="BN610" s="119" t="s">
        <v>1200</v>
      </c>
      <c r="BO610" s="119" t="s">
        <v>1782</v>
      </c>
      <c r="BP610" s="66"/>
    </row>
    <row r="611" spans="60:68" ht="14.5" x14ac:dyDescent="0.35">
      <c r="BH611" s="66"/>
      <c r="BI611" s="66"/>
      <c r="BJ611" s="66"/>
      <c r="BK611" s="119" t="s">
        <v>1783</v>
      </c>
      <c r="BL611" s="119" t="s">
        <v>1784</v>
      </c>
      <c r="BM611" s="119" t="s">
        <v>1785</v>
      </c>
      <c r="BN611" s="119" t="s">
        <v>443</v>
      </c>
      <c r="BO611" s="119" t="s">
        <v>1786</v>
      </c>
      <c r="BP611" s="66"/>
    </row>
    <row r="612" spans="60:68" ht="14.5" x14ac:dyDescent="0.35">
      <c r="BH612" s="66"/>
      <c r="BI612" s="66"/>
      <c r="BJ612" s="66"/>
      <c r="BK612" s="119" t="s">
        <v>1787</v>
      </c>
      <c r="BL612" s="119" t="s">
        <v>384</v>
      </c>
      <c r="BM612" s="119" t="s">
        <v>385</v>
      </c>
      <c r="BN612" s="119" t="s">
        <v>386</v>
      </c>
      <c r="BO612" s="119" t="s">
        <v>1788</v>
      </c>
      <c r="BP612" s="66"/>
    </row>
    <row r="613" spans="60:68" ht="14.5" x14ac:dyDescent="0.35">
      <c r="BH613" s="66"/>
      <c r="BI613" s="66"/>
      <c r="BJ613" s="66"/>
      <c r="BK613" s="119" t="s">
        <v>1789</v>
      </c>
      <c r="BL613" s="119" t="s">
        <v>1092</v>
      </c>
      <c r="BM613" s="119" t="s">
        <v>1093</v>
      </c>
      <c r="BN613" s="119" t="s">
        <v>368</v>
      </c>
      <c r="BO613" s="119" t="s">
        <v>1790</v>
      </c>
      <c r="BP613" s="66"/>
    </row>
    <row r="614" spans="60:68" ht="14.5" x14ac:dyDescent="0.35">
      <c r="BH614" s="66"/>
      <c r="BI614" s="66"/>
      <c r="BJ614" s="66"/>
      <c r="BK614" s="119" t="s">
        <v>1791</v>
      </c>
      <c r="BL614" s="119" t="s">
        <v>1792</v>
      </c>
      <c r="BM614" s="119" t="s">
        <v>1793</v>
      </c>
      <c r="BN614" s="119" t="s">
        <v>1794</v>
      </c>
      <c r="BO614" s="119" t="s">
        <v>1795</v>
      </c>
      <c r="BP614" s="66"/>
    </row>
    <row r="615" spans="60:68" ht="14.5" x14ac:dyDescent="0.35">
      <c r="BH615" s="66"/>
      <c r="BI615" s="66"/>
      <c r="BJ615" s="66"/>
      <c r="BK615" s="119" t="s">
        <v>1796</v>
      </c>
      <c r="BL615" s="119" t="s">
        <v>1106</v>
      </c>
      <c r="BM615" s="119" t="s">
        <v>1107</v>
      </c>
      <c r="BN615" s="119" t="s">
        <v>1108</v>
      </c>
      <c r="BO615" s="119" t="s">
        <v>1797</v>
      </c>
      <c r="BP615" s="66"/>
    </row>
    <row r="616" spans="60:68" ht="14.5" x14ac:dyDescent="0.35">
      <c r="BH616" s="66"/>
      <c r="BI616" s="66"/>
      <c r="BJ616" s="66"/>
      <c r="BK616" s="119" t="s">
        <v>1798</v>
      </c>
      <c r="BL616" s="119" t="s">
        <v>553</v>
      </c>
      <c r="BM616" s="119" t="s">
        <v>554</v>
      </c>
      <c r="BN616" s="119" t="s">
        <v>349</v>
      </c>
      <c r="BO616" s="119" t="s">
        <v>1799</v>
      </c>
      <c r="BP616" s="66"/>
    </row>
    <row r="617" spans="60:68" ht="14.5" x14ac:dyDescent="0.35">
      <c r="BH617" s="66"/>
      <c r="BI617" s="66"/>
      <c r="BJ617" s="66"/>
      <c r="BK617" s="119" t="s">
        <v>1800</v>
      </c>
      <c r="BL617" s="119" t="s">
        <v>630</v>
      </c>
      <c r="BM617" s="119" t="s">
        <v>631</v>
      </c>
      <c r="BN617" s="119" t="s">
        <v>632</v>
      </c>
      <c r="BO617" s="119" t="s">
        <v>1801</v>
      </c>
      <c r="BP617" s="66"/>
    </row>
    <row r="618" spans="60:68" ht="14.5" x14ac:dyDescent="0.35">
      <c r="BH618" s="66"/>
      <c r="BI618" s="66"/>
      <c r="BJ618" s="66"/>
      <c r="BK618" s="119" t="s">
        <v>1802</v>
      </c>
      <c r="BL618" s="119" t="s">
        <v>630</v>
      </c>
      <c r="BM618" s="119" t="s">
        <v>631</v>
      </c>
      <c r="BN618" s="119" t="s">
        <v>632</v>
      </c>
      <c r="BO618" s="119" t="s">
        <v>1803</v>
      </c>
      <c r="BP618" s="66"/>
    </row>
    <row r="619" spans="60:68" ht="14.5" x14ac:dyDescent="0.35">
      <c r="BH619" s="66"/>
      <c r="BI619" s="66"/>
      <c r="BJ619" s="66"/>
      <c r="BK619" s="119" t="s">
        <v>1804</v>
      </c>
      <c r="BL619" s="119" t="s">
        <v>928</v>
      </c>
      <c r="BM619" s="119" t="s">
        <v>929</v>
      </c>
      <c r="BN619" s="119" t="s">
        <v>349</v>
      </c>
      <c r="BO619" s="119" t="s">
        <v>1805</v>
      </c>
      <c r="BP619" s="66"/>
    </row>
    <row r="620" spans="60:68" ht="14.5" x14ac:dyDescent="0.35">
      <c r="BH620" s="66"/>
      <c r="BI620" s="66"/>
      <c r="BJ620" s="66"/>
      <c r="BK620" s="119" t="s">
        <v>1806</v>
      </c>
      <c r="BL620" s="119" t="s">
        <v>932</v>
      </c>
      <c r="BM620" s="119" t="s">
        <v>933</v>
      </c>
      <c r="BN620" s="119" t="s">
        <v>464</v>
      </c>
      <c r="BO620" s="119" t="s">
        <v>1807</v>
      </c>
      <c r="BP620" s="66"/>
    </row>
    <row r="621" spans="60:68" ht="14.5" x14ac:dyDescent="0.35">
      <c r="BH621" s="66"/>
      <c r="BI621" s="66"/>
      <c r="BJ621" s="66"/>
      <c r="BK621" s="119" t="s">
        <v>1808</v>
      </c>
      <c r="BL621" s="119" t="s">
        <v>1400</v>
      </c>
      <c r="BM621" s="119" t="s">
        <v>1401</v>
      </c>
      <c r="BN621" s="119" t="s">
        <v>1402</v>
      </c>
      <c r="BO621" s="119" t="s">
        <v>1809</v>
      </c>
      <c r="BP621" s="66"/>
    </row>
    <row r="622" spans="60:68" ht="14.5" x14ac:dyDescent="0.35">
      <c r="BH622" s="66"/>
      <c r="BI622" s="66"/>
      <c r="BJ622" s="66"/>
      <c r="BK622" s="119" t="s">
        <v>1810</v>
      </c>
      <c r="BL622" s="119" t="s">
        <v>537</v>
      </c>
      <c r="BM622" s="119" t="s">
        <v>538</v>
      </c>
      <c r="BN622" s="119" t="s">
        <v>349</v>
      </c>
      <c r="BO622" s="119" t="s">
        <v>1811</v>
      </c>
      <c r="BP622" s="66"/>
    </row>
    <row r="623" spans="60:68" ht="14.5" x14ac:dyDescent="0.35">
      <c r="BH623" s="66"/>
      <c r="BI623" s="66"/>
      <c r="BJ623" s="66"/>
      <c r="BK623" s="119" t="s">
        <v>1812</v>
      </c>
      <c r="BL623" s="119" t="s">
        <v>1813</v>
      </c>
      <c r="BM623" s="119" t="s">
        <v>1814</v>
      </c>
      <c r="BN623" s="119" t="s">
        <v>386</v>
      </c>
      <c r="BO623" s="119" t="s">
        <v>1815</v>
      </c>
      <c r="BP623" s="66"/>
    </row>
    <row r="624" spans="60:68" ht="14.5" x14ac:dyDescent="0.35">
      <c r="BH624" s="66"/>
      <c r="BI624" s="66"/>
      <c r="BJ624" s="66"/>
      <c r="BK624" s="119" t="s">
        <v>1816</v>
      </c>
      <c r="BL624" s="119" t="s">
        <v>1817</v>
      </c>
      <c r="BM624" s="119" t="s">
        <v>1818</v>
      </c>
      <c r="BN624" s="119" t="s">
        <v>1108</v>
      </c>
      <c r="BO624" s="119" t="s">
        <v>1819</v>
      </c>
      <c r="BP624" s="66"/>
    </row>
    <row r="625" spans="60:68" ht="14.5" x14ac:dyDescent="0.35">
      <c r="BH625" s="66"/>
      <c r="BI625" s="66"/>
      <c r="BJ625" s="66"/>
      <c r="BK625" s="119" t="s">
        <v>1820</v>
      </c>
      <c r="BL625" s="119" t="s">
        <v>1817</v>
      </c>
      <c r="BM625" s="119" t="s">
        <v>1818</v>
      </c>
      <c r="BN625" s="119" t="s">
        <v>1108</v>
      </c>
      <c r="BO625" s="119" t="s">
        <v>1821</v>
      </c>
      <c r="BP625" s="66"/>
    </row>
    <row r="626" spans="60:68" ht="14.5" x14ac:dyDescent="0.35">
      <c r="BH626" s="66"/>
      <c r="BI626" s="66"/>
      <c r="BJ626" s="66"/>
      <c r="BK626" s="119" t="s">
        <v>1822</v>
      </c>
      <c r="BL626" s="119" t="s">
        <v>1637</v>
      </c>
      <c r="BM626" s="119" t="s">
        <v>1638</v>
      </c>
      <c r="BN626" s="119" t="s">
        <v>443</v>
      </c>
      <c r="BO626" s="119" t="s">
        <v>1823</v>
      </c>
      <c r="BP626" s="66"/>
    </row>
    <row r="627" spans="60:68" ht="14.5" x14ac:dyDescent="0.35">
      <c r="BH627" s="66"/>
      <c r="BI627" s="66"/>
      <c r="BJ627" s="66"/>
      <c r="BK627" s="119" t="s">
        <v>1824</v>
      </c>
      <c r="BL627" s="119" t="s">
        <v>928</v>
      </c>
      <c r="BM627" s="119" t="s">
        <v>929</v>
      </c>
      <c r="BN627" s="119" t="s">
        <v>349</v>
      </c>
      <c r="BO627" s="119" t="s">
        <v>1825</v>
      </c>
      <c r="BP627" s="66"/>
    </row>
    <row r="628" spans="60:68" ht="14.5" x14ac:dyDescent="0.35">
      <c r="BH628" s="66"/>
      <c r="BI628" s="66"/>
      <c r="BJ628" s="66"/>
      <c r="BK628" s="119" t="s">
        <v>1826</v>
      </c>
      <c r="BL628" s="119" t="s">
        <v>630</v>
      </c>
      <c r="BM628" s="119" t="s">
        <v>631</v>
      </c>
      <c r="BN628" s="119" t="s">
        <v>632</v>
      </c>
      <c r="BO628" s="119" t="s">
        <v>1827</v>
      </c>
      <c r="BP628" s="66"/>
    </row>
    <row r="629" spans="60:68" ht="14.5" x14ac:dyDescent="0.35">
      <c r="BH629" s="66"/>
      <c r="BI629" s="66"/>
      <c r="BJ629" s="66"/>
      <c r="BK629" s="119" t="s">
        <v>1828</v>
      </c>
      <c r="BL629" s="119" t="s">
        <v>1829</v>
      </c>
      <c r="BM629" s="119" t="s">
        <v>1830</v>
      </c>
      <c r="BN629" s="119" t="s">
        <v>443</v>
      </c>
      <c r="BO629" s="119" t="s">
        <v>1831</v>
      </c>
      <c r="BP629" s="66"/>
    </row>
    <row r="630" spans="60:68" ht="14.5" x14ac:dyDescent="0.35">
      <c r="BH630" s="66"/>
      <c r="BI630" s="66"/>
      <c r="BJ630" s="66"/>
      <c r="BK630" s="119" t="s">
        <v>1832</v>
      </c>
      <c r="BL630" s="119" t="s">
        <v>695</v>
      </c>
      <c r="BM630" s="119" t="s">
        <v>696</v>
      </c>
      <c r="BN630" s="119" t="s">
        <v>697</v>
      </c>
      <c r="BO630" s="119" t="s">
        <v>1833</v>
      </c>
      <c r="BP630" s="66"/>
    </row>
    <row r="631" spans="60:68" ht="14.5" x14ac:dyDescent="0.35">
      <c r="BH631" s="66"/>
      <c r="BI631" s="66"/>
      <c r="BJ631" s="66"/>
      <c r="BK631" s="119" t="s">
        <v>1834</v>
      </c>
      <c r="BL631" s="119" t="s">
        <v>630</v>
      </c>
      <c r="BM631" s="119" t="s">
        <v>631</v>
      </c>
      <c r="BN631" s="119" t="s">
        <v>632</v>
      </c>
      <c r="BO631" s="119" t="s">
        <v>1835</v>
      </c>
      <c r="BP631" s="66"/>
    </row>
    <row r="632" spans="60:68" ht="14.5" x14ac:dyDescent="0.35">
      <c r="BH632" s="66"/>
      <c r="BI632" s="66"/>
      <c r="BJ632" s="66"/>
      <c r="BK632" s="119" t="s">
        <v>1836</v>
      </c>
      <c r="BL632" s="119" t="s">
        <v>1837</v>
      </c>
      <c r="BM632" s="119" t="s">
        <v>518</v>
      </c>
      <c r="BN632" s="119" t="s">
        <v>336</v>
      </c>
      <c r="BO632" s="119" t="s">
        <v>1838</v>
      </c>
      <c r="BP632" s="66"/>
    </row>
    <row r="633" spans="60:68" ht="14.5" x14ac:dyDescent="0.35">
      <c r="BH633" s="66"/>
      <c r="BI633" s="66"/>
      <c r="BJ633" s="66"/>
      <c r="BK633" s="119" t="s">
        <v>1839</v>
      </c>
      <c r="BL633" s="119" t="s">
        <v>384</v>
      </c>
      <c r="BM633" s="119" t="s">
        <v>385</v>
      </c>
      <c r="BN633" s="119" t="s">
        <v>386</v>
      </c>
      <c r="BO633" s="119" t="s">
        <v>1840</v>
      </c>
      <c r="BP633" s="66"/>
    </row>
    <row r="634" spans="60:68" ht="14.5" x14ac:dyDescent="0.35">
      <c r="BH634" s="66"/>
      <c r="BI634" s="66"/>
      <c r="BJ634" s="66"/>
      <c r="BK634" s="119" t="s">
        <v>1841</v>
      </c>
      <c r="BL634" s="119" t="s">
        <v>541</v>
      </c>
      <c r="BM634" s="119" t="s">
        <v>542</v>
      </c>
      <c r="BN634" s="119" t="s">
        <v>443</v>
      </c>
      <c r="BO634" s="119" t="s">
        <v>1842</v>
      </c>
      <c r="BP634" s="66"/>
    </row>
    <row r="635" spans="60:68" ht="14.5" x14ac:dyDescent="0.35">
      <c r="BH635" s="66"/>
      <c r="BI635" s="66"/>
      <c r="BJ635" s="66"/>
      <c r="BK635" s="119" t="s">
        <v>1843</v>
      </c>
      <c r="BL635" s="119" t="s">
        <v>537</v>
      </c>
      <c r="BM635" s="119" t="s">
        <v>538</v>
      </c>
      <c r="BN635" s="119" t="s">
        <v>349</v>
      </c>
      <c r="BO635" s="119" t="s">
        <v>1844</v>
      </c>
      <c r="BP635" s="66"/>
    </row>
    <row r="636" spans="60:68" ht="14.5" x14ac:dyDescent="0.35">
      <c r="BH636" s="66"/>
      <c r="BI636" s="66"/>
      <c r="BJ636" s="66"/>
      <c r="BK636" s="119" t="s">
        <v>1845</v>
      </c>
      <c r="BL636" s="119" t="s">
        <v>1217</v>
      </c>
      <c r="BM636" s="119" t="s">
        <v>1218</v>
      </c>
      <c r="BN636" s="119" t="s">
        <v>632</v>
      </c>
      <c r="BO636" s="119" t="s">
        <v>1846</v>
      </c>
      <c r="BP636" s="66"/>
    </row>
    <row r="637" spans="60:68" ht="14.5" x14ac:dyDescent="0.35">
      <c r="BH637" s="66"/>
      <c r="BI637" s="66"/>
      <c r="BJ637" s="66"/>
      <c r="BK637" s="119" t="s">
        <v>1847</v>
      </c>
      <c r="BL637" s="119" t="s">
        <v>429</v>
      </c>
      <c r="BM637" s="119" t="s">
        <v>430</v>
      </c>
      <c r="BN637" s="119" t="s">
        <v>391</v>
      </c>
      <c r="BO637" s="119" t="s">
        <v>1848</v>
      </c>
      <c r="BP637" s="66"/>
    </row>
    <row r="638" spans="60:68" ht="14.5" x14ac:dyDescent="0.35">
      <c r="BH638" s="66"/>
      <c r="BI638" s="66"/>
      <c r="BJ638" s="66"/>
      <c r="BK638" s="119" t="s">
        <v>1849</v>
      </c>
      <c r="BL638" s="119" t="s">
        <v>1010</v>
      </c>
      <c r="BM638" s="119" t="s">
        <v>1011</v>
      </c>
      <c r="BN638" s="119" t="s">
        <v>1012</v>
      </c>
      <c r="BO638" s="119" t="s">
        <v>1850</v>
      </c>
      <c r="BP638" s="66"/>
    </row>
    <row r="639" spans="60:68" ht="14.5" x14ac:dyDescent="0.35">
      <c r="BH639" s="66"/>
      <c r="BI639" s="66"/>
      <c r="BJ639" s="66"/>
      <c r="BK639" s="119" t="s">
        <v>1851</v>
      </c>
      <c r="BL639" s="119" t="s">
        <v>1322</v>
      </c>
      <c r="BM639" s="119" t="s">
        <v>1323</v>
      </c>
      <c r="BN639" s="119" t="s">
        <v>1324</v>
      </c>
      <c r="BO639" s="119" t="s">
        <v>1852</v>
      </c>
      <c r="BP639" s="66"/>
    </row>
    <row r="640" spans="60:68" ht="14.5" x14ac:dyDescent="0.35">
      <c r="BH640" s="66"/>
      <c r="BI640" s="66"/>
      <c r="BJ640" s="66"/>
      <c r="BK640" s="119" t="s">
        <v>1853</v>
      </c>
      <c r="BL640" s="119" t="s">
        <v>1854</v>
      </c>
      <c r="BM640" s="119" t="s">
        <v>1855</v>
      </c>
      <c r="BN640" s="119" t="s">
        <v>349</v>
      </c>
      <c r="BO640" s="119" t="s">
        <v>1856</v>
      </c>
      <c r="BP640" s="66"/>
    </row>
    <row r="641" spans="60:68" ht="14.5" x14ac:dyDescent="0.35">
      <c r="BH641" s="66"/>
      <c r="BI641" s="66"/>
      <c r="BJ641" s="66"/>
      <c r="BK641" s="119" t="s">
        <v>1857</v>
      </c>
      <c r="BL641" s="119" t="s">
        <v>553</v>
      </c>
      <c r="BM641" s="119" t="s">
        <v>554</v>
      </c>
      <c r="BN641" s="119" t="s">
        <v>349</v>
      </c>
      <c r="BO641" s="119" t="s">
        <v>1858</v>
      </c>
      <c r="BP641" s="66"/>
    </row>
    <row r="642" spans="60:68" ht="14.5" x14ac:dyDescent="0.35">
      <c r="BH642" s="66"/>
      <c r="BI642" s="66"/>
      <c r="BJ642" s="66"/>
      <c r="BK642" s="119" t="s">
        <v>1859</v>
      </c>
      <c r="BL642" s="119" t="s">
        <v>1860</v>
      </c>
      <c r="BM642" s="119" t="s">
        <v>1861</v>
      </c>
      <c r="BN642" s="119" t="s">
        <v>373</v>
      </c>
      <c r="BO642" s="119" t="s">
        <v>454</v>
      </c>
      <c r="BP642" s="66"/>
    </row>
    <row r="643" spans="60:68" ht="14.5" x14ac:dyDescent="0.35">
      <c r="BH643" s="66"/>
      <c r="BI643" s="66"/>
      <c r="BJ643" s="66"/>
      <c r="BK643" s="119" t="s">
        <v>1862</v>
      </c>
      <c r="BL643" s="119" t="s">
        <v>1863</v>
      </c>
      <c r="BM643" s="119" t="s">
        <v>916</v>
      </c>
      <c r="BN643" s="119" t="s">
        <v>386</v>
      </c>
      <c r="BO643" s="119" t="s">
        <v>1864</v>
      </c>
      <c r="BP643" s="66"/>
    </row>
    <row r="644" spans="60:68" ht="14.5" x14ac:dyDescent="0.35">
      <c r="BH644" s="66"/>
      <c r="BI644" s="66"/>
      <c r="BJ644" s="66"/>
      <c r="BK644" s="119" t="s">
        <v>1865</v>
      </c>
      <c r="BL644" s="119" t="s">
        <v>1106</v>
      </c>
      <c r="BM644" s="119" t="s">
        <v>1107</v>
      </c>
      <c r="BN644" s="119" t="s">
        <v>1108</v>
      </c>
      <c r="BO644" s="119" t="s">
        <v>1866</v>
      </c>
      <c r="BP644" s="66"/>
    </row>
    <row r="645" spans="60:68" ht="14.5" x14ac:dyDescent="0.35">
      <c r="BH645" s="66"/>
      <c r="BI645" s="66"/>
      <c r="BJ645" s="66"/>
      <c r="BK645" s="119" t="s">
        <v>1867</v>
      </c>
      <c r="BL645" s="119" t="s">
        <v>1868</v>
      </c>
      <c r="BM645" s="119" t="s">
        <v>1869</v>
      </c>
      <c r="BN645" s="119" t="s">
        <v>391</v>
      </c>
      <c r="BO645" s="119" t="s">
        <v>1870</v>
      </c>
      <c r="BP645" s="66"/>
    </row>
    <row r="646" spans="60:68" ht="14.5" x14ac:dyDescent="0.35">
      <c r="BH646" s="66"/>
      <c r="BI646" s="66"/>
      <c r="BJ646" s="66"/>
      <c r="BK646" s="119" t="s">
        <v>1871</v>
      </c>
      <c r="BL646" s="119" t="s">
        <v>630</v>
      </c>
      <c r="BM646" s="119" t="s">
        <v>631</v>
      </c>
      <c r="BN646" s="119" t="s">
        <v>632</v>
      </c>
      <c r="BO646" s="119" t="s">
        <v>1872</v>
      </c>
      <c r="BP646" s="66"/>
    </row>
    <row r="647" spans="60:68" ht="14.5" x14ac:dyDescent="0.35">
      <c r="BH647" s="66"/>
      <c r="BI647" s="66"/>
      <c r="BJ647" s="66"/>
      <c r="BK647" s="119" t="s">
        <v>1873</v>
      </c>
      <c r="BL647" s="119" t="s">
        <v>1874</v>
      </c>
      <c r="BM647" s="119" t="s">
        <v>781</v>
      </c>
      <c r="BN647" s="119" t="s">
        <v>336</v>
      </c>
      <c r="BO647" s="119" t="s">
        <v>1875</v>
      </c>
      <c r="BP647" s="66"/>
    </row>
    <row r="648" spans="60:68" ht="14.5" x14ac:dyDescent="0.35">
      <c r="BH648" s="66"/>
      <c r="BI648" s="66"/>
      <c r="BJ648" s="66"/>
      <c r="BK648" s="119" t="s">
        <v>1876</v>
      </c>
      <c r="BL648" s="119" t="s">
        <v>1877</v>
      </c>
      <c r="BM648" s="119" t="s">
        <v>1878</v>
      </c>
      <c r="BN648" s="119" t="s">
        <v>1222</v>
      </c>
      <c r="BO648" s="119" t="s">
        <v>1879</v>
      </c>
      <c r="BP648" s="66"/>
    </row>
    <row r="649" spans="60:68" ht="14.5" x14ac:dyDescent="0.35">
      <c r="BH649" s="66"/>
      <c r="BI649" s="66"/>
      <c r="BJ649" s="66"/>
      <c r="BK649" s="119" t="s">
        <v>1880</v>
      </c>
      <c r="BL649" s="119" t="s">
        <v>537</v>
      </c>
      <c r="BM649" s="119" t="s">
        <v>538</v>
      </c>
      <c r="BN649" s="119" t="s">
        <v>349</v>
      </c>
      <c r="BO649" s="119" t="s">
        <v>1881</v>
      </c>
      <c r="BP649" s="66"/>
    </row>
    <row r="650" spans="60:68" ht="14.5" x14ac:dyDescent="0.35">
      <c r="BH650" s="66"/>
      <c r="BI650" s="66"/>
      <c r="BJ650" s="66"/>
      <c r="BK650" s="119" t="s">
        <v>1882</v>
      </c>
      <c r="BL650" s="119" t="s">
        <v>553</v>
      </c>
      <c r="BM650" s="119" t="s">
        <v>554</v>
      </c>
      <c r="BN650" s="119" t="s">
        <v>349</v>
      </c>
      <c r="BO650" s="119" t="s">
        <v>1883</v>
      </c>
      <c r="BP650" s="66"/>
    </row>
    <row r="651" spans="60:68" ht="14.5" x14ac:dyDescent="0.35">
      <c r="BH651" s="66"/>
      <c r="BI651" s="66"/>
      <c r="BJ651" s="66"/>
      <c r="BK651" s="119" t="s">
        <v>1884</v>
      </c>
      <c r="BL651" s="119" t="s">
        <v>695</v>
      </c>
      <c r="BM651" s="119" t="s">
        <v>696</v>
      </c>
      <c r="BN651" s="119" t="s">
        <v>697</v>
      </c>
      <c r="BO651" s="119" t="s">
        <v>1885</v>
      </c>
      <c r="BP651" s="66"/>
    </row>
    <row r="652" spans="60:68" ht="14.5" x14ac:dyDescent="0.35">
      <c r="BH652" s="66"/>
      <c r="BI652" s="66"/>
      <c r="BJ652" s="66"/>
      <c r="BK652" s="119" t="s">
        <v>1886</v>
      </c>
      <c r="BL652" s="119" t="s">
        <v>1327</v>
      </c>
      <c r="BM652" s="119" t="s">
        <v>1328</v>
      </c>
      <c r="BN652" s="119" t="s">
        <v>1324</v>
      </c>
      <c r="BO652" s="119" t="s">
        <v>1887</v>
      </c>
      <c r="BP652" s="66"/>
    </row>
    <row r="653" spans="60:68" ht="14.5" x14ac:dyDescent="0.35">
      <c r="BH653" s="66"/>
      <c r="BI653" s="66"/>
      <c r="BJ653" s="66"/>
      <c r="BK653" s="119" t="s">
        <v>1888</v>
      </c>
      <c r="BL653" s="119" t="s">
        <v>433</v>
      </c>
      <c r="BM653" s="119" t="s">
        <v>434</v>
      </c>
      <c r="BN653" s="119" t="s">
        <v>373</v>
      </c>
      <c r="BO653" s="119" t="s">
        <v>1889</v>
      </c>
      <c r="BP653" s="66"/>
    </row>
    <row r="654" spans="60:68" ht="14.5" x14ac:dyDescent="0.35">
      <c r="BH654" s="66"/>
      <c r="BI654" s="66"/>
      <c r="BJ654" s="66"/>
      <c r="BK654" s="119" t="s">
        <v>1890</v>
      </c>
      <c r="BL654" s="119" t="s">
        <v>553</v>
      </c>
      <c r="BM654" s="119" t="s">
        <v>554</v>
      </c>
      <c r="BN654" s="119" t="s">
        <v>349</v>
      </c>
      <c r="BO654" s="119" t="s">
        <v>1891</v>
      </c>
      <c r="BP654" s="66"/>
    </row>
    <row r="655" spans="60:68" ht="14.5" x14ac:dyDescent="0.35">
      <c r="BH655" s="66"/>
      <c r="BI655" s="66"/>
      <c r="BJ655" s="66"/>
      <c r="BK655" s="119" t="s">
        <v>1892</v>
      </c>
      <c r="BL655" s="119" t="s">
        <v>517</v>
      </c>
      <c r="BM655" s="119" t="s">
        <v>518</v>
      </c>
      <c r="BN655" s="119" t="s">
        <v>336</v>
      </c>
      <c r="BO655" s="119" t="s">
        <v>1893</v>
      </c>
      <c r="BP655" s="66"/>
    </row>
    <row r="656" spans="60:68" ht="14.5" x14ac:dyDescent="0.35">
      <c r="BH656" s="66"/>
      <c r="BI656" s="66"/>
      <c r="BJ656" s="66"/>
      <c r="BK656" s="119" t="s">
        <v>1894</v>
      </c>
      <c r="BL656" s="119" t="s">
        <v>1895</v>
      </c>
      <c r="BM656" s="119" t="s">
        <v>1896</v>
      </c>
      <c r="BN656" s="119" t="s">
        <v>386</v>
      </c>
      <c r="BO656" s="119" t="s">
        <v>1897</v>
      </c>
      <c r="BP656" s="66"/>
    </row>
    <row r="657" spans="60:68" ht="14.5" x14ac:dyDescent="0.35">
      <c r="BH657" s="66"/>
      <c r="BI657" s="66"/>
      <c r="BJ657" s="66"/>
      <c r="BK657" s="119" t="s">
        <v>1898</v>
      </c>
      <c r="BL657" s="119" t="s">
        <v>1276</v>
      </c>
      <c r="BM657" s="119" t="s">
        <v>1277</v>
      </c>
      <c r="BN657" s="119" t="s">
        <v>373</v>
      </c>
      <c r="BO657" s="119" t="s">
        <v>1899</v>
      </c>
      <c r="BP657" s="66"/>
    </row>
    <row r="658" spans="60:68" ht="14.5" x14ac:dyDescent="0.35">
      <c r="BH658" s="66"/>
      <c r="BI658" s="66"/>
      <c r="BJ658" s="66"/>
      <c r="BK658" s="119" t="s">
        <v>1900</v>
      </c>
      <c r="BL658" s="119" t="s">
        <v>433</v>
      </c>
      <c r="BM658" s="119" t="s">
        <v>434</v>
      </c>
      <c r="BN658" s="119" t="s">
        <v>373</v>
      </c>
      <c r="BO658" s="119" t="s">
        <v>1901</v>
      </c>
      <c r="BP658" s="66"/>
    </row>
    <row r="659" spans="60:68" ht="14.5" x14ac:dyDescent="0.35">
      <c r="BH659" s="66"/>
      <c r="BI659" s="66"/>
      <c r="BJ659" s="66"/>
      <c r="BK659" s="119" t="s">
        <v>1902</v>
      </c>
      <c r="BL659" s="119" t="s">
        <v>553</v>
      </c>
      <c r="BM659" s="119" t="s">
        <v>554</v>
      </c>
      <c r="BN659" s="119" t="s">
        <v>349</v>
      </c>
      <c r="BO659" s="119" t="s">
        <v>1903</v>
      </c>
      <c r="BP659" s="66"/>
    </row>
    <row r="660" spans="60:68" ht="14.5" x14ac:dyDescent="0.35">
      <c r="BH660" s="66"/>
      <c r="BI660" s="66"/>
      <c r="BJ660" s="66"/>
      <c r="BK660" s="119" t="s">
        <v>1904</v>
      </c>
      <c r="BL660" s="119" t="s">
        <v>1905</v>
      </c>
      <c r="BM660" s="119" t="s">
        <v>1906</v>
      </c>
      <c r="BN660" s="119" t="s">
        <v>1907</v>
      </c>
      <c r="BO660" s="119" t="s">
        <v>1908</v>
      </c>
      <c r="BP660" s="66"/>
    </row>
    <row r="661" spans="60:68" ht="14.5" x14ac:dyDescent="0.35">
      <c r="BH661" s="66"/>
      <c r="BI661" s="66"/>
      <c r="BJ661" s="66"/>
      <c r="BK661" s="119" t="s">
        <v>1909</v>
      </c>
      <c r="BL661" s="119" t="s">
        <v>695</v>
      </c>
      <c r="BM661" s="119" t="s">
        <v>696</v>
      </c>
      <c r="BN661" s="119" t="s">
        <v>697</v>
      </c>
      <c r="BO661" s="119" t="s">
        <v>1910</v>
      </c>
      <c r="BP661" s="66"/>
    </row>
    <row r="662" spans="60:68" ht="14.5" x14ac:dyDescent="0.35">
      <c r="BH662" s="66"/>
      <c r="BI662" s="66"/>
      <c r="BJ662" s="66"/>
      <c r="BK662" s="119" t="s">
        <v>1911</v>
      </c>
      <c r="BL662" s="119" t="s">
        <v>517</v>
      </c>
      <c r="BM662" s="119" t="s">
        <v>518</v>
      </c>
      <c r="BN662" s="119" t="s">
        <v>336</v>
      </c>
      <c r="BO662" s="119" t="s">
        <v>1912</v>
      </c>
      <c r="BP662" s="66"/>
    </row>
    <row r="663" spans="60:68" ht="14.5" x14ac:dyDescent="0.35">
      <c r="BH663" s="66"/>
      <c r="BI663" s="66"/>
      <c r="BJ663" s="66"/>
      <c r="BK663" s="119" t="s">
        <v>1913</v>
      </c>
      <c r="BL663" s="119" t="s">
        <v>1220</v>
      </c>
      <c r="BM663" s="119" t="s">
        <v>1221</v>
      </c>
      <c r="BN663" s="119" t="s">
        <v>1222</v>
      </c>
      <c r="BO663" s="119" t="s">
        <v>1914</v>
      </c>
      <c r="BP663" s="66"/>
    </row>
    <row r="664" spans="60:68" ht="14.5" x14ac:dyDescent="0.35">
      <c r="BH664" s="66"/>
      <c r="BI664" s="66"/>
      <c r="BJ664" s="66"/>
      <c r="BK664" s="119" t="s">
        <v>1915</v>
      </c>
      <c r="BL664" s="119" t="s">
        <v>511</v>
      </c>
      <c r="BM664" s="119" t="s">
        <v>512</v>
      </c>
      <c r="BN664" s="119" t="s">
        <v>349</v>
      </c>
      <c r="BO664" s="119" t="s">
        <v>1916</v>
      </c>
      <c r="BP664" s="66"/>
    </row>
    <row r="665" spans="60:68" ht="14.5" x14ac:dyDescent="0.35">
      <c r="BH665" s="66"/>
      <c r="BI665" s="66"/>
      <c r="BJ665" s="66"/>
      <c r="BK665" s="119" t="s">
        <v>1917</v>
      </c>
      <c r="BL665" s="119" t="s">
        <v>1918</v>
      </c>
      <c r="BM665" s="119" t="s">
        <v>451</v>
      </c>
      <c r="BN665" s="119" t="s">
        <v>1200</v>
      </c>
      <c r="BO665" s="119" t="s">
        <v>1919</v>
      </c>
      <c r="BP665" s="66"/>
    </row>
    <row r="666" spans="60:68" ht="14.5" x14ac:dyDescent="0.35">
      <c r="BH666" s="66"/>
      <c r="BI666" s="66"/>
      <c r="BJ666" s="66"/>
      <c r="BK666" s="119" t="s">
        <v>1920</v>
      </c>
      <c r="BL666" s="119" t="s">
        <v>505</v>
      </c>
      <c r="BM666" s="119" t="s">
        <v>506</v>
      </c>
      <c r="BN666" s="119" t="s">
        <v>349</v>
      </c>
      <c r="BO666" s="119" t="s">
        <v>1921</v>
      </c>
      <c r="BP666" s="66"/>
    </row>
    <row r="667" spans="60:68" ht="14.5" x14ac:dyDescent="0.35">
      <c r="BH667" s="66"/>
      <c r="BI667" s="66"/>
      <c r="BJ667" s="66"/>
      <c r="BK667" s="119" t="s">
        <v>1922</v>
      </c>
      <c r="BL667" s="119" t="s">
        <v>630</v>
      </c>
      <c r="BM667" s="119" t="s">
        <v>631</v>
      </c>
      <c r="BN667" s="119" t="s">
        <v>632</v>
      </c>
      <c r="BO667" s="119" t="s">
        <v>1923</v>
      </c>
      <c r="BP667" s="66"/>
    </row>
    <row r="668" spans="60:68" ht="14.5" x14ac:dyDescent="0.35">
      <c r="BH668" s="66"/>
      <c r="BI668" s="66"/>
      <c r="BJ668" s="66"/>
      <c r="BK668" s="119" t="s">
        <v>1924</v>
      </c>
      <c r="BL668" s="119" t="s">
        <v>1025</v>
      </c>
      <c r="BM668" s="119" t="s">
        <v>1026</v>
      </c>
      <c r="BN668" s="119" t="s">
        <v>443</v>
      </c>
      <c r="BO668" s="119" t="s">
        <v>1925</v>
      </c>
      <c r="BP668" s="66"/>
    </row>
    <row r="669" spans="60:68" ht="14.5" x14ac:dyDescent="0.35">
      <c r="BH669" s="66"/>
      <c r="BI669" s="66"/>
      <c r="BJ669" s="66"/>
      <c r="BK669" s="119" t="s">
        <v>1926</v>
      </c>
      <c r="BL669" s="119" t="s">
        <v>1927</v>
      </c>
      <c r="BM669" s="119" t="s">
        <v>1928</v>
      </c>
      <c r="BN669" s="119" t="s">
        <v>368</v>
      </c>
      <c r="BO669" s="119" t="s">
        <v>1929</v>
      </c>
      <c r="BP669" s="66"/>
    </row>
    <row r="670" spans="60:68" ht="14.5" x14ac:dyDescent="0.35">
      <c r="BH670" s="66"/>
      <c r="BI670" s="66"/>
      <c r="BJ670" s="66"/>
      <c r="BK670" s="119" t="s">
        <v>1930</v>
      </c>
      <c r="BL670" s="119" t="s">
        <v>384</v>
      </c>
      <c r="BM670" s="119" t="s">
        <v>385</v>
      </c>
      <c r="BN670" s="119" t="s">
        <v>386</v>
      </c>
      <c r="BO670" s="119" t="s">
        <v>1931</v>
      </c>
      <c r="BP670" s="66"/>
    </row>
    <row r="671" spans="60:68" ht="14.5" x14ac:dyDescent="0.35">
      <c r="BH671" s="66"/>
      <c r="BI671" s="66"/>
      <c r="BJ671" s="66"/>
      <c r="BK671" s="119" t="s">
        <v>1932</v>
      </c>
      <c r="BL671" s="119" t="s">
        <v>521</v>
      </c>
      <c r="BM671" s="119" t="s">
        <v>522</v>
      </c>
      <c r="BN671" s="119" t="s">
        <v>443</v>
      </c>
      <c r="BO671" s="119" t="s">
        <v>1933</v>
      </c>
      <c r="BP671" s="66"/>
    </row>
    <row r="672" spans="60:68" ht="14.5" x14ac:dyDescent="0.35">
      <c r="BH672" s="66"/>
      <c r="BI672" s="66"/>
      <c r="BJ672" s="66"/>
      <c r="BK672" s="119" t="s">
        <v>1934</v>
      </c>
      <c r="BL672" s="119" t="s">
        <v>928</v>
      </c>
      <c r="BM672" s="119" t="s">
        <v>929</v>
      </c>
      <c r="BN672" s="119" t="s">
        <v>349</v>
      </c>
      <c r="BO672" s="119" t="s">
        <v>1935</v>
      </c>
      <c r="BP672" s="66"/>
    </row>
    <row r="673" spans="60:68" ht="14.5" x14ac:dyDescent="0.35">
      <c r="BH673" s="66"/>
      <c r="BI673" s="66"/>
      <c r="BJ673" s="66"/>
      <c r="BK673" s="119" t="s">
        <v>1936</v>
      </c>
      <c r="BL673" s="119" t="s">
        <v>553</v>
      </c>
      <c r="BM673" s="119" t="s">
        <v>554</v>
      </c>
      <c r="BN673" s="119" t="s">
        <v>349</v>
      </c>
      <c r="BO673" s="119" t="s">
        <v>1937</v>
      </c>
      <c r="BP673" s="66"/>
    </row>
    <row r="674" spans="60:68" ht="14.5" x14ac:dyDescent="0.35">
      <c r="BH674" s="66"/>
      <c r="BI674" s="66"/>
      <c r="BJ674" s="66"/>
      <c r="BK674" s="119" t="s">
        <v>1938</v>
      </c>
      <c r="BL674" s="119" t="s">
        <v>1939</v>
      </c>
      <c r="BM674" s="119" t="s">
        <v>1940</v>
      </c>
      <c r="BN674" s="119" t="s">
        <v>464</v>
      </c>
      <c r="BO674" s="119" t="s">
        <v>1941</v>
      </c>
      <c r="BP674" s="66"/>
    </row>
    <row r="675" spans="60:68" ht="14.5" x14ac:dyDescent="0.35">
      <c r="BH675" s="66"/>
      <c r="BI675" s="66"/>
      <c r="BJ675" s="66"/>
      <c r="BK675" s="119" t="s">
        <v>1942</v>
      </c>
      <c r="BL675" s="119" t="s">
        <v>1943</v>
      </c>
      <c r="BM675" s="119" t="s">
        <v>1944</v>
      </c>
      <c r="BN675" s="119" t="s">
        <v>391</v>
      </c>
      <c r="BO675" s="119" t="s">
        <v>1945</v>
      </c>
      <c r="BP675" s="66"/>
    </row>
    <row r="676" spans="60:68" ht="14.5" x14ac:dyDescent="0.35">
      <c r="BH676" s="66"/>
      <c r="BI676" s="66"/>
      <c r="BJ676" s="66"/>
      <c r="BK676" s="119" t="s">
        <v>1946</v>
      </c>
      <c r="BL676" s="119" t="s">
        <v>511</v>
      </c>
      <c r="BM676" s="119" t="s">
        <v>512</v>
      </c>
      <c r="BN676" s="119" t="s">
        <v>349</v>
      </c>
      <c r="BO676" s="119" t="s">
        <v>1947</v>
      </c>
      <c r="BP676" s="66"/>
    </row>
    <row r="677" spans="60:68" ht="14.5" x14ac:dyDescent="0.35">
      <c r="BH677" s="66"/>
      <c r="BI677" s="66"/>
      <c r="BJ677" s="66"/>
      <c r="BK677" s="119" t="s">
        <v>1948</v>
      </c>
      <c r="BL677" s="119" t="s">
        <v>384</v>
      </c>
      <c r="BM677" s="119" t="s">
        <v>385</v>
      </c>
      <c r="BN677" s="119" t="s">
        <v>386</v>
      </c>
      <c r="BO677" s="119" t="s">
        <v>1949</v>
      </c>
      <c r="BP677" s="66"/>
    </row>
    <row r="678" spans="60:68" ht="14.5" x14ac:dyDescent="0.35">
      <c r="BH678" s="66"/>
      <c r="BI678" s="66"/>
      <c r="BJ678" s="66"/>
      <c r="BK678" s="119" t="s">
        <v>1950</v>
      </c>
      <c r="BL678" s="119" t="s">
        <v>517</v>
      </c>
      <c r="BM678" s="119" t="s">
        <v>518</v>
      </c>
      <c r="BN678" s="119" t="s">
        <v>336</v>
      </c>
      <c r="BO678" s="119" t="s">
        <v>1951</v>
      </c>
      <c r="BP678" s="66"/>
    </row>
    <row r="679" spans="60:68" ht="14.5" x14ac:dyDescent="0.35">
      <c r="BH679" s="66"/>
      <c r="BI679" s="66"/>
      <c r="BJ679" s="66"/>
      <c r="BK679" s="119" t="s">
        <v>1952</v>
      </c>
      <c r="BL679" s="119" t="s">
        <v>553</v>
      </c>
      <c r="BM679" s="119" t="s">
        <v>554</v>
      </c>
      <c r="BN679" s="119" t="s">
        <v>349</v>
      </c>
      <c r="BO679" s="119" t="s">
        <v>1953</v>
      </c>
      <c r="BP679" s="66"/>
    </row>
    <row r="680" spans="60:68" ht="14.5" x14ac:dyDescent="0.35">
      <c r="BH680" s="66"/>
      <c r="BI680" s="66"/>
      <c r="BJ680" s="66"/>
      <c r="BK680" s="119" t="s">
        <v>1954</v>
      </c>
      <c r="BL680" s="119" t="s">
        <v>553</v>
      </c>
      <c r="BM680" s="119" t="s">
        <v>554</v>
      </c>
      <c r="BN680" s="119" t="s">
        <v>349</v>
      </c>
      <c r="BO680" s="119" t="s">
        <v>1955</v>
      </c>
      <c r="BP680" s="66"/>
    </row>
    <row r="681" spans="60:68" ht="14.5" x14ac:dyDescent="0.35">
      <c r="BH681" s="66"/>
      <c r="BI681" s="66"/>
      <c r="BJ681" s="66"/>
      <c r="BK681" s="119" t="s">
        <v>1956</v>
      </c>
      <c r="BL681" s="119" t="s">
        <v>366</v>
      </c>
      <c r="BM681" s="119" t="s">
        <v>367</v>
      </c>
      <c r="BN681" s="119" t="s">
        <v>368</v>
      </c>
      <c r="BO681" s="119" t="s">
        <v>1957</v>
      </c>
      <c r="BP681" s="66"/>
    </row>
    <row r="682" spans="60:68" ht="14.5" x14ac:dyDescent="0.35">
      <c r="BH682" s="66"/>
      <c r="BI682" s="66"/>
      <c r="BJ682" s="66"/>
      <c r="BK682" s="119" t="s">
        <v>1958</v>
      </c>
      <c r="BL682" s="119" t="s">
        <v>1106</v>
      </c>
      <c r="BM682" s="119" t="s">
        <v>1107</v>
      </c>
      <c r="BN682" s="119" t="s">
        <v>1108</v>
      </c>
      <c r="BO682" s="119" t="s">
        <v>1959</v>
      </c>
      <c r="BP682" s="66"/>
    </row>
    <row r="683" spans="60:68" ht="14.5" x14ac:dyDescent="0.35">
      <c r="BH683" s="66"/>
      <c r="BI683" s="66"/>
      <c r="BJ683" s="66"/>
      <c r="BK683" s="119" t="s">
        <v>1960</v>
      </c>
      <c r="BL683" s="119" t="s">
        <v>511</v>
      </c>
      <c r="BM683" s="119" t="s">
        <v>512</v>
      </c>
      <c r="BN683" s="119" t="s">
        <v>349</v>
      </c>
      <c r="BO683" s="119" t="s">
        <v>790</v>
      </c>
      <c r="BP683" s="66"/>
    </row>
    <row r="684" spans="60:68" ht="14.5" x14ac:dyDescent="0.35">
      <c r="BH684" s="66"/>
      <c r="BI684" s="66"/>
      <c r="BJ684" s="66"/>
      <c r="BK684" s="119" t="s">
        <v>1961</v>
      </c>
      <c r="BL684" s="119" t="s">
        <v>429</v>
      </c>
      <c r="BM684" s="119" t="s">
        <v>430</v>
      </c>
      <c r="BN684" s="119" t="s">
        <v>391</v>
      </c>
      <c r="BO684" s="119" t="s">
        <v>1962</v>
      </c>
      <c r="BP684" s="66"/>
    </row>
    <row r="685" spans="60:68" ht="14.5" x14ac:dyDescent="0.35">
      <c r="BH685" s="66"/>
      <c r="BI685" s="66"/>
      <c r="BJ685" s="66"/>
      <c r="BK685" s="119" t="s">
        <v>1963</v>
      </c>
      <c r="BL685" s="119" t="s">
        <v>446</v>
      </c>
      <c r="BM685" s="119" t="s">
        <v>447</v>
      </c>
      <c r="BN685" s="119" t="s">
        <v>336</v>
      </c>
      <c r="BO685" s="119" t="s">
        <v>1964</v>
      </c>
      <c r="BP685" s="66"/>
    </row>
    <row r="686" spans="60:68" ht="14.5" x14ac:dyDescent="0.35">
      <c r="BH686" s="66"/>
      <c r="BI686" s="66"/>
      <c r="BJ686" s="66"/>
      <c r="BK686" s="119" t="s">
        <v>1965</v>
      </c>
      <c r="BL686" s="119" t="s">
        <v>433</v>
      </c>
      <c r="BM686" s="119" t="s">
        <v>434</v>
      </c>
      <c r="BN686" s="119" t="s">
        <v>373</v>
      </c>
      <c r="BO686" s="119" t="s">
        <v>1966</v>
      </c>
      <c r="BP686" s="66"/>
    </row>
    <row r="687" spans="60:68" ht="14.5" x14ac:dyDescent="0.35">
      <c r="BH687" s="66"/>
      <c r="BI687" s="66"/>
      <c r="BJ687" s="66"/>
      <c r="BK687" s="119" t="s">
        <v>1967</v>
      </c>
      <c r="BL687" s="119" t="s">
        <v>433</v>
      </c>
      <c r="BM687" s="119" t="s">
        <v>434</v>
      </c>
      <c r="BN687" s="119" t="s">
        <v>373</v>
      </c>
      <c r="BO687" s="119" t="s">
        <v>1968</v>
      </c>
      <c r="BP687" s="66"/>
    </row>
    <row r="688" spans="60:68" ht="14.5" x14ac:dyDescent="0.35">
      <c r="BH688" s="66"/>
      <c r="BI688" s="66"/>
      <c r="BJ688" s="66"/>
      <c r="BK688" s="119" t="s">
        <v>1969</v>
      </c>
      <c r="BL688" s="119" t="s">
        <v>1637</v>
      </c>
      <c r="BM688" s="119" t="s">
        <v>1638</v>
      </c>
      <c r="BN688" s="119" t="s">
        <v>443</v>
      </c>
      <c r="BO688" s="119" t="s">
        <v>1970</v>
      </c>
      <c r="BP688" s="66"/>
    </row>
    <row r="689" spans="60:68" ht="14.5" x14ac:dyDescent="0.35">
      <c r="BH689" s="66"/>
      <c r="BI689" s="66"/>
      <c r="BJ689" s="66"/>
      <c r="BK689" s="119" t="s">
        <v>1971</v>
      </c>
      <c r="BL689" s="119" t="s">
        <v>604</v>
      </c>
      <c r="BM689" s="119" t="s">
        <v>605</v>
      </c>
      <c r="BN689" s="119" t="s">
        <v>336</v>
      </c>
      <c r="BO689" s="119" t="s">
        <v>1972</v>
      </c>
      <c r="BP689" s="66"/>
    </row>
    <row r="690" spans="60:68" ht="14.5" x14ac:dyDescent="0.35">
      <c r="BH690" s="66"/>
      <c r="BI690" s="66"/>
      <c r="BJ690" s="66"/>
      <c r="BK690" s="119" t="s">
        <v>1973</v>
      </c>
      <c r="BL690" s="119" t="s">
        <v>1159</v>
      </c>
      <c r="BM690" s="119" t="s">
        <v>1160</v>
      </c>
      <c r="BN690" s="119" t="s">
        <v>391</v>
      </c>
      <c r="BO690" s="119" t="s">
        <v>1974</v>
      </c>
      <c r="BP690" s="66"/>
    </row>
    <row r="691" spans="60:68" ht="14.5" x14ac:dyDescent="0.35">
      <c r="BH691" s="66"/>
      <c r="BI691" s="66"/>
      <c r="BJ691" s="66"/>
      <c r="BK691" s="119" t="s">
        <v>1975</v>
      </c>
      <c r="BL691" s="119" t="s">
        <v>433</v>
      </c>
      <c r="BM691" s="119" t="s">
        <v>434</v>
      </c>
      <c r="BN691" s="119" t="s">
        <v>373</v>
      </c>
      <c r="BO691" s="119" t="s">
        <v>1976</v>
      </c>
      <c r="BP691" s="66"/>
    </row>
    <row r="692" spans="60:68" ht="14.5" x14ac:dyDescent="0.35">
      <c r="BH692" s="66"/>
      <c r="BI692" s="66"/>
      <c r="BJ692" s="66"/>
      <c r="BK692" s="119" t="s">
        <v>1977</v>
      </c>
      <c r="BL692" s="119" t="s">
        <v>505</v>
      </c>
      <c r="BM692" s="119" t="s">
        <v>506</v>
      </c>
      <c r="BN692" s="119" t="s">
        <v>349</v>
      </c>
      <c r="BO692" s="119" t="s">
        <v>1978</v>
      </c>
      <c r="BP692" s="66"/>
    </row>
    <row r="693" spans="60:68" ht="14.5" x14ac:dyDescent="0.35">
      <c r="BH693" s="66"/>
      <c r="BI693" s="66"/>
      <c r="BJ693" s="66"/>
      <c r="BK693" s="119" t="s">
        <v>1979</v>
      </c>
      <c r="BL693" s="119" t="s">
        <v>1980</v>
      </c>
      <c r="BM693" s="119" t="s">
        <v>1981</v>
      </c>
      <c r="BN693" s="119" t="s">
        <v>368</v>
      </c>
      <c r="BO693" s="119" t="s">
        <v>1982</v>
      </c>
      <c r="BP693" s="66"/>
    </row>
    <row r="694" spans="60:68" ht="14.5" x14ac:dyDescent="0.35">
      <c r="BH694" s="66"/>
      <c r="BI694" s="66"/>
      <c r="BJ694" s="66"/>
      <c r="BK694" s="119" t="s">
        <v>1983</v>
      </c>
      <c r="BL694" s="119" t="s">
        <v>695</v>
      </c>
      <c r="BM694" s="119" t="s">
        <v>696</v>
      </c>
      <c r="BN694" s="119" t="s">
        <v>697</v>
      </c>
      <c r="BO694" s="119" t="s">
        <v>1984</v>
      </c>
      <c r="BP694" s="66"/>
    </row>
    <row r="695" spans="60:68" ht="14.5" x14ac:dyDescent="0.35">
      <c r="BH695" s="66"/>
      <c r="BI695" s="66"/>
      <c r="BJ695" s="66"/>
      <c r="BK695" s="119" t="s">
        <v>1985</v>
      </c>
      <c r="BL695" s="119" t="s">
        <v>537</v>
      </c>
      <c r="BM695" s="119" t="s">
        <v>538</v>
      </c>
      <c r="BN695" s="119" t="s">
        <v>349</v>
      </c>
      <c r="BO695" s="119" t="s">
        <v>1986</v>
      </c>
      <c r="BP695" s="66"/>
    </row>
    <row r="696" spans="60:68" ht="14.5" x14ac:dyDescent="0.35">
      <c r="BH696" s="66"/>
      <c r="BI696" s="66"/>
      <c r="BJ696" s="66"/>
      <c r="BK696" s="119" t="s">
        <v>1987</v>
      </c>
      <c r="BL696" s="119" t="s">
        <v>366</v>
      </c>
      <c r="BM696" s="119" t="s">
        <v>367</v>
      </c>
      <c r="BN696" s="119" t="s">
        <v>368</v>
      </c>
      <c r="BO696" s="119" t="s">
        <v>1988</v>
      </c>
      <c r="BP696" s="66"/>
    </row>
    <row r="697" spans="60:68" ht="14.5" x14ac:dyDescent="0.35">
      <c r="BH697" s="66"/>
      <c r="BI697" s="66"/>
      <c r="BJ697" s="66"/>
      <c r="BK697" s="119" t="s">
        <v>1989</v>
      </c>
      <c r="BL697" s="119" t="s">
        <v>1990</v>
      </c>
      <c r="BM697" s="119" t="s">
        <v>1991</v>
      </c>
      <c r="BN697" s="119" t="s">
        <v>349</v>
      </c>
      <c r="BO697" s="119" t="s">
        <v>1992</v>
      </c>
      <c r="BP697" s="66"/>
    </row>
    <row r="698" spans="60:68" ht="14.5" x14ac:dyDescent="0.35">
      <c r="BH698" s="66"/>
      <c r="BI698" s="66"/>
      <c r="BJ698" s="66"/>
      <c r="BK698" s="119" t="s">
        <v>1993</v>
      </c>
      <c r="BL698" s="119" t="s">
        <v>1400</v>
      </c>
      <c r="BM698" s="119" t="s">
        <v>1401</v>
      </c>
      <c r="BN698" s="119" t="s">
        <v>1402</v>
      </c>
      <c r="BO698" s="119" t="s">
        <v>1994</v>
      </c>
      <c r="BP698" s="66"/>
    </row>
    <row r="699" spans="60:68" ht="14.5" x14ac:dyDescent="0.35">
      <c r="BH699" s="66"/>
      <c r="BI699" s="66"/>
      <c r="BJ699" s="66"/>
      <c r="BK699" s="119" t="s">
        <v>1995</v>
      </c>
      <c r="BL699" s="119" t="s">
        <v>505</v>
      </c>
      <c r="BM699" s="119" t="s">
        <v>506</v>
      </c>
      <c r="BN699" s="119" t="s">
        <v>349</v>
      </c>
      <c r="BO699" s="119" t="s">
        <v>1996</v>
      </c>
      <c r="BP699" s="66"/>
    </row>
    <row r="700" spans="60:68" ht="14.5" x14ac:dyDescent="0.35">
      <c r="BH700" s="66"/>
      <c r="BI700" s="66"/>
      <c r="BJ700" s="66"/>
      <c r="BK700" s="119" t="s">
        <v>1997</v>
      </c>
      <c r="BL700" s="119" t="s">
        <v>366</v>
      </c>
      <c r="BM700" s="119" t="s">
        <v>367</v>
      </c>
      <c r="BN700" s="119" t="s">
        <v>368</v>
      </c>
      <c r="BO700" s="119" t="s">
        <v>1998</v>
      </c>
      <c r="BP700" s="66"/>
    </row>
    <row r="701" spans="60:68" ht="14.5" x14ac:dyDescent="0.35">
      <c r="BH701" s="66"/>
      <c r="BI701" s="66"/>
      <c r="BJ701" s="66"/>
      <c r="BK701" s="119" t="s">
        <v>1999</v>
      </c>
      <c r="BL701" s="119" t="s">
        <v>1038</v>
      </c>
      <c r="BM701" s="119" t="s">
        <v>1039</v>
      </c>
      <c r="BN701" s="119" t="s">
        <v>368</v>
      </c>
      <c r="BO701" s="119" t="s">
        <v>2000</v>
      </c>
      <c r="BP701" s="66"/>
    </row>
    <row r="702" spans="60:68" ht="14.5" x14ac:dyDescent="0.35">
      <c r="BH702" s="66"/>
      <c r="BI702" s="66"/>
      <c r="BJ702" s="66"/>
      <c r="BK702" s="119" t="s">
        <v>2001</v>
      </c>
      <c r="BL702" s="119" t="s">
        <v>505</v>
      </c>
      <c r="BM702" s="119" t="s">
        <v>506</v>
      </c>
      <c r="BN702" s="119" t="s">
        <v>349</v>
      </c>
      <c r="BO702" s="119" t="s">
        <v>2002</v>
      </c>
      <c r="BP702" s="66"/>
    </row>
    <row r="703" spans="60:68" ht="14.5" x14ac:dyDescent="0.35">
      <c r="BH703" s="66"/>
      <c r="BI703" s="66"/>
      <c r="BJ703" s="66"/>
      <c r="BK703" s="119" t="s">
        <v>2003</v>
      </c>
      <c r="BL703" s="119" t="s">
        <v>505</v>
      </c>
      <c r="BM703" s="119" t="s">
        <v>506</v>
      </c>
      <c r="BN703" s="119" t="s">
        <v>349</v>
      </c>
      <c r="BO703" s="119" t="s">
        <v>2004</v>
      </c>
      <c r="BP703" s="66"/>
    </row>
    <row r="704" spans="60:68" ht="14.5" x14ac:dyDescent="0.35">
      <c r="BH704" s="66"/>
      <c r="BI704" s="66"/>
      <c r="BJ704" s="66"/>
      <c r="BK704" s="119" t="s">
        <v>2005</v>
      </c>
      <c r="BL704" s="119" t="s">
        <v>384</v>
      </c>
      <c r="BM704" s="119" t="s">
        <v>385</v>
      </c>
      <c r="BN704" s="119" t="s">
        <v>386</v>
      </c>
      <c r="BO704" s="119" t="s">
        <v>2006</v>
      </c>
      <c r="BP704" s="66"/>
    </row>
    <row r="705" spans="60:69" ht="14.5" x14ac:dyDescent="0.35">
      <c r="BH705" s="66"/>
      <c r="BI705" s="66"/>
      <c r="BJ705" s="66"/>
      <c r="BK705" s="119" t="s">
        <v>2007</v>
      </c>
      <c r="BL705" s="119" t="s">
        <v>446</v>
      </c>
      <c r="BM705" s="119" t="s">
        <v>447</v>
      </c>
      <c r="BN705" s="119" t="s">
        <v>336</v>
      </c>
      <c r="BO705" s="119" t="s">
        <v>2008</v>
      </c>
      <c r="BP705" s="66"/>
    </row>
    <row r="706" spans="60:69" ht="14.5" x14ac:dyDescent="0.35">
      <c r="BH706" s="66"/>
      <c r="BI706" s="66"/>
      <c r="BJ706" s="66"/>
      <c r="BK706" s="119" t="s">
        <v>2009</v>
      </c>
      <c r="BL706" s="119" t="s">
        <v>505</v>
      </c>
      <c r="BM706" s="119" t="s">
        <v>506</v>
      </c>
      <c r="BN706" s="119" t="s">
        <v>349</v>
      </c>
      <c r="BO706" s="119" t="s">
        <v>2010</v>
      </c>
      <c r="BP706" s="66"/>
    </row>
    <row r="707" spans="60:69" ht="14.5" x14ac:dyDescent="0.35">
      <c r="BH707" s="66"/>
      <c r="BI707" s="66"/>
      <c r="BJ707" s="66"/>
      <c r="BK707" s="119" t="s">
        <v>2011</v>
      </c>
      <c r="BL707" s="119" t="s">
        <v>433</v>
      </c>
      <c r="BM707" s="119" t="s">
        <v>434</v>
      </c>
      <c r="BN707" s="119" t="s">
        <v>373</v>
      </c>
      <c r="BO707" s="119" t="s">
        <v>2012</v>
      </c>
      <c r="BP707" s="66"/>
    </row>
    <row r="708" spans="60:69" ht="14.5" x14ac:dyDescent="0.35">
      <c r="BH708" s="66"/>
      <c r="BI708" s="66"/>
      <c r="BJ708" s="66"/>
      <c r="BK708" s="119" t="s">
        <v>2013</v>
      </c>
      <c r="BL708" s="119" t="s">
        <v>2014</v>
      </c>
      <c r="BM708" s="119" t="s">
        <v>2015</v>
      </c>
      <c r="BN708" s="119" t="s">
        <v>1794</v>
      </c>
      <c r="BO708" s="119" t="s">
        <v>2016</v>
      </c>
      <c r="BP708" s="66"/>
    </row>
    <row r="709" spans="60:69" ht="14.5" x14ac:dyDescent="0.35">
      <c r="BH709" s="66"/>
      <c r="BI709" s="66"/>
      <c r="BJ709" s="66"/>
      <c r="BK709" s="119" t="s">
        <v>2017</v>
      </c>
      <c r="BL709" s="119" t="s">
        <v>553</v>
      </c>
      <c r="BM709" s="119" t="s">
        <v>554</v>
      </c>
      <c r="BN709" s="119" t="s">
        <v>349</v>
      </c>
      <c r="BO709" s="119" t="s">
        <v>2018</v>
      </c>
      <c r="BP709" s="66"/>
    </row>
    <row r="710" spans="60:69" ht="14.5" x14ac:dyDescent="0.35">
      <c r="BH710" s="66"/>
      <c r="BI710" s="66"/>
      <c r="BJ710" s="66"/>
      <c r="BK710" s="119" t="s">
        <v>2019</v>
      </c>
      <c r="BL710" s="119" t="s">
        <v>2020</v>
      </c>
      <c r="BM710" s="119" t="s">
        <v>2021</v>
      </c>
      <c r="BN710" s="119" t="s">
        <v>2022</v>
      </c>
      <c r="BO710" s="119" t="s">
        <v>2023</v>
      </c>
      <c r="BP710" s="66"/>
    </row>
    <row r="711" spans="60:69" ht="14.5" x14ac:dyDescent="0.35">
      <c r="BH711" s="66"/>
      <c r="BI711" s="66"/>
      <c r="BJ711" s="66"/>
      <c r="BK711" s="119" t="s">
        <v>2024</v>
      </c>
      <c r="BL711" s="119" t="s">
        <v>2025</v>
      </c>
      <c r="BM711" s="119" t="s">
        <v>2026</v>
      </c>
      <c r="BN711" s="119" t="s">
        <v>443</v>
      </c>
      <c r="BO711" s="119" t="s">
        <v>2027</v>
      </c>
      <c r="BP711" s="66"/>
    </row>
    <row r="712" spans="60:69" ht="14.5" x14ac:dyDescent="0.35">
      <c r="BH712" s="66"/>
      <c r="BI712" s="66"/>
      <c r="BJ712" s="66"/>
      <c r="BK712" s="119" t="s">
        <v>2028</v>
      </c>
      <c r="BL712" s="119" t="s">
        <v>1276</v>
      </c>
      <c r="BM712" s="119" t="s">
        <v>1277</v>
      </c>
      <c r="BN712" s="119" t="s">
        <v>373</v>
      </c>
      <c r="BO712" s="119" t="s">
        <v>2029</v>
      </c>
      <c r="BP712" s="66"/>
    </row>
    <row r="713" spans="60:69" ht="14.5" x14ac:dyDescent="0.35">
      <c r="BH713" s="66"/>
      <c r="BI713" s="66"/>
      <c r="BJ713" s="66"/>
      <c r="BK713" s="119" t="s">
        <v>2030</v>
      </c>
      <c r="BL713" s="119" t="s">
        <v>397</v>
      </c>
      <c r="BM713" s="119" t="s">
        <v>398</v>
      </c>
      <c r="BN713" s="119" t="s">
        <v>373</v>
      </c>
      <c r="BO713" s="119" t="s">
        <v>2031</v>
      </c>
      <c r="BP713" s="66"/>
    </row>
    <row r="714" spans="60:69" ht="14.5" x14ac:dyDescent="0.35">
      <c r="BH714" s="66"/>
      <c r="BI714" s="66"/>
      <c r="BJ714" s="66"/>
      <c r="BK714" s="119" t="s">
        <v>2032</v>
      </c>
      <c r="BL714" s="119" t="s">
        <v>511</v>
      </c>
      <c r="BM714" s="119" t="s">
        <v>512</v>
      </c>
      <c r="BN714" s="119" t="s">
        <v>349</v>
      </c>
      <c r="BO714" s="119" t="s">
        <v>2033</v>
      </c>
      <c r="BP714" s="66"/>
    </row>
    <row r="715" spans="60:69" ht="14.5" x14ac:dyDescent="0.35">
      <c r="BH715" s="66"/>
      <c r="BI715" s="66"/>
      <c r="BJ715" s="66"/>
      <c r="BK715" s="119" t="s">
        <v>2034</v>
      </c>
      <c r="BL715" s="119" t="s">
        <v>553</v>
      </c>
      <c r="BM715" s="119" t="s">
        <v>554</v>
      </c>
      <c r="BN715" s="119" t="s">
        <v>349</v>
      </c>
      <c r="BO715" s="119" t="s">
        <v>2035</v>
      </c>
      <c r="BP715" s="66"/>
    </row>
    <row r="716" spans="60:69" ht="14.5" x14ac:dyDescent="0.35">
      <c r="BH716" s="66"/>
      <c r="BI716" s="66"/>
      <c r="BJ716" s="66"/>
      <c r="BK716" s="119" t="s">
        <v>2036</v>
      </c>
      <c r="BL716" s="119" t="s">
        <v>1608</v>
      </c>
      <c r="BM716" s="119" t="s">
        <v>1596</v>
      </c>
      <c r="BN716" s="119" t="s">
        <v>373</v>
      </c>
      <c r="BO716" s="119" t="s">
        <v>2037</v>
      </c>
      <c r="BP716" s="66"/>
    </row>
    <row r="717" spans="60:69" ht="14.5" x14ac:dyDescent="0.35">
      <c r="BH717" s="66"/>
      <c r="BI717" s="66"/>
      <c r="BJ717" s="66"/>
      <c r="BK717" s="119" t="s">
        <v>2038</v>
      </c>
      <c r="BL717" s="119" t="s">
        <v>433</v>
      </c>
      <c r="BM717" s="119" t="s">
        <v>434</v>
      </c>
      <c r="BN717" s="119" t="s">
        <v>373</v>
      </c>
      <c r="BO717" s="119" t="s">
        <v>2039</v>
      </c>
      <c r="BP717" s="66"/>
      <c r="BQ717" s="66"/>
    </row>
    <row r="718" spans="60:69" ht="14.5" x14ac:dyDescent="0.35">
      <c r="BH718" s="66"/>
      <c r="BI718" s="66"/>
      <c r="BJ718" s="66"/>
      <c r="BK718" s="119" t="s">
        <v>2040</v>
      </c>
      <c r="BL718" s="119" t="s">
        <v>446</v>
      </c>
      <c r="BM718" s="119" t="s">
        <v>447</v>
      </c>
      <c r="BN718" s="119" t="s">
        <v>336</v>
      </c>
      <c r="BO718" s="119" t="s">
        <v>2041</v>
      </c>
      <c r="BP718" s="66"/>
    </row>
    <row r="719" spans="60:69" ht="14.5" x14ac:dyDescent="0.35">
      <c r="BH719" s="66"/>
      <c r="BI719" s="66"/>
      <c r="BJ719" s="66"/>
      <c r="BK719" s="119" t="s">
        <v>2042</v>
      </c>
      <c r="BL719" s="119" t="s">
        <v>384</v>
      </c>
      <c r="BM719" s="119" t="s">
        <v>385</v>
      </c>
      <c r="BN719" s="119" t="s">
        <v>386</v>
      </c>
      <c r="BO719" s="119" t="s">
        <v>2043</v>
      </c>
      <c r="BP719" s="66"/>
    </row>
    <row r="720" spans="60:69" ht="14.5" x14ac:dyDescent="0.35">
      <c r="BH720" s="66"/>
      <c r="BI720" s="66"/>
      <c r="BJ720" s="66"/>
      <c r="BK720" s="119" t="s">
        <v>2044</v>
      </c>
      <c r="BL720" s="119" t="s">
        <v>2045</v>
      </c>
      <c r="BM720" s="119" t="s">
        <v>2046</v>
      </c>
      <c r="BN720" s="119" t="s">
        <v>373</v>
      </c>
      <c r="BO720" s="119" t="s">
        <v>2047</v>
      </c>
      <c r="BP720" s="66"/>
    </row>
    <row r="721" spans="60:68" ht="14.5" x14ac:dyDescent="0.35">
      <c r="BH721" s="66"/>
      <c r="BI721" s="66"/>
      <c r="BJ721" s="66"/>
      <c r="BK721" s="119" t="s">
        <v>2048</v>
      </c>
      <c r="BL721" s="119" t="s">
        <v>2049</v>
      </c>
      <c r="BM721" s="119" t="s">
        <v>2050</v>
      </c>
      <c r="BN721" s="119" t="s">
        <v>489</v>
      </c>
      <c r="BO721" s="119" t="s">
        <v>2051</v>
      </c>
      <c r="BP721" s="66"/>
    </row>
    <row r="722" spans="60:68" ht="14.5" x14ac:dyDescent="0.35">
      <c r="BH722" s="66"/>
      <c r="BI722" s="66"/>
      <c r="BJ722" s="66"/>
      <c r="BK722" s="119" t="s">
        <v>2052</v>
      </c>
      <c r="BL722" s="119" t="s">
        <v>932</v>
      </c>
      <c r="BM722" s="119" t="s">
        <v>933</v>
      </c>
      <c r="BN722" s="119" t="s">
        <v>464</v>
      </c>
      <c r="BO722" s="119" t="s">
        <v>2053</v>
      </c>
      <c r="BP722" s="66"/>
    </row>
    <row r="723" spans="60:68" ht="14.5" x14ac:dyDescent="0.35">
      <c r="BH723" s="66"/>
      <c r="BI723" s="66"/>
      <c r="BJ723" s="66"/>
      <c r="BK723" s="119" t="s">
        <v>2054</v>
      </c>
      <c r="BL723" s="119" t="s">
        <v>433</v>
      </c>
      <c r="BM723" s="119" t="s">
        <v>434</v>
      </c>
      <c r="BN723" s="119" t="s">
        <v>373</v>
      </c>
      <c r="BO723" s="119" t="s">
        <v>2055</v>
      </c>
      <c r="BP723" s="66"/>
    </row>
    <row r="724" spans="60:68" ht="14.5" x14ac:dyDescent="0.35">
      <c r="BH724" s="66"/>
      <c r="BI724" s="66"/>
      <c r="BJ724" s="66"/>
      <c r="BK724" s="119" t="s">
        <v>2056</v>
      </c>
      <c r="BL724" s="119" t="s">
        <v>347</v>
      </c>
      <c r="BM724" s="119" t="s">
        <v>348</v>
      </c>
      <c r="BN724" s="119" t="s">
        <v>349</v>
      </c>
      <c r="BO724" s="119" t="s">
        <v>2057</v>
      </c>
      <c r="BP724" s="66"/>
    </row>
    <row r="725" spans="60:68" ht="14.5" x14ac:dyDescent="0.35">
      <c r="BH725" s="66"/>
      <c r="BI725" s="66"/>
      <c r="BJ725" s="66"/>
      <c r="BK725" s="119" t="s">
        <v>2058</v>
      </c>
      <c r="BL725" s="119" t="s">
        <v>1175</v>
      </c>
      <c r="BM725" s="119" t="s">
        <v>1176</v>
      </c>
      <c r="BN725" s="119" t="s">
        <v>391</v>
      </c>
      <c r="BO725" s="119" t="s">
        <v>2059</v>
      </c>
      <c r="BP725" s="66"/>
    </row>
    <row r="726" spans="60:68" ht="14.5" x14ac:dyDescent="0.35">
      <c r="BH726" s="66"/>
      <c r="BI726" s="66"/>
      <c r="BJ726" s="66"/>
      <c r="BK726" s="119" t="s">
        <v>2060</v>
      </c>
      <c r="BL726" s="119" t="s">
        <v>2061</v>
      </c>
      <c r="BM726" s="119" t="s">
        <v>1656</v>
      </c>
      <c r="BN726" s="119" t="s">
        <v>349</v>
      </c>
      <c r="BO726" s="119" t="s">
        <v>2062</v>
      </c>
      <c r="BP726" s="66"/>
    </row>
    <row r="727" spans="60:68" ht="14.5" x14ac:dyDescent="0.35">
      <c r="BH727" s="66"/>
      <c r="BI727" s="66"/>
      <c r="BJ727" s="66"/>
      <c r="BK727" s="119" t="s">
        <v>2060</v>
      </c>
      <c r="BL727" s="119" t="s">
        <v>2061</v>
      </c>
      <c r="BM727" s="119" t="s">
        <v>1656</v>
      </c>
      <c r="BN727" s="119" t="s">
        <v>349</v>
      </c>
      <c r="BO727" s="119" t="s">
        <v>2063</v>
      </c>
      <c r="BP727" s="66"/>
    </row>
    <row r="728" spans="60:68" ht="14.5" x14ac:dyDescent="0.35">
      <c r="BH728" s="66"/>
      <c r="BI728" s="66"/>
      <c r="BJ728" s="66"/>
      <c r="BK728" s="119" t="s">
        <v>2064</v>
      </c>
      <c r="BL728" s="119" t="s">
        <v>517</v>
      </c>
      <c r="BM728" s="119" t="s">
        <v>518</v>
      </c>
      <c r="BN728" s="119" t="s">
        <v>336</v>
      </c>
      <c r="BO728" s="119" t="s">
        <v>2065</v>
      </c>
      <c r="BP728" s="66"/>
    </row>
    <row r="729" spans="60:68" ht="14.5" x14ac:dyDescent="0.35">
      <c r="BH729" s="66"/>
      <c r="BI729" s="66"/>
      <c r="BJ729" s="66"/>
      <c r="BK729" s="119" t="s">
        <v>2066</v>
      </c>
      <c r="BL729" s="119" t="s">
        <v>2067</v>
      </c>
      <c r="BM729" s="119" t="s">
        <v>2068</v>
      </c>
      <c r="BN729" s="119" t="s">
        <v>489</v>
      </c>
      <c r="BO729" s="119" t="s">
        <v>2069</v>
      </c>
      <c r="BP729" s="66"/>
    </row>
    <row r="730" spans="60:68" ht="14.5" x14ac:dyDescent="0.35">
      <c r="BH730" s="66"/>
      <c r="BI730" s="66"/>
      <c r="BJ730" s="66"/>
      <c r="BK730" s="119" t="s">
        <v>2070</v>
      </c>
      <c r="BL730" s="119" t="s">
        <v>1675</v>
      </c>
      <c r="BM730" s="119" t="s">
        <v>1676</v>
      </c>
      <c r="BN730" s="119" t="s">
        <v>349</v>
      </c>
      <c r="BO730" s="119" t="s">
        <v>1676</v>
      </c>
      <c r="BP730" s="66"/>
    </row>
    <row r="731" spans="60:68" ht="14.5" x14ac:dyDescent="0.35">
      <c r="BH731" s="66"/>
      <c r="BI731" s="66"/>
      <c r="BJ731" s="66"/>
      <c r="BK731" s="119" t="s">
        <v>2071</v>
      </c>
      <c r="BL731" s="119" t="s">
        <v>576</v>
      </c>
      <c r="BM731" s="119" t="s">
        <v>577</v>
      </c>
      <c r="BN731" s="119" t="s">
        <v>336</v>
      </c>
      <c r="BO731" s="119" t="s">
        <v>2072</v>
      </c>
      <c r="BP731" s="66"/>
    </row>
    <row r="732" spans="60:68" ht="14.5" x14ac:dyDescent="0.35">
      <c r="BH732" s="66"/>
      <c r="BI732" s="66"/>
      <c r="BJ732" s="66"/>
      <c r="BK732" s="119" t="s">
        <v>2073</v>
      </c>
      <c r="BL732" s="119" t="s">
        <v>2074</v>
      </c>
      <c r="BM732" s="119" t="s">
        <v>2075</v>
      </c>
      <c r="BN732" s="119" t="s">
        <v>386</v>
      </c>
      <c r="BO732" s="119" t="s">
        <v>2076</v>
      </c>
      <c r="BP732" s="66"/>
    </row>
    <row r="733" spans="60:68" ht="14.5" x14ac:dyDescent="0.35">
      <c r="BH733" s="66"/>
      <c r="BI733" s="66"/>
      <c r="BJ733" s="66"/>
      <c r="BK733" s="119" t="s">
        <v>2077</v>
      </c>
      <c r="BL733" s="119" t="s">
        <v>993</v>
      </c>
      <c r="BM733" s="119" t="s">
        <v>994</v>
      </c>
      <c r="BN733" s="119" t="s">
        <v>995</v>
      </c>
      <c r="BO733" s="119" t="s">
        <v>2078</v>
      </c>
      <c r="BP733" s="66"/>
    </row>
    <row r="734" spans="60:68" ht="14.5" x14ac:dyDescent="0.35">
      <c r="BH734" s="66"/>
      <c r="BI734" s="66"/>
      <c r="BJ734" s="66"/>
      <c r="BK734" s="119" t="s">
        <v>2079</v>
      </c>
      <c r="BL734" s="119" t="s">
        <v>1010</v>
      </c>
      <c r="BM734" s="119" t="s">
        <v>1011</v>
      </c>
      <c r="BN734" s="119" t="s">
        <v>1012</v>
      </c>
      <c r="BO734" s="119" t="s">
        <v>2080</v>
      </c>
      <c r="BP734" s="66"/>
    </row>
    <row r="735" spans="60:68" ht="14.5" x14ac:dyDescent="0.35">
      <c r="BH735" s="66"/>
      <c r="BI735" s="66"/>
      <c r="BJ735" s="66"/>
      <c r="BK735" s="119" t="s">
        <v>2081</v>
      </c>
      <c r="BL735" s="119" t="s">
        <v>517</v>
      </c>
      <c r="BM735" s="119" t="s">
        <v>518</v>
      </c>
      <c r="BN735" s="119" t="s">
        <v>336</v>
      </c>
      <c r="BO735" s="119" t="s">
        <v>2082</v>
      </c>
      <c r="BP735" s="66"/>
    </row>
    <row r="736" spans="60:68" ht="14.5" x14ac:dyDescent="0.35">
      <c r="BH736" s="66"/>
      <c r="BI736" s="66"/>
      <c r="BJ736" s="66"/>
      <c r="BK736" s="119" t="s">
        <v>2083</v>
      </c>
      <c r="BL736" s="119" t="s">
        <v>1010</v>
      </c>
      <c r="BM736" s="119" t="s">
        <v>1011</v>
      </c>
      <c r="BN736" s="119" t="s">
        <v>1012</v>
      </c>
      <c r="BO736" s="119" t="s">
        <v>2084</v>
      </c>
      <c r="BP736" s="66"/>
    </row>
    <row r="737" spans="60:68" ht="14.5" x14ac:dyDescent="0.35">
      <c r="BH737" s="66"/>
      <c r="BI737" s="66"/>
      <c r="BJ737" s="66"/>
      <c r="BK737" s="119" t="s">
        <v>2085</v>
      </c>
      <c r="BL737" s="119" t="s">
        <v>433</v>
      </c>
      <c r="BM737" s="119" t="s">
        <v>434</v>
      </c>
      <c r="BN737" s="119" t="s">
        <v>373</v>
      </c>
      <c r="BO737" s="119" t="s">
        <v>2086</v>
      </c>
      <c r="BP737" s="66"/>
    </row>
    <row r="738" spans="60:68" ht="14.5" x14ac:dyDescent="0.35">
      <c r="BH738" s="66"/>
      <c r="BI738" s="66"/>
      <c r="BJ738" s="66"/>
      <c r="BK738" s="119" t="s">
        <v>2087</v>
      </c>
      <c r="BL738" s="119" t="s">
        <v>384</v>
      </c>
      <c r="BM738" s="119" t="s">
        <v>385</v>
      </c>
      <c r="BN738" s="119" t="s">
        <v>386</v>
      </c>
      <c r="BO738" s="119" t="s">
        <v>2088</v>
      </c>
      <c r="BP738" s="66"/>
    </row>
    <row r="739" spans="60:68" ht="14.5" x14ac:dyDescent="0.35">
      <c r="BH739" s="66"/>
      <c r="BI739" s="66"/>
      <c r="BJ739" s="66"/>
      <c r="BK739" s="119" t="s">
        <v>2089</v>
      </c>
      <c r="BL739" s="119" t="s">
        <v>553</v>
      </c>
      <c r="BM739" s="119" t="s">
        <v>554</v>
      </c>
      <c r="BN739" s="119" t="s">
        <v>349</v>
      </c>
      <c r="BO739" s="119" t="s">
        <v>2090</v>
      </c>
      <c r="BP739" s="66"/>
    </row>
    <row r="740" spans="60:68" ht="14.5" x14ac:dyDescent="0.35">
      <c r="BH740" s="66"/>
      <c r="BI740" s="66"/>
      <c r="BJ740" s="66"/>
      <c r="BK740" s="119" t="s">
        <v>2091</v>
      </c>
      <c r="BL740" s="119" t="s">
        <v>2092</v>
      </c>
      <c r="BM740" s="119" t="s">
        <v>2093</v>
      </c>
      <c r="BN740" s="119" t="s">
        <v>349</v>
      </c>
      <c r="BO740" s="119" t="s">
        <v>2094</v>
      </c>
      <c r="BP740" s="66"/>
    </row>
    <row r="741" spans="60:68" ht="14.5" x14ac:dyDescent="0.35">
      <c r="BH741" s="66"/>
      <c r="BI741" s="66"/>
      <c r="BJ741" s="66"/>
      <c r="BK741" s="119" t="s">
        <v>2095</v>
      </c>
      <c r="BL741" s="119" t="s">
        <v>2096</v>
      </c>
      <c r="BM741" s="119" t="s">
        <v>2097</v>
      </c>
      <c r="BN741" s="119" t="s">
        <v>464</v>
      </c>
      <c r="BO741" s="119" t="s">
        <v>2098</v>
      </c>
      <c r="BP741" s="66"/>
    </row>
    <row r="742" spans="60:68" ht="14.5" x14ac:dyDescent="0.35">
      <c r="BH742" s="66"/>
      <c r="BI742" s="66"/>
      <c r="BJ742" s="66"/>
      <c r="BK742" s="119" t="s">
        <v>2099</v>
      </c>
      <c r="BL742" s="119" t="s">
        <v>553</v>
      </c>
      <c r="BM742" s="119" t="s">
        <v>554</v>
      </c>
      <c r="BN742" s="119" t="s">
        <v>349</v>
      </c>
      <c r="BO742" s="119" t="s">
        <v>2100</v>
      </c>
      <c r="BP742" s="66"/>
    </row>
    <row r="743" spans="60:68" ht="14.5" x14ac:dyDescent="0.35">
      <c r="BH743" s="66"/>
      <c r="BI743" s="66"/>
      <c r="BJ743" s="66"/>
      <c r="BK743" s="119" t="s">
        <v>2101</v>
      </c>
      <c r="BL743" s="119" t="s">
        <v>553</v>
      </c>
      <c r="BM743" s="119" t="s">
        <v>554</v>
      </c>
      <c r="BN743" s="119" t="s">
        <v>349</v>
      </c>
      <c r="BO743" s="119" t="s">
        <v>2102</v>
      </c>
      <c r="BP743" s="66"/>
    </row>
    <row r="744" spans="60:68" ht="14.5" x14ac:dyDescent="0.35">
      <c r="BH744" s="66"/>
      <c r="BI744" s="66"/>
      <c r="BJ744" s="66"/>
      <c r="BK744" s="119" t="s">
        <v>2103</v>
      </c>
      <c r="BL744" s="119" t="s">
        <v>537</v>
      </c>
      <c r="BM744" s="119" t="s">
        <v>538</v>
      </c>
      <c r="BN744" s="119" t="s">
        <v>349</v>
      </c>
      <c r="BO744" s="119" t="s">
        <v>2104</v>
      </c>
      <c r="BP744" s="66"/>
    </row>
    <row r="745" spans="60:68" ht="14.5" x14ac:dyDescent="0.35">
      <c r="BH745" s="66"/>
      <c r="BI745" s="66"/>
      <c r="BJ745" s="66"/>
      <c r="BK745" s="119" t="s">
        <v>2105</v>
      </c>
      <c r="BL745" s="119" t="s">
        <v>384</v>
      </c>
      <c r="BM745" s="119" t="s">
        <v>385</v>
      </c>
      <c r="BN745" s="119" t="s">
        <v>386</v>
      </c>
      <c r="BO745" s="119" t="s">
        <v>2106</v>
      </c>
      <c r="BP745" s="66"/>
    </row>
    <row r="746" spans="60:68" ht="14.5" x14ac:dyDescent="0.35">
      <c r="BH746" s="66"/>
      <c r="BI746" s="66"/>
      <c r="BJ746" s="66"/>
      <c r="BK746" s="119" t="s">
        <v>2107</v>
      </c>
      <c r="BL746" s="119" t="s">
        <v>433</v>
      </c>
      <c r="BM746" s="119" t="s">
        <v>434</v>
      </c>
      <c r="BN746" s="119" t="s">
        <v>373</v>
      </c>
      <c r="BO746" s="119" t="s">
        <v>2108</v>
      </c>
      <c r="BP746" s="66"/>
    </row>
    <row r="747" spans="60:68" ht="14.5" x14ac:dyDescent="0.35">
      <c r="BH747" s="66"/>
      <c r="BI747" s="66"/>
      <c r="BJ747" s="66"/>
      <c r="BK747" s="119" t="s">
        <v>2109</v>
      </c>
      <c r="BL747" s="119" t="s">
        <v>553</v>
      </c>
      <c r="BM747" s="119" t="s">
        <v>554</v>
      </c>
      <c r="BN747" s="119" t="s">
        <v>349</v>
      </c>
      <c r="BO747" s="119" t="s">
        <v>2110</v>
      </c>
      <c r="BP747" s="66"/>
    </row>
    <row r="748" spans="60:68" ht="14.5" x14ac:dyDescent="0.35">
      <c r="BH748" s="66"/>
      <c r="BI748" s="66"/>
      <c r="BJ748" s="66"/>
      <c r="BK748" s="119" t="s">
        <v>2111</v>
      </c>
      <c r="BL748" s="119" t="s">
        <v>553</v>
      </c>
      <c r="BM748" s="119" t="s">
        <v>554</v>
      </c>
      <c r="BN748" s="119" t="s">
        <v>349</v>
      </c>
      <c r="BO748" s="119" t="s">
        <v>2112</v>
      </c>
      <c r="BP748" s="66"/>
    </row>
    <row r="749" spans="60:68" ht="14.5" x14ac:dyDescent="0.35">
      <c r="BH749" s="66"/>
      <c r="BI749" s="66"/>
      <c r="BJ749" s="66"/>
      <c r="BK749" s="119" t="s">
        <v>2113</v>
      </c>
      <c r="BL749" s="119" t="s">
        <v>2114</v>
      </c>
      <c r="BM749" s="119" t="s">
        <v>2115</v>
      </c>
      <c r="BN749" s="119" t="s">
        <v>349</v>
      </c>
      <c r="BO749" s="119" t="s">
        <v>2116</v>
      </c>
      <c r="BP749" s="66"/>
    </row>
    <row r="750" spans="60:68" ht="14.5" x14ac:dyDescent="0.35">
      <c r="BH750" s="66"/>
      <c r="BI750" s="66"/>
      <c r="BJ750" s="66"/>
      <c r="BK750" s="119" t="s">
        <v>2117</v>
      </c>
      <c r="BL750" s="119" t="s">
        <v>371</v>
      </c>
      <c r="BM750" s="119" t="s">
        <v>372</v>
      </c>
      <c r="BN750" s="119" t="s">
        <v>373</v>
      </c>
      <c r="BO750" s="119" t="s">
        <v>2118</v>
      </c>
      <c r="BP750" s="66"/>
    </row>
    <row r="751" spans="60:68" ht="14.5" x14ac:dyDescent="0.35">
      <c r="BH751" s="66"/>
      <c r="BI751" s="66"/>
      <c r="BJ751" s="66"/>
      <c r="BK751" s="119" t="s">
        <v>2119</v>
      </c>
      <c r="BL751" s="119" t="s">
        <v>553</v>
      </c>
      <c r="BM751" s="119" t="s">
        <v>554</v>
      </c>
      <c r="BN751" s="119" t="s">
        <v>349</v>
      </c>
      <c r="BO751" s="119" t="s">
        <v>554</v>
      </c>
      <c r="BP751" s="66"/>
    </row>
    <row r="752" spans="60:68" ht="14.5" x14ac:dyDescent="0.35">
      <c r="BH752" s="66"/>
      <c r="BI752" s="66"/>
      <c r="BJ752" s="66"/>
      <c r="BK752" s="119" t="s">
        <v>2120</v>
      </c>
      <c r="BL752" s="119" t="s">
        <v>505</v>
      </c>
      <c r="BM752" s="119" t="s">
        <v>506</v>
      </c>
      <c r="BN752" s="119" t="s">
        <v>349</v>
      </c>
      <c r="BO752" s="119" t="s">
        <v>2121</v>
      </c>
      <c r="BP752" s="66"/>
    </row>
    <row r="753" spans="60:68" ht="14.5" x14ac:dyDescent="0.35">
      <c r="BH753" s="66"/>
      <c r="BI753" s="66"/>
      <c r="BJ753" s="66"/>
      <c r="BK753" s="119" t="s">
        <v>2122</v>
      </c>
      <c r="BL753" s="119" t="s">
        <v>2020</v>
      </c>
      <c r="BM753" s="119" t="s">
        <v>2021</v>
      </c>
      <c r="BN753" s="119" t="s">
        <v>2022</v>
      </c>
      <c r="BO753" s="119" t="s">
        <v>2123</v>
      </c>
      <c r="BP753" s="66"/>
    </row>
    <row r="754" spans="60:68" ht="14.5" x14ac:dyDescent="0.35">
      <c r="BH754" s="66"/>
      <c r="BI754" s="66"/>
      <c r="BJ754" s="66"/>
      <c r="BK754" s="119" t="s">
        <v>2122</v>
      </c>
      <c r="BL754" s="119" t="s">
        <v>2020</v>
      </c>
      <c r="BM754" s="119" t="s">
        <v>2021</v>
      </c>
      <c r="BN754" s="119" t="s">
        <v>2022</v>
      </c>
      <c r="BO754" s="119" t="s">
        <v>2124</v>
      </c>
      <c r="BP754" s="66"/>
    </row>
    <row r="755" spans="60:68" ht="14.5" x14ac:dyDescent="0.35">
      <c r="BH755" s="66"/>
      <c r="BI755" s="66"/>
      <c r="BJ755" s="66"/>
      <c r="BK755" s="119" t="s">
        <v>2125</v>
      </c>
      <c r="BL755" s="119" t="s">
        <v>505</v>
      </c>
      <c r="BM755" s="119" t="s">
        <v>506</v>
      </c>
      <c r="BN755" s="119" t="s">
        <v>349</v>
      </c>
      <c r="BO755" s="119" t="s">
        <v>2126</v>
      </c>
      <c r="BP755" s="66"/>
    </row>
    <row r="756" spans="60:68" ht="14.5" x14ac:dyDescent="0.35">
      <c r="BH756" s="66"/>
      <c r="BI756" s="66"/>
      <c r="BJ756" s="66"/>
      <c r="BK756" s="119" t="s">
        <v>2127</v>
      </c>
      <c r="BL756" s="119" t="s">
        <v>928</v>
      </c>
      <c r="BM756" s="119" t="s">
        <v>929</v>
      </c>
      <c r="BN756" s="119" t="s">
        <v>349</v>
      </c>
      <c r="BO756" s="119" t="s">
        <v>2128</v>
      </c>
      <c r="BP756" s="66"/>
    </row>
    <row r="757" spans="60:68" ht="14.5" x14ac:dyDescent="0.35">
      <c r="BH757" s="66"/>
      <c r="BI757" s="66"/>
      <c r="BJ757" s="66"/>
      <c r="BK757" s="119" t="s">
        <v>2129</v>
      </c>
      <c r="BL757" s="119" t="s">
        <v>1637</v>
      </c>
      <c r="BM757" s="119" t="s">
        <v>1638</v>
      </c>
      <c r="BN757" s="119" t="s">
        <v>443</v>
      </c>
      <c r="BO757" s="119" t="s">
        <v>2130</v>
      </c>
      <c r="BP757" s="66"/>
    </row>
    <row r="758" spans="60:68" ht="14.5" x14ac:dyDescent="0.35">
      <c r="BH758" s="66"/>
      <c r="BI758" s="66"/>
      <c r="BJ758" s="66"/>
      <c r="BK758" s="119" t="s">
        <v>2131</v>
      </c>
      <c r="BL758" s="119" t="s">
        <v>553</v>
      </c>
      <c r="BM758" s="119" t="s">
        <v>554</v>
      </c>
      <c r="BN758" s="119" t="s">
        <v>349</v>
      </c>
      <c r="BO758" s="119" t="s">
        <v>2132</v>
      </c>
      <c r="BP758" s="66"/>
    </row>
    <row r="759" spans="60:68" ht="14.5" x14ac:dyDescent="0.35">
      <c r="BH759" s="66"/>
      <c r="BI759" s="66"/>
      <c r="BJ759" s="66"/>
      <c r="BK759" s="119" t="s">
        <v>2133</v>
      </c>
      <c r="BL759" s="119" t="s">
        <v>762</v>
      </c>
      <c r="BM759" s="119" t="s">
        <v>763</v>
      </c>
      <c r="BN759" s="119" t="s">
        <v>373</v>
      </c>
      <c r="BO759" s="119" t="s">
        <v>2134</v>
      </c>
      <c r="BP759" s="66"/>
    </row>
    <row r="760" spans="60:68" ht="14.5" x14ac:dyDescent="0.35">
      <c r="BH760" s="66"/>
      <c r="BI760" s="66"/>
      <c r="BJ760" s="66"/>
      <c r="BK760" s="119" t="s">
        <v>2135</v>
      </c>
      <c r="BL760" s="119" t="s">
        <v>1246</v>
      </c>
      <c r="BM760" s="119" t="s">
        <v>1247</v>
      </c>
      <c r="BN760" s="119" t="s">
        <v>373</v>
      </c>
      <c r="BO760" s="119" t="s">
        <v>2136</v>
      </c>
      <c r="BP760" s="66"/>
    </row>
    <row r="761" spans="60:68" ht="14.5" x14ac:dyDescent="0.35">
      <c r="BH761" s="66"/>
      <c r="BI761" s="66"/>
      <c r="BJ761" s="66"/>
      <c r="BK761" s="119" t="s">
        <v>2137</v>
      </c>
      <c r="BL761" s="119" t="s">
        <v>1400</v>
      </c>
      <c r="BM761" s="119" t="s">
        <v>1401</v>
      </c>
      <c r="BN761" s="119" t="s">
        <v>1402</v>
      </c>
      <c r="BO761" s="119" t="s">
        <v>2138</v>
      </c>
      <c r="BP761" s="66"/>
    </row>
    <row r="762" spans="60:68" ht="14.5" x14ac:dyDescent="0.35">
      <c r="BH762" s="66"/>
      <c r="BI762" s="66"/>
      <c r="BJ762" s="66"/>
      <c r="BK762" s="119" t="s">
        <v>2139</v>
      </c>
      <c r="BL762" s="119" t="s">
        <v>695</v>
      </c>
      <c r="BM762" s="119" t="s">
        <v>696</v>
      </c>
      <c r="BN762" s="119" t="s">
        <v>697</v>
      </c>
      <c r="BO762" s="119" t="s">
        <v>2140</v>
      </c>
      <c r="BP762" s="66"/>
    </row>
    <row r="763" spans="60:68" ht="14.5" x14ac:dyDescent="0.35">
      <c r="BH763" s="66"/>
      <c r="BI763" s="66"/>
      <c r="BJ763" s="66"/>
      <c r="BK763" s="119" t="s">
        <v>2141</v>
      </c>
      <c r="BL763" s="119" t="s">
        <v>1303</v>
      </c>
      <c r="BM763" s="119" t="s">
        <v>1304</v>
      </c>
      <c r="BN763" s="119" t="s">
        <v>349</v>
      </c>
      <c r="BO763" s="119" t="s">
        <v>2142</v>
      </c>
      <c r="BP763" s="66"/>
    </row>
    <row r="764" spans="60:68" ht="14.5" x14ac:dyDescent="0.35">
      <c r="BH764" s="66"/>
      <c r="BI764" s="66"/>
      <c r="BJ764" s="66"/>
      <c r="BK764" s="119" t="s">
        <v>2143</v>
      </c>
      <c r="BL764" s="119" t="s">
        <v>433</v>
      </c>
      <c r="BM764" s="119" t="s">
        <v>434</v>
      </c>
      <c r="BN764" s="119" t="s">
        <v>373</v>
      </c>
      <c r="BO764" s="119" t="s">
        <v>2144</v>
      </c>
      <c r="BP764" s="66"/>
    </row>
    <row r="765" spans="60:68" ht="14.5" x14ac:dyDescent="0.35">
      <c r="BH765" s="66"/>
      <c r="BI765" s="66"/>
      <c r="BJ765" s="66"/>
      <c r="BK765" s="119" t="s">
        <v>2145</v>
      </c>
      <c r="BL765" s="119" t="s">
        <v>433</v>
      </c>
      <c r="BM765" s="119" t="s">
        <v>434</v>
      </c>
      <c r="BN765" s="119" t="s">
        <v>373</v>
      </c>
      <c r="BO765" s="119" t="s">
        <v>2146</v>
      </c>
      <c r="BP765" s="66"/>
    </row>
    <row r="766" spans="60:68" ht="14.5" x14ac:dyDescent="0.35">
      <c r="BH766" s="66"/>
      <c r="BI766" s="66"/>
      <c r="BJ766" s="66"/>
      <c r="BK766" s="119" t="s">
        <v>2147</v>
      </c>
      <c r="BL766" s="119" t="s">
        <v>1400</v>
      </c>
      <c r="BM766" s="119" t="s">
        <v>1401</v>
      </c>
      <c r="BN766" s="119" t="s">
        <v>1402</v>
      </c>
      <c r="BO766" s="119" t="s">
        <v>2148</v>
      </c>
      <c r="BP766" s="66"/>
    </row>
    <row r="767" spans="60:68" ht="14.5" x14ac:dyDescent="0.35">
      <c r="BH767" s="66"/>
      <c r="BI767" s="66"/>
      <c r="BJ767" s="66"/>
      <c r="BK767" s="119" t="s">
        <v>2149</v>
      </c>
      <c r="BL767" s="119" t="s">
        <v>384</v>
      </c>
      <c r="BM767" s="119" t="s">
        <v>385</v>
      </c>
      <c r="BN767" s="119" t="s">
        <v>386</v>
      </c>
      <c r="BO767" s="119" t="s">
        <v>2150</v>
      </c>
      <c r="BP767" s="66"/>
    </row>
    <row r="768" spans="60:68" ht="14.5" x14ac:dyDescent="0.35">
      <c r="BH768" s="66"/>
      <c r="BI768" s="66"/>
      <c r="BJ768" s="66"/>
      <c r="BK768" s="119" t="s">
        <v>2151</v>
      </c>
      <c r="BL768" s="119" t="s">
        <v>695</v>
      </c>
      <c r="BM768" s="119" t="s">
        <v>696</v>
      </c>
      <c r="BN768" s="119" t="s">
        <v>697</v>
      </c>
      <c r="BO768" s="119" t="s">
        <v>696</v>
      </c>
      <c r="BP768" s="66"/>
    </row>
    <row r="769" spans="60:68" ht="14.5" x14ac:dyDescent="0.35">
      <c r="BH769" s="66"/>
      <c r="BI769" s="66"/>
      <c r="BJ769" s="66"/>
      <c r="BK769" s="119" t="s">
        <v>2152</v>
      </c>
      <c r="BL769" s="119" t="s">
        <v>2153</v>
      </c>
      <c r="BM769" s="119" t="s">
        <v>2154</v>
      </c>
      <c r="BN769" s="119" t="s">
        <v>373</v>
      </c>
      <c r="BO769" s="119" t="s">
        <v>2155</v>
      </c>
      <c r="BP769" s="66"/>
    </row>
    <row r="770" spans="60:68" ht="14.5" x14ac:dyDescent="0.35">
      <c r="BH770" s="66"/>
      <c r="BI770" s="66"/>
      <c r="BJ770" s="66"/>
      <c r="BK770" s="119" t="s">
        <v>2156</v>
      </c>
      <c r="BL770" s="119" t="s">
        <v>511</v>
      </c>
      <c r="BM770" s="119" t="s">
        <v>512</v>
      </c>
      <c r="BN770" s="119" t="s">
        <v>349</v>
      </c>
      <c r="BO770" s="119" t="s">
        <v>2157</v>
      </c>
      <c r="BP770" s="66"/>
    </row>
    <row r="771" spans="60:68" ht="14.5" x14ac:dyDescent="0.35">
      <c r="BH771" s="66"/>
      <c r="BI771" s="66"/>
      <c r="BJ771" s="66"/>
      <c r="BK771" s="119" t="s">
        <v>2158</v>
      </c>
      <c r="BL771" s="119" t="s">
        <v>1220</v>
      </c>
      <c r="BM771" s="119" t="s">
        <v>1221</v>
      </c>
      <c r="BN771" s="119" t="s">
        <v>1222</v>
      </c>
      <c r="BO771" s="119" t="s">
        <v>2159</v>
      </c>
      <c r="BP771" s="66"/>
    </row>
    <row r="772" spans="60:68" ht="14.5" x14ac:dyDescent="0.35">
      <c r="BH772" s="66"/>
      <c r="BI772" s="66"/>
      <c r="BJ772" s="66"/>
      <c r="BK772" s="119" t="s">
        <v>2160</v>
      </c>
      <c r="BL772" s="119" t="s">
        <v>553</v>
      </c>
      <c r="BM772" s="119" t="s">
        <v>554</v>
      </c>
      <c r="BN772" s="119" t="s">
        <v>349</v>
      </c>
      <c r="BO772" s="119" t="s">
        <v>2161</v>
      </c>
      <c r="BP772" s="66"/>
    </row>
    <row r="773" spans="60:68" ht="14.5" x14ac:dyDescent="0.35">
      <c r="BH773" s="66"/>
      <c r="BI773" s="66"/>
      <c r="BJ773" s="66"/>
      <c r="BK773" s="119" t="s">
        <v>2162</v>
      </c>
      <c r="BL773" s="119" t="s">
        <v>517</v>
      </c>
      <c r="BM773" s="119" t="s">
        <v>518</v>
      </c>
      <c r="BN773" s="119" t="s">
        <v>336</v>
      </c>
      <c r="BO773" s="119" t="s">
        <v>2163</v>
      </c>
      <c r="BP773" s="66"/>
    </row>
    <row r="774" spans="60:68" ht="14.5" x14ac:dyDescent="0.35">
      <c r="BH774" s="66"/>
      <c r="BI774" s="66"/>
      <c r="BJ774" s="66"/>
      <c r="BK774" s="119" t="s">
        <v>2164</v>
      </c>
      <c r="BL774" s="119" t="s">
        <v>2165</v>
      </c>
      <c r="BM774" s="119" t="s">
        <v>2166</v>
      </c>
      <c r="BN774" s="119" t="s">
        <v>373</v>
      </c>
      <c r="BO774" s="119" t="s">
        <v>2167</v>
      </c>
      <c r="BP774" s="66"/>
    </row>
    <row r="775" spans="60:68" ht="14.5" x14ac:dyDescent="0.35">
      <c r="BH775" s="66"/>
      <c r="BI775" s="66"/>
      <c r="BJ775" s="66"/>
      <c r="BK775" s="119" t="s">
        <v>2168</v>
      </c>
      <c r="BL775" s="119" t="s">
        <v>630</v>
      </c>
      <c r="BM775" s="119" t="s">
        <v>631</v>
      </c>
      <c r="BN775" s="119" t="s">
        <v>632</v>
      </c>
      <c r="BO775" s="119" t="s">
        <v>2169</v>
      </c>
      <c r="BP775" s="66"/>
    </row>
    <row r="776" spans="60:68" ht="14.5" x14ac:dyDescent="0.35">
      <c r="BH776" s="66"/>
      <c r="BI776" s="66"/>
      <c r="BJ776" s="66"/>
      <c r="BK776" s="119" t="s">
        <v>2170</v>
      </c>
      <c r="BL776" s="119" t="s">
        <v>553</v>
      </c>
      <c r="BM776" s="119" t="s">
        <v>554</v>
      </c>
      <c r="BN776" s="119" t="s">
        <v>349</v>
      </c>
      <c r="BO776" s="119" t="s">
        <v>2171</v>
      </c>
      <c r="BP776" s="66"/>
    </row>
    <row r="777" spans="60:68" ht="14.5" x14ac:dyDescent="0.35">
      <c r="BH777" s="66"/>
      <c r="BI777" s="66"/>
      <c r="BJ777" s="66"/>
      <c r="BK777" s="119" t="s">
        <v>2172</v>
      </c>
      <c r="BL777" s="119" t="s">
        <v>371</v>
      </c>
      <c r="BM777" s="119" t="s">
        <v>372</v>
      </c>
      <c r="BN777" s="119" t="s">
        <v>373</v>
      </c>
      <c r="BO777" s="119" t="s">
        <v>2173</v>
      </c>
      <c r="BP777" s="66"/>
    </row>
    <row r="778" spans="60:68" ht="14.5" x14ac:dyDescent="0.35">
      <c r="BH778" s="66"/>
      <c r="BI778" s="66"/>
      <c r="BJ778" s="66"/>
      <c r="BK778" s="119" t="s">
        <v>2174</v>
      </c>
      <c r="BL778" s="119" t="s">
        <v>1943</v>
      </c>
      <c r="BM778" s="119" t="s">
        <v>1944</v>
      </c>
      <c r="BN778" s="119" t="s">
        <v>391</v>
      </c>
      <c r="BO778" s="119" t="s">
        <v>2175</v>
      </c>
      <c r="BP778" s="66"/>
    </row>
    <row r="779" spans="60:68" ht="14.5" x14ac:dyDescent="0.35">
      <c r="BH779" s="66"/>
      <c r="BI779" s="66"/>
      <c r="BJ779" s="66"/>
      <c r="BK779" s="119" t="s">
        <v>2176</v>
      </c>
      <c r="BL779" s="119" t="s">
        <v>505</v>
      </c>
      <c r="BM779" s="119" t="s">
        <v>506</v>
      </c>
      <c r="BN779" s="119" t="s">
        <v>349</v>
      </c>
      <c r="BO779" s="119" t="s">
        <v>2177</v>
      </c>
      <c r="BP779" s="66"/>
    </row>
    <row r="780" spans="60:68" ht="14.5" x14ac:dyDescent="0.35">
      <c r="BH780" s="66"/>
      <c r="BI780" s="66"/>
      <c r="BJ780" s="66"/>
      <c r="BK780" s="119" t="s">
        <v>2178</v>
      </c>
      <c r="BL780" s="119" t="s">
        <v>1322</v>
      </c>
      <c r="BM780" s="119" t="s">
        <v>1323</v>
      </c>
      <c r="BN780" s="119" t="s">
        <v>1324</v>
      </c>
      <c r="BO780" s="119" t="s">
        <v>2179</v>
      </c>
      <c r="BP780" s="66"/>
    </row>
    <row r="781" spans="60:68" ht="14.5" x14ac:dyDescent="0.35">
      <c r="BH781" s="66"/>
      <c r="BI781" s="66"/>
      <c r="BJ781" s="66"/>
      <c r="BK781" s="119" t="s">
        <v>2180</v>
      </c>
      <c r="BL781" s="119" t="s">
        <v>1276</v>
      </c>
      <c r="BM781" s="119" t="s">
        <v>1277</v>
      </c>
      <c r="BN781" s="119" t="s">
        <v>373</v>
      </c>
      <c r="BO781" s="119" t="s">
        <v>2181</v>
      </c>
      <c r="BP781" s="66"/>
    </row>
    <row r="782" spans="60:68" ht="14.5" x14ac:dyDescent="0.35">
      <c r="BH782" s="66"/>
      <c r="BI782" s="66"/>
      <c r="BJ782" s="66"/>
      <c r="BK782" s="119" t="s">
        <v>2182</v>
      </c>
      <c r="BL782" s="119" t="s">
        <v>537</v>
      </c>
      <c r="BM782" s="119" t="s">
        <v>538</v>
      </c>
      <c r="BN782" s="119" t="s">
        <v>349</v>
      </c>
      <c r="BO782" s="119" t="s">
        <v>1699</v>
      </c>
    </row>
    <row r="783" spans="60:68" ht="14.5" x14ac:dyDescent="0.35">
      <c r="BH783" s="66"/>
      <c r="BI783" s="66"/>
      <c r="BJ783" s="66"/>
      <c r="BK783" s="119" t="s">
        <v>2183</v>
      </c>
      <c r="BL783" s="119" t="s">
        <v>553</v>
      </c>
      <c r="BM783" s="119" t="s">
        <v>554</v>
      </c>
      <c r="BN783" s="119" t="s">
        <v>349</v>
      </c>
      <c r="BO783" s="119" t="s">
        <v>2184</v>
      </c>
    </row>
    <row r="784" spans="60:68" ht="14.5" x14ac:dyDescent="0.35">
      <c r="BH784" s="66"/>
      <c r="BI784" s="66"/>
      <c r="BJ784" s="66"/>
      <c r="BK784" s="119" t="s">
        <v>2185</v>
      </c>
      <c r="BL784" s="119" t="s">
        <v>1220</v>
      </c>
      <c r="BM784" s="119" t="s">
        <v>1221</v>
      </c>
      <c r="BN784" s="119" t="s">
        <v>1222</v>
      </c>
      <c r="BO784" s="119" t="s">
        <v>2186</v>
      </c>
    </row>
    <row r="785" spans="60:69" ht="14.5" x14ac:dyDescent="0.35">
      <c r="BH785" s="66"/>
      <c r="BI785" s="66"/>
      <c r="BJ785" s="66"/>
      <c r="BK785" s="119" t="s">
        <v>2187</v>
      </c>
      <c r="BL785" s="119" t="s">
        <v>553</v>
      </c>
      <c r="BM785" s="119" t="s">
        <v>554</v>
      </c>
      <c r="BN785" s="119" t="s">
        <v>349</v>
      </c>
      <c r="BO785" s="119" t="s">
        <v>2188</v>
      </c>
    </row>
    <row r="786" spans="60:69" ht="14.5" x14ac:dyDescent="0.35">
      <c r="BH786" s="66"/>
      <c r="BI786" s="66"/>
      <c r="BJ786" s="66"/>
      <c r="BK786" s="119" t="s">
        <v>2189</v>
      </c>
      <c r="BL786" s="119" t="s">
        <v>371</v>
      </c>
      <c r="BM786" s="119" t="s">
        <v>372</v>
      </c>
      <c r="BN786" s="119" t="s">
        <v>373</v>
      </c>
      <c r="BO786" s="119" t="s">
        <v>2190</v>
      </c>
    </row>
    <row r="787" spans="60:69" ht="14.5" x14ac:dyDescent="0.35">
      <c r="BH787" s="66"/>
      <c r="BI787" s="66"/>
      <c r="BJ787" s="66"/>
      <c r="BK787" s="119" t="s">
        <v>2191</v>
      </c>
      <c r="BL787" s="119" t="s">
        <v>588</v>
      </c>
      <c r="BM787" s="119" t="s">
        <v>589</v>
      </c>
      <c r="BN787" s="119" t="s">
        <v>349</v>
      </c>
      <c r="BO787" s="119" t="s">
        <v>2192</v>
      </c>
    </row>
    <row r="788" spans="60:69" ht="14.5" x14ac:dyDescent="0.35">
      <c r="BH788" s="66"/>
      <c r="BI788" s="66"/>
      <c r="BJ788" s="66"/>
      <c r="BK788" s="119" t="s">
        <v>2193</v>
      </c>
      <c r="BL788" s="119" t="s">
        <v>553</v>
      </c>
      <c r="BM788" s="119" t="s">
        <v>554</v>
      </c>
      <c r="BN788" s="119" t="s">
        <v>349</v>
      </c>
      <c r="BO788" s="119" t="s">
        <v>2194</v>
      </c>
    </row>
    <row r="789" spans="60:69" ht="14.5" x14ac:dyDescent="0.35">
      <c r="BH789" s="66"/>
      <c r="BI789" s="66"/>
      <c r="BJ789" s="66"/>
      <c r="BK789" s="119" t="s">
        <v>2195</v>
      </c>
      <c r="BL789" s="119" t="s">
        <v>1733</v>
      </c>
      <c r="BM789" s="119" t="s">
        <v>1734</v>
      </c>
      <c r="BN789" s="119" t="s">
        <v>386</v>
      </c>
      <c r="BO789" s="119" t="s">
        <v>2196</v>
      </c>
    </row>
    <row r="790" spans="60:69" ht="14.5" x14ac:dyDescent="0.35">
      <c r="BH790" s="66"/>
      <c r="BI790" s="66"/>
      <c r="BJ790" s="66"/>
      <c r="BK790" s="119" t="s">
        <v>2197</v>
      </c>
      <c r="BL790" s="119" t="s">
        <v>695</v>
      </c>
      <c r="BM790" s="119" t="s">
        <v>696</v>
      </c>
      <c r="BN790" s="119" t="s">
        <v>697</v>
      </c>
      <c r="BO790" s="119" t="s">
        <v>2198</v>
      </c>
    </row>
    <row r="791" spans="60:69" ht="14.5" x14ac:dyDescent="0.35">
      <c r="BH791" s="66"/>
      <c r="BI791" s="66"/>
      <c r="BJ791" s="66"/>
      <c r="BK791" s="119" t="s">
        <v>2199</v>
      </c>
      <c r="BL791" s="119" t="s">
        <v>1675</v>
      </c>
      <c r="BM791" s="119" t="s">
        <v>1676</v>
      </c>
      <c r="BN791" s="119" t="s">
        <v>349</v>
      </c>
      <c r="BO791" s="119" t="s">
        <v>2200</v>
      </c>
    </row>
    <row r="792" spans="60:69" ht="14.5" x14ac:dyDescent="0.35">
      <c r="BH792" s="66"/>
      <c r="BI792" s="66"/>
      <c r="BJ792" s="66"/>
      <c r="BK792" s="119" t="s">
        <v>2201</v>
      </c>
      <c r="BL792" s="119" t="s">
        <v>517</v>
      </c>
      <c r="BM792" s="119" t="s">
        <v>518</v>
      </c>
      <c r="BN792" s="119" t="s">
        <v>336</v>
      </c>
      <c r="BO792" s="119" t="s">
        <v>2202</v>
      </c>
    </row>
    <row r="793" spans="60:69" ht="14.5" x14ac:dyDescent="0.35">
      <c r="BH793" s="66"/>
      <c r="BI793" s="66"/>
      <c r="BJ793" s="66"/>
      <c r="BK793" s="119" t="s">
        <v>2203</v>
      </c>
      <c r="BL793" s="119" t="s">
        <v>584</v>
      </c>
      <c r="BM793" s="119" t="s">
        <v>585</v>
      </c>
      <c r="BN793" s="119" t="s">
        <v>336</v>
      </c>
      <c r="BO793" s="119" t="s">
        <v>865</v>
      </c>
    </row>
    <row r="794" spans="60:69" ht="14.5" x14ac:dyDescent="0.35">
      <c r="BH794" s="66"/>
      <c r="BI794" s="66"/>
      <c r="BJ794" s="66"/>
      <c r="BK794" s="119" t="s">
        <v>2204</v>
      </c>
      <c r="BL794" s="119" t="s">
        <v>429</v>
      </c>
      <c r="BM794" s="119" t="s">
        <v>430</v>
      </c>
      <c r="BN794" s="119" t="s">
        <v>391</v>
      </c>
      <c r="BO794" s="119" t="s">
        <v>2205</v>
      </c>
    </row>
    <row r="795" spans="60:69" ht="14.5" x14ac:dyDescent="0.35">
      <c r="BH795" s="66"/>
      <c r="BI795" s="66"/>
      <c r="BJ795" s="66"/>
      <c r="BK795" s="119" t="s">
        <v>2206</v>
      </c>
      <c r="BL795" s="119" t="s">
        <v>1675</v>
      </c>
      <c r="BM795" s="119" t="s">
        <v>1676</v>
      </c>
      <c r="BN795" s="119" t="s">
        <v>349</v>
      </c>
      <c r="BO795" s="119" t="s">
        <v>2207</v>
      </c>
    </row>
    <row r="796" spans="60:69" ht="14.5" x14ac:dyDescent="0.35">
      <c r="BH796" s="66"/>
      <c r="BI796" s="66"/>
      <c r="BJ796" s="66"/>
      <c r="BK796" s="119" t="s">
        <v>2208</v>
      </c>
      <c r="BL796" s="119" t="s">
        <v>537</v>
      </c>
      <c r="BM796" s="119" t="s">
        <v>538</v>
      </c>
      <c r="BN796" s="119" t="s">
        <v>349</v>
      </c>
      <c r="BO796" s="119" t="s">
        <v>2209</v>
      </c>
      <c r="BQ796" s="66"/>
    </row>
    <row r="797" spans="60:69" ht="14.5" x14ac:dyDescent="0.35">
      <c r="BH797" s="66"/>
      <c r="BI797" s="66"/>
      <c r="BJ797" s="66"/>
      <c r="BK797" s="119" t="s">
        <v>2210</v>
      </c>
      <c r="BL797" s="119" t="s">
        <v>371</v>
      </c>
      <c r="BM797" s="119" t="s">
        <v>372</v>
      </c>
      <c r="BN797" s="119" t="s">
        <v>373</v>
      </c>
      <c r="BO797" s="119" t="s">
        <v>2211</v>
      </c>
    </row>
    <row r="798" spans="60:69" ht="14.5" x14ac:dyDescent="0.35">
      <c r="BH798" s="66"/>
      <c r="BI798" s="66"/>
      <c r="BJ798" s="66"/>
      <c r="BK798" s="119" t="s">
        <v>2212</v>
      </c>
      <c r="BL798" s="119" t="s">
        <v>517</v>
      </c>
      <c r="BM798" s="119" t="s">
        <v>518</v>
      </c>
      <c r="BN798" s="119" t="s">
        <v>336</v>
      </c>
      <c r="BO798" s="119" t="s">
        <v>2213</v>
      </c>
    </row>
    <row r="799" spans="60:69" ht="14.5" x14ac:dyDescent="0.35">
      <c r="BH799" s="66"/>
      <c r="BI799" s="66"/>
      <c r="BJ799" s="66"/>
      <c r="BK799" s="119" t="s">
        <v>2214</v>
      </c>
      <c r="BL799" s="119" t="s">
        <v>380</v>
      </c>
      <c r="BM799" s="119" t="s">
        <v>381</v>
      </c>
      <c r="BN799" s="119" t="s">
        <v>373</v>
      </c>
      <c r="BO799" s="119" t="s">
        <v>2215</v>
      </c>
    </row>
    <row r="800" spans="60:69" ht="14.5" x14ac:dyDescent="0.35">
      <c r="BH800" s="66"/>
      <c r="BI800" s="66"/>
      <c r="BJ800" s="66"/>
      <c r="BK800" s="119" t="s">
        <v>2216</v>
      </c>
      <c r="BL800" s="119" t="s">
        <v>1792</v>
      </c>
      <c r="BM800" s="119" t="s">
        <v>1793</v>
      </c>
      <c r="BN800" s="119" t="s">
        <v>1794</v>
      </c>
      <c r="BO800" s="119" t="s">
        <v>2217</v>
      </c>
    </row>
    <row r="801" spans="60:67" ht="14.5" x14ac:dyDescent="0.35">
      <c r="BH801" s="66"/>
      <c r="BI801" s="66"/>
      <c r="BJ801" s="66"/>
      <c r="BK801" s="119" t="s">
        <v>2218</v>
      </c>
      <c r="BL801" s="119" t="s">
        <v>553</v>
      </c>
      <c r="BM801" s="119" t="s">
        <v>554</v>
      </c>
      <c r="BN801" s="119" t="s">
        <v>349</v>
      </c>
      <c r="BO801" s="119" t="s">
        <v>2219</v>
      </c>
    </row>
    <row r="802" spans="60:67" ht="14.5" x14ac:dyDescent="0.35">
      <c r="BH802" s="66"/>
      <c r="BI802" s="66"/>
      <c r="BJ802" s="66"/>
      <c r="BK802" s="119" t="s">
        <v>2220</v>
      </c>
      <c r="BL802" s="119" t="s">
        <v>576</v>
      </c>
      <c r="BM802" s="119" t="s">
        <v>577</v>
      </c>
      <c r="BN802" s="119" t="s">
        <v>336</v>
      </c>
      <c r="BO802" s="119" t="s">
        <v>2221</v>
      </c>
    </row>
    <row r="803" spans="60:67" ht="14.5" x14ac:dyDescent="0.35">
      <c r="BH803" s="66"/>
      <c r="BI803" s="66"/>
      <c r="BJ803" s="66"/>
      <c r="BK803" s="119" t="s">
        <v>2222</v>
      </c>
      <c r="BL803" s="119" t="s">
        <v>511</v>
      </c>
      <c r="BM803" s="119" t="s">
        <v>512</v>
      </c>
      <c r="BN803" s="119" t="s">
        <v>349</v>
      </c>
      <c r="BO803" s="119" t="s">
        <v>2223</v>
      </c>
    </row>
    <row r="804" spans="60:67" ht="14.5" x14ac:dyDescent="0.35">
      <c r="BH804" s="66"/>
      <c r="BI804" s="66"/>
      <c r="BJ804" s="66"/>
      <c r="BK804" s="119" t="s">
        <v>2224</v>
      </c>
      <c r="BL804" s="119" t="s">
        <v>2165</v>
      </c>
      <c r="BM804" s="119" t="s">
        <v>2166</v>
      </c>
      <c r="BN804" s="119" t="s">
        <v>373</v>
      </c>
      <c r="BO804" s="119" t="s">
        <v>2225</v>
      </c>
    </row>
    <row r="805" spans="60:67" ht="14.5" x14ac:dyDescent="0.35">
      <c r="BH805" s="66"/>
      <c r="BI805" s="66"/>
      <c r="BJ805" s="66"/>
      <c r="BK805" s="119" t="s">
        <v>2226</v>
      </c>
      <c r="BL805" s="119" t="s">
        <v>2227</v>
      </c>
      <c r="BM805" s="119" t="s">
        <v>585</v>
      </c>
      <c r="BN805" s="119" t="s">
        <v>349</v>
      </c>
      <c r="BO805" s="119" t="s">
        <v>2228</v>
      </c>
    </row>
    <row r="806" spans="60:67" ht="14.5" x14ac:dyDescent="0.35">
      <c r="BH806" s="66"/>
      <c r="BI806" s="66"/>
      <c r="BJ806" s="66"/>
      <c r="BK806" s="119" t="s">
        <v>2229</v>
      </c>
      <c r="BL806" s="119" t="s">
        <v>2230</v>
      </c>
      <c r="BM806" s="119" t="s">
        <v>2231</v>
      </c>
      <c r="BN806" s="119" t="s">
        <v>336</v>
      </c>
      <c r="BO806" s="119" t="s">
        <v>2232</v>
      </c>
    </row>
    <row r="807" spans="60:67" ht="14.5" x14ac:dyDescent="0.35">
      <c r="BH807" s="66"/>
      <c r="BI807" s="66"/>
      <c r="BJ807" s="66"/>
      <c r="BK807" s="119" t="s">
        <v>2233</v>
      </c>
      <c r="BL807" s="119" t="s">
        <v>537</v>
      </c>
      <c r="BM807" s="119" t="s">
        <v>538</v>
      </c>
      <c r="BN807" s="119" t="s">
        <v>349</v>
      </c>
      <c r="BO807" s="119" t="s">
        <v>2234</v>
      </c>
    </row>
    <row r="808" spans="60:67" ht="14.5" x14ac:dyDescent="0.35">
      <c r="BH808" s="66"/>
      <c r="BI808" s="66"/>
      <c r="BJ808" s="66"/>
      <c r="BK808" s="119" t="s">
        <v>2235</v>
      </c>
      <c r="BL808" s="119" t="s">
        <v>2236</v>
      </c>
      <c r="BM808" s="119" t="s">
        <v>451</v>
      </c>
      <c r="BN808" s="119" t="s">
        <v>697</v>
      </c>
      <c r="BO808" s="119" t="s">
        <v>2237</v>
      </c>
    </row>
    <row r="809" spans="60:67" ht="14.5" x14ac:dyDescent="0.35">
      <c r="BH809" s="66"/>
      <c r="BI809" s="66"/>
      <c r="BJ809" s="66"/>
      <c r="BK809" s="119" t="s">
        <v>2238</v>
      </c>
      <c r="BL809" s="119" t="s">
        <v>366</v>
      </c>
      <c r="BM809" s="119" t="s">
        <v>367</v>
      </c>
      <c r="BN809" s="119" t="s">
        <v>368</v>
      </c>
      <c r="BO809" s="119" t="s">
        <v>2239</v>
      </c>
    </row>
    <row r="810" spans="60:67" ht="14.5" x14ac:dyDescent="0.35">
      <c r="BH810" s="66"/>
      <c r="BI810" s="66"/>
      <c r="BJ810" s="66"/>
      <c r="BK810" s="119" t="s">
        <v>2240</v>
      </c>
      <c r="BL810" s="119" t="s">
        <v>553</v>
      </c>
      <c r="BM810" s="119" t="s">
        <v>554</v>
      </c>
      <c r="BN810" s="119" t="s">
        <v>349</v>
      </c>
      <c r="BO810" s="119" t="s">
        <v>2241</v>
      </c>
    </row>
    <row r="811" spans="60:67" ht="14.5" x14ac:dyDescent="0.35">
      <c r="BH811" s="66"/>
      <c r="BI811" s="66"/>
      <c r="BJ811" s="66"/>
      <c r="BK811" s="119" t="s">
        <v>2242</v>
      </c>
      <c r="BL811" s="119" t="s">
        <v>1874</v>
      </c>
      <c r="BM811" s="119" t="s">
        <v>781</v>
      </c>
      <c r="BN811" s="119" t="s">
        <v>336</v>
      </c>
      <c r="BO811" s="119" t="s">
        <v>2243</v>
      </c>
    </row>
    <row r="812" spans="60:67" ht="14.5" x14ac:dyDescent="0.35">
      <c r="BH812" s="66"/>
      <c r="BI812" s="66"/>
      <c r="BJ812" s="66"/>
      <c r="BK812" s="119" t="s">
        <v>2244</v>
      </c>
      <c r="BL812" s="119" t="s">
        <v>384</v>
      </c>
      <c r="BM812" s="119" t="s">
        <v>385</v>
      </c>
      <c r="BN812" s="119" t="s">
        <v>386</v>
      </c>
      <c r="BO812" s="119" t="s">
        <v>2245</v>
      </c>
    </row>
    <row r="813" spans="60:67" ht="14.5" x14ac:dyDescent="0.35">
      <c r="BH813" s="66"/>
      <c r="BI813" s="66"/>
      <c r="BJ813" s="66"/>
      <c r="BK813" s="119" t="s">
        <v>2246</v>
      </c>
      <c r="BL813" s="119" t="s">
        <v>695</v>
      </c>
      <c r="BM813" s="119" t="s">
        <v>696</v>
      </c>
      <c r="BN813" s="119" t="s">
        <v>697</v>
      </c>
      <c r="BO813" s="119" t="s">
        <v>2247</v>
      </c>
    </row>
    <row r="814" spans="60:67" ht="14.5" x14ac:dyDescent="0.35">
      <c r="BH814" s="66"/>
      <c r="BI814" s="66"/>
      <c r="BJ814" s="66"/>
      <c r="BK814" s="119" t="s">
        <v>2248</v>
      </c>
      <c r="BL814" s="119" t="s">
        <v>2249</v>
      </c>
      <c r="BM814" s="119" t="s">
        <v>2250</v>
      </c>
      <c r="BN814" s="119" t="s">
        <v>464</v>
      </c>
      <c r="BO814" s="119" t="s">
        <v>2251</v>
      </c>
    </row>
    <row r="815" spans="60:67" ht="14.5" x14ac:dyDescent="0.35">
      <c r="BH815" s="66"/>
      <c r="BI815" s="66"/>
      <c r="BJ815" s="66"/>
      <c r="BK815" s="119" t="s">
        <v>2252</v>
      </c>
      <c r="BL815" s="119" t="s">
        <v>762</v>
      </c>
      <c r="BM815" s="119" t="s">
        <v>763</v>
      </c>
      <c r="BN815" s="119" t="s">
        <v>373</v>
      </c>
      <c r="BO815" s="119" t="s">
        <v>2253</v>
      </c>
    </row>
    <row r="816" spans="60:67" ht="14.5" x14ac:dyDescent="0.35">
      <c r="BH816" s="66"/>
      <c r="BI816" s="66"/>
      <c r="BJ816" s="66"/>
      <c r="BK816" s="119" t="s">
        <v>2254</v>
      </c>
      <c r="BL816" s="119" t="s">
        <v>1106</v>
      </c>
      <c r="BM816" s="119" t="s">
        <v>1107</v>
      </c>
      <c r="BN816" s="119" t="s">
        <v>1108</v>
      </c>
      <c r="BO816" s="119" t="s">
        <v>2255</v>
      </c>
    </row>
    <row r="817" spans="60:67" ht="14.5" x14ac:dyDescent="0.35">
      <c r="BH817" s="66"/>
      <c r="BI817" s="66"/>
      <c r="BJ817" s="66"/>
      <c r="BK817" s="119" t="s">
        <v>2256</v>
      </c>
      <c r="BL817" s="119" t="s">
        <v>384</v>
      </c>
      <c r="BM817" s="119" t="s">
        <v>385</v>
      </c>
      <c r="BN817" s="119" t="s">
        <v>386</v>
      </c>
      <c r="BO817" s="119" t="s">
        <v>2257</v>
      </c>
    </row>
    <row r="818" spans="60:67" ht="14.5" x14ac:dyDescent="0.35">
      <c r="BH818" s="66"/>
      <c r="BI818" s="66"/>
      <c r="BJ818" s="66"/>
      <c r="BK818" s="119" t="s">
        <v>2258</v>
      </c>
      <c r="BL818" s="119" t="s">
        <v>347</v>
      </c>
      <c r="BM818" s="119" t="s">
        <v>348</v>
      </c>
      <c r="BN818" s="119" t="s">
        <v>349</v>
      </c>
      <c r="BO818" s="119" t="s">
        <v>348</v>
      </c>
    </row>
    <row r="819" spans="60:67" ht="14.5" x14ac:dyDescent="0.35">
      <c r="BH819" s="66"/>
      <c r="BI819" s="66"/>
      <c r="BJ819" s="66"/>
      <c r="BK819" s="119" t="s">
        <v>2259</v>
      </c>
      <c r="BL819" s="119" t="s">
        <v>1068</v>
      </c>
      <c r="BM819" s="119" t="s">
        <v>1069</v>
      </c>
      <c r="BN819" s="119" t="s">
        <v>349</v>
      </c>
      <c r="BO819" s="119" t="s">
        <v>2260</v>
      </c>
    </row>
    <row r="820" spans="60:67" ht="14.5" x14ac:dyDescent="0.35">
      <c r="BH820" s="66"/>
      <c r="BI820" s="66"/>
      <c r="BJ820" s="66"/>
      <c r="BK820" s="119" t="s">
        <v>2261</v>
      </c>
      <c r="BL820" s="119" t="s">
        <v>762</v>
      </c>
      <c r="BM820" s="119" t="s">
        <v>763</v>
      </c>
      <c r="BN820" s="119" t="s">
        <v>373</v>
      </c>
      <c r="BO820" s="119" t="s">
        <v>2262</v>
      </c>
    </row>
    <row r="821" spans="60:67" ht="14.5" x14ac:dyDescent="0.35">
      <c r="BH821" s="66"/>
      <c r="BI821" s="66"/>
      <c r="BJ821" s="66"/>
      <c r="BK821" s="119" t="s">
        <v>2263</v>
      </c>
      <c r="BL821" s="119" t="s">
        <v>2264</v>
      </c>
      <c r="BM821" s="119" t="s">
        <v>2265</v>
      </c>
      <c r="BN821" s="119" t="s">
        <v>349</v>
      </c>
      <c r="BO821" s="119" t="s">
        <v>2266</v>
      </c>
    </row>
    <row r="822" spans="60:67" ht="14.5" x14ac:dyDescent="0.35">
      <c r="BK822" s="119" t="s">
        <v>2267</v>
      </c>
      <c r="BL822" s="119" t="s">
        <v>1416</v>
      </c>
      <c r="BM822" s="119" t="s">
        <v>1417</v>
      </c>
      <c r="BN822" s="119" t="s">
        <v>1200</v>
      </c>
      <c r="BO822" s="119" t="s">
        <v>2268</v>
      </c>
    </row>
    <row r="823" spans="60:67" ht="14.5" x14ac:dyDescent="0.35">
      <c r="BK823" s="119" t="s">
        <v>2269</v>
      </c>
      <c r="BL823" s="119" t="s">
        <v>2270</v>
      </c>
      <c r="BM823" s="119" t="s">
        <v>451</v>
      </c>
      <c r="BN823" s="119" t="s">
        <v>632</v>
      </c>
      <c r="BO823" s="119" t="s">
        <v>2271</v>
      </c>
    </row>
    <row r="824" spans="60:67" ht="14.5" x14ac:dyDescent="0.35">
      <c r="BK824" s="119" t="s">
        <v>2272</v>
      </c>
      <c r="BL824" s="119" t="s">
        <v>695</v>
      </c>
      <c r="BM824" s="119" t="s">
        <v>696</v>
      </c>
      <c r="BN824" s="119" t="s">
        <v>697</v>
      </c>
      <c r="BO824" s="119" t="s">
        <v>2273</v>
      </c>
    </row>
    <row r="825" spans="60:67" ht="14.5" x14ac:dyDescent="0.35">
      <c r="BK825" s="119" t="s">
        <v>2274</v>
      </c>
      <c r="BL825" s="119" t="s">
        <v>2114</v>
      </c>
      <c r="BM825" s="119" t="s">
        <v>2115</v>
      </c>
      <c r="BN825" s="119" t="s">
        <v>349</v>
      </c>
      <c r="BO825" s="119" t="s">
        <v>2275</v>
      </c>
    </row>
    <row r="826" spans="60:67" ht="14.5" x14ac:dyDescent="0.35">
      <c r="BK826" s="119" t="s">
        <v>2276</v>
      </c>
      <c r="BL826" s="119" t="s">
        <v>1416</v>
      </c>
      <c r="BM826" s="119" t="s">
        <v>1417</v>
      </c>
      <c r="BN826" s="119" t="s">
        <v>1200</v>
      </c>
      <c r="BO826" s="119" t="s">
        <v>2277</v>
      </c>
    </row>
    <row r="827" spans="60:67" ht="14.5" x14ac:dyDescent="0.35">
      <c r="BK827" s="119" t="s">
        <v>2278</v>
      </c>
      <c r="BL827" s="119" t="s">
        <v>588</v>
      </c>
      <c r="BM827" s="119" t="s">
        <v>589</v>
      </c>
      <c r="BN827" s="119" t="s">
        <v>349</v>
      </c>
      <c r="BO827" s="119" t="s">
        <v>2279</v>
      </c>
    </row>
    <row r="828" spans="60:67" ht="14.5" x14ac:dyDescent="0.35">
      <c r="BK828" s="119" t="s">
        <v>2280</v>
      </c>
      <c r="BL828" s="119" t="s">
        <v>537</v>
      </c>
      <c r="BM828" s="119" t="s">
        <v>538</v>
      </c>
      <c r="BN828" s="119" t="s">
        <v>349</v>
      </c>
      <c r="BO828" s="119" t="s">
        <v>570</v>
      </c>
    </row>
    <row r="829" spans="60:67" ht="14.5" x14ac:dyDescent="0.35">
      <c r="BK829" s="119" t="s">
        <v>2281</v>
      </c>
      <c r="BL829" s="119" t="s">
        <v>537</v>
      </c>
      <c r="BM829" s="119" t="s">
        <v>538</v>
      </c>
      <c r="BN829" s="119" t="s">
        <v>349</v>
      </c>
      <c r="BO829" s="119" t="s">
        <v>2282</v>
      </c>
    </row>
    <row r="830" spans="60:67" ht="14.5" x14ac:dyDescent="0.35">
      <c r="BK830" s="119" t="s">
        <v>2283</v>
      </c>
      <c r="BL830" s="119" t="s">
        <v>521</v>
      </c>
      <c r="BM830" s="119" t="s">
        <v>522</v>
      </c>
      <c r="BN830" s="119" t="s">
        <v>443</v>
      </c>
      <c r="BO830" s="119" t="s">
        <v>2284</v>
      </c>
    </row>
    <row r="831" spans="60:67" ht="14.5" x14ac:dyDescent="0.35">
      <c r="BK831" s="119" t="s">
        <v>2285</v>
      </c>
      <c r="BL831" s="119" t="s">
        <v>521</v>
      </c>
      <c r="BM831" s="119" t="s">
        <v>522</v>
      </c>
      <c r="BN831" s="119" t="s">
        <v>443</v>
      </c>
      <c r="BO831" s="119" t="s">
        <v>2286</v>
      </c>
    </row>
    <row r="832" spans="60:67" ht="14.5" x14ac:dyDescent="0.35">
      <c r="BK832" s="119" t="s">
        <v>2287</v>
      </c>
      <c r="BL832" s="119" t="s">
        <v>521</v>
      </c>
      <c r="BM832" s="119" t="s">
        <v>522</v>
      </c>
      <c r="BN832" s="119" t="s">
        <v>443</v>
      </c>
      <c r="BO832" s="119" t="s">
        <v>2288</v>
      </c>
    </row>
    <row r="833" spans="63:67" ht="14.5" x14ac:dyDescent="0.35">
      <c r="BK833" s="119" t="s">
        <v>2289</v>
      </c>
      <c r="BL833" s="119" t="s">
        <v>537</v>
      </c>
      <c r="BM833" s="119" t="s">
        <v>538</v>
      </c>
      <c r="BN833" s="119" t="s">
        <v>349</v>
      </c>
      <c r="BO833" s="119" t="s">
        <v>2290</v>
      </c>
    </row>
    <row r="834" spans="63:67" ht="14.5" x14ac:dyDescent="0.35">
      <c r="BK834" s="119" t="s">
        <v>2291</v>
      </c>
      <c r="BL834" s="119" t="s">
        <v>2292</v>
      </c>
      <c r="BM834" s="119" t="s">
        <v>2293</v>
      </c>
      <c r="BN834" s="119" t="s">
        <v>336</v>
      </c>
      <c r="BO834" s="119" t="s">
        <v>2294</v>
      </c>
    </row>
    <row r="835" spans="63:67" ht="14.5" x14ac:dyDescent="0.35">
      <c r="BK835" s="119" t="s">
        <v>2295</v>
      </c>
      <c r="BL835" s="119" t="s">
        <v>517</v>
      </c>
      <c r="BM835" s="119" t="s">
        <v>518</v>
      </c>
      <c r="BN835" s="119" t="s">
        <v>336</v>
      </c>
      <c r="BO835" s="119" t="s">
        <v>2296</v>
      </c>
    </row>
    <row r="836" spans="63:67" ht="14.5" x14ac:dyDescent="0.35">
      <c r="BK836" s="119" t="s">
        <v>2297</v>
      </c>
      <c r="BL836" s="119" t="s">
        <v>2092</v>
      </c>
      <c r="BM836" s="119" t="s">
        <v>2093</v>
      </c>
      <c r="BN836" s="119" t="s">
        <v>349</v>
      </c>
      <c r="BO836" s="119" t="s">
        <v>2298</v>
      </c>
    </row>
    <row r="837" spans="63:67" ht="14.5" x14ac:dyDescent="0.35">
      <c r="BK837" s="119" t="s">
        <v>2299</v>
      </c>
      <c r="BL837" s="119" t="s">
        <v>1745</v>
      </c>
      <c r="BM837" s="119" t="s">
        <v>1746</v>
      </c>
      <c r="BN837" s="119" t="s">
        <v>349</v>
      </c>
      <c r="BO837" s="119" t="s">
        <v>2300</v>
      </c>
    </row>
    <row r="838" spans="63:67" ht="14.5" x14ac:dyDescent="0.35">
      <c r="BK838" s="119" t="s">
        <v>2301</v>
      </c>
      <c r="BL838" s="119" t="s">
        <v>1327</v>
      </c>
      <c r="BM838" s="119" t="s">
        <v>1328</v>
      </c>
      <c r="BN838" s="119" t="s">
        <v>1324</v>
      </c>
      <c r="BO838" s="119" t="s">
        <v>2302</v>
      </c>
    </row>
    <row r="839" spans="63:67" ht="14.5" x14ac:dyDescent="0.35">
      <c r="BK839" s="119" t="s">
        <v>2303</v>
      </c>
      <c r="BL839" s="119" t="s">
        <v>1416</v>
      </c>
      <c r="BM839" s="119" t="s">
        <v>1417</v>
      </c>
      <c r="BN839" s="119" t="s">
        <v>1200</v>
      </c>
      <c r="BO839" s="119" t="s">
        <v>2304</v>
      </c>
    </row>
    <row r="840" spans="63:67" ht="14.5" x14ac:dyDescent="0.35">
      <c r="BK840" s="119" t="s">
        <v>2305</v>
      </c>
      <c r="BL840" s="119" t="s">
        <v>511</v>
      </c>
      <c r="BM840" s="119" t="s">
        <v>512</v>
      </c>
      <c r="BN840" s="119" t="s">
        <v>349</v>
      </c>
      <c r="BO840" s="119" t="s">
        <v>2306</v>
      </c>
    </row>
    <row r="841" spans="63:67" ht="14.5" x14ac:dyDescent="0.35">
      <c r="BK841" s="119" t="s">
        <v>2307</v>
      </c>
      <c r="BL841" s="119" t="s">
        <v>1010</v>
      </c>
      <c r="BM841" s="119" t="s">
        <v>1011</v>
      </c>
      <c r="BN841" s="119" t="s">
        <v>1012</v>
      </c>
      <c r="BO841" s="119" t="s">
        <v>2308</v>
      </c>
    </row>
    <row r="842" spans="63:67" ht="14.5" x14ac:dyDescent="0.35">
      <c r="BK842" s="119" t="s">
        <v>2309</v>
      </c>
      <c r="BL842" s="119" t="s">
        <v>366</v>
      </c>
      <c r="BM842" s="119" t="s">
        <v>367</v>
      </c>
      <c r="BN842" s="119" t="s">
        <v>368</v>
      </c>
      <c r="BO842" s="119" t="s">
        <v>2310</v>
      </c>
    </row>
    <row r="843" spans="63:67" ht="14.5" x14ac:dyDescent="0.35">
      <c r="BK843" s="119" t="s">
        <v>2311</v>
      </c>
      <c r="BL843" s="119" t="s">
        <v>1327</v>
      </c>
      <c r="BM843" s="119" t="s">
        <v>1328</v>
      </c>
      <c r="BN843" s="119" t="s">
        <v>1324</v>
      </c>
      <c r="BO843" s="119" t="s">
        <v>2312</v>
      </c>
    </row>
    <row r="844" spans="63:67" ht="14.5" x14ac:dyDescent="0.35">
      <c r="BK844" s="119" t="s">
        <v>2313</v>
      </c>
      <c r="BL844" s="119" t="s">
        <v>2314</v>
      </c>
      <c r="BM844" s="119" t="s">
        <v>2315</v>
      </c>
      <c r="BN844" s="119" t="s">
        <v>697</v>
      </c>
      <c r="BO844" s="119" t="s">
        <v>2316</v>
      </c>
    </row>
    <row r="845" spans="63:67" ht="14.5" x14ac:dyDescent="0.35">
      <c r="BK845" s="119" t="s">
        <v>2317</v>
      </c>
      <c r="BL845" s="119" t="s">
        <v>2318</v>
      </c>
      <c r="BM845" s="119" t="s">
        <v>2319</v>
      </c>
      <c r="BN845" s="119" t="s">
        <v>349</v>
      </c>
      <c r="BO845" s="119" t="s">
        <v>2320</v>
      </c>
    </row>
    <row r="846" spans="63:67" ht="14.5" x14ac:dyDescent="0.35">
      <c r="BK846" s="119" t="s">
        <v>2321</v>
      </c>
      <c r="BL846" s="119" t="s">
        <v>429</v>
      </c>
      <c r="BM846" s="119" t="s">
        <v>430</v>
      </c>
      <c r="BN846" s="119" t="s">
        <v>391</v>
      </c>
      <c r="BO846" s="119" t="s">
        <v>2322</v>
      </c>
    </row>
    <row r="847" spans="63:67" ht="14.5" x14ac:dyDescent="0.35">
      <c r="BK847" s="119" t="s">
        <v>2323</v>
      </c>
      <c r="BL847" s="119" t="s">
        <v>511</v>
      </c>
      <c r="BM847" s="119" t="s">
        <v>512</v>
      </c>
      <c r="BN847" s="119" t="s">
        <v>349</v>
      </c>
      <c r="BO847" s="119" t="s">
        <v>2324</v>
      </c>
    </row>
    <row r="848" spans="63:67" ht="14.5" x14ac:dyDescent="0.35">
      <c r="BK848" s="119" t="s">
        <v>2325</v>
      </c>
      <c r="BL848" s="119" t="s">
        <v>433</v>
      </c>
      <c r="BM848" s="119" t="s">
        <v>434</v>
      </c>
      <c r="BN848" s="119" t="s">
        <v>373</v>
      </c>
      <c r="BO848" s="119" t="s">
        <v>2326</v>
      </c>
    </row>
    <row r="849" spans="63:67" ht="14.5" x14ac:dyDescent="0.35">
      <c r="BK849" s="119" t="s">
        <v>2327</v>
      </c>
      <c r="BL849" s="119" t="s">
        <v>446</v>
      </c>
      <c r="BM849" s="119" t="s">
        <v>447</v>
      </c>
      <c r="BN849" s="119" t="s">
        <v>336</v>
      </c>
      <c r="BO849" s="119" t="s">
        <v>2328</v>
      </c>
    </row>
    <row r="850" spans="63:67" ht="14.5" x14ac:dyDescent="0.35">
      <c r="BK850" s="119" t="s">
        <v>2329</v>
      </c>
      <c r="BL850" s="119" t="s">
        <v>537</v>
      </c>
      <c r="BM850" s="119" t="s">
        <v>538</v>
      </c>
      <c r="BN850" s="119" t="s">
        <v>349</v>
      </c>
      <c r="BO850" s="119" t="s">
        <v>2330</v>
      </c>
    </row>
    <row r="851" spans="63:67" ht="14.5" x14ac:dyDescent="0.35">
      <c r="BK851" s="119" t="s">
        <v>2331</v>
      </c>
      <c r="BL851" s="119" t="s">
        <v>932</v>
      </c>
      <c r="BM851" s="119" t="s">
        <v>933</v>
      </c>
      <c r="BN851" s="119" t="s">
        <v>464</v>
      </c>
      <c r="BO851" s="119" t="s">
        <v>2332</v>
      </c>
    </row>
    <row r="852" spans="63:67" ht="14.5" x14ac:dyDescent="0.35">
      <c r="BK852" s="119" t="s">
        <v>2333</v>
      </c>
      <c r="BL852" s="119" t="s">
        <v>1675</v>
      </c>
      <c r="BM852" s="119" t="s">
        <v>1676</v>
      </c>
      <c r="BN852" s="119" t="s">
        <v>349</v>
      </c>
      <c r="BO852" s="119" t="s">
        <v>2334</v>
      </c>
    </row>
    <row r="853" spans="63:67" ht="14.5" x14ac:dyDescent="0.35">
      <c r="BK853" s="119" t="s">
        <v>2335</v>
      </c>
      <c r="BL853" s="119" t="s">
        <v>2336</v>
      </c>
      <c r="BM853" s="119" t="s">
        <v>2337</v>
      </c>
      <c r="BN853" s="119" t="s">
        <v>1012</v>
      </c>
      <c r="BO853" s="119" t="s">
        <v>2338</v>
      </c>
    </row>
    <row r="854" spans="63:67" ht="14.5" x14ac:dyDescent="0.35">
      <c r="BK854" s="119" t="s">
        <v>2339</v>
      </c>
      <c r="BL854" s="119" t="s">
        <v>2230</v>
      </c>
      <c r="BM854" s="119" t="s">
        <v>2231</v>
      </c>
      <c r="BN854" s="119" t="s">
        <v>336</v>
      </c>
      <c r="BO854" s="119" t="s">
        <v>2340</v>
      </c>
    </row>
    <row r="855" spans="63:67" ht="14.5" x14ac:dyDescent="0.35">
      <c r="BK855" s="119" t="s">
        <v>2341</v>
      </c>
      <c r="BL855" s="119" t="s">
        <v>1327</v>
      </c>
      <c r="BM855" s="119" t="s">
        <v>1328</v>
      </c>
      <c r="BN855" s="119" t="s">
        <v>1324</v>
      </c>
      <c r="BO855" s="119" t="s">
        <v>2342</v>
      </c>
    </row>
    <row r="856" spans="63:67" ht="14.5" x14ac:dyDescent="0.35">
      <c r="BK856" s="119" t="s">
        <v>2343</v>
      </c>
      <c r="BL856" s="119" t="s">
        <v>553</v>
      </c>
      <c r="BM856" s="119" t="s">
        <v>554</v>
      </c>
      <c r="BN856" s="119" t="s">
        <v>349</v>
      </c>
      <c r="BO856" s="119" t="s">
        <v>2344</v>
      </c>
    </row>
    <row r="857" spans="63:67" ht="14.5" x14ac:dyDescent="0.35">
      <c r="BK857" s="119" t="s">
        <v>2345</v>
      </c>
      <c r="BL857" s="119" t="s">
        <v>537</v>
      </c>
      <c r="BM857" s="119" t="s">
        <v>538</v>
      </c>
      <c r="BN857" s="119" t="s">
        <v>349</v>
      </c>
      <c r="BO857" s="119" t="s">
        <v>2346</v>
      </c>
    </row>
    <row r="858" spans="63:67" ht="14.5" x14ac:dyDescent="0.35">
      <c r="BK858" s="119" t="s">
        <v>2347</v>
      </c>
      <c r="BL858" s="119" t="s">
        <v>366</v>
      </c>
      <c r="BM858" s="119" t="s">
        <v>367</v>
      </c>
      <c r="BN858" s="119" t="s">
        <v>368</v>
      </c>
      <c r="BO858" s="119" t="s">
        <v>2348</v>
      </c>
    </row>
    <row r="859" spans="63:67" ht="14.5" x14ac:dyDescent="0.35">
      <c r="BK859" s="119" t="s">
        <v>2349</v>
      </c>
      <c r="BL859" s="119" t="s">
        <v>576</v>
      </c>
      <c r="BM859" s="119" t="s">
        <v>577</v>
      </c>
      <c r="BN859" s="119" t="s">
        <v>336</v>
      </c>
      <c r="BO859" s="119" t="s">
        <v>2350</v>
      </c>
    </row>
    <row r="860" spans="63:67" ht="14.5" x14ac:dyDescent="0.35">
      <c r="BK860" s="119" t="s">
        <v>2351</v>
      </c>
      <c r="BL860" s="119" t="s">
        <v>1106</v>
      </c>
      <c r="BM860" s="119" t="s">
        <v>1107</v>
      </c>
      <c r="BN860" s="119" t="s">
        <v>1108</v>
      </c>
      <c r="BO860" s="119" t="s">
        <v>2352</v>
      </c>
    </row>
    <row r="861" spans="63:67" ht="14.5" x14ac:dyDescent="0.35">
      <c r="BK861" s="119" t="s">
        <v>2353</v>
      </c>
      <c r="BL861" s="119" t="s">
        <v>1025</v>
      </c>
      <c r="BM861" s="119" t="s">
        <v>1026</v>
      </c>
      <c r="BN861" s="119" t="s">
        <v>443</v>
      </c>
      <c r="BO861" s="119" t="s">
        <v>2354</v>
      </c>
    </row>
    <row r="862" spans="63:67" ht="14.5" x14ac:dyDescent="0.35">
      <c r="BK862" s="119" t="s">
        <v>2355</v>
      </c>
      <c r="BL862" s="119" t="s">
        <v>553</v>
      </c>
      <c r="BM862" s="119" t="s">
        <v>554</v>
      </c>
      <c r="BN862" s="119" t="s">
        <v>349</v>
      </c>
      <c r="BO862" s="119" t="s">
        <v>2356</v>
      </c>
    </row>
    <row r="863" spans="63:67" ht="14.5" x14ac:dyDescent="0.35">
      <c r="BK863" s="119" t="s">
        <v>2357</v>
      </c>
      <c r="BL863" s="119" t="s">
        <v>2230</v>
      </c>
      <c r="BM863" s="119" t="s">
        <v>2231</v>
      </c>
      <c r="BN863" s="119" t="s">
        <v>336</v>
      </c>
      <c r="BO863" s="119" t="s">
        <v>2358</v>
      </c>
    </row>
    <row r="864" spans="63:67" ht="14.5" x14ac:dyDescent="0.35">
      <c r="BK864" s="119" t="s">
        <v>2359</v>
      </c>
      <c r="BL864" s="119" t="s">
        <v>2360</v>
      </c>
      <c r="BM864" s="119" t="s">
        <v>1097</v>
      </c>
      <c r="BN864" s="119" t="s">
        <v>349</v>
      </c>
      <c r="BO864" s="119" t="s">
        <v>2361</v>
      </c>
    </row>
    <row r="865" spans="63:67" ht="14.5" x14ac:dyDescent="0.35">
      <c r="BK865" s="119" t="s">
        <v>2362</v>
      </c>
      <c r="BL865" s="119" t="s">
        <v>553</v>
      </c>
      <c r="BM865" s="119" t="s">
        <v>554</v>
      </c>
      <c r="BN865" s="119" t="s">
        <v>349</v>
      </c>
      <c r="BO865" s="119" t="s">
        <v>2363</v>
      </c>
    </row>
    <row r="866" spans="63:67" ht="14.5" x14ac:dyDescent="0.35">
      <c r="BK866" s="119" t="s">
        <v>2364</v>
      </c>
      <c r="BL866" s="119" t="s">
        <v>537</v>
      </c>
      <c r="BM866" s="119" t="s">
        <v>538</v>
      </c>
      <c r="BN866" s="119" t="s">
        <v>349</v>
      </c>
      <c r="BO866" s="119" t="s">
        <v>2365</v>
      </c>
    </row>
    <row r="867" spans="63:67" ht="14.5" x14ac:dyDescent="0.35">
      <c r="BK867" s="119" t="s">
        <v>2366</v>
      </c>
      <c r="BL867" s="119" t="s">
        <v>553</v>
      </c>
      <c r="BM867" s="119" t="s">
        <v>554</v>
      </c>
      <c r="BN867" s="119" t="s">
        <v>349</v>
      </c>
      <c r="BO867" s="119" t="s">
        <v>2367</v>
      </c>
    </row>
    <row r="868" spans="63:67" ht="14.5" x14ac:dyDescent="0.35">
      <c r="BK868" s="119" t="s">
        <v>2368</v>
      </c>
      <c r="BL868" s="119" t="s">
        <v>2360</v>
      </c>
      <c r="BM868" s="119" t="s">
        <v>1097</v>
      </c>
      <c r="BN868" s="119" t="s">
        <v>349</v>
      </c>
      <c r="BO868" s="119" t="s">
        <v>2369</v>
      </c>
    </row>
    <row r="869" spans="63:67" ht="14.5" x14ac:dyDescent="0.35">
      <c r="BK869" s="119" t="s">
        <v>2370</v>
      </c>
      <c r="BL869" s="119" t="s">
        <v>505</v>
      </c>
      <c r="BM869" s="119" t="s">
        <v>506</v>
      </c>
      <c r="BN869" s="119" t="s">
        <v>349</v>
      </c>
      <c r="BO869" s="119" t="s">
        <v>2371</v>
      </c>
    </row>
    <row r="870" spans="63:67" ht="14.5" x14ac:dyDescent="0.35">
      <c r="BK870" s="119" t="s">
        <v>2372</v>
      </c>
      <c r="BL870" s="119" t="s">
        <v>384</v>
      </c>
      <c r="BM870" s="119" t="s">
        <v>385</v>
      </c>
      <c r="BN870" s="119" t="s">
        <v>386</v>
      </c>
      <c r="BO870" s="119" t="s">
        <v>2373</v>
      </c>
    </row>
    <row r="871" spans="63:67" ht="14.5" x14ac:dyDescent="0.35">
      <c r="BK871" s="119" t="s">
        <v>2374</v>
      </c>
      <c r="BL871" s="119" t="s">
        <v>2375</v>
      </c>
      <c r="BM871" s="119" t="s">
        <v>2376</v>
      </c>
      <c r="BN871" s="119" t="s">
        <v>386</v>
      </c>
      <c r="BO871" s="119" t="s">
        <v>2377</v>
      </c>
    </row>
    <row r="872" spans="63:67" ht="14.5" x14ac:dyDescent="0.35">
      <c r="BK872" s="119" t="s">
        <v>2378</v>
      </c>
      <c r="BL872" s="119" t="s">
        <v>2375</v>
      </c>
      <c r="BM872" s="119" t="s">
        <v>2376</v>
      </c>
      <c r="BN872" s="119" t="s">
        <v>386</v>
      </c>
      <c r="BO872" s="119" t="s">
        <v>2379</v>
      </c>
    </row>
    <row r="873" spans="63:67" ht="14.5" x14ac:dyDescent="0.35">
      <c r="BK873" s="119" t="s">
        <v>2380</v>
      </c>
      <c r="BL873" s="119" t="s">
        <v>429</v>
      </c>
      <c r="BM873" s="119" t="s">
        <v>430</v>
      </c>
      <c r="BN873" s="119" t="s">
        <v>391</v>
      </c>
      <c r="BO873" s="119" t="s">
        <v>2381</v>
      </c>
    </row>
    <row r="874" spans="63:67" ht="14.5" x14ac:dyDescent="0.35">
      <c r="BK874" s="119" t="s">
        <v>2382</v>
      </c>
      <c r="BL874" s="119" t="s">
        <v>553</v>
      </c>
      <c r="BM874" s="119" t="s">
        <v>554</v>
      </c>
      <c r="BN874" s="119" t="s">
        <v>349</v>
      </c>
      <c r="BO874" s="119" t="s">
        <v>2383</v>
      </c>
    </row>
    <row r="875" spans="63:67" ht="14.5" x14ac:dyDescent="0.35">
      <c r="BK875" s="119" t="s">
        <v>2384</v>
      </c>
      <c r="BL875" s="119" t="s">
        <v>553</v>
      </c>
      <c r="BM875" s="119" t="s">
        <v>554</v>
      </c>
      <c r="BN875" s="119" t="s">
        <v>349</v>
      </c>
      <c r="BO875" s="119" t="s">
        <v>2385</v>
      </c>
    </row>
    <row r="876" spans="63:67" ht="14.5" x14ac:dyDescent="0.35">
      <c r="BK876" s="119" t="s">
        <v>2386</v>
      </c>
      <c r="BL876" s="119" t="s">
        <v>576</v>
      </c>
      <c r="BM876" s="119" t="s">
        <v>577</v>
      </c>
      <c r="BN876" s="119" t="s">
        <v>336</v>
      </c>
      <c r="BO876" s="119" t="s">
        <v>2387</v>
      </c>
    </row>
    <row r="877" spans="63:67" ht="14.5" x14ac:dyDescent="0.35">
      <c r="BK877" s="119" t="s">
        <v>2388</v>
      </c>
      <c r="BL877" s="119" t="s">
        <v>384</v>
      </c>
      <c r="BM877" s="119" t="s">
        <v>385</v>
      </c>
      <c r="BN877" s="119" t="s">
        <v>386</v>
      </c>
      <c r="BO877" s="119" t="s">
        <v>2389</v>
      </c>
    </row>
    <row r="878" spans="63:67" ht="14.5" x14ac:dyDescent="0.35">
      <c r="BK878" s="119" t="s">
        <v>2390</v>
      </c>
      <c r="BL878" s="119" t="s">
        <v>2391</v>
      </c>
      <c r="BM878" s="119" t="s">
        <v>2392</v>
      </c>
      <c r="BN878" s="119" t="s">
        <v>464</v>
      </c>
      <c r="BO878" s="119" t="s">
        <v>2393</v>
      </c>
    </row>
    <row r="879" spans="63:67" ht="14.5" x14ac:dyDescent="0.35">
      <c r="BK879" s="119" t="s">
        <v>2394</v>
      </c>
      <c r="BL879" s="119" t="s">
        <v>2395</v>
      </c>
      <c r="BM879" s="119" t="s">
        <v>2396</v>
      </c>
      <c r="BN879" s="119" t="s">
        <v>373</v>
      </c>
      <c r="BO879" s="119" t="s">
        <v>2396</v>
      </c>
    </row>
    <row r="880" spans="63:67" ht="14.5" x14ac:dyDescent="0.35">
      <c r="BK880" s="119" t="s">
        <v>2397</v>
      </c>
      <c r="BL880" s="119" t="s">
        <v>511</v>
      </c>
      <c r="BM880" s="119" t="s">
        <v>512</v>
      </c>
      <c r="BN880" s="119" t="s">
        <v>349</v>
      </c>
      <c r="BO880" s="119" t="s">
        <v>736</v>
      </c>
    </row>
    <row r="881" spans="63:67" ht="14.5" x14ac:dyDescent="0.35">
      <c r="BK881" s="119" t="s">
        <v>2398</v>
      </c>
      <c r="BL881" s="119" t="s">
        <v>1106</v>
      </c>
      <c r="BM881" s="119" t="s">
        <v>1107</v>
      </c>
      <c r="BN881" s="119" t="s">
        <v>1108</v>
      </c>
      <c r="BO881" s="119" t="s">
        <v>2399</v>
      </c>
    </row>
    <row r="882" spans="63:67" ht="14.5" x14ac:dyDescent="0.35">
      <c r="BK882" s="119" t="s">
        <v>2400</v>
      </c>
      <c r="BL882" s="119" t="s">
        <v>384</v>
      </c>
      <c r="BM882" s="119" t="s">
        <v>385</v>
      </c>
      <c r="BN882" s="119" t="s">
        <v>386</v>
      </c>
      <c r="BO882" s="119" t="s">
        <v>2401</v>
      </c>
    </row>
    <row r="883" spans="63:67" ht="14.5" x14ac:dyDescent="0.35">
      <c r="BK883" s="119" t="s">
        <v>2402</v>
      </c>
      <c r="BL883" s="119" t="s">
        <v>505</v>
      </c>
      <c r="BM883" s="119" t="s">
        <v>506</v>
      </c>
      <c r="BN883" s="119" t="s">
        <v>349</v>
      </c>
      <c r="BO883" s="119" t="s">
        <v>2403</v>
      </c>
    </row>
    <row r="884" spans="63:67" ht="14.5" x14ac:dyDescent="0.35">
      <c r="BK884" s="119" t="s">
        <v>2404</v>
      </c>
      <c r="BL884" s="119" t="s">
        <v>537</v>
      </c>
      <c r="BM884" s="119" t="s">
        <v>538</v>
      </c>
      <c r="BN884" s="119" t="s">
        <v>349</v>
      </c>
      <c r="BO884" s="119" t="s">
        <v>2405</v>
      </c>
    </row>
    <row r="885" spans="63:67" ht="14.5" x14ac:dyDescent="0.35">
      <c r="BK885" s="119" t="s">
        <v>2406</v>
      </c>
      <c r="BL885" s="119" t="s">
        <v>2407</v>
      </c>
      <c r="BM885" s="119" t="s">
        <v>2408</v>
      </c>
      <c r="BN885" s="119" t="s">
        <v>1012</v>
      </c>
      <c r="BO885" s="119" t="s">
        <v>2409</v>
      </c>
    </row>
    <row r="886" spans="63:67" ht="14.5" x14ac:dyDescent="0.35">
      <c r="BK886" s="119" t="s">
        <v>2410</v>
      </c>
      <c r="BL886" s="119" t="s">
        <v>553</v>
      </c>
      <c r="BM886" s="119" t="s">
        <v>554</v>
      </c>
      <c r="BN886" s="119" t="s">
        <v>349</v>
      </c>
      <c r="BO886" s="119" t="s">
        <v>2411</v>
      </c>
    </row>
    <row r="887" spans="63:67" ht="14.5" x14ac:dyDescent="0.35">
      <c r="BK887" s="119" t="s">
        <v>2412</v>
      </c>
      <c r="BL887" s="119" t="s">
        <v>384</v>
      </c>
      <c r="BM887" s="119" t="s">
        <v>385</v>
      </c>
      <c r="BN887" s="119" t="s">
        <v>386</v>
      </c>
      <c r="BO887" s="119" t="s">
        <v>2413</v>
      </c>
    </row>
    <row r="888" spans="63:67" ht="14.5" x14ac:dyDescent="0.35">
      <c r="BK888" s="119" t="s">
        <v>2414</v>
      </c>
      <c r="BL888" s="119" t="s">
        <v>1010</v>
      </c>
      <c r="BM888" s="119" t="s">
        <v>1011</v>
      </c>
      <c r="BN888" s="119" t="s">
        <v>1012</v>
      </c>
      <c r="BO888" s="119" t="s">
        <v>2415</v>
      </c>
    </row>
    <row r="889" spans="63:67" ht="14.5" x14ac:dyDescent="0.35">
      <c r="BK889" s="119" t="s">
        <v>2416</v>
      </c>
      <c r="BL889" s="119" t="s">
        <v>1025</v>
      </c>
      <c r="BM889" s="119" t="s">
        <v>1026</v>
      </c>
      <c r="BN889" s="119" t="s">
        <v>443</v>
      </c>
      <c r="BO889" s="119" t="s">
        <v>2417</v>
      </c>
    </row>
    <row r="890" spans="63:67" ht="14.5" x14ac:dyDescent="0.35">
      <c r="BK890" s="119" t="s">
        <v>2418</v>
      </c>
      <c r="BL890" s="119" t="s">
        <v>1608</v>
      </c>
      <c r="BM890" s="119" t="s">
        <v>1596</v>
      </c>
      <c r="BN890" s="119" t="s">
        <v>373</v>
      </c>
      <c r="BO890" s="119" t="s">
        <v>2419</v>
      </c>
    </row>
    <row r="891" spans="63:67" ht="14.5" x14ac:dyDescent="0.35">
      <c r="BK891" s="119" t="s">
        <v>2420</v>
      </c>
      <c r="BL891" s="119" t="s">
        <v>2421</v>
      </c>
      <c r="BM891" s="119" t="s">
        <v>2422</v>
      </c>
      <c r="BN891" s="119" t="s">
        <v>373</v>
      </c>
      <c r="BO891" s="119" t="s">
        <v>2423</v>
      </c>
    </row>
    <row r="892" spans="63:67" ht="14.5" x14ac:dyDescent="0.35">
      <c r="BK892" s="119" t="s">
        <v>2424</v>
      </c>
      <c r="BL892" s="119" t="s">
        <v>537</v>
      </c>
      <c r="BM892" s="119" t="s">
        <v>538</v>
      </c>
      <c r="BN892" s="119" t="s">
        <v>349</v>
      </c>
      <c r="BO892" s="119" t="s">
        <v>2425</v>
      </c>
    </row>
    <row r="893" spans="63:67" ht="14.5" x14ac:dyDescent="0.35">
      <c r="BK893" s="119" t="s">
        <v>2426</v>
      </c>
      <c r="BL893" s="119" t="s">
        <v>1220</v>
      </c>
      <c r="BM893" s="119" t="s">
        <v>1221</v>
      </c>
      <c r="BN893" s="119" t="s">
        <v>1222</v>
      </c>
      <c r="BO893" s="119" t="s">
        <v>2427</v>
      </c>
    </row>
    <row r="894" spans="63:67" ht="14.5" x14ac:dyDescent="0.35">
      <c r="BK894" s="119" t="s">
        <v>2428</v>
      </c>
      <c r="BL894" s="119" t="s">
        <v>2429</v>
      </c>
      <c r="BM894" s="119" t="s">
        <v>1940</v>
      </c>
      <c r="BN894" s="119" t="s">
        <v>336</v>
      </c>
      <c r="BO894" s="119" t="s">
        <v>2430</v>
      </c>
    </row>
    <row r="895" spans="63:67" ht="14.5" x14ac:dyDescent="0.35">
      <c r="BK895" s="119" t="s">
        <v>2431</v>
      </c>
      <c r="BL895" s="119" t="s">
        <v>2407</v>
      </c>
      <c r="BM895" s="119" t="s">
        <v>2408</v>
      </c>
      <c r="BN895" s="119" t="s">
        <v>1012</v>
      </c>
      <c r="BO895" s="119" t="s">
        <v>2432</v>
      </c>
    </row>
    <row r="896" spans="63:67" ht="14.5" x14ac:dyDescent="0.35">
      <c r="BK896" s="119" t="s">
        <v>2433</v>
      </c>
      <c r="BL896" s="119" t="s">
        <v>380</v>
      </c>
      <c r="BM896" s="119" t="s">
        <v>381</v>
      </c>
      <c r="BN896" s="119" t="s">
        <v>373</v>
      </c>
      <c r="BO896" s="119" t="s">
        <v>2434</v>
      </c>
    </row>
    <row r="897" spans="63:67" ht="14.5" x14ac:dyDescent="0.35">
      <c r="BK897" s="119" t="s">
        <v>2435</v>
      </c>
      <c r="BL897" s="119" t="s">
        <v>2436</v>
      </c>
      <c r="BM897" s="119" t="s">
        <v>451</v>
      </c>
      <c r="BN897" s="119" t="s">
        <v>386</v>
      </c>
      <c r="BO897" s="119" t="s">
        <v>2437</v>
      </c>
    </row>
    <row r="898" spans="63:67" ht="14.5" x14ac:dyDescent="0.35">
      <c r="BK898" s="119" t="s">
        <v>2438</v>
      </c>
      <c r="BL898" s="119" t="s">
        <v>433</v>
      </c>
      <c r="BM898" s="119" t="s">
        <v>434</v>
      </c>
      <c r="BN898" s="119" t="s">
        <v>373</v>
      </c>
      <c r="BO898" s="119" t="s">
        <v>2439</v>
      </c>
    </row>
    <row r="899" spans="63:67" ht="14.5" x14ac:dyDescent="0.35">
      <c r="BK899" s="119" t="s">
        <v>2440</v>
      </c>
      <c r="BL899" s="119" t="s">
        <v>384</v>
      </c>
      <c r="BM899" s="119" t="s">
        <v>385</v>
      </c>
      <c r="BN899" s="119" t="s">
        <v>386</v>
      </c>
      <c r="BO899" s="119" t="s">
        <v>2441</v>
      </c>
    </row>
    <row r="900" spans="63:67" ht="14.5" x14ac:dyDescent="0.35">
      <c r="BK900" s="119" t="s">
        <v>2442</v>
      </c>
      <c r="BL900" s="119" t="s">
        <v>1608</v>
      </c>
      <c r="BM900" s="119" t="s">
        <v>1596</v>
      </c>
      <c r="BN900" s="119" t="s">
        <v>373</v>
      </c>
      <c r="BO900" s="119" t="s">
        <v>2443</v>
      </c>
    </row>
    <row r="901" spans="63:67" ht="14.5" x14ac:dyDescent="0.35">
      <c r="BK901" s="119" t="s">
        <v>2444</v>
      </c>
      <c r="BL901" s="119" t="s">
        <v>2445</v>
      </c>
      <c r="BM901" s="119" t="s">
        <v>451</v>
      </c>
      <c r="BN901" s="119" t="s">
        <v>336</v>
      </c>
      <c r="BO901" s="119" t="s">
        <v>2446</v>
      </c>
    </row>
    <row r="902" spans="63:67" ht="14.5" x14ac:dyDescent="0.35">
      <c r="BK902" s="119" t="s">
        <v>2447</v>
      </c>
      <c r="BL902" s="119" t="s">
        <v>366</v>
      </c>
      <c r="BM902" s="119" t="s">
        <v>367</v>
      </c>
      <c r="BN902" s="119" t="s">
        <v>368</v>
      </c>
      <c r="BO902" s="119" t="s">
        <v>2448</v>
      </c>
    </row>
    <row r="903" spans="63:67" ht="14.5" x14ac:dyDescent="0.35">
      <c r="BK903" s="119" t="s">
        <v>2449</v>
      </c>
      <c r="BL903" s="119" t="s">
        <v>1608</v>
      </c>
      <c r="BM903" s="119" t="s">
        <v>1596</v>
      </c>
      <c r="BN903" s="119" t="s">
        <v>373</v>
      </c>
      <c r="BO903" s="119" t="s">
        <v>2450</v>
      </c>
    </row>
    <row r="904" spans="63:67" ht="14.5" x14ac:dyDescent="0.35">
      <c r="BK904" s="119" t="s">
        <v>2451</v>
      </c>
      <c r="BL904" s="119" t="s">
        <v>553</v>
      </c>
      <c r="BM904" s="119" t="s">
        <v>554</v>
      </c>
      <c r="BN904" s="119" t="s">
        <v>349</v>
      </c>
      <c r="BO904" s="119" t="s">
        <v>2452</v>
      </c>
    </row>
    <row r="905" spans="63:67" ht="14.5" x14ac:dyDescent="0.35">
      <c r="BK905" s="119" t="s">
        <v>2453</v>
      </c>
      <c r="BL905" s="119" t="s">
        <v>2454</v>
      </c>
      <c r="BM905" s="119" t="s">
        <v>2455</v>
      </c>
      <c r="BN905" s="119" t="s">
        <v>336</v>
      </c>
      <c r="BO905" s="119" t="s">
        <v>2456</v>
      </c>
    </row>
    <row r="906" spans="63:67" ht="14.5" x14ac:dyDescent="0.35">
      <c r="BK906" s="119" t="s">
        <v>2457</v>
      </c>
      <c r="BL906" s="119" t="s">
        <v>2020</v>
      </c>
      <c r="BM906" s="119" t="s">
        <v>2021</v>
      </c>
      <c r="BN906" s="119" t="s">
        <v>2022</v>
      </c>
      <c r="BO906" s="119" t="s">
        <v>2458</v>
      </c>
    </row>
    <row r="907" spans="63:67" ht="14.5" x14ac:dyDescent="0.35">
      <c r="BK907" s="119" t="s">
        <v>2459</v>
      </c>
      <c r="BL907" s="119" t="s">
        <v>1010</v>
      </c>
      <c r="BM907" s="119" t="s">
        <v>1011</v>
      </c>
      <c r="BN907" s="119" t="s">
        <v>1012</v>
      </c>
      <c r="BO907" s="119" t="s">
        <v>2460</v>
      </c>
    </row>
    <row r="908" spans="63:67" ht="14.5" x14ac:dyDescent="0.35">
      <c r="BK908" s="119" t="s">
        <v>2461</v>
      </c>
      <c r="BL908" s="119" t="s">
        <v>1400</v>
      </c>
      <c r="BM908" s="119" t="s">
        <v>1401</v>
      </c>
      <c r="BN908" s="119" t="s">
        <v>1402</v>
      </c>
      <c r="BO908" s="119" t="s">
        <v>2462</v>
      </c>
    </row>
    <row r="909" spans="63:67" ht="14.5" x14ac:dyDescent="0.35">
      <c r="BK909" s="119" t="s">
        <v>2463</v>
      </c>
      <c r="BL909" s="119" t="s">
        <v>695</v>
      </c>
      <c r="BM909" s="119" t="s">
        <v>696</v>
      </c>
      <c r="BN909" s="119" t="s">
        <v>697</v>
      </c>
      <c r="BO909" s="119" t="s">
        <v>2464</v>
      </c>
    </row>
    <row r="910" spans="63:67" ht="14.5" x14ac:dyDescent="0.35">
      <c r="BK910" s="119" t="s">
        <v>2465</v>
      </c>
      <c r="BL910" s="119" t="s">
        <v>1322</v>
      </c>
      <c r="BM910" s="119" t="s">
        <v>1323</v>
      </c>
      <c r="BN910" s="119" t="s">
        <v>1324</v>
      </c>
      <c r="BO910" s="119" t="s">
        <v>2466</v>
      </c>
    </row>
    <row r="911" spans="63:67" ht="14.5" x14ac:dyDescent="0.35">
      <c r="BK911" s="119" t="s">
        <v>2467</v>
      </c>
      <c r="BL911" s="119" t="s">
        <v>2468</v>
      </c>
      <c r="BM911" s="119" t="s">
        <v>451</v>
      </c>
      <c r="BN911" s="119" t="s">
        <v>336</v>
      </c>
      <c r="BO911" s="119" t="s">
        <v>2469</v>
      </c>
    </row>
    <row r="912" spans="63:67" ht="14.5" x14ac:dyDescent="0.35">
      <c r="BK912" s="119" t="s">
        <v>2470</v>
      </c>
      <c r="BL912" s="119" t="s">
        <v>384</v>
      </c>
      <c r="BM912" s="119" t="s">
        <v>385</v>
      </c>
      <c r="BN912" s="119" t="s">
        <v>386</v>
      </c>
      <c r="BO912" s="119" t="s">
        <v>2471</v>
      </c>
    </row>
    <row r="913" spans="63:67" ht="14.5" x14ac:dyDescent="0.35">
      <c r="BK913" s="119" t="s">
        <v>2472</v>
      </c>
      <c r="BL913" s="119" t="s">
        <v>384</v>
      </c>
      <c r="BM913" s="119" t="s">
        <v>385</v>
      </c>
      <c r="BN913" s="119" t="s">
        <v>386</v>
      </c>
      <c r="BO913" s="119" t="s">
        <v>2473</v>
      </c>
    </row>
    <row r="914" spans="63:67" ht="14.5" x14ac:dyDescent="0.35">
      <c r="BK914" s="119" t="s">
        <v>2474</v>
      </c>
      <c r="BL914" s="119" t="s">
        <v>915</v>
      </c>
      <c r="BM914" s="119" t="s">
        <v>916</v>
      </c>
      <c r="BN914" s="119" t="s">
        <v>464</v>
      </c>
      <c r="BO914" s="119" t="s">
        <v>2475</v>
      </c>
    </row>
    <row r="915" spans="63:67" ht="14.5" x14ac:dyDescent="0.35">
      <c r="BK915" s="119" t="s">
        <v>2476</v>
      </c>
      <c r="BL915" s="119" t="s">
        <v>695</v>
      </c>
      <c r="BM915" s="119" t="s">
        <v>696</v>
      </c>
      <c r="BN915" s="119" t="s">
        <v>697</v>
      </c>
      <c r="BO915" s="119" t="s">
        <v>2477</v>
      </c>
    </row>
    <row r="916" spans="63:67" ht="14.5" x14ac:dyDescent="0.35">
      <c r="BK916" s="119" t="s">
        <v>2478</v>
      </c>
      <c r="BL916" s="119" t="s">
        <v>2407</v>
      </c>
      <c r="BM916" s="119" t="s">
        <v>2408</v>
      </c>
      <c r="BN916" s="119" t="s">
        <v>1012</v>
      </c>
      <c r="BO916" s="119" t="s">
        <v>2479</v>
      </c>
    </row>
    <row r="917" spans="63:67" ht="14.5" x14ac:dyDescent="0.35">
      <c r="BK917" s="119" t="s">
        <v>2480</v>
      </c>
      <c r="BL917" s="119" t="s">
        <v>695</v>
      </c>
      <c r="BM917" s="119" t="s">
        <v>696</v>
      </c>
      <c r="BN917" s="119" t="s">
        <v>697</v>
      </c>
      <c r="BO917" s="119" t="s">
        <v>2481</v>
      </c>
    </row>
    <row r="918" spans="63:67" ht="14.5" x14ac:dyDescent="0.35">
      <c r="BK918" s="119" t="s">
        <v>2482</v>
      </c>
      <c r="BL918" s="119" t="s">
        <v>1159</v>
      </c>
      <c r="BM918" s="119" t="s">
        <v>1160</v>
      </c>
      <c r="BN918" s="119" t="s">
        <v>391</v>
      </c>
      <c r="BO918" s="119" t="s">
        <v>2483</v>
      </c>
    </row>
    <row r="919" spans="63:67" ht="14.5" x14ac:dyDescent="0.35">
      <c r="BK919" s="119" t="s">
        <v>2484</v>
      </c>
      <c r="BL919" s="119" t="s">
        <v>2485</v>
      </c>
      <c r="BM919" s="119" t="s">
        <v>1372</v>
      </c>
      <c r="BN919" s="119" t="s">
        <v>336</v>
      </c>
      <c r="BO919" s="119" t="s">
        <v>2486</v>
      </c>
    </row>
    <row r="920" spans="63:67" ht="14.5" x14ac:dyDescent="0.35">
      <c r="BK920" s="119" t="s">
        <v>2487</v>
      </c>
      <c r="BL920" s="119" t="s">
        <v>2488</v>
      </c>
      <c r="BM920" s="119" t="s">
        <v>2489</v>
      </c>
      <c r="BN920" s="119" t="s">
        <v>368</v>
      </c>
      <c r="BO920" s="119" t="s">
        <v>2490</v>
      </c>
    </row>
    <row r="921" spans="63:67" ht="14.5" x14ac:dyDescent="0.35">
      <c r="BK921" s="119" t="s">
        <v>2491</v>
      </c>
      <c r="BL921" s="119" t="s">
        <v>695</v>
      </c>
      <c r="BM921" s="119" t="s">
        <v>696</v>
      </c>
      <c r="BN921" s="119" t="s">
        <v>697</v>
      </c>
      <c r="BO921" s="119" t="s">
        <v>2492</v>
      </c>
    </row>
    <row r="922" spans="63:67" ht="14.5" x14ac:dyDescent="0.35">
      <c r="BK922" s="119" t="s">
        <v>2493</v>
      </c>
      <c r="BL922" s="119" t="s">
        <v>2494</v>
      </c>
      <c r="BM922" s="119" t="s">
        <v>916</v>
      </c>
      <c r="BN922" s="119" t="s">
        <v>336</v>
      </c>
      <c r="BO922" s="119" t="s">
        <v>2495</v>
      </c>
    </row>
    <row r="923" spans="63:67" ht="14.5" x14ac:dyDescent="0.35">
      <c r="BK923" s="119" t="s">
        <v>2496</v>
      </c>
      <c r="BL923" s="119" t="s">
        <v>553</v>
      </c>
      <c r="BM923" s="119" t="s">
        <v>554</v>
      </c>
      <c r="BN923" s="119" t="s">
        <v>349</v>
      </c>
      <c r="BO923" s="119" t="s">
        <v>554</v>
      </c>
    </row>
    <row r="924" spans="63:67" ht="14.5" x14ac:dyDescent="0.35">
      <c r="BK924" s="119" t="s">
        <v>2497</v>
      </c>
      <c r="BL924" s="119" t="s">
        <v>695</v>
      </c>
      <c r="BM924" s="119" t="s">
        <v>696</v>
      </c>
      <c r="BN924" s="119" t="s">
        <v>697</v>
      </c>
      <c r="BO924" s="119" t="s">
        <v>2498</v>
      </c>
    </row>
    <row r="925" spans="63:67" ht="14.5" x14ac:dyDescent="0.35">
      <c r="BK925" s="119" t="s">
        <v>2499</v>
      </c>
      <c r="BL925" s="119" t="s">
        <v>1608</v>
      </c>
      <c r="BM925" s="119" t="s">
        <v>1596</v>
      </c>
      <c r="BN925" s="119" t="s">
        <v>373</v>
      </c>
      <c r="BO925" s="119" t="s">
        <v>2500</v>
      </c>
    </row>
    <row r="926" spans="63:67" ht="14.5" x14ac:dyDescent="0.35">
      <c r="BK926" s="119" t="s">
        <v>2501</v>
      </c>
      <c r="BL926" s="119" t="s">
        <v>371</v>
      </c>
      <c r="BM926" s="119" t="s">
        <v>372</v>
      </c>
      <c r="BN926" s="119" t="s">
        <v>373</v>
      </c>
      <c r="BO926" s="119" t="s">
        <v>2502</v>
      </c>
    </row>
    <row r="927" spans="63:67" ht="14.5" x14ac:dyDescent="0.35">
      <c r="BK927" s="119" t="s">
        <v>2503</v>
      </c>
      <c r="BL927" s="119" t="s">
        <v>695</v>
      </c>
      <c r="BM927" s="119" t="s">
        <v>696</v>
      </c>
      <c r="BN927" s="119" t="s">
        <v>697</v>
      </c>
      <c r="BO927" s="119" t="s">
        <v>2504</v>
      </c>
    </row>
    <row r="928" spans="63:67" ht="14.5" x14ac:dyDescent="0.35">
      <c r="BK928" s="119" t="s">
        <v>2505</v>
      </c>
      <c r="BL928" s="119" t="s">
        <v>2506</v>
      </c>
      <c r="BM928" s="119" t="s">
        <v>2507</v>
      </c>
      <c r="BN928" s="119" t="s">
        <v>1108</v>
      </c>
      <c r="BO928" s="119" t="s">
        <v>2508</v>
      </c>
    </row>
    <row r="929" spans="63:67" ht="14.5" x14ac:dyDescent="0.35">
      <c r="BK929" s="119" t="s">
        <v>2509</v>
      </c>
      <c r="BL929" s="119" t="s">
        <v>517</v>
      </c>
      <c r="BM929" s="119" t="s">
        <v>518</v>
      </c>
      <c r="BN929" s="119" t="s">
        <v>336</v>
      </c>
      <c r="BO929" s="119" t="s">
        <v>2510</v>
      </c>
    </row>
    <row r="930" spans="63:67" ht="14.5" x14ac:dyDescent="0.35">
      <c r="BK930" s="119" t="s">
        <v>2511</v>
      </c>
      <c r="BL930" s="119" t="s">
        <v>2512</v>
      </c>
      <c r="BM930" s="119" t="s">
        <v>451</v>
      </c>
      <c r="BN930" s="119" t="s">
        <v>336</v>
      </c>
      <c r="BO930" s="119" t="s">
        <v>2513</v>
      </c>
    </row>
    <row r="931" spans="63:67" ht="14.5" x14ac:dyDescent="0.35">
      <c r="BK931" s="119" t="s">
        <v>2514</v>
      </c>
      <c r="BL931" s="119" t="s">
        <v>2515</v>
      </c>
      <c r="BM931" s="119" t="s">
        <v>451</v>
      </c>
      <c r="BN931" s="119" t="s">
        <v>336</v>
      </c>
      <c r="BO931" s="119" t="s">
        <v>2516</v>
      </c>
    </row>
    <row r="932" spans="63:67" ht="14.5" x14ac:dyDescent="0.35">
      <c r="BK932" s="119" t="s">
        <v>2517</v>
      </c>
      <c r="BL932" s="119" t="s">
        <v>695</v>
      </c>
      <c r="BM932" s="119" t="s">
        <v>696</v>
      </c>
      <c r="BN932" s="119" t="s">
        <v>697</v>
      </c>
      <c r="BO932" s="119" t="s">
        <v>2518</v>
      </c>
    </row>
    <row r="933" spans="63:67" ht="14.5" x14ac:dyDescent="0.35">
      <c r="BK933" s="119" t="s">
        <v>2519</v>
      </c>
      <c r="BL933" s="119" t="s">
        <v>695</v>
      </c>
      <c r="BM933" s="119" t="s">
        <v>696</v>
      </c>
      <c r="BN933" s="119" t="s">
        <v>697</v>
      </c>
      <c r="BO933" s="119" t="s">
        <v>2520</v>
      </c>
    </row>
    <row r="934" spans="63:67" ht="14.5" x14ac:dyDescent="0.35">
      <c r="BK934" s="119" t="s">
        <v>2521</v>
      </c>
      <c r="BL934" s="119" t="s">
        <v>1159</v>
      </c>
      <c r="BM934" s="119" t="s">
        <v>1160</v>
      </c>
      <c r="BN934" s="119" t="s">
        <v>391</v>
      </c>
      <c r="BO934" s="119" t="s">
        <v>2522</v>
      </c>
    </row>
    <row r="935" spans="63:67" ht="14.5" x14ac:dyDescent="0.35">
      <c r="BK935" s="119" t="s">
        <v>2523</v>
      </c>
      <c r="BL935" s="119" t="s">
        <v>2524</v>
      </c>
      <c r="BM935" s="119" t="s">
        <v>451</v>
      </c>
      <c r="BN935" s="119" t="s">
        <v>336</v>
      </c>
      <c r="BO935" s="119" t="s">
        <v>2525</v>
      </c>
    </row>
    <row r="936" spans="63:67" ht="14.5" x14ac:dyDescent="0.35">
      <c r="BK936" s="119" t="s">
        <v>2526</v>
      </c>
      <c r="BL936" s="119" t="s">
        <v>433</v>
      </c>
      <c r="BM936" s="119" t="s">
        <v>434</v>
      </c>
      <c r="BN936" s="119" t="s">
        <v>373</v>
      </c>
      <c r="BO936" s="119" t="s">
        <v>2527</v>
      </c>
    </row>
    <row r="937" spans="63:67" ht="14.5" x14ac:dyDescent="0.35">
      <c r="BK937" s="119" t="s">
        <v>2528</v>
      </c>
      <c r="BL937" s="119" t="s">
        <v>695</v>
      </c>
      <c r="BM937" s="119" t="s">
        <v>696</v>
      </c>
      <c r="BN937" s="119" t="s">
        <v>697</v>
      </c>
      <c r="BO937" s="119" t="s">
        <v>2529</v>
      </c>
    </row>
    <row r="938" spans="63:67" ht="14.5" x14ac:dyDescent="0.35">
      <c r="BK938" s="119" t="s">
        <v>2530</v>
      </c>
      <c r="BL938" s="119" t="s">
        <v>521</v>
      </c>
      <c r="BM938" s="119" t="s">
        <v>522</v>
      </c>
      <c r="BN938" s="119" t="s">
        <v>443</v>
      </c>
      <c r="BO938" s="119" t="s">
        <v>2531</v>
      </c>
    </row>
    <row r="939" spans="63:67" ht="14.5" x14ac:dyDescent="0.35">
      <c r="BK939" s="119" t="s">
        <v>2532</v>
      </c>
      <c r="BL939" s="119" t="s">
        <v>762</v>
      </c>
      <c r="BM939" s="119" t="s">
        <v>763</v>
      </c>
      <c r="BN939" s="119" t="s">
        <v>373</v>
      </c>
      <c r="BO939" s="119" t="s">
        <v>2533</v>
      </c>
    </row>
    <row r="940" spans="63:67" ht="14.5" x14ac:dyDescent="0.35">
      <c r="BK940" s="119" t="s">
        <v>2534</v>
      </c>
      <c r="BL940" s="119" t="s">
        <v>598</v>
      </c>
      <c r="BM940" s="119" t="s">
        <v>599</v>
      </c>
      <c r="BN940" s="119" t="s">
        <v>443</v>
      </c>
      <c r="BO940" s="119" t="s">
        <v>2535</v>
      </c>
    </row>
    <row r="941" spans="63:67" ht="14.5" x14ac:dyDescent="0.35">
      <c r="BK941" s="119" t="s">
        <v>2536</v>
      </c>
      <c r="BL941" s="119" t="s">
        <v>695</v>
      </c>
      <c r="BM941" s="119" t="s">
        <v>696</v>
      </c>
      <c r="BN941" s="119" t="s">
        <v>697</v>
      </c>
      <c r="BO941" s="119" t="s">
        <v>2537</v>
      </c>
    </row>
    <row r="942" spans="63:67" ht="14.5" x14ac:dyDescent="0.35">
      <c r="BK942" s="119" t="s">
        <v>2538</v>
      </c>
      <c r="BL942" s="119" t="s">
        <v>695</v>
      </c>
      <c r="BM942" s="119" t="s">
        <v>696</v>
      </c>
      <c r="BN942" s="119" t="s">
        <v>697</v>
      </c>
      <c r="BO942" s="119" t="s">
        <v>2539</v>
      </c>
    </row>
    <row r="943" spans="63:67" ht="14.5" x14ac:dyDescent="0.35">
      <c r="BK943" s="119" t="s">
        <v>2540</v>
      </c>
      <c r="BL943" s="119" t="s">
        <v>2541</v>
      </c>
      <c r="BM943" s="119" t="s">
        <v>2542</v>
      </c>
      <c r="BN943" s="119" t="s">
        <v>2543</v>
      </c>
      <c r="BO943" s="119" t="s">
        <v>2544</v>
      </c>
    </row>
    <row r="944" spans="63:67" ht="14.5" x14ac:dyDescent="0.35">
      <c r="BK944" s="119" t="s">
        <v>2545</v>
      </c>
      <c r="BL944" s="119" t="s">
        <v>446</v>
      </c>
      <c r="BM944" s="119" t="s">
        <v>447</v>
      </c>
      <c r="BN944" s="119" t="s">
        <v>336</v>
      </c>
      <c r="BO944" s="119" t="s">
        <v>2546</v>
      </c>
    </row>
    <row r="945" spans="63:67" ht="14.5" x14ac:dyDescent="0.35">
      <c r="BK945" s="119" t="s">
        <v>2547</v>
      </c>
      <c r="BL945" s="119" t="s">
        <v>1733</v>
      </c>
      <c r="BM945" s="119" t="s">
        <v>1734</v>
      </c>
      <c r="BN945" s="119" t="s">
        <v>386</v>
      </c>
      <c r="BO945" s="119" t="s">
        <v>2548</v>
      </c>
    </row>
    <row r="946" spans="63:67" ht="14.5" x14ac:dyDescent="0.35">
      <c r="BK946" s="119" t="s">
        <v>2549</v>
      </c>
      <c r="BL946" s="119" t="s">
        <v>511</v>
      </c>
      <c r="BM946" s="119" t="s">
        <v>512</v>
      </c>
      <c r="BN946" s="119" t="s">
        <v>349</v>
      </c>
      <c r="BO946" s="119" t="s">
        <v>2550</v>
      </c>
    </row>
    <row r="947" spans="63:67" ht="14.5" x14ac:dyDescent="0.35">
      <c r="BK947" s="119" t="s">
        <v>2551</v>
      </c>
      <c r="BL947" s="119" t="s">
        <v>1327</v>
      </c>
      <c r="BM947" s="119" t="s">
        <v>1328</v>
      </c>
      <c r="BN947" s="119" t="s">
        <v>1324</v>
      </c>
      <c r="BO947" s="119" t="s">
        <v>2552</v>
      </c>
    </row>
    <row r="948" spans="63:67" ht="14.5" x14ac:dyDescent="0.35">
      <c r="BK948" s="119" t="s">
        <v>2553</v>
      </c>
      <c r="BL948" s="119" t="s">
        <v>541</v>
      </c>
      <c r="BM948" s="119" t="s">
        <v>542</v>
      </c>
      <c r="BN948" s="119" t="s">
        <v>443</v>
      </c>
      <c r="BO948" s="119" t="s">
        <v>2554</v>
      </c>
    </row>
    <row r="949" spans="63:67" ht="14.5" x14ac:dyDescent="0.35">
      <c r="BK949" s="119" t="s">
        <v>2555</v>
      </c>
      <c r="BL949" s="119" t="s">
        <v>695</v>
      </c>
      <c r="BM949" s="119" t="s">
        <v>696</v>
      </c>
      <c r="BN949" s="119" t="s">
        <v>697</v>
      </c>
      <c r="BO949" s="119" t="s">
        <v>2556</v>
      </c>
    </row>
    <row r="950" spans="63:67" ht="14.5" x14ac:dyDescent="0.35">
      <c r="BK950" s="119" t="s">
        <v>2557</v>
      </c>
      <c r="BL950" s="119" t="s">
        <v>433</v>
      </c>
      <c r="BM950" s="119" t="s">
        <v>434</v>
      </c>
      <c r="BN950" s="119" t="s">
        <v>373</v>
      </c>
      <c r="BO950" s="119" t="s">
        <v>2558</v>
      </c>
    </row>
    <row r="951" spans="63:67" ht="14.5" x14ac:dyDescent="0.35">
      <c r="BK951" s="119" t="s">
        <v>2559</v>
      </c>
      <c r="BL951" s="119" t="s">
        <v>2560</v>
      </c>
      <c r="BM951" s="119" t="s">
        <v>2561</v>
      </c>
      <c r="BN951" s="119" t="s">
        <v>2022</v>
      </c>
      <c r="BO951" s="119" t="s">
        <v>2562</v>
      </c>
    </row>
    <row r="952" spans="63:67" ht="14.5" x14ac:dyDescent="0.35">
      <c r="BK952" s="119" t="s">
        <v>2563</v>
      </c>
      <c r="BL952" s="119" t="s">
        <v>517</v>
      </c>
      <c r="BM952" s="119" t="s">
        <v>518</v>
      </c>
      <c r="BN952" s="119" t="s">
        <v>336</v>
      </c>
      <c r="BO952" s="119" t="s">
        <v>2564</v>
      </c>
    </row>
    <row r="953" spans="63:67" ht="14.5" x14ac:dyDescent="0.35">
      <c r="BK953" s="119" t="s">
        <v>2565</v>
      </c>
      <c r="BL953" s="119" t="s">
        <v>2230</v>
      </c>
      <c r="BM953" s="119" t="s">
        <v>2231</v>
      </c>
      <c r="BN953" s="119" t="s">
        <v>336</v>
      </c>
      <c r="BO953" s="119" t="s">
        <v>2566</v>
      </c>
    </row>
    <row r="954" spans="63:67" ht="14.5" x14ac:dyDescent="0.35">
      <c r="BK954" s="119" t="s">
        <v>2567</v>
      </c>
      <c r="BL954" s="119" t="s">
        <v>2568</v>
      </c>
      <c r="BM954" s="119" t="s">
        <v>451</v>
      </c>
      <c r="BN954" s="119" t="s">
        <v>386</v>
      </c>
      <c r="BO954" s="119" t="s">
        <v>2569</v>
      </c>
    </row>
    <row r="955" spans="63:67" ht="14.5" x14ac:dyDescent="0.35">
      <c r="BK955" s="119" t="s">
        <v>2570</v>
      </c>
      <c r="BL955" s="119" t="s">
        <v>2407</v>
      </c>
      <c r="BM955" s="119" t="s">
        <v>2408</v>
      </c>
      <c r="BN955" s="119" t="s">
        <v>1012</v>
      </c>
      <c r="BO955" s="119" t="s">
        <v>2571</v>
      </c>
    </row>
    <row r="956" spans="63:67" ht="14.5" x14ac:dyDescent="0.35">
      <c r="BK956" s="119" t="s">
        <v>2572</v>
      </c>
      <c r="BL956" s="119" t="s">
        <v>537</v>
      </c>
      <c r="BM956" s="119" t="s">
        <v>538</v>
      </c>
      <c r="BN956" s="119" t="s">
        <v>349</v>
      </c>
      <c r="BO956" s="119" t="s">
        <v>2573</v>
      </c>
    </row>
    <row r="957" spans="63:67" ht="14.5" x14ac:dyDescent="0.35">
      <c r="BK957" s="119" t="s">
        <v>2574</v>
      </c>
      <c r="BL957" s="119" t="s">
        <v>433</v>
      </c>
      <c r="BM957" s="119" t="s">
        <v>434</v>
      </c>
      <c r="BN957" s="119" t="s">
        <v>373</v>
      </c>
      <c r="BO957" s="119" t="s">
        <v>2575</v>
      </c>
    </row>
    <row r="958" spans="63:67" ht="14.5" x14ac:dyDescent="0.35">
      <c r="BK958" s="119" t="s">
        <v>2576</v>
      </c>
      <c r="BL958" s="119" t="s">
        <v>429</v>
      </c>
      <c r="BM958" s="119" t="s">
        <v>430</v>
      </c>
      <c r="BN958" s="119" t="s">
        <v>391</v>
      </c>
      <c r="BO958" s="119" t="s">
        <v>2577</v>
      </c>
    </row>
    <row r="959" spans="63:67" ht="14.5" x14ac:dyDescent="0.35">
      <c r="BK959" s="119" t="s">
        <v>2578</v>
      </c>
      <c r="BL959" s="119" t="s">
        <v>1198</v>
      </c>
      <c r="BM959" s="119" t="s">
        <v>1199</v>
      </c>
      <c r="BN959" s="119" t="s">
        <v>1200</v>
      </c>
      <c r="BO959" s="119" t="s">
        <v>2579</v>
      </c>
    </row>
    <row r="960" spans="63:67" ht="14.5" x14ac:dyDescent="0.35">
      <c r="BK960" s="119" t="s">
        <v>2580</v>
      </c>
      <c r="BL960" s="119" t="s">
        <v>1860</v>
      </c>
      <c r="BM960" s="119" t="s">
        <v>1861</v>
      </c>
      <c r="BN960" s="119" t="s">
        <v>373</v>
      </c>
      <c r="BO960" s="119" t="s">
        <v>2581</v>
      </c>
    </row>
    <row r="961" spans="63:67" ht="14.5" x14ac:dyDescent="0.35">
      <c r="BK961" s="119" t="s">
        <v>2582</v>
      </c>
      <c r="BL961" s="119" t="s">
        <v>1159</v>
      </c>
      <c r="BM961" s="119" t="s">
        <v>1160</v>
      </c>
      <c r="BN961" s="119" t="s">
        <v>391</v>
      </c>
      <c r="BO961" s="119" t="s">
        <v>2583</v>
      </c>
    </row>
    <row r="962" spans="63:67" ht="14.5" x14ac:dyDescent="0.35">
      <c r="BK962" s="119" t="s">
        <v>2584</v>
      </c>
      <c r="BL962" s="119" t="s">
        <v>505</v>
      </c>
      <c r="BM962" s="119" t="s">
        <v>506</v>
      </c>
      <c r="BN962" s="119" t="s">
        <v>349</v>
      </c>
      <c r="BO962" s="119" t="s">
        <v>2585</v>
      </c>
    </row>
    <row r="963" spans="63:67" ht="14.5" x14ac:dyDescent="0.35">
      <c r="BK963" s="119" t="s">
        <v>2586</v>
      </c>
      <c r="BL963" s="119" t="s">
        <v>695</v>
      </c>
      <c r="BM963" s="119" t="s">
        <v>696</v>
      </c>
      <c r="BN963" s="119" t="s">
        <v>697</v>
      </c>
      <c r="BO963" s="119" t="s">
        <v>2587</v>
      </c>
    </row>
    <row r="964" spans="63:67" ht="14.5" x14ac:dyDescent="0.35">
      <c r="BK964" s="119" t="s">
        <v>2588</v>
      </c>
      <c r="BL964" s="119" t="s">
        <v>433</v>
      </c>
      <c r="BM964" s="119" t="s">
        <v>434</v>
      </c>
      <c r="BN964" s="119" t="s">
        <v>373</v>
      </c>
      <c r="BO964" s="119" t="s">
        <v>2589</v>
      </c>
    </row>
    <row r="965" spans="63:67" ht="14.5" x14ac:dyDescent="0.35">
      <c r="BK965" s="119" t="s">
        <v>2590</v>
      </c>
      <c r="BL965" s="119" t="s">
        <v>2591</v>
      </c>
      <c r="BM965" s="119" t="s">
        <v>2592</v>
      </c>
      <c r="BN965" s="119" t="s">
        <v>697</v>
      </c>
      <c r="BO965" s="119" t="s">
        <v>2593</v>
      </c>
    </row>
    <row r="966" spans="63:67" ht="14.5" x14ac:dyDescent="0.35">
      <c r="BK966" s="119" t="s">
        <v>2594</v>
      </c>
      <c r="BL966" s="119" t="s">
        <v>2595</v>
      </c>
      <c r="BM966" s="119" t="s">
        <v>2596</v>
      </c>
      <c r="BN966" s="119" t="s">
        <v>464</v>
      </c>
      <c r="BO966" s="119" t="s">
        <v>2597</v>
      </c>
    </row>
    <row r="967" spans="63:67" ht="14.5" x14ac:dyDescent="0.35">
      <c r="BK967" s="119" t="s">
        <v>2598</v>
      </c>
      <c r="BL967" s="119" t="s">
        <v>521</v>
      </c>
      <c r="BM967" s="119" t="s">
        <v>522</v>
      </c>
      <c r="BN967" s="119" t="s">
        <v>443</v>
      </c>
      <c r="BO967" s="119" t="s">
        <v>2599</v>
      </c>
    </row>
    <row r="968" spans="63:67" ht="14.5" x14ac:dyDescent="0.35">
      <c r="BK968" s="119" t="s">
        <v>2600</v>
      </c>
      <c r="BL968" s="119" t="s">
        <v>433</v>
      </c>
      <c r="BM968" s="119" t="s">
        <v>434</v>
      </c>
      <c r="BN968" s="119" t="s">
        <v>373</v>
      </c>
      <c r="BO968" s="119" t="s">
        <v>2601</v>
      </c>
    </row>
    <row r="969" spans="63:67" ht="14.5" x14ac:dyDescent="0.35">
      <c r="BK969" s="119" t="s">
        <v>2602</v>
      </c>
      <c r="BL969" s="119" t="s">
        <v>2230</v>
      </c>
      <c r="BM969" s="119" t="s">
        <v>2231</v>
      </c>
      <c r="BN969" s="119" t="s">
        <v>336</v>
      </c>
      <c r="BO969" s="119" t="s">
        <v>2603</v>
      </c>
    </row>
    <row r="970" spans="63:67" ht="14.5" x14ac:dyDescent="0.35">
      <c r="BK970" s="119" t="s">
        <v>2604</v>
      </c>
      <c r="BL970" s="119" t="s">
        <v>1276</v>
      </c>
      <c r="BM970" s="119" t="s">
        <v>1277</v>
      </c>
      <c r="BN970" s="119" t="s">
        <v>373</v>
      </c>
      <c r="BO970" s="119" t="s">
        <v>2605</v>
      </c>
    </row>
    <row r="971" spans="63:67" ht="14.5" x14ac:dyDescent="0.35">
      <c r="BK971" s="119" t="s">
        <v>2606</v>
      </c>
      <c r="BL971" s="119" t="s">
        <v>397</v>
      </c>
      <c r="BM971" s="119" t="s">
        <v>398</v>
      </c>
      <c r="BN971" s="119" t="s">
        <v>373</v>
      </c>
      <c r="BO971" s="119" t="s">
        <v>2607</v>
      </c>
    </row>
    <row r="972" spans="63:67" ht="14.5" x14ac:dyDescent="0.35">
      <c r="BK972" s="119" t="s">
        <v>2608</v>
      </c>
      <c r="BL972" s="119" t="s">
        <v>2609</v>
      </c>
      <c r="BM972" s="119" t="s">
        <v>2610</v>
      </c>
      <c r="BN972" s="119" t="s">
        <v>1108</v>
      </c>
      <c r="BO972" s="119" t="s">
        <v>2611</v>
      </c>
    </row>
    <row r="973" spans="63:67" ht="14.5" x14ac:dyDescent="0.35">
      <c r="BK973" s="119" t="s">
        <v>2612</v>
      </c>
      <c r="BL973" s="119" t="s">
        <v>2230</v>
      </c>
      <c r="BM973" s="119" t="s">
        <v>2231</v>
      </c>
      <c r="BN973" s="119" t="s">
        <v>336</v>
      </c>
      <c r="BO973" s="119" t="s">
        <v>2613</v>
      </c>
    </row>
    <row r="974" spans="63:67" ht="14.5" x14ac:dyDescent="0.35">
      <c r="BK974" s="119" t="s">
        <v>2614</v>
      </c>
      <c r="BL974" s="119" t="s">
        <v>2230</v>
      </c>
      <c r="BM974" s="119" t="s">
        <v>2231</v>
      </c>
      <c r="BN974" s="119" t="s">
        <v>336</v>
      </c>
      <c r="BO974" s="119" t="s">
        <v>2615</v>
      </c>
    </row>
    <row r="975" spans="63:67" ht="14.5" x14ac:dyDescent="0.35">
      <c r="BK975" s="119" t="s">
        <v>2616</v>
      </c>
      <c r="BL975" s="119" t="s">
        <v>2230</v>
      </c>
      <c r="BM975" s="119" t="s">
        <v>2231</v>
      </c>
      <c r="BN975" s="119" t="s">
        <v>336</v>
      </c>
      <c r="BO975" s="119" t="s">
        <v>2617</v>
      </c>
    </row>
    <row r="976" spans="63:67" ht="14.5" x14ac:dyDescent="0.35">
      <c r="BK976" s="119" t="s">
        <v>2618</v>
      </c>
      <c r="BL976" s="119" t="s">
        <v>521</v>
      </c>
      <c r="BM976" s="119" t="s">
        <v>522</v>
      </c>
      <c r="BN976" s="119" t="s">
        <v>443</v>
      </c>
      <c r="BO976" s="119" t="s">
        <v>2619</v>
      </c>
    </row>
    <row r="977" spans="63:67" ht="14.5" x14ac:dyDescent="0.35">
      <c r="BK977" s="119" t="s">
        <v>2620</v>
      </c>
      <c r="BL977" s="119" t="s">
        <v>2230</v>
      </c>
      <c r="BM977" s="119" t="s">
        <v>2231</v>
      </c>
      <c r="BN977" s="119" t="s">
        <v>336</v>
      </c>
      <c r="BO977" s="119" t="s">
        <v>2621</v>
      </c>
    </row>
    <row r="978" spans="63:67" ht="14.5" x14ac:dyDescent="0.35">
      <c r="BK978" s="119" t="s">
        <v>2622</v>
      </c>
      <c r="BL978" s="119" t="s">
        <v>429</v>
      </c>
      <c r="BM978" s="119" t="s">
        <v>430</v>
      </c>
      <c r="BN978" s="119" t="s">
        <v>391</v>
      </c>
      <c r="BO978" s="119" t="s">
        <v>2623</v>
      </c>
    </row>
    <row r="979" spans="63:67" ht="14.5" x14ac:dyDescent="0.35">
      <c r="BK979" s="119" t="s">
        <v>2624</v>
      </c>
      <c r="BL979" s="119" t="s">
        <v>2625</v>
      </c>
      <c r="BM979" s="119" t="s">
        <v>2626</v>
      </c>
      <c r="BN979" s="119" t="s">
        <v>2627</v>
      </c>
      <c r="BO979" s="119" t="s">
        <v>2628</v>
      </c>
    </row>
    <row r="980" spans="63:67" ht="14.5" x14ac:dyDescent="0.35">
      <c r="BK980" s="119" t="s">
        <v>2629</v>
      </c>
      <c r="BL980" s="119" t="s">
        <v>446</v>
      </c>
      <c r="BM980" s="119" t="s">
        <v>447</v>
      </c>
      <c r="BN980" s="119" t="s">
        <v>336</v>
      </c>
      <c r="BO980" s="119" t="s">
        <v>2630</v>
      </c>
    </row>
    <row r="981" spans="63:67" ht="14.5" x14ac:dyDescent="0.35">
      <c r="BK981" s="119" t="s">
        <v>2631</v>
      </c>
      <c r="BL981" s="119" t="s">
        <v>2632</v>
      </c>
      <c r="BM981" s="119" t="s">
        <v>2633</v>
      </c>
      <c r="BN981" s="119" t="s">
        <v>336</v>
      </c>
      <c r="BO981" s="119" t="s">
        <v>2634</v>
      </c>
    </row>
    <row r="982" spans="63:67" ht="14.5" x14ac:dyDescent="0.35">
      <c r="BK982" s="119" t="s">
        <v>2635</v>
      </c>
      <c r="BL982" s="119" t="s">
        <v>553</v>
      </c>
      <c r="BM982" s="119" t="s">
        <v>554</v>
      </c>
      <c r="BN982" s="119" t="s">
        <v>349</v>
      </c>
      <c r="BO982" s="119" t="s">
        <v>2636</v>
      </c>
    </row>
    <row r="983" spans="63:67" ht="14.5" x14ac:dyDescent="0.35">
      <c r="BK983" s="119" t="s">
        <v>2637</v>
      </c>
      <c r="BL983" s="119" t="s">
        <v>1675</v>
      </c>
      <c r="BM983" s="119" t="s">
        <v>1676</v>
      </c>
      <c r="BN983" s="119" t="s">
        <v>349</v>
      </c>
      <c r="BO983" s="119" t="s">
        <v>2638</v>
      </c>
    </row>
    <row r="984" spans="63:67" ht="14.5" x14ac:dyDescent="0.35">
      <c r="BK984" s="119" t="s">
        <v>2639</v>
      </c>
      <c r="BL984" s="119" t="s">
        <v>366</v>
      </c>
      <c r="BM984" s="119" t="s">
        <v>367</v>
      </c>
      <c r="BN984" s="119" t="s">
        <v>368</v>
      </c>
      <c r="BO984" s="119" t="s">
        <v>2640</v>
      </c>
    </row>
    <row r="985" spans="63:67" ht="14.5" x14ac:dyDescent="0.35">
      <c r="BK985" s="119" t="s">
        <v>2641</v>
      </c>
      <c r="BL985" s="119" t="s">
        <v>2642</v>
      </c>
      <c r="BM985" s="119" t="s">
        <v>2643</v>
      </c>
      <c r="BN985" s="119" t="s">
        <v>373</v>
      </c>
      <c r="BO985" s="119" t="s">
        <v>2644</v>
      </c>
    </row>
    <row r="986" spans="63:67" ht="14.5" x14ac:dyDescent="0.35">
      <c r="BK986" s="119" t="s">
        <v>2645</v>
      </c>
      <c r="BL986" s="119" t="s">
        <v>553</v>
      </c>
      <c r="BM986" s="119" t="s">
        <v>554</v>
      </c>
      <c r="BN986" s="119" t="s">
        <v>349</v>
      </c>
      <c r="BO986" s="119" t="s">
        <v>554</v>
      </c>
    </row>
    <row r="987" spans="63:67" ht="14.5" x14ac:dyDescent="0.35">
      <c r="BK987" s="119" t="s">
        <v>2646</v>
      </c>
      <c r="BL987" s="119" t="s">
        <v>384</v>
      </c>
      <c r="BM987" s="119" t="s">
        <v>385</v>
      </c>
      <c r="BN987" s="119" t="s">
        <v>386</v>
      </c>
      <c r="BO987" s="119" t="s">
        <v>2647</v>
      </c>
    </row>
    <row r="988" spans="63:67" ht="14.5" x14ac:dyDescent="0.35">
      <c r="BK988" s="119" t="s">
        <v>2648</v>
      </c>
      <c r="BL988" s="119" t="s">
        <v>505</v>
      </c>
      <c r="BM988" s="119" t="s">
        <v>506</v>
      </c>
      <c r="BN988" s="119" t="s">
        <v>349</v>
      </c>
      <c r="BO988" s="119" t="s">
        <v>2649</v>
      </c>
    </row>
    <row r="989" spans="63:67" ht="14.5" x14ac:dyDescent="0.35">
      <c r="BK989" s="119" t="s">
        <v>2650</v>
      </c>
      <c r="BL989" s="119" t="s">
        <v>441</v>
      </c>
      <c r="BM989" s="119" t="s">
        <v>442</v>
      </c>
      <c r="BN989" s="119" t="s">
        <v>443</v>
      </c>
      <c r="BO989" s="119" t="s">
        <v>2651</v>
      </c>
    </row>
    <row r="990" spans="63:67" ht="14.5" x14ac:dyDescent="0.35">
      <c r="BK990" s="119" t="s">
        <v>2652</v>
      </c>
      <c r="BL990" s="119" t="s">
        <v>2653</v>
      </c>
      <c r="BM990" s="119" t="s">
        <v>2654</v>
      </c>
      <c r="BN990" s="119" t="s">
        <v>697</v>
      </c>
      <c r="BO990" s="119" t="s">
        <v>2655</v>
      </c>
    </row>
    <row r="991" spans="63:67" ht="14.5" x14ac:dyDescent="0.35">
      <c r="BK991" s="119" t="s">
        <v>2656</v>
      </c>
      <c r="BL991" s="119" t="s">
        <v>2657</v>
      </c>
      <c r="BM991" s="119" t="s">
        <v>1372</v>
      </c>
      <c r="BN991" s="119" t="s">
        <v>336</v>
      </c>
      <c r="BO991" s="119" t="s">
        <v>2658</v>
      </c>
    </row>
    <row r="992" spans="63:67" ht="14.5" x14ac:dyDescent="0.35">
      <c r="BK992" s="119" t="s">
        <v>2659</v>
      </c>
      <c r="BL992" s="119" t="s">
        <v>1595</v>
      </c>
      <c r="BM992" s="119" t="s">
        <v>1596</v>
      </c>
      <c r="BN992" s="119" t="s">
        <v>391</v>
      </c>
      <c r="BO992" s="119" t="s">
        <v>2660</v>
      </c>
    </row>
    <row r="993" spans="63:67" ht="14.5" x14ac:dyDescent="0.35">
      <c r="BK993" s="119" t="s">
        <v>2661</v>
      </c>
      <c r="BL993" s="119" t="s">
        <v>1276</v>
      </c>
      <c r="BM993" s="119" t="s">
        <v>1277</v>
      </c>
      <c r="BN993" s="119" t="s">
        <v>373</v>
      </c>
      <c r="BO993" s="119" t="s">
        <v>2662</v>
      </c>
    </row>
    <row r="994" spans="63:67" ht="14.5" x14ac:dyDescent="0.35">
      <c r="BK994" s="119" t="s">
        <v>2663</v>
      </c>
      <c r="BL994" s="119" t="s">
        <v>553</v>
      </c>
      <c r="BM994" s="119" t="s">
        <v>554</v>
      </c>
      <c r="BN994" s="119" t="s">
        <v>349</v>
      </c>
      <c r="BO994" s="119" t="s">
        <v>2664</v>
      </c>
    </row>
    <row r="995" spans="63:67" ht="14.5" x14ac:dyDescent="0.35">
      <c r="BK995" s="119" t="s">
        <v>2665</v>
      </c>
      <c r="BL995" s="119" t="s">
        <v>2666</v>
      </c>
      <c r="BM995" s="119" t="s">
        <v>451</v>
      </c>
      <c r="BN995" s="119" t="s">
        <v>336</v>
      </c>
      <c r="BO995" s="119" t="s">
        <v>2667</v>
      </c>
    </row>
    <row r="996" spans="63:67" ht="14.5" x14ac:dyDescent="0.35">
      <c r="BK996" s="119" t="s">
        <v>2668</v>
      </c>
      <c r="BL996" s="119" t="s">
        <v>576</v>
      </c>
      <c r="BM996" s="119" t="s">
        <v>577</v>
      </c>
      <c r="BN996" s="119" t="s">
        <v>336</v>
      </c>
      <c r="BO996" s="119" t="s">
        <v>2669</v>
      </c>
    </row>
    <row r="997" spans="63:67" ht="15.75" customHeight="1" x14ac:dyDescent="0.35">
      <c r="BK997" s="119" t="s">
        <v>2670</v>
      </c>
      <c r="BL997" s="119" t="s">
        <v>2671</v>
      </c>
      <c r="BM997" s="119" t="s">
        <v>2672</v>
      </c>
      <c r="BN997" s="119" t="s">
        <v>1703</v>
      </c>
      <c r="BO997" s="119" t="s">
        <v>2673</v>
      </c>
    </row>
    <row r="998" spans="63:67" ht="15.75" customHeight="1" x14ac:dyDescent="0.35">
      <c r="BK998" s="119" t="s">
        <v>2674</v>
      </c>
      <c r="BL998" s="119" t="s">
        <v>695</v>
      </c>
      <c r="BM998" s="119" t="s">
        <v>696</v>
      </c>
      <c r="BN998" s="119" t="s">
        <v>697</v>
      </c>
      <c r="BO998" s="119" t="s">
        <v>2675</v>
      </c>
    </row>
    <row r="999" spans="63:67" ht="15.75" customHeight="1" x14ac:dyDescent="0.35">
      <c r="BK999" s="119" t="s">
        <v>2676</v>
      </c>
      <c r="BL999" s="119" t="s">
        <v>2677</v>
      </c>
      <c r="BM999" s="119" t="s">
        <v>2678</v>
      </c>
      <c r="BN999" s="119" t="s">
        <v>697</v>
      </c>
      <c r="BO999" s="119" t="s">
        <v>2679</v>
      </c>
    </row>
    <row r="1000" spans="63:67" ht="15.75" customHeight="1" x14ac:dyDescent="0.35">
      <c r="BK1000" s="119" t="s">
        <v>2680</v>
      </c>
      <c r="BL1000" s="119" t="s">
        <v>505</v>
      </c>
      <c r="BM1000" s="119" t="s">
        <v>506</v>
      </c>
      <c r="BN1000" s="119" t="s">
        <v>349</v>
      </c>
      <c r="BO1000" s="119" t="s">
        <v>2681</v>
      </c>
    </row>
    <row r="1001" spans="63:67" ht="15.75" customHeight="1" x14ac:dyDescent="0.35">
      <c r="BK1001" s="119" t="s">
        <v>2682</v>
      </c>
      <c r="BL1001" s="119" t="s">
        <v>553</v>
      </c>
      <c r="BM1001" s="119" t="s">
        <v>554</v>
      </c>
      <c r="BN1001" s="119" t="s">
        <v>349</v>
      </c>
      <c r="BO1001" s="119" t="s">
        <v>2683</v>
      </c>
    </row>
    <row r="1002" spans="63:67" ht="15.75" customHeight="1" x14ac:dyDescent="0.35">
      <c r="BK1002" s="119" t="s">
        <v>2684</v>
      </c>
      <c r="BL1002" s="119" t="s">
        <v>695</v>
      </c>
      <c r="BM1002" s="119" t="s">
        <v>696</v>
      </c>
      <c r="BN1002" s="119" t="s">
        <v>697</v>
      </c>
      <c r="BO1002" s="119" t="s">
        <v>2685</v>
      </c>
    </row>
    <row r="1003" spans="63:67" ht="15.75" customHeight="1" x14ac:dyDescent="0.35">
      <c r="BK1003" s="119" t="s">
        <v>2686</v>
      </c>
      <c r="BL1003" s="119" t="s">
        <v>2687</v>
      </c>
      <c r="BM1003" s="119" t="s">
        <v>2075</v>
      </c>
      <c r="BN1003" s="119" t="s">
        <v>386</v>
      </c>
      <c r="BO1003" s="119" t="s">
        <v>2688</v>
      </c>
    </row>
    <row r="1004" spans="63:67" ht="15.75" customHeight="1" x14ac:dyDescent="0.35">
      <c r="BK1004" s="119" t="s">
        <v>2689</v>
      </c>
      <c r="BL1004" s="119" t="s">
        <v>1159</v>
      </c>
      <c r="BM1004" s="119" t="s">
        <v>1160</v>
      </c>
      <c r="BN1004" s="119" t="s">
        <v>391</v>
      </c>
      <c r="BO1004" s="119" t="s">
        <v>2690</v>
      </c>
    </row>
    <row r="1005" spans="63:67" ht="15.75" customHeight="1" x14ac:dyDescent="0.35">
      <c r="BK1005" s="119" t="s">
        <v>2691</v>
      </c>
      <c r="BL1005" s="119" t="s">
        <v>604</v>
      </c>
      <c r="BM1005" s="119" t="s">
        <v>605</v>
      </c>
      <c r="BN1005" s="119" t="s">
        <v>336</v>
      </c>
      <c r="BO1005" s="119" t="s">
        <v>2692</v>
      </c>
    </row>
    <row r="1006" spans="63:67" ht="15.75" customHeight="1" x14ac:dyDescent="0.35">
      <c r="BK1006" s="119" t="s">
        <v>2693</v>
      </c>
      <c r="BL1006" s="119" t="s">
        <v>371</v>
      </c>
      <c r="BM1006" s="119" t="s">
        <v>372</v>
      </c>
      <c r="BN1006" s="119" t="s">
        <v>373</v>
      </c>
      <c r="BO1006" s="119" t="s">
        <v>2694</v>
      </c>
    </row>
    <row r="1007" spans="63:67" ht="15.75" customHeight="1" x14ac:dyDescent="0.35">
      <c r="BK1007" s="119" t="s">
        <v>2695</v>
      </c>
      <c r="BL1007" s="119" t="s">
        <v>2696</v>
      </c>
      <c r="BM1007" s="119" t="s">
        <v>377</v>
      </c>
      <c r="BN1007" s="119" t="s">
        <v>349</v>
      </c>
      <c r="BO1007" s="119" t="s">
        <v>2697</v>
      </c>
    </row>
    <row r="1008" spans="63:67" ht="15.75" customHeight="1" x14ac:dyDescent="0.35">
      <c r="BK1008" s="119" t="s">
        <v>2698</v>
      </c>
      <c r="BL1008" s="119" t="s">
        <v>553</v>
      </c>
      <c r="BM1008" s="119" t="s">
        <v>554</v>
      </c>
      <c r="BN1008" s="119" t="s">
        <v>349</v>
      </c>
      <c r="BO1008" s="119" t="s">
        <v>2699</v>
      </c>
    </row>
    <row r="1009" spans="63:67" ht="15.75" customHeight="1" x14ac:dyDescent="0.35">
      <c r="BK1009" s="119" t="s">
        <v>2700</v>
      </c>
      <c r="BL1009" s="119" t="s">
        <v>366</v>
      </c>
      <c r="BM1009" s="119" t="s">
        <v>367</v>
      </c>
      <c r="BN1009" s="119" t="s">
        <v>368</v>
      </c>
      <c r="BO1009" s="119" t="s">
        <v>2701</v>
      </c>
    </row>
    <row r="1010" spans="63:67" ht="15.75" customHeight="1" x14ac:dyDescent="0.35">
      <c r="BK1010" s="119" t="s">
        <v>2702</v>
      </c>
      <c r="BL1010" s="119" t="s">
        <v>2703</v>
      </c>
      <c r="BM1010" s="119" t="s">
        <v>2704</v>
      </c>
      <c r="BN1010" s="119" t="s">
        <v>1703</v>
      </c>
      <c r="BO1010" s="119" t="s">
        <v>2705</v>
      </c>
    </row>
    <row r="1011" spans="63:67" ht="15.75" customHeight="1" x14ac:dyDescent="0.35">
      <c r="BK1011" s="119" t="s">
        <v>2706</v>
      </c>
      <c r="BL1011" s="119" t="s">
        <v>366</v>
      </c>
      <c r="BM1011" s="119" t="s">
        <v>367</v>
      </c>
      <c r="BN1011" s="119" t="s">
        <v>368</v>
      </c>
      <c r="BO1011" s="119" t="s">
        <v>2707</v>
      </c>
    </row>
    <row r="1012" spans="63:67" ht="15.75" customHeight="1" x14ac:dyDescent="0.35">
      <c r="BK1012" s="119" t="s">
        <v>2708</v>
      </c>
      <c r="BL1012" s="119" t="s">
        <v>932</v>
      </c>
      <c r="BM1012" s="119" t="s">
        <v>933</v>
      </c>
      <c r="BN1012" s="119" t="s">
        <v>464</v>
      </c>
      <c r="BO1012" s="119" t="s">
        <v>2709</v>
      </c>
    </row>
    <row r="1013" spans="63:67" ht="15.75" customHeight="1" x14ac:dyDescent="0.35">
      <c r="BK1013" s="119" t="s">
        <v>2710</v>
      </c>
      <c r="BL1013" s="119" t="s">
        <v>1276</v>
      </c>
      <c r="BM1013" s="119" t="s">
        <v>1277</v>
      </c>
      <c r="BN1013" s="119" t="s">
        <v>373</v>
      </c>
      <c r="BO1013" s="119" t="s">
        <v>2711</v>
      </c>
    </row>
    <row r="1014" spans="63:67" ht="15.75" customHeight="1" x14ac:dyDescent="0.35">
      <c r="BK1014" s="119" t="s">
        <v>2712</v>
      </c>
      <c r="BL1014" s="119" t="s">
        <v>1877</v>
      </c>
      <c r="BM1014" s="119" t="s">
        <v>1878</v>
      </c>
      <c r="BN1014" s="119" t="s">
        <v>1222</v>
      </c>
      <c r="BO1014" s="119" t="s">
        <v>2713</v>
      </c>
    </row>
    <row r="1015" spans="63:67" ht="15.75" customHeight="1" x14ac:dyDescent="0.35">
      <c r="BK1015" s="119" t="s">
        <v>2714</v>
      </c>
      <c r="BL1015" s="119" t="s">
        <v>537</v>
      </c>
      <c r="BM1015" s="119" t="s">
        <v>538</v>
      </c>
      <c r="BN1015" s="119" t="s">
        <v>349</v>
      </c>
      <c r="BO1015" s="119" t="s">
        <v>2715</v>
      </c>
    </row>
    <row r="1016" spans="63:67" ht="15.75" customHeight="1" x14ac:dyDescent="0.35">
      <c r="BK1016" s="119" t="s">
        <v>2716</v>
      </c>
      <c r="BL1016" s="119" t="s">
        <v>537</v>
      </c>
      <c r="BM1016" s="119" t="s">
        <v>538</v>
      </c>
      <c r="BN1016" s="119" t="s">
        <v>349</v>
      </c>
      <c r="BO1016" s="119" t="s">
        <v>2717</v>
      </c>
    </row>
    <row r="1017" spans="63:67" ht="15.75" customHeight="1" x14ac:dyDescent="0.35">
      <c r="BK1017" s="119" t="s">
        <v>2718</v>
      </c>
      <c r="BL1017" s="119" t="s">
        <v>2719</v>
      </c>
      <c r="BM1017" s="119" t="s">
        <v>2720</v>
      </c>
      <c r="BN1017" s="119" t="s">
        <v>391</v>
      </c>
      <c r="BO1017" s="119" t="s">
        <v>2721</v>
      </c>
    </row>
    <row r="1018" spans="63:67" ht="15.75" customHeight="1" x14ac:dyDescent="0.35">
      <c r="BK1018" s="119" t="s">
        <v>2722</v>
      </c>
      <c r="BL1018" s="119" t="s">
        <v>471</v>
      </c>
      <c r="BM1018" s="119" t="s">
        <v>472</v>
      </c>
      <c r="BN1018" s="119" t="s">
        <v>386</v>
      </c>
      <c r="BO1018" s="119" t="s">
        <v>2723</v>
      </c>
    </row>
    <row r="1019" spans="63:67" ht="15.75" customHeight="1" x14ac:dyDescent="0.35">
      <c r="BK1019" s="119" t="s">
        <v>2724</v>
      </c>
      <c r="BL1019" s="119" t="s">
        <v>429</v>
      </c>
      <c r="BM1019" s="119" t="s">
        <v>430</v>
      </c>
      <c r="BN1019" s="119" t="s">
        <v>391</v>
      </c>
      <c r="BO1019" s="119" t="s">
        <v>2725</v>
      </c>
    </row>
    <row r="1020" spans="63:67" ht="15.75" customHeight="1" x14ac:dyDescent="0.35">
      <c r="BK1020" s="119" t="s">
        <v>2726</v>
      </c>
      <c r="BL1020" s="119" t="s">
        <v>553</v>
      </c>
      <c r="BM1020" s="119" t="s">
        <v>554</v>
      </c>
      <c r="BN1020" s="119" t="s">
        <v>349</v>
      </c>
      <c r="BO1020" s="119" t="s">
        <v>2727</v>
      </c>
    </row>
    <row r="1021" spans="63:67" ht="15.75" customHeight="1" x14ac:dyDescent="0.35">
      <c r="BK1021" s="119" t="s">
        <v>2728</v>
      </c>
      <c r="BL1021" s="119" t="s">
        <v>2729</v>
      </c>
      <c r="BM1021" s="119" t="s">
        <v>2730</v>
      </c>
      <c r="BN1021" s="119" t="s">
        <v>373</v>
      </c>
      <c r="BO1021" s="119" t="s">
        <v>2731</v>
      </c>
    </row>
    <row r="1022" spans="63:67" ht="15.75" customHeight="1" x14ac:dyDescent="0.35">
      <c r="BK1022" s="119" t="s">
        <v>2732</v>
      </c>
      <c r="BL1022" s="119" t="s">
        <v>2653</v>
      </c>
      <c r="BM1022" s="119" t="s">
        <v>2654</v>
      </c>
      <c r="BN1022" s="119" t="s">
        <v>697</v>
      </c>
      <c r="BO1022" s="119" t="s">
        <v>2733</v>
      </c>
    </row>
    <row r="1023" spans="63:67" ht="15.75" customHeight="1" x14ac:dyDescent="0.35">
      <c r="BK1023" s="119" t="s">
        <v>2734</v>
      </c>
      <c r="BL1023" s="119" t="s">
        <v>2735</v>
      </c>
      <c r="BM1023" s="119" t="s">
        <v>2736</v>
      </c>
      <c r="BN1023" s="119" t="s">
        <v>349</v>
      </c>
      <c r="BO1023" s="119" t="s">
        <v>2737</v>
      </c>
    </row>
    <row r="1024" spans="63:67" ht="15.75" customHeight="1" x14ac:dyDescent="0.35">
      <c r="BK1024" s="119" t="s">
        <v>2738</v>
      </c>
      <c r="BL1024" s="119" t="s">
        <v>1010</v>
      </c>
      <c r="BM1024" s="119" t="s">
        <v>1011</v>
      </c>
      <c r="BN1024" s="119" t="s">
        <v>1012</v>
      </c>
      <c r="BO1024" s="119" t="s">
        <v>2739</v>
      </c>
    </row>
    <row r="1025" spans="63:67" ht="15.75" customHeight="1" x14ac:dyDescent="0.35">
      <c r="BK1025" s="119" t="s">
        <v>2740</v>
      </c>
      <c r="BL1025" s="119" t="s">
        <v>384</v>
      </c>
      <c r="BM1025" s="119" t="s">
        <v>385</v>
      </c>
      <c r="BN1025" s="119" t="s">
        <v>386</v>
      </c>
      <c r="BO1025" s="119" t="s">
        <v>2741</v>
      </c>
    </row>
    <row r="1026" spans="63:67" ht="15.75" customHeight="1" x14ac:dyDescent="0.35">
      <c r="BK1026" s="119" t="s">
        <v>2742</v>
      </c>
      <c r="BL1026" s="119" t="s">
        <v>2743</v>
      </c>
      <c r="BM1026" s="119" t="s">
        <v>1652</v>
      </c>
      <c r="BN1026" s="119" t="s">
        <v>1703</v>
      </c>
      <c r="BO1026" s="119" t="s">
        <v>2744</v>
      </c>
    </row>
    <row r="1027" spans="63:67" ht="15.75" customHeight="1" x14ac:dyDescent="0.35">
      <c r="BK1027" s="119" t="s">
        <v>2745</v>
      </c>
      <c r="BL1027" s="119" t="s">
        <v>2746</v>
      </c>
      <c r="BM1027" s="119" t="s">
        <v>2747</v>
      </c>
      <c r="BN1027" s="119" t="s">
        <v>697</v>
      </c>
      <c r="BO1027" s="119" t="s">
        <v>2748</v>
      </c>
    </row>
    <row r="1028" spans="63:67" ht="15.75" customHeight="1" x14ac:dyDescent="0.35">
      <c r="BK1028" s="119" t="s">
        <v>2749</v>
      </c>
      <c r="BL1028" s="119" t="s">
        <v>553</v>
      </c>
      <c r="BM1028" s="119" t="s">
        <v>554</v>
      </c>
      <c r="BN1028" s="119" t="s">
        <v>349</v>
      </c>
      <c r="BO1028" s="119" t="s">
        <v>2750</v>
      </c>
    </row>
    <row r="1029" spans="63:67" ht="15.75" customHeight="1" x14ac:dyDescent="0.35">
      <c r="BK1029" s="119" t="s">
        <v>2751</v>
      </c>
      <c r="BL1029" s="119" t="s">
        <v>1595</v>
      </c>
      <c r="BM1029" s="119" t="s">
        <v>1596</v>
      </c>
      <c r="BN1029" s="119" t="s">
        <v>391</v>
      </c>
      <c r="BO1029" s="119" t="s">
        <v>2752</v>
      </c>
    </row>
    <row r="1030" spans="63:67" ht="15.75" customHeight="1" x14ac:dyDescent="0.35">
      <c r="BK1030" s="119" t="s">
        <v>2753</v>
      </c>
      <c r="BL1030" s="119" t="s">
        <v>2754</v>
      </c>
      <c r="BM1030" s="119" t="s">
        <v>2755</v>
      </c>
      <c r="BN1030" s="119" t="s">
        <v>349</v>
      </c>
      <c r="BO1030" s="119" t="s">
        <v>2755</v>
      </c>
    </row>
    <row r="1031" spans="63:67" ht="15.75" customHeight="1" x14ac:dyDescent="0.35">
      <c r="BK1031" s="119" t="s">
        <v>2756</v>
      </c>
      <c r="BL1031" s="119" t="s">
        <v>2757</v>
      </c>
      <c r="BM1031" s="119" t="s">
        <v>2758</v>
      </c>
      <c r="BN1031" s="119" t="s">
        <v>697</v>
      </c>
      <c r="BO1031" s="119" t="s">
        <v>2758</v>
      </c>
    </row>
    <row r="1032" spans="63:67" ht="15.75" customHeight="1" x14ac:dyDescent="0.35">
      <c r="BK1032" s="119" t="s">
        <v>2759</v>
      </c>
      <c r="BL1032" s="119" t="s">
        <v>2760</v>
      </c>
      <c r="BM1032" s="119" t="s">
        <v>2761</v>
      </c>
      <c r="BN1032" s="119" t="s">
        <v>391</v>
      </c>
      <c r="BO1032" s="119" t="s">
        <v>2762</v>
      </c>
    </row>
    <row r="1033" spans="63:67" ht="15.75" customHeight="1" x14ac:dyDescent="0.35">
      <c r="BK1033" s="119" t="s">
        <v>2763</v>
      </c>
      <c r="BL1033" s="119" t="s">
        <v>2760</v>
      </c>
      <c r="BM1033" s="119" t="s">
        <v>2761</v>
      </c>
      <c r="BN1033" s="119" t="s">
        <v>391</v>
      </c>
      <c r="BO1033" s="119" t="s">
        <v>2764</v>
      </c>
    </row>
    <row r="1034" spans="63:67" ht="15.75" customHeight="1" x14ac:dyDescent="0.35">
      <c r="BK1034" s="119" t="s">
        <v>2765</v>
      </c>
      <c r="BL1034" s="119" t="s">
        <v>2760</v>
      </c>
      <c r="BM1034" s="119" t="s">
        <v>2761</v>
      </c>
      <c r="BN1034" s="119" t="s">
        <v>391</v>
      </c>
      <c r="BO1034" s="119" t="s">
        <v>2766</v>
      </c>
    </row>
    <row r="1035" spans="63:67" ht="15.75" customHeight="1" x14ac:dyDescent="0.35">
      <c r="BK1035" s="119" t="s">
        <v>2767</v>
      </c>
      <c r="BL1035" s="119" t="s">
        <v>1327</v>
      </c>
      <c r="BM1035" s="119" t="s">
        <v>1328</v>
      </c>
      <c r="BN1035" s="119" t="s">
        <v>1324</v>
      </c>
      <c r="BO1035" s="119" t="s">
        <v>2768</v>
      </c>
    </row>
    <row r="1036" spans="63:67" ht="15.75" customHeight="1" x14ac:dyDescent="0.35">
      <c r="BK1036" s="119" t="s">
        <v>2769</v>
      </c>
      <c r="BL1036" s="119" t="s">
        <v>2770</v>
      </c>
      <c r="BM1036" s="119" t="s">
        <v>451</v>
      </c>
      <c r="BN1036" s="119" t="s">
        <v>632</v>
      </c>
      <c r="BO1036" s="119" t="s">
        <v>2771</v>
      </c>
    </row>
    <row r="1037" spans="63:67" ht="15.75" customHeight="1" x14ac:dyDescent="0.35">
      <c r="BK1037" s="119" t="s">
        <v>2772</v>
      </c>
      <c r="BL1037" s="119" t="s">
        <v>2773</v>
      </c>
      <c r="BM1037" s="119" t="s">
        <v>451</v>
      </c>
      <c r="BN1037" s="119" t="s">
        <v>336</v>
      </c>
      <c r="BO1037" s="119" t="s">
        <v>2774</v>
      </c>
    </row>
    <row r="1038" spans="63:67" ht="15.75" customHeight="1" x14ac:dyDescent="0.35">
      <c r="BK1038" s="119" t="s">
        <v>2775</v>
      </c>
      <c r="BL1038" s="119" t="s">
        <v>429</v>
      </c>
      <c r="BM1038" s="119" t="s">
        <v>430</v>
      </c>
      <c r="BN1038" s="119" t="s">
        <v>391</v>
      </c>
      <c r="BO1038" s="119" t="s">
        <v>2776</v>
      </c>
    </row>
    <row r="1039" spans="63:67" ht="15.75" customHeight="1" x14ac:dyDescent="0.35">
      <c r="BK1039" s="119" t="s">
        <v>2777</v>
      </c>
      <c r="BL1039" s="119" t="s">
        <v>1246</v>
      </c>
      <c r="BM1039" s="119" t="s">
        <v>1247</v>
      </c>
      <c r="BN1039" s="119" t="s">
        <v>373</v>
      </c>
      <c r="BO1039" s="119" t="s">
        <v>2778</v>
      </c>
    </row>
    <row r="1040" spans="63:67" ht="15.75" customHeight="1" x14ac:dyDescent="0.35">
      <c r="BK1040" s="119" t="s">
        <v>2779</v>
      </c>
      <c r="BL1040" s="119" t="s">
        <v>1745</v>
      </c>
      <c r="BM1040" s="119" t="s">
        <v>1746</v>
      </c>
      <c r="BN1040" s="119" t="s">
        <v>349</v>
      </c>
      <c r="BO1040" s="119" t="s">
        <v>2780</v>
      </c>
    </row>
    <row r="1041" spans="63:67" ht="15.75" customHeight="1" x14ac:dyDescent="0.35">
      <c r="BK1041" s="119" t="s">
        <v>2781</v>
      </c>
      <c r="BL1041" s="119" t="s">
        <v>429</v>
      </c>
      <c r="BM1041" s="119" t="s">
        <v>430</v>
      </c>
      <c r="BN1041" s="119" t="s">
        <v>391</v>
      </c>
      <c r="BO1041" s="119" t="s">
        <v>2782</v>
      </c>
    </row>
    <row r="1042" spans="63:67" ht="15.75" customHeight="1" x14ac:dyDescent="0.35">
      <c r="BK1042" s="119" t="s">
        <v>2783</v>
      </c>
      <c r="BL1042" s="119" t="s">
        <v>433</v>
      </c>
      <c r="BM1042" s="119" t="s">
        <v>434</v>
      </c>
      <c r="BN1042" s="119" t="s">
        <v>373</v>
      </c>
      <c r="BO1042" s="119" t="s">
        <v>2784</v>
      </c>
    </row>
    <row r="1043" spans="63:67" ht="15.75" customHeight="1" x14ac:dyDescent="0.35">
      <c r="BK1043" s="119" t="s">
        <v>2785</v>
      </c>
      <c r="BL1043" s="119" t="s">
        <v>1025</v>
      </c>
      <c r="BM1043" s="119" t="s">
        <v>1026</v>
      </c>
      <c r="BN1043" s="119" t="s">
        <v>443</v>
      </c>
      <c r="BO1043" s="119" t="s">
        <v>2786</v>
      </c>
    </row>
    <row r="1044" spans="63:67" ht="15.75" customHeight="1" x14ac:dyDescent="0.35">
      <c r="BK1044" s="119" t="s">
        <v>2787</v>
      </c>
      <c r="BL1044" s="119" t="s">
        <v>505</v>
      </c>
      <c r="BM1044" s="119" t="s">
        <v>506</v>
      </c>
      <c r="BN1044" s="119" t="s">
        <v>349</v>
      </c>
      <c r="BO1044" s="119" t="s">
        <v>2788</v>
      </c>
    </row>
    <row r="1045" spans="63:67" ht="15.75" customHeight="1" x14ac:dyDescent="0.35">
      <c r="BK1045" s="119" t="s">
        <v>2789</v>
      </c>
      <c r="BL1045" s="119" t="s">
        <v>2770</v>
      </c>
      <c r="BM1045" s="119" t="s">
        <v>451</v>
      </c>
      <c r="BN1045" s="119" t="s">
        <v>632</v>
      </c>
      <c r="BO1045" s="119" t="s">
        <v>2790</v>
      </c>
    </row>
    <row r="1046" spans="63:67" ht="15.75" customHeight="1" x14ac:dyDescent="0.35">
      <c r="BK1046" s="119" t="s">
        <v>2791</v>
      </c>
      <c r="BL1046" s="119" t="s">
        <v>380</v>
      </c>
      <c r="BM1046" s="119" t="s">
        <v>381</v>
      </c>
      <c r="BN1046" s="119" t="s">
        <v>373</v>
      </c>
      <c r="BO1046" s="119" t="s">
        <v>2792</v>
      </c>
    </row>
    <row r="1047" spans="63:67" ht="15.75" customHeight="1" x14ac:dyDescent="0.35">
      <c r="BK1047" s="119" t="s">
        <v>2793</v>
      </c>
      <c r="BL1047" s="119" t="s">
        <v>2794</v>
      </c>
      <c r="BM1047" s="119" t="s">
        <v>2795</v>
      </c>
      <c r="BN1047" s="119" t="s">
        <v>368</v>
      </c>
      <c r="BO1047" s="119" t="s">
        <v>2796</v>
      </c>
    </row>
    <row r="1048" spans="63:67" ht="15.75" customHeight="1" x14ac:dyDescent="0.35">
      <c r="BK1048" s="119" t="s">
        <v>2797</v>
      </c>
      <c r="BL1048" s="119" t="s">
        <v>2798</v>
      </c>
      <c r="BM1048" s="119" t="s">
        <v>2799</v>
      </c>
      <c r="BN1048" s="119" t="s">
        <v>349</v>
      </c>
      <c r="BO1048" s="119" t="s">
        <v>2800</v>
      </c>
    </row>
    <row r="1049" spans="63:67" ht="15.75" customHeight="1" x14ac:dyDescent="0.35">
      <c r="BK1049" s="119" t="s">
        <v>2801</v>
      </c>
      <c r="BL1049" s="119" t="s">
        <v>517</v>
      </c>
      <c r="BM1049" s="119" t="s">
        <v>518</v>
      </c>
      <c r="BN1049" s="119" t="s">
        <v>336</v>
      </c>
      <c r="BO1049" s="119" t="s">
        <v>2802</v>
      </c>
    </row>
    <row r="1050" spans="63:67" ht="15.75" customHeight="1" x14ac:dyDescent="0.35">
      <c r="BK1050" s="119" t="s">
        <v>2803</v>
      </c>
      <c r="BL1050" s="119" t="s">
        <v>2804</v>
      </c>
      <c r="BM1050" s="119" t="s">
        <v>2805</v>
      </c>
      <c r="BN1050" s="119" t="s">
        <v>336</v>
      </c>
      <c r="BO1050" s="119" t="s">
        <v>2806</v>
      </c>
    </row>
    <row r="1051" spans="63:67" ht="15.75" customHeight="1" x14ac:dyDescent="0.35">
      <c r="BK1051" s="119" t="s">
        <v>2807</v>
      </c>
      <c r="BL1051" s="119" t="s">
        <v>517</v>
      </c>
      <c r="BM1051" s="119" t="s">
        <v>518</v>
      </c>
      <c r="BN1051" s="119" t="s">
        <v>336</v>
      </c>
      <c r="BO1051" s="119" t="s">
        <v>2808</v>
      </c>
    </row>
    <row r="1052" spans="63:67" ht="15.75" customHeight="1" x14ac:dyDescent="0.35">
      <c r="BK1052" s="119" t="s">
        <v>2809</v>
      </c>
      <c r="BL1052" s="119" t="s">
        <v>517</v>
      </c>
      <c r="BM1052" s="119" t="s">
        <v>518</v>
      </c>
      <c r="BN1052" s="119" t="s">
        <v>336</v>
      </c>
      <c r="BO1052" s="119" t="s">
        <v>2810</v>
      </c>
    </row>
    <row r="1053" spans="63:67" ht="15.75" customHeight="1" x14ac:dyDescent="0.35">
      <c r="BK1053" s="119" t="s">
        <v>2811</v>
      </c>
      <c r="BL1053" s="119" t="s">
        <v>517</v>
      </c>
      <c r="BM1053" s="119" t="s">
        <v>518</v>
      </c>
      <c r="BN1053" s="119" t="s">
        <v>336</v>
      </c>
      <c r="BO1053" s="119" t="s">
        <v>2812</v>
      </c>
    </row>
    <row r="1054" spans="63:67" ht="14.5" x14ac:dyDescent="0.35">
      <c r="BK1054" s="119" t="s">
        <v>2813</v>
      </c>
      <c r="BL1054" s="119" t="s">
        <v>2814</v>
      </c>
      <c r="BM1054" s="119" t="s">
        <v>2815</v>
      </c>
      <c r="BN1054" s="119" t="s">
        <v>391</v>
      </c>
      <c r="BO1054" s="119" t="s">
        <v>2816</v>
      </c>
    </row>
    <row r="1055" spans="63:67" ht="14.5" x14ac:dyDescent="0.35">
      <c r="BK1055" s="119" t="s">
        <v>2817</v>
      </c>
      <c r="BL1055" s="119" t="s">
        <v>2814</v>
      </c>
      <c r="BM1055" s="119" t="s">
        <v>2815</v>
      </c>
      <c r="BN1055" s="119" t="s">
        <v>391</v>
      </c>
      <c r="BO1055" s="119" t="s">
        <v>2818</v>
      </c>
    </row>
    <row r="1056" spans="63:67" ht="14.5" x14ac:dyDescent="0.35">
      <c r="BK1056" s="119" t="s">
        <v>2819</v>
      </c>
      <c r="BL1056" s="119" t="s">
        <v>2820</v>
      </c>
      <c r="BM1056" s="119" t="s">
        <v>2821</v>
      </c>
      <c r="BN1056" s="119" t="s">
        <v>349</v>
      </c>
      <c r="BO1056" s="119" t="s">
        <v>2822</v>
      </c>
    </row>
    <row r="1057" spans="63:67" ht="14.5" x14ac:dyDescent="0.35">
      <c r="BK1057" s="119" t="s">
        <v>2823</v>
      </c>
      <c r="BL1057" s="119" t="s">
        <v>2820</v>
      </c>
      <c r="BM1057" s="119" t="s">
        <v>2821</v>
      </c>
      <c r="BN1057" s="119" t="s">
        <v>349</v>
      </c>
      <c r="BO1057" s="119" t="s">
        <v>2824</v>
      </c>
    </row>
    <row r="1058" spans="63:67" ht="14.5" x14ac:dyDescent="0.35">
      <c r="BK1058" s="119" t="s">
        <v>2825</v>
      </c>
      <c r="BL1058" s="119" t="s">
        <v>2820</v>
      </c>
      <c r="BM1058" s="119" t="s">
        <v>2821</v>
      </c>
      <c r="BN1058" s="119" t="s">
        <v>349</v>
      </c>
      <c r="BO1058" s="119" t="s">
        <v>2826</v>
      </c>
    </row>
    <row r="1059" spans="63:67" ht="14.5" x14ac:dyDescent="0.35">
      <c r="BK1059" s="119" t="s">
        <v>2827</v>
      </c>
      <c r="BL1059" s="119" t="s">
        <v>2820</v>
      </c>
      <c r="BM1059" s="119" t="s">
        <v>2821</v>
      </c>
      <c r="BN1059" s="119" t="s">
        <v>349</v>
      </c>
      <c r="BO1059" s="119" t="s">
        <v>2828</v>
      </c>
    </row>
    <row r="1060" spans="63:67" ht="14.5" x14ac:dyDescent="0.35">
      <c r="BK1060" s="119" t="s">
        <v>2829</v>
      </c>
      <c r="BL1060" s="119" t="s">
        <v>2814</v>
      </c>
      <c r="BM1060" s="119" t="s">
        <v>2815</v>
      </c>
      <c r="BN1060" s="119" t="s">
        <v>391</v>
      </c>
      <c r="BO1060" s="119" t="s">
        <v>996</v>
      </c>
    </row>
    <row r="1061" spans="63:67" ht="14.5" x14ac:dyDescent="0.35">
      <c r="BK1061" s="119" t="s">
        <v>2830</v>
      </c>
      <c r="BL1061" s="119" t="s">
        <v>1745</v>
      </c>
      <c r="BM1061" s="119" t="s">
        <v>1746</v>
      </c>
      <c r="BN1061" s="119" t="s">
        <v>349</v>
      </c>
      <c r="BO1061" s="119" t="s">
        <v>2831</v>
      </c>
    </row>
    <row r="1062" spans="63:67" ht="14.5" x14ac:dyDescent="0.35">
      <c r="BK1062" s="119" t="s">
        <v>2832</v>
      </c>
      <c r="BL1062" s="119" t="s">
        <v>376</v>
      </c>
      <c r="BM1062" s="119" t="s">
        <v>377</v>
      </c>
      <c r="BN1062" s="119" t="s">
        <v>349</v>
      </c>
      <c r="BO1062" s="119" t="s">
        <v>2833</v>
      </c>
    </row>
    <row r="1063" spans="63:67" ht="14.5" x14ac:dyDescent="0.35">
      <c r="BK1063" s="119" t="s">
        <v>2834</v>
      </c>
      <c r="BL1063" s="119" t="s">
        <v>604</v>
      </c>
      <c r="BM1063" s="119" t="s">
        <v>605</v>
      </c>
      <c r="BN1063" s="119" t="s">
        <v>336</v>
      </c>
      <c r="BO1063" s="119" t="s">
        <v>2835</v>
      </c>
    </row>
    <row r="1064" spans="63:67" ht="14.5" x14ac:dyDescent="0.35">
      <c r="BK1064" s="119" t="s">
        <v>2836</v>
      </c>
      <c r="BL1064" s="119" t="s">
        <v>521</v>
      </c>
      <c r="BM1064" s="119" t="s">
        <v>522</v>
      </c>
      <c r="BN1064" s="119" t="s">
        <v>443</v>
      </c>
      <c r="BO1064" s="119" t="s">
        <v>2837</v>
      </c>
    </row>
    <row r="1065" spans="63:67" ht="14.5" x14ac:dyDescent="0.35">
      <c r="BK1065" s="119" t="s">
        <v>2838</v>
      </c>
      <c r="BL1065" s="119" t="s">
        <v>2839</v>
      </c>
      <c r="BM1065" s="119" t="s">
        <v>2840</v>
      </c>
      <c r="BN1065" s="119" t="s">
        <v>1222</v>
      </c>
      <c r="BO1065" s="119" t="s">
        <v>2841</v>
      </c>
    </row>
    <row r="1066" spans="63:67" ht="14.5" x14ac:dyDescent="0.35">
      <c r="BK1066" s="119" t="s">
        <v>2842</v>
      </c>
      <c r="BL1066" s="119" t="s">
        <v>2843</v>
      </c>
      <c r="BM1066" s="119" t="s">
        <v>518</v>
      </c>
      <c r="BN1066" s="119" t="s">
        <v>336</v>
      </c>
      <c r="BO1066" s="119" t="s">
        <v>2844</v>
      </c>
    </row>
    <row r="1067" spans="63:67" ht="14.5" x14ac:dyDescent="0.35">
      <c r="BK1067" s="119" t="s">
        <v>2845</v>
      </c>
      <c r="BL1067" s="119" t="s">
        <v>384</v>
      </c>
      <c r="BM1067" s="119" t="s">
        <v>385</v>
      </c>
      <c r="BN1067" s="119" t="s">
        <v>386</v>
      </c>
      <c r="BO1067" s="119" t="s">
        <v>2846</v>
      </c>
    </row>
    <row r="1068" spans="63:67" ht="14.5" x14ac:dyDescent="0.35">
      <c r="BK1068" s="119" t="s">
        <v>2847</v>
      </c>
      <c r="BL1068" s="119" t="s">
        <v>2848</v>
      </c>
      <c r="BM1068" s="119" t="s">
        <v>518</v>
      </c>
      <c r="BN1068" s="119" t="s">
        <v>336</v>
      </c>
      <c r="BO1068" s="119" t="s">
        <v>2849</v>
      </c>
    </row>
    <row r="1069" spans="63:67" ht="14.5" x14ac:dyDescent="0.35">
      <c r="BK1069" s="119" t="s">
        <v>2850</v>
      </c>
      <c r="BL1069" s="119" t="s">
        <v>2851</v>
      </c>
      <c r="BM1069" s="119" t="s">
        <v>2852</v>
      </c>
      <c r="BN1069" s="119" t="s">
        <v>464</v>
      </c>
      <c r="BO1069" s="119" t="s">
        <v>2853</v>
      </c>
    </row>
    <row r="1070" spans="63:67" ht="14.5" x14ac:dyDescent="0.35">
      <c r="BK1070" s="119" t="s">
        <v>2854</v>
      </c>
      <c r="BL1070" s="119" t="s">
        <v>525</v>
      </c>
      <c r="BM1070" s="119" t="s">
        <v>526</v>
      </c>
      <c r="BN1070" s="119" t="s">
        <v>349</v>
      </c>
      <c r="BO1070" s="119" t="s">
        <v>2855</v>
      </c>
    </row>
    <row r="1071" spans="63:67" ht="14.5" x14ac:dyDescent="0.35">
      <c r="BK1071" s="119" t="s">
        <v>2856</v>
      </c>
      <c r="BL1071" s="119" t="s">
        <v>505</v>
      </c>
      <c r="BM1071" s="119" t="s">
        <v>506</v>
      </c>
      <c r="BN1071" s="119" t="s">
        <v>349</v>
      </c>
      <c r="BO1071" s="119" t="s">
        <v>2857</v>
      </c>
    </row>
    <row r="1072" spans="63:67" ht="14.5" x14ac:dyDescent="0.35">
      <c r="BK1072" s="119" t="s">
        <v>2858</v>
      </c>
      <c r="BL1072" s="119" t="s">
        <v>366</v>
      </c>
      <c r="BM1072" s="119" t="s">
        <v>367</v>
      </c>
      <c r="BN1072" s="119" t="s">
        <v>368</v>
      </c>
      <c r="BO1072" s="119" t="s">
        <v>2859</v>
      </c>
    </row>
    <row r="1073" spans="63:67" ht="14.5" x14ac:dyDescent="0.35">
      <c r="BK1073" s="119" t="s">
        <v>2860</v>
      </c>
      <c r="BL1073" s="119" t="s">
        <v>2861</v>
      </c>
      <c r="BM1073" s="119" t="s">
        <v>2862</v>
      </c>
      <c r="BN1073" s="119" t="s">
        <v>349</v>
      </c>
      <c r="BO1073" s="119" t="s">
        <v>2863</v>
      </c>
    </row>
    <row r="1074" spans="63:67" ht="14.5" x14ac:dyDescent="0.35">
      <c r="BK1074" s="119" t="s">
        <v>2864</v>
      </c>
      <c r="BL1074" s="119" t="s">
        <v>1217</v>
      </c>
      <c r="BM1074" s="119" t="s">
        <v>1218</v>
      </c>
      <c r="BN1074" s="119" t="s">
        <v>632</v>
      </c>
      <c r="BO1074" s="119" t="s">
        <v>2865</v>
      </c>
    </row>
    <row r="1075" spans="63:67" ht="14.5" x14ac:dyDescent="0.35">
      <c r="BK1075" s="119" t="s">
        <v>2866</v>
      </c>
      <c r="BL1075" s="119" t="s">
        <v>584</v>
      </c>
      <c r="BM1075" s="119" t="s">
        <v>585</v>
      </c>
      <c r="BN1075" s="119" t="s">
        <v>336</v>
      </c>
      <c r="BO1075" s="119" t="s">
        <v>2867</v>
      </c>
    </row>
    <row r="1076" spans="63:67" ht="14.5" x14ac:dyDescent="0.35">
      <c r="BK1076" s="119" t="s">
        <v>2868</v>
      </c>
      <c r="BL1076" s="119" t="s">
        <v>433</v>
      </c>
      <c r="BM1076" s="119" t="s">
        <v>434</v>
      </c>
      <c r="BN1076" s="119" t="s">
        <v>373</v>
      </c>
      <c r="BO1076" s="119" t="s">
        <v>2869</v>
      </c>
    </row>
    <row r="1077" spans="63:67" ht="14.5" x14ac:dyDescent="0.35">
      <c r="BK1077" s="119" t="s">
        <v>2870</v>
      </c>
      <c r="BL1077" s="119" t="s">
        <v>1220</v>
      </c>
      <c r="BM1077" s="119" t="s">
        <v>1221</v>
      </c>
      <c r="BN1077" s="119" t="s">
        <v>1222</v>
      </c>
      <c r="BO1077" s="119" t="s">
        <v>2871</v>
      </c>
    </row>
    <row r="1078" spans="63:67" ht="14.5" x14ac:dyDescent="0.35">
      <c r="BK1078" s="119" t="s">
        <v>2872</v>
      </c>
      <c r="BL1078" s="119" t="s">
        <v>505</v>
      </c>
      <c r="BM1078" s="119" t="s">
        <v>506</v>
      </c>
      <c r="BN1078" s="119" t="s">
        <v>349</v>
      </c>
      <c r="BO1078" s="119" t="s">
        <v>2873</v>
      </c>
    </row>
    <row r="1079" spans="63:67" ht="14.5" x14ac:dyDescent="0.35">
      <c r="BK1079" s="119" t="s">
        <v>2874</v>
      </c>
      <c r="BL1079" s="119" t="s">
        <v>376</v>
      </c>
      <c r="BM1079" s="119" t="s">
        <v>377</v>
      </c>
      <c r="BN1079" s="119" t="s">
        <v>349</v>
      </c>
      <c r="BO1079" s="119" t="s">
        <v>2875</v>
      </c>
    </row>
    <row r="1080" spans="63:67" ht="14.5" x14ac:dyDescent="0.35">
      <c r="BK1080" s="119" t="s">
        <v>2876</v>
      </c>
      <c r="BL1080" s="119" t="s">
        <v>1010</v>
      </c>
      <c r="BM1080" s="119" t="s">
        <v>1011</v>
      </c>
      <c r="BN1080" s="119" t="s">
        <v>1012</v>
      </c>
      <c r="BO1080" s="119" t="s">
        <v>2877</v>
      </c>
    </row>
    <row r="1081" spans="63:67" ht="14.5" x14ac:dyDescent="0.35">
      <c r="BK1081" s="119" t="s">
        <v>2878</v>
      </c>
      <c r="BL1081" s="119" t="s">
        <v>2879</v>
      </c>
      <c r="BM1081" s="119" t="s">
        <v>518</v>
      </c>
      <c r="BN1081" s="119" t="s">
        <v>336</v>
      </c>
      <c r="BO1081" s="119" t="s">
        <v>2880</v>
      </c>
    </row>
    <row r="1082" spans="63:67" ht="14.5" x14ac:dyDescent="0.35">
      <c r="BK1082" s="119" t="s">
        <v>2881</v>
      </c>
      <c r="BL1082" s="119" t="s">
        <v>537</v>
      </c>
      <c r="BM1082" s="119" t="s">
        <v>538</v>
      </c>
      <c r="BN1082" s="119" t="s">
        <v>349</v>
      </c>
      <c r="BO1082" s="119" t="s">
        <v>2882</v>
      </c>
    </row>
    <row r="1083" spans="63:67" ht="14.5" x14ac:dyDescent="0.35">
      <c r="BK1083" s="119" t="s">
        <v>2883</v>
      </c>
      <c r="BL1083" s="119" t="s">
        <v>384</v>
      </c>
      <c r="BM1083" s="119" t="s">
        <v>385</v>
      </c>
      <c r="BN1083" s="119" t="s">
        <v>386</v>
      </c>
      <c r="BO1083" s="119" t="s">
        <v>2884</v>
      </c>
    </row>
    <row r="1084" spans="63:67" ht="14.5" x14ac:dyDescent="0.35">
      <c r="BK1084" s="119" t="s">
        <v>2885</v>
      </c>
      <c r="BL1084" s="119" t="s">
        <v>576</v>
      </c>
      <c r="BM1084" s="119" t="s">
        <v>577</v>
      </c>
      <c r="BN1084" s="119" t="s">
        <v>336</v>
      </c>
      <c r="BO1084" s="119" t="s">
        <v>2886</v>
      </c>
    </row>
    <row r="1085" spans="63:67" ht="14.5" x14ac:dyDescent="0.35">
      <c r="BK1085" s="119" t="s">
        <v>2887</v>
      </c>
      <c r="BL1085" s="119" t="s">
        <v>2888</v>
      </c>
      <c r="BM1085" s="119" t="s">
        <v>518</v>
      </c>
      <c r="BN1085" s="119" t="s">
        <v>336</v>
      </c>
      <c r="BO1085" s="119" t="s">
        <v>2889</v>
      </c>
    </row>
    <row r="1086" spans="63:67" ht="14.5" x14ac:dyDescent="0.35">
      <c r="BK1086" s="119" t="s">
        <v>2890</v>
      </c>
      <c r="BL1086" s="119" t="s">
        <v>541</v>
      </c>
      <c r="BM1086" s="119" t="s">
        <v>542</v>
      </c>
      <c r="BN1086" s="119" t="s">
        <v>443</v>
      </c>
      <c r="BO1086" s="119" t="s">
        <v>2891</v>
      </c>
    </row>
    <row r="1087" spans="63:67" ht="14.5" x14ac:dyDescent="0.35">
      <c r="BK1087" s="119" t="s">
        <v>2892</v>
      </c>
      <c r="BL1087" s="119" t="s">
        <v>2893</v>
      </c>
      <c r="BM1087" s="119" t="s">
        <v>2894</v>
      </c>
      <c r="BN1087" s="119" t="s">
        <v>1907</v>
      </c>
      <c r="BO1087" s="119" t="s">
        <v>2895</v>
      </c>
    </row>
    <row r="1088" spans="63:67" ht="14.5" x14ac:dyDescent="0.35">
      <c r="BK1088" s="119" t="s">
        <v>2896</v>
      </c>
      <c r="BL1088" s="119" t="s">
        <v>384</v>
      </c>
      <c r="BM1088" s="119" t="s">
        <v>385</v>
      </c>
      <c r="BN1088" s="119" t="s">
        <v>386</v>
      </c>
      <c r="BO1088" s="119" t="s">
        <v>2897</v>
      </c>
    </row>
    <row r="1089" spans="63:67" ht="14.5" x14ac:dyDescent="0.35">
      <c r="BK1089" s="119" t="s">
        <v>2898</v>
      </c>
      <c r="BL1089" s="119" t="s">
        <v>2814</v>
      </c>
      <c r="BM1089" s="119" t="s">
        <v>2815</v>
      </c>
      <c r="BN1089" s="119" t="s">
        <v>391</v>
      </c>
      <c r="BO1089" s="119" t="s">
        <v>2899</v>
      </c>
    </row>
    <row r="1090" spans="63:67" ht="14.5" x14ac:dyDescent="0.35">
      <c r="BK1090" s="119" t="s">
        <v>2900</v>
      </c>
      <c r="BL1090" s="119" t="s">
        <v>2230</v>
      </c>
      <c r="BM1090" s="119" t="s">
        <v>2231</v>
      </c>
      <c r="BN1090" s="119" t="s">
        <v>336</v>
      </c>
      <c r="BO1090" s="119" t="s">
        <v>2901</v>
      </c>
    </row>
    <row r="1091" spans="63:67" ht="14.5" x14ac:dyDescent="0.35">
      <c r="BK1091" s="119" t="s">
        <v>2902</v>
      </c>
      <c r="BL1091" s="119" t="s">
        <v>1246</v>
      </c>
      <c r="BM1091" s="119" t="s">
        <v>1247</v>
      </c>
      <c r="BN1091" s="119" t="s">
        <v>373</v>
      </c>
      <c r="BO1091" s="119" t="s">
        <v>2903</v>
      </c>
    </row>
    <row r="1092" spans="63:67" ht="14.5" x14ac:dyDescent="0.35">
      <c r="BK1092" s="119" t="s">
        <v>2904</v>
      </c>
      <c r="BL1092" s="119" t="s">
        <v>537</v>
      </c>
      <c r="BM1092" s="119" t="s">
        <v>538</v>
      </c>
      <c r="BN1092" s="119" t="s">
        <v>349</v>
      </c>
      <c r="BO1092" s="119" t="s">
        <v>2905</v>
      </c>
    </row>
    <row r="1093" spans="63:67" ht="14.5" x14ac:dyDescent="0.35">
      <c r="BK1093" s="119" t="s">
        <v>2906</v>
      </c>
      <c r="BL1093" s="119" t="s">
        <v>1303</v>
      </c>
      <c r="BM1093" s="119" t="s">
        <v>1304</v>
      </c>
      <c r="BN1093" s="119" t="s">
        <v>349</v>
      </c>
      <c r="BO1093" s="119" t="s">
        <v>2907</v>
      </c>
    </row>
    <row r="1094" spans="63:67" ht="14.5" x14ac:dyDescent="0.35">
      <c r="BK1094" s="119" t="s">
        <v>2908</v>
      </c>
      <c r="BL1094" s="119" t="s">
        <v>384</v>
      </c>
      <c r="BM1094" s="119" t="s">
        <v>385</v>
      </c>
      <c r="BN1094" s="119" t="s">
        <v>386</v>
      </c>
      <c r="BO1094" s="119" t="s">
        <v>2909</v>
      </c>
    </row>
    <row r="1095" spans="63:67" ht="14.5" x14ac:dyDescent="0.35">
      <c r="BK1095" s="119" t="s">
        <v>2910</v>
      </c>
      <c r="BL1095" s="119" t="s">
        <v>2230</v>
      </c>
      <c r="BM1095" s="119" t="s">
        <v>2231</v>
      </c>
      <c r="BN1095" s="119" t="s">
        <v>336</v>
      </c>
      <c r="BO1095" s="119" t="s">
        <v>2911</v>
      </c>
    </row>
    <row r="1096" spans="63:67" ht="14.5" x14ac:dyDescent="0.35">
      <c r="BK1096" s="119" t="s">
        <v>2912</v>
      </c>
      <c r="BL1096" s="119" t="s">
        <v>2913</v>
      </c>
      <c r="BM1096" s="119" t="s">
        <v>2914</v>
      </c>
      <c r="BN1096" s="119" t="s">
        <v>1200</v>
      </c>
      <c r="BO1096" s="119" t="s">
        <v>2915</v>
      </c>
    </row>
    <row r="1097" spans="63:67" ht="14.5" x14ac:dyDescent="0.35">
      <c r="BK1097" s="119" t="s">
        <v>2916</v>
      </c>
      <c r="BL1097" s="119" t="s">
        <v>2848</v>
      </c>
      <c r="BM1097" s="119" t="s">
        <v>518</v>
      </c>
      <c r="BN1097" s="119" t="s">
        <v>336</v>
      </c>
      <c r="BO1097" s="119" t="s">
        <v>2917</v>
      </c>
    </row>
    <row r="1098" spans="63:67" ht="14.5" x14ac:dyDescent="0.35">
      <c r="BK1098" s="119" t="s">
        <v>2918</v>
      </c>
      <c r="BL1098" s="119" t="s">
        <v>2919</v>
      </c>
      <c r="BM1098" s="119" t="s">
        <v>2920</v>
      </c>
      <c r="BN1098" s="119" t="s">
        <v>336</v>
      </c>
      <c r="BO1098" s="119" t="s">
        <v>2921</v>
      </c>
    </row>
    <row r="1099" spans="63:67" ht="14.5" x14ac:dyDescent="0.35">
      <c r="BK1099" s="119" t="s">
        <v>2922</v>
      </c>
      <c r="BL1099" s="119" t="s">
        <v>505</v>
      </c>
      <c r="BM1099" s="119" t="s">
        <v>506</v>
      </c>
      <c r="BN1099" s="119" t="s">
        <v>349</v>
      </c>
      <c r="BO1099" s="119" t="s">
        <v>2923</v>
      </c>
    </row>
    <row r="1100" spans="63:67" ht="14.5" x14ac:dyDescent="0.35">
      <c r="BK1100" s="119" t="s">
        <v>2924</v>
      </c>
      <c r="BL1100" s="119" t="s">
        <v>1400</v>
      </c>
      <c r="BM1100" s="119" t="s">
        <v>1401</v>
      </c>
      <c r="BN1100" s="119" t="s">
        <v>1402</v>
      </c>
      <c r="BO1100" s="119" t="s">
        <v>2925</v>
      </c>
    </row>
    <row r="1101" spans="63:67" ht="14.5" x14ac:dyDescent="0.35">
      <c r="BK1101" s="119" t="s">
        <v>2926</v>
      </c>
      <c r="BL1101" s="119" t="s">
        <v>537</v>
      </c>
      <c r="BM1101" s="119" t="s">
        <v>538</v>
      </c>
      <c r="BN1101" s="119" t="s">
        <v>349</v>
      </c>
      <c r="BO1101" s="119" t="s">
        <v>2927</v>
      </c>
    </row>
    <row r="1102" spans="63:67" ht="14.5" x14ac:dyDescent="0.35">
      <c r="BK1102" s="119" t="s">
        <v>2928</v>
      </c>
      <c r="BL1102" s="119" t="s">
        <v>2929</v>
      </c>
      <c r="BM1102" s="119" t="s">
        <v>2930</v>
      </c>
      <c r="BN1102" s="119" t="s">
        <v>1200</v>
      </c>
      <c r="BO1102" s="119" t="s">
        <v>2931</v>
      </c>
    </row>
    <row r="1103" spans="63:67" ht="14.5" x14ac:dyDescent="0.35">
      <c r="BK1103" s="119" t="s">
        <v>2932</v>
      </c>
      <c r="BL1103" s="119" t="s">
        <v>1416</v>
      </c>
      <c r="BM1103" s="119" t="s">
        <v>1417</v>
      </c>
      <c r="BN1103" s="119" t="s">
        <v>1200</v>
      </c>
      <c r="BO1103" s="119" t="s">
        <v>2933</v>
      </c>
    </row>
    <row r="1104" spans="63:67" ht="14.5" x14ac:dyDescent="0.35">
      <c r="BK1104" s="119" t="s">
        <v>2934</v>
      </c>
      <c r="BL1104" s="119" t="s">
        <v>521</v>
      </c>
      <c r="BM1104" s="119" t="s">
        <v>522</v>
      </c>
      <c r="BN1104" s="119" t="s">
        <v>443</v>
      </c>
      <c r="BO1104" s="119" t="s">
        <v>2935</v>
      </c>
    </row>
    <row r="1105" spans="63:67" ht="14.5" x14ac:dyDescent="0.35">
      <c r="BK1105" s="119" t="s">
        <v>2936</v>
      </c>
      <c r="BL1105" s="119" t="s">
        <v>2114</v>
      </c>
      <c r="BM1105" s="119" t="s">
        <v>2115</v>
      </c>
      <c r="BN1105" s="119" t="s">
        <v>349</v>
      </c>
      <c r="BO1105" s="119" t="s">
        <v>2937</v>
      </c>
    </row>
    <row r="1106" spans="63:67" ht="14.5" x14ac:dyDescent="0.35">
      <c r="BK1106" s="119" t="s">
        <v>2938</v>
      </c>
      <c r="BL1106" s="119" t="s">
        <v>1276</v>
      </c>
      <c r="BM1106" s="119" t="s">
        <v>1277</v>
      </c>
      <c r="BN1106" s="119" t="s">
        <v>373</v>
      </c>
      <c r="BO1106" s="119" t="s">
        <v>2939</v>
      </c>
    </row>
    <row r="1107" spans="63:67" ht="14.5" x14ac:dyDescent="0.35">
      <c r="BK1107" s="119" t="s">
        <v>2940</v>
      </c>
      <c r="BL1107" s="119" t="s">
        <v>500</v>
      </c>
      <c r="BM1107" s="119" t="s">
        <v>501</v>
      </c>
      <c r="BN1107" s="119" t="s">
        <v>502</v>
      </c>
      <c r="BO1107" s="119" t="s">
        <v>2941</v>
      </c>
    </row>
    <row r="1108" spans="63:67" ht="14.5" x14ac:dyDescent="0.35">
      <c r="BK1108" s="119" t="s">
        <v>2942</v>
      </c>
      <c r="BL1108" s="119" t="s">
        <v>1327</v>
      </c>
      <c r="BM1108" s="119" t="s">
        <v>1328</v>
      </c>
      <c r="BN1108" s="119" t="s">
        <v>1324</v>
      </c>
      <c r="BO1108" s="119" t="s">
        <v>2943</v>
      </c>
    </row>
    <row r="1109" spans="63:67" ht="14.5" x14ac:dyDescent="0.35">
      <c r="BK1109" s="119" t="s">
        <v>2944</v>
      </c>
      <c r="BL1109" s="119" t="s">
        <v>2848</v>
      </c>
      <c r="BM1109" s="119" t="s">
        <v>518</v>
      </c>
      <c r="BN1109" s="119" t="s">
        <v>336</v>
      </c>
      <c r="BO1109" s="119" t="s">
        <v>2945</v>
      </c>
    </row>
    <row r="1110" spans="63:67" ht="14.5" x14ac:dyDescent="0.35">
      <c r="BK1110" s="119" t="s">
        <v>2946</v>
      </c>
      <c r="BL1110" s="119" t="s">
        <v>2947</v>
      </c>
      <c r="BM1110" s="119" t="s">
        <v>2948</v>
      </c>
      <c r="BN1110" s="119" t="s">
        <v>611</v>
      </c>
      <c r="BO1110" s="119" t="s">
        <v>2949</v>
      </c>
    </row>
    <row r="1111" spans="63:67" ht="14.5" x14ac:dyDescent="0.35">
      <c r="BK1111" s="119" t="s">
        <v>2950</v>
      </c>
      <c r="BL1111" s="119" t="s">
        <v>553</v>
      </c>
      <c r="BM1111" s="119" t="s">
        <v>554</v>
      </c>
      <c r="BN1111" s="119" t="s">
        <v>349</v>
      </c>
      <c r="BO1111" s="119" t="s">
        <v>2951</v>
      </c>
    </row>
    <row r="1112" spans="63:67" ht="14.5" x14ac:dyDescent="0.35">
      <c r="BK1112" s="119" t="s">
        <v>2952</v>
      </c>
      <c r="BL1112" s="119" t="s">
        <v>2814</v>
      </c>
      <c r="BM1112" s="119" t="s">
        <v>2815</v>
      </c>
      <c r="BN1112" s="119" t="s">
        <v>391</v>
      </c>
      <c r="BO1112" s="119" t="s">
        <v>2953</v>
      </c>
    </row>
    <row r="1113" spans="63:67" ht="14.5" x14ac:dyDescent="0.35">
      <c r="BK1113" s="119" t="s">
        <v>2954</v>
      </c>
      <c r="BL1113" s="119" t="s">
        <v>2955</v>
      </c>
      <c r="BM1113" s="119" t="s">
        <v>2956</v>
      </c>
      <c r="BN1113" s="119" t="s">
        <v>1703</v>
      </c>
      <c r="BO1113" s="119" t="s">
        <v>2957</v>
      </c>
    </row>
    <row r="1114" spans="63:67" ht="14.5" x14ac:dyDescent="0.35">
      <c r="BK1114" s="119" t="s">
        <v>2958</v>
      </c>
      <c r="BL1114" s="119" t="s">
        <v>1400</v>
      </c>
      <c r="BM1114" s="119" t="s">
        <v>1401</v>
      </c>
      <c r="BN1114" s="119" t="s">
        <v>1402</v>
      </c>
      <c r="BO1114" s="119" t="s">
        <v>2959</v>
      </c>
    </row>
    <row r="1115" spans="63:67" ht="14.5" x14ac:dyDescent="0.35">
      <c r="BK1115" s="119" t="s">
        <v>2960</v>
      </c>
      <c r="BL1115" s="119" t="s">
        <v>553</v>
      </c>
      <c r="BM1115" s="119" t="s">
        <v>554</v>
      </c>
      <c r="BN1115" s="119" t="s">
        <v>349</v>
      </c>
      <c r="BO1115" s="119" t="s">
        <v>2961</v>
      </c>
    </row>
    <row r="1116" spans="63:67" ht="14.5" x14ac:dyDescent="0.35">
      <c r="BK1116" s="119" t="s">
        <v>2962</v>
      </c>
      <c r="BL1116" s="119" t="s">
        <v>609</v>
      </c>
      <c r="BM1116" s="119" t="s">
        <v>610</v>
      </c>
      <c r="BN1116" s="119" t="s">
        <v>611</v>
      </c>
      <c r="BO1116" s="119" t="s">
        <v>2963</v>
      </c>
    </row>
    <row r="1117" spans="63:67" ht="14.5" x14ac:dyDescent="0.35">
      <c r="BK1117" s="119" t="s">
        <v>2964</v>
      </c>
      <c r="BL1117" s="119" t="s">
        <v>2947</v>
      </c>
      <c r="BM1117" s="119" t="s">
        <v>2948</v>
      </c>
      <c r="BN1117" s="119" t="s">
        <v>611</v>
      </c>
      <c r="BO1117" s="119" t="s">
        <v>2965</v>
      </c>
    </row>
    <row r="1118" spans="63:67" ht="14.5" x14ac:dyDescent="0.35">
      <c r="BK1118" s="119" t="s">
        <v>2966</v>
      </c>
      <c r="BL1118" s="119" t="s">
        <v>553</v>
      </c>
      <c r="BM1118" s="119" t="s">
        <v>554</v>
      </c>
      <c r="BN1118" s="119" t="s">
        <v>349</v>
      </c>
      <c r="BO1118" s="119" t="s">
        <v>2967</v>
      </c>
    </row>
    <row r="1119" spans="63:67" ht="14.5" x14ac:dyDescent="0.35">
      <c r="BK1119" s="119" t="s">
        <v>2968</v>
      </c>
      <c r="BL1119" s="119" t="s">
        <v>541</v>
      </c>
      <c r="BM1119" s="119" t="s">
        <v>542</v>
      </c>
      <c r="BN1119" s="119" t="s">
        <v>443</v>
      </c>
      <c r="BO1119" s="119" t="s">
        <v>2969</v>
      </c>
    </row>
    <row r="1120" spans="63:67" ht="14.5" x14ac:dyDescent="0.35">
      <c r="BK1120" s="119" t="s">
        <v>2970</v>
      </c>
      <c r="BL1120" s="119" t="s">
        <v>553</v>
      </c>
      <c r="BM1120" s="119" t="s">
        <v>554</v>
      </c>
      <c r="BN1120" s="119" t="s">
        <v>349</v>
      </c>
      <c r="BO1120" s="119" t="s">
        <v>2971</v>
      </c>
    </row>
    <row r="1121" spans="63:67" ht="14.5" x14ac:dyDescent="0.35">
      <c r="BK1121" s="119" t="s">
        <v>2972</v>
      </c>
      <c r="BL1121" s="119" t="s">
        <v>429</v>
      </c>
      <c r="BM1121" s="119" t="s">
        <v>430</v>
      </c>
      <c r="BN1121" s="119" t="s">
        <v>391</v>
      </c>
      <c r="BO1121" s="119" t="s">
        <v>2973</v>
      </c>
    </row>
    <row r="1122" spans="63:67" ht="14.5" x14ac:dyDescent="0.35">
      <c r="BK1122" s="119" t="s">
        <v>2974</v>
      </c>
      <c r="BL1122" s="119" t="s">
        <v>609</v>
      </c>
      <c r="BM1122" s="119" t="s">
        <v>610</v>
      </c>
      <c r="BN1122" s="119" t="s">
        <v>611</v>
      </c>
      <c r="BO1122" s="119" t="s">
        <v>2975</v>
      </c>
    </row>
    <row r="1123" spans="63:67" ht="14.5" x14ac:dyDescent="0.35">
      <c r="BK1123" s="119" t="s">
        <v>2976</v>
      </c>
      <c r="BL1123" s="119" t="s">
        <v>2977</v>
      </c>
      <c r="BM1123" s="119" t="s">
        <v>2978</v>
      </c>
      <c r="BN1123" s="119" t="s">
        <v>464</v>
      </c>
      <c r="BO1123" s="119" t="s">
        <v>2979</v>
      </c>
    </row>
    <row r="1124" spans="63:67" ht="14.5" x14ac:dyDescent="0.35">
      <c r="BK1124" s="119" t="s">
        <v>2980</v>
      </c>
      <c r="BL1124" s="119" t="s">
        <v>1416</v>
      </c>
      <c r="BM1124" s="119" t="s">
        <v>1417</v>
      </c>
      <c r="BN1124" s="119" t="s">
        <v>1200</v>
      </c>
      <c r="BO1124" s="119" t="s">
        <v>2981</v>
      </c>
    </row>
    <row r="1125" spans="63:67" ht="14.5" x14ac:dyDescent="0.35">
      <c r="BK1125" s="119" t="s">
        <v>2982</v>
      </c>
      <c r="BL1125" s="119" t="s">
        <v>1220</v>
      </c>
      <c r="BM1125" s="119" t="s">
        <v>1221</v>
      </c>
      <c r="BN1125" s="119" t="s">
        <v>1222</v>
      </c>
      <c r="BO1125" s="119" t="s">
        <v>2983</v>
      </c>
    </row>
    <row r="1126" spans="63:67" ht="14.5" x14ac:dyDescent="0.35">
      <c r="BK1126" s="119" t="s">
        <v>2984</v>
      </c>
      <c r="BL1126" s="119" t="s">
        <v>630</v>
      </c>
      <c r="BM1126" s="119" t="s">
        <v>631</v>
      </c>
      <c r="BN1126" s="119" t="s">
        <v>632</v>
      </c>
      <c r="BO1126" s="119" t="s">
        <v>2985</v>
      </c>
    </row>
    <row r="1127" spans="63:67" ht="14.5" x14ac:dyDescent="0.35">
      <c r="BK1127" s="119" t="s">
        <v>2986</v>
      </c>
      <c r="BL1127" s="119" t="s">
        <v>2407</v>
      </c>
      <c r="BM1127" s="119" t="s">
        <v>2408</v>
      </c>
      <c r="BN1127" s="119" t="s">
        <v>1012</v>
      </c>
      <c r="BO1127" s="119" t="s">
        <v>2987</v>
      </c>
    </row>
    <row r="1128" spans="63:67" ht="14.5" x14ac:dyDescent="0.35">
      <c r="BK1128" s="119" t="s">
        <v>2988</v>
      </c>
      <c r="BL1128" s="119" t="s">
        <v>1701</v>
      </c>
      <c r="BM1128" s="119" t="s">
        <v>1702</v>
      </c>
      <c r="BN1128" s="119" t="s">
        <v>1703</v>
      </c>
      <c r="BO1128" s="119" t="s">
        <v>2989</v>
      </c>
    </row>
    <row r="1129" spans="63:67" ht="14.5" x14ac:dyDescent="0.35">
      <c r="BK1129" s="119" t="s">
        <v>2990</v>
      </c>
      <c r="BL1129" s="119" t="s">
        <v>1276</v>
      </c>
      <c r="BM1129" s="119" t="s">
        <v>1277</v>
      </c>
      <c r="BN1129" s="119" t="s">
        <v>373</v>
      </c>
      <c r="BO1129" s="119" t="s">
        <v>2991</v>
      </c>
    </row>
    <row r="1130" spans="63:67" ht="14.5" x14ac:dyDescent="0.35">
      <c r="BK1130" s="119" t="s">
        <v>2992</v>
      </c>
      <c r="BL1130" s="119" t="s">
        <v>500</v>
      </c>
      <c r="BM1130" s="119" t="s">
        <v>501</v>
      </c>
      <c r="BN1130" s="119" t="s">
        <v>502</v>
      </c>
      <c r="BO1130" s="119" t="s">
        <v>574</v>
      </c>
    </row>
    <row r="1131" spans="63:67" ht="14.5" x14ac:dyDescent="0.35">
      <c r="BK1131" s="119" t="s">
        <v>2993</v>
      </c>
      <c r="BL1131" s="119" t="s">
        <v>2929</v>
      </c>
      <c r="BM1131" s="119" t="s">
        <v>2930</v>
      </c>
      <c r="BN1131" s="119" t="s">
        <v>1200</v>
      </c>
      <c r="BO1131" s="119" t="s">
        <v>2994</v>
      </c>
    </row>
    <row r="1132" spans="63:67" ht="14.5" x14ac:dyDescent="0.35">
      <c r="BK1132" s="119" t="s">
        <v>2995</v>
      </c>
      <c r="BL1132" s="119" t="s">
        <v>2929</v>
      </c>
      <c r="BM1132" s="119" t="s">
        <v>2930</v>
      </c>
      <c r="BN1132" s="119" t="s">
        <v>1200</v>
      </c>
      <c r="BO1132" s="119" t="s">
        <v>2996</v>
      </c>
    </row>
    <row r="1133" spans="63:67" ht="14.5" x14ac:dyDescent="0.35">
      <c r="BK1133" s="119" t="s">
        <v>2997</v>
      </c>
      <c r="BL1133" s="119" t="s">
        <v>2998</v>
      </c>
      <c r="BM1133" s="119" t="s">
        <v>916</v>
      </c>
      <c r="BN1133" s="119" t="s">
        <v>1200</v>
      </c>
      <c r="BO1133" s="119" t="s">
        <v>2999</v>
      </c>
    </row>
    <row r="1134" spans="63:67" ht="14.5" x14ac:dyDescent="0.35">
      <c r="BK1134" s="119" t="s">
        <v>3000</v>
      </c>
      <c r="BL1134" s="119" t="s">
        <v>1220</v>
      </c>
      <c r="BM1134" s="119" t="s">
        <v>1221</v>
      </c>
      <c r="BN1134" s="119" t="s">
        <v>1222</v>
      </c>
      <c r="BO1134" s="119" t="s">
        <v>3001</v>
      </c>
    </row>
    <row r="1135" spans="63:67" ht="14.5" x14ac:dyDescent="0.35">
      <c r="BK1135" s="119" t="s">
        <v>3002</v>
      </c>
      <c r="BL1135" s="119" t="s">
        <v>3003</v>
      </c>
      <c r="BM1135" s="119" t="s">
        <v>3004</v>
      </c>
      <c r="BN1135" s="119" t="s">
        <v>502</v>
      </c>
      <c r="BO1135" s="119" t="s">
        <v>3005</v>
      </c>
    </row>
    <row r="1136" spans="63:67" ht="14.5" x14ac:dyDescent="0.35">
      <c r="BK1136" s="119" t="s">
        <v>3006</v>
      </c>
      <c r="BL1136" s="119" t="s">
        <v>1025</v>
      </c>
      <c r="BM1136" s="119" t="s">
        <v>1026</v>
      </c>
      <c r="BN1136" s="119" t="s">
        <v>443</v>
      </c>
      <c r="BO1136" s="119" t="s">
        <v>3007</v>
      </c>
    </row>
    <row r="1137" spans="63:67" ht="14.5" x14ac:dyDescent="0.35">
      <c r="BK1137" s="119" t="s">
        <v>3008</v>
      </c>
      <c r="BL1137" s="119" t="s">
        <v>433</v>
      </c>
      <c r="BM1137" s="119" t="s">
        <v>434</v>
      </c>
      <c r="BN1137" s="119" t="s">
        <v>373</v>
      </c>
      <c r="BO1137" s="119" t="s">
        <v>3009</v>
      </c>
    </row>
    <row r="1138" spans="63:67" ht="14.5" x14ac:dyDescent="0.35">
      <c r="BK1138" s="119" t="s">
        <v>3010</v>
      </c>
      <c r="BL1138" s="119" t="s">
        <v>553</v>
      </c>
      <c r="BM1138" s="119" t="s">
        <v>554</v>
      </c>
      <c r="BN1138" s="119" t="s">
        <v>349</v>
      </c>
      <c r="BO1138" s="119" t="s">
        <v>3011</v>
      </c>
    </row>
    <row r="1139" spans="63:67" ht="14.5" x14ac:dyDescent="0.35">
      <c r="BK1139" s="119" t="s">
        <v>3012</v>
      </c>
      <c r="BL1139" s="119" t="s">
        <v>3013</v>
      </c>
      <c r="BM1139" s="119" t="s">
        <v>451</v>
      </c>
      <c r="BN1139" s="119" t="s">
        <v>502</v>
      </c>
      <c r="BO1139" s="119" t="s">
        <v>3014</v>
      </c>
    </row>
    <row r="1140" spans="63:67" ht="14.5" x14ac:dyDescent="0.35">
      <c r="BK1140" s="119" t="s">
        <v>3015</v>
      </c>
      <c r="BL1140" s="119" t="s">
        <v>505</v>
      </c>
      <c r="BM1140" s="119" t="s">
        <v>506</v>
      </c>
      <c r="BN1140" s="119" t="s">
        <v>349</v>
      </c>
      <c r="BO1140" s="119" t="s">
        <v>3016</v>
      </c>
    </row>
    <row r="1141" spans="63:67" ht="14.5" x14ac:dyDescent="0.35">
      <c r="BK1141" s="119" t="s">
        <v>3017</v>
      </c>
      <c r="BL1141" s="119" t="s">
        <v>2049</v>
      </c>
      <c r="BM1141" s="119" t="s">
        <v>2050</v>
      </c>
      <c r="BN1141" s="119" t="s">
        <v>611</v>
      </c>
      <c r="BO1141" s="119" t="s">
        <v>3018</v>
      </c>
    </row>
    <row r="1142" spans="63:67" ht="14.5" x14ac:dyDescent="0.35">
      <c r="BK1142" s="119" t="s">
        <v>3019</v>
      </c>
      <c r="BL1142" s="119" t="s">
        <v>1217</v>
      </c>
      <c r="BM1142" s="119" t="s">
        <v>1218</v>
      </c>
      <c r="BN1142" s="119" t="s">
        <v>632</v>
      </c>
      <c r="BO1142" s="119" t="s">
        <v>3020</v>
      </c>
    </row>
    <row r="1143" spans="63:67" ht="14.5" x14ac:dyDescent="0.35">
      <c r="BK1143" s="119" t="s">
        <v>3021</v>
      </c>
      <c r="BL1143" s="119" t="s">
        <v>1595</v>
      </c>
      <c r="BM1143" s="119" t="s">
        <v>1596</v>
      </c>
      <c r="BN1143" s="119" t="s">
        <v>391</v>
      </c>
      <c r="BO1143" s="119" t="s">
        <v>3022</v>
      </c>
    </row>
    <row r="1144" spans="63:67" ht="14.5" x14ac:dyDescent="0.35">
      <c r="BK1144" s="119" t="s">
        <v>3023</v>
      </c>
      <c r="BL1144" s="119" t="s">
        <v>2929</v>
      </c>
      <c r="BM1144" s="119" t="s">
        <v>2930</v>
      </c>
      <c r="BN1144" s="119" t="s">
        <v>1200</v>
      </c>
      <c r="BO1144" s="119" t="s">
        <v>3024</v>
      </c>
    </row>
    <row r="1145" spans="63:67" ht="14.5" x14ac:dyDescent="0.35">
      <c r="BK1145" s="119" t="s">
        <v>3025</v>
      </c>
      <c r="BL1145" s="119" t="s">
        <v>3026</v>
      </c>
      <c r="BM1145" s="119" t="s">
        <v>377</v>
      </c>
      <c r="BN1145" s="119" t="s">
        <v>349</v>
      </c>
      <c r="BO1145" s="119" t="s">
        <v>3027</v>
      </c>
    </row>
    <row r="1146" spans="63:67" ht="14.5" x14ac:dyDescent="0.35">
      <c r="BK1146" s="119" t="s">
        <v>3028</v>
      </c>
      <c r="BL1146" s="119" t="s">
        <v>2230</v>
      </c>
      <c r="BM1146" s="119" t="s">
        <v>2231</v>
      </c>
      <c r="BN1146" s="119" t="s">
        <v>336</v>
      </c>
      <c r="BO1146" s="119" t="s">
        <v>3029</v>
      </c>
    </row>
    <row r="1147" spans="63:67" ht="14.5" x14ac:dyDescent="0.35">
      <c r="BK1147" s="119" t="s">
        <v>3030</v>
      </c>
      <c r="BL1147" s="119" t="s">
        <v>1159</v>
      </c>
      <c r="BM1147" s="119" t="s">
        <v>1160</v>
      </c>
      <c r="BN1147" s="119" t="s">
        <v>391</v>
      </c>
      <c r="BO1147" s="119" t="s">
        <v>3031</v>
      </c>
    </row>
    <row r="1148" spans="63:67" ht="14.5" x14ac:dyDescent="0.35">
      <c r="BK1148" s="119" t="s">
        <v>3032</v>
      </c>
      <c r="BL1148" s="119" t="s">
        <v>1159</v>
      </c>
      <c r="BM1148" s="119" t="s">
        <v>1160</v>
      </c>
      <c r="BN1148" s="119" t="s">
        <v>391</v>
      </c>
      <c r="BO1148" s="119" t="s">
        <v>3033</v>
      </c>
    </row>
    <row r="1149" spans="63:67" ht="14.5" x14ac:dyDescent="0.35">
      <c r="BK1149" s="119" t="s">
        <v>3034</v>
      </c>
      <c r="BL1149" s="119" t="s">
        <v>762</v>
      </c>
      <c r="BM1149" s="119" t="s">
        <v>763</v>
      </c>
      <c r="BN1149" s="119" t="s">
        <v>373</v>
      </c>
      <c r="BO1149" s="119" t="s">
        <v>3035</v>
      </c>
    </row>
    <row r="1150" spans="63:67" ht="14.5" x14ac:dyDescent="0.35">
      <c r="BK1150" s="119" t="s">
        <v>3036</v>
      </c>
      <c r="BL1150" s="119" t="s">
        <v>521</v>
      </c>
      <c r="BM1150" s="119" t="s">
        <v>522</v>
      </c>
      <c r="BN1150" s="119" t="s">
        <v>443</v>
      </c>
      <c r="BO1150" s="119" t="s">
        <v>3037</v>
      </c>
    </row>
    <row r="1151" spans="63:67" ht="14.5" x14ac:dyDescent="0.35">
      <c r="BK1151" s="119" t="s">
        <v>3038</v>
      </c>
      <c r="BL1151" s="119" t="s">
        <v>553</v>
      </c>
      <c r="BM1151" s="119" t="s">
        <v>554</v>
      </c>
      <c r="BN1151" s="119" t="s">
        <v>349</v>
      </c>
      <c r="BO1151" s="119" t="s">
        <v>3039</v>
      </c>
    </row>
    <row r="1152" spans="63:67" ht="14.5" x14ac:dyDescent="0.35">
      <c r="BK1152" s="119" t="s">
        <v>3040</v>
      </c>
      <c r="BL1152" s="119" t="s">
        <v>371</v>
      </c>
      <c r="BM1152" s="119" t="s">
        <v>372</v>
      </c>
      <c r="BN1152" s="119" t="s">
        <v>373</v>
      </c>
      <c r="BO1152" s="119" t="s">
        <v>3041</v>
      </c>
    </row>
    <row r="1153" spans="63:67" ht="14.5" x14ac:dyDescent="0.35">
      <c r="BK1153" s="119" t="s">
        <v>3042</v>
      </c>
      <c r="BL1153" s="119" t="s">
        <v>553</v>
      </c>
      <c r="BM1153" s="119" t="s">
        <v>554</v>
      </c>
      <c r="BN1153" s="119" t="s">
        <v>349</v>
      </c>
      <c r="BO1153" s="119" t="s">
        <v>3043</v>
      </c>
    </row>
    <row r="1154" spans="63:67" ht="14.5" x14ac:dyDescent="0.35">
      <c r="BK1154" s="119" t="s">
        <v>3044</v>
      </c>
      <c r="BL1154" s="119" t="s">
        <v>2114</v>
      </c>
      <c r="BM1154" s="119" t="s">
        <v>2115</v>
      </c>
      <c r="BN1154" s="119" t="s">
        <v>349</v>
      </c>
      <c r="BO1154" s="119" t="s">
        <v>3045</v>
      </c>
    </row>
    <row r="1155" spans="63:67" ht="14.5" x14ac:dyDescent="0.35">
      <c r="BK1155" s="119" t="s">
        <v>3046</v>
      </c>
      <c r="BL1155" s="119" t="s">
        <v>604</v>
      </c>
      <c r="BM1155" s="119" t="s">
        <v>605</v>
      </c>
      <c r="BN1155" s="119" t="s">
        <v>336</v>
      </c>
      <c r="BO1155" s="119" t="s">
        <v>3047</v>
      </c>
    </row>
    <row r="1156" spans="63:67" ht="14.5" x14ac:dyDescent="0.35">
      <c r="BK1156" s="119" t="s">
        <v>3048</v>
      </c>
      <c r="BL1156" s="119" t="s">
        <v>537</v>
      </c>
      <c r="BM1156" s="119" t="s">
        <v>538</v>
      </c>
      <c r="BN1156" s="119" t="s">
        <v>349</v>
      </c>
      <c r="BO1156" s="119" t="s">
        <v>3049</v>
      </c>
    </row>
    <row r="1157" spans="63:67" ht="14.5" x14ac:dyDescent="0.35">
      <c r="BK1157" s="119" t="s">
        <v>3050</v>
      </c>
      <c r="BL1157" s="119" t="s">
        <v>1595</v>
      </c>
      <c r="BM1157" s="119" t="s">
        <v>1596</v>
      </c>
      <c r="BN1157" s="119" t="s">
        <v>391</v>
      </c>
      <c r="BO1157" s="119" t="s">
        <v>3051</v>
      </c>
    </row>
    <row r="1158" spans="63:67" ht="14.5" x14ac:dyDescent="0.35">
      <c r="BK1158" s="119" t="s">
        <v>3052</v>
      </c>
      <c r="BL1158" s="119" t="s">
        <v>1217</v>
      </c>
      <c r="BM1158" s="119" t="s">
        <v>1218</v>
      </c>
      <c r="BN1158" s="119" t="s">
        <v>632</v>
      </c>
      <c r="BO1158" s="119" t="s">
        <v>3053</v>
      </c>
    </row>
    <row r="1159" spans="63:67" ht="14.5" x14ac:dyDescent="0.35">
      <c r="BK1159" s="119" t="s">
        <v>3054</v>
      </c>
      <c r="BL1159" s="119" t="s">
        <v>2929</v>
      </c>
      <c r="BM1159" s="119" t="s">
        <v>2930</v>
      </c>
      <c r="BN1159" s="119" t="s">
        <v>1200</v>
      </c>
      <c r="BO1159" s="119" t="s">
        <v>3055</v>
      </c>
    </row>
    <row r="1160" spans="63:67" ht="14.5" x14ac:dyDescent="0.35">
      <c r="BK1160" s="119" t="s">
        <v>3056</v>
      </c>
      <c r="BL1160" s="119" t="s">
        <v>553</v>
      </c>
      <c r="BM1160" s="119" t="s">
        <v>554</v>
      </c>
      <c r="BN1160" s="119" t="s">
        <v>349</v>
      </c>
      <c r="BO1160" s="119" t="s">
        <v>3057</v>
      </c>
    </row>
    <row r="1161" spans="63:67" ht="14.5" x14ac:dyDescent="0.35">
      <c r="BK1161" s="119" t="s">
        <v>3058</v>
      </c>
      <c r="BL1161" s="119" t="s">
        <v>1943</v>
      </c>
      <c r="BM1161" s="119" t="s">
        <v>1944</v>
      </c>
      <c r="BN1161" s="119" t="s">
        <v>391</v>
      </c>
      <c r="BO1161" s="119" t="s">
        <v>3059</v>
      </c>
    </row>
    <row r="1162" spans="63:67" ht="14.5" x14ac:dyDescent="0.35">
      <c r="BK1162" s="119" t="s">
        <v>3060</v>
      </c>
      <c r="BL1162" s="119" t="s">
        <v>521</v>
      </c>
      <c r="BM1162" s="119" t="s">
        <v>522</v>
      </c>
      <c r="BN1162" s="119" t="s">
        <v>443</v>
      </c>
      <c r="BO1162" s="119" t="s">
        <v>3061</v>
      </c>
    </row>
    <row r="1163" spans="63:67" ht="14.5" x14ac:dyDescent="0.35">
      <c r="BK1163" s="119" t="s">
        <v>3062</v>
      </c>
      <c r="BL1163" s="119" t="s">
        <v>384</v>
      </c>
      <c r="BM1163" s="119" t="s">
        <v>385</v>
      </c>
      <c r="BN1163" s="119" t="s">
        <v>386</v>
      </c>
      <c r="BO1163" s="119" t="s">
        <v>3063</v>
      </c>
    </row>
    <row r="1164" spans="63:67" ht="14.5" x14ac:dyDescent="0.35">
      <c r="BK1164" s="119" t="s">
        <v>3064</v>
      </c>
      <c r="BL1164" s="119" t="s">
        <v>1159</v>
      </c>
      <c r="BM1164" s="119" t="s">
        <v>1160</v>
      </c>
      <c r="BN1164" s="119" t="s">
        <v>391</v>
      </c>
      <c r="BO1164" s="119" t="s">
        <v>3065</v>
      </c>
    </row>
    <row r="1165" spans="63:67" ht="14.5" x14ac:dyDescent="0.35">
      <c r="BK1165" s="119" t="s">
        <v>3066</v>
      </c>
      <c r="BL1165" s="119" t="s">
        <v>604</v>
      </c>
      <c r="BM1165" s="119" t="s">
        <v>605</v>
      </c>
      <c r="BN1165" s="119" t="s">
        <v>336</v>
      </c>
      <c r="BO1165" s="119" t="s">
        <v>3067</v>
      </c>
    </row>
    <row r="1166" spans="63:67" ht="14.5" x14ac:dyDescent="0.35">
      <c r="BK1166" s="119" t="s">
        <v>3068</v>
      </c>
      <c r="BL1166" s="119" t="s">
        <v>1416</v>
      </c>
      <c r="BM1166" s="119" t="s">
        <v>3069</v>
      </c>
      <c r="BN1166" s="119" t="s">
        <v>1200</v>
      </c>
      <c r="BO1166" s="119" t="s">
        <v>3070</v>
      </c>
    </row>
    <row r="1167" spans="63:67" ht="14.5" x14ac:dyDescent="0.35">
      <c r="BK1167" s="119" t="s">
        <v>3071</v>
      </c>
      <c r="BL1167" s="119" t="s">
        <v>3072</v>
      </c>
      <c r="BM1167" s="119" t="s">
        <v>3073</v>
      </c>
      <c r="BN1167" s="119" t="s">
        <v>502</v>
      </c>
      <c r="BO1167" s="119" t="s">
        <v>3074</v>
      </c>
    </row>
    <row r="1168" spans="63:67" ht="14.5" x14ac:dyDescent="0.35">
      <c r="BK1168" s="119" t="s">
        <v>3075</v>
      </c>
      <c r="BL1168" s="119" t="s">
        <v>1220</v>
      </c>
      <c r="BM1168" s="119" t="s">
        <v>1221</v>
      </c>
      <c r="BN1168" s="119" t="s">
        <v>1222</v>
      </c>
      <c r="BO1168" s="119" t="s">
        <v>3076</v>
      </c>
    </row>
    <row r="1169" spans="63:67" ht="14.5" x14ac:dyDescent="0.35">
      <c r="BK1169" s="119" t="s">
        <v>3077</v>
      </c>
      <c r="BL1169" s="119" t="s">
        <v>517</v>
      </c>
      <c r="BM1169" s="119" t="s">
        <v>518</v>
      </c>
      <c r="BN1169" s="119" t="s">
        <v>336</v>
      </c>
      <c r="BO1169" s="119" t="s">
        <v>3078</v>
      </c>
    </row>
    <row r="1170" spans="63:67" ht="14.5" x14ac:dyDescent="0.35">
      <c r="BK1170" s="119" t="s">
        <v>3079</v>
      </c>
      <c r="BL1170" s="119" t="s">
        <v>3080</v>
      </c>
      <c r="BM1170" s="119" t="s">
        <v>1656</v>
      </c>
      <c r="BN1170" s="119" t="s">
        <v>443</v>
      </c>
      <c r="BO1170" s="119" t="s">
        <v>3081</v>
      </c>
    </row>
    <row r="1171" spans="63:67" ht="14.5" x14ac:dyDescent="0.35">
      <c r="BK1171" s="119" t="s">
        <v>3082</v>
      </c>
      <c r="BL1171" s="119" t="s">
        <v>2020</v>
      </c>
      <c r="BM1171" s="119" t="s">
        <v>2021</v>
      </c>
      <c r="BN1171" s="119" t="s">
        <v>2022</v>
      </c>
      <c r="BO1171" s="119" t="s">
        <v>3083</v>
      </c>
    </row>
    <row r="1172" spans="63:67" ht="14.5" x14ac:dyDescent="0.35">
      <c r="BK1172" s="119" t="s">
        <v>3084</v>
      </c>
      <c r="BL1172" s="119" t="s">
        <v>1025</v>
      </c>
      <c r="BM1172" s="119" t="s">
        <v>1026</v>
      </c>
      <c r="BN1172" s="119" t="s">
        <v>443</v>
      </c>
      <c r="BO1172" s="119" t="s">
        <v>3085</v>
      </c>
    </row>
    <row r="1173" spans="63:67" ht="14.5" x14ac:dyDescent="0.35">
      <c r="BK1173" s="119" t="s">
        <v>3086</v>
      </c>
      <c r="BL1173" s="119" t="s">
        <v>553</v>
      </c>
      <c r="BM1173" s="119" t="s">
        <v>554</v>
      </c>
      <c r="BN1173" s="119" t="s">
        <v>349</v>
      </c>
      <c r="BO1173" s="119" t="s">
        <v>3087</v>
      </c>
    </row>
    <row r="1174" spans="63:67" ht="14.5" x14ac:dyDescent="0.35">
      <c r="BK1174" s="119" t="s">
        <v>3088</v>
      </c>
      <c r="BL1174" s="119" t="s">
        <v>1106</v>
      </c>
      <c r="BM1174" s="119" t="s">
        <v>1107</v>
      </c>
      <c r="BN1174" s="119" t="s">
        <v>1108</v>
      </c>
      <c r="BO1174" s="119" t="s">
        <v>3089</v>
      </c>
    </row>
    <row r="1175" spans="63:67" ht="14.5" x14ac:dyDescent="0.35">
      <c r="BK1175" s="119" t="s">
        <v>3090</v>
      </c>
      <c r="BL1175" s="119" t="s">
        <v>1220</v>
      </c>
      <c r="BM1175" s="119" t="s">
        <v>1221</v>
      </c>
      <c r="BN1175" s="119" t="s">
        <v>1222</v>
      </c>
      <c r="BO1175" s="119" t="s">
        <v>3091</v>
      </c>
    </row>
    <row r="1176" spans="63:67" ht="14.5" x14ac:dyDescent="0.35">
      <c r="BK1176" s="119" t="s">
        <v>3092</v>
      </c>
      <c r="BL1176" s="119" t="s">
        <v>1106</v>
      </c>
      <c r="BM1176" s="119" t="s">
        <v>1107</v>
      </c>
      <c r="BN1176" s="119" t="s">
        <v>1108</v>
      </c>
      <c r="BO1176" s="119" t="s">
        <v>3093</v>
      </c>
    </row>
    <row r="1177" spans="63:67" ht="14.5" x14ac:dyDescent="0.35">
      <c r="BK1177" s="119" t="s">
        <v>3094</v>
      </c>
      <c r="BL1177" s="119" t="s">
        <v>553</v>
      </c>
      <c r="BM1177" s="119" t="s">
        <v>554</v>
      </c>
      <c r="BN1177" s="119" t="s">
        <v>349</v>
      </c>
      <c r="BO1177" s="119" t="s">
        <v>3095</v>
      </c>
    </row>
    <row r="1178" spans="63:67" ht="14.5" x14ac:dyDescent="0.35">
      <c r="BK1178" s="119" t="s">
        <v>3096</v>
      </c>
      <c r="BL1178" s="119" t="s">
        <v>553</v>
      </c>
      <c r="BM1178" s="119" t="s">
        <v>554</v>
      </c>
      <c r="BN1178" s="119" t="s">
        <v>349</v>
      </c>
      <c r="BO1178" s="119" t="s">
        <v>3097</v>
      </c>
    </row>
    <row r="1179" spans="63:67" ht="14.5" x14ac:dyDescent="0.35">
      <c r="BK1179" s="119" t="s">
        <v>3098</v>
      </c>
      <c r="BL1179" s="119" t="s">
        <v>371</v>
      </c>
      <c r="BM1179" s="119" t="s">
        <v>372</v>
      </c>
      <c r="BN1179" s="119" t="s">
        <v>373</v>
      </c>
      <c r="BO1179" s="119" t="s">
        <v>3099</v>
      </c>
    </row>
    <row r="1180" spans="63:67" ht="14.5" x14ac:dyDescent="0.35">
      <c r="BK1180" s="119" t="s">
        <v>3100</v>
      </c>
      <c r="BL1180" s="119" t="s">
        <v>1276</v>
      </c>
      <c r="BM1180" s="119" t="s">
        <v>1277</v>
      </c>
      <c r="BN1180" s="119" t="s">
        <v>373</v>
      </c>
      <c r="BO1180" s="119" t="s">
        <v>3101</v>
      </c>
    </row>
    <row r="1181" spans="63:67" ht="14.5" x14ac:dyDescent="0.35">
      <c r="BK1181" s="119" t="s">
        <v>3102</v>
      </c>
      <c r="BL1181" s="119" t="s">
        <v>1159</v>
      </c>
      <c r="BM1181" s="119" t="s">
        <v>1160</v>
      </c>
      <c r="BN1181" s="119" t="s">
        <v>391</v>
      </c>
      <c r="BO1181" s="119" t="s">
        <v>3103</v>
      </c>
    </row>
    <row r="1182" spans="63:67" ht="14.5" x14ac:dyDescent="0.35">
      <c r="BK1182" s="119" t="s">
        <v>3104</v>
      </c>
      <c r="BL1182" s="119" t="s">
        <v>1025</v>
      </c>
      <c r="BM1182" s="119" t="s">
        <v>1026</v>
      </c>
      <c r="BN1182" s="119" t="s">
        <v>443</v>
      </c>
      <c r="BO1182" s="119" t="s">
        <v>3105</v>
      </c>
    </row>
    <row r="1183" spans="63:67" ht="14.5" x14ac:dyDescent="0.35">
      <c r="BK1183" s="119" t="s">
        <v>3106</v>
      </c>
      <c r="BL1183" s="119" t="s">
        <v>1416</v>
      </c>
      <c r="BM1183" s="119" t="s">
        <v>3069</v>
      </c>
      <c r="BN1183" s="119" t="s">
        <v>1200</v>
      </c>
      <c r="BO1183" s="119" t="s">
        <v>3107</v>
      </c>
    </row>
    <row r="1184" spans="63:67" ht="14.5" x14ac:dyDescent="0.35">
      <c r="BK1184" s="119" t="s">
        <v>3108</v>
      </c>
      <c r="BL1184" s="119" t="s">
        <v>3109</v>
      </c>
      <c r="BM1184" s="119" t="s">
        <v>3110</v>
      </c>
      <c r="BN1184" s="119" t="s">
        <v>1402</v>
      </c>
      <c r="BO1184" s="119" t="s">
        <v>3111</v>
      </c>
    </row>
    <row r="1185" spans="63:67" ht="14.5" x14ac:dyDescent="0.35">
      <c r="BK1185" s="119" t="s">
        <v>3112</v>
      </c>
      <c r="BL1185" s="119" t="s">
        <v>384</v>
      </c>
      <c r="BM1185" s="119" t="s">
        <v>385</v>
      </c>
      <c r="BN1185" s="119" t="s">
        <v>386</v>
      </c>
      <c r="BO1185" s="119" t="s">
        <v>3113</v>
      </c>
    </row>
    <row r="1186" spans="63:67" ht="14.5" x14ac:dyDescent="0.35">
      <c r="BK1186" s="119" t="s">
        <v>3114</v>
      </c>
      <c r="BL1186" s="119" t="s">
        <v>517</v>
      </c>
      <c r="BM1186" s="119" t="s">
        <v>518</v>
      </c>
      <c r="BN1186" s="119" t="s">
        <v>336</v>
      </c>
      <c r="BO1186" s="119" t="s">
        <v>3115</v>
      </c>
    </row>
    <row r="1187" spans="63:67" ht="14.5" x14ac:dyDescent="0.35">
      <c r="BK1187" s="119" t="s">
        <v>3116</v>
      </c>
      <c r="BL1187" s="119" t="s">
        <v>1198</v>
      </c>
      <c r="BM1187" s="119" t="s">
        <v>1199</v>
      </c>
      <c r="BN1187" s="119" t="s">
        <v>1200</v>
      </c>
      <c r="BO1187" s="119" t="s">
        <v>3117</v>
      </c>
    </row>
    <row r="1188" spans="63:67" ht="14.5" x14ac:dyDescent="0.35">
      <c r="BK1188" s="119" t="s">
        <v>3118</v>
      </c>
      <c r="BL1188" s="119" t="s">
        <v>1637</v>
      </c>
      <c r="BM1188" s="119" t="s">
        <v>1638</v>
      </c>
      <c r="BN1188" s="119" t="s">
        <v>443</v>
      </c>
      <c r="BO1188" s="119" t="s">
        <v>3119</v>
      </c>
    </row>
    <row r="1189" spans="63:67" ht="14.5" x14ac:dyDescent="0.35">
      <c r="BK1189" s="119" t="s">
        <v>3120</v>
      </c>
      <c r="BL1189" s="119" t="s">
        <v>2591</v>
      </c>
      <c r="BM1189" s="119" t="s">
        <v>2592</v>
      </c>
      <c r="BN1189" s="119" t="s">
        <v>697</v>
      </c>
      <c r="BO1189" s="119" t="s">
        <v>3121</v>
      </c>
    </row>
    <row r="1190" spans="63:67" ht="14.5" x14ac:dyDescent="0.35">
      <c r="BK1190" s="119" t="s">
        <v>3122</v>
      </c>
      <c r="BL1190" s="119" t="s">
        <v>3123</v>
      </c>
      <c r="BM1190" s="119" t="s">
        <v>3124</v>
      </c>
      <c r="BN1190" s="119" t="s">
        <v>1222</v>
      </c>
      <c r="BO1190" s="119" t="s">
        <v>3125</v>
      </c>
    </row>
    <row r="1191" spans="63:67" ht="14.5" x14ac:dyDescent="0.35">
      <c r="BK1191" s="119" t="s">
        <v>3126</v>
      </c>
      <c r="BL1191" s="119" t="s">
        <v>3127</v>
      </c>
      <c r="BM1191" s="119" t="s">
        <v>3128</v>
      </c>
      <c r="BN1191" s="119" t="s">
        <v>349</v>
      </c>
      <c r="BO1191" s="119" t="s">
        <v>3129</v>
      </c>
    </row>
    <row r="1192" spans="63:67" ht="14.5" x14ac:dyDescent="0.35">
      <c r="BK1192" s="119" t="s">
        <v>3130</v>
      </c>
      <c r="BL1192" s="119" t="s">
        <v>3123</v>
      </c>
      <c r="BM1192" s="119" t="s">
        <v>3124</v>
      </c>
      <c r="BN1192" s="119" t="s">
        <v>1222</v>
      </c>
      <c r="BO1192" s="119" t="s">
        <v>3131</v>
      </c>
    </row>
    <row r="1193" spans="63:67" ht="14.5" x14ac:dyDescent="0.35">
      <c r="BK1193" s="119" t="s">
        <v>3132</v>
      </c>
      <c r="BL1193" s="119" t="s">
        <v>1595</v>
      </c>
      <c r="BM1193" s="119" t="s">
        <v>1596</v>
      </c>
      <c r="BN1193" s="119" t="s">
        <v>391</v>
      </c>
      <c r="BO1193" s="119" t="s">
        <v>3133</v>
      </c>
    </row>
    <row r="1194" spans="63:67" ht="14.5" x14ac:dyDescent="0.35">
      <c r="BK1194" s="119" t="s">
        <v>3134</v>
      </c>
      <c r="BL1194" s="119" t="s">
        <v>505</v>
      </c>
      <c r="BM1194" s="119" t="s">
        <v>506</v>
      </c>
      <c r="BN1194" s="119" t="s">
        <v>349</v>
      </c>
      <c r="BO1194" s="119" t="s">
        <v>3135</v>
      </c>
    </row>
    <row r="1195" spans="63:67" ht="14.5" x14ac:dyDescent="0.35">
      <c r="BK1195" s="119" t="s">
        <v>3136</v>
      </c>
      <c r="BL1195" s="119" t="s">
        <v>366</v>
      </c>
      <c r="BM1195" s="119" t="s">
        <v>367</v>
      </c>
      <c r="BN1195" s="119" t="s">
        <v>368</v>
      </c>
      <c r="BO1195" s="119" t="s">
        <v>3137</v>
      </c>
    </row>
    <row r="1196" spans="63:67" ht="14.5" x14ac:dyDescent="0.35">
      <c r="BK1196" s="119" t="s">
        <v>3138</v>
      </c>
      <c r="BL1196" s="119" t="s">
        <v>3139</v>
      </c>
      <c r="BM1196" s="119" t="s">
        <v>3140</v>
      </c>
      <c r="BN1196" s="119" t="s">
        <v>1200</v>
      </c>
      <c r="BO1196" s="119" t="s">
        <v>3141</v>
      </c>
    </row>
    <row r="1197" spans="63:67" ht="14.5" x14ac:dyDescent="0.35">
      <c r="BK1197" s="119" t="s">
        <v>3142</v>
      </c>
      <c r="BL1197" s="119" t="s">
        <v>915</v>
      </c>
      <c r="BM1197" s="119" t="s">
        <v>916</v>
      </c>
      <c r="BN1197" s="119" t="s">
        <v>391</v>
      </c>
      <c r="BO1197" s="119" t="s">
        <v>3143</v>
      </c>
    </row>
    <row r="1198" spans="63:67" ht="14.5" x14ac:dyDescent="0.35">
      <c r="BK1198" s="119" t="s">
        <v>3144</v>
      </c>
      <c r="BL1198" s="119" t="s">
        <v>932</v>
      </c>
      <c r="BM1198" s="119" t="s">
        <v>933</v>
      </c>
      <c r="BN1198" s="119" t="s">
        <v>464</v>
      </c>
      <c r="BO1198" s="119" t="s">
        <v>3145</v>
      </c>
    </row>
    <row r="1199" spans="63:67" ht="14.5" x14ac:dyDescent="0.35">
      <c r="BK1199" s="119" t="s">
        <v>3146</v>
      </c>
      <c r="BL1199" s="119" t="s">
        <v>1276</v>
      </c>
      <c r="BM1199" s="119" t="s">
        <v>1277</v>
      </c>
      <c r="BN1199" s="119" t="s">
        <v>373</v>
      </c>
      <c r="BO1199" s="119" t="s">
        <v>3147</v>
      </c>
    </row>
    <row r="1200" spans="63:67" ht="14.5" x14ac:dyDescent="0.35">
      <c r="BK1200" s="119" t="s">
        <v>3148</v>
      </c>
      <c r="BL1200" s="119" t="s">
        <v>1220</v>
      </c>
      <c r="BM1200" s="119" t="s">
        <v>1221</v>
      </c>
      <c r="BN1200" s="119" t="s">
        <v>1222</v>
      </c>
      <c r="BO1200" s="119" t="s">
        <v>3149</v>
      </c>
    </row>
    <row r="1201" spans="63:67" ht="14.5" x14ac:dyDescent="0.35">
      <c r="BK1201" s="119" t="s">
        <v>3150</v>
      </c>
      <c r="BL1201" s="119" t="s">
        <v>1010</v>
      </c>
      <c r="BM1201" s="119" t="s">
        <v>1011</v>
      </c>
      <c r="BN1201" s="119" t="s">
        <v>1012</v>
      </c>
      <c r="BO1201" s="119" t="s">
        <v>3151</v>
      </c>
    </row>
    <row r="1202" spans="63:67" ht="14.5" x14ac:dyDescent="0.35">
      <c r="BK1202" s="119" t="s">
        <v>3152</v>
      </c>
      <c r="BL1202" s="119" t="s">
        <v>3153</v>
      </c>
      <c r="BM1202" s="119" t="s">
        <v>3154</v>
      </c>
      <c r="BN1202" s="119" t="s">
        <v>502</v>
      </c>
      <c r="BO1202" s="119" t="s">
        <v>3155</v>
      </c>
    </row>
    <row r="1203" spans="63:67" ht="14.5" x14ac:dyDescent="0.35">
      <c r="BK1203" s="119" t="s">
        <v>3156</v>
      </c>
      <c r="BL1203" s="119" t="s">
        <v>553</v>
      </c>
      <c r="BM1203" s="119" t="s">
        <v>554</v>
      </c>
      <c r="BN1203" s="119" t="s">
        <v>349</v>
      </c>
      <c r="BO1203" s="119" t="s">
        <v>3157</v>
      </c>
    </row>
    <row r="1204" spans="63:67" ht="14.5" x14ac:dyDescent="0.35">
      <c r="BK1204" s="119" t="s">
        <v>3158</v>
      </c>
      <c r="BL1204" s="119" t="s">
        <v>2743</v>
      </c>
      <c r="BM1204" s="119" t="s">
        <v>1652</v>
      </c>
      <c r="BN1204" s="119" t="s">
        <v>1703</v>
      </c>
      <c r="BO1204" s="119" t="s">
        <v>3159</v>
      </c>
    </row>
    <row r="1205" spans="63:67" ht="14.5" x14ac:dyDescent="0.35">
      <c r="BK1205" s="119" t="s">
        <v>3160</v>
      </c>
      <c r="BL1205" s="119" t="s">
        <v>3161</v>
      </c>
      <c r="BM1205" s="119" t="s">
        <v>3162</v>
      </c>
      <c r="BN1205" s="119" t="s">
        <v>1222</v>
      </c>
      <c r="BO1205" s="119" t="s">
        <v>3163</v>
      </c>
    </row>
    <row r="1206" spans="63:67" ht="14.5" x14ac:dyDescent="0.35">
      <c r="BK1206" s="119" t="s">
        <v>3164</v>
      </c>
      <c r="BL1206" s="119" t="s">
        <v>1327</v>
      </c>
      <c r="BM1206" s="119" t="s">
        <v>1328</v>
      </c>
      <c r="BN1206" s="119" t="s">
        <v>1324</v>
      </c>
      <c r="BO1206" s="119" t="s">
        <v>3165</v>
      </c>
    </row>
    <row r="1207" spans="63:67" ht="14.5" x14ac:dyDescent="0.35">
      <c r="BK1207" s="119" t="s">
        <v>3166</v>
      </c>
      <c r="BL1207" s="119" t="s">
        <v>3167</v>
      </c>
      <c r="BM1207" s="119" t="s">
        <v>1652</v>
      </c>
      <c r="BN1207" s="119" t="s">
        <v>2022</v>
      </c>
      <c r="BO1207" s="119" t="s">
        <v>3168</v>
      </c>
    </row>
    <row r="1208" spans="63:67" ht="14.5" x14ac:dyDescent="0.35">
      <c r="BK1208" s="119" t="s">
        <v>3169</v>
      </c>
      <c r="BL1208" s="119" t="s">
        <v>3170</v>
      </c>
      <c r="BM1208" s="119" t="s">
        <v>3171</v>
      </c>
      <c r="BN1208" s="119" t="s">
        <v>349</v>
      </c>
      <c r="BO1208" s="119" t="s">
        <v>3172</v>
      </c>
    </row>
    <row r="1209" spans="63:67" ht="14.5" x14ac:dyDescent="0.35">
      <c r="BK1209" s="119" t="s">
        <v>3173</v>
      </c>
      <c r="BL1209" s="119" t="s">
        <v>1322</v>
      </c>
      <c r="BM1209" s="119" t="s">
        <v>3174</v>
      </c>
      <c r="BN1209" s="119" t="s">
        <v>1324</v>
      </c>
      <c r="BO1209" s="119" t="s">
        <v>3175</v>
      </c>
    </row>
    <row r="1210" spans="63:67" ht="14.5" x14ac:dyDescent="0.35">
      <c r="BK1210" s="119" t="s">
        <v>3176</v>
      </c>
      <c r="BL1210" s="119" t="s">
        <v>576</v>
      </c>
      <c r="BM1210" s="119" t="s">
        <v>577</v>
      </c>
      <c r="BN1210" s="119" t="s">
        <v>336</v>
      </c>
      <c r="BO1210" s="119" t="s">
        <v>3177</v>
      </c>
    </row>
    <row r="1211" spans="63:67" ht="14.5" x14ac:dyDescent="0.35">
      <c r="BK1211" s="119" t="s">
        <v>3178</v>
      </c>
      <c r="BL1211" s="119" t="s">
        <v>576</v>
      </c>
      <c r="BM1211" s="119" t="s">
        <v>577</v>
      </c>
      <c r="BN1211" s="119" t="s">
        <v>336</v>
      </c>
      <c r="BO1211" s="119" t="s">
        <v>3179</v>
      </c>
    </row>
    <row r="1212" spans="63:67" ht="14.5" x14ac:dyDescent="0.35">
      <c r="BK1212" s="119" t="s">
        <v>3180</v>
      </c>
      <c r="BL1212" s="119" t="s">
        <v>1246</v>
      </c>
      <c r="BM1212" s="119" t="s">
        <v>1247</v>
      </c>
      <c r="BN1212" s="119" t="s">
        <v>373</v>
      </c>
      <c r="BO1212" s="119" t="s">
        <v>3181</v>
      </c>
    </row>
    <row r="1213" spans="63:67" ht="14.5" x14ac:dyDescent="0.35">
      <c r="BK1213" s="119" t="s">
        <v>3182</v>
      </c>
      <c r="BL1213" s="119" t="s">
        <v>521</v>
      </c>
      <c r="BM1213" s="119" t="s">
        <v>522</v>
      </c>
      <c r="BN1213" s="119" t="s">
        <v>443</v>
      </c>
      <c r="BO1213" s="119" t="s">
        <v>3183</v>
      </c>
    </row>
    <row r="1214" spans="63:67" ht="14.5" x14ac:dyDescent="0.35">
      <c r="BK1214" s="119" t="s">
        <v>3184</v>
      </c>
      <c r="BL1214" s="119" t="s">
        <v>2230</v>
      </c>
      <c r="BM1214" s="119" t="s">
        <v>2231</v>
      </c>
      <c r="BN1214" s="119" t="s">
        <v>336</v>
      </c>
      <c r="BO1214" s="119" t="s">
        <v>3185</v>
      </c>
    </row>
    <row r="1215" spans="63:67" ht="14.5" x14ac:dyDescent="0.35">
      <c r="BK1215" s="119" t="s">
        <v>3186</v>
      </c>
      <c r="BL1215" s="119" t="s">
        <v>2913</v>
      </c>
      <c r="BM1215" s="119" t="s">
        <v>2914</v>
      </c>
      <c r="BN1215" s="119" t="s">
        <v>1200</v>
      </c>
      <c r="BO1215" s="119" t="s">
        <v>3187</v>
      </c>
    </row>
    <row r="1216" spans="63:67" ht="14.5" x14ac:dyDescent="0.35">
      <c r="BK1216" s="119" t="s">
        <v>3188</v>
      </c>
      <c r="BL1216" s="119" t="s">
        <v>2913</v>
      </c>
      <c r="BM1216" s="119" t="s">
        <v>2914</v>
      </c>
      <c r="BN1216" s="119" t="s">
        <v>1200</v>
      </c>
      <c r="BO1216" s="119" t="s">
        <v>3189</v>
      </c>
    </row>
    <row r="1217" spans="63:67" ht="14.5" x14ac:dyDescent="0.35">
      <c r="BK1217" s="119" t="s">
        <v>3190</v>
      </c>
      <c r="BL1217" s="119" t="s">
        <v>553</v>
      </c>
      <c r="BM1217" s="119" t="s">
        <v>554</v>
      </c>
      <c r="BN1217" s="119" t="s">
        <v>349</v>
      </c>
      <c r="BO1217" s="119" t="s">
        <v>3191</v>
      </c>
    </row>
    <row r="1218" spans="63:67" ht="14.5" x14ac:dyDescent="0.35">
      <c r="BK1218" s="119" t="s">
        <v>3192</v>
      </c>
      <c r="BL1218" s="119" t="s">
        <v>1220</v>
      </c>
      <c r="BM1218" s="119" t="s">
        <v>1221</v>
      </c>
      <c r="BN1218" s="119" t="s">
        <v>1222</v>
      </c>
      <c r="BO1218" s="119" t="s">
        <v>3193</v>
      </c>
    </row>
    <row r="1219" spans="63:67" ht="14.5" x14ac:dyDescent="0.35">
      <c r="BK1219" s="119" t="s">
        <v>3194</v>
      </c>
      <c r="BL1219" s="119" t="s">
        <v>609</v>
      </c>
      <c r="BM1219" s="119" t="s">
        <v>3195</v>
      </c>
      <c r="BN1219" s="119" t="s">
        <v>611</v>
      </c>
      <c r="BO1219" s="119" t="s">
        <v>3196</v>
      </c>
    </row>
  </sheetData>
  <sheetProtection algorithmName="SHA-512" hashValue="8G5wIfR09tESqaqp1YUp51J6HQJjt/wi/3ZdGHSpzyahyHaCn5WECVsPoU7Ve0/2WraB9YCoAnYvET8hXyCmqA==" saltValue="0AI86G1OWK0WOEi7VBrlvA==" spinCount="100000" sheet="1" selectLockedCells="1"/>
  <customSheetViews>
    <customSheetView guid="{0FB5BF58-6DDD-488E-B4F4-AB7D74701538}">
      <selection activeCell="F5" sqref="F5"/>
      <pageMargins left="0" right="0" top="0" bottom="0" header="0" footer="0"/>
    </customSheetView>
    <customSheetView guid="{76865EEC-E435-4B06-B98D-C2D8AEAD4A29}" topLeftCell="C1">
      <selection activeCell="K3" sqref="K3"/>
      <pageMargins left="0" right="0" top="0" bottom="0" header="0" footer="0"/>
    </customSheetView>
    <customSheetView guid="{ED47398F-BE2D-4CE0-BCF0-B901F27810F5}">
      <selection activeCell="F5" sqref="F5"/>
      <pageMargins left="0" right="0" top="0" bottom="0" header="0" footer="0"/>
    </customSheetView>
  </customSheetViews>
  <mergeCells count="10">
    <mergeCell ref="J506:L506"/>
    <mergeCell ref="H3:L3"/>
    <mergeCell ref="A3:G3"/>
    <mergeCell ref="P3:AA3"/>
    <mergeCell ref="AJ3:AL3"/>
    <mergeCell ref="AC3:AH3"/>
    <mergeCell ref="BK3:BO3"/>
    <mergeCell ref="AN3:AO3"/>
    <mergeCell ref="AQ3:AQ4"/>
    <mergeCell ref="AS3:BG3"/>
  </mergeCells>
  <phoneticPr fontId="14" type="noConversion"/>
  <conditionalFormatting sqref="F5:G504">
    <cfRule type="expression" dxfId="9" priority="63">
      <formula>AND($C5&lt;&gt;$AQ$5,$C5&lt;&gt;"")</formula>
    </cfRule>
  </conditionalFormatting>
  <conditionalFormatting sqref="G5:G504">
    <cfRule type="containsText" dxfId="8" priority="5" operator="containsText" text="N° de cred. Não confere com CNPJ">
      <formula>NOT(ISERROR(SEARCH("N° de cred. Não confere com CNPJ",G5)))</formula>
    </cfRule>
  </conditionalFormatting>
  <conditionalFormatting sqref="N5:N504 J506:M506">
    <cfRule type="cellIs" dxfId="7" priority="6" operator="equal">
      <formula>0</formula>
    </cfRule>
  </conditionalFormatting>
  <conditionalFormatting sqref="N5:O504 N515:O515">
    <cfRule type="cellIs" dxfId="6" priority="7" operator="equal">
      <formula>"N"</formula>
    </cfRule>
  </conditionalFormatting>
  <dataValidations count="5">
    <dataValidation type="textLength" operator="equal" allowBlank="1" showInputMessage="1" showErrorMessage="1" errorTitle="CNPJ" error="Digitar somente números" sqref="D5:D504" xr:uid="{00000000-0002-0000-0200-000000000000}">
      <formula1>14</formula1>
    </dataValidation>
    <dataValidation type="date" allowBlank="1" showInputMessage="1" showErrorMessage="1" error="Preencher a data no formato DD/MM/AAAA" sqref="I5:I504" xr:uid="{00000000-0002-0000-0200-000003000000}">
      <formula1>42005</formula1>
      <formula2>47848</formula2>
    </dataValidation>
    <dataValidation type="list" allowBlank="1" showInputMessage="1" showErrorMessage="1" sqref="C1:C1048576" xr:uid="{8653374E-83EE-4A7D-B788-58DD76F00356}">
      <formula1>$AQ$5:$AQ$9</formula1>
    </dataValidation>
    <dataValidation type="date" allowBlank="1" showInputMessage="1" showErrorMessage="1" error="Preencher a data no formato DD/MM/AAAA" sqref="B7:B504 B5" xr:uid="{00000000-0002-0000-0200-000002000000}">
      <formula1>35796</formula1>
      <formula2>47848</formula2>
    </dataValidation>
    <dataValidation type="list" allowBlank="1" showInputMessage="1" showErrorMessage="1" sqref="F5:F504" xr:uid="{B266E052-06A1-47BF-BAF6-726F0C66B4E3}">
      <formula1>$BK$5:$BK$1219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>
    <pageSetUpPr fitToPage="1"/>
  </sheetPr>
  <dimension ref="A1:AR106"/>
  <sheetViews>
    <sheetView workbookViewId="0">
      <selection activeCell="G7" sqref="G7"/>
    </sheetView>
  </sheetViews>
  <sheetFormatPr defaultColWidth="9.08984375" defaultRowHeight="10" x14ac:dyDescent="0.35"/>
  <cols>
    <col min="1" max="1" width="34.08984375" style="2" customWidth="1"/>
    <col min="2" max="2" width="32.08984375" style="2" customWidth="1"/>
    <col min="3" max="3" width="48.08984375" style="2" customWidth="1"/>
    <col min="4" max="4" width="17.90625" style="2" customWidth="1"/>
    <col min="5" max="5" width="24.90625" style="2" customWidth="1"/>
    <col min="6" max="6" width="21.08984375" style="2" customWidth="1"/>
    <col min="7" max="8" width="17.90625" style="2" customWidth="1"/>
    <col min="9" max="9" width="61.08984375" style="2" customWidth="1"/>
    <col min="10" max="10" width="46.08984375" style="2" hidden="1" customWidth="1"/>
    <col min="11" max="11" width="6.08984375" style="2" hidden="1" customWidth="1"/>
    <col min="12" max="17" width="6.08984375" style="7" hidden="1" customWidth="1"/>
    <col min="18" max="19" width="5.90625" style="7" hidden="1" customWidth="1"/>
    <col min="20" max="21" width="3.90625" style="3" hidden="1" customWidth="1"/>
    <col min="22" max="23" width="7.90625" style="7" hidden="1" customWidth="1"/>
    <col min="24" max="27" width="19.08984375" style="7" hidden="1" customWidth="1"/>
    <col min="28" max="28" width="7.90625" style="7" hidden="1" customWidth="1"/>
    <col min="29" max="29" width="7.90625" style="3" hidden="1" customWidth="1"/>
    <col min="30" max="31" width="21.90625" style="7" hidden="1" customWidth="1"/>
    <col min="32" max="32" width="16.08984375" style="7" hidden="1" customWidth="1"/>
    <col min="33" max="33" width="34.08984375" style="7" hidden="1" customWidth="1"/>
    <col min="34" max="34" width="24.08984375" style="7" hidden="1" customWidth="1"/>
    <col min="35" max="35" width="33.54296875" style="7" hidden="1" customWidth="1"/>
    <col min="36" max="36" width="32.90625" style="7" bestFit="1" customWidth="1"/>
    <col min="37" max="40" width="16.08984375" style="7" customWidth="1"/>
    <col min="41" max="44" width="9.08984375" style="3"/>
    <col min="45" max="16384" width="9.08984375" style="7"/>
  </cols>
  <sheetData>
    <row r="1" spans="1:44" s="3" customFormat="1" ht="13.5" customHeight="1" x14ac:dyDescent="0.35">
      <c r="A1" s="1" t="s">
        <v>3197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44" ht="13.5" customHeigh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V2" s="87"/>
      <c r="W2" s="87"/>
      <c r="X2" s="87"/>
      <c r="Y2" s="87"/>
      <c r="Z2" s="87"/>
      <c r="AA2" s="87"/>
      <c r="AB2" s="87"/>
      <c r="AD2" s="3"/>
      <c r="AE2" s="3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</row>
    <row r="3" spans="1:44" ht="34.5" customHeight="1" x14ac:dyDescent="0.35">
      <c r="A3" s="217" t="s">
        <v>3198</v>
      </c>
      <c r="B3" s="218"/>
      <c r="C3" s="218"/>
      <c r="D3" s="218"/>
      <c r="E3" s="218"/>
      <c r="F3" s="218"/>
      <c r="G3" s="218"/>
      <c r="H3" s="219"/>
      <c r="I3" s="96"/>
      <c r="J3" s="97"/>
      <c r="K3" s="122" t="s">
        <v>3199</v>
      </c>
      <c r="L3" s="123"/>
      <c r="M3" s="123"/>
      <c r="N3" s="123"/>
      <c r="O3" s="123"/>
      <c r="P3" s="123"/>
      <c r="Q3" s="123"/>
      <c r="R3" s="3"/>
      <c r="S3" s="187" t="s">
        <v>3200</v>
      </c>
      <c r="T3" s="220"/>
      <c r="U3" s="220"/>
      <c r="V3" s="221"/>
      <c r="W3" s="3"/>
      <c r="X3" s="166" t="s">
        <v>3201</v>
      </c>
      <c r="Y3" s="167"/>
      <c r="Z3" s="167"/>
      <c r="AA3" s="168"/>
      <c r="AB3" s="94"/>
      <c r="AC3" s="87"/>
      <c r="AD3" s="187" t="s">
        <v>3202</v>
      </c>
      <c r="AE3" s="188"/>
      <c r="AF3" s="87"/>
      <c r="AG3" s="92" t="s">
        <v>3203</v>
      </c>
      <c r="AH3" s="13" t="s">
        <v>3204</v>
      </c>
      <c r="AI3" s="87"/>
      <c r="AJ3" s="87"/>
      <c r="AK3" s="87"/>
      <c r="AL3" s="87"/>
      <c r="AM3" s="87"/>
      <c r="AN3" s="87"/>
      <c r="AO3" s="87"/>
      <c r="AP3" s="87"/>
      <c r="AQ3" s="87"/>
      <c r="AR3" s="87"/>
    </row>
    <row r="4" spans="1:44" s="3" customFormat="1" ht="25.5" customHeight="1" x14ac:dyDescent="0.35">
      <c r="A4" s="43" t="s">
        <v>3205</v>
      </c>
      <c r="B4" s="43" t="s">
        <v>3206</v>
      </c>
      <c r="C4" s="43" t="s">
        <v>3207</v>
      </c>
      <c r="D4" s="43" t="s">
        <v>3208</v>
      </c>
      <c r="E4" s="43" t="s">
        <v>3209</v>
      </c>
      <c r="F4" s="43" t="s">
        <v>3210</v>
      </c>
      <c r="G4" s="43" t="s">
        <v>3211</v>
      </c>
      <c r="H4" s="43" t="s">
        <v>3212</v>
      </c>
      <c r="K4" s="45" t="s">
        <v>3213</v>
      </c>
      <c r="L4" s="45" t="s">
        <v>3214</v>
      </c>
      <c r="M4" s="45" t="s">
        <v>3215</v>
      </c>
      <c r="N4" s="45" t="s">
        <v>3216</v>
      </c>
      <c r="O4" s="45" t="s">
        <v>3217</v>
      </c>
      <c r="P4" s="45" t="s">
        <v>3218</v>
      </c>
      <c r="Q4" s="45" t="s">
        <v>3219</v>
      </c>
      <c r="S4" s="45" t="s">
        <v>261</v>
      </c>
      <c r="T4" s="55" t="s">
        <v>262</v>
      </c>
      <c r="U4" s="55" t="s">
        <v>263</v>
      </c>
      <c r="V4" s="45" t="s">
        <v>3220</v>
      </c>
      <c r="X4" s="45" t="s">
        <v>3216</v>
      </c>
      <c r="Y4" s="45" t="s">
        <v>3217</v>
      </c>
      <c r="Z4" s="45" t="s">
        <v>3218</v>
      </c>
      <c r="AA4" s="45" t="s">
        <v>3219</v>
      </c>
      <c r="AB4" s="95"/>
      <c r="AD4" s="13" t="s">
        <v>267</v>
      </c>
      <c r="AE4" s="13" t="s">
        <v>268</v>
      </c>
      <c r="AG4" s="12" t="s">
        <v>3221</v>
      </c>
      <c r="AH4" s="107">
        <f>SUMIF($A$5:$A$104,AG4,$X$5:$X$104)</f>
        <v>0</v>
      </c>
    </row>
    <row r="5" spans="1:44" s="3" customFormat="1" ht="10.5" x14ac:dyDescent="0.35">
      <c r="A5" s="8"/>
      <c r="B5" s="22"/>
      <c r="C5" s="8"/>
      <c r="D5" s="104"/>
      <c r="E5" s="104"/>
      <c r="F5" s="104"/>
      <c r="G5" s="104"/>
      <c r="H5" s="142">
        <f>SUM(X5:AA5)</f>
        <v>0</v>
      </c>
      <c r="I5" s="32">
        <f>IF(S5=1,$AE$5,IF(T5=1,$AE$6,IF(U5=1,$AE$7,0)))</f>
        <v>0</v>
      </c>
      <c r="J5" s="32"/>
      <c r="K5" s="10">
        <f t="shared" ref="K5:K36" si="0">IF(A5&lt;&gt;"",1,0)</f>
        <v>0</v>
      </c>
      <c r="L5" s="10">
        <f t="shared" ref="L5:L36" si="1">IF(B5&lt;&gt;"",1,0)</f>
        <v>0</v>
      </c>
      <c r="M5" s="10">
        <f t="shared" ref="M5:M36" si="2">IF(C5&lt;&gt;"",1,0)</f>
        <v>0</v>
      </c>
      <c r="N5" s="10">
        <f t="shared" ref="N5:N36" si="3">IF(D5&lt;&gt;"",1,0)</f>
        <v>0</v>
      </c>
      <c r="O5" s="10">
        <f t="shared" ref="O5:O68" si="4">IF(E5&lt;&gt;"",1,0)</f>
        <v>0</v>
      </c>
      <c r="P5" s="10">
        <f t="shared" ref="P5:P68" si="5">IF(F5&lt;&gt;"",1,0)</f>
        <v>0</v>
      </c>
      <c r="Q5" s="10">
        <f t="shared" ref="Q5:Q68" si="6">IF(G5&lt;&gt;"",1,0)</f>
        <v>0</v>
      </c>
      <c r="S5" s="10">
        <f>IF(K5+L5+M5+N5+O5+P5+Q5=0,0,IF(K5+L5+M5=3,0,1))</f>
        <v>0</v>
      </c>
      <c r="T5" s="10">
        <f>IF(AND(K5=1,K4=0),1,0)</f>
        <v>0</v>
      </c>
      <c r="U5" s="10">
        <f>IF(OR(AND(A5=$AG$4,Q5=1),AND(A5=$AG$5,OR(N5,O5,P5))),1,0)</f>
        <v>0</v>
      </c>
      <c r="V5" s="10">
        <f>IF(S5+T5+U5=0,0,1)</f>
        <v>0</v>
      </c>
      <c r="X5" s="109">
        <f t="shared" ref="X5:X36" si="7">IF($V5=0,D5,0)</f>
        <v>0</v>
      </c>
      <c r="Y5" s="109">
        <f t="shared" ref="Y5:Y36" si="8">IF($V5=0,E5,0)</f>
        <v>0</v>
      </c>
      <c r="Z5" s="109">
        <f t="shared" ref="Z5:Z36" si="9">IF($V5=0,F5,0)</f>
        <v>0</v>
      </c>
      <c r="AA5" s="109">
        <f t="shared" ref="AA5:AA36" si="10">IF($V5=0,G5,0)</f>
        <v>0</v>
      </c>
      <c r="AB5" s="93"/>
      <c r="AD5" s="45" t="s">
        <v>261</v>
      </c>
      <c r="AE5" s="12" t="s">
        <v>3222</v>
      </c>
      <c r="AG5" s="12" t="s">
        <v>3223</v>
      </c>
      <c r="AH5" s="107">
        <f>SUMIF($A$5:$A$104,AG5,$X$5:$X$104)</f>
        <v>0</v>
      </c>
    </row>
    <row r="6" spans="1:44" s="3" customFormat="1" ht="10.5" x14ac:dyDescent="0.35">
      <c r="A6" s="8"/>
      <c r="B6" s="22"/>
      <c r="C6" s="8"/>
      <c r="D6" s="104"/>
      <c r="E6" s="104"/>
      <c r="F6" s="104"/>
      <c r="G6" s="104"/>
      <c r="H6" s="142">
        <f t="shared" ref="H6:H69" si="11">SUM(X6:AA6)</f>
        <v>0</v>
      </c>
      <c r="I6" s="32">
        <f t="shared" ref="I6:I69" si="12">IF(S6=1,$AE$5,IF(T6=1,$AE$6,IF(U6=1,$AE$7,0)))</f>
        <v>0</v>
      </c>
      <c r="J6" s="32"/>
      <c r="K6" s="10">
        <f t="shared" si="0"/>
        <v>0</v>
      </c>
      <c r="L6" s="10">
        <f t="shared" si="1"/>
        <v>0</v>
      </c>
      <c r="M6" s="10">
        <f t="shared" si="2"/>
        <v>0</v>
      </c>
      <c r="N6" s="10">
        <f t="shared" si="3"/>
        <v>0</v>
      </c>
      <c r="O6" s="10">
        <f t="shared" si="4"/>
        <v>0</v>
      </c>
      <c r="P6" s="10">
        <f t="shared" si="5"/>
        <v>0</v>
      </c>
      <c r="Q6" s="10">
        <f t="shared" si="6"/>
        <v>0</v>
      </c>
      <c r="S6" s="10">
        <f t="shared" ref="S6:S69" si="13">IF(K6+L6+M6+N6+O6+P6+Q6=0,0,IF(K6+L6+M6=3,0,1))</f>
        <v>0</v>
      </c>
      <c r="T6" s="10">
        <f t="shared" ref="T6:T69" si="14">IF(AND(K6=1,K5=0),1,0)</f>
        <v>0</v>
      </c>
      <c r="U6" s="10">
        <f t="shared" ref="U6:U69" si="15">IF(OR(AND(A6=$AG$4,Q6=1),AND(A6=$AG$5,OR(N6,O6,P6))),1,0)</f>
        <v>0</v>
      </c>
      <c r="V6" s="10">
        <f t="shared" ref="V6:V69" si="16">IF(S6+T6+U6=0,0,1)</f>
        <v>0</v>
      </c>
      <c r="X6" s="109">
        <f t="shared" si="7"/>
        <v>0</v>
      </c>
      <c r="Y6" s="109">
        <f t="shared" si="8"/>
        <v>0</v>
      </c>
      <c r="Z6" s="109">
        <f t="shared" si="9"/>
        <v>0</v>
      </c>
      <c r="AA6" s="109">
        <f t="shared" si="10"/>
        <v>0</v>
      </c>
      <c r="AB6" s="93"/>
      <c r="AD6" s="45" t="s">
        <v>262</v>
      </c>
      <c r="AE6" s="12" t="s">
        <v>288</v>
      </c>
      <c r="AG6" s="12" t="s">
        <v>3224</v>
      </c>
      <c r="AH6" s="107">
        <f>SUMIF($A$5:$A$104,AG6,$X$5:$X$104)</f>
        <v>0</v>
      </c>
    </row>
    <row r="7" spans="1:44" s="3" customFormat="1" ht="10.5" x14ac:dyDescent="0.35">
      <c r="A7" s="8"/>
      <c r="B7" s="22"/>
      <c r="C7" s="8"/>
      <c r="D7" s="104"/>
      <c r="E7" s="104"/>
      <c r="F7" s="104"/>
      <c r="G7" s="104"/>
      <c r="H7" s="142">
        <f t="shared" si="11"/>
        <v>0</v>
      </c>
      <c r="I7" s="32">
        <f t="shared" si="12"/>
        <v>0</v>
      </c>
      <c r="J7" s="32"/>
      <c r="K7" s="10">
        <f t="shared" si="0"/>
        <v>0</v>
      </c>
      <c r="L7" s="10">
        <f t="shared" si="1"/>
        <v>0</v>
      </c>
      <c r="M7" s="10">
        <f t="shared" si="2"/>
        <v>0</v>
      </c>
      <c r="N7" s="10">
        <f t="shared" si="3"/>
        <v>0</v>
      </c>
      <c r="O7" s="10">
        <f t="shared" si="4"/>
        <v>0</v>
      </c>
      <c r="P7" s="10">
        <f t="shared" si="5"/>
        <v>0</v>
      </c>
      <c r="Q7" s="10">
        <f t="shared" si="6"/>
        <v>0</v>
      </c>
      <c r="S7" s="10">
        <f t="shared" si="13"/>
        <v>0</v>
      </c>
      <c r="T7" s="10">
        <f t="shared" si="14"/>
        <v>0</v>
      </c>
      <c r="U7" s="10">
        <f t="shared" si="15"/>
        <v>0</v>
      </c>
      <c r="V7" s="10">
        <f t="shared" si="16"/>
        <v>0</v>
      </c>
      <c r="X7" s="109">
        <f t="shared" si="7"/>
        <v>0</v>
      </c>
      <c r="Y7" s="109">
        <f t="shared" si="8"/>
        <v>0</v>
      </c>
      <c r="Z7" s="109">
        <f t="shared" si="9"/>
        <v>0</v>
      </c>
      <c r="AA7" s="109">
        <f t="shared" si="10"/>
        <v>0</v>
      </c>
      <c r="AB7" s="93"/>
      <c r="AD7" s="45" t="s">
        <v>263</v>
      </c>
      <c r="AE7" s="12" t="s">
        <v>3225</v>
      </c>
      <c r="AG7" s="12" t="s">
        <v>3226</v>
      </c>
      <c r="AH7" s="107">
        <f>SUMIF($A$5:$A$104,AG7,$X$5:$X$104)</f>
        <v>0</v>
      </c>
    </row>
    <row r="8" spans="1:44" s="3" customFormat="1" ht="10.5" x14ac:dyDescent="0.35">
      <c r="A8" s="8"/>
      <c r="B8" s="22"/>
      <c r="C8" s="8"/>
      <c r="D8" s="104"/>
      <c r="E8" s="104"/>
      <c r="F8" s="104"/>
      <c r="G8" s="104"/>
      <c r="H8" s="142">
        <f t="shared" si="11"/>
        <v>0</v>
      </c>
      <c r="I8" s="32">
        <f t="shared" si="12"/>
        <v>0</v>
      </c>
      <c r="J8" s="32"/>
      <c r="K8" s="10">
        <f t="shared" si="0"/>
        <v>0</v>
      </c>
      <c r="L8" s="10">
        <f t="shared" si="1"/>
        <v>0</v>
      </c>
      <c r="M8" s="10">
        <f t="shared" si="2"/>
        <v>0</v>
      </c>
      <c r="N8" s="10">
        <f t="shared" si="3"/>
        <v>0</v>
      </c>
      <c r="O8" s="10">
        <f t="shared" si="4"/>
        <v>0</v>
      </c>
      <c r="P8" s="10">
        <f t="shared" si="5"/>
        <v>0</v>
      </c>
      <c r="Q8" s="10">
        <f t="shared" si="6"/>
        <v>0</v>
      </c>
      <c r="S8" s="10">
        <f t="shared" si="13"/>
        <v>0</v>
      </c>
      <c r="T8" s="10">
        <f t="shared" si="14"/>
        <v>0</v>
      </c>
      <c r="U8" s="10">
        <f t="shared" si="15"/>
        <v>0</v>
      </c>
      <c r="V8" s="10">
        <f t="shared" si="16"/>
        <v>0</v>
      </c>
      <c r="X8" s="109">
        <f t="shared" si="7"/>
        <v>0</v>
      </c>
      <c r="Y8" s="109">
        <f t="shared" si="8"/>
        <v>0</v>
      </c>
      <c r="Z8" s="109">
        <f t="shared" si="9"/>
        <v>0</v>
      </c>
      <c r="AA8" s="109">
        <f t="shared" si="10"/>
        <v>0</v>
      </c>
      <c r="AB8" s="93"/>
      <c r="AD8" s="45" t="s">
        <v>264</v>
      </c>
      <c r="AE8" s="12" t="s">
        <v>3227</v>
      </c>
      <c r="AG8" s="12" t="s">
        <v>3228</v>
      </c>
      <c r="AH8" s="107">
        <f>SUMIF($A$5:$A$104,AG8,$X$5:$X$104)</f>
        <v>0</v>
      </c>
    </row>
    <row r="9" spans="1:44" s="3" customFormat="1" ht="10.5" x14ac:dyDescent="0.35">
      <c r="A9" s="8"/>
      <c r="B9" s="22"/>
      <c r="C9" s="8"/>
      <c r="D9" s="104"/>
      <c r="E9" s="104"/>
      <c r="F9" s="104"/>
      <c r="G9" s="104"/>
      <c r="H9" s="142">
        <f t="shared" si="11"/>
        <v>0</v>
      </c>
      <c r="I9" s="32">
        <f t="shared" si="12"/>
        <v>0</v>
      </c>
      <c r="J9" s="32"/>
      <c r="K9" s="10">
        <f t="shared" si="0"/>
        <v>0</v>
      </c>
      <c r="L9" s="10">
        <f t="shared" si="1"/>
        <v>0</v>
      </c>
      <c r="M9" s="10">
        <f t="shared" si="2"/>
        <v>0</v>
      </c>
      <c r="N9" s="10">
        <f t="shared" si="3"/>
        <v>0</v>
      </c>
      <c r="O9" s="10">
        <f t="shared" si="4"/>
        <v>0</v>
      </c>
      <c r="P9" s="10">
        <f t="shared" si="5"/>
        <v>0</v>
      </c>
      <c r="Q9" s="10">
        <f t="shared" si="6"/>
        <v>0</v>
      </c>
      <c r="S9" s="10">
        <f t="shared" si="13"/>
        <v>0</v>
      </c>
      <c r="T9" s="10">
        <f t="shared" si="14"/>
        <v>0</v>
      </c>
      <c r="U9" s="10">
        <f t="shared" si="15"/>
        <v>0</v>
      </c>
      <c r="V9" s="10">
        <f t="shared" si="16"/>
        <v>0</v>
      </c>
      <c r="X9" s="109">
        <f t="shared" si="7"/>
        <v>0</v>
      </c>
      <c r="Y9" s="109">
        <f t="shared" si="8"/>
        <v>0</v>
      </c>
      <c r="Z9" s="109">
        <f t="shared" si="9"/>
        <v>0</v>
      </c>
      <c r="AA9" s="109">
        <f t="shared" si="10"/>
        <v>0</v>
      </c>
      <c r="AB9" s="93"/>
    </row>
    <row r="10" spans="1:44" s="3" customFormat="1" ht="10.5" x14ac:dyDescent="0.35">
      <c r="A10" s="8"/>
      <c r="B10" s="22"/>
      <c r="C10" s="8"/>
      <c r="D10" s="104"/>
      <c r="E10" s="104"/>
      <c r="F10" s="104"/>
      <c r="G10" s="104"/>
      <c r="H10" s="142">
        <f t="shared" si="11"/>
        <v>0</v>
      </c>
      <c r="I10" s="32">
        <f t="shared" si="12"/>
        <v>0</v>
      </c>
      <c r="J10" s="32"/>
      <c r="K10" s="10">
        <f t="shared" si="0"/>
        <v>0</v>
      </c>
      <c r="L10" s="10">
        <f t="shared" si="1"/>
        <v>0</v>
      </c>
      <c r="M10" s="10">
        <f t="shared" si="2"/>
        <v>0</v>
      </c>
      <c r="N10" s="10">
        <f t="shared" si="3"/>
        <v>0</v>
      </c>
      <c r="O10" s="10">
        <f t="shared" si="4"/>
        <v>0</v>
      </c>
      <c r="P10" s="10">
        <f t="shared" si="5"/>
        <v>0</v>
      </c>
      <c r="Q10" s="10">
        <f t="shared" si="6"/>
        <v>0</v>
      </c>
      <c r="S10" s="10">
        <f t="shared" si="13"/>
        <v>0</v>
      </c>
      <c r="T10" s="10">
        <f t="shared" si="14"/>
        <v>0</v>
      </c>
      <c r="U10" s="10">
        <f t="shared" si="15"/>
        <v>0</v>
      </c>
      <c r="V10" s="10">
        <f t="shared" si="16"/>
        <v>0</v>
      </c>
      <c r="X10" s="109">
        <f t="shared" si="7"/>
        <v>0</v>
      </c>
      <c r="Y10" s="109">
        <f t="shared" si="8"/>
        <v>0</v>
      </c>
      <c r="Z10" s="109">
        <f t="shared" si="9"/>
        <v>0</v>
      </c>
      <c r="AA10" s="109">
        <f t="shared" si="10"/>
        <v>0</v>
      </c>
      <c r="AB10" s="93"/>
    </row>
    <row r="11" spans="1:44" s="3" customFormat="1" ht="10.5" x14ac:dyDescent="0.35">
      <c r="A11" s="8"/>
      <c r="B11" s="22"/>
      <c r="C11" s="8"/>
      <c r="D11" s="104"/>
      <c r="E11" s="104"/>
      <c r="F11" s="104"/>
      <c r="G11" s="104"/>
      <c r="H11" s="142">
        <f t="shared" si="11"/>
        <v>0</v>
      </c>
      <c r="I11" s="32">
        <f t="shared" si="12"/>
        <v>0</v>
      </c>
      <c r="J11" s="32"/>
      <c r="K11" s="10">
        <f t="shared" si="0"/>
        <v>0</v>
      </c>
      <c r="L11" s="10">
        <f t="shared" si="1"/>
        <v>0</v>
      </c>
      <c r="M11" s="10">
        <f t="shared" si="2"/>
        <v>0</v>
      </c>
      <c r="N11" s="10">
        <f t="shared" si="3"/>
        <v>0</v>
      </c>
      <c r="O11" s="10">
        <f t="shared" si="4"/>
        <v>0</v>
      </c>
      <c r="P11" s="10">
        <f t="shared" si="5"/>
        <v>0</v>
      </c>
      <c r="Q11" s="10">
        <f t="shared" si="6"/>
        <v>0</v>
      </c>
      <c r="S11" s="10">
        <f t="shared" si="13"/>
        <v>0</v>
      </c>
      <c r="T11" s="10">
        <f t="shared" si="14"/>
        <v>0</v>
      </c>
      <c r="U11" s="10">
        <f t="shared" si="15"/>
        <v>0</v>
      </c>
      <c r="V11" s="10">
        <f t="shared" si="16"/>
        <v>0</v>
      </c>
      <c r="X11" s="109">
        <f t="shared" si="7"/>
        <v>0</v>
      </c>
      <c r="Y11" s="109">
        <f t="shared" si="8"/>
        <v>0</v>
      </c>
      <c r="Z11" s="109">
        <f t="shared" si="9"/>
        <v>0</v>
      </c>
      <c r="AA11" s="109">
        <f t="shared" si="10"/>
        <v>0</v>
      </c>
      <c r="AB11" s="93"/>
    </row>
    <row r="12" spans="1:44" s="3" customFormat="1" ht="10.5" x14ac:dyDescent="0.35">
      <c r="A12" s="8"/>
      <c r="B12" s="22"/>
      <c r="C12" s="8"/>
      <c r="D12" s="104"/>
      <c r="E12" s="104"/>
      <c r="F12" s="104"/>
      <c r="G12" s="104"/>
      <c r="H12" s="142">
        <f t="shared" si="11"/>
        <v>0</v>
      </c>
      <c r="I12" s="32">
        <f t="shared" si="12"/>
        <v>0</v>
      </c>
      <c r="J12" s="32"/>
      <c r="K12" s="10">
        <f t="shared" si="0"/>
        <v>0</v>
      </c>
      <c r="L12" s="10">
        <f t="shared" si="1"/>
        <v>0</v>
      </c>
      <c r="M12" s="10">
        <f t="shared" si="2"/>
        <v>0</v>
      </c>
      <c r="N12" s="10">
        <f t="shared" si="3"/>
        <v>0</v>
      </c>
      <c r="O12" s="10">
        <f t="shared" si="4"/>
        <v>0</v>
      </c>
      <c r="P12" s="10">
        <f t="shared" si="5"/>
        <v>0</v>
      </c>
      <c r="Q12" s="10">
        <f t="shared" si="6"/>
        <v>0</v>
      </c>
      <c r="S12" s="10">
        <f t="shared" si="13"/>
        <v>0</v>
      </c>
      <c r="T12" s="10">
        <f t="shared" si="14"/>
        <v>0</v>
      </c>
      <c r="U12" s="10">
        <f t="shared" si="15"/>
        <v>0</v>
      </c>
      <c r="V12" s="10">
        <f t="shared" si="16"/>
        <v>0</v>
      </c>
      <c r="X12" s="109">
        <f t="shared" si="7"/>
        <v>0</v>
      </c>
      <c r="Y12" s="109">
        <f t="shared" si="8"/>
        <v>0</v>
      </c>
      <c r="Z12" s="109">
        <f t="shared" si="9"/>
        <v>0</v>
      </c>
      <c r="AA12" s="109">
        <f t="shared" si="10"/>
        <v>0</v>
      </c>
      <c r="AB12" s="93"/>
      <c r="AD12" s="216"/>
      <c r="AE12" s="216"/>
    </row>
    <row r="13" spans="1:44" s="3" customFormat="1" ht="10.5" x14ac:dyDescent="0.35">
      <c r="A13" s="8"/>
      <c r="B13" s="22"/>
      <c r="C13" s="8"/>
      <c r="D13" s="104"/>
      <c r="E13" s="104"/>
      <c r="F13" s="104"/>
      <c r="G13" s="104"/>
      <c r="H13" s="142">
        <f t="shared" si="11"/>
        <v>0</v>
      </c>
      <c r="I13" s="32">
        <f t="shared" si="12"/>
        <v>0</v>
      </c>
      <c r="J13" s="32"/>
      <c r="K13" s="10">
        <f t="shared" si="0"/>
        <v>0</v>
      </c>
      <c r="L13" s="10">
        <f t="shared" si="1"/>
        <v>0</v>
      </c>
      <c r="M13" s="10">
        <f t="shared" si="2"/>
        <v>0</v>
      </c>
      <c r="N13" s="10">
        <f t="shared" si="3"/>
        <v>0</v>
      </c>
      <c r="O13" s="10">
        <f t="shared" si="4"/>
        <v>0</v>
      </c>
      <c r="P13" s="10">
        <f t="shared" si="5"/>
        <v>0</v>
      </c>
      <c r="Q13" s="10">
        <f t="shared" si="6"/>
        <v>0</v>
      </c>
      <c r="S13" s="10">
        <f t="shared" si="13"/>
        <v>0</v>
      </c>
      <c r="T13" s="10">
        <f t="shared" si="14"/>
        <v>0</v>
      </c>
      <c r="U13" s="10">
        <f t="shared" si="15"/>
        <v>0</v>
      </c>
      <c r="V13" s="10">
        <f t="shared" si="16"/>
        <v>0</v>
      </c>
      <c r="X13" s="109">
        <f t="shared" si="7"/>
        <v>0</v>
      </c>
      <c r="Y13" s="109">
        <f t="shared" si="8"/>
        <v>0</v>
      </c>
      <c r="Z13" s="109">
        <f t="shared" si="9"/>
        <v>0</v>
      </c>
      <c r="AA13" s="109">
        <f t="shared" si="10"/>
        <v>0</v>
      </c>
      <c r="AB13" s="93"/>
    </row>
    <row r="14" spans="1:44" s="3" customFormat="1" ht="10.5" x14ac:dyDescent="0.35">
      <c r="A14" s="8"/>
      <c r="B14" s="22"/>
      <c r="C14" s="8"/>
      <c r="D14" s="104"/>
      <c r="E14" s="104"/>
      <c r="F14" s="104"/>
      <c r="G14" s="104"/>
      <c r="H14" s="142">
        <f t="shared" si="11"/>
        <v>0</v>
      </c>
      <c r="I14" s="32">
        <f t="shared" si="12"/>
        <v>0</v>
      </c>
      <c r="J14" s="32"/>
      <c r="K14" s="10">
        <f t="shared" si="0"/>
        <v>0</v>
      </c>
      <c r="L14" s="10">
        <f t="shared" si="1"/>
        <v>0</v>
      </c>
      <c r="M14" s="10">
        <f t="shared" si="2"/>
        <v>0</v>
      </c>
      <c r="N14" s="10">
        <f t="shared" si="3"/>
        <v>0</v>
      </c>
      <c r="O14" s="10">
        <f t="shared" si="4"/>
        <v>0</v>
      </c>
      <c r="P14" s="10">
        <f t="shared" si="5"/>
        <v>0</v>
      </c>
      <c r="Q14" s="10">
        <f t="shared" si="6"/>
        <v>0</v>
      </c>
      <c r="S14" s="10">
        <f t="shared" si="13"/>
        <v>0</v>
      </c>
      <c r="T14" s="10">
        <f t="shared" si="14"/>
        <v>0</v>
      </c>
      <c r="U14" s="10">
        <f t="shared" si="15"/>
        <v>0</v>
      </c>
      <c r="V14" s="10">
        <f t="shared" si="16"/>
        <v>0</v>
      </c>
      <c r="X14" s="109">
        <f t="shared" si="7"/>
        <v>0</v>
      </c>
      <c r="Y14" s="109">
        <f t="shared" si="8"/>
        <v>0</v>
      </c>
      <c r="Z14" s="109">
        <f t="shared" si="9"/>
        <v>0</v>
      </c>
      <c r="AA14" s="109">
        <f t="shared" si="10"/>
        <v>0</v>
      </c>
      <c r="AB14" s="93"/>
    </row>
    <row r="15" spans="1:44" s="3" customFormat="1" ht="10.5" x14ac:dyDescent="0.35">
      <c r="A15" s="8"/>
      <c r="B15" s="22"/>
      <c r="C15" s="8"/>
      <c r="D15" s="104"/>
      <c r="E15" s="104"/>
      <c r="F15" s="104"/>
      <c r="G15" s="104"/>
      <c r="H15" s="142">
        <f t="shared" si="11"/>
        <v>0</v>
      </c>
      <c r="I15" s="32">
        <f t="shared" si="12"/>
        <v>0</v>
      </c>
      <c r="J15" s="32"/>
      <c r="K15" s="10">
        <f t="shared" si="0"/>
        <v>0</v>
      </c>
      <c r="L15" s="10">
        <f t="shared" si="1"/>
        <v>0</v>
      </c>
      <c r="M15" s="10">
        <f t="shared" si="2"/>
        <v>0</v>
      </c>
      <c r="N15" s="10">
        <f t="shared" si="3"/>
        <v>0</v>
      </c>
      <c r="O15" s="10">
        <f t="shared" si="4"/>
        <v>0</v>
      </c>
      <c r="P15" s="10">
        <f t="shared" si="5"/>
        <v>0</v>
      </c>
      <c r="Q15" s="10">
        <f t="shared" si="6"/>
        <v>0</v>
      </c>
      <c r="S15" s="10">
        <f t="shared" si="13"/>
        <v>0</v>
      </c>
      <c r="T15" s="10">
        <f t="shared" si="14"/>
        <v>0</v>
      </c>
      <c r="U15" s="10">
        <f t="shared" si="15"/>
        <v>0</v>
      </c>
      <c r="V15" s="10">
        <f t="shared" si="16"/>
        <v>0</v>
      </c>
      <c r="X15" s="109">
        <f t="shared" si="7"/>
        <v>0</v>
      </c>
      <c r="Y15" s="109">
        <f t="shared" si="8"/>
        <v>0</v>
      </c>
      <c r="Z15" s="109">
        <f t="shared" si="9"/>
        <v>0</v>
      </c>
      <c r="AA15" s="109">
        <f t="shared" si="10"/>
        <v>0</v>
      </c>
      <c r="AB15" s="93"/>
    </row>
    <row r="16" spans="1:44" s="3" customFormat="1" ht="10.5" x14ac:dyDescent="0.35">
      <c r="A16" s="8"/>
      <c r="B16" s="22"/>
      <c r="C16" s="8"/>
      <c r="D16" s="104"/>
      <c r="E16" s="104"/>
      <c r="F16" s="104"/>
      <c r="G16" s="104"/>
      <c r="H16" s="142">
        <f t="shared" si="11"/>
        <v>0</v>
      </c>
      <c r="I16" s="32">
        <f t="shared" si="12"/>
        <v>0</v>
      </c>
      <c r="J16" s="32"/>
      <c r="K16" s="10">
        <f t="shared" si="0"/>
        <v>0</v>
      </c>
      <c r="L16" s="10">
        <f t="shared" si="1"/>
        <v>0</v>
      </c>
      <c r="M16" s="10">
        <f t="shared" si="2"/>
        <v>0</v>
      </c>
      <c r="N16" s="10">
        <f t="shared" si="3"/>
        <v>0</v>
      </c>
      <c r="O16" s="10">
        <f t="shared" si="4"/>
        <v>0</v>
      </c>
      <c r="P16" s="10">
        <f t="shared" si="5"/>
        <v>0</v>
      </c>
      <c r="Q16" s="10">
        <f t="shared" si="6"/>
        <v>0</v>
      </c>
      <c r="S16" s="10">
        <f t="shared" si="13"/>
        <v>0</v>
      </c>
      <c r="T16" s="10">
        <f t="shared" si="14"/>
        <v>0</v>
      </c>
      <c r="U16" s="10">
        <f t="shared" si="15"/>
        <v>0</v>
      </c>
      <c r="V16" s="10">
        <f t="shared" si="16"/>
        <v>0</v>
      </c>
      <c r="X16" s="109">
        <f t="shared" si="7"/>
        <v>0</v>
      </c>
      <c r="Y16" s="109">
        <f t="shared" si="8"/>
        <v>0</v>
      </c>
      <c r="Z16" s="109">
        <f t="shared" si="9"/>
        <v>0</v>
      </c>
      <c r="AA16" s="109">
        <f t="shared" si="10"/>
        <v>0</v>
      </c>
      <c r="AB16" s="93"/>
    </row>
    <row r="17" spans="1:28" s="3" customFormat="1" ht="10.5" x14ac:dyDescent="0.35">
      <c r="A17" s="8"/>
      <c r="B17" s="22"/>
      <c r="C17" s="8"/>
      <c r="D17" s="104"/>
      <c r="E17" s="104"/>
      <c r="F17" s="104"/>
      <c r="G17" s="104"/>
      <c r="H17" s="142">
        <f t="shared" si="11"/>
        <v>0</v>
      </c>
      <c r="I17" s="32">
        <f t="shared" si="12"/>
        <v>0</v>
      </c>
      <c r="J17" s="32"/>
      <c r="K17" s="10">
        <f t="shared" si="0"/>
        <v>0</v>
      </c>
      <c r="L17" s="10">
        <f t="shared" si="1"/>
        <v>0</v>
      </c>
      <c r="M17" s="10">
        <f t="shared" si="2"/>
        <v>0</v>
      </c>
      <c r="N17" s="10">
        <f t="shared" si="3"/>
        <v>0</v>
      </c>
      <c r="O17" s="10">
        <f t="shared" si="4"/>
        <v>0</v>
      </c>
      <c r="P17" s="10">
        <f t="shared" si="5"/>
        <v>0</v>
      </c>
      <c r="Q17" s="10">
        <f t="shared" si="6"/>
        <v>0</v>
      </c>
      <c r="S17" s="10">
        <f t="shared" si="13"/>
        <v>0</v>
      </c>
      <c r="T17" s="10">
        <f t="shared" si="14"/>
        <v>0</v>
      </c>
      <c r="U17" s="10">
        <f t="shared" si="15"/>
        <v>0</v>
      </c>
      <c r="V17" s="10">
        <f t="shared" si="16"/>
        <v>0</v>
      </c>
      <c r="X17" s="109">
        <f t="shared" si="7"/>
        <v>0</v>
      </c>
      <c r="Y17" s="109">
        <f t="shared" si="8"/>
        <v>0</v>
      </c>
      <c r="Z17" s="109">
        <f t="shared" si="9"/>
        <v>0</v>
      </c>
      <c r="AA17" s="109">
        <f t="shared" si="10"/>
        <v>0</v>
      </c>
      <c r="AB17" s="93"/>
    </row>
    <row r="18" spans="1:28" s="3" customFormat="1" ht="10.5" x14ac:dyDescent="0.35">
      <c r="A18" s="8"/>
      <c r="B18" s="22"/>
      <c r="C18" s="8"/>
      <c r="D18" s="104"/>
      <c r="E18" s="104"/>
      <c r="F18" s="104"/>
      <c r="G18" s="104"/>
      <c r="H18" s="142">
        <f t="shared" si="11"/>
        <v>0</v>
      </c>
      <c r="I18" s="32">
        <f t="shared" si="12"/>
        <v>0</v>
      </c>
      <c r="J18" s="32"/>
      <c r="K18" s="10">
        <f t="shared" si="0"/>
        <v>0</v>
      </c>
      <c r="L18" s="10">
        <f t="shared" si="1"/>
        <v>0</v>
      </c>
      <c r="M18" s="10">
        <f t="shared" si="2"/>
        <v>0</v>
      </c>
      <c r="N18" s="10">
        <f t="shared" si="3"/>
        <v>0</v>
      </c>
      <c r="O18" s="10">
        <f t="shared" si="4"/>
        <v>0</v>
      </c>
      <c r="P18" s="10">
        <f t="shared" si="5"/>
        <v>0</v>
      </c>
      <c r="Q18" s="10">
        <f t="shared" si="6"/>
        <v>0</v>
      </c>
      <c r="S18" s="10">
        <f t="shared" si="13"/>
        <v>0</v>
      </c>
      <c r="T18" s="10">
        <f t="shared" si="14"/>
        <v>0</v>
      </c>
      <c r="U18" s="10">
        <f t="shared" si="15"/>
        <v>0</v>
      </c>
      <c r="V18" s="10">
        <f t="shared" si="16"/>
        <v>0</v>
      </c>
      <c r="X18" s="109">
        <f t="shared" si="7"/>
        <v>0</v>
      </c>
      <c r="Y18" s="109">
        <f t="shared" si="8"/>
        <v>0</v>
      </c>
      <c r="Z18" s="109">
        <f t="shared" si="9"/>
        <v>0</v>
      </c>
      <c r="AA18" s="109">
        <f t="shared" si="10"/>
        <v>0</v>
      </c>
      <c r="AB18" s="93"/>
    </row>
    <row r="19" spans="1:28" s="3" customFormat="1" ht="10.5" x14ac:dyDescent="0.35">
      <c r="A19" s="8"/>
      <c r="B19" s="22"/>
      <c r="C19" s="8"/>
      <c r="D19" s="104"/>
      <c r="E19" s="104"/>
      <c r="F19" s="104"/>
      <c r="G19" s="104"/>
      <c r="H19" s="142">
        <f t="shared" si="11"/>
        <v>0</v>
      </c>
      <c r="I19" s="32">
        <f t="shared" si="12"/>
        <v>0</v>
      </c>
      <c r="J19" s="32"/>
      <c r="K19" s="10">
        <f t="shared" si="0"/>
        <v>0</v>
      </c>
      <c r="L19" s="10">
        <f t="shared" si="1"/>
        <v>0</v>
      </c>
      <c r="M19" s="10">
        <f t="shared" si="2"/>
        <v>0</v>
      </c>
      <c r="N19" s="10">
        <f t="shared" si="3"/>
        <v>0</v>
      </c>
      <c r="O19" s="10">
        <f t="shared" si="4"/>
        <v>0</v>
      </c>
      <c r="P19" s="10">
        <f t="shared" si="5"/>
        <v>0</v>
      </c>
      <c r="Q19" s="10">
        <f t="shared" si="6"/>
        <v>0</v>
      </c>
      <c r="S19" s="10">
        <f t="shared" si="13"/>
        <v>0</v>
      </c>
      <c r="T19" s="10">
        <f t="shared" si="14"/>
        <v>0</v>
      </c>
      <c r="U19" s="10">
        <f t="shared" si="15"/>
        <v>0</v>
      </c>
      <c r="V19" s="10">
        <f t="shared" si="16"/>
        <v>0</v>
      </c>
      <c r="X19" s="109">
        <f t="shared" si="7"/>
        <v>0</v>
      </c>
      <c r="Y19" s="109">
        <f t="shared" si="8"/>
        <v>0</v>
      </c>
      <c r="Z19" s="109">
        <f t="shared" si="9"/>
        <v>0</v>
      </c>
      <c r="AA19" s="109">
        <f t="shared" si="10"/>
        <v>0</v>
      </c>
      <c r="AB19" s="93"/>
    </row>
    <row r="20" spans="1:28" s="3" customFormat="1" ht="10.5" x14ac:dyDescent="0.35">
      <c r="A20" s="8"/>
      <c r="B20" s="22"/>
      <c r="C20" s="8"/>
      <c r="D20" s="104"/>
      <c r="E20" s="104"/>
      <c r="F20" s="104"/>
      <c r="G20" s="104"/>
      <c r="H20" s="142">
        <f t="shared" si="11"/>
        <v>0</v>
      </c>
      <c r="I20" s="32">
        <f t="shared" si="12"/>
        <v>0</v>
      </c>
      <c r="J20" s="32"/>
      <c r="K20" s="10">
        <f t="shared" si="0"/>
        <v>0</v>
      </c>
      <c r="L20" s="10">
        <f t="shared" si="1"/>
        <v>0</v>
      </c>
      <c r="M20" s="10">
        <f t="shared" si="2"/>
        <v>0</v>
      </c>
      <c r="N20" s="10">
        <f t="shared" si="3"/>
        <v>0</v>
      </c>
      <c r="O20" s="10">
        <f t="shared" si="4"/>
        <v>0</v>
      </c>
      <c r="P20" s="10">
        <f t="shared" si="5"/>
        <v>0</v>
      </c>
      <c r="Q20" s="10">
        <f t="shared" si="6"/>
        <v>0</v>
      </c>
      <c r="S20" s="10">
        <f t="shared" si="13"/>
        <v>0</v>
      </c>
      <c r="T20" s="10">
        <f t="shared" si="14"/>
        <v>0</v>
      </c>
      <c r="U20" s="10">
        <f t="shared" si="15"/>
        <v>0</v>
      </c>
      <c r="V20" s="10">
        <f t="shared" si="16"/>
        <v>0</v>
      </c>
      <c r="X20" s="109">
        <f t="shared" si="7"/>
        <v>0</v>
      </c>
      <c r="Y20" s="109">
        <f t="shared" si="8"/>
        <v>0</v>
      </c>
      <c r="Z20" s="109">
        <f t="shared" si="9"/>
        <v>0</v>
      </c>
      <c r="AA20" s="109">
        <f t="shared" si="10"/>
        <v>0</v>
      </c>
      <c r="AB20" s="93"/>
    </row>
    <row r="21" spans="1:28" s="3" customFormat="1" ht="10.5" x14ac:dyDescent="0.35">
      <c r="A21" s="8"/>
      <c r="B21" s="22"/>
      <c r="C21" s="8"/>
      <c r="D21" s="104"/>
      <c r="E21" s="104"/>
      <c r="F21" s="104"/>
      <c r="G21" s="104"/>
      <c r="H21" s="142">
        <f t="shared" si="11"/>
        <v>0</v>
      </c>
      <c r="I21" s="32">
        <f t="shared" si="12"/>
        <v>0</v>
      </c>
      <c r="J21" s="32"/>
      <c r="K21" s="10">
        <f t="shared" si="0"/>
        <v>0</v>
      </c>
      <c r="L21" s="10">
        <f t="shared" si="1"/>
        <v>0</v>
      </c>
      <c r="M21" s="10">
        <f t="shared" si="2"/>
        <v>0</v>
      </c>
      <c r="N21" s="10">
        <f t="shared" si="3"/>
        <v>0</v>
      </c>
      <c r="O21" s="10">
        <f t="shared" si="4"/>
        <v>0</v>
      </c>
      <c r="P21" s="10">
        <f t="shared" si="5"/>
        <v>0</v>
      </c>
      <c r="Q21" s="10">
        <f t="shared" si="6"/>
        <v>0</v>
      </c>
      <c r="S21" s="10">
        <f t="shared" si="13"/>
        <v>0</v>
      </c>
      <c r="T21" s="10">
        <f t="shared" si="14"/>
        <v>0</v>
      </c>
      <c r="U21" s="10">
        <f t="shared" si="15"/>
        <v>0</v>
      </c>
      <c r="V21" s="10">
        <f t="shared" si="16"/>
        <v>0</v>
      </c>
      <c r="X21" s="109">
        <f t="shared" si="7"/>
        <v>0</v>
      </c>
      <c r="Y21" s="109">
        <f t="shared" si="8"/>
        <v>0</v>
      </c>
      <c r="Z21" s="109">
        <f t="shared" si="9"/>
        <v>0</v>
      </c>
      <c r="AA21" s="109">
        <f t="shared" si="10"/>
        <v>0</v>
      </c>
      <c r="AB21" s="93"/>
    </row>
    <row r="22" spans="1:28" s="3" customFormat="1" ht="10.5" x14ac:dyDescent="0.35">
      <c r="A22" s="8"/>
      <c r="B22" s="22"/>
      <c r="C22" s="8"/>
      <c r="D22" s="104"/>
      <c r="E22" s="104"/>
      <c r="F22" s="104"/>
      <c r="G22" s="104"/>
      <c r="H22" s="142">
        <f t="shared" si="11"/>
        <v>0</v>
      </c>
      <c r="I22" s="32">
        <f t="shared" si="12"/>
        <v>0</v>
      </c>
      <c r="J22" s="32"/>
      <c r="K22" s="10">
        <f t="shared" si="0"/>
        <v>0</v>
      </c>
      <c r="L22" s="10">
        <f t="shared" si="1"/>
        <v>0</v>
      </c>
      <c r="M22" s="10">
        <f t="shared" si="2"/>
        <v>0</v>
      </c>
      <c r="N22" s="10">
        <f t="shared" si="3"/>
        <v>0</v>
      </c>
      <c r="O22" s="10">
        <f t="shared" si="4"/>
        <v>0</v>
      </c>
      <c r="P22" s="10">
        <f t="shared" si="5"/>
        <v>0</v>
      </c>
      <c r="Q22" s="10">
        <f t="shared" si="6"/>
        <v>0</v>
      </c>
      <c r="S22" s="10">
        <f t="shared" si="13"/>
        <v>0</v>
      </c>
      <c r="T22" s="10">
        <f t="shared" si="14"/>
        <v>0</v>
      </c>
      <c r="U22" s="10">
        <f t="shared" si="15"/>
        <v>0</v>
      </c>
      <c r="V22" s="10">
        <f t="shared" si="16"/>
        <v>0</v>
      </c>
      <c r="X22" s="109">
        <f t="shared" si="7"/>
        <v>0</v>
      </c>
      <c r="Y22" s="109">
        <f t="shared" si="8"/>
        <v>0</v>
      </c>
      <c r="Z22" s="109">
        <f t="shared" si="9"/>
        <v>0</v>
      </c>
      <c r="AA22" s="109">
        <f t="shared" si="10"/>
        <v>0</v>
      </c>
      <c r="AB22" s="93"/>
    </row>
    <row r="23" spans="1:28" s="3" customFormat="1" ht="10.5" x14ac:dyDescent="0.35">
      <c r="A23" s="8"/>
      <c r="B23" s="22"/>
      <c r="C23" s="8"/>
      <c r="D23" s="104"/>
      <c r="E23" s="104"/>
      <c r="F23" s="104"/>
      <c r="G23" s="104"/>
      <c r="H23" s="142">
        <f t="shared" si="11"/>
        <v>0</v>
      </c>
      <c r="I23" s="32">
        <f t="shared" si="12"/>
        <v>0</v>
      </c>
      <c r="J23" s="32"/>
      <c r="K23" s="10">
        <f t="shared" si="0"/>
        <v>0</v>
      </c>
      <c r="L23" s="10">
        <f t="shared" si="1"/>
        <v>0</v>
      </c>
      <c r="M23" s="10">
        <f t="shared" si="2"/>
        <v>0</v>
      </c>
      <c r="N23" s="10">
        <f t="shared" si="3"/>
        <v>0</v>
      </c>
      <c r="O23" s="10">
        <f t="shared" si="4"/>
        <v>0</v>
      </c>
      <c r="P23" s="10">
        <f t="shared" si="5"/>
        <v>0</v>
      </c>
      <c r="Q23" s="10">
        <f t="shared" si="6"/>
        <v>0</v>
      </c>
      <c r="S23" s="10">
        <f t="shared" si="13"/>
        <v>0</v>
      </c>
      <c r="T23" s="10">
        <f t="shared" si="14"/>
        <v>0</v>
      </c>
      <c r="U23" s="10">
        <f t="shared" si="15"/>
        <v>0</v>
      </c>
      <c r="V23" s="10">
        <f t="shared" si="16"/>
        <v>0</v>
      </c>
      <c r="X23" s="109">
        <f t="shared" si="7"/>
        <v>0</v>
      </c>
      <c r="Y23" s="109">
        <f t="shared" si="8"/>
        <v>0</v>
      </c>
      <c r="Z23" s="109">
        <f t="shared" si="9"/>
        <v>0</v>
      </c>
      <c r="AA23" s="109">
        <f t="shared" si="10"/>
        <v>0</v>
      </c>
      <c r="AB23" s="93"/>
    </row>
    <row r="24" spans="1:28" s="3" customFormat="1" ht="10.5" x14ac:dyDescent="0.35">
      <c r="A24" s="8"/>
      <c r="B24" s="22"/>
      <c r="C24" s="8"/>
      <c r="D24" s="104"/>
      <c r="E24" s="104"/>
      <c r="F24" s="104"/>
      <c r="G24" s="104"/>
      <c r="H24" s="142">
        <f t="shared" si="11"/>
        <v>0</v>
      </c>
      <c r="I24" s="32">
        <f t="shared" si="12"/>
        <v>0</v>
      </c>
      <c r="J24" s="32"/>
      <c r="K24" s="10">
        <f t="shared" si="0"/>
        <v>0</v>
      </c>
      <c r="L24" s="10">
        <f t="shared" si="1"/>
        <v>0</v>
      </c>
      <c r="M24" s="10">
        <f t="shared" si="2"/>
        <v>0</v>
      </c>
      <c r="N24" s="10">
        <f t="shared" si="3"/>
        <v>0</v>
      </c>
      <c r="O24" s="10">
        <f t="shared" si="4"/>
        <v>0</v>
      </c>
      <c r="P24" s="10">
        <f t="shared" si="5"/>
        <v>0</v>
      </c>
      <c r="Q24" s="10">
        <f t="shared" si="6"/>
        <v>0</v>
      </c>
      <c r="S24" s="10">
        <f t="shared" si="13"/>
        <v>0</v>
      </c>
      <c r="T24" s="10">
        <f t="shared" si="14"/>
        <v>0</v>
      </c>
      <c r="U24" s="10">
        <f t="shared" si="15"/>
        <v>0</v>
      </c>
      <c r="V24" s="10">
        <f t="shared" si="16"/>
        <v>0</v>
      </c>
      <c r="X24" s="109">
        <f t="shared" si="7"/>
        <v>0</v>
      </c>
      <c r="Y24" s="109">
        <f t="shared" si="8"/>
        <v>0</v>
      </c>
      <c r="Z24" s="109">
        <f t="shared" si="9"/>
        <v>0</v>
      </c>
      <c r="AA24" s="109">
        <f t="shared" si="10"/>
        <v>0</v>
      </c>
      <c r="AB24" s="93"/>
    </row>
    <row r="25" spans="1:28" s="3" customFormat="1" ht="10.5" x14ac:dyDescent="0.35">
      <c r="A25" s="8"/>
      <c r="B25" s="22"/>
      <c r="C25" s="8"/>
      <c r="D25" s="104"/>
      <c r="E25" s="104"/>
      <c r="F25" s="104"/>
      <c r="G25" s="104"/>
      <c r="H25" s="142">
        <f t="shared" si="11"/>
        <v>0</v>
      </c>
      <c r="I25" s="32">
        <f t="shared" si="12"/>
        <v>0</v>
      </c>
      <c r="J25" s="32"/>
      <c r="K25" s="10">
        <f t="shared" si="0"/>
        <v>0</v>
      </c>
      <c r="L25" s="10">
        <f t="shared" si="1"/>
        <v>0</v>
      </c>
      <c r="M25" s="10">
        <f t="shared" si="2"/>
        <v>0</v>
      </c>
      <c r="N25" s="10">
        <f t="shared" si="3"/>
        <v>0</v>
      </c>
      <c r="O25" s="10">
        <f t="shared" si="4"/>
        <v>0</v>
      </c>
      <c r="P25" s="10">
        <f t="shared" si="5"/>
        <v>0</v>
      </c>
      <c r="Q25" s="10">
        <f t="shared" si="6"/>
        <v>0</v>
      </c>
      <c r="S25" s="10">
        <f t="shared" si="13"/>
        <v>0</v>
      </c>
      <c r="T25" s="10">
        <f t="shared" si="14"/>
        <v>0</v>
      </c>
      <c r="U25" s="10">
        <f t="shared" si="15"/>
        <v>0</v>
      </c>
      <c r="V25" s="10">
        <f t="shared" si="16"/>
        <v>0</v>
      </c>
      <c r="X25" s="109">
        <f t="shared" si="7"/>
        <v>0</v>
      </c>
      <c r="Y25" s="109">
        <f t="shared" si="8"/>
        <v>0</v>
      </c>
      <c r="Z25" s="109">
        <f t="shared" si="9"/>
        <v>0</v>
      </c>
      <c r="AA25" s="109">
        <f t="shared" si="10"/>
        <v>0</v>
      </c>
      <c r="AB25" s="93"/>
    </row>
    <row r="26" spans="1:28" s="3" customFormat="1" ht="10.5" x14ac:dyDescent="0.35">
      <c r="A26" s="8"/>
      <c r="B26" s="22"/>
      <c r="C26" s="8"/>
      <c r="D26" s="104"/>
      <c r="E26" s="104"/>
      <c r="F26" s="104"/>
      <c r="G26" s="104"/>
      <c r="H26" s="142">
        <f t="shared" si="11"/>
        <v>0</v>
      </c>
      <c r="I26" s="32">
        <f t="shared" si="12"/>
        <v>0</v>
      </c>
      <c r="J26" s="32"/>
      <c r="K26" s="10">
        <f t="shared" si="0"/>
        <v>0</v>
      </c>
      <c r="L26" s="10">
        <f t="shared" si="1"/>
        <v>0</v>
      </c>
      <c r="M26" s="10">
        <f t="shared" si="2"/>
        <v>0</v>
      </c>
      <c r="N26" s="10">
        <f t="shared" si="3"/>
        <v>0</v>
      </c>
      <c r="O26" s="10">
        <f t="shared" si="4"/>
        <v>0</v>
      </c>
      <c r="P26" s="10">
        <f t="shared" si="5"/>
        <v>0</v>
      </c>
      <c r="Q26" s="10">
        <f t="shared" si="6"/>
        <v>0</v>
      </c>
      <c r="S26" s="10">
        <f t="shared" si="13"/>
        <v>0</v>
      </c>
      <c r="T26" s="10">
        <f t="shared" si="14"/>
        <v>0</v>
      </c>
      <c r="U26" s="10">
        <f t="shared" si="15"/>
        <v>0</v>
      </c>
      <c r="V26" s="10">
        <f t="shared" si="16"/>
        <v>0</v>
      </c>
      <c r="X26" s="109">
        <f t="shared" si="7"/>
        <v>0</v>
      </c>
      <c r="Y26" s="109">
        <f t="shared" si="8"/>
        <v>0</v>
      </c>
      <c r="Z26" s="109">
        <f t="shared" si="9"/>
        <v>0</v>
      </c>
      <c r="AA26" s="109">
        <f t="shared" si="10"/>
        <v>0</v>
      </c>
      <c r="AB26" s="93"/>
    </row>
    <row r="27" spans="1:28" s="3" customFormat="1" ht="10.5" x14ac:dyDescent="0.35">
      <c r="A27" s="8"/>
      <c r="B27" s="22"/>
      <c r="C27" s="8"/>
      <c r="D27" s="104"/>
      <c r="E27" s="104"/>
      <c r="F27" s="104"/>
      <c r="G27" s="104"/>
      <c r="H27" s="142">
        <f t="shared" si="11"/>
        <v>0</v>
      </c>
      <c r="I27" s="32">
        <f t="shared" si="12"/>
        <v>0</v>
      </c>
      <c r="J27" s="32"/>
      <c r="K27" s="10">
        <f t="shared" si="0"/>
        <v>0</v>
      </c>
      <c r="L27" s="10">
        <f t="shared" si="1"/>
        <v>0</v>
      </c>
      <c r="M27" s="10">
        <f t="shared" si="2"/>
        <v>0</v>
      </c>
      <c r="N27" s="10">
        <f t="shared" si="3"/>
        <v>0</v>
      </c>
      <c r="O27" s="10">
        <f t="shared" si="4"/>
        <v>0</v>
      </c>
      <c r="P27" s="10">
        <f t="shared" si="5"/>
        <v>0</v>
      </c>
      <c r="Q27" s="10">
        <f t="shared" si="6"/>
        <v>0</v>
      </c>
      <c r="S27" s="10">
        <f t="shared" si="13"/>
        <v>0</v>
      </c>
      <c r="T27" s="10">
        <f t="shared" si="14"/>
        <v>0</v>
      </c>
      <c r="U27" s="10">
        <f t="shared" si="15"/>
        <v>0</v>
      </c>
      <c r="V27" s="10">
        <f t="shared" si="16"/>
        <v>0</v>
      </c>
      <c r="X27" s="109">
        <f t="shared" si="7"/>
        <v>0</v>
      </c>
      <c r="Y27" s="109">
        <f t="shared" si="8"/>
        <v>0</v>
      </c>
      <c r="Z27" s="109">
        <f t="shared" si="9"/>
        <v>0</v>
      </c>
      <c r="AA27" s="109">
        <f t="shared" si="10"/>
        <v>0</v>
      </c>
      <c r="AB27" s="93"/>
    </row>
    <row r="28" spans="1:28" s="3" customFormat="1" ht="10.5" x14ac:dyDescent="0.35">
      <c r="A28" s="8"/>
      <c r="B28" s="22"/>
      <c r="C28" s="8"/>
      <c r="D28" s="104"/>
      <c r="E28" s="104"/>
      <c r="F28" s="104"/>
      <c r="G28" s="104"/>
      <c r="H28" s="142">
        <f t="shared" si="11"/>
        <v>0</v>
      </c>
      <c r="I28" s="32">
        <f t="shared" si="12"/>
        <v>0</v>
      </c>
      <c r="J28" s="32"/>
      <c r="K28" s="10">
        <f t="shared" si="0"/>
        <v>0</v>
      </c>
      <c r="L28" s="10">
        <f t="shared" si="1"/>
        <v>0</v>
      </c>
      <c r="M28" s="10">
        <f t="shared" si="2"/>
        <v>0</v>
      </c>
      <c r="N28" s="10">
        <f t="shared" si="3"/>
        <v>0</v>
      </c>
      <c r="O28" s="10">
        <f t="shared" si="4"/>
        <v>0</v>
      </c>
      <c r="P28" s="10">
        <f t="shared" si="5"/>
        <v>0</v>
      </c>
      <c r="Q28" s="10">
        <f t="shared" si="6"/>
        <v>0</v>
      </c>
      <c r="S28" s="10">
        <f t="shared" si="13"/>
        <v>0</v>
      </c>
      <c r="T28" s="10">
        <f t="shared" si="14"/>
        <v>0</v>
      </c>
      <c r="U28" s="10">
        <f t="shared" si="15"/>
        <v>0</v>
      </c>
      <c r="V28" s="10">
        <f t="shared" si="16"/>
        <v>0</v>
      </c>
      <c r="X28" s="109">
        <f t="shared" si="7"/>
        <v>0</v>
      </c>
      <c r="Y28" s="109">
        <f t="shared" si="8"/>
        <v>0</v>
      </c>
      <c r="Z28" s="109">
        <f t="shared" si="9"/>
        <v>0</v>
      </c>
      <c r="AA28" s="109">
        <f t="shared" si="10"/>
        <v>0</v>
      </c>
      <c r="AB28" s="93"/>
    </row>
    <row r="29" spans="1:28" s="3" customFormat="1" ht="10.5" x14ac:dyDescent="0.35">
      <c r="A29" s="8"/>
      <c r="B29" s="22"/>
      <c r="C29" s="8"/>
      <c r="D29" s="104"/>
      <c r="E29" s="104"/>
      <c r="F29" s="104"/>
      <c r="G29" s="104"/>
      <c r="H29" s="142">
        <f t="shared" si="11"/>
        <v>0</v>
      </c>
      <c r="I29" s="32">
        <f t="shared" si="12"/>
        <v>0</v>
      </c>
      <c r="J29" s="32"/>
      <c r="K29" s="10">
        <f t="shared" si="0"/>
        <v>0</v>
      </c>
      <c r="L29" s="10">
        <f t="shared" si="1"/>
        <v>0</v>
      </c>
      <c r="M29" s="10">
        <f t="shared" si="2"/>
        <v>0</v>
      </c>
      <c r="N29" s="10">
        <f t="shared" si="3"/>
        <v>0</v>
      </c>
      <c r="O29" s="10">
        <f t="shared" si="4"/>
        <v>0</v>
      </c>
      <c r="P29" s="10">
        <f t="shared" si="5"/>
        <v>0</v>
      </c>
      <c r="Q29" s="10">
        <f t="shared" si="6"/>
        <v>0</v>
      </c>
      <c r="S29" s="10">
        <f t="shared" si="13"/>
        <v>0</v>
      </c>
      <c r="T29" s="10">
        <f t="shared" si="14"/>
        <v>0</v>
      </c>
      <c r="U29" s="10">
        <f t="shared" si="15"/>
        <v>0</v>
      </c>
      <c r="V29" s="10">
        <f t="shared" si="16"/>
        <v>0</v>
      </c>
      <c r="X29" s="109">
        <f t="shared" si="7"/>
        <v>0</v>
      </c>
      <c r="Y29" s="109">
        <f t="shared" si="8"/>
        <v>0</v>
      </c>
      <c r="Z29" s="109">
        <f t="shared" si="9"/>
        <v>0</v>
      </c>
      <c r="AA29" s="109">
        <f t="shared" si="10"/>
        <v>0</v>
      </c>
      <c r="AB29" s="93"/>
    </row>
    <row r="30" spans="1:28" s="3" customFormat="1" ht="10.5" x14ac:dyDescent="0.35">
      <c r="A30" s="8"/>
      <c r="B30" s="22"/>
      <c r="C30" s="8"/>
      <c r="D30" s="104"/>
      <c r="E30" s="104"/>
      <c r="F30" s="104"/>
      <c r="G30" s="104"/>
      <c r="H30" s="142">
        <f t="shared" si="11"/>
        <v>0</v>
      </c>
      <c r="I30" s="32">
        <f t="shared" si="12"/>
        <v>0</v>
      </c>
      <c r="J30" s="32"/>
      <c r="K30" s="10">
        <f t="shared" si="0"/>
        <v>0</v>
      </c>
      <c r="L30" s="10">
        <f t="shared" si="1"/>
        <v>0</v>
      </c>
      <c r="M30" s="10">
        <f t="shared" si="2"/>
        <v>0</v>
      </c>
      <c r="N30" s="10">
        <f t="shared" si="3"/>
        <v>0</v>
      </c>
      <c r="O30" s="10">
        <f t="shared" si="4"/>
        <v>0</v>
      </c>
      <c r="P30" s="10">
        <f t="shared" si="5"/>
        <v>0</v>
      </c>
      <c r="Q30" s="10">
        <f t="shared" si="6"/>
        <v>0</v>
      </c>
      <c r="S30" s="10">
        <f t="shared" si="13"/>
        <v>0</v>
      </c>
      <c r="T30" s="10">
        <f t="shared" si="14"/>
        <v>0</v>
      </c>
      <c r="U30" s="10">
        <f t="shared" si="15"/>
        <v>0</v>
      </c>
      <c r="V30" s="10">
        <f t="shared" si="16"/>
        <v>0</v>
      </c>
      <c r="X30" s="109">
        <f t="shared" si="7"/>
        <v>0</v>
      </c>
      <c r="Y30" s="109">
        <f t="shared" si="8"/>
        <v>0</v>
      </c>
      <c r="Z30" s="109">
        <f t="shared" si="9"/>
        <v>0</v>
      </c>
      <c r="AA30" s="109">
        <f t="shared" si="10"/>
        <v>0</v>
      </c>
      <c r="AB30" s="93"/>
    </row>
    <row r="31" spans="1:28" s="3" customFormat="1" ht="10.5" x14ac:dyDescent="0.35">
      <c r="A31" s="8"/>
      <c r="B31" s="22"/>
      <c r="C31" s="8"/>
      <c r="D31" s="104"/>
      <c r="E31" s="104"/>
      <c r="F31" s="104"/>
      <c r="G31" s="104"/>
      <c r="H31" s="142">
        <f t="shared" si="11"/>
        <v>0</v>
      </c>
      <c r="I31" s="32">
        <f t="shared" si="12"/>
        <v>0</v>
      </c>
      <c r="J31" s="32"/>
      <c r="K31" s="10">
        <f t="shared" si="0"/>
        <v>0</v>
      </c>
      <c r="L31" s="10">
        <f t="shared" si="1"/>
        <v>0</v>
      </c>
      <c r="M31" s="10">
        <f t="shared" si="2"/>
        <v>0</v>
      </c>
      <c r="N31" s="10">
        <f t="shared" si="3"/>
        <v>0</v>
      </c>
      <c r="O31" s="10">
        <f t="shared" si="4"/>
        <v>0</v>
      </c>
      <c r="P31" s="10">
        <f t="shared" si="5"/>
        <v>0</v>
      </c>
      <c r="Q31" s="10">
        <f t="shared" si="6"/>
        <v>0</v>
      </c>
      <c r="S31" s="10">
        <f t="shared" si="13"/>
        <v>0</v>
      </c>
      <c r="T31" s="10">
        <f t="shared" si="14"/>
        <v>0</v>
      </c>
      <c r="U31" s="10">
        <f t="shared" si="15"/>
        <v>0</v>
      </c>
      <c r="V31" s="10">
        <f t="shared" si="16"/>
        <v>0</v>
      </c>
      <c r="X31" s="109">
        <f t="shared" si="7"/>
        <v>0</v>
      </c>
      <c r="Y31" s="109">
        <f t="shared" si="8"/>
        <v>0</v>
      </c>
      <c r="Z31" s="109">
        <f t="shared" si="9"/>
        <v>0</v>
      </c>
      <c r="AA31" s="109">
        <f t="shared" si="10"/>
        <v>0</v>
      </c>
      <c r="AB31" s="93"/>
    </row>
    <row r="32" spans="1:28" s="3" customFormat="1" ht="10.5" x14ac:dyDescent="0.35">
      <c r="A32" s="8"/>
      <c r="B32" s="22"/>
      <c r="C32" s="8"/>
      <c r="D32" s="104"/>
      <c r="E32" s="104"/>
      <c r="F32" s="104"/>
      <c r="G32" s="104"/>
      <c r="H32" s="142">
        <f t="shared" si="11"/>
        <v>0</v>
      </c>
      <c r="I32" s="32">
        <f t="shared" si="12"/>
        <v>0</v>
      </c>
      <c r="J32" s="32"/>
      <c r="K32" s="10">
        <f t="shared" si="0"/>
        <v>0</v>
      </c>
      <c r="L32" s="10">
        <f t="shared" si="1"/>
        <v>0</v>
      </c>
      <c r="M32" s="10">
        <f t="shared" si="2"/>
        <v>0</v>
      </c>
      <c r="N32" s="10">
        <f t="shared" si="3"/>
        <v>0</v>
      </c>
      <c r="O32" s="10">
        <f t="shared" si="4"/>
        <v>0</v>
      </c>
      <c r="P32" s="10">
        <f t="shared" si="5"/>
        <v>0</v>
      </c>
      <c r="Q32" s="10">
        <f t="shared" si="6"/>
        <v>0</v>
      </c>
      <c r="S32" s="10">
        <f t="shared" si="13"/>
        <v>0</v>
      </c>
      <c r="T32" s="10">
        <f t="shared" si="14"/>
        <v>0</v>
      </c>
      <c r="U32" s="10">
        <f t="shared" si="15"/>
        <v>0</v>
      </c>
      <c r="V32" s="10">
        <f t="shared" si="16"/>
        <v>0</v>
      </c>
      <c r="X32" s="109">
        <f t="shared" si="7"/>
        <v>0</v>
      </c>
      <c r="Y32" s="109">
        <f t="shared" si="8"/>
        <v>0</v>
      </c>
      <c r="Z32" s="109">
        <f t="shared" si="9"/>
        <v>0</v>
      </c>
      <c r="AA32" s="109">
        <f t="shared" si="10"/>
        <v>0</v>
      </c>
      <c r="AB32" s="93"/>
    </row>
    <row r="33" spans="1:44" s="3" customFormat="1" ht="10.5" x14ac:dyDescent="0.35">
      <c r="A33" s="8"/>
      <c r="B33" s="22"/>
      <c r="C33" s="8"/>
      <c r="D33" s="104"/>
      <c r="E33" s="104"/>
      <c r="F33" s="104"/>
      <c r="G33" s="104"/>
      <c r="H33" s="142">
        <f t="shared" si="11"/>
        <v>0</v>
      </c>
      <c r="I33" s="32">
        <f t="shared" si="12"/>
        <v>0</v>
      </c>
      <c r="J33" s="32"/>
      <c r="K33" s="10">
        <f t="shared" si="0"/>
        <v>0</v>
      </c>
      <c r="L33" s="10">
        <f t="shared" si="1"/>
        <v>0</v>
      </c>
      <c r="M33" s="10">
        <f t="shared" si="2"/>
        <v>0</v>
      </c>
      <c r="N33" s="10">
        <f t="shared" si="3"/>
        <v>0</v>
      </c>
      <c r="O33" s="10">
        <f t="shared" si="4"/>
        <v>0</v>
      </c>
      <c r="P33" s="10">
        <f t="shared" si="5"/>
        <v>0</v>
      </c>
      <c r="Q33" s="10">
        <f t="shared" si="6"/>
        <v>0</v>
      </c>
      <c r="S33" s="10">
        <f t="shared" si="13"/>
        <v>0</v>
      </c>
      <c r="T33" s="10">
        <f t="shared" si="14"/>
        <v>0</v>
      </c>
      <c r="U33" s="10">
        <f t="shared" si="15"/>
        <v>0</v>
      </c>
      <c r="V33" s="10">
        <f t="shared" si="16"/>
        <v>0</v>
      </c>
      <c r="X33" s="109">
        <f t="shared" si="7"/>
        <v>0</v>
      </c>
      <c r="Y33" s="109">
        <f t="shared" si="8"/>
        <v>0</v>
      </c>
      <c r="Z33" s="109">
        <f t="shared" si="9"/>
        <v>0</v>
      </c>
      <c r="AA33" s="109">
        <f t="shared" si="10"/>
        <v>0</v>
      </c>
      <c r="AB33" s="93"/>
    </row>
    <row r="34" spans="1:44" s="3" customFormat="1" ht="10.5" x14ac:dyDescent="0.35">
      <c r="A34" s="8"/>
      <c r="B34" s="22"/>
      <c r="C34" s="8"/>
      <c r="D34" s="104"/>
      <c r="E34" s="104"/>
      <c r="F34" s="104"/>
      <c r="G34" s="104"/>
      <c r="H34" s="142">
        <f t="shared" si="11"/>
        <v>0</v>
      </c>
      <c r="I34" s="32">
        <f t="shared" si="12"/>
        <v>0</v>
      </c>
      <c r="J34" s="32"/>
      <c r="K34" s="10">
        <f t="shared" si="0"/>
        <v>0</v>
      </c>
      <c r="L34" s="10">
        <f t="shared" si="1"/>
        <v>0</v>
      </c>
      <c r="M34" s="10">
        <f t="shared" si="2"/>
        <v>0</v>
      </c>
      <c r="N34" s="10">
        <f t="shared" si="3"/>
        <v>0</v>
      </c>
      <c r="O34" s="10">
        <f t="shared" si="4"/>
        <v>0</v>
      </c>
      <c r="P34" s="10">
        <f t="shared" si="5"/>
        <v>0</v>
      </c>
      <c r="Q34" s="10">
        <f t="shared" si="6"/>
        <v>0</v>
      </c>
      <c r="S34" s="10">
        <f t="shared" si="13"/>
        <v>0</v>
      </c>
      <c r="T34" s="10">
        <f t="shared" si="14"/>
        <v>0</v>
      </c>
      <c r="U34" s="10">
        <f t="shared" si="15"/>
        <v>0</v>
      </c>
      <c r="V34" s="10">
        <f t="shared" si="16"/>
        <v>0</v>
      </c>
      <c r="X34" s="109">
        <f t="shared" si="7"/>
        <v>0</v>
      </c>
      <c r="Y34" s="109">
        <f t="shared" si="8"/>
        <v>0</v>
      </c>
      <c r="Z34" s="109">
        <f t="shared" si="9"/>
        <v>0</v>
      </c>
      <c r="AA34" s="109">
        <f t="shared" si="10"/>
        <v>0</v>
      </c>
      <c r="AB34" s="93"/>
    </row>
    <row r="35" spans="1:44" s="3" customFormat="1" ht="10.5" x14ac:dyDescent="0.35">
      <c r="A35" s="8"/>
      <c r="B35" s="22"/>
      <c r="C35" s="8"/>
      <c r="D35" s="104"/>
      <c r="E35" s="104"/>
      <c r="F35" s="104"/>
      <c r="G35" s="104"/>
      <c r="H35" s="142">
        <f t="shared" si="11"/>
        <v>0</v>
      </c>
      <c r="I35" s="32">
        <f t="shared" si="12"/>
        <v>0</v>
      </c>
      <c r="J35" s="32"/>
      <c r="K35" s="10">
        <f t="shared" si="0"/>
        <v>0</v>
      </c>
      <c r="L35" s="10">
        <f t="shared" si="1"/>
        <v>0</v>
      </c>
      <c r="M35" s="10">
        <f t="shared" si="2"/>
        <v>0</v>
      </c>
      <c r="N35" s="10">
        <f t="shared" si="3"/>
        <v>0</v>
      </c>
      <c r="O35" s="10">
        <f t="shared" si="4"/>
        <v>0</v>
      </c>
      <c r="P35" s="10">
        <f t="shared" si="5"/>
        <v>0</v>
      </c>
      <c r="Q35" s="10">
        <f t="shared" si="6"/>
        <v>0</v>
      </c>
      <c r="S35" s="10">
        <f t="shared" si="13"/>
        <v>0</v>
      </c>
      <c r="T35" s="10">
        <f t="shared" si="14"/>
        <v>0</v>
      </c>
      <c r="U35" s="10">
        <f t="shared" si="15"/>
        <v>0</v>
      </c>
      <c r="V35" s="10">
        <f t="shared" si="16"/>
        <v>0</v>
      </c>
      <c r="X35" s="109">
        <f t="shared" si="7"/>
        <v>0</v>
      </c>
      <c r="Y35" s="109">
        <f t="shared" si="8"/>
        <v>0</v>
      </c>
      <c r="Z35" s="109">
        <f t="shared" si="9"/>
        <v>0</v>
      </c>
      <c r="AA35" s="109">
        <f t="shared" si="10"/>
        <v>0</v>
      </c>
      <c r="AB35" s="93"/>
    </row>
    <row r="36" spans="1:44" s="3" customFormat="1" ht="10.5" x14ac:dyDescent="0.35">
      <c r="A36" s="8"/>
      <c r="B36" s="22"/>
      <c r="C36" s="8"/>
      <c r="D36" s="104"/>
      <c r="E36" s="104"/>
      <c r="F36" s="104"/>
      <c r="G36" s="104"/>
      <c r="H36" s="142">
        <f t="shared" si="11"/>
        <v>0</v>
      </c>
      <c r="I36" s="32">
        <f t="shared" si="12"/>
        <v>0</v>
      </c>
      <c r="J36" s="32"/>
      <c r="K36" s="10">
        <f t="shared" si="0"/>
        <v>0</v>
      </c>
      <c r="L36" s="10">
        <f t="shared" si="1"/>
        <v>0</v>
      </c>
      <c r="M36" s="10">
        <f t="shared" si="2"/>
        <v>0</v>
      </c>
      <c r="N36" s="10">
        <f t="shared" si="3"/>
        <v>0</v>
      </c>
      <c r="O36" s="10">
        <f t="shared" si="4"/>
        <v>0</v>
      </c>
      <c r="P36" s="10">
        <f t="shared" si="5"/>
        <v>0</v>
      </c>
      <c r="Q36" s="10">
        <f t="shared" si="6"/>
        <v>0</v>
      </c>
      <c r="S36" s="10">
        <f t="shared" si="13"/>
        <v>0</v>
      </c>
      <c r="T36" s="10">
        <f t="shared" si="14"/>
        <v>0</v>
      </c>
      <c r="U36" s="10">
        <f t="shared" si="15"/>
        <v>0</v>
      </c>
      <c r="V36" s="10">
        <f t="shared" si="16"/>
        <v>0</v>
      </c>
      <c r="X36" s="109">
        <f t="shared" si="7"/>
        <v>0</v>
      </c>
      <c r="Y36" s="109">
        <f t="shared" si="8"/>
        <v>0</v>
      </c>
      <c r="Z36" s="109">
        <f t="shared" si="9"/>
        <v>0</v>
      </c>
      <c r="AA36" s="109">
        <f t="shared" si="10"/>
        <v>0</v>
      </c>
      <c r="AB36" s="93"/>
    </row>
    <row r="37" spans="1:44" s="3" customFormat="1" ht="10.5" x14ac:dyDescent="0.35">
      <c r="A37" s="8"/>
      <c r="B37" s="22"/>
      <c r="C37" s="8"/>
      <c r="D37" s="104"/>
      <c r="E37" s="104"/>
      <c r="F37" s="104"/>
      <c r="G37" s="104"/>
      <c r="H37" s="142">
        <f t="shared" si="11"/>
        <v>0</v>
      </c>
      <c r="I37" s="32">
        <f t="shared" si="12"/>
        <v>0</v>
      </c>
      <c r="J37" s="32"/>
      <c r="K37" s="10">
        <f t="shared" ref="K37:K68" si="17">IF(A37&lt;&gt;"",1,0)</f>
        <v>0</v>
      </c>
      <c r="L37" s="10">
        <f t="shared" ref="L37:L68" si="18">IF(B37&lt;&gt;"",1,0)</f>
        <v>0</v>
      </c>
      <c r="M37" s="10">
        <f t="shared" ref="M37:M68" si="19">IF(C37&lt;&gt;"",1,0)</f>
        <v>0</v>
      </c>
      <c r="N37" s="10">
        <f t="shared" ref="N37:N68" si="20">IF(D37&lt;&gt;"",1,0)</f>
        <v>0</v>
      </c>
      <c r="O37" s="10">
        <f t="shared" si="4"/>
        <v>0</v>
      </c>
      <c r="P37" s="10">
        <f t="shared" si="5"/>
        <v>0</v>
      </c>
      <c r="Q37" s="10">
        <f t="shared" si="6"/>
        <v>0</v>
      </c>
      <c r="S37" s="10">
        <f t="shared" si="13"/>
        <v>0</v>
      </c>
      <c r="T37" s="10">
        <f t="shared" si="14"/>
        <v>0</v>
      </c>
      <c r="U37" s="10">
        <f t="shared" si="15"/>
        <v>0</v>
      </c>
      <c r="V37" s="10">
        <f t="shared" si="16"/>
        <v>0</v>
      </c>
      <c r="X37" s="109">
        <f t="shared" ref="X37:X68" si="21">IF($V37=0,D37,0)</f>
        <v>0</v>
      </c>
      <c r="Y37" s="109">
        <f t="shared" ref="Y37:Y68" si="22">IF($V37=0,E37,0)</f>
        <v>0</v>
      </c>
      <c r="Z37" s="109">
        <f t="shared" ref="Z37:Z68" si="23">IF($V37=0,F37,0)</f>
        <v>0</v>
      </c>
      <c r="AA37" s="109">
        <f t="shared" ref="AA37:AA68" si="24">IF($V37=0,G37,0)</f>
        <v>0</v>
      </c>
      <c r="AB37" s="93"/>
    </row>
    <row r="38" spans="1:44" s="3" customFormat="1" ht="10.5" x14ac:dyDescent="0.35">
      <c r="A38" s="8"/>
      <c r="B38" s="22"/>
      <c r="C38" s="8"/>
      <c r="D38" s="104"/>
      <c r="E38" s="104"/>
      <c r="F38" s="104"/>
      <c r="G38" s="104"/>
      <c r="H38" s="142">
        <f t="shared" si="11"/>
        <v>0</v>
      </c>
      <c r="I38" s="32">
        <f t="shared" si="12"/>
        <v>0</v>
      </c>
      <c r="J38" s="32"/>
      <c r="K38" s="10">
        <f t="shared" si="17"/>
        <v>0</v>
      </c>
      <c r="L38" s="10">
        <f t="shared" si="18"/>
        <v>0</v>
      </c>
      <c r="M38" s="10">
        <f t="shared" si="19"/>
        <v>0</v>
      </c>
      <c r="N38" s="10">
        <f t="shared" si="20"/>
        <v>0</v>
      </c>
      <c r="O38" s="10">
        <f t="shared" si="4"/>
        <v>0</v>
      </c>
      <c r="P38" s="10">
        <f t="shared" si="5"/>
        <v>0</v>
      </c>
      <c r="Q38" s="10">
        <f t="shared" si="6"/>
        <v>0</v>
      </c>
      <c r="S38" s="10">
        <f t="shared" si="13"/>
        <v>0</v>
      </c>
      <c r="T38" s="10">
        <f t="shared" si="14"/>
        <v>0</v>
      </c>
      <c r="U38" s="10">
        <f t="shared" si="15"/>
        <v>0</v>
      </c>
      <c r="V38" s="10">
        <f t="shared" si="16"/>
        <v>0</v>
      </c>
      <c r="X38" s="109">
        <f t="shared" si="21"/>
        <v>0</v>
      </c>
      <c r="Y38" s="109">
        <f t="shared" si="22"/>
        <v>0</v>
      </c>
      <c r="Z38" s="109">
        <f t="shared" si="23"/>
        <v>0</v>
      </c>
      <c r="AA38" s="109">
        <f t="shared" si="24"/>
        <v>0</v>
      </c>
      <c r="AB38" s="93"/>
    </row>
    <row r="39" spans="1:44" s="3" customFormat="1" ht="10.5" x14ac:dyDescent="0.35">
      <c r="A39" s="8"/>
      <c r="B39" s="22"/>
      <c r="C39" s="8"/>
      <c r="D39" s="104"/>
      <c r="E39" s="104"/>
      <c r="F39" s="104"/>
      <c r="G39" s="104"/>
      <c r="H39" s="142">
        <f t="shared" si="11"/>
        <v>0</v>
      </c>
      <c r="I39" s="32">
        <f t="shared" si="12"/>
        <v>0</v>
      </c>
      <c r="J39" s="32"/>
      <c r="K39" s="10">
        <f t="shared" si="17"/>
        <v>0</v>
      </c>
      <c r="L39" s="10">
        <f t="shared" si="18"/>
        <v>0</v>
      </c>
      <c r="M39" s="10">
        <f t="shared" si="19"/>
        <v>0</v>
      </c>
      <c r="N39" s="10">
        <f t="shared" si="20"/>
        <v>0</v>
      </c>
      <c r="O39" s="10">
        <f t="shared" si="4"/>
        <v>0</v>
      </c>
      <c r="P39" s="10">
        <f t="shared" si="5"/>
        <v>0</v>
      </c>
      <c r="Q39" s="10">
        <f t="shared" si="6"/>
        <v>0</v>
      </c>
      <c r="S39" s="10">
        <f t="shared" si="13"/>
        <v>0</v>
      </c>
      <c r="T39" s="10">
        <f t="shared" si="14"/>
        <v>0</v>
      </c>
      <c r="U39" s="10">
        <f t="shared" si="15"/>
        <v>0</v>
      </c>
      <c r="V39" s="10">
        <f t="shared" si="16"/>
        <v>0</v>
      </c>
      <c r="X39" s="109">
        <f t="shared" si="21"/>
        <v>0</v>
      </c>
      <c r="Y39" s="109">
        <f t="shared" si="22"/>
        <v>0</v>
      </c>
      <c r="Z39" s="109">
        <f t="shared" si="23"/>
        <v>0</v>
      </c>
      <c r="AA39" s="109">
        <f t="shared" si="24"/>
        <v>0</v>
      </c>
      <c r="AB39" s="93"/>
    </row>
    <row r="40" spans="1:44" ht="10.5" x14ac:dyDescent="0.35">
      <c r="A40" s="8"/>
      <c r="B40" s="22"/>
      <c r="C40" s="8"/>
      <c r="D40" s="104"/>
      <c r="E40" s="104"/>
      <c r="F40" s="104"/>
      <c r="G40" s="104"/>
      <c r="H40" s="142">
        <f t="shared" si="11"/>
        <v>0</v>
      </c>
      <c r="I40" s="32">
        <f t="shared" si="12"/>
        <v>0</v>
      </c>
      <c r="J40" s="32"/>
      <c r="K40" s="10">
        <f t="shared" si="17"/>
        <v>0</v>
      </c>
      <c r="L40" s="10">
        <f t="shared" si="18"/>
        <v>0</v>
      </c>
      <c r="M40" s="10">
        <f t="shared" si="19"/>
        <v>0</v>
      </c>
      <c r="N40" s="10">
        <f t="shared" si="20"/>
        <v>0</v>
      </c>
      <c r="O40" s="10">
        <f t="shared" si="4"/>
        <v>0</v>
      </c>
      <c r="P40" s="10">
        <f t="shared" si="5"/>
        <v>0</v>
      </c>
      <c r="Q40" s="10">
        <f t="shared" si="6"/>
        <v>0</v>
      </c>
      <c r="R40" s="3"/>
      <c r="S40" s="10">
        <f t="shared" si="13"/>
        <v>0</v>
      </c>
      <c r="T40" s="10">
        <f t="shared" si="14"/>
        <v>0</v>
      </c>
      <c r="U40" s="10">
        <f t="shared" si="15"/>
        <v>0</v>
      </c>
      <c r="V40" s="10">
        <f t="shared" si="16"/>
        <v>0</v>
      </c>
      <c r="W40" s="3"/>
      <c r="X40" s="109">
        <f t="shared" si="21"/>
        <v>0</v>
      </c>
      <c r="Y40" s="109">
        <f t="shared" si="22"/>
        <v>0</v>
      </c>
      <c r="Z40" s="109">
        <f t="shared" si="23"/>
        <v>0</v>
      </c>
      <c r="AA40" s="109">
        <f t="shared" si="24"/>
        <v>0</v>
      </c>
      <c r="AB40" s="93"/>
      <c r="AD40" s="3"/>
      <c r="AE40" s="3"/>
      <c r="AF40" s="3"/>
      <c r="AG40" s="3"/>
      <c r="AH40" s="3"/>
      <c r="AI40" s="3"/>
      <c r="AJ40" s="3"/>
      <c r="AK40" s="3"/>
      <c r="AL40" s="87"/>
      <c r="AM40" s="87"/>
      <c r="AN40" s="87"/>
      <c r="AO40" s="87"/>
      <c r="AP40" s="87"/>
      <c r="AQ40" s="87"/>
      <c r="AR40" s="87"/>
    </row>
    <row r="41" spans="1:44" ht="10.5" x14ac:dyDescent="0.35">
      <c r="A41" s="8"/>
      <c r="B41" s="22"/>
      <c r="C41" s="8"/>
      <c r="D41" s="104"/>
      <c r="E41" s="104"/>
      <c r="F41" s="104"/>
      <c r="G41" s="104"/>
      <c r="H41" s="142">
        <f t="shared" si="11"/>
        <v>0</v>
      </c>
      <c r="I41" s="32">
        <f t="shared" si="12"/>
        <v>0</v>
      </c>
      <c r="J41" s="32"/>
      <c r="K41" s="10">
        <f t="shared" si="17"/>
        <v>0</v>
      </c>
      <c r="L41" s="10">
        <f t="shared" si="18"/>
        <v>0</v>
      </c>
      <c r="M41" s="10">
        <f t="shared" si="19"/>
        <v>0</v>
      </c>
      <c r="N41" s="10">
        <f t="shared" si="20"/>
        <v>0</v>
      </c>
      <c r="O41" s="10">
        <f t="shared" si="4"/>
        <v>0</v>
      </c>
      <c r="P41" s="10">
        <f t="shared" si="5"/>
        <v>0</v>
      </c>
      <c r="Q41" s="10">
        <f t="shared" si="6"/>
        <v>0</v>
      </c>
      <c r="R41" s="3"/>
      <c r="S41" s="10">
        <f t="shared" si="13"/>
        <v>0</v>
      </c>
      <c r="T41" s="10">
        <f t="shared" si="14"/>
        <v>0</v>
      </c>
      <c r="U41" s="10">
        <f t="shared" si="15"/>
        <v>0</v>
      </c>
      <c r="V41" s="10">
        <f t="shared" si="16"/>
        <v>0</v>
      </c>
      <c r="W41" s="3"/>
      <c r="X41" s="109">
        <f t="shared" si="21"/>
        <v>0</v>
      </c>
      <c r="Y41" s="109">
        <f t="shared" si="22"/>
        <v>0</v>
      </c>
      <c r="Z41" s="109">
        <f t="shared" si="23"/>
        <v>0</v>
      </c>
      <c r="AA41" s="109">
        <f t="shared" si="24"/>
        <v>0</v>
      </c>
      <c r="AB41" s="93"/>
      <c r="AD41" s="3"/>
      <c r="AE41" s="3"/>
      <c r="AF41" s="3"/>
      <c r="AG41" s="3"/>
      <c r="AH41" s="3"/>
      <c r="AI41" s="3"/>
      <c r="AJ41" s="3"/>
      <c r="AK41" s="3"/>
      <c r="AL41" s="87"/>
      <c r="AM41" s="87"/>
      <c r="AN41" s="87"/>
      <c r="AO41" s="87"/>
      <c r="AP41" s="87"/>
      <c r="AQ41" s="87"/>
      <c r="AR41" s="87"/>
    </row>
    <row r="42" spans="1:44" ht="10.5" x14ac:dyDescent="0.35">
      <c r="A42" s="8"/>
      <c r="B42" s="22"/>
      <c r="C42" s="8"/>
      <c r="D42" s="104"/>
      <c r="E42" s="104"/>
      <c r="F42" s="104"/>
      <c r="G42" s="104"/>
      <c r="H42" s="142">
        <f t="shared" si="11"/>
        <v>0</v>
      </c>
      <c r="I42" s="32">
        <f t="shared" si="12"/>
        <v>0</v>
      </c>
      <c r="J42" s="32"/>
      <c r="K42" s="10">
        <f t="shared" si="17"/>
        <v>0</v>
      </c>
      <c r="L42" s="10">
        <f t="shared" si="18"/>
        <v>0</v>
      </c>
      <c r="M42" s="10">
        <f t="shared" si="19"/>
        <v>0</v>
      </c>
      <c r="N42" s="10">
        <f t="shared" si="20"/>
        <v>0</v>
      </c>
      <c r="O42" s="10">
        <f t="shared" si="4"/>
        <v>0</v>
      </c>
      <c r="P42" s="10">
        <f t="shared" si="5"/>
        <v>0</v>
      </c>
      <c r="Q42" s="10">
        <f t="shared" si="6"/>
        <v>0</v>
      </c>
      <c r="R42" s="3"/>
      <c r="S42" s="10">
        <f t="shared" si="13"/>
        <v>0</v>
      </c>
      <c r="T42" s="10">
        <f t="shared" si="14"/>
        <v>0</v>
      </c>
      <c r="U42" s="10">
        <f t="shared" si="15"/>
        <v>0</v>
      </c>
      <c r="V42" s="10">
        <f t="shared" si="16"/>
        <v>0</v>
      </c>
      <c r="W42" s="3"/>
      <c r="X42" s="109">
        <f t="shared" si="21"/>
        <v>0</v>
      </c>
      <c r="Y42" s="109">
        <f t="shared" si="22"/>
        <v>0</v>
      </c>
      <c r="Z42" s="109">
        <f t="shared" si="23"/>
        <v>0</v>
      </c>
      <c r="AA42" s="109">
        <f t="shared" si="24"/>
        <v>0</v>
      </c>
      <c r="AB42" s="93"/>
      <c r="AD42" s="3"/>
      <c r="AE42" s="3"/>
      <c r="AF42" s="3"/>
      <c r="AG42" s="3"/>
      <c r="AH42" s="3"/>
      <c r="AI42" s="3"/>
      <c r="AJ42" s="3"/>
      <c r="AK42" s="3"/>
      <c r="AL42" s="87"/>
      <c r="AM42" s="87"/>
      <c r="AN42" s="87"/>
      <c r="AO42" s="87"/>
      <c r="AP42" s="87"/>
      <c r="AQ42" s="87"/>
      <c r="AR42" s="87"/>
    </row>
    <row r="43" spans="1:44" ht="10.5" x14ac:dyDescent="0.35">
      <c r="A43" s="8"/>
      <c r="B43" s="22"/>
      <c r="C43" s="8"/>
      <c r="D43" s="104"/>
      <c r="E43" s="104"/>
      <c r="F43" s="104"/>
      <c r="G43" s="104"/>
      <c r="H43" s="142">
        <f t="shared" si="11"/>
        <v>0</v>
      </c>
      <c r="I43" s="32">
        <f t="shared" si="12"/>
        <v>0</v>
      </c>
      <c r="J43" s="32"/>
      <c r="K43" s="10">
        <f t="shared" si="17"/>
        <v>0</v>
      </c>
      <c r="L43" s="10">
        <f t="shared" si="18"/>
        <v>0</v>
      </c>
      <c r="M43" s="10">
        <f t="shared" si="19"/>
        <v>0</v>
      </c>
      <c r="N43" s="10">
        <f t="shared" si="20"/>
        <v>0</v>
      </c>
      <c r="O43" s="10">
        <f t="shared" si="4"/>
        <v>0</v>
      </c>
      <c r="P43" s="10">
        <f t="shared" si="5"/>
        <v>0</v>
      </c>
      <c r="Q43" s="10">
        <f t="shared" si="6"/>
        <v>0</v>
      </c>
      <c r="R43" s="3"/>
      <c r="S43" s="10">
        <f t="shared" si="13"/>
        <v>0</v>
      </c>
      <c r="T43" s="10">
        <f t="shared" si="14"/>
        <v>0</v>
      </c>
      <c r="U43" s="10">
        <f t="shared" si="15"/>
        <v>0</v>
      </c>
      <c r="V43" s="10">
        <f t="shared" si="16"/>
        <v>0</v>
      </c>
      <c r="W43" s="3"/>
      <c r="X43" s="109">
        <f t="shared" si="21"/>
        <v>0</v>
      </c>
      <c r="Y43" s="109">
        <f t="shared" si="22"/>
        <v>0</v>
      </c>
      <c r="Z43" s="109">
        <f t="shared" si="23"/>
        <v>0</v>
      </c>
      <c r="AA43" s="109">
        <f t="shared" si="24"/>
        <v>0</v>
      </c>
      <c r="AB43" s="93"/>
      <c r="AD43" s="3"/>
      <c r="AE43" s="3"/>
      <c r="AF43" s="3"/>
      <c r="AG43" s="3"/>
      <c r="AH43" s="3"/>
      <c r="AI43" s="3"/>
      <c r="AJ43" s="3"/>
      <c r="AK43" s="3"/>
      <c r="AL43" s="87"/>
      <c r="AM43" s="87"/>
      <c r="AN43" s="87"/>
      <c r="AO43" s="87"/>
      <c r="AP43" s="87"/>
      <c r="AQ43" s="87"/>
      <c r="AR43" s="87"/>
    </row>
    <row r="44" spans="1:44" ht="10.5" x14ac:dyDescent="0.35">
      <c r="A44" s="8"/>
      <c r="B44" s="22"/>
      <c r="C44" s="8"/>
      <c r="D44" s="104"/>
      <c r="E44" s="104"/>
      <c r="F44" s="104"/>
      <c r="G44" s="104"/>
      <c r="H44" s="142">
        <f t="shared" si="11"/>
        <v>0</v>
      </c>
      <c r="I44" s="32">
        <f t="shared" si="12"/>
        <v>0</v>
      </c>
      <c r="J44" s="32"/>
      <c r="K44" s="10">
        <f t="shared" si="17"/>
        <v>0</v>
      </c>
      <c r="L44" s="10">
        <f t="shared" si="18"/>
        <v>0</v>
      </c>
      <c r="M44" s="10">
        <f t="shared" si="19"/>
        <v>0</v>
      </c>
      <c r="N44" s="10">
        <f t="shared" si="20"/>
        <v>0</v>
      </c>
      <c r="O44" s="10">
        <f t="shared" si="4"/>
        <v>0</v>
      </c>
      <c r="P44" s="10">
        <f t="shared" si="5"/>
        <v>0</v>
      </c>
      <c r="Q44" s="10">
        <f t="shared" si="6"/>
        <v>0</v>
      </c>
      <c r="R44" s="3"/>
      <c r="S44" s="10">
        <f t="shared" si="13"/>
        <v>0</v>
      </c>
      <c r="T44" s="10">
        <f t="shared" si="14"/>
        <v>0</v>
      </c>
      <c r="U44" s="10">
        <f t="shared" si="15"/>
        <v>0</v>
      </c>
      <c r="V44" s="10">
        <f t="shared" si="16"/>
        <v>0</v>
      </c>
      <c r="W44" s="3"/>
      <c r="X44" s="109">
        <f t="shared" si="21"/>
        <v>0</v>
      </c>
      <c r="Y44" s="109">
        <f t="shared" si="22"/>
        <v>0</v>
      </c>
      <c r="Z44" s="109">
        <f t="shared" si="23"/>
        <v>0</v>
      </c>
      <c r="AA44" s="109">
        <f t="shared" si="24"/>
        <v>0</v>
      </c>
      <c r="AB44" s="93"/>
      <c r="AD44" s="3"/>
      <c r="AE44" s="3"/>
      <c r="AF44" s="3"/>
      <c r="AG44" s="3"/>
      <c r="AH44" s="3"/>
      <c r="AI44" s="3"/>
      <c r="AJ44" s="3"/>
      <c r="AK44" s="3"/>
      <c r="AL44" s="87"/>
      <c r="AM44" s="87"/>
      <c r="AN44" s="87"/>
      <c r="AO44" s="87"/>
      <c r="AP44" s="87"/>
      <c r="AQ44" s="87"/>
      <c r="AR44" s="87"/>
    </row>
    <row r="45" spans="1:44" ht="10.5" x14ac:dyDescent="0.35">
      <c r="A45" s="8"/>
      <c r="B45" s="22"/>
      <c r="C45" s="8"/>
      <c r="D45" s="104"/>
      <c r="E45" s="104"/>
      <c r="F45" s="104"/>
      <c r="G45" s="104"/>
      <c r="H45" s="142">
        <f t="shared" si="11"/>
        <v>0</v>
      </c>
      <c r="I45" s="32">
        <f t="shared" si="12"/>
        <v>0</v>
      </c>
      <c r="J45" s="32"/>
      <c r="K45" s="10">
        <f t="shared" si="17"/>
        <v>0</v>
      </c>
      <c r="L45" s="10">
        <f t="shared" si="18"/>
        <v>0</v>
      </c>
      <c r="M45" s="10">
        <f t="shared" si="19"/>
        <v>0</v>
      </c>
      <c r="N45" s="10">
        <f t="shared" si="20"/>
        <v>0</v>
      </c>
      <c r="O45" s="10">
        <f t="shared" si="4"/>
        <v>0</v>
      </c>
      <c r="P45" s="10">
        <f t="shared" si="5"/>
        <v>0</v>
      </c>
      <c r="Q45" s="10">
        <f t="shared" si="6"/>
        <v>0</v>
      </c>
      <c r="R45" s="3"/>
      <c r="S45" s="10">
        <f t="shared" si="13"/>
        <v>0</v>
      </c>
      <c r="T45" s="10">
        <f t="shared" si="14"/>
        <v>0</v>
      </c>
      <c r="U45" s="10">
        <f t="shared" si="15"/>
        <v>0</v>
      </c>
      <c r="V45" s="10">
        <f t="shared" si="16"/>
        <v>0</v>
      </c>
      <c r="W45" s="3"/>
      <c r="X45" s="109">
        <f t="shared" si="21"/>
        <v>0</v>
      </c>
      <c r="Y45" s="109">
        <f t="shared" si="22"/>
        <v>0</v>
      </c>
      <c r="Z45" s="109">
        <f t="shared" si="23"/>
        <v>0</v>
      </c>
      <c r="AA45" s="109">
        <f t="shared" si="24"/>
        <v>0</v>
      </c>
      <c r="AB45" s="93"/>
      <c r="AD45" s="3"/>
      <c r="AE45" s="3"/>
      <c r="AF45" s="3"/>
      <c r="AG45" s="3"/>
      <c r="AH45" s="3"/>
      <c r="AI45" s="3"/>
      <c r="AJ45" s="3"/>
      <c r="AK45" s="3"/>
      <c r="AL45" s="87"/>
      <c r="AM45" s="87"/>
      <c r="AN45" s="87"/>
      <c r="AO45" s="87"/>
      <c r="AP45" s="87"/>
      <c r="AQ45" s="87"/>
      <c r="AR45" s="87"/>
    </row>
    <row r="46" spans="1:44" ht="10.5" x14ac:dyDescent="0.35">
      <c r="A46" s="8"/>
      <c r="B46" s="22"/>
      <c r="C46" s="8"/>
      <c r="D46" s="104"/>
      <c r="E46" s="104"/>
      <c r="F46" s="104"/>
      <c r="G46" s="104"/>
      <c r="H46" s="142">
        <f t="shared" si="11"/>
        <v>0</v>
      </c>
      <c r="I46" s="32">
        <f t="shared" si="12"/>
        <v>0</v>
      </c>
      <c r="J46" s="32"/>
      <c r="K46" s="10">
        <f t="shared" si="17"/>
        <v>0</v>
      </c>
      <c r="L46" s="10">
        <f t="shared" si="18"/>
        <v>0</v>
      </c>
      <c r="M46" s="10">
        <f t="shared" si="19"/>
        <v>0</v>
      </c>
      <c r="N46" s="10">
        <f t="shared" si="20"/>
        <v>0</v>
      </c>
      <c r="O46" s="10">
        <f t="shared" si="4"/>
        <v>0</v>
      </c>
      <c r="P46" s="10">
        <f t="shared" si="5"/>
        <v>0</v>
      </c>
      <c r="Q46" s="10">
        <f t="shared" si="6"/>
        <v>0</v>
      </c>
      <c r="R46" s="3"/>
      <c r="S46" s="10">
        <f t="shared" si="13"/>
        <v>0</v>
      </c>
      <c r="T46" s="10">
        <f t="shared" si="14"/>
        <v>0</v>
      </c>
      <c r="U46" s="10">
        <f t="shared" si="15"/>
        <v>0</v>
      </c>
      <c r="V46" s="10">
        <f t="shared" si="16"/>
        <v>0</v>
      </c>
      <c r="W46" s="3"/>
      <c r="X46" s="109">
        <f t="shared" si="21"/>
        <v>0</v>
      </c>
      <c r="Y46" s="109">
        <f t="shared" si="22"/>
        <v>0</v>
      </c>
      <c r="Z46" s="109">
        <f t="shared" si="23"/>
        <v>0</v>
      </c>
      <c r="AA46" s="109">
        <f t="shared" si="24"/>
        <v>0</v>
      </c>
      <c r="AB46" s="93"/>
      <c r="AD46" s="3"/>
      <c r="AE46" s="3"/>
      <c r="AF46" s="3"/>
      <c r="AG46" s="3"/>
      <c r="AH46" s="3"/>
      <c r="AI46" s="3"/>
      <c r="AJ46" s="3"/>
      <c r="AK46" s="3"/>
      <c r="AL46" s="87"/>
      <c r="AM46" s="87"/>
      <c r="AN46" s="87"/>
      <c r="AO46" s="87"/>
      <c r="AP46" s="87"/>
      <c r="AQ46" s="87"/>
      <c r="AR46" s="87"/>
    </row>
    <row r="47" spans="1:44" ht="10.5" x14ac:dyDescent="0.35">
      <c r="A47" s="8"/>
      <c r="B47" s="22"/>
      <c r="C47" s="8"/>
      <c r="D47" s="104"/>
      <c r="E47" s="104"/>
      <c r="F47" s="104"/>
      <c r="G47" s="104"/>
      <c r="H47" s="142">
        <f t="shared" si="11"/>
        <v>0</v>
      </c>
      <c r="I47" s="32">
        <f t="shared" si="12"/>
        <v>0</v>
      </c>
      <c r="J47" s="32"/>
      <c r="K47" s="10">
        <f t="shared" si="17"/>
        <v>0</v>
      </c>
      <c r="L47" s="10">
        <f t="shared" si="18"/>
        <v>0</v>
      </c>
      <c r="M47" s="10">
        <f t="shared" si="19"/>
        <v>0</v>
      </c>
      <c r="N47" s="10">
        <f t="shared" si="20"/>
        <v>0</v>
      </c>
      <c r="O47" s="10">
        <f t="shared" si="4"/>
        <v>0</v>
      </c>
      <c r="P47" s="10">
        <f t="shared" si="5"/>
        <v>0</v>
      </c>
      <c r="Q47" s="10">
        <f t="shared" si="6"/>
        <v>0</v>
      </c>
      <c r="R47" s="3"/>
      <c r="S47" s="10">
        <f t="shared" si="13"/>
        <v>0</v>
      </c>
      <c r="T47" s="10">
        <f t="shared" si="14"/>
        <v>0</v>
      </c>
      <c r="U47" s="10">
        <f t="shared" si="15"/>
        <v>0</v>
      </c>
      <c r="V47" s="10">
        <f t="shared" si="16"/>
        <v>0</v>
      </c>
      <c r="W47" s="3"/>
      <c r="X47" s="109">
        <f t="shared" si="21"/>
        <v>0</v>
      </c>
      <c r="Y47" s="109">
        <f t="shared" si="22"/>
        <v>0</v>
      </c>
      <c r="Z47" s="109">
        <f t="shared" si="23"/>
        <v>0</v>
      </c>
      <c r="AA47" s="109">
        <f t="shared" si="24"/>
        <v>0</v>
      </c>
      <c r="AB47" s="93"/>
      <c r="AD47" s="3"/>
      <c r="AE47" s="3"/>
      <c r="AF47" s="3"/>
      <c r="AG47" s="3"/>
      <c r="AH47" s="3"/>
      <c r="AI47" s="3"/>
      <c r="AJ47" s="3"/>
      <c r="AK47" s="3"/>
      <c r="AL47" s="87"/>
      <c r="AM47" s="87"/>
      <c r="AN47" s="87"/>
      <c r="AO47" s="87"/>
      <c r="AP47" s="87"/>
      <c r="AQ47" s="87"/>
      <c r="AR47" s="87"/>
    </row>
    <row r="48" spans="1:44" s="3" customFormat="1" ht="10.5" x14ac:dyDescent="0.35">
      <c r="A48" s="8"/>
      <c r="B48" s="22"/>
      <c r="C48" s="8"/>
      <c r="D48" s="104"/>
      <c r="E48" s="104"/>
      <c r="F48" s="104"/>
      <c r="G48" s="104"/>
      <c r="H48" s="142">
        <f t="shared" si="11"/>
        <v>0</v>
      </c>
      <c r="I48" s="32">
        <f t="shared" si="12"/>
        <v>0</v>
      </c>
      <c r="J48" s="32"/>
      <c r="K48" s="10">
        <f t="shared" si="17"/>
        <v>0</v>
      </c>
      <c r="L48" s="10">
        <f t="shared" si="18"/>
        <v>0</v>
      </c>
      <c r="M48" s="10">
        <f t="shared" si="19"/>
        <v>0</v>
      </c>
      <c r="N48" s="10">
        <f t="shared" si="20"/>
        <v>0</v>
      </c>
      <c r="O48" s="10">
        <f t="shared" si="4"/>
        <v>0</v>
      </c>
      <c r="P48" s="10">
        <f t="shared" si="5"/>
        <v>0</v>
      </c>
      <c r="Q48" s="10">
        <f t="shared" si="6"/>
        <v>0</v>
      </c>
      <c r="S48" s="10">
        <f t="shared" si="13"/>
        <v>0</v>
      </c>
      <c r="T48" s="10">
        <f t="shared" si="14"/>
        <v>0</v>
      </c>
      <c r="U48" s="10">
        <f t="shared" si="15"/>
        <v>0</v>
      </c>
      <c r="V48" s="10">
        <f t="shared" si="16"/>
        <v>0</v>
      </c>
      <c r="X48" s="109">
        <f t="shared" si="21"/>
        <v>0</v>
      </c>
      <c r="Y48" s="109">
        <f t="shared" si="22"/>
        <v>0</v>
      </c>
      <c r="Z48" s="109">
        <f t="shared" si="23"/>
        <v>0</v>
      </c>
      <c r="AA48" s="109">
        <f t="shared" si="24"/>
        <v>0</v>
      </c>
      <c r="AB48" s="93"/>
    </row>
    <row r="49" spans="1:44" ht="10.5" x14ac:dyDescent="0.35">
      <c r="A49" s="8"/>
      <c r="B49" s="22"/>
      <c r="C49" s="8"/>
      <c r="D49" s="104"/>
      <c r="E49" s="104"/>
      <c r="F49" s="104"/>
      <c r="G49" s="104"/>
      <c r="H49" s="142">
        <f t="shared" si="11"/>
        <v>0</v>
      </c>
      <c r="I49" s="32">
        <f t="shared" si="12"/>
        <v>0</v>
      </c>
      <c r="J49" s="32"/>
      <c r="K49" s="10">
        <f t="shared" si="17"/>
        <v>0</v>
      </c>
      <c r="L49" s="10">
        <f t="shared" si="18"/>
        <v>0</v>
      </c>
      <c r="M49" s="10">
        <f t="shared" si="19"/>
        <v>0</v>
      </c>
      <c r="N49" s="10">
        <f t="shared" si="20"/>
        <v>0</v>
      </c>
      <c r="O49" s="10">
        <f t="shared" si="4"/>
        <v>0</v>
      </c>
      <c r="P49" s="10">
        <f t="shared" si="5"/>
        <v>0</v>
      </c>
      <c r="Q49" s="10">
        <f t="shared" si="6"/>
        <v>0</v>
      </c>
      <c r="R49" s="3"/>
      <c r="S49" s="10">
        <f t="shared" si="13"/>
        <v>0</v>
      </c>
      <c r="T49" s="10">
        <f t="shared" si="14"/>
        <v>0</v>
      </c>
      <c r="U49" s="10">
        <f t="shared" si="15"/>
        <v>0</v>
      </c>
      <c r="V49" s="10">
        <f t="shared" si="16"/>
        <v>0</v>
      </c>
      <c r="W49" s="3"/>
      <c r="X49" s="109">
        <f t="shared" si="21"/>
        <v>0</v>
      </c>
      <c r="Y49" s="109">
        <f t="shared" si="22"/>
        <v>0</v>
      </c>
      <c r="Z49" s="109">
        <f t="shared" si="23"/>
        <v>0</v>
      </c>
      <c r="AA49" s="109">
        <f t="shared" si="24"/>
        <v>0</v>
      </c>
      <c r="AB49" s="93"/>
      <c r="AD49" s="3"/>
      <c r="AE49" s="3"/>
      <c r="AF49" s="3"/>
      <c r="AG49" s="3"/>
      <c r="AH49" s="3"/>
      <c r="AI49" s="3"/>
      <c r="AJ49" s="3"/>
      <c r="AK49" s="3"/>
      <c r="AL49" s="87"/>
      <c r="AM49" s="87"/>
      <c r="AN49" s="87"/>
      <c r="AO49" s="87"/>
      <c r="AP49" s="87"/>
      <c r="AQ49" s="87"/>
      <c r="AR49" s="87"/>
    </row>
    <row r="50" spans="1:44" ht="10.5" x14ac:dyDescent="0.35">
      <c r="A50" s="8"/>
      <c r="B50" s="22"/>
      <c r="C50" s="8"/>
      <c r="D50" s="104"/>
      <c r="E50" s="104"/>
      <c r="F50" s="104"/>
      <c r="G50" s="104"/>
      <c r="H50" s="142">
        <f t="shared" si="11"/>
        <v>0</v>
      </c>
      <c r="I50" s="32">
        <f t="shared" si="12"/>
        <v>0</v>
      </c>
      <c r="J50" s="32"/>
      <c r="K50" s="10">
        <f t="shared" si="17"/>
        <v>0</v>
      </c>
      <c r="L50" s="10">
        <f t="shared" si="18"/>
        <v>0</v>
      </c>
      <c r="M50" s="10">
        <f t="shared" si="19"/>
        <v>0</v>
      </c>
      <c r="N50" s="10">
        <f t="shared" si="20"/>
        <v>0</v>
      </c>
      <c r="O50" s="10">
        <f t="shared" si="4"/>
        <v>0</v>
      </c>
      <c r="P50" s="10">
        <f t="shared" si="5"/>
        <v>0</v>
      </c>
      <c r="Q50" s="10">
        <f t="shared" si="6"/>
        <v>0</v>
      </c>
      <c r="R50" s="3"/>
      <c r="S50" s="10">
        <f t="shared" si="13"/>
        <v>0</v>
      </c>
      <c r="T50" s="10">
        <f t="shared" si="14"/>
        <v>0</v>
      </c>
      <c r="U50" s="10">
        <f t="shared" si="15"/>
        <v>0</v>
      </c>
      <c r="V50" s="10">
        <f t="shared" si="16"/>
        <v>0</v>
      </c>
      <c r="W50" s="3"/>
      <c r="X50" s="109">
        <f t="shared" si="21"/>
        <v>0</v>
      </c>
      <c r="Y50" s="109">
        <f t="shared" si="22"/>
        <v>0</v>
      </c>
      <c r="Z50" s="109">
        <f t="shared" si="23"/>
        <v>0</v>
      </c>
      <c r="AA50" s="109">
        <f t="shared" si="24"/>
        <v>0</v>
      </c>
      <c r="AB50" s="93"/>
      <c r="AD50" s="3"/>
      <c r="AE50" s="3"/>
      <c r="AF50" s="3"/>
      <c r="AG50" s="3"/>
      <c r="AH50" s="3"/>
      <c r="AI50" s="3"/>
      <c r="AJ50" s="3"/>
      <c r="AK50" s="3"/>
      <c r="AL50" s="87"/>
      <c r="AM50" s="87"/>
      <c r="AN50" s="87"/>
      <c r="AO50" s="87"/>
      <c r="AP50" s="87"/>
      <c r="AQ50" s="87"/>
      <c r="AR50" s="87"/>
    </row>
    <row r="51" spans="1:44" s="3" customFormat="1" ht="10.5" x14ac:dyDescent="0.35">
      <c r="A51" s="8"/>
      <c r="B51" s="22"/>
      <c r="C51" s="8"/>
      <c r="D51" s="104"/>
      <c r="E51" s="104"/>
      <c r="F51" s="104"/>
      <c r="G51" s="104"/>
      <c r="H51" s="142">
        <f t="shared" si="11"/>
        <v>0</v>
      </c>
      <c r="I51" s="32">
        <f t="shared" si="12"/>
        <v>0</v>
      </c>
      <c r="J51" s="32"/>
      <c r="K51" s="10">
        <f t="shared" si="17"/>
        <v>0</v>
      </c>
      <c r="L51" s="10">
        <f t="shared" si="18"/>
        <v>0</v>
      </c>
      <c r="M51" s="10">
        <f t="shared" si="19"/>
        <v>0</v>
      </c>
      <c r="N51" s="10">
        <f t="shared" si="20"/>
        <v>0</v>
      </c>
      <c r="O51" s="10">
        <f t="shared" si="4"/>
        <v>0</v>
      </c>
      <c r="P51" s="10">
        <f t="shared" si="5"/>
        <v>0</v>
      </c>
      <c r="Q51" s="10">
        <f t="shared" si="6"/>
        <v>0</v>
      </c>
      <c r="S51" s="10">
        <f t="shared" si="13"/>
        <v>0</v>
      </c>
      <c r="T51" s="10">
        <f t="shared" si="14"/>
        <v>0</v>
      </c>
      <c r="U51" s="10">
        <f t="shared" si="15"/>
        <v>0</v>
      </c>
      <c r="V51" s="10">
        <f t="shared" si="16"/>
        <v>0</v>
      </c>
      <c r="X51" s="109">
        <f t="shared" si="21"/>
        <v>0</v>
      </c>
      <c r="Y51" s="109">
        <f t="shared" si="22"/>
        <v>0</v>
      </c>
      <c r="Z51" s="109">
        <f t="shared" si="23"/>
        <v>0</v>
      </c>
      <c r="AA51" s="109">
        <f t="shared" si="24"/>
        <v>0</v>
      </c>
      <c r="AB51" s="93"/>
    </row>
    <row r="52" spans="1:44" s="3" customFormat="1" ht="10.5" x14ac:dyDescent="0.35">
      <c r="A52" s="8"/>
      <c r="B52" s="22"/>
      <c r="C52" s="8"/>
      <c r="D52" s="104"/>
      <c r="E52" s="104"/>
      <c r="F52" s="104"/>
      <c r="G52" s="104"/>
      <c r="H52" s="142">
        <f t="shared" si="11"/>
        <v>0</v>
      </c>
      <c r="I52" s="32">
        <f t="shared" si="12"/>
        <v>0</v>
      </c>
      <c r="J52" s="32"/>
      <c r="K52" s="10">
        <f t="shared" si="17"/>
        <v>0</v>
      </c>
      <c r="L52" s="10">
        <f t="shared" si="18"/>
        <v>0</v>
      </c>
      <c r="M52" s="10">
        <f t="shared" si="19"/>
        <v>0</v>
      </c>
      <c r="N52" s="10">
        <f t="shared" si="20"/>
        <v>0</v>
      </c>
      <c r="O52" s="10">
        <f t="shared" si="4"/>
        <v>0</v>
      </c>
      <c r="P52" s="10">
        <f t="shared" si="5"/>
        <v>0</v>
      </c>
      <c r="Q52" s="10">
        <f t="shared" si="6"/>
        <v>0</v>
      </c>
      <c r="S52" s="10">
        <f t="shared" si="13"/>
        <v>0</v>
      </c>
      <c r="T52" s="10">
        <f t="shared" si="14"/>
        <v>0</v>
      </c>
      <c r="U52" s="10">
        <f t="shared" si="15"/>
        <v>0</v>
      </c>
      <c r="V52" s="10">
        <f t="shared" si="16"/>
        <v>0</v>
      </c>
      <c r="X52" s="109">
        <f t="shared" si="21"/>
        <v>0</v>
      </c>
      <c r="Y52" s="109">
        <f t="shared" si="22"/>
        <v>0</v>
      </c>
      <c r="Z52" s="109">
        <f t="shared" si="23"/>
        <v>0</v>
      </c>
      <c r="AA52" s="109">
        <f t="shared" si="24"/>
        <v>0</v>
      </c>
      <c r="AB52" s="93"/>
    </row>
    <row r="53" spans="1:44" s="3" customFormat="1" ht="10.5" x14ac:dyDescent="0.35">
      <c r="A53" s="8"/>
      <c r="B53" s="22"/>
      <c r="C53" s="8"/>
      <c r="D53" s="104"/>
      <c r="E53" s="104"/>
      <c r="F53" s="104"/>
      <c r="G53" s="104"/>
      <c r="H53" s="142">
        <f t="shared" si="11"/>
        <v>0</v>
      </c>
      <c r="I53" s="32">
        <f t="shared" si="12"/>
        <v>0</v>
      </c>
      <c r="J53" s="32"/>
      <c r="K53" s="10">
        <f t="shared" si="17"/>
        <v>0</v>
      </c>
      <c r="L53" s="10">
        <f t="shared" si="18"/>
        <v>0</v>
      </c>
      <c r="M53" s="10">
        <f t="shared" si="19"/>
        <v>0</v>
      </c>
      <c r="N53" s="10">
        <f t="shared" si="20"/>
        <v>0</v>
      </c>
      <c r="O53" s="10">
        <f t="shared" si="4"/>
        <v>0</v>
      </c>
      <c r="P53" s="10">
        <f t="shared" si="5"/>
        <v>0</v>
      </c>
      <c r="Q53" s="10">
        <f t="shared" si="6"/>
        <v>0</v>
      </c>
      <c r="S53" s="10">
        <f t="shared" si="13"/>
        <v>0</v>
      </c>
      <c r="T53" s="10">
        <f t="shared" si="14"/>
        <v>0</v>
      </c>
      <c r="U53" s="10">
        <f t="shared" si="15"/>
        <v>0</v>
      </c>
      <c r="V53" s="10">
        <f t="shared" si="16"/>
        <v>0</v>
      </c>
      <c r="X53" s="109">
        <f t="shared" si="21"/>
        <v>0</v>
      </c>
      <c r="Y53" s="109">
        <f t="shared" si="22"/>
        <v>0</v>
      </c>
      <c r="Z53" s="109">
        <f t="shared" si="23"/>
        <v>0</v>
      </c>
      <c r="AA53" s="109">
        <f t="shared" si="24"/>
        <v>0</v>
      </c>
      <c r="AB53" s="93"/>
    </row>
    <row r="54" spans="1:44" s="3" customFormat="1" ht="10.5" x14ac:dyDescent="0.35">
      <c r="A54" s="8"/>
      <c r="B54" s="22"/>
      <c r="C54" s="8"/>
      <c r="D54" s="104"/>
      <c r="E54" s="104"/>
      <c r="F54" s="104"/>
      <c r="G54" s="104"/>
      <c r="H54" s="142">
        <f t="shared" si="11"/>
        <v>0</v>
      </c>
      <c r="I54" s="32">
        <f t="shared" si="12"/>
        <v>0</v>
      </c>
      <c r="J54" s="32"/>
      <c r="K54" s="10">
        <f t="shared" si="17"/>
        <v>0</v>
      </c>
      <c r="L54" s="10">
        <f t="shared" si="18"/>
        <v>0</v>
      </c>
      <c r="M54" s="10">
        <f t="shared" si="19"/>
        <v>0</v>
      </c>
      <c r="N54" s="10">
        <f t="shared" si="20"/>
        <v>0</v>
      </c>
      <c r="O54" s="10">
        <f t="shared" si="4"/>
        <v>0</v>
      </c>
      <c r="P54" s="10">
        <f t="shared" si="5"/>
        <v>0</v>
      </c>
      <c r="Q54" s="10">
        <f t="shared" si="6"/>
        <v>0</v>
      </c>
      <c r="S54" s="10">
        <f t="shared" si="13"/>
        <v>0</v>
      </c>
      <c r="T54" s="10">
        <f t="shared" si="14"/>
        <v>0</v>
      </c>
      <c r="U54" s="10">
        <f t="shared" si="15"/>
        <v>0</v>
      </c>
      <c r="V54" s="10">
        <f t="shared" si="16"/>
        <v>0</v>
      </c>
      <c r="X54" s="109">
        <f t="shared" si="21"/>
        <v>0</v>
      </c>
      <c r="Y54" s="109">
        <f t="shared" si="22"/>
        <v>0</v>
      </c>
      <c r="Z54" s="109">
        <f t="shared" si="23"/>
        <v>0</v>
      </c>
      <c r="AA54" s="109">
        <f t="shared" si="24"/>
        <v>0</v>
      </c>
      <c r="AB54" s="93"/>
    </row>
    <row r="55" spans="1:44" s="3" customFormat="1" ht="10.5" x14ac:dyDescent="0.35">
      <c r="A55" s="8"/>
      <c r="B55" s="22"/>
      <c r="C55" s="8"/>
      <c r="D55" s="104"/>
      <c r="E55" s="104"/>
      <c r="F55" s="104"/>
      <c r="G55" s="104"/>
      <c r="H55" s="142">
        <f t="shared" si="11"/>
        <v>0</v>
      </c>
      <c r="I55" s="32">
        <f t="shared" si="12"/>
        <v>0</v>
      </c>
      <c r="J55" s="32"/>
      <c r="K55" s="10">
        <f t="shared" si="17"/>
        <v>0</v>
      </c>
      <c r="L55" s="10">
        <f t="shared" si="18"/>
        <v>0</v>
      </c>
      <c r="M55" s="10">
        <f t="shared" si="19"/>
        <v>0</v>
      </c>
      <c r="N55" s="10">
        <f t="shared" si="20"/>
        <v>0</v>
      </c>
      <c r="O55" s="10">
        <f t="shared" si="4"/>
        <v>0</v>
      </c>
      <c r="P55" s="10">
        <f t="shared" si="5"/>
        <v>0</v>
      </c>
      <c r="Q55" s="10">
        <f t="shared" si="6"/>
        <v>0</v>
      </c>
      <c r="S55" s="10">
        <f t="shared" si="13"/>
        <v>0</v>
      </c>
      <c r="T55" s="10">
        <f t="shared" si="14"/>
        <v>0</v>
      </c>
      <c r="U55" s="10">
        <f t="shared" si="15"/>
        <v>0</v>
      </c>
      <c r="V55" s="10">
        <f t="shared" si="16"/>
        <v>0</v>
      </c>
      <c r="X55" s="109">
        <f t="shared" si="21"/>
        <v>0</v>
      </c>
      <c r="Y55" s="109">
        <f t="shared" si="22"/>
        <v>0</v>
      </c>
      <c r="Z55" s="109">
        <f t="shared" si="23"/>
        <v>0</v>
      </c>
      <c r="AA55" s="109">
        <f t="shared" si="24"/>
        <v>0</v>
      </c>
      <c r="AB55" s="93"/>
    </row>
    <row r="56" spans="1:44" s="3" customFormat="1" ht="10.5" x14ac:dyDescent="0.35">
      <c r="A56" s="8"/>
      <c r="B56" s="22"/>
      <c r="C56" s="8"/>
      <c r="D56" s="104"/>
      <c r="E56" s="104"/>
      <c r="F56" s="104"/>
      <c r="G56" s="104"/>
      <c r="H56" s="142">
        <f t="shared" si="11"/>
        <v>0</v>
      </c>
      <c r="I56" s="32">
        <f t="shared" si="12"/>
        <v>0</v>
      </c>
      <c r="J56" s="32"/>
      <c r="K56" s="10">
        <f t="shared" si="17"/>
        <v>0</v>
      </c>
      <c r="L56" s="10">
        <f t="shared" si="18"/>
        <v>0</v>
      </c>
      <c r="M56" s="10">
        <f t="shared" si="19"/>
        <v>0</v>
      </c>
      <c r="N56" s="10">
        <f t="shared" si="20"/>
        <v>0</v>
      </c>
      <c r="O56" s="10">
        <f t="shared" si="4"/>
        <v>0</v>
      </c>
      <c r="P56" s="10">
        <f t="shared" si="5"/>
        <v>0</v>
      </c>
      <c r="Q56" s="10">
        <f t="shared" si="6"/>
        <v>0</v>
      </c>
      <c r="S56" s="10">
        <f t="shared" si="13"/>
        <v>0</v>
      </c>
      <c r="T56" s="10">
        <f t="shared" si="14"/>
        <v>0</v>
      </c>
      <c r="U56" s="10">
        <f t="shared" si="15"/>
        <v>0</v>
      </c>
      <c r="V56" s="10">
        <f t="shared" si="16"/>
        <v>0</v>
      </c>
      <c r="X56" s="109">
        <f t="shared" si="21"/>
        <v>0</v>
      </c>
      <c r="Y56" s="109">
        <f t="shared" si="22"/>
        <v>0</v>
      </c>
      <c r="Z56" s="109">
        <f t="shared" si="23"/>
        <v>0</v>
      </c>
      <c r="AA56" s="109">
        <f t="shared" si="24"/>
        <v>0</v>
      </c>
      <c r="AB56" s="93"/>
    </row>
    <row r="57" spans="1:44" s="3" customFormat="1" ht="10.5" x14ac:dyDescent="0.35">
      <c r="A57" s="8"/>
      <c r="B57" s="22"/>
      <c r="C57" s="8"/>
      <c r="D57" s="104"/>
      <c r="E57" s="104"/>
      <c r="F57" s="104"/>
      <c r="G57" s="104"/>
      <c r="H57" s="142">
        <f t="shared" si="11"/>
        <v>0</v>
      </c>
      <c r="I57" s="32">
        <f t="shared" si="12"/>
        <v>0</v>
      </c>
      <c r="J57" s="32"/>
      <c r="K57" s="10">
        <f t="shared" si="17"/>
        <v>0</v>
      </c>
      <c r="L57" s="10">
        <f t="shared" si="18"/>
        <v>0</v>
      </c>
      <c r="M57" s="10">
        <f t="shared" si="19"/>
        <v>0</v>
      </c>
      <c r="N57" s="10">
        <f t="shared" si="20"/>
        <v>0</v>
      </c>
      <c r="O57" s="10">
        <f t="shared" si="4"/>
        <v>0</v>
      </c>
      <c r="P57" s="10">
        <f t="shared" si="5"/>
        <v>0</v>
      </c>
      <c r="Q57" s="10">
        <f t="shared" si="6"/>
        <v>0</v>
      </c>
      <c r="S57" s="10">
        <f t="shared" si="13"/>
        <v>0</v>
      </c>
      <c r="T57" s="10">
        <f t="shared" si="14"/>
        <v>0</v>
      </c>
      <c r="U57" s="10">
        <f t="shared" si="15"/>
        <v>0</v>
      </c>
      <c r="V57" s="10">
        <f t="shared" si="16"/>
        <v>0</v>
      </c>
      <c r="X57" s="109">
        <f t="shared" si="21"/>
        <v>0</v>
      </c>
      <c r="Y57" s="109">
        <f t="shared" si="22"/>
        <v>0</v>
      </c>
      <c r="Z57" s="109">
        <f t="shared" si="23"/>
        <v>0</v>
      </c>
      <c r="AA57" s="109">
        <f t="shared" si="24"/>
        <v>0</v>
      </c>
      <c r="AB57" s="93"/>
    </row>
    <row r="58" spans="1:44" s="3" customFormat="1" ht="10.5" x14ac:dyDescent="0.35">
      <c r="A58" s="8"/>
      <c r="B58" s="22"/>
      <c r="C58" s="8"/>
      <c r="D58" s="104"/>
      <c r="E58" s="104"/>
      <c r="F58" s="104"/>
      <c r="G58" s="104"/>
      <c r="H58" s="142">
        <f t="shared" si="11"/>
        <v>0</v>
      </c>
      <c r="I58" s="32">
        <f t="shared" si="12"/>
        <v>0</v>
      </c>
      <c r="J58" s="32"/>
      <c r="K58" s="10">
        <f t="shared" si="17"/>
        <v>0</v>
      </c>
      <c r="L58" s="10">
        <f t="shared" si="18"/>
        <v>0</v>
      </c>
      <c r="M58" s="10">
        <f t="shared" si="19"/>
        <v>0</v>
      </c>
      <c r="N58" s="10">
        <f t="shared" si="20"/>
        <v>0</v>
      </c>
      <c r="O58" s="10">
        <f t="shared" si="4"/>
        <v>0</v>
      </c>
      <c r="P58" s="10">
        <f t="shared" si="5"/>
        <v>0</v>
      </c>
      <c r="Q58" s="10">
        <f t="shared" si="6"/>
        <v>0</v>
      </c>
      <c r="S58" s="10">
        <f t="shared" si="13"/>
        <v>0</v>
      </c>
      <c r="T58" s="10">
        <f t="shared" si="14"/>
        <v>0</v>
      </c>
      <c r="U58" s="10">
        <f t="shared" si="15"/>
        <v>0</v>
      </c>
      <c r="V58" s="10">
        <f t="shared" si="16"/>
        <v>0</v>
      </c>
      <c r="X58" s="109">
        <f t="shared" si="21"/>
        <v>0</v>
      </c>
      <c r="Y58" s="109">
        <f t="shared" si="22"/>
        <v>0</v>
      </c>
      <c r="Z58" s="109">
        <f t="shared" si="23"/>
        <v>0</v>
      </c>
      <c r="AA58" s="109">
        <f t="shared" si="24"/>
        <v>0</v>
      </c>
      <c r="AB58" s="93"/>
    </row>
    <row r="59" spans="1:44" s="3" customFormat="1" ht="10.5" x14ac:dyDescent="0.35">
      <c r="A59" s="8"/>
      <c r="B59" s="22"/>
      <c r="C59" s="8"/>
      <c r="D59" s="104"/>
      <c r="E59" s="104"/>
      <c r="F59" s="104"/>
      <c r="G59" s="104"/>
      <c r="H59" s="142">
        <f t="shared" si="11"/>
        <v>0</v>
      </c>
      <c r="I59" s="32">
        <f t="shared" si="12"/>
        <v>0</v>
      </c>
      <c r="J59" s="32"/>
      <c r="K59" s="10">
        <f t="shared" si="17"/>
        <v>0</v>
      </c>
      <c r="L59" s="10">
        <f t="shared" si="18"/>
        <v>0</v>
      </c>
      <c r="M59" s="10">
        <f t="shared" si="19"/>
        <v>0</v>
      </c>
      <c r="N59" s="10">
        <f t="shared" si="20"/>
        <v>0</v>
      </c>
      <c r="O59" s="10">
        <f t="shared" si="4"/>
        <v>0</v>
      </c>
      <c r="P59" s="10">
        <f t="shared" si="5"/>
        <v>0</v>
      </c>
      <c r="Q59" s="10">
        <f t="shared" si="6"/>
        <v>0</v>
      </c>
      <c r="S59" s="10">
        <f t="shared" si="13"/>
        <v>0</v>
      </c>
      <c r="T59" s="10">
        <f t="shared" si="14"/>
        <v>0</v>
      </c>
      <c r="U59" s="10">
        <f t="shared" si="15"/>
        <v>0</v>
      </c>
      <c r="V59" s="10">
        <f t="shared" si="16"/>
        <v>0</v>
      </c>
      <c r="X59" s="109">
        <f t="shared" si="21"/>
        <v>0</v>
      </c>
      <c r="Y59" s="109">
        <f t="shared" si="22"/>
        <v>0</v>
      </c>
      <c r="Z59" s="109">
        <f t="shared" si="23"/>
        <v>0</v>
      </c>
      <c r="AA59" s="109">
        <f t="shared" si="24"/>
        <v>0</v>
      </c>
      <c r="AB59" s="93"/>
    </row>
    <row r="60" spans="1:44" s="3" customFormat="1" ht="10.5" x14ac:dyDescent="0.35">
      <c r="A60" s="8"/>
      <c r="B60" s="22"/>
      <c r="C60" s="8"/>
      <c r="D60" s="104"/>
      <c r="E60" s="104"/>
      <c r="F60" s="104"/>
      <c r="G60" s="104"/>
      <c r="H60" s="142">
        <f t="shared" si="11"/>
        <v>0</v>
      </c>
      <c r="I60" s="32">
        <f t="shared" si="12"/>
        <v>0</v>
      </c>
      <c r="J60" s="32"/>
      <c r="K60" s="10">
        <f t="shared" si="17"/>
        <v>0</v>
      </c>
      <c r="L60" s="10">
        <f t="shared" si="18"/>
        <v>0</v>
      </c>
      <c r="M60" s="10">
        <f t="shared" si="19"/>
        <v>0</v>
      </c>
      <c r="N60" s="10">
        <f t="shared" si="20"/>
        <v>0</v>
      </c>
      <c r="O60" s="10">
        <f t="shared" si="4"/>
        <v>0</v>
      </c>
      <c r="P60" s="10">
        <f t="shared" si="5"/>
        <v>0</v>
      </c>
      <c r="Q60" s="10">
        <f t="shared" si="6"/>
        <v>0</v>
      </c>
      <c r="S60" s="10">
        <f t="shared" si="13"/>
        <v>0</v>
      </c>
      <c r="T60" s="10">
        <f t="shared" si="14"/>
        <v>0</v>
      </c>
      <c r="U60" s="10">
        <f t="shared" si="15"/>
        <v>0</v>
      </c>
      <c r="V60" s="10">
        <f t="shared" si="16"/>
        <v>0</v>
      </c>
      <c r="X60" s="109">
        <f t="shared" si="21"/>
        <v>0</v>
      </c>
      <c r="Y60" s="109">
        <f t="shared" si="22"/>
        <v>0</v>
      </c>
      <c r="Z60" s="109">
        <f t="shared" si="23"/>
        <v>0</v>
      </c>
      <c r="AA60" s="109">
        <f t="shared" si="24"/>
        <v>0</v>
      </c>
      <c r="AB60" s="93"/>
    </row>
    <row r="61" spans="1:44" s="3" customFormat="1" ht="10.5" x14ac:dyDescent="0.35">
      <c r="A61" s="8"/>
      <c r="B61" s="22"/>
      <c r="C61" s="8"/>
      <c r="D61" s="104"/>
      <c r="E61" s="104"/>
      <c r="F61" s="104"/>
      <c r="G61" s="104"/>
      <c r="H61" s="142">
        <f t="shared" si="11"/>
        <v>0</v>
      </c>
      <c r="I61" s="32">
        <f t="shared" si="12"/>
        <v>0</v>
      </c>
      <c r="J61" s="32"/>
      <c r="K61" s="10">
        <f t="shared" si="17"/>
        <v>0</v>
      </c>
      <c r="L61" s="10">
        <f t="shared" si="18"/>
        <v>0</v>
      </c>
      <c r="M61" s="10">
        <f t="shared" si="19"/>
        <v>0</v>
      </c>
      <c r="N61" s="10">
        <f t="shared" si="20"/>
        <v>0</v>
      </c>
      <c r="O61" s="10">
        <f t="shared" si="4"/>
        <v>0</v>
      </c>
      <c r="P61" s="10">
        <f t="shared" si="5"/>
        <v>0</v>
      </c>
      <c r="Q61" s="10">
        <f t="shared" si="6"/>
        <v>0</v>
      </c>
      <c r="S61" s="10">
        <f t="shared" si="13"/>
        <v>0</v>
      </c>
      <c r="T61" s="10">
        <f t="shared" si="14"/>
        <v>0</v>
      </c>
      <c r="U61" s="10">
        <f t="shared" si="15"/>
        <v>0</v>
      </c>
      <c r="V61" s="10">
        <f t="shared" si="16"/>
        <v>0</v>
      </c>
      <c r="X61" s="109">
        <f t="shared" si="21"/>
        <v>0</v>
      </c>
      <c r="Y61" s="109">
        <f t="shared" si="22"/>
        <v>0</v>
      </c>
      <c r="Z61" s="109">
        <f t="shared" si="23"/>
        <v>0</v>
      </c>
      <c r="AA61" s="109">
        <f t="shared" si="24"/>
        <v>0</v>
      </c>
      <c r="AB61" s="93"/>
    </row>
    <row r="62" spans="1:44" ht="10.5" x14ac:dyDescent="0.35">
      <c r="A62" s="8"/>
      <c r="B62" s="22"/>
      <c r="C62" s="8"/>
      <c r="D62" s="104"/>
      <c r="E62" s="104"/>
      <c r="F62" s="104"/>
      <c r="G62" s="104"/>
      <c r="H62" s="142">
        <f t="shared" si="11"/>
        <v>0</v>
      </c>
      <c r="I62" s="32">
        <f t="shared" si="12"/>
        <v>0</v>
      </c>
      <c r="J62" s="32"/>
      <c r="K62" s="10">
        <f t="shared" si="17"/>
        <v>0</v>
      </c>
      <c r="L62" s="10">
        <f t="shared" si="18"/>
        <v>0</v>
      </c>
      <c r="M62" s="10">
        <f t="shared" si="19"/>
        <v>0</v>
      </c>
      <c r="N62" s="10">
        <f t="shared" si="20"/>
        <v>0</v>
      </c>
      <c r="O62" s="10">
        <f t="shared" si="4"/>
        <v>0</v>
      </c>
      <c r="P62" s="10">
        <f t="shared" si="5"/>
        <v>0</v>
      </c>
      <c r="Q62" s="10">
        <f t="shared" si="6"/>
        <v>0</v>
      </c>
      <c r="R62" s="3"/>
      <c r="S62" s="10">
        <f t="shared" si="13"/>
        <v>0</v>
      </c>
      <c r="T62" s="10">
        <f t="shared" si="14"/>
        <v>0</v>
      </c>
      <c r="U62" s="10">
        <f t="shared" si="15"/>
        <v>0</v>
      </c>
      <c r="V62" s="10">
        <f t="shared" si="16"/>
        <v>0</v>
      </c>
      <c r="W62" s="3"/>
      <c r="X62" s="109">
        <f t="shared" si="21"/>
        <v>0</v>
      </c>
      <c r="Y62" s="109">
        <f t="shared" si="22"/>
        <v>0</v>
      </c>
      <c r="Z62" s="109">
        <f t="shared" si="23"/>
        <v>0</v>
      </c>
      <c r="AA62" s="109">
        <f t="shared" si="24"/>
        <v>0</v>
      </c>
      <c r="AB62" s="93"/>
      <c r="AD62" s="3"/>
      <c r="AE62" s="3"/>
      <c r="AF62" s="3"/>
      <c r="AG62" s="3"/>
      <c r="AH62" s="3"/>
      <c r="AI62" s="3"/>
      <c r="AJ62" s="3"/>
      <c r="AK62" s="3"/>
      <c r="AL62" s="87"/>
      <c r="AM62" s="87"/>
      <c r="AN62" s="87"/>
      <c r="AO62" s="87"/>
      <c r="AP62" s="87"/>
      <c r="AQ62" s="87"/>
      <c r="AR62" s="87"/>
    </row>
    <row r="63" spans="1:44" s="3" customFormat="1" ht="10.5" x14ac:dyDescent="0.35">
      <c r="A63" s="8"/>
      <c r="B63" s="22"/>
      <c r="C63" s="8"/>
      <c r="D63" s="104"/>
      <c r="E63" s="104"/>
      <c r="F63" s="104"/>
      <c r="G63" s="104"/>
      <c r="H63" s="142">
        <f t="shared" si="11"/>
        <v>0</v>
      </c>
      <c r="I63" s="32">
        <f t="shared" si="12"/>
        <v>0</v>
      </c>
      <c r="J63" s="32"/>
      <c r="K63" s="10">
        <f t="shared" si="17"/>
        <v>0</v>
      </c>
      <c r="L63" s="10">
        <f t="shared" si="18"/>
        <v>0</v>
      </c>
      <c r="M63" s="10">
        <f t="shared" si="19"/>
        <v>0</v>
      </c>
      <c r="N63" s="10">
        <f t="shared" si="20"/>
        <v>0</v>
      </c>
      <c r="O63" s="10">
        <f t="shared" si="4"/>
        <v>0</v>
      </c>
      <c r="P63" s="10">
        <f t="shared" si="5"/>
        <v>0</v>
      </c>
      <c r="Q63" s="10">
        <f t="shared" si="6"/>
        <v>0</v>
      </c>
      <c r="S63" s="10">
        <f t="shared" si="13"/>
        <v>0</v>
      </c>
      <c r="T63" s="10">
        <f t="shared" si="14"/>
        <v>0</v>
      </c>
      <c r="U63" s="10">
        <f t="shared" si="15"/>
        <v>0</v>
      </c>
      <c r="V63" s="10">
        <f t="shared" si="16"/>
        <v>0</v>
      </c>
      <c r="X63" s="109">
        <f t="shared" si="21"/>
        <v>0</v>
      </c>
      <c r="Y63" s="109">
        <f t="shared" si="22"/>
        <v>0</v>
      </c>
      <c r="Z63" s="109">
        <f t="shared" si="23"/>
        <v>0</v>
      </c>
      <c r="AA63" s="109">
        <f t="shared" si="24"/>
        <v>0</v>
      </c>
      <c r="AB63" s="93"/>
    </row>
    <row r="64" spans="1:44" s="3" customFormat="1" ht="10.5" x14ac:dyDescent="0.35">
      <c r="A64" s="8"/>
      <c r="B64" s="22"/>
      <c r="C64" s="8"/>
      <c r="D64" s="104"/>
      <c r="E64" s="104"/>
      <c r="F64" s="104"/>
      <c r="G64" s="104"/>
      <c r="H64" s="142">
        <f t="shared" si="11"/>
        <v>0</v>
      </c>
      <c r="I64" s="32">
        <f t="shared" si="12"/>
        <v>0</v>
      </c>
      <c r="J64" s="32"/>
      <c r="K64" s="10">
        <f t="shared" si="17"/>
        <v>0</v>
      </c>
      <c r="L64" s="10">
        <f t="shared" si="18"/>
        <v>0</v>
      </c>
      <c r="M64" s="10">
        <f t="shared" si="19"/>
        <v>0</v>
      </c>
      <c r="N64" s="10">
        <f t="shared" si="20"/>
        <v>0</v>
      </c>
      <c r="O64" s="10">
        <f t="shared" si="4"/>
        <v>0</v>
      </c>
      <c r="P64" s="10">
        <f t="shared" si="5"/>
        <v>0</v>
      </c>
      <c r="Q64" s="10">
        <f t="shared" si="6"/>
        <v>0</v>
      </c>
      <c r="S64" s="10">
        <f t="shared" si="13"/>
        <v>0</v>
      </c>
      <c r="T64" s="10">
        <f t="shared" si="14"/>
        <v>0</v>
      </c>
      <c r="U64" s="10">
        <f t="shared" si="15"/>
        <v>0</v>
      </c>
      <c r="V64" s="10">
        <f t="shared" si="16"/>
        <v>0</v>
      </c>
      <c r="X64" s="109">
        <f t="shared" si="21"/>
        <v>0</v>
      </c>
      <c r="Y64" s="109">
        <f t="shared" si="22"/>
        <v>0</v>
      </c>
      <c r="Z64" s="109">
        <f t="shared" si="23"/>
        <v>0</v>
      </c>
      <c r="AA64" s="109">
        <f t="shared" si="24"/>
        <v>0</v>
      </c>
      <c r="AB64" s="93"/>
    </row>
    <row r="65" spans="1:28" s="3" customFormat="1" ht="10.5" x14ac:dyDescent="0.35">
      <c r="A65" s="8"/>
      <c r="B65" s="22"/>
      <c r="C65" s="8"/>
      <c r="D65" s="104"/>
      <c r="E65" s="104"/>
      <c r="F65" s="104"/>
      <c r="G65" s="104"/>
      <c r="H65" s="142">
        <f t="shared" si="11"/>
        <v>0</v>
      </c>
      <c r="I65" s="32">
        <f t="shared" si="12"/>
        <v>0</v>
      </c>
      <c r="J65" s="32"/>
      <c r="K65" s="10">
        <f t="shared" si="17"/>
        <v>0</v>
      </c>
      <c r="L65" s="10">
        <f t="shared" si="18"/>
        <v>0</v>
      </c>
      <c r="M65" s="10">
        <f t="shared" si="19"/>
        <v>0</v>
      </c>
      <c r="N65" s="10">
        <f t="shared" si="20"/>
        <v>0</v>
      </c>
      <c r="O65" s="10">
        <f t="shared" si="4"/>
        <v>0</v>
      </c>
      <c r="P65" s="10">
        <f t="shared" si="5"/>
        <v>0</v>
      </c>
      <c r="Q65" s="10">
        <f t="shared" si="6"/>
        <v>0</v>
      </c>
      <c r="S65" s="10">
        <f t="shared" si="13"/>
        <v>0</v>
      </c>
      <c r="T65" s="10">
        <f t="shared" si="14"/>
        <v>0</v>
      </c>
      <c r="U65" s="10">
        <f t="shared" si="15"/>
        <v>0</v>
      </c>
      <c r="V65" s="10">
        <f t="shared" si="16"/>
        <v>0</v>
      </c>
      <c r="X65" s="109">
        <f t="shared" si="21"/>
        <v>0</v>
      </c>
      <c r="Y65" s="109">
        <f t="shared" si="22"/>
        <v>0</v>
      </c>
      <c r="Z65" s="109">
        <f t="shared" si="23"/>
        <v>0</v>
      </c>
      <c r="AA65" s="109">
        <f t="shared" si="24"/>
        <v>0</v>
      </c>
      <c r="AB65" s="93"/>
    </row>
    <row r="66" spans="1:28" s="3" customFormat="1" ht="10.5" x14ac:dyDescent="0.35">
      <c r="A66" s="8"/>
      <c r="B66" s="22"/>
      <c r="C66" s="8"/>
      <c r="D66" s="104"/>
      <c r="E66" s="104"/>
      <c r="F66" s="104"/>
      <c r="G66" s="104"/>
      <c r="H66" s="142">
        <f t="shared" si="11"/>
        <v>0</v>
      </c>
      <c r="I66" s="32">
        <f t="shared" si="12"/>
        <v>0</v>
      </c>
      <c r="J66" s="32"/>
      <c r="K66" s="10">
        <f t="shared" si="17"/>
        <v>0</v>
      </c>
      <c r="L66" s="10">
        <f t="shared" si="18"/>
        <v>0</v>
      </c>
      <c r="M66" s="10">
        <f t="shared" si="19"/>
        <v>0</v>
      </c>
      <c r="N66" s="10">
        <f t="shared" si="20"/>
        <v>0</v>
      </c>
      <c r="O66" s="10">
        <f t="shared" si="4"/>
        <v>0</v>
      </c>
      <c r="P66" s="10">
        <f t="shared" si="5"/>
        <v>0</v>
      </c>
      <c r="Q66" s="10">
        <f t="shared" si="6"/>
        <v>0</v>
      </c>
      <c r="S66" s="10">
        <f t="shared" si="13"/>
        <v>0</v>
      </c>
      <c r="T66" s="10">
        <f t="shared" si="14"/>
        <v>0</v>
      </c>
      <c r="U66" s="10">
        <f t="shared" si="15"/>
        <v>0</v>
      </c>
      <c r="V66" s="10">
        <f t="shared" si="16"/>
        <v>0</v>
      </c>
      <c r="X66" s="109">
        <f t="shared" si="21"/>
        <v>0</v>
      </c>
      <c r="Y66" s="109">
        <f t="shared" si="22"/>
        <v>0</v>
      </c>
      <c r="Z66" s="109">
        <f t="shared" si="23"/>
        <v>0</v>
      </c>
      <c r="AA66" s="109">
        <f t="shared" si="24"/>
        <v>0</v>
      </c>
      <c r="AB66" s="93"/>
    </row>
    <row r="67" spans="1:28" s="3" customFormat="1" ht="10.5" x14ac:dyDescent="0.35">
      <c r="A67" s="8"/>
      <c r="B67" s="22"/>
      <c r="C67" s="8"/>
      <c r="D67" s="104"/>
      <c r="E67" s="104"/>
      <c r="F67" s="104"/>
      <c r="G67" s="104"/>
      <c r="H67" s="142">
        <f t="shared" si="11"/>
        <v>0</v>
      </c>
      <c r="I67" s="32">
        <f t="shared" si="12"/>
        <v>0</v>
      </c>
      <c r="J67" s="32"/>
      <c r="K67" s="10">
        <f t="shared" si="17"/>
        <v>0</v>
      </c>
      <c r="L67" s="10">
        <f t="shared" si="18"/>
        <v>0</v>
      </c>
      <c r="M67" s="10">
        <f t="shared" si="19"/>
        <v>0</v>
      </c>
      <c r="N67" s="10">
        <f t="shared" si="20"/>
        <v>0</v>
      </c>
      <c r="O67" s="10">
        <f t="shared" si="4"/>
        <v>0</v>
      </c>
      <c r="P67" s="10">
        <f t="shared" si="5"/>
        <v>0</v>
      </c>
      <c r="Q67" s="10">
        <f t="shared" si="6"/>
        <v>0</v>
      </c>
      <c r="S67" s="10">
        <f t="shared" si="13"/>
        <v>0</v>
      </c>
      <c r="T67" s="10">
        <f t="shared" si="14"/>
        <v>0</v>
      </c>
      <c r="U67" s="10">
        <f t="shared" si="15"/>
        <v>0</v>
      </c>
      <c r="V67" s="10">
        <f t="shared" si="16"/>
        <v>0</v>
      </c>
      <c r="X67" s="109">
        <f t="shared" si="21"/>
        <v>0</v>
      </c>
      <c r="Y67" s="109">
        <f t="shared" si="22"/>
        <v>0</v>
      </c>
      <c r="Z67" s="109">
        <f t="shared" si="23"/>
        <v>0</v>
      </c>
      <c r="AA67" s="109">
        <f t="shared" si="24"/>
        <v>0</v>
      </c>
      <c r="AB67" s="93"/>
    </row>
    <row r="68" spans="1:28" s="3" customFormat="1" ht="10.5" x14ac:dyDescent="0.35">
      <c r="A68" s="8"/>
      <c r="B68" s="22"/>
      <c r="C68" s="8"/>
      <c r="D68" s="104"/>
      <c r="E68" s="104"/>
      <c r="F68" s="104"/>
      <c r="G68" s="104"/>
      <c r="H68" s="142">
        <f t="shared" si="11"/>
        <v>0</v>
      </c>
      <c r="I68" s="32">
        <f t="shared" si="12"/>
        <v>0</v>
      </c>
      <c r="J68" s="32"/>
      <c r="K68" s="10">
        <f t="shared" si="17"/>
        <v>0</v>
      </c>
      <c r="L68" s="10">
        <f t="shared" si="18"/>
        <v>0</v>
      </c>
      <c r="M68" s="10">
        <f t="shared" si="19"/>
        <v>0</v>
      </c>
      <c r="N68" s="10">
        <f t="shared" si="20"/>
        <v>0</v>
      </c>
      <c r="O68" s="10">
        <f t="shared" si="4"/>
        <v>0</v>
      </c>
      <c r="P68" s="10">
        <f t="shared" si="5"/>
        <v>0</v>
      </c>
      <c r="Q68" s="10">
        <f t="shared" si="6"/>
        <v>0</v>
      </c>
      <c r="S68" s="10">
        <f t="shared" si="13"/>
        <v>0</v>
      </c>
      <c r="T68" s="10">
        <f t="shared" si="14"/>
        <v>0</v>
      </c>
      <c r="U68" s="10">
        <f t="shared" si="15"/>
        <v>0</v>
      </c>
      <c r="V68" s="10">
        <f t="shared" si="16"/>
        <v>0</v>
      </c>
      <c r="X68" s="109">
        <f t="shared" si="21"/>
        <v>0</v>
      </c>
      <c r="Y68" s="109">
        <f t="shared" si="22"/>
        <v>0</v>
      </c>
      <c r="Z68" s="109">
        <f t="shared" si="23"/>
        <v>0</v>
      </c>
      <c r="AA68" s="109">
        <f t="shared" si="24"/>
        <v>0</v>
      </c>
      <c r="AB68" s="93"/>
    </row>
    <row r="69" spans="1:28" s="3" customFormat="1" ht="10.5" x14ac:dyDescent="0.35">
      <c r="A69" s="8"/>
      <c r="B69" s="22"/>
      <c r="C69" s="8"/>
      <c r="D69" s="104"/>
      <c r="E69" s="104"/>
      <c r="F69" s="104"/>
      <c r="G69" s="104"/>
      <c r="H69" s="142">
        <f t="shared" si="11"/>
        <v>0</v>
      </c>
      <c r="I69" s="32">
        <f t="shared" si="12"/>
        <v>0</v>
      </c>
      <c r="J69" s="32"/>
      <c r="K69" s="10">
        <f t="shared" ref="K69:K104" si="25">IF(A69&lt;&gt;"",1,0)</f>
        <v>0</v>
      </c>
      <c r="L69" s="10">
        <f t="shared" ref="L69:L104" si="26">IF(B69&lt;&gt;"",1,0)</f>
        <v>0</v>
      </c>
      <c r="M69" s="10">
        <f t="shared" ref="M69:M104" si="27">IF(C69&lt;&gt;"",1,0)</f>
        <v>0</v>
      </c>
      <c r="N69" s="10">
        <f t="shared" ref="N69:N104" si="28">IF(D69&lt;&gt;"",1,0)</f>
        <v>0</v>
      </c>
      <c r="O69" s="10">
        <f t="shared" ref="O69:O104" si="29">IF(E69&lt;&gt;"",1,0)</f>
        <v>0</v>
      </c>
      <c r="P69" s="10">
        <f t="shared" ref="P69:P104" si="30">IF(F69&lt;&gt;"",1,0)</f>
        <v>0</v>
      </c>
      <c r="Q69" s="10">
        <f t="shared" ref="Q69:Q104" si="31">IF(G69&lt;&gt;"",1,0)</f>
        <v>0</v>
      </c>
      <c r="S69" s="10">
        <f t="shared" si="13"/>
        <v>0</v>
      </c>
      <c r="T69" s="10">
        <f t="shared" si="14"/>
        <v>0</v>
      </c>
      <c r="U69" s="10">
        <f t="shared" si="15"/>
        <v>0</v>
      </c>
      <c r="V69" s="10">
        <f t="shared" si="16"/>
        <v>0</v>
      </c>
      <c r="X69" s="109">
        <f t="shared" ref="X69:X104" si="32">IF($V69=0,D69,0)</f>
        <v>0</v>
      </c>
      <c r="Y69" s="109">
        <f t="shared" ref="Y69:Y104" si="33">IF($V69=0,E69,0)</f>
        <v>0</v>
      </c>
      <c r="Z69" s="109">
        <f t="shared" ref="Z69:Z104" si="34">IF($V69=0,F69,0)</f>
        <v>0</v>
      </c>
      <c r="AA69" s="109">
        <f t="shared" ref="AA69:AA104" si="35">IF($V69=0,G69,0)</f>
        <v>0</v>
      </c>
      <c r="AB69" s="93"/>
    </row>
    <row r="70" spans="1:28" s="3" customFormat="1" ht="10.5" x14ac:dyDescent="0.35">
      <c r="A70" s="8"/>
      <c r="B70" s="22"/>
      <c r="C70" s="8"/>
      <c r="D70" s="104"/>
      <c r="E70" s="104"/>
      <c r="F70" s="104"/>
      <c r="G70" s="104"/>
      <c r="H70" s="142">
        <f t="shared" ref="H70:H105" si="36">SUM(X70:AA70)</f>
        <v>0</v>
      </c>
      <c r="I70" s="32">
        <f t="shared" ref="I70:I104" si="37">IF(S70=1,$AE$5,IF(T70=1,$AE$6,IF(U70=1,$AE$7,0)))</f>
        <v>0</v>
      </c>
      <c r="J70" s="32"/>
      <c r="K70" s="10">
        <f t="shared" si="25"/>
        <v>0</v>
      </c>
      <c r="L70" s="10">
        <f t="shared" si="26"/>
        <v>0</v>
      </c>
      <c r="M70" s="10">
        <f t="shared" si="27"/>
        <v>0</v>
      </c>
      <c r="N70" s="10">
        <f t="shared" si="28"/>
        <v>0</v>
      </c>
      <c r="O70" s="10">
        <f t="shared" si="29"/>
        <v>0</v>
      </c>
      <c r="P70" s="10">
        <f t="shared" si="30"/>
        <v>0</v>
      </c>
      <c r="Q70" s="10">
        <f t="shared" si="31"/>
        <v>0</v>
      </c>
      <c r="S70" s="10">
        <f t="shared" ref="S70:S104" si="38">IF(K70+L70+M70+N70+O70+P70+Q70=0,0,IF(K70+L70+M70=3,0,1))</f>
        <v>0</v>
      </c>
      <c r="T70" s="10">
        <f t="shared" ref="T70:T104" si="39">IF(AND(K70=1,K69=0),1,0)</f>
        <v>0</v>
      </c>
      <c r="U70" s="10">
        <f t="shared" ref="U70:U104" si="40">IF(OR(AND(A70=$AG$4,Q70=1),AND(A70=$AG$5,OR(N70,O70,P70))),1,0)</f>
        <v>0</v>
      </c>
      <c r="V70" s="10">
        <f t="shared" ref="V70:V104" si="41">IF(S70+T70+U70=0,0,1)</f>
        <v>0</v>
      </c>
      <c r="X70" s="109">
        <f t="shared" si="32"/>
        <v>0</v>
      </c>
      <c r="Y70" s="109">
        <f t="shared" si="33"/>
        <v>0</v>
      </c>
      <c r="Z70" s="109">
        <f t="shared" si="34"/>
        <v>0</v>
      </c>
      <c r="AA70" s="109">
        <f t="shared" si="35"/>
        <v>0</v>
      </c>
      <c r="AB70" s="93"/>
    </row>
    <row r="71" spans="1:28" s="3" customFormat="1" ht="10.5" x14ac:dyDescent="0.35">
      <c r="A71" s="8"/>
      <c r="B71" s="22"/>
      <c r="C71" s="8"/>
      <c r="D71" s="104"/>
      <c r="E71" s="104"/>
      <c r="F71" s="104"/>
      <c r="G71" s="104"/>
      <c r="H71" s="142">
        <f t="shared" si="36"/>
        <v>0</v>
      </c>
      <c r="I71" s="32">
        <f t="shared" si="37"/>
        <v>0</v>
      </c>
      <c r="J71" s="32"/>
      <c r="K71" s="10">
        <f t="shared" si="25"/>
        <v>0</v>
      </c>
      <c r="L71" s="10">
        <f t="shared" si="26"/>
        <v>0</v>
      </c>
      <c r="M71" s="10">
        <f t="shared" si="27"/>
        <v>0</v>
      </c>
      <c r="N71" s="10">
        <f t="shared" si="28"/>
        <v>0</v>
      </c>
      <c r="O71" s="10">
        <f t="shared" si="29"/>
        <v>0</v>
      </c>
      <c r="P71" s="10">
        <f t="shared" si="30"/>
        <v>0</v>
      </c>
      <c r="Q71" s="10">
        <f t="shared" si="31"/>
        <v>0</v>
      </c>
      <c r="S71" s="10">
        <f t="shared" si="38"/>
        <v>0</v>
      </c>
      <c r="T71" s="10">
        <f t="shared" si="39"/>
        <v>0</v>
      </c>
      <c r="U71" s="10">
        <f t="shared" si="40"/>
        <v>0</v>
      </c>
      <c r="V71" s="10">
        <f t="shared" si="41"/>
        <v>0</v>
      </c>
      <c r="X71" s="109">
        <f t="shared" si="32"/>
        <v>0</v>
      </c>
      <c r="Y71" s="109">
        <f t="shared" si="33"/>
        <v>0</v>
      </c>
      <c r="Z71" s="109">
        <f t="shared" si="34"/>
        <v>0</v>
      </c>
      <c r="AA71" s="109">
        <f t="shared" si="35"/>
        <v>0</v>
      </c>
      <c r="AB71" s="93"/>
    </row>
    <row r="72" spans="1:28" s="3" customFormat="1" ht="10.5" x14ac:dyDescent="0.35">
      <c r="A72" s="8"/>
      <c r="B72" s="22"/>
      <c r="C72" s="8"/>
      <c r="D72" s="104"/>
      <c r="E72" s="104"/>
      <c r="F72" s="104"/>
      <c r="G72" s="104"/>
      <c r="H72" s="142">
        <f t="shared" si="36"/>
        <v>0</v>
      </c>
      <c r="I72" s="32">
        <f t="shared" si="37"/>
        <v>0</v>
      </c>
      <c r="J72" s="32"/>
      <c r="K72" s="10">
        <f t="shared" si="25"/>
        <v>0</v>
      </c>
      <c r="L72" s="10">
        <f t="shared" si="26"/>
        <v>0</v>
      </c>
      <c r="M72" s="10">
        <f t="shared" si="27"/>
        <v>0</v>
      </c>
      <c r="N72" s="10">
        <f t="shared" si="28"/>
        <v>0</v>
      </c>
      <c r="O72" s="10">
        <f t="shared" si="29"/>
        <v>0</v>
      </c>
      <c r="P72" s="10">
        <f t="shared" si="30"/>
        <v>0</v>
      </c>
      <c r="Q72" s="10">
        <f t="shared" si="31"/>
        <v>0</v>
      </c>
      <c r="S72" s="10">
        <f t="shared" si="38"/>
        <v>0</v>
      </c>
      <c r="T72" s="10">
        <f t="shared" si="39"/>
        <v>0</v>
      </c>
      <c r="U72" s="10">
        <f t="shared" si="40"/>
        <v>0</v>
      </c>
      <c r="V72" s="10">
        <f t="shared" si="41"/>
        <v>0</v>
      </c>
      <c r="X72" s="109">
        <f t="shared" si="32"/>
        <v>0</v>
      </c>
      <c r="Y72" s="109">
        <f t="shared" si="33"/>
        <v>0</v>
      </c>
      <c r="Z72" s="109">
        <f t="shared" si="34"/>
        <v>0</v>
      </c>
      <c r="AA72" s="109">
        <f t="shared" si="35"/>
        <v>0</v>
      </c>
      <c r="AB72" s="93"/>
    </row>
    <row r="73" spans="1:28" s="3" customFormat="1" ht="10.5" x14ac:dyDescent="0.35">
      <c r="A73" s="8"/>
      <c r="B73" s="22"/>
      <c r="C73" s="8"/>
      <c r="D73" s="104"/>
      <c r="E73" s="104"/>
      <c r="F73" s="104"/>
      <c r="G73" s="104"/>
      <c r="H73" s="142">
        <f t="shared" si="36"/>
        <v>0</v>
      </c>
      <c r="I73" s="32">
        <f t="shared" si="37"/>
        <v>0</v>
      </c>
      <c r="J73" s="32"/>
      <c r="K73" s="10">
        <f t="shared" si="25"/>
        <v>0</v>
      </c>
      <c r="L73" s="10">
        <f t="shared" si="26"/>
        <v>0</v>
      </c>
      <c r="M73" s="10">
        <f t="shared" si="27"/>
        <v>0</v>
      </c>
      <c r="N73" s="10">
        <f t="shared" si="28"/>
        <v>0</v>
      </c>
      <c r="O73" s="10">
        <f t="shared" si="29"/>
        <v>0</v>
      </c>
      <c r="P73" s="10">
        <f t="shared" si="30"/>
        <v>0</v>
      </c>
      <c r="Q73" s="10">
        <f t="shared" si="31"/>
        <v>0</v>
      </c>
      <c r="S73" s="10">
        <f t="shared" si="38"/>
        <v>0</v>
      </c>
      <c r="T73" s="10">
        <f t="shared" si="39"/>
        <v>0</v>
      </c>
      <c r="U73" s="10">
        <f t="shared" si="40"/>
        <v>0</v>
      </c>
      <c r="V73" s="10">
        <f t="shared" si="41"/>
        <v>0</v>
      </c>
      <c r="X73" s="109">
        <f t="shared" si="32"/>
        <v>0</v>
      </c>
      <c r="Y73" s="109">
        <f t="shared" si="33"/>
        <v>0</v>
      </c>
      <c r="Z73" s="109">
        <f t="shared" si="34"/>
        <v>0</v>
      </c>
      <c r="AA73" s="109">
        <f t="shared" si="35"/>
        <v>0</v>
      </c>
      <c r="AB73" s="93"/>
    </row>
    <row r="74" spans="1:28" s="3" customFormat="1" ht="10.5" x14ac:dyDescent="0.35">
      <c r="A74" s="8"/>
      <c r="B74" s="22"/>
      <c r="C74" s="8"/>
      <c r="D74" s="104"/>
      <c r="E74" s="104"/>
      <c r="F74" s="104"/>
      <c r="G74" s="104"/>
      <c r="H74" s="142">
        <f t="shared" si="36"/>
        <v>0</v>
      </c>
      <c r="I74" s="32">
        <f t="shared" si="37"/>
        <v>0</v>
      </c>
      <c r="J74" s="32"/>
      <c r="K74" s="10">
        <f t="shared" si="25"/>
        <v>0</v>
      </c>
      <c r="L74" s="10">
        <f t="shared" si="26"/>
        <v>0</v>
      </c>
      <c r="M74" s="10">
        <f t="shared" si="27"/>
        <v>0</v>
      </c>
      <c r="N74" s="10">
        <f t="shared" si="28"/>
        <v>0</v>
      </c>
      <c r="O74" s="10">
        <f t="shared" si="29"/>
        <v>0</v>
      </c>
      <c r="P74" s="10">
        <f t="shared" si="30"/>
        <v>0</v>
      </c>
      <c r="Q74" s="10">
        <f t="shared" si="31"/>
        <v>0</v>
      </c>
      <c r="S74" s="10">
        <f t="shared" si="38"/>
        <v>0</v>
      </c>
      <c r="T74" s="10">
        <f t="shared" si="39"/>
        <v>0</v>
      </c>
      <c r="U74" s="10">
        <f t="shared" si="40"/>
        <v>0</v>
      </c>
      <c r="V74" s="10">
        <f t="shared" si="41"/>
        <v>0</v>
      </c>
      <c r="X74" s="109">
        <f t="shared" si="32"/>
        <v>0</v>
      </c>
      <c r="Y74" s="109">
        <f t="shared" si="33"/>
        <v>0</v>
      </c>
      <c r="Z74" s="109">
        <f t="shared" si="34"/>
        <v>0</v>
      </c>
      <c r="AA74" s="109">
        <f t="shared" si="35"/>
        <v>0</v>
      </c>
      <c r="AB74" s="93"/>
    </row>
    <row r="75" spans="1:28" s="3" customFormat="1" ht="10.5" x14ac:dyDescent="0.35">
      <c r="A75" s="8"/>
      <c r="B75" s="22"/>
      <c r="C75" s="8"/>
      <c r="D75" s="104"/>
      <c r="E75" s="104"/>
      <c r="F75" s="104"/>
      <c r="G75" s="104"/>
      <c r="H75" s="142">
        <f t="shared" si="36"/>
        <v>0</v>
      </c>
      <c r="I75" s="32">
        <f t="shared" si="37"/>
        <v>0</v>
      </c>
      <c r="J75" s="32"/>
      <c r="K75" s="10">
        <f t="shared" si="25"/>
        <v>0</v>
      </c>
      <c r="L75" s="10">
        <f t="shared" si="26"/>
        <v>0</v>
      </c>
      <c r="M75" s="10">
        <f t="shared" si="27"/>
        <v>0</v>
      </c>
      <c r="N75" s="10">
        <f t="shared" si="28"/>
        <v>0</v>
      </c>
      <c r="O75" s="10">
        <f t="shared" si="29"/>
        <v>0</v>
      </c>
      <c r="P75" s="10">
        <f t="shared" si="30"/>
        <v>0</v>
      </c>
      <c r="Q75" s="10">
        <f t="shared" si="31"/>
        <v>0</v>
      </c>
      <c r="S75" s="10">
        <f t="shared" si="38"/>
        <v>0</v>
      </c>
      <c r="T75" s="10">
        <f t="shared" si="39"/>
        <v>0</v>
      </c>
      <c r="U75" s="10">
        <f t="shared" si="40"/>
        <v>0</v>
      </c>
      <c r="V75" s="10">
        <f t="shared" si="41"/>
        <v>0</v>
      </c>
      <c r="X75" s="109">
        <f t="shared" si="32"/>
        <v>0</v>
      </c>
      <c r="Y75" s="109">
        <f t="shared" si="33"/>
        <v>0</v>
      </c>
      <c r="Z75" s="109">
        <f t="shared" si="34"/>
        <v>0</v>
      </c>
      <c r="AA75" s="109">
        <f t="shared" si="35"/>
        <v>0</v>
      </c>
      <c r="AB75" s="93"/>
    </row>
    <row r="76" spans="1:28" s="3" customFormat="1" ht="10.5" x14ac:dyDescent="0.35">
      <c r="A76" s="8"/>
      <c r="B76" s="22"/>
      <c r="C76" s="8"/>
      <c r="D76" s="104"/>
      <c r="E76" s="104"/>
      <c r="F76" s="104"/>
      <c r="G76" s="104"/>
      <c r="H76" s="142">
        <f t="shared" si="36"/>
        <v>0</v>
      </c>
      <c r="I76" s="32">
        <f t="shared" si="37"/>
        <v>0</v>
      </c>
      <c r="J76" s="32"/>
      <c r="K76" s="10">
        <f t="shared" si="25"/>
        <v>0</v>
      </c>
      <c r="L76" s="10">
        <f t="shared" si="26"/>
        <v>0</v>
      </c>
      <c r="M76" s="10">
        <f t="shared" si="27"/>
        <v>0</v>
      </c>
      <c r="N76" s="10">
        <f t="shared" si="28"/>
        <v>0</v>
      </c>
      <c r="O76" s="10">
        <f t="shared" si="29"/>
        <v>0</v>
      </c>
      <c r="P76" s="10">
        <f t="shared" si="30"/>
        <v>0</v>
      </c>
      <c r="Q76" s="10">
        <f t="shared" si="31"/>
        <v>0</v>
      </c>
      <c r="S76" s="10">
        <f t="shared" si="38"/>
        <v>0</v>
      </c>
      <c r="T76" s="10">
        <f t="shared" si="39"/>
        <v>0</v>
      </c>
      <c r="U76" s="10">
        <f t="shared" si="40"/>
        <v>0</v>
      </c>
      <c r="V76" s="10">
        <f t="shared" si="41"/>
        <v>0</v>
      </c>
      <c r="X76" s="109">
        <f t="shared" si="32"/>
        <v>0</v>
      </c>
      <c r="Y76" s="109">
        <f t="shared" si="33"/>
        <v>0</v>
      </c>
      <c r="Z76" s="109">
        <f t="shared" si="34"/>
        <v>0</v>
      </c>
      <c r="AA76" s="109">
        <f t="shared" si="35"/>
        <v>0</v>
      </c>
      <c r="AB76" s="93"/>
    </row>
    <row r="77" spans="1:28" s="3" customFormat="1" ht="10.5" x14ac:dyDescent="0.35">
      <c r="A77" s="8"/>
      <c r="B77" s="22"/>
      <c r="C77" s="8"/>
      <c r="D77" s="104"/>
      <c r="E77" s="104"/>
      <c r="F77" s="104"/>
      <c r="G77" s="104"/>
      <c r="H77" s="142">
        <f t="shared" si="36"/>
        <v>0</v>
      </c>
      <c r="I77" s="32">
        <f t="shared" si="37"/>
        <v>0</v>
      </c>
      <c r="J77" s="32"/>
      <c r="K77" s="10">
        <f t="shared" si="25"/>
        <v>0</v>
      </c>
      <c r="L77" s="10">
        <f t="shared" si="26"/>
        <v>0</v>
      </c>
      <c r="M77" s="10">
        <f t="shared" si="27"/>
        <v>0</v>
      </c>
      <c r="N77" s="10">
        <f t="shared" si="28"/>
        <v>0</v>
      </c>
      <c r="O77" s="10">
        <f t="shared" si="29"/>
        <v>0</v>
      </c>
      <c r="P77" s="10">
        <f t="shared" si="30"/>
        <v>0</v>
      </c>
      <c r="Q77" s="10">
        <f t="shared" si="31"/>
        <v>0</v>
      </c>
      <c r="S77" s="10">
        <f t="shared" si="38"/>
        <v>0</v>
      </c>
      <c r="T77" s="10">
        <f t="shared" si="39"/>
        <v>0</v>
      </c>
      <c r="U77" s="10">
        <f t="shared" si="40"/>
        <v>0</v>
      </c>
      <c r="V77" s="10">
        <f t="shared" si="41"/>
        <v>0</v>
      </c>
      <c r="X77" s="109">
        <f t="shared" si="32"/>
        <v>0</v>
      </c>
      <c r="Y77" s="109">
        <f t="shared" si="33"/>
        <v>0</v>
      </c>
      <c r="Z77" s="109">
        <f t="shared" si="34"/>
        <v>0</v>
      </c>
      <c r="AA77" s="109">
        <f t="shared" si="35"/>
        <v>0</v>
      </c>
      <c r="AB77" s="93"/>
    </row>
    <row r="78" spans="1:28" s="3" customFormat="1" ht="10.5" x14ac:dyDescent="0.35">
      <c r="A78" s="8"/>
      <c r="B78" s="22"/>
      <c r="C78" s="8"/>
      <c r="D78" s="104"/>
      <c r="E78" s="104"/>
      <c r="F78" s="104"/>
      <c r="G78" s="104"/>
      <c r="H78" s="142">
        <f t="shared" si="36"/>
        <v>0</v>
      </c>
      <c r="I78" s="32">
        <f t="shared" si="37"/>
        <v>0</v>
      </c>
      <c r="J78" s="32"/>
      <c r="K78" s="10">
        <f t="shared" si="25"/>
        <v>0</v>
      </c>
      <c r="L78" s="10">
        <f t="shared" si="26"/>
        <v>0</v>
      </c>
      <c r="M78" s="10">
        <f t="shared" si="27"/>
        <v>0</v>
      </c>
      <c r="N78" s="10">
        <f t="shared" si="28"/>
        <v>0</v>
      </c>
      <c r="O78" s="10">
        <f t="shared" si="29"/>
        <v>0</v>
      </c>
      <c r="P78" s="10">
        <f t="shared" si="30"/>
        <v>0</v>
      </c>
      <c r="Q78" s="10">
        <f t="shared" si="31"/>
        <v>0</v>
      </c>
      <c r="S78" s="10">
        <f t="shared" si="38"/>
        <v>0</v>
      </c>
      <c r="T78" s="10">
        <f t="shared" si="39"/>
        <v>0</v>
      </c>
      <c r="U78" s="10">
        <f t="shared" si="40"/>
        <v>0</v>
      </c>
      <c r="V78" s="10">
        <f t="shared" si="41"/>
        <v>0</v>
      </c>
      <c r="X78" s="109">
        <f t="shared" si="32"/>
        <v>0</v>
      </c>
      <c r="Y78" s="109">
        <f t="shared" si="33"/>
        <v>0</v>
      </c>
      <c r="Z78" s="109">
        <f t="shared" si="34"/>
        <v>0</v>
      </c>
      <c r="AA78" s="109">
        <f t="shared" si="35"/>
        <v>0</v>
      </c>
      <c r="AB78" s="93"/>
    </row>
    <row r="79" spans="1:28" s="3" customFormat="1" ht="10.5" x14ac:dyDescent="0.35">
      <c r="A79" s="8"/>
      <c r="B79" s="22"/>
      <c r="C79" s="8"/>
      <c r="D79" s="104"/>
      <c r="E79" s="104"/>
      <c r="F79" s="104"/>
      <c r="G79" s="104"/>
      <c r="H79" s="142">
        <f t="shared" si="36"/>
        <v>0</v>
      </c>
      <c r="I79" s="32">
        <f t="shared" si="37"/>
        <v>0</v>
      </c>
      <c r="J79" s="32"/>
      <c r="K79" s="10">
        <f t="shared" si="25"/>
        <v>0</v>
      </c>
      <c r="L79" s="10">
        <f t="shared" si="26"/>
        <v>0</v>
      </c>
      <c r="M79" s="10">
        <f t="shared" si="27"/>
        <v>0</v>
      </c>
      <c r="N79" s="10">
        <f t="shared" si="28"/>
        <v>0</v>
      </c>
      <c r="O79" s="10">
        <f t="shared" si="29"/>
        <v>0</v>
      </c>
      <c r="P79" s="10">
        <f t="shared" si="30"/>
        <v>0</v>
      </c>
      <c r="Q79" s="10">
        <f t="shared" si="31"/>
        <v>0</v>
      </c>
      <c r="S79" s="10">
        <f t="shared" si="38"/>
        <v>0</v>
      </c>
      <c r="T79" s="10">
        <f t="shared" si="39"/>
        <v>0</v>
      </c>
      <c r="U79" s="10">
        <f t="shared" si="40"/>
        <v>0</v>
      </c>
      <c r="V79" s="10">
        <f t="shared" si="41"/>
        <v>0</v>
      </c>
      <c r="X79" s="109">
        <f t="shared" si="32"/>
        <v>0</v>
      </c>
      <c r="Y79" s="109">
        <f t="shared" si="33"/>
        <v>0</v>
      </c>
      <c r="Z79" s="109">
        <f t="shared" si="34"/>
        <v>0</v>
      </c>
      <c r="AA79" s="109">
        <f t="shared" si="35"/>
        <v>0</v>
      </c>
      <c r="AB79" s="93"/>
    </row>
    <row r="80" spans="1:28" s="3" customFormat="1" ht="10.5" x14ac:dyDescent="0.35">
      <c r="A80" s="8"/>
      <c r="B80" s="22"/>
      <c r="C80" s="8"/>
      <c r="D80" s="104"/>
      <c r="E80" s="104"/>
      <c r="F80" s="104"/>
      <c r="G80" s="104"/>
      <c r="H80" s="142">
        <f t="shared" si="36"/>
        <v>0</v>
      </c>
      <c r="I80" s="32">
        <f t="shared" si="37"/>
        <v>0</v>
      </c>
      <c r="J80" s="32"/>
      <c r="K80" s="10">
        <f t="shared" si="25"/>
        <v>0</v>
      </c>
      <c r="L80" s="10">
        <f t="shared" si="26"/>
        <v>0</v>
      </c>
      <c r="M80" s="10">
        <f t="shared" si="27"/>
        <v>0</v>
      </c>
      <c r="N80" s="10">
        <f t="shared" si="28"/>
        <v>0</v>
      </c>
      <c r="O80" s="10">
        <f t="shared" si="29"/>
        <v>0</v>
      </c>
      <c r="P80" s="10">
        <f t="shared" si="30"/>
        <v>0</v>
      </c>
      <c r="Q80" s="10">
        <f t="shared" si="31"/>
        <v>0</v>
      </c>
      <c r="S80" s="10">
        <f t="shared" si="38"/>
        <v>0</v>
      </c>
      <c r="T80" s="10">
        <f t="shared" si="39"/>
        <v>0</v>
      </c>
      <c r="U80" s="10">
        <f t="shared" si="40"/>
        <v>0</v>
      </c>
      <c r="V80" s="10">
        <f t="shared" si="41"/>
        <v>0</v>
      </c>
      <c r="X80" s="109">
        <f t="shared" si="32"/>
        <v>0</v>
      </c>
      <c r="Y80" s="109">
        <f t="shared" si="33"/>
        <v>0</v>
      </c>
      <c r="Z80" s="109">
        <f t="shared" si="34"/>
        <v>0</v>
      </c>
      <c r="AA80" s="109">
        <f t="shared" si="35"/>
        <v>0</v>
      </c>
      <c r="AB80" s="93"/>
    </row>
    <row r="81" spans="1:28" s="3" customFormat="1" ht="10.5" x14ac:dyDescent="0.35">
      <c r="A81" s="8"/>
      <c r="B81" s="22"/>
      <c r="C81" s="8"/>
      <c r="D81" s="104"/>
      <c r="E81" s="104"/>
      <c r="F81" s="104"/>
      <c r="G81" s="104"/>
      <c r="H81" s="142">
        <f t="shared" si="36"/>
        <v>0</v>
      </c>
      <c r="I81" s="32">
        <f t="shared" si="37"/>
        <v>0</v>
      </c>
      <c r="J81" s="32"/>
      <c r="K81" s="10">
        <f t="shared" si="25"/>
        <v>0</v>
      </c>
      <c r="L81" s="10">
        <f t="shared" si="26"/>
        <v>0</v>
      </c>
      <c r="M81" s="10">
        <f t="shared" si="27"/>
        <v>0</v>
      </c>
      <c r="N81" s="10">
        <f t="shared" si="28"/>
        <v>0</v>
      </c>
      <c r="O81" s="10">
        <f t="shared" si="29"/>
        <v>0</v>
      </c>
      <c r="P81" s="10">
        <f t="shared" si="30"/>
        <v>0</v>
      </c>
      <c r="Q81" s="10">
        <f t="shared" si="31"/>
        <v>0</v>
      </c>
      <c r="S81" s="10">
        <f t="shared" si="38"/>
        <v>0</v>
      </c>
      <c r="T81" s="10">
        <f t="shared" si="39"/>
        <v>0</v>
      </c>
      <c r="U81" s="10">
        <f t="shared" si="40"/>
        <v>0</v>
      </c>
      <c r="V81" s="10">
        <f t="shared" si="41"/>
        <v>0</v>
      </c>
      <c r="X81" s="109">
        <f t="shared" si="32"/>
        <v>0</v>
      </c>
      <c r="Y81" s="109">
        <f t="shared" si="33"/>
        <v>0</v>
      </c>
      <c r="Z81" s="109">
        <f t="shared" si="34"/>
        <v>0</v>
      </c>
      <c r="AA81" s="109">
        <f t="shared" si="35"/>
        <v>0</v>
      </c>
      <c r="AB81" s="93"/>
    </row>
    <row r="82" spans="1:28" s="3" customFormat="1" ht="10.5" x14ac:dyDescent="0.35">
      <c r="A82" s="8"/>
      <c r="B82" s="22"/>
      <c r="C82" s="8"/>
      <c r="D82" s="104"/>
      <c r="E82" s="104"/>
      <c r="F82" s="104"/>
      <c r="G82" s="104"/>
      <c r="H82" s="142">
        <f t="shared" si="36"/>
        <v>0</v>
      </c>
      <c r="I82" s="32">
        <f t="shared" si="37"/>
        <v>0</v>
      </c>
      <c r="J82" s="32"/>
      <c r="K82" s="10">
        <f t="shared" si="25"/>
        <v>0</v>
      </c>
      <c r="L82" s="10">
        <f t="shared" si="26"/>
        <v>0</v>
      </c>
      <c r="M82" s="10">
        <f t="shared" si="27"/>
        <v>0</v>
      </c>
      <c r="N82" s="10">
        <f t="shared" si="28"/>
        <v>0</v>
      </c>
      <c r="O82" s="10">
        <f t="shared" si="29"/>
        <v>0</v>
      </c>
      <c r="P82" s="10">
        <f t="shared" si="30"/>
        <v>0</v>
      </c>
      <c r="Q82" s="10">
        <f t="shared" si="31"/>
        <v>0</v>
      </c>
      <c r="S82" s="10">
        <f t="shared" si="38"/>
        <v>0</v>
      </c>
      <c r="T82" s="10">
        <f t="shared" si="39"/>
        <v>0</v>
      </c>
      <c r="U82" s="10">
        <f t="shared" si="40"/>
        <v>0</v>
      </c>
      <c r="V82" s="10">
        <f t="shared" si="41"/>
        <v>0</v>
      </c>
      <c r="X82" s="109">
        <f t="shared" si="32"/>
        <v>0</v>
      </c>
      <c r="Y82" s="109">
        <f t="shared" si="33"/>
        <v>0</v>
      </c>
      <c r="Z82" s="109">
        <f t="shared" si="34"/>
        <v>0</v>
      </c>
      <c r="AA82" s="109">
        <f t="shared" si="35"/>
        <v>0</v>
      </c>
      <c r="AB82" s="93"/>
    </row>
    <row r="83" spans="1:28" s="3" customFormat="1" ht="10.5" x14ac:dyDescent="0.35">
      <c r="A83" s="8"/>
      <c r="B83" s="22"/>
      <c r="C83" s="8"/>
      <c r="D83" s="104"/>
      <c r="E83" s="104"/>
      <c r="F83" s="104"/>
      <c r="G83" s="104"/>
      <c r="H83" s="142">
        <f t="shared" si="36"/>
        <v>0</v>
      </c>
      <c r="I83" s="32">
        <f t="shared" si="37"/>
        <v>0</v>
      </c>
      <c r="J83" s="32"/>
      <c r="K83" s="10">
        <f t="shared" si="25"/>
        <v>0</v>
      </c>
      <c r="L83" s="10">
        <f t="shared" si="26"/>
        <v>0</v>
      </c>
      <c r="M83" s="10">
        <f t="shared" si="27"/>
        <v>0</v>
      </c>
      <c r="N83" s="10">
        <f t="shared" si="28"/>
        <v>0</v>
      </c>
      <c r="O83" s="10">
        <f t="shared" si="29"/>
        <v>0</v>
      </c>
      <c r="P83" s="10">
        <f t="shared" si="30"/>
        <v>0</v>
      </c>
      <c r="Q83" s="10">
        <f t="shared" si="31"/>
        <v>0</v>
      </c>
      <c r="S83" s="10">
        <f t="shared" si="38"/>
        <v>0</v>
      </c>
      <c r="T83" s="10">
        <f t="shared" si="39"/>
        <v>0</v>
      </c>
      <c r="U83" s="10">
        <f t="shared" si="40"/>
        <v>0</v>
      </c>
      <c r="V83" s="10">
        <f t="shared" si="41"/>
        <v>0</v>
      </c>
      <c r="X83" s="109">
        <f t="shared" si="32"/>
        <v>0</v>
      </c>
      <c r="Y83" s="109">
        <f t="shared" si="33"/>
        <v>0</v>
      </c>
      <c r="Z83" s="109">
        <f t="shared" si="34"/>
        <v>0</v>
      </c>
      <c r="AA83" s="109">
        <f t="shared" si="35"/>
        <v>0</v>
      </c>
      <c r="AB83" s="93"/>
    </row>
    <row r="84" spans="1:28" s="3" customFormat="1" ht="10.5" x14ac:dyDescent="0.35">
      <c r="A84" s="8"/>
      <c r="B84" s="22"/>
      <c r="C84" s="8"/>
      <c r="D84" s="104"/>
      <c r="E84" s="104"/>
      <c r="F84" s="104"/>
      <c r="G84" s="104"/>
      <c r="H84" s="142">
        <f t="shared" si="36"/>
        <v>0</v>
      </c>
      <c r="I84" s="32">
        <f t="shared" si="37"/>
        <v>0</v>
      </c>
      <c r="J84" s="32"/>
      <c r="K84" s="10">
        <f t="shared" si="25"/>
        <v>0</v>
      </c>
      <c r="L84" s="10">
        <f t="shared" si="26"/>
        <v>0</v>
      </c>
      <c r="M84" s="10">
        <f t="shared" si="27"/>
        <v>0</v>
      </c>
      <c r="N84" s="10">
        <f t="shared" si="28"/>
        <v>0</v>
      </c>
      <c r="O84" s="10">
        <f t="shared" si="29"/>
        <v>0</v>
      </c>
      <c r="P84" s="10">
        <f t="shared" si="30"/>
        <v>0</v>
      </c>
      <c r="Q84" s="10">
        <f t="shared" si="31"/>
        <v>0</v>
      </c>
      <c r="S84" s="10">
        <f t="shared" si="38"/>
        <v>0</v>
      </c>
      <c r="T84" s="10">
        <f t="shared" si="39"/>
        <v>0</v>
      </c>
      <c r="U84" s="10">
        <f t="shared" si="40"/>
        <v>0</v>
      </c>
      <c r="V84" s="10">
        <f t="shared" si="41"/>
        <v>0</v>
      </c>
      <c r="X84" s="109">
        <f t="shared" si="32"/>
        <v>0</v>
      </c>
      <c r="Y84" s="109">
        <f t="shared" si="33"/>
        <v>0</v>
      </c>
      <c r="Z84" s="109">
        <f t="shared" si="34"/>
        <v>0</v>
      </c>
      <c r="AA84" s="109">
        <f t="shared" si="35"/>
        <v>0</v>
      </c>
      <c r="AB84" s="93"/>
    </row>
    <row r="85" spans="1:28" s="3" customFormat="1" ht="10.5" x14ac:dyDescent="0.35">
      <c r="A85" s="8"/>
      <c r="B85" s="22"/>
      <c r="C85" s="8"/>
      <c r="D85" s="104"/>
      <c r="E85" s="104"/>
      <c r="F85" s="104"/>
      <c r="G85" s="104"/>
      <c r="H85" s="142">
        <f t="shared" si="36"/>
        <v>0</v>
      </c>
      <c r="I85" s="32">
        <f t="shared" si="37"/>
        <v>0</v>
      </c>
      <c r="J85" s="32"/>
      <c r="K85" s="10">
        <f t="shared" si="25"/>
        <v>0</v>
      </c>
      <c r="L85" s="10">
        <f t="shared" si="26"/>
        <v>0</v>
      </c>
      <c r="M85" s="10">
        <f t="shared" si="27"/>
        <v>0</v>
      </c>
      <c r="N85" s="10">
        <f t="shared" si="28"/>
        <v>0</v>
      </c>
      <c r="O85" s="10">
        <f t="shared" si="29"/>
        <v>0</v>
      </c>
      <c r="P85" s="10">
        <f t="shared" si="30"/>
        <v>0</v>
      </c>
      <c r="Q85" s="10">
        <f t="shared" si="31"/>
        <v>0</v>
      </c>
      <c r="S85" s="10">
        <f t="shared" si="38"/>
        <v>0</v>
      </c>
      <c r="T85" s="10">
        <f t="shared" si="39"/>
        <v>0</v>
      </c>
      <c r="U85" s="10">
        <f t="shared" si="40"/>
        <v>0</v>
      </c>
      <c r="V85" s="10">
        <f t="shared" si="41"/>
        <v>0</v>
      </c>
      <c r="X85" s="109">
        <f t="shared" si="32"/>
        <v>0</v>
      </c>
      <c r="Y85" s="109">
        <f t="shared" si="33"/>
        <v>0</v>
      </c>
      <c r="Z85" s="109">
        <f t="shared" si="34"/>
        <v>0</v>
      </c>
      <c r="AA85" s="109">
        <f t="shared" si="35"/>
        <v>0</v>
      </c>
      <c r="AB85" s="93"/>
    </row>
    <row r="86" spans="1:28" s="3" customFormat="1" ht="10.5" x14ac:dyDescent="0.35">
      <c r="A86" s="8"/>
      <c r="B86" s="22"/>
      <c r="C86" s="8"/>
      <c r="D86" s="104"/>
      <c r="E86" s="104"/>
      <c r="F86" s="104"/>
      <c r="G86" s="104"/>
      <c r="H86" s="142">
        <f t="shared" si="36"/>
        <v>0</v>
      </c>
      <c r="I86" s="32">
        <f t="shared" si="37"/>
        <v>0</v>
      </c>
      <c r="J86" s="32"/>
      <c r="K86" s="10">
        <f t="shared" si="25"/>
        <v>0</v>
      </c>
      <c r="L86" s="10">
        <f t="shared" si="26"/>
        <v>0</v>
      </c>
      <c r="M86" s="10">
        <f t="shared" si="27"/>
        <v>0</v>
      </c>
      <c r="N86" s="10">
        <f t="shared" si="28"/>
        <v>0</v>
      </c>
      <c r="O86" s="10">
        <f t="shared" si="29"/>
        <v>0</v>
      </c>
      <c r="P86" s="10">
        <f t="shared" si="30"/>
        <v>0</v>
      </c>
      <c r="Q86" s="10">
        <f t="shared" si="31"/>
        <v>0</v>
      </c>
      <c r="S86" s="10">
        <f t="shared" si="38"/>
        <v>0</v>
      </c>
      <c r="T86" s="10">
        <f t="shared" si="39"/>
        <v>0</v>
      </c>
      <c r="U86" s="10">
        <f t="shared" si="40"/>
        <v>0</v>
      </c>
      <c r="V86" s="10">
        <f t="shared" si="41"/>
        <v>0</v>
      </c>
      <c r="X86" s="109">
        <f t="shared" si="32"/>
        <v>0</v>
      </c>
      <c r="Y86" s="109">
        <f t="shared" si="33"/>
        <v>0</v>
      </c>
      <c r="Z86" s="109">
        <f t="shared" si="34"/>
        <v>0</v>
      </c>
      <c r="AA86" s="109">
        <f t="shared" si="35"/>
        <v>0</v>
      </c>
      <c r="AB86" s="93"/>
    </row>
    <row r="87" spans="1:28" s="3" customFormat="1" ht="10.5" x14ac:dyDescent="0.35">
      <c r="A87" s="8"/>
      <c r="B87" s="22"/>
      <c r="C87" s="8"/>
      <c r="D87" s="104"/>
      <c r="E87" s="104"/>
      <c r="F87" s="104"/>
      <c r="G87" s="104"/>
      <c r="H87" s="142">
        <f t="shared" si="36"/>
        <v>0</v>
      </c>
      <c r="I87" s="32">
        <f t="shared" si="37"/>
        <v>0</v>
      </c>
      <c r="J87" s="32"/>
      <c r="K87" s="10">
        <f t="shared" si="25"/>
        <v>0</v>
      </c>
      <c r="L87" s="10">
        <f t="shared" si="26"/>
        <v>0</v>
      </c>
      <c r="M87" s="10">
        <f t="shared" si="27"/>
        <v>0</v>
      </c>
      <c r="N87" s="10">
        <f t="shared" si="28"/>
        <v>0</v>
      </c>
      <c r="O87" s="10">
        <f t="shared" si="29"/>
        <v>0</v>
      </c>
      <c r="P87" s="10">
        <f t="shared" si="30"/>
        <v>0</v>
      </c>
      <c r="Q87" s="10">
        <f t="shared" si="31"/>
        <v>0</v>
      </c>
      <c r="S87" s="10">
        <f t="shared" si="38"/>
        <v>0</v>
      </c>
      <c r="T87" s="10">
        <f t="shared" si="39"/>
        <v>0</v>
      </c>
      <c r="U87" s="10">
        <f t="shared" si="40"/>
        <v>0</v>
      </c>
      <c r="V87" s="10">
        <f t="shared" si="41"/>
        <v>0</v>
      </c>
      <c r="X87" s="109">
        <f t="shared" si="32"/>
        <v>0</v>
      </c>
      <c r="Y87" s="109">
        <f t="shared" si="33"/>
        <v>0</v>
      </c>
      <c r="Z87" s="109">
        <f t="shared" si="34"/>
        <v>0</v>
      </c>
      <c r="AA87" s="109">
        <f t="shared" si="35"/>
        <v>0</v>
      </c>
      <c r="AB87" s="93"/>
    </row>
    <row r="88" spans="1:28" s="3" customFormat="1" ht="10.5" x14ac:dyDescent="0.35">
      <c r="A88" s="8"/>
      <c r="B88" s="22"/>
      <c r="C88" s="8"/>
      <c r="D88" s="104"/>
      <c r="E88" s="104"/>
      <c r="F88" s="104"/>
      <c r="G88" s="104"/>
      <c r="H88" s="142">
        <f t="shared" si="36"/>
        <v>0</v>
      </c>
      <c r="I88" s="32">
        <f t="shared" si="37"/>
        <v>0</v>
      </c>
      <c r="J88" s="32"/>
      <c r="K88" s="10">
        <f t="shared" si="25"/>
        <v>0</v>
      </c>
      <c r="L88" s="10">
        <f t="shared" si="26"/>
        <v>0</v>
      </c>
      <c r="M88" s="10">
        <f t="shared" si="27"/>
        <v>0</v>
      </c>
      <c r="N88" s="10">
        <f t="shared" si="28"/>
        <v>0</v>
      </c>
      <c r="O88" s="10">
        <f t="shared" si="29"/>
        <v>0</v>
      </c>
      <c r="P88" s="10">
        <f t="shared" si="30"/>
        <v>0</v>
      </c>
      <c r="Q88" s="10">
        <f t="shared" si="31"/>
        <v>0</v>
      </c>
      <c r="S88" s="10">
        <f t="shared" si="38"/>
        <v>0</v>
      </c>
      <c r="T88" s="10">
        <f t="shared" si="39"/>
        <v>0</v>
      </c>
      <c r="U88" s="10">
        <f t="shared" si="40"/>
        <v>0</v>
      </c>
      <c r="V88" s="10">
        <f t="shared" si="41"/>
        <v>0</v>
      </c>
      <c r="X88" s="109">
        <f t="shared" si="32"/>
        <v>0</v>
      </c>
      <c r="Y88" s="109">
        <f t="shared" si="33"/>
        <v>0</v>
      </c>
      <c r="Z88" s="109">
        <f t="shared" si="34"/>
        <v>0</v>
      </c>
      <c r="AA88" s="109">
        <f t="shared" si="35"/>
        <v>0</v>
      </c>
      <c r="AB88" s="93"/>
    </row>
    <row r="89" spans="1:28" s="3" customFormat="1" ht="10.5" x14ac:dyDescent="0.35">
      <c r="A89" s="8"/>
      <c r="B89" s="22"/>
      <c r="C89" s="8"/>
      <c r="D89" s="104"/>
      <c r="E89" s="104"/>
      <c r="F89" s="104"/>
      <c r="G89" s="104"/>
      <c r="H89" s="142">
        <f t="shared" si="36"/>
        <v>0</v>
      </c>
      <c r="I89" s="32">
        <f t="shared" si="37"/>
        <v>0</v>
      </c>
      <c r="J89" s="32"/>
      <c r="K89" s="10">
        <f t="shared" si="25"/>
        <v>0</v>
      </c>
      <c r="L89" s="10">
        <f t="shared" si="26"/>
        <v>0</v>
      </c>
      <c r="M89" s="10">
        <f t="shared" si="27"/>
        <v>0</v>
      </c>
      <c r="N89" s="10">
        <f t="shared" si="28"/>
        <v>0</v>
      </c>
      <c r="O89" s="10">
        <f t="shared" si="29"/>
        <v>0</v>
      </c>
      <c r="P89" s="10">
        <f t="shared" si="30"/>
        <v>0</v>
      </c>
      <c r="Q89" s="10">
        <f t="shared" si="31"/>
        <v>0</v>
      </c>
      <c r="S89" s="10">
        <f t="shared" si="38"/>
        <v>0</v>
      </c>
      <c r="T89" s="10">
        <f t="shared" si="39"/>
        <v>0</v>
      </c>
      <c r="U89" s="10">
        <f t="shared" si="40"/>
        <v>0</v>
      </c>
      <c r="V89" s="10">
        <f t="shared" si="41"/>
        <v>0</v>
      </c>
      <c r="X89" s="109">
        <f t="shared" si="32"/>
        <v>0</v>
      </c>
      <c r="Y89" s="109">
        <f t="shared" si="33"/>
        <v>0</v>
      </c>
      <c r="Z89" s="109">
        <f t="shared" si="34"/>
        <v>0</v>
      </c>
      <c r="AA89" s="109">
        <f t="shared" si="35"/>
        <v>0</v>
      </c>
      <c r="AB89" s="93"/>
    </row>
    <row r="90" spans="1:28" s="3" customFormat="1" ht="10.5" x14ac:dyDescent="0.35">
      <c r="A90" s="8"/>
      <c r="B90" s="22"/>
      <c r="C90" s="8"/>
      <c r="D90" s="104"/>
      <c r="E90" s="104"/>
      <c r="F90" s="104"/>
      <c r="G90" s="104"/>
      <c r="H90" s="142">
        <f t="shared" si="36"/>
        <v>0</v>
      </c>
      <c r="I90" s="32">
        <f t="shared" si="37"/>
        <v>0</v>
      </c>
      <c r="J90" s="32"/>
      <c r="K90" s="10">
        <f t="shared" si="25"/>
        <v>0</v>
      </c>
      <c r="L90" s="10">
        <f t="shared" si="26"/>
        <v>0</v>
      </c>
      <c r="M90" s="10">
        <f t="shared" si="27"/>
        <v>0</v>
      </c>
      <c r="N90" s="10">
        <f t="shared" si="28"/>
        <v>0</v>
      </c>
      <c r="O90" s="10">
        <f t="shared" si="29"/>
        <v>0</v>
      </c>
      <c r="P90" s="10">
        <f t="shared" si="30"/>
        <v>0</v>
      </c>
      <c r="Q90" s="10">
        <f t="shared" si="31"/>
        <v>0</v>
      </c>
      <c r="S90" s="10">
        <f t="shared" si="38"/>
        <v>0</v>
      </c>
      <c r="T90" s="10">
        <f t="shared" si="39"/>
        <v>0</v>
      </c>
      <c r="U90" s="10">
        <f t="shared" si="40"/>
        <v>0</v>
      </c>
      <c r="V90" s="10">
        <f t="shared" si="41"/>
        <v>0</v>
      </c>
      <c r="X90" s="109">
        <f t="shared" si="32"/>
        <v>0</v>
      </c>
      <c r="Y90" s="109">
        <f t="shared" si="33"/>
        <v>0</v>
      </c>
      <c r="Z90" s="109">
        <f t="shared" si="34"/>
        <v>0</v>
      </c>
      <c r="AA90" s="109">
        <f t="shared" si="35"/>
        <v>0</v>
      </c>
      <c r="AB90" s="93"/>
    </row>
    <row r="91" spans="1:28" s="3" customFormat="1" ht="10.5" x14ac:dyDescent="0.35">
      <c r="A91" s="8"/>
      <c r="B91" s="22"/>
      <c r="C91" s="8"/>
      <c r="D91" s="104"/>
      <c r="E91" s="104"/>
      <c r="F91" s="104"/>
      <c r="G91" s="104"/>
      <c r="H91" s="142">
        <f t="shared" si="36"/>
        <v>0</v>
      </c>
      <c r="I91" s="32">
        <f t="shared" si="37"/>
        <v>0</v>
      </c>
      <c r="J91" s="32"/>
      <c r="K91" s="10">
        <f t="shared" si="25"/>
        <v>0</v>
      </c>
      <c r="L91" s="10">
        <f t="shared" si="26"/>
        <v>0</v>
      </c>
      <c r="M91" s="10">
        <f t="shared" si="27"/>
        <v>0</v>
      </c>
      <c r="N91" s="10">
        <f t="shared" si="28"/>
        <v>0</v>
      </c>
      <c r="O91" s="10">
        <f t="shared" si="29"/>
        <v>0</v>
      </c>
      <c r="P91" s="10">
        <f t="shared" si="30"/>
        <v>0</v>
      </c>
      <c r="Q91" s="10">
        <f t="shared" si="31"/>
        <v>0</v>
      </c>
      <c r="S91" s="10">
        <f t="shared" si="38"/>
        <v>0</v>
      </c>
      <c r="T91" s="10">
        <f t="shared" si="39"/>
        <v>0</v>
      </c>
      <c r="U91" s="10">
        <f t="shared" si="40"/>
        <v>0</v>
      </c>
      <c r="V91" s="10">
        <f t="shared" si="41"/>
        <v>0</v>
      </c>
      <c r="X91" s="109">
        <f t="shared" si="32"/>
        <v>0</v>
      </c>
      <c r="Y91" s="109">
        <f t="shared" si="33"/>
        <v>0</v>
      </c>
      <c r="Z91" s="109">
        <f t="shared" si="34"/>
        <v>0</v>
      </c>
      <c r="AA91" s="109">
        <f t="shared" si="35"/>
        <v>0</v>
      </c>
      <c r="AB91" s="93"/>
    </row>
    <row r="92" spans="1:28" s="3" customFormat="1" ht="10.5" x14ac:dyDescent="0.35">
      <c r="A92" s="8"/>
      <c r="B92" s="22"/>
      <c r="C92" s="8"/>
      <c r="D92" s="104"/>
      <c r="E92" s="104"/>
      <c r="F92" s="104"/>
      <c r="G92" s="104"/>
      <c r="H92" s="142">
        <f t="shared" si="36"/>
        <v>0</v>
      </c>
      <c r="I92" s="32">
        <f t="shared" si="37"/>
        <v>0</v>
      </c>
      <c r="J92" s="32"/>
      <c r="K92" s="10">
        <f t="shared" si="25"/>
        <v>0</v>
      </c>
      <c r="L92" s="10">
        <f t="shared" si="26"/>
        <v>0</v>
      </c>
      <c r="M92" s="10">
        <f t="shared" si="27"/>
        <v>0</v>
      </c>
      <c r="N92" s="10">
        <f t="shared" si="28"/>
        <v>0</v>
      </c>
      <c r="O92" s="10">
        <f t="shared" si="29"/>
        <v>0</v>
      </c>
      <c r="P92" s="10">
        <f t="shared" si="30"/>
        <v>0</v>
      </c>
      <c r="Q92" s="10">
        <f t="shared" si="31"/>
        <v>0</v>
      </c>
      <c r="S92" s="10">
        <f t="shared" si="38"/>
        <v>0</v>
      </c>
      <c r="T92" s="10">
        <f t="shared" si="39"/>
        <v>0</v>
      </c>
      <c r="U92" s="10">
        <f t="shared" si="40"/>
        <v>0</v>
      </c>
      <c r="V92" s="10">
        <f t="shared" si="41"/>
        <v>0</v>
      </c>
      <c r="X92" s="109">
        <f t="shared" si="32"/>
        <v>0</v>
      </c>
      <c r="Y92" s="109">
        <f t="shared" si="33"/>
        <v>0</v>
      </c>
      <c r="Z92" s="109">
        <f t="shared" si="34"/>
        <v>0</v>
      </c>
      <c r="AA92" s="109">
        <f t="shared" si="35"/>
        <v>0</v>
      </c>
      <c r="AB92" s="93"/>
    </row>
    <row r="93" spans="1:28" s="3" customFormat="1" ht="10.5" x14ac:dyDescent="0.35">
      <c r="A93" s="8"/>
      <c r="B93" s="22"/>
      <c r="C93" s="8"/>
      <c r="D93" s="104"/>
      <c r="E93" s="104"/>
      <c r="F93" s="104"/>
      <c r="G93" s="104"/>
      <c r="H93" s="142">
        <f t="shared" si="36"/>
        <v>0</v>
      </c>
      <c r="I93" s="32">
        <f t="shared" si="37"/>
        <v>0</v>
      </c>
      <c r="J93" s="32"/>
      <c r="K93" s="10">
        <f t="shared" si="25"/>
        <v>0</v>
      </c>
      <c r="L93" s="10">
        <f t="shared" si="26"/>
        <v>0</v>
      </c>
      <c r="M93" s="10">
        <f t="shared" si="27"/>
        <v>0</v>
      </c>
      <c r="N93" s="10">
        <f t="shared" si="28"/>
        <v>0</v>
      </c>
      <c r="O93" s="10">
        <f t="shared" si="29"/>
        <v>0</v>
      </c>
      <c r="P93" s="10">
        <f t="shared" si="30"/>
        <v>0</v>
      </c>
      <c r="Q93" s="10">
        <f t="shared" si="31"/>
        <v>0</v>
      </c>
      <c r="S93" s="10">
        <f t="shared" si="38"/>
        <v>0</v>
      </c>
      <c r="T93" s="10">
        <f t="shared" si="39"/>
        <v>0</v>
      </c>
      <c r="U93" s="10">
        <f t="shared" si="40"/>
        <v>0</v>
      </c>
      <c r="V93" s="10">
        <f t="shared" si="41"/>
        <v>0</v>
      </c>
      <c r="X93" s="109">
        <f t="shared" si="32"/>
        <v>0</v>
      </c>
      <c r="Y93" s="109">
        <f t="shared" si="33"/>
        <v>0</v>
      </c>
      <c r="Z93" s="109">
        <f t="shared" si="34"/>
        <v>0</v>
      </c>
      <c r="AA93" s="109">
        <f t="shared" si="35"/>
        <v>0</v>
      </c>
      <c r="AB93" s="93"/>
    </row>
    <row r="94" spans="1:28" s="3" customFormat="1" ht="10.5" x14ac:dyDescent="0.35">
      <c r="A94" s="8"/>
      <c r="B94" s="22"/>
      <c r="C94" s="8"/>
      <c r="D94" s="104"/>
      <c r="E94" s="104"/>
      <c r="F94" s="104"/>
      <c r="G94" s="104"/>
      <c r="H94" s="142">
        <f t="shared" si="36"/>
        <v>0</v>
      </c>
      <c r="I94" s="32">
        <f t="shared" si="37"/>
        <v>0</v>
      </c>
      <c r="J94" s="32"/>
      <c r="K94" s="10">
        <f t="shared" si="25"/>
        <v>0</v>
      </c>
      <c r="L94" s="10">
        <f t="shared" si="26"/>
        <v>0</v>
      </c>
      <c r="M94" s="10">
        <f t="shared" si="27"/>
        <v>0</v>
      </c>
      <c r="N94" s="10">
        <f t="shared" si="28"/>
        <v>0</v>
      </c>
      <c r="O94" s="10">
        <f t="shared" si="29"/>
        <v>0</v>
      </c>
      <c r="P94" s="10">
        <f t="shared" si="30"/>
        <v>0</v>
      </c>
      <c r="Q94" s="10">
        <f t="shared" si="31"/>
        <v>0</v>
      </c>
      <c r="S94" s="10">
        <f t="shared" si="38"/>
        <v>0</v>
      </c>
      <c r="T94" s="10">
        <f t="shared" si="39"/>
        <v>0</v>
      </c>
      <c r="U94" s="10">
        <f t="shared" si="40"/>
        <v>0</v>
      </c>
      <c r="V94" s="10">
        <f t="shared" si="41"/>
        <v>0</v>
      </c>
      <c r="X94" s="109">
        <f t="shared" si="32"/>
        <v>0</v>
      </c>
      <c r="Y94" s="109">
        <f t="shared" si="33"/>
        <v>0</v>
      </c>
      <c r="Z94" s="109">
        <f t="shared" si="34"/>
        <v>0</v>
      </c>
      <c r="AA94" s="109">
        <f t="shared" si="35"/>
        <v>0</v>
      </c>
      <c r="AB94" s="93"/>
    </row>
    <row r="95" spans="1:28" s="3" customFormat="1" ht="10.5" x14ac:dyDescent="0.35">
      <c r="A95" s="8"/>
      <c r="B95" s="22"/>
      <c r="C95" s="8"/>
      <c r="D95" s="104"/>
      <c r="E95" s="104"/>
      <c r="F95" s="104"/>
      <c r="G95" s="104"/>
      <c r="H95" s="142">
        <f t="shared" si="36"/>
        <v>0</v>
      </c>
      <c r="I95" s="32">
        <f t="shared" si="37"/>
        <v>0</v>
      </c>
      <c r="J95" s="32"/>
      <c r="K95" s="10">
        <f t="shared" si="25"/>
        <v>0</v>
      </c>
      <c r="L95" s="10">
        <f t="shared" si="26"/>
        <v>0</v>
      </c>
      <c r="M95" s="10">
        <f t="shared" si="27"/>
        <v>0</v>
      </c>
      <c r="N95" s="10">
        <f t="shared" si="28"/>
        <v>0</v>
      </c>
      <c r="O95" s="10">
        <f t="shared" si="29"/>
        <v>0</v>
      </c>
      <c r="P95" s="10">
        <f t="shared" si="30"/>
        <v>0</v>
      </c>
      <c r="Q95" s="10">
        <f t="shared" si="31"/>
        <v>0</v>
      </c>
      <c r="S95" s="10">
        <f t="shared" si="38"/>
        <v>0</v>
      </c>
      <c r="T95" s="10">
        <f t="shared" si="39"/>
        <v>0</v>
      </c>
      <c r="U95" s="10">
        <f t="shared" si="40"/>
        <v>0</v>
      </c>
      <c r="V95" s="10">
        <f t="shared" si="41"/>
        <v>0</v>
      </c>
      <c r="X95" s="109">
        <f t="shared" si="32"/>
        <v>0</v>
      </c>
      <c r="Y95" s="109">
        <f t="shared" si="33"/>
        <v>0</v>
      </c>
      <c r="Z95" s="109">
        <f t="shared" si="34"/>
        <v>0</v>
      </c>
      <c r="AA95" s="109">
        <f t="shared" si="35"/>
        <v>0</v>
      </c>
      <c r="AB95" s="93"/>
    </row>
    <row r="96" spans="1:28" s="3" customFormat="1" ht="10.5" x14ac:dyDescent="0.35">
      <c r="A96" s="8"/>
      <c r="B96" s="22"/>
      <c r="C96" s="8"/>
      <c r="D96" s="104"/>
      <c r="E96" s="104"/>
      <c r="F96" s="104"/>
      <c r="G96" s="104"/>
      <c r="H96" s="142">
        <f t="shared" si="36"/>
        <v>0</v>
      </c>
      <c r="I96" s="32">
        <f t="shared" si="37"/>
        <v>0</v>
      </c>
      <c r="J96" s="32"/>
      <c r="K96" s="10">
        <f t="shared" si="25"/>
        <v>0</v>
      </c>
      <c r="L96" s="10">
        <f t="shared" si="26"/>
        <v>0</v>
      </c>
      <c r="M96" s="10">
        <f t="shared" si="27"/>
        <v>0</v>
      </c>
      <c r="N96" s="10">
        <f t="shared" si="28"/>
        <v>0</v>
      </c>
      <c r="O96" s="10">
        <f t="shared" si="29"/>
        <v>0</v>
      </c>
      <c r="P96" s="10">
        <f t="shared" si="30"/>
        <v>0</v>
      </c>
      <c r="Q96" s="10">
        <f t="shared" si="31"/>
        <v>0</v>
      </c>
      <c r="S96" s="10">
        <f t="shared" si="38"/>
        <v>0</v>
      </c>
      <c r="T96" s="10">
        <f t="shared" si="39"/>
        <v>0</v>
      </c>
      <c r="U96" s="10">
        <f t="shared" si="40"/>
        <v>0</v>
      </c>
      <c r="V96" s="10">
        <f t="shared" si="41"/>
        <v>0</v>
      </c>
      <c r="X96" s="109">
        <f t="shared" si="32"/>
        <v>0</v>
      </c>
      <c r="Y96" s="109">
        <f t="shared" si="33"/>
        <v>0</v>
      </c>
      <c r="Z96" s="109">
        <f t="shared" si="34"/>
        <v>0</v>
      </c>
      <c r="AA96" s="109">
        <f t="shared" si="35"/>
        <v>0</v>
      </c>
      <c r="AB96" s="93"/>
    </row>
    <row r="97" spans="1:44" s="3" customFormat="1" ht="10.5" x14ac:dyDescent="0.35">
      <c r="A97" s="8"/>
      <c r="B97" s="22"/>
      <c r="C97" s="8"/>
      <c r="D97" s="104"/>
      <c r="E97" s="104"/>
      <c r="F97" s="104"/>
      <c r="G97" s="104"/>
      <c r="H97" s="142">
        <f t="shared" si="36"/>
        <v>0</v>
      </c>
      <c r="I97" s="32">
        <f t="shared" si="37"/>
        <v>0</v>
      </c>
      <c r="J97" s="32"/>
      <c r="K97" s="10">
        <f t="shared" si="25"/>
        <v>0</v>
      </c>
      <c r="L97" s="10">
        <f t="shared" si="26"/>
        <v>0</v>
      </c>
      <c r="M97" s="10">
        <f t="shared" si="27"/>
        <v>0</v>
      </c>
      <c r="N97" s="10">
        <f t="shared" si="28"/>
        <v>0</v>
      </c>
      <c r="O97" s="10">
        <f t="shared" si="29"/>
        <v>0</v>
      </c>
      <c r="P97" s="10">
        <f t="shared" si="30"/>
        <v>0</v>
      </c>
      <c r="Q97" s="10">
        <f t="shared" si="31"/>
        <v>0</v>
      </c>
      <c r="S97" s="10">
        <f t="shared" si="38"/>
        <v>0</v>
      </c>
      <c r="T97" s="10">
        <f t="shared" si="39"/>
        <v>0</v>
      </c>
      <c r="U97" s="10">
        <f t="shared" si="40"/>
        <v>0</v>
      </c>
      <c r="V97" s="10">
        <f t="shared" si="41"/>
        <v>0</v>
      </c>
      <c r="X97" s="109">
        <f t="shared" si="32"/>
        <v>0</v>
      </c>
      <c r="Y97" s="109">
        <f t="shared" si="33"/>
        <v>0</v>
      </c>
      <c r="Z97" s="109">
        <f t="shared" si="34"/>
        <v>0</v>
      </c>
      <c r="AA97" s="109">
        <f t="shared" si="35"/>
        <v>0</v>
      </c>
      <c r="AB97" s="93"/>
    </row>
    <row r="98" spans="1:44" s="3" customFormat="1" ht="10.5" x14ac:dyDescent="0.35">
      <c r="A98" s="8"/>
      <c r="B98" s="22"/>
      <c r="C98" s="8"/>
      <c r="D98" s="104"/>
      <c r="E98" s="104"/>
      <c r="F98" s="104"/>
      <c r="G98" s="104"/>
      <c r="H98" s="142">
        <f t="shared" si="36"/>
        <v>0</v>
      </c>
      <c r="I98" s="32">
        <f t="shared" si="37"/>
        <v>0</v>
      </c>
      <c r="J98" s="32"/>
      <c r="K98" s="10">
        <f t="shared" si="25"/>
        <v>0</v>
      </c>
      <c r="L98" s="10">
        <f t="shared" si="26"/>
        <v>0</v>
      </c>
      <c r="M98" s="10">
        <f t="shared" si="27"/>
        <v>0</v>
      </c>
      <c r="N98" s="10">
        <f t="shared" si="28"/>
        <v>0</v>
      </c>
      <c r="O98" s="10">
        <f t="shared" si="29"/>
        <v>0</v>
      </c>
      <c r="P98" s="10">
        <f t="shared" si="30"/>
        <v>0</v>
      </c>
      <c r="Q98" s="10">
        <f t="shared" si="31"/>
        <v>0</v>
      </c>
      <c r="S98" s="10">
        <f t="shared" si="38"/>
        <v>0</v>
      </c>
      <c r="T98" s="10">
        <f t="shared" si="39"/>
        <v>0</v>
      </c>
      <c r="U98" s="10">
        <f t="shared" si="40"/>
        <v>0</v>
      </c>
      <c r="V98" s="10">
        <f t="shared" si="41"/>
        <v>0</v>
      </c>
      <c r="X98" s="109">
        <f t="shared" si="32"/>
        <v>0</v>
      </c>
      <c r="Y98" s="109">
        <f t="shared" si="33"/>
        <v>0</v>
      </c>
      <c r="Z98" s="109">
        <f t="shared" si="34"/>
        <v>0</v>
      </c>
      <c r="AA98" s="109">
        <f t="shared" si="35"/>
        <v>0</v>
      </c>
      <c r="AB98" s="93"/>
    </row>
    <row r="99" spans="1:44" s="3" customFormat="1" ht="10.5" x14ac:dyDescent="0.35">
      <c r="A99" s="8"/>
      <c r="B99" s="22"/>
      <c r="C99" s="8"/>
      <c r="D99" s="104"/>
      <c r="E99" s="104"/>
      <c r="F99" s="104"/>
      <c r="G99" s="104"/>
      <c r="H99" s="142">
        <f t="shared" si="36"/>
        <v>0</v>
      </c>
      <c r="I99" s="32">
        <f t="shared" si="37"/>
        <v>0</v>
      </c>
      <c r="J99" s="32"/>
      <c r="K99" s="10">
        <f t="shared" si="25"/>
        <v>0</v>
      </c>
      <c r="L99" s="10">
        <f t="shared" si="26"/>
        <v>0</v>
      </c>
      <c r="M99" s="10">
        <f t="shared" si="27"/>
        <v>0</v>
      </c>
      <c r="N99" s="10">
        <f t="shared" si="28"/>
        <v>0</v>
      </c>
      <c r="O99" s="10">
        <f t="shared" si="29"/>
        <v>0</v>
      </c>
      <c r="P99" s="10">
        <f t="shared" si="30"/>
        <v>0</v>
      </c>
      <c r="Q99" s="10">
        <f t="shared" si="31"/>
        <v>0</v>
      </c>
      <c r="S99" s="10">
        <f t="shared" si="38"/>
        <v>0</v>
      </c>
      <c r="T99" s="10">
        <f t="shared" si="39"/>
        <v>0</v>
      </c>
      <c r="U99" s="10">
        <f t="shared" si="40"/>
        <v>0</v>
      </c>
      <c r="V99" s="10">
        <f t="shared" si="41"/>
        <v>0</v>
      </c>
      <c r="X99" s="109">
        <f t="shared" si="32"/>
        <v>0</v>
      </c>
      <c r="Y99" s="109">
        <f t="shared" si="33"/>
        <v>0</v>
      </c>
      <c r="Z99" s="109">
        <f t="shared" si="34"/>
        <v>0</v>
      </c>
      <c r="AA99" s="109">
        <f t="shared" si="35"/>
        <v>0</v>
      </c>
      <c r="AB99" s="93"/>
    </row>
    <row r="100" spans="1:44" s="3" customFormat="1" ht="10.5" x14ac:dyDescent="0.35">
      <c r="A100" s="8"/>
      <c r="B100" s="22"/>
      <c r="C100" s="8"/>
      <c r="D100" s="104"/>
      <c r="E100" s="104"/>
      <c r="F100" s="104"/>
      <c r="G100" s="104"/>
      <c r="H100" s="142">
        <f t="shared" si="36"/>
        <v>0</v>
      </c>
      <c r="I100" s="32">
        <f t="shared" si="37"/>
        <v>0</v>
      </c>
      <c r="J100" s="32"/>
      <c r="K100" s="10">
        <f t="shared" si="25"/>
        <v>0</v>
      </c>
      <c r="L100" s="10">
        <f t="shared" si="26"/>
        <v>0</v>
      </c>
      <c r="M100" s="10">
        <f t="shared" si="27"/>
        <v>0</v>
      </c>
      <c r="N100" s="10">
        <f t="shared" si="28"/>
        <v>0</v>
      </c>
      <c r="O100" s="10">
        <f t="shared" si="29"/>
        <v>0</v>
      </c>
      <c r="P100" s="10">
        <f t="shared" si="30"/>
        <v>0</v>
      </c>
      <c r="Q100" s="10">
        <f t="shared" si="31"/>
        <v>0</v>
      </c>
      <c r="S100" s="10">
        <f t="shared" si="38"/>
        <v>0</v>
      </c>
      <c r="T100" s="10">
        <f t="shared" si="39"/>
        <v>0</v>
      </c>
      <c r="U100" s="10">
        <f t="shared" si="40"/>
        <v>0</v>
      </c>
      <c r="V100" s="10">
        <f t="shared" si="41"/>
        <v>0</v>
      </c>
      <c r="X100" s="109">
        <f t="shared" si="32"/>
        <v>0</v>
      </c>
      <c r="Y100" s="109">
        <f t="shared" si="33"/>
        <v>0</v>
      </c>
      <c r="Z100" s="109">
        <f t="shared" si="34"/>
        <v>0</v>
      </c>
      <c r="AA100" s="109">
        <f t="shared" si="35"/>
        <v>0</v>
      </c>
      <c r="AB100" s="93"/>
    </row>
    <row r="101" spans="1:44" s="3" customFormat="1" ht="10.5" x14ac:dyDescent="0.35">
      <c r="A101" s="8"/>
      <c r="B101" s="22"/>
      <c r="C101" s="8"/>
      <c r="D101" s="104"/>
      <c r="E101" s="104"/>
      <c r="F101" s="104"/>
      <c r="G101" s="104"/>
      <c r="H101" s="142">
        <f t="shared" si="36"/>
        <v>0</v>
      </c>
      <c r="I101" s="32">
        <f t="shared" si="37"/>
        <v>0</v>
      </c>
      <c r="J101" s="32"/>
      <c r="K101" s="10">
        <f t="shared" si="25"/>
        <v>0</v>
      </c>
      <c r="L101" s="10">
        <f t="shared" si="26"/>
        <v>0</v>
      </c>
      <c r="M101" s="10">
        <f t="shared" si="27"/>
        <v>0</v>
      </c>
      <c r="N101" s="10">
        <f t="shared" si="28"/>
        <v>0</v>
      </c>
      <c r="O101" s="10">
        <f t="shared" si="29"/>
        <v>0</v>
      </c>
      <c r="P101" s="10">
        <f t="shared" si="30"/>
        <v>0</v>
      </c>
      <c r="Q101" s="10">
        <f t="shared" si="31"/>
        <v>0</v>
      </c>
      <c r="S101" s="10">
        <f t="shared" si="38"/>
        <v>0</v>
      </c>
      <c r="T101" s="10">
        <f t="shared" si="39"/>
        <v>0</v>
      </c>
      <c r="U101" s="10">
        <f t="shared" si="40"/>
        <v>0</v>
      </c>
      <c r="V101" s="10">
        <f t="shared" si="41"/>
        <v>0</v>
      </c>
      <c r="X101" s="109">
        <f t="shared" si="32"/>
        <v>0</v>
      </c>
      <c r="Y101" s="109">
        <f t="shared" si="33"/>
        <v>0</v>
      </c>
      <c r="Z101" s="109">
        <f t="shared" si="34"/>
        <v>0</v>
      </c>
      <c r="AA101" s="109">
        <f t="shared" si="35"/>
        <v>0</v>
      </c>
      <c r="AB101" s="93"/>
    </row>
    <row r="102" spans="1:44" s="3" customFormat="1" ht="10.5" x14ac:dyDescent="0.35">
      <c r="A102" s="8"/>
      <c r="B102" s="22"/>
      <c r="C102" s="8"/>
      <c r="D102" s="104"/>
      <c r="E102" s="104"/>
      <c r="F102" s="104"/>
      <c r="G102" s="104"/>
      <c r="H102" s="142">
        <f t="shared" si="36"/>
        <v>0</v>
      </c>
      <c r="I102" s="32">
        <f t="shared" si="37"/>
        <v>0</v>
      </c>
      <c r="J102" s="32"/>
      <c r="K102" s="10">
        <f t="shared" si="25"/>
        <v>0</v>
      </c>
      <c r="L102" s="10">
        <f t="shared" si="26"/>
        <v>0</v>
      </c>
      <c r="M102" s="10">
        <f t="shared" si="27"/>
        <v>0</v>
      </c>
      <c r="N102" s="10">
        <f t="shared" si="28"/>
        <v>0</v>
      </c>
      <c r="O102" s="10">
        <f t="shared" si="29"/>
        <v>0</v>
      </c>
      <c r="P102" s="10">
        <f t="shared" si="30"/>
        <v>0</v>
      </c>
      <c r="Q102" s="10">
        <f t="shared" si="31"/>
        <v>0</v>
      </c>
      <c r="S102" s="10">
        <f t="shared" si="38"/>
        <v>0</v>
      </c>
      <c r="T102" s="10">
        <f t="shared" si="39"/>
        <v>0</v>
      </c>
      <c r="U102" s="10">
        <f t="shared" si="40"/>
        <v>0</v>
      </c>
      <c r="V102" s="10">
        <f t="shared" si="41"/>
        <v>0</v>
      </c>
      <c r="X102" s="109">
        <f t="shared" si="32"/>
        <v>0</v>
      </c>
      <c r="Y102" s="109">
        <f t="shared" si="33"/>
        <v>0</v>
      </c>
      <c r="Z102" s="109">
        <f t="shared" si="34"/>
        <v>0</v>
      </c>
      <c r="AA102" s="109">
        <f t="shared" si="35"/>
        <v>0</v>
      </c>
      <c r="AB102" s="93"/>
    </row>
    <row r="103" spans="1:44" s="3" customFormat="1" ht="10.5" x14ac:dyDescent="0.35">
      <c r="A103" s="8"/>
      <c r="B103" s="22"/>
      <c r="C103" s="8"/>
      <c r="D103" s="104"/>
      <c r="E103" s="104"/>
      <c r="F103" s="104"/>
      <c r="G103" s="104"/>
      <c r="H103" s="142">
        <f t="shared" si="36"/>
        <v>0</v>
      </c>
      <c r="I103" s="32">
        <f t="shared" si="37"/>
        <v>0</v>
      </c>
      <c r="J103" s="32"/>
      <c r="K103" s="10">
        <f t="shared" si="25"/>
        <v>0</v>
      </c>
      <c r="L103" s="10">
        <f t="shared" si="26"/>
        <v>0</v>
      </c>
      <c r="M103" s="10">
        <f t="shared" si="27"/>
        <v>0</v>
      </c>
      <c r="N103" s="10">
        <f t="shared" si="28"/>
        <v>0</v>
      </c>
      <c r="O103" s="10">
        <f t="shared" si="29"/>
        <v>0</v>
      </c>
      <c r="P103" s="10">
        <f t="shared" si="30"/>
        <v>0</v>
      </c>
      <c r="Q103" s="10">
        <f t="shared" si="31"/>
        <v>0</v>
      </c>
      <c r="S103" s="10">
        <f t="shared" si="38"/>
        <v>0</v>
      </c>
      <c r="T103" s="10">
        <f t="shared" si="39"/>
        <v>0</v>
      </c>
      <c r="U103" s="10">
        <f t="shared" si="40"/>
        <v>0</v>
      </c>
      <c r="V103" s="10">
        <f t="shared" si="41"/>
        <v>0</v>
      </c>
      <c r="X103" s="109">
        <f t="shared" si="32"/>
        <v>0</v>
      </c>
      <c r="Y103" s="109">
        <f t="shared" si="33"/>
        <v>0</v>
      </c>
      <c r="Z103" s="109">
        <f t="shared" si="34"/>
        <v>0</v>
      </c>
      <c r="AA103" s="109">
        <f t="shared" si="35"/>
        <v>0</v>
      </c>
      <c r="AB103" s="93"/>
      <c r="AG103" s="6"/>
    </row>
    <row r="104" spans="1:44" ht="11" thickBot="1" x14ac:dyDescent="0.4">
      <c r="A104" s="8"/>
      <c r="B104" s="22"/>
      <c r="C104" s="8"/>
      <c r="D104" s="104"/>
      <c r="E104" s="104"/>
      <c r="F104" s="104"/>
      <c r="G104" s="104"/>
      <c r="H104" s="142">
        <f t="shared" si="36"/>
        <v>0</v>
      </c>
      <c r="I104" s="32">
        <f t="shared" si="37"/>
        <v>0</v>
      </c>
      <c r="J104" s="32"/>
      <c r="K104" s="10">
        <f t="shared" si="25"/>
        <v>0</v>
      </c>
      <c r="L104" s="10">
        <f t="shared" si="26"/>
        <v>0</v>
      </c>
      <c r="M104" s="10">
        <f t="shared" si="27"/>
        <v>0</v>
      </c>
      <c r="N104" s="10">
        <f t="shared" si="28"/>
        <v>0</v>
      </c>
      <c r="O104" s="10">
        <f t="shared" si="29"/>
        <v>0</v>
      </c>
      <c r="P104" s="10">
        <f t="shared" si="30"/>
        <v>0</v>
      </c>
      <c r="Q104" s="10">
        <f t="shared" si="31"/>
        <v>0</v>
      </c>
      <c r="R104" s="3"/>
      <c r="S104" s="10">
        <f t="shared" si="38"/>
        <v>0</v>
      </c>
      <c r="T104" s="10">
        <f t="shared" si="39"/>
        <v>0</v>
      </c>
      <c r="U104" s="10">
        <f t="shared" si="40"/>
        <v>0</v>
      </c>
      <c r="V104" s="10">
        <f t="shared" si="41"/>
        <v>0</v>
      </c>
      <c r="W104" s="3"/>
      <c r="X104" s="109">
        <f t="shared" si="32"/>
        <v>0</v>
      </c>
      <c r="Y104" s="109">
        <f t="shared" si="33"/>
        <v>0</v>
      </c>
      <c r="Z104" s="109">
        <f t="shared" si="34"/>
        <v>0</v>
      </c>
      <c r="AA104" s="109">
        <f t="shared" si="35"/>
        <v>0</v>
      </c>
      <c r="AB104" s="93"/>
      <c r="AD104" s="3"/>
      <c r="AE104" s="3"/>
      <c r="AF104" s="3"/>
      <c r="AG104" s="87"/>
      <c r="AH104" s="6"/>
      <c r="AI104" s="3"/>
      <c r="AJ104" s="3"/>
      <c r="AK104" s="3"/>
      <c r="AL104" s="87"/>
      <c r="AM104" s="87"/>
      <c r="AN104" s="87"/>
      <c r="AO104" s="87"/>
      <c r="AP104" s="87"/>
      <c r="AQ104" s="87"/>
      <c r="AR104" s="87"/>
    </row>
    <row r="105" spans="1:44" s="3" customFormat="1" ht="15.75" customHeight="1" thickTop="1" thickBot="1" x14ac:dyDescent="0.4">
      <c r="A105" s="215"/>
      <c r="B105" s="215"/>
      <c r="C105" s="215"/>
      <c r="D105" s="100">
        <f>SUM(D5:D104)</f>
        <v>0</v>
      </c>
      <c r="E105" s="100">
        <f t="shared" ref="E105:G105" si="42">SUM(E5:E104)</f>
        <v>0</v>
      </c>
      <c r="F105" s="100">
        <f t="shared" si="42"/>
        <v>0</v>
      </c>
      <c r="G105" s="100">
        <f t="shared" si="42"/>
        <v>0</v>
      </c>
      <c r="H105" s="100">
        <f t="shared" si="36"/>
        <v>0</v>
      </c>
      <c r="I105" s="98"/>
      <c r="J105" s="99"/>
      <c r="K105" s="13"/>
      <c r="L105" s="106"/>
      <c r="M105" s="13"/>
      <c r="N105" s="13"/>
      <c r="O105" s="13"/>
      <c r="P105" s="13"/>
      <c r="Q105" s="13"/>
      <c r="S105" s="106">
        <f>SUM(S5:S104)</f>
        <v>0</v>
      </c>
      <c r="T105" s="143">
        <f>SUM(T5:T104)</f>
        <v>0</v>
      </c>
      <c r="U105" s="143">
        <f>SUM(U5:U104)</f>
        <v>0</v>
      </c>
      <c r="V105" s="45">
        <f>IF(S105+T105+U105=0,0,1)</f>
        <v>0</v>
      </c>
      <c r="W105" s="6"/>
      <c r="X105" s="110">
        <f>SUM(X5:X104)</f>
        <v>0</v>
      </c>
      <c r="Y105" s="105">
        <f t="shared" ref="Y105:AA105" si="43">SUM(Y5:Y104)</f>
        <v>0</v>
      </c>
      <c r="Z105" s="105">
        <f t="shared" si="43"/>
        <v>0</v>
      </c>
      <c r="AA105" s="105">
        <f t="shared" si="43"/>
        <v>0</v>
      </c>
      <c r="AB105" s="6"/>
      <c r="AC105" s="87"/>
      <c r="AD105" s="103"/>
      <c r="AE105" s="6"/>
      <c r="AF105" s="6"/>
      <c r="AG105" s="6"/>
    </row>
    <row r="106" spans="1:44" ht="37.5" customHeight="1" thickTop="1" x14ac:dyDescent="0.35">
      <c r="D106" s="191">
        <f>IF(V105=0,0,AE8)</f>
        <v>0</v>
      </c>
      <c r="E106" s="191"/>
      <c r="F106" s="191"/>
      <c r="G106" s="191"/>
      <c r="H106" s="191"/>
      <c r="I106" s="11"/>
      <c r="J106" s="11"/>
      <c r="K106" s="11"/>
      <c r="L106" s="87"/>
      <c r="M106" s="87"/>
      <c r="N106" s="87"/>
      <c r="O106" s="87"/>
      <c r="P106" s="87"/>
      <c r="Q106" s="87"/>
      <c r="R106" s="87"/>
      <c r="S106" s="87"/>
      <c r="V106" s="87"/>
      <c r="W106" s="87"/>
      <c r="X106" s="87"/>
      <c r="Y106" s="87"/>
      <c r="Z106" s="87"/>
      <c r="AA106" s="87"/>
      <c r="AB106" s="87"/>
      <c r="AD106" s="87"/>
      <c r="AE106" s="6"/>
      <c r="AF106" s="87"/>
      <c r="AG106" s="87"/>
      <c r="AH106" s="87"/>
      <c r="AI106" s="87"/>
      <c r="AJ106" s="87"/>
      <c r="AK106" s="87"/>
      <c r="AL106" s="87"/>
      <c r="AM106" s="87"/>
      <c r="AN106" s="3"/>
      <c r="AR106" s="87"/>
    </row>
  </sheetData>
  <sheetProtection algorithmName="SHA-512" hashValue="GAGNhKdPrYmw0XfpOyNjMFJVXxsM4eTaGrrMVRWnDyVWmPGkIjrntlOQmnw5NJT8qlRbnpkGuH4+pi30+io2tQ==" saltValue="r6VzuGZicV7Ui1Ev30wBzg==" spinCount="100000" sheet="1" objects="1" scenarios="1" selectLockedCells="1"/>
  <customSheetViews>
    <customSheetView guid="{0FB5BF58-6DDD-488E-B4F4-AB7D74701538}" fitToPage="1" printArea="1">
      <selection activeCell="A9" sqref="A9"/>
      <pageMargins left="0" right="0" top="0" bottom="0" header="0" footer="0"/>
      <pageSetup paperSize="9" scale="49" fitToHeight="4" orientation="landscape" r:id="rId1"/>
      <headerFooter>
        <oddHeader>&amp;CRELATÓRIO CONSOLIDAD0 ANUAL - RCA&amp;RVERSÃO 3</oddHeader>
        <oddFooter>&amp;A&amp;RPágina &amp;P</oddFooter>
      </headerFooter>
    </customSheetView>
    <customSheetView guid="{76865EEC-E435-4B06-B98D-C2D8AEAD4A29}" showPageBreaks="1" fitToPage="1" printArea="1" topLeftCell="E1">
      <selection activeCell="AF7" sqref="AF7"/>
      <pageMargins left="0" right="0" top="0" bottom="0" header="0" footer="0"/>
      <pageSetup paperSize="9" scale="49" fitToHeight="4" orientation="landscape" r:id="rId2"/>
      <headerFooter>
        <oddHeader>&amp;CRELATÓRIO CONSOLIDAD0 ANUAL - RCA&amp;RVERSÃO 3</oddHeader>
        <oddFooter>&amp;A&amp;RPágina &amp;P</oddFooter>
      </headerFooter>
    </customSheetView>
    <customSheetView guid="{ED47398F-BE2D-4CE0-BCF0-B901F27810F5}" fitToPage="1" topLeftCell="N3">
      <selection activeCell="AD6" sqref="AD6"/>
      <pageMargins left="0" right="0" top="0" bottom="0" header="0" footer="0"/>
      <pageSetup paperSize="9" scale="49" fitToHeight="4" orientation="landscape" r:id="rId3"/>
      <headerFooter>
        <oddHeader>&amp;CRELATÓRIO CONSOLIDAD0 ANUAL - RCA&amp;RVERSÃO 3</oddHeader>
        <oddFooter>&amp;A&amp;RPágina &amp;P</oddFooter>
      </headerFooter>
    </customSheetView>
  </customSheetViews>
  <mergeCells count="7">
    <mergeCell ref="D106:H106"/>
    <mergeCell ref="AD3:AE3"/>
    <mergeCell ref="A105:C105"/>
    <mergeCell ref="AD12:AE12"/>
    <mergeCell ref="A3:H3"/>
    <mergeCell ref="S3:V3"/>
    <mergeCell ref="X3:AA3"/>
  </mergeCells>
  <conditionalFormatting sqref="D5:F104">
    <cfRule type="expression" dxfId="5" priority="2">
      <formula>$A5=$AG$6</formula>
    </cfRule>
    <cfRule type="expression" dxfId="4" priority="3">
      <formula>$A5=$AG$5</formula>
    </cfRule>
  </conditionalFormatting>
  <conditionalFormatting sqref="G5:G104">
    <cfRule type="expression" dxfId="3" priority="1">
      <formula>$A5=$AG$4</formula>
    </cfRule>
    <cfRule type="expression" dxfId="2" priority="4">
      <formula>$A5=$AG$7</formula>
    </cfRule>
  </conditionalFormatting>
  <conditionalFormatting sqref="I5:I104 D106 I106:K106">
    <cfRule type="cellIs" dxfId="1" priority="7" operator="equal">
      <formula>0</formula>
    </cfRule>
  </conditionalFormatting>
  <conditionalFormatting sqref="I5:J104 D106 I106:K106">
    <cfRule type="cellIs" dxfId="0" priority="8" operator="equal">
      <formula>"N"</formula>
    </cfRule>
  </conditionalFormatting>
  <dataValidations count="5">
    <dataValidation type="decimal" operator="greaterThanOrEqual" allowBlank="1" showInputMessage="1" showErrorMessage="1" sqref="E5:H104 D5 D7:D104" xr:uid="{00000000-0002-0000-0300-000000000000}">
      <formula1>0</formula1>
    </dataValidation>
    <dataValidation type="textLength" operator="lessThanOrEqual" allowBlank="1" showInputMessage="1" showErrorMessage="1" error="Limite de caracteres (150)_x000a_" sqref="B5:B104" xr:uid="{00000000-0002-0000-0300-000001000000}">
      <formula1>150</formula1>
    </dataValidation>
    <dataValidation type="list" allowBlank="1" showInputMessage="1" showErrorMessage="1" sqref="A5:A104" xr:uid="{00000000-0002-0000-0300-000002000000}">
      <formula1>$AG$4:$AG$8</formula1>
    </dataValidation>
    <dataValidation type="textLength" operator="lessThan" allowBlank="1" showInputMessage="1" showErrorMessage="1" error="Limite de caracteres (4000) " sqref="C5:C104" xr:uid="{00000000-0002-0000-0300-000003000000}">
      <formula1>4000</formula1>
    </dataValidation>
    <dataValidation operator="greaterThanOrEqual" allowBlank="1" showInputMessage="1" showErrorMessage="1" sqref="D6" xr:uid="{00000000-0002-0000-0300-000004000000}"/>
  </dataValidations>
  <pageMargins left="0.78740157480314965" right="0.51181102362204722" top="0.78740157480314965" bottom="0.78740157480314965" header="0.31496062992125984" footer="0.31496062992125984"/>
  <pageSetup paperSize="9" scale="48" fitToHeight="4" orientation="landscape" r:id="rId4"/>
  <headerFooter>
    <oddHeader>&amp;CRELATÓRIO CONSOLIDAD0 ANUAL - RCA&amp;RVERSÃO 3</oddHeader>
    <oddFooter>&amp;A&amp;RPágina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3">
    <pageSetUpPr fitToPage="1"/>
  </sheetPr>
  <dimension ref="A1:C5"/>
  <sheetViews>
    <sheetView workbookViewId="0">
      <selection activeCell="A4" sqref="A4"/>
    </sheetView>
  </sheetViews>
  <sheetFormatPr defaultColWidth="8.90625" defaultRowHeight="14.5" x14ac:dyDescent="0.35"/>
  <cols>
    <col min="1" max="1" width="142.90625" style="33" customWidth="1"/>
    <col min="2" max="2" width="8.453125" style="33" customWidth="1"/>
    <col min="3" max="16384" width="8.90625" style="33"/>
  </cols>
  <sheetData>
    <row r="1" spans="1:3" x14ac:dyDescent="0.35">
      <c r="A1" s="1" t="s">
        <v>3229</v>
      </c>
    </row>
    <row r="2" spans="1:3" ht="15" thickBot="1" x14ac:dyDescent="0.4">
      <c r="A2" s="1"/>
    </row>
    <row r="3" spans="1:3" ht="37.4" customHeight="1" thickTop="1" x14ac:dyDescent="0.35">
      <c r="A3" s="58" t="s">
        <v>3230</v>
      </c>
    </row>
    <row r="4" spans="1:3" ht="290.39999999999998" customHeight="1" thickBot="1" x14ac:dyDescent="0.4">
      <c r="A4" s="112"/>
      <c r="B4" s="34"/>
      <c r="C4" s="35"/>
    </row>
    <row r="5" spans="1:3" ht="15" thickTop="1" x14ac:dyDescent="0.35"/>
  </sheetData>
  <sheetProtection sheet="1" selectLockedCells="1"/>
  <customSheetViews>
    <customSheetView guid="{0FB5BF58-6DDD-488E-B4F4-AB7D74701538}" fitToPage="1">
      <selection activeCell="A4" sqref="A4"/>
      <pageMargins left="0" right="0" top="0" bottom="0" header="0" footer="0"/>
      <pageSetup paperSize="9" scale="95" orientation="landscape" r:id="rId1"/>
      <headerFooter>
        <oddHeader>&amp;CRELATÓRIO CONSOLIDAD0 ANUAL - RCA&amp;RVERSÃO 3</oddHeader>
      </headerFooter>
    </customSheetView>
    <customSheetView guid="{76865EEC-E435-4B06-B98D-C2D8AEAD4A29}" showPageBreaks="1" fitToPage="1" printArea="1">
      <selection activeCell="A4" sqref="A4"/>
      <pageMargins left="0" right="0" top="0" bottom="0" header="0" footer="0"/>
      <pageSetup paperSize="9" scale="95" orientation="landscape" r:id="rId2"/>
      <headerFooter>
        <oddHeader>&amp;CRELATÓRIO CONSOLIDAD0 ANUAL - RCA&amp;RVERSÃO 3</oddHeader>
      </headerFooter>
    </customSheetView>
    <customSheetView guid="{ED47398F-BE2D-4CE0-BCF0-B901F27810F5}" fitToPage="1">
      <selection activeCell="A4" sqref="A4"/>
      <pageMargins left="0" right="0" top="0" bottom="0" header="0" footer="0"/>
      <pageSetup paperSize="9" scale="95" orientation="landscape" r:id="rId3"/>
      <headerFooter>
        <oddHeader>&amp;CRELATÓRIO CONSOLIDAD0 ANUAL - RCA&amp;RVERSÃO 3</oddHeader>
      </headerFooter>
    </customSheetView>
  </customSheetViews>
  <dataValidations count="1">
    <dataValidation type="textLength" operator="lessThanOrEqual" allowBlank="1" showInputMessage="1" showErrorMessage="1" error="O TEXTO NÃO PODE SUPERAR 4.000 CARACTERES" sqref="A4" xr:uid="{00000000-0002-0000-0400-000000000000}">
      <formula1>4000</formula1>
    </dataValidation>
  </dataValidations>
  <pageMargins left="0.51181102362204722" right="0.51181102362204722" top="0.78740157480314965" bottom="0.78740157480314965" header="0.31496062992125984" footer="0.31496062992125984"/>
  <pageSetup paperSize="9" scale="99" orientation="landscape" r:id="rId4"/>
  <headerFooter>
    <oddHeader>&amp;CRELATÓRIO CONSOLIDAD0 ANUAL - RCA&amp;RVERSÃO 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B1:Q56"/>
  <sheetViews>
    <sheetView topLeftCell="B1" workbookViewId="0">
      <selection activeCell="C9" sqref="C9:F9"/>
    </sheetView>
  </sheetViews>
  <sheetFormatPr defaultColWidth="9.08984375" defaultRowHeight="10" x14ac:dyDescent="0.35"/>
  <cols>
    <col min="1" max="1" width="2.08984375" style="7" customWidth="1"/>
    <col min="2" max="2" width="27.453125" style="7" customWidth="1"/>
    <col min="3" max="4" width="15.08984375" style="7" customWidth="1"/>
    <col min="5" max="5" width="14.90625" style="7" customWidth="1"/>
    <col min="6" max="6" width="15.08984375" style="7" customWidth="1"/>
    <col min="7" max="7" width="17" style="7" customWidth="1"/>
    <col min="8" max="8" width="3.90625" style="7" customWidth="1"/>
    <col min="9" max="9" width="87.08984375" style="7" customWidth="1"/>
    <col min="10" max="10" width="4.90625" style="7" customWidth="1"/>
    <col min="11" max="11" width="3.08984375" style="7" customWidth="1"/>
    <col min="12" max="12" width="35" style="7" hidden="1" customWidth="1"/>
    <col min="13" max="13" width="7.08984375" style="7" hidden="1" customWidth="1"/>
    <col min="14" max="14" width="11.453125" style="7" hidden="1" customWidth="1"/>
    <col min="15" max="15" width="10" style="7" hidden="1" customWidth="1"/>
    <col min="16" max="16" width="71.08984375" style="7" hidden="1" customWidth="1"/>
    <col min="17" max="25" width="9.08984375" style="7" customWidth="1"/>
    <col min="26" max="16384" width="9.08984375" style="7"/>
  </cols>
  <sheetData>
    <row r="1" spans="2:17" ht="10.5" thickBot="1" x14ac:dyDescent="0.4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17" ht="45" customHeight="1" thickTop="1" x14ac:dyDescent="0.35">
      <c r="B2" s="23" t="s">
        <v>3231</v>
      </c>
      <c r="C2" s="24" t="s">
        <v>332</v>
      </c>
      <c r="D2" s="24" t="s">
        <v>339</v>
      </c>
      <c r="E2" s="24" t="s">
        <v>3232</v>
      </c>
      <c r="F2" s="25" t="s">
        <v>3233</v>
      </c>
      <c r="G2" s="50" t="s">
        <v>3234</v>
      </c>
      <c r="H2" s="87"/>
      <c r="I2" s="54" t="s">
        <v>3235</v>
      </c>
      <c r="J2" s="87"/>
      <c r="K2" s="87"/>
      <c r="L2" s="45" t="s">
        <v>3236</v>
      </c>
      <c r="M2" s="45" t="s">
        <v>3237</v>
      </c>
      <c r="N2" s="45" t="s">
        <v>3238</v>
      </c>
      <c r="O2" s="45" t="s">
        <v>3239</v>
      </c>
      <c r="P2" s="45" t="s">
        <v>268</v>
      </c>
      <c r="Q2" s="87" t="s">
        <v>99</v>
      </c>
    </row>
    <row r="3" spans="2:17" ht="42.75" customHeight="1" x14ac:dyDescent="0.35">
      <c r="B3" s="28" t="s">
        <v>3240</v>
      </c>
      <c r="C3" s="144">
        <f>'B - PROJETOS E PROGRAMAS'!E1005</f>
        <v>0</v>
      </c>
      <c r="D3" s="144">
        <f>'B - PROJETOS E PROGRAMAS'!F1005</f>
        <v>0</v>
      </c>
      <c r="E3" s="145">
        <f>'B - PROJETOS E PROGRAMAS'!G1005</f>
        <v>0</v>
      </c>
      <c r="F3" s="146">
        <f>'B - PROJETOS E PROGRAMAS'!H1005</f>
        <v>0</v>
      </c>
      <c r="G3" s="147">
        <f t="shared" ref="G3:G8" si="0">SUM(C3:F3)</f>
        <v>0</v>
      </c>
      <c r="H3" s="87"/>
      <c r="I3" s="223" t="str">
        <f>IF(N23=0,"NÃO FORAM ENCONTRADOS ERROS DE VALIDAÇÃO NO RCA.",CONCATENATE(O3,O4,O5,O6,O7,O8,O9,O10,O11,O12,O13,O14,O15,O16,O17,O18,O19,O20,O21,O22))</f>
        <v>NÃO FORAM ENCONTRADOS ERROS DE VALIDAÇÃO NO RCA.</v>
      </c>
      <c r="J3" s="87"/>
      <c r="K3" s="87"/>
      <c r="L3" s="12" t="s">
        <v>3241</v>
      </c>
      <c r="M3" s="37" t="s">
        <v>261</v>
      </c>
      <c r="N3" s="10">
        <f>'A - IDENTIFICAÇÃO'!M3</f>
        <v>0</v>
      </c>
      <c r="O3" s="148" t="str">
        <f>IF(N3=0,"","• PLANILHA A - IDENTIFICAÇÃO - O ANO DE REFERÊNCIA NÃO FOI INFORMADO")</f>
        <v/>
      </c>
      <c r="P3" s="12" t="s">
        <v>3242</v>
      </c>
      <c r="Q3" s="87" t="s">
        <v>99</v>
      </c>
    </row>
    <row r="4" spans="2:17" ht="42.75" customHeight="1" x14ac:dyDescent="0.35">
      <c r="B4" s="28" t="s">
        <v>3243</v>
      </c>
      <c r="C4" s="144">
        <f>SUMIF('D - DESPESAS AGREGADAS'!A5:A104,'D - DESPESAS AGREGADAS'!AG4,'D - DESPESAS AGREGADAS'!X5:X104)</f>
        <v>0</v>
      </c>
      <c r="D4" s="146">
        <f>SUMIF('D - DESPESAS AGREGADAS'!A5:A104,'D - DESPESAS AGREGADAS'!AG4,'D - DESPESAS AGREGADAS'!Y5:Y104)</f>
        <v>0</v>
      </c>
      <c r="E4" s="149">
        <f>SUMIF('D - DESPESAS AGREGADAS'!A5:A104,'D - DESPESAS AGREGADAS'!AG4,'D - DESPESAS AGREGADAS'!Z5:Z104)</f>
        <v>0</v>
      </c>
      <c r="F4" s="150"/>
      <c r="G4" s="147">
        <f t="shared" si="0"/>
        <v>0</v>
      </c>
      <c r="H4" s="87"/>
      <c r="I4" s="224"/>
      <c r="J4" s="87"/>
      <c r="K4" s="87" t="s">
        <v>99</v>
      </c>
      <c r="L4" s="12" t="s">
        <v>3241</v>
      </c>
      <c r="M4" s="37" t="s">
        <v>262</v>
      </c>
      <c r="N4" s="10">
        <f>'A - IDENTIFICAÇÃO'!M4</f>
        <v>0</v>
      </c>
      <c r="O4" s="148" t="str">
        <f>IF(N4=0,"","• PLANILHA A - IDENTIFICAÇÃO - A EMPRESA PETROLÍFERA NÃO FOI INFORMADA")</f>
        <v/>
      </c>
      <c r="P4" s="12" t="s">
        <v>3244</v>
      </c>
      <c r="Q4" s="87" t="s">
        <v>99</v>
      </c>
    </row>
    <row r="5" spans="2:17" ht="37.5" customHeight="1" x14ac:dyDescent="0.35">
      <c r="B5" s="28" t="s">
        <v>3223</v>
      </c>
      <c r="C5" s="151"/>
      <c r="D5" s="151"/>
      <c r="E5" s="152"/>
      <c r="F5" s="153">
        <f>SUMIF('D - DESPESAS AGREGADAS'!A5:A104,'D - DESPESAS AGREGADAS'!AG5,'D - DESPESAS AGREGADAS'!AA5:AA104)</f>
        <v>0</v>
      </c>
      <c r="G5" s="147">
        <f t="shared" si="0"/>
        <v>0</v>
      </c>
      <c r="H5" s="87"/>
      <c r="I5" s="224"/>
      <c r="J5" s="87"/>
      <c r="K5" s="87" t="s">
        <v>99</v>
      </c>
      <c r="L5" s="12" t="s">
        <v>3241</v>
      </c>
      <c r="M5" s="37" t="s">
        <v>263</v>
      </c>
      <c r="N5" s="10">
        <f>'A - IDENTIFICAÇÃO'!M5</f>
        <v>0</v>
      </c>
      <c r="O5" s="148" t="str">
        <f>IF(N5=0,"","• PLANILHA A - IDENTIFICAÇÃO - O NÚMERO DO CONTRATO NÃO FOI INFORMADO")</f>
        <v/>
      </c>
      <c r="P5" s="12" t="s">
        <v>3245</v>
      </c>
      <c r="Q5" s="87" t="s">
        <v>99</v>
      </c>
    </row>
    <row r="6" spans="2:17" ht="37.5" customHeight="1" x14ac:dyDescent="0.35">
      <c r="B6" s="28" t="s">
        <v>3246</v>
      </c>
      <c r="C6" s="154">
        <f>SUMIF('D - DESPESAS AGREGADAS'!A5:A104,'D - DESPESAS AGREGADAS'!AG6,'D - DESPESAS AGREGADAS'!X5:X104)</f>
        <v>0</v>
      </c>
      <c r="D6" s="154">
        <f>SUMIF('D - DESPESAS AGREGADAS'!A5:A104,'D - DESPESAS AGREGADAS'!AG6,'D - DESPESAS AGREGADAS'!Y5:Y104)</f>
        <v>0</v>
      </c>
      <c r="E6" s="155">
        <f>SUMIF('D - DESPESAS AGREGADAS'!A5:A104,'D - DESPESAS AGREGADAS'!AG6,'D - DESPESAS AGREGADAS'!Z5:Z104)</f>
        <v>0</v>
      </c>
      <c r="F6" s="156">
        <f>SUMIF('D - DESPESAS AGREGADAS'!A5:A104,'D - DESPESAS AGREGADAS'!AG6,'D - DESPESAS AGREGADAS'!AA5:AA104)</f>
        <v>0</v>
      </c>
      <c r="G6" s="147">
        <f t="shared" si="0"/>
        <v>0</v>
      </c>
      <c r="H6" s="87"/>
      <c r="I6" s="224"/>
      <c r="J6" s="87"/>
      <c r="K6" s="87" t="s">
        <v>99</v>
      </c>
      <c r="L6" s="12" t="s">
        <v>3241</v>
      </c>
      <c r="M6" s="37" t="s">
        <v>264</v>
      </c>
      <c r="N6" s="10">
        <f>'A - IDENTIFICAÇÃO'!M6</f>
        <v>0</v>
      </c>
      <c r="O6" s="148" t="str">
        <f>IF(N6=0,"","• PLANILHA A - IDENTIFICAÇÃO - A OBRIGAÇÃO GERADA NÃO FOI INFORMADA")</f>
        <v/>
      </c>
      <c r="P6" s="12" t="s">
        <v>3247</v>
      </c>
      <c r="Q6" s="87" t="s">
        <v>99</v>
      </c>
    </row>
    <row r="7" spans="2:17" ht="37.5" customHeight="1" x14ac:dyDescent="0.35">
      <c r="B7" s="28" t="s">
        <v>3226</v>
      </c>
      <c r="C7" s="154">
        <f>SUMIF('D - DESPESAS AGREGADAS'!A5:A104,'D - DESPESAS AGREGADAS'!AG7,'D - DESPESAS AGREGADAS'!X5:X104)</f>
        <v>0</v>
      </c>
      <c r="D7" s="154">
        <f>SUMIF('D - DESPESAS AGREGADAS'!A5:A104,'D - DESPESAS AGREGADAS'!AG7,'D - DESPESAS AGREGADAS'!Y5:Y104)</f>
        <v>0</v>
      </c>
      <c r="E7" s="155">
        <f>SUMIF('D - DESPESAS AGREGADAS'!A5:A104,'D - DESPESAS AGREGADAS'!AG7,'D - DESPESAS AGREGADAS'!Z5:Z104)</f>
        <v>0</v>
      </c>
      <c r="F7" s="156">
        <f>SUMIF('D - DESPESAS AGREGADAS'!A5:A104,'D - DESPESAS AGREGADAS'!AG7,'D - DESPESAS AGREGADAS'!AA5:AA104)</f>
        <v>0</v>
      </c>
      <c r="G7" s="147">
        <f t="shared" si="0"/>
        <v>0</v>
      </c>
      <c r="H7" s="87"/>
      <c r="I7" s="224"/>
      <c r="J7" s="87"/>
      <c r="K7" s="87"/>
      <c r="L7" s="12" t="s">
        <v>3241</v>
      </c>
      <c r="M7" s="37" t="s">
        <v>265</v>
      </c>
      <c r="N7" s="10">
        <f>'A - IDENTIFICAÇÃO'!M7</f>
        <v>0</v>
      </c>
      <c r="O7" s="148" t="str">
        <f>IF(N7=0,"","• PLANILHA A - IDENTIFICAÇÃO - NÃO FOI INFORMADO SE O RCA ABRANGE A OBRIGAÇÃO DE OUTRA PETROLÍFERA")</f>
        <v/>
      </c>
      <c r="P7" s="12" t="s">
        <v>3248</v>
      </c>
      <c r="Q7" s="87" t="s">
        <v>99</v>
      </c>
    </row>
    <row r="8" spans="2:17" ht="37.5" customHeight="1" x14ac:dyDescent="0.35">
      <c r="B8" s="28" t="s">
        <v>3228</v>
      </c>
      <c r="C8" s="154">
        <f>SUMIF('D - DESPESAS AGREGADAS'!A5:A104,'D - DESPESAS AGREGADAS'!AG8,'D - DESPESAS AGREGADAS'!X5:X104)</f>
        <v>0</v>
      </c>
      <c r="D8" s="154">
        <f>SUMIF('D - DESPESAS AGREGADAS'!A5:A104,'D - DESPESAS AGREGADAS'!AG8,'D - DESPESAS AGREGADAS'!Y5:Y104)</f>
        <v>0</v>
      </c>
      <c r="E8" s="155">
        <f>SUMIF('D - DESPESAS AGREGADAS'!A5:A104,'D - DESPESAS AGREGADAS'!AG8,'D - DESPESAS AGREGADAS'!Z5:Z104)</f>
        <v>0</v>
      </c>
      <c r="F8" s="156">
        <f>SUMIF('D - DESPESAS AGREGADAS'!A5:A104,'D - DESPESAS AGREGADAS'!AG8,'D - DESPESAS AGREGADAS'!AA5:AA104)</f>
        <v>0</v>
      </c>
      <c r="G8" s="147">
        <f t="shared" si="0"/>
        <v>0</v>
      </c>
      <c r="H8" s="87"/>
      <c r="I8" s="224"/>
      <c r="J8" s="87"/>
      <c r="K8" s="87"/>
      <c r="L8" s="12" t="s">
        <v>3241</v>
      </c>
      <c r="M8" s="37" t="s">
        <v>289</v>
      </c>
      <c r="N8" s="10">
        <f>'A - IDENTIFICAÇÃO'!M8</f>
        <v>0</v>
      </c>
      <c r="O8" s="148" t="str">
        <f>IF(N8=0,"","• PLANILHA A - IDENTIFICAÇÃO - NÃO FOI INFORMADA A OUTRA PETROLÍFERA ABRANGIDA POR ESTE RCA")</f>
        <v/>
      </c>
      <c r="P8" s="12" t="s">
        <v>3249</v>
      </c>
      <c r="Q8" s="87" t="s">
        <v>99</v>
      </c>
    </row>
    <row r="9" spans="2:17" ht="45" customHeight="1" thickBot="1" x14ac:dyDescent="0.4">
      <c r="B9" s="26" t="s">
        <v>3250</v>
      </c>
      <c r="C9" s="27">
        <f>SUM(C3:C8)</f>
        <v>0</v>
      </c>
      <c r="D9" s="27">
        <f>SUM(D3:D8)</f>
        <v>0</v>
      </c>
      <c r="E9" s="51">
        <f>SUM(E3:E8)</f>
        <v>0</v>
      </c>
      <c r="F9" s="52">
        <f>SUM(F3:F8)</f>
        <v>0</v>
      </c>
      <c r="G9" s="53">
        <f t="shared" ref="G9" si="1">SUM(C9:F9)</f>
        <v>0</v>
      </c>
      <c r="H9" s="87"/>
      <c r="I9" s="224"/>
      <c r="J9" s="87"/>
      <c r="K9" s="87"/>
      <c r="L9" s="12" t="s">
        <v>3241</v>
      </c>
      <c r="M9" s="37" t="s">
        <v>3251</v>
      </c>
      <c r="N9" s="10">
        <f>'A - IDENTIFICAÇÃO'!M18</f>
        <v>0</v>
      </c>
      <c r="O9" s="148" t="str">
        <f>IF(N9=0,"","• PLANILHA A - IDENTIFICAÇÃO - A OUTRA PETROLÍFERA ABRANGIDA POR ESTE RCA FOI INFORMADA EM DUPLICIDADE")</f>
        <v/>
      </c>
      <c r="P9" s="12" t="s">
        <v>3252</v>
      </c>
      <c r="Q9" s="87" t="s">
        <v>99</v>
      </c>
    </row>
    <row r="10" spans="2:17" ht="50.4" customHeight="1" thickTop="1" x14ac:dyDescent="0.35">
      <c r="B10" s="222"/>
      <c r="C10" s="222"/>
      <c r="D10" s="222"/>
      <c r="E10" s="222"/>
      <c r="F10" s="222"/>
      <c r="G10" s="111"/>
      <c r="H10" s="87"/>
      <c r="I10" s="224"/>
      <c r="J10" s="87"/>
      <c r="K10" s="87"/>
      <c r="L10" s="12" t="s">
        <v>3253</v>
      </c>
      <c r="M10" s="37" t="s">
        <v>261</v>
      </c>
      <c r="N10" s="10">
        <f>'B - PROJETOS E PROGRAMAS'!U1005</f>
        <v>0</v>
      </c>
      <c r="O10" s="148" t="str">
        <f>IF(N10=0,"","• PLANILHA B - PROJETOS E PROGRAMAS - HÁ PROJETO(S) OU PROGRAMA(S) COM O N° ANP INVÁLIDO(S)")</f>
        <v/>
      </c>
      <c r="P10" s="12" t="s">
        <v>3254</v>
      </c>
      <c r="Q10" s="87" t="s">
        <v>99</v>
      </c>
    </row>
    <row r="11" spans="2:17" ht="54" customHeight="1" thickBot="1" x14ac:dyDescent="0.4">
      <c r="B11" s="222"/>
      <c r="C11" s="222"/>
      <c r="D11" s="222"/>
      <c r="E11" s="222"/>
      <c r="F11" s="222"/>
      <c r="G11" s="111"/>
      <c r="H11" s="87"/>
      <c r="I11" s="225"/>
      <c r="J11" s="87"/>
      <c r="K11" s="87"/>
      <c r="L11" s="12" t="s">
        <v>3253</v>
      </c>
      <c r="M11" s="37" t="s">
        <v>262</v>
      </c>
      <c r="N11" s="10">
        <f>'B - PROJETOS E PROGRAMAS'!V1005</f>
        <v>0</v>
      </c>
      <c r="O11" s="148" t="str">
        <f>IF(N11=0,"","• PLANILHA B - PROJETOS E PROGRAMAS - HÁ PROJETO(S) OU PROGRAMA(S) COM A DATA DE CONCLUSÃO IGUAL OU ANTERIOR À DATA DE INÍCIO.")</f>
        <v/>
      </c>
      <c r="P11" s="12" t="s">
        <v>3255</v>
      </c>
      <c r="Q11" s="87" t="s">
        <v>99</v>
      </c>
    </row>
    <row r="12" spans="2:17" ht="30" customHeight="1" thickTop="1" x14ac:dyDescent="0.35">
      <c r="B12" s="222"/>
      <c r="C12" s="222"/>
      <c r="D12" s="222"/>
      <c r="E12" s="222"/>
      <c r="F12" s="222"/>
      <c r="G12" s="111"/>
      <c r="H12" s="87"/>
      <c r="I12" s="87"/>
      <c r="J12" s="87"/>
      <c r="K12" s="87"/>
      <c r="L12" s="12" t="s">
        <v>3253</v>
      </c>
      <c r="M12" s="37" t="s">
        <v>263</v>
      </c>
      <c r="N12" s="10">
        <f>'B - PROJETOS E PROGRAMAS'!W1005</f>
        <v>0</v>
      </c>
      <c r="O12" s="148" t="str">
        <f>IF(N12=0,"","• PLANILHA B - PROJETOS E PROGRAMAS - HÁ CAMPO(S) OBRIGATÓRIO(S) NÃO PREENCHIDO(S)")</f>
        <v/>
      </c>
      <c r="P12" s="12" t="s">
        <v>3256</v>
      </c>
      <c r="Q12" s="87" t="s">
        <v>99</v>
      </c>
    </row>
    <row r="13" spans="2:17" ht="30" customHeight="1" x14ac:dyDescent="0.3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12" t="s">
        <v>3253</v>
      </c>
      <c r="M13" s="37" t="s">
        <v>264</v>
      </c>
      <c r="N13" s="10">
        <f>'B - PROJETOS E PROGRAMAS'!X1005</f>
        <v>0</v>
      </c>
      <c r="O13" s="148" t="str">
        <f>IF(N13=0,"","• PLANILHA B - PROJETOS E PROGRAMAS - HÁ PROJETOS LANÇADOS EM DUPLICIDADE")</f>
        <v/>
      </c>
      <c r="P13" s="12" t="s">
        <v>3257</v>
      </c>
      <c r="Q13" s="87" t="s">
        <v>99</v>
      </c>
    </row>
    <row r="14" spans="2:17" ht="30" customHeight="1" x14ac:dyDescent="0.3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12" t="s">
        <v>3253</v>
      </c>
      <c r="M14" s="37" t="s">
        <v>265</v>
      </c>
      <c r="N14" s="10">
        <f>'B - PROJETOS E PROGRAMAS'!Y1005</f>
        <v>0</v>
      </c>
      <c r="O14" s="148" t="str">
        <f>IF(N14=0,"","• PLANILHA B - PROJETOS E PROGRAMAS - HÁ LINHAS NÃO PREENCHIDAS")</f>
        <v/>
      </c>
      <c r="P14" s="12" t="s">
        <v>3258</v>
      </c>
      <c r="Q14" s="87" t="s">
        <v>99</v>
      </c>
    </row>
    <row r="15" spans="2:17" ht="30" customHeight="1" x14ac:dyDescent="0.35"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12" t="s">
        <v>3259</v>
      </c>
      <c r="M15" s="37" t="s">
        <v>261</v>
      </c>
      <c r="N15" s="10">
        <f>'C - REPASSES'!AC505</f>
        <v>0</v>
      </c>
      <c r="O15" s="148" t="str">
        <f>IF(N15=0,"","• PLANILHA C - REPASSES - HÁ PROJETO(S) OU PROGRAMA(S) COM O N° ANP INVÁLIDO(S))")</f>
        <v/>
      </c>
      <c r="P15" s="12" t="s">
        <v>3260</v>
      </c>
      <c r="Q15" s="87" t="s">
        <v>99</v>
      </c>
    </row>
    <row r="16" spans="2:17" ht="30" customHeight="1" x14ac:dyDescent="0.35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12" t="s">
        <v>3259</v>
      </c>
      <c r="M16" s="37" t="s">
        <v>262</v>
      </c>
      <c r="N16" s="10">
        <f>'C - REPASSES'!AD505</f>
        <v>0</v>
      </c>
      <c r="O16" s="148" t="str">
        <f>IF(N16=0,"","• PLANILHA C - REPASSES - HÁ CAMPO(S) OBRIGATÓRIO(S) NÃO PREENCHIDO(S)")</f>
        <v/>
      </c>
      <c r="P16" s="12" t="s">
        <v>3261</v>
      </c>
      <c r="Q16" s="87" t="s">
        <v>99</v>
      </c>
    </row>
    <row r="17" spans="2:17" ht="30" customHeight="1" x14ac:dyDescent="0.35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12" t="s">
        <v>3259</v>
      </c>
      <c r="M17" s="37" t="s">
        <v>263</v>
      </c>
      <c r="N17" s="10">
        <f>'C - REPASSES'!AE505</f>
        <v>0</v>
      </c>
      <c r="O17" s="148" t="str">
        <f>IF(N17=0,"","• PLANILHA C - REPASSES - HÁ INSTIUIÇÕES CREDENCIADAS SEM O PREENCHIMENTO DOS CAMPOS C.6 E C.7")</f>
        <v/>
      </c>
      <c r="P17" s="12" t="s">
        <v>3262</v>
      </c>
      <c r="Q17" s="87" t="s">
        <v>99</v>
      </c>
    </row>
    <row r="18" spans="2:17" ht="30" customHeight="1" x14ac:dyDescent="0.35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12" t="s">
        <v>3259</v>
      </c>
      <c r="M18" s="37" t="s">
        <v>264</v>
      </c>
      <c r="N18" s="10">
        <f>'C - REPASSES'!AF505</f>
        <v>0</v>
      </c>
      <c r="O18" s="148" t="str">
        <f>IF(N18=0,"","• PLANILHA C - REPASSES - HÁ VALORES PREENCHIDOS NOS CAMPOS C.6 E C.7 PARA EXECUTORES QUE NÃO SÃO I.C.")</f>
        <v/>
      </c>
      <c r="P18" s="12" t="s">
        <v>3263</v>
      </c>
      <c r="Q18" s="87" t="s">
        <v>99</v>
      </c>
    </row>
    <row r="19" spans="2:17" ht="30" customHeight="1" x14ac:dyDescent="0.35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12" t="s">
        <v>3259</v>
      </c>
      <c r="M19" s="37" t="s">
        <v>265</v>
      </c>
      <c r="N19" s="10">
        <f>'C - REPASSES'!AG505</f>
        <v>0</v>
      </c>
      <c r="O19" s="148" t="str">
        <f>IF(N19=0,"","• PLANILHA C - REPASSES - HÁ LINHAS EM BRANCO ACIMA DE LINHAS PREENCHIDAS")</f>
        <v/>
      </c>
      <c r="P19" s="12" t="s">
        <v>3264</v>
      </c>
      <c r="Q19" s="87" t="s">
        <v>99</v>
      </c>
    </row>
    <row r="20" spans="2:17" ht="68.25" customHeight="1" x14ac:dyDescent="0.35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12" t="s">
        <v>3265</v>
      </c>
      <c r="M20" s="37" t="s">
        <v>261</v>
      </c>
      <c r="N20" s="10">
        <f>'D - DESPESAS AGREGADAS'!S105</f>
        <v>0</v>
      </c>
      <c r="O20" s="148" t="str">
        <f>IF(N20=0,"","• PLANILHA D - DESPESAS AGREGADAS - HÁ CAMPOS OBRIGATÓRIOS NÃO PREENCHIDOS")</f>
        <v/>
      </c>
      <c r="P20" s="12" t="s">
        <v>3266</v>
      </c>
      <c r="Q20" s="87" t="s">
        <v>99</v>
      </c>
    </row>
    <row r="21" spans="2:17" ht="45" customHeight="1" x14ac:dyDescent="0.35">
      <c r="B21" s="59"/>
      <c r="C21" s="226"/>
      <c r="D21" s="226"/>
      <c r="E21" s="59"/>
      <c r="F21" s="59"/>
      <c r="G21" s="59"/>
      <c r="H21" s="87"/>
      <c r="I21" s="87"/>
      <c r="J21" s="87"/>
      <c r="K21" s="87"/>
      <c r="L21" s="12" t="s">
        <v>3265</v>
      </c>
      <c r="M21" s="37" t="s">
        <v>262</v>
      </c>
      <c r="N21" s="10">
        <f>'D - DESPESAS AGREGADAS'!T105</f>
        <v>0</v>
      </c>
      <c r="O21" s="148" t="str">
        <f>IF(N21=0,"","• PLANILHA D - DESPESAS AGREGADAS - HÁ LINHAS EM BRANCO ACIMA DE LINHAS PREENCHIDAS")</f>
        <v/>
      </c>
      <c r="P21" s="12" t="s">
        <v>3267</v>
      </c>
      <c r="Q21" s="87" t="s">
        <v>99</v>
      </c>
    </row>
    <row r="22" spans="2:17" ht="45" customHeight="1" x14ac:dyDescent="0.35">
      <c r="B22" s="97"/>
      <c r="C22" s="227"/>
      <c r="D22" s="227"/>
      <c r="E22" s="157"/>
      <c r="F22" s="157"/>
      <c r="G22" s="157"/>
      <c r="H22" s="87"/>
      <c r="I22" s="87"/>
      <c r="J22" s="87"/>
      <c r="K22" s="87"/>
      <c r="L22" s="12" t="s">
        <v>3265</v>
      </c>
      <c r="M22" s="37" t="s">
        <v>263</v>
      </c>
      <c r="N22" s="10">
        <f>'D - DESPESAS AGREGADAS'!U105</f>
        <v>0</v>
      </c>
      <c r="O22" s="148" t="str">
        <f>IF(N22=0,"","• PLANILHA D - DESPESAS AGREGADAS - HÁ DESPESAS QUE SÃO INCOMPATÍVEIS COM O TIPO DE EXECUTOR")</f>
        <v/>
      </c>
      <c r="P22" s="12" t="s">
        <v>3268</v>
      </c>
      <c r="Q22" s="87" t="s">
        <v>99</v>
      </c>
    </row>
    <row r="23" spans="2:17" ht="45" customHeight="1" x14ac:dyDescent="0.35">
      <c r="B23" s="97"/>
      <c r="C23" s="227"/>
      <c r="D23" s="227"/>
      <c r="E23" s="157"/>
      <c r="F23" s="87"/>
      <c r="G23" s="87"/>
      <c r="H23" s="87"/>
      <c r="I23" s="87"/>
      <c r="J23" s="87"/>
      <c r="K23" s="87"/>
      <c r="L23" s="87"/>
      <c r="M23" s="87"/>
      <c r="N23" s="13">
        <f>SUM(N3:N22)</f>
        <v>0</v>
      </c>
      <c r="O23" s="87"/>
      <c r="P23" s="87"/>
      <c r="Q23" s="87" t="s">
        <v>99</v>
      </c>
    </row>
    <row r="24" spans="2:17" ht="45" customHeight="1" x14ac:dyDescent="0.35">
      <c r="B24" s="97"/>
      <c r="C24" s="228"/>
      <c r="D24" s="228"/>
      <c r="E24" s="87"/>
      <c r="F24" s="158"/>
      <c r="G24" s="158"/>
      <c r="H24" s="87"/>
      <c r="I24" s="87"/>
      <c r="J24" s="87"/>
      <c r="K24" s="87"/>
      <c r="L24" s="87"/>
      <c r="M24" s="87"/>
      <c r="N24" s="87"/>
      <c r="O24" s="87"/>
      <c r="P24" s="87"/>
      <c r="Q24" s="87" t="s">
        <v>99</v>
      </c>
    </row>
    <row r="25" spans="2:17" ht="30" customHeight="1" x14ac:dyDescent="0.35">
      <c r="B25" s="97"/>
      <c r="C25" s="229"/>
      <c r="D25" s="229"/>
      <c r="E25" s="159"/>
      <c r="F25" s="159"/>
      <c r="G25" s="159"/>
      <c r="H25" s="87"/>
      <c r="I25" s="87"/>
      <c r="J25" s="87"/>
      <c r="K25" s="87"/>
      <c r="L25" s="87"/>
      <c r="M25" s="87"/>
      <c r="N25" s="87"/>
      <c r="O25" s="87"/>
      <c r="P25" s="87"/>
      <c r="Q25" s="87" t="s">
        <v>99</v>
      </c>
    </row>
    <row r="26" spans="2:17" ht="30" customHeight="1" x14ac:dyDescent="0.35">
      <c r="B26" s="108"/>
      <c r="C26" s="230"/>
      <c r="D26" s="230"/>
      <c r="E26" s="60"/>
      <c r="F26" s="60"/>
      <c r="G26" s="60"/>
      <c r="H26" s="87"/>
      <c r="I26" s="87"/>
      <c r="J26" s="87"/>
      <c r="K26" s="87"/>
      <c r="L26" s="87"/>
      <c r="M26" s="87"/>
      <c r="N26" s="87"/>
      <c r="O26" s="87"/>
      <c r="P26" s="87"/>
      <c r="Q26" s="87" t="s">
        <v>99</v>
      </c>
    </row>
    <row r="27" spans="2:17" ht="30" customHeight="1" x14ac:dyDescent="0.3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 t="s">
        <v>99</v>
      </c>
    </row>
    <row r="28" spans="2:17" ht="30" customHeight="1" x14ac:dyDescent="0.35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 t="s">
        <v>99</v>
      </c>
    </row>
    <row r="29" spans="2:17" ht="30" customHeight="1" x14ac:dyDescent="0.35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 t="s">
        <v>99</v>
      </c>
    </row>
    <row r="30" spans="2:17" ht="30" customHeight="1" x14ac:dyDescent="0.35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 t="s">
        <v>99</v>
      </c>
    </row>
    <row r="31" spans="2:17" ht="30" customHeight="1" x14ac:dyDescent="0.3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 t="s">
        <v>99</v>
      </c>
    </row>
    <row r="32" spans="2:17" ht="30" customHeight="1" x14ac:dyDescent="0.35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 t="s">
        <v>99</v>
      </c>
    </row>
    <row r="33" spans="17:17" ht="30" customHeight="1" x14ac:dyDescent="0.35">
      <c r="Q33" s="87" t="s">
        <v>99</v>
      </c>
    </row>
    <row r="34" spans="17:17" ht="30" customHeight="1" x14ac:dyDescent="0.35">
      <c r="Q34" s="87" t="s">
        <v>99</v>
      </c>
    </row>
    <row r="35" spans="17:17" ht="30" customHeight="1" x14ac:dyDescent="0.35">
      <c r="Q35" s="87" t="s">
        <v>99</v>
      </c>
    </row>
    <row r="36" spans="17:17" ht="30" customHeight="1" x14ac:dyDescent="0.35">
      <c r="Q36" s="87" t="s">
        <v>99</v>
      </c>
    </row>
    <row r="37" spans="17:17" ht="30" customHeight="1" x14ac:dyDescent="0.35">
      <c r="Q37" s="87" t="s">
        <v>99</v>
      </c>
    </row>
    <row r="38" spans="17:17" ht="30" customHeight="1" x14ac:dyDescent="0.35">
      <c r="Q38" s="87" t="s">
        <v>99</v>
      </c>
    </row>
    <row r="39" spans="17:17" ht="30" customHeight="1" x14ac:dyDescent="0.35">
      <c r="Q39" s="87" t="s">
        <v>99</v>
      </c>
    </row>
    <row r="40" spans="17:17" ht="30" customHeight="1" x14ac:dyDescent="0.35">
      <c r="Q40" s="87" t="s">
        <v>99</v>
      </c>
    </row>
    <row r="41" spans="17:17" ht="30" customHeight="1" x14ac:dyDescent="0.35">
      <c r="Q41" s="87"/>
    </row>
    <row r="42" spans="17:17" ht="30" customHeight="1" x14ac:dyDescent="0.35">
      <c r="Q42" s="87"/>
    </row>
    <row r="43" spans="17:17" ht="30" customHeight="1" x14ac:dyDescent="0.35">
      <c r="Q43" s="87"/>
    </row>
    <row r="44" spans="17:17" ht="30" customHeight="1" x14ac:dyDescent="0.35">
      <c r="Q44" s="87"/>
    </row>
    <row r="45" spans="17:17" ht="30" customHeight="1" x14ac:dyDescent="0.35">
      <c r="Q45" s="87"/>
    </row>
    <row r="46" spans="17:17" ht="30" customHeight="1" x14ac:dyDescent="0.35">
      <c r="Q46" s="87"/>
    </row>
    <row r="47" spans="17:17" ht="30" customHeight="1" x14ac:dyDescent="0.35">
      <c r="Q47" s="87"/>
    </row>
    <row r="48" spans="17:17" ht="30" customHeight="1" x14ac:dyDescent="0.35">
      <c r="Q48" s="87"/>
    </row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</sheetData>
  <sheetProtection algorithmName="SHA-512" hashValue="Uve1d1rid6NdlbsBMu0XF6mDoHUcUT+0dYxYfe06jw3jsUkFpx4FYU0lEj5IRVviZalZijVzeUQhlr2YbWOm5g==" saltValue="sf6zfHMhyf6f4psTNM8wsw==" spinCount="100000" sheet="1" objects="1" scenarios="1" selectLockedCells="1" selectUnlockedCells="1"/>
  <customSheetViews>
    <customSheetView guid="{0FB5BF58-6DDD-488E-B4F4-AB7D74701538}" fitToPage="1" topLeftCell="H1">
      <selection activeCell="P20" sqref="P20"/>
      <pageMargins left="0" right="0" top="0" bottom="0" header="0" footer="0"/>
      <pageSetup paperSize="9" fitToWidth="2" orientation="landscape" r:id="rId1"/>
      <headerFooter>
        <oddHeader>&amp;CRELATÓRIO CONSOLIDAD0 ANUAL - RCA&amp;RVERSÃO 3</oddHeader>
        <oddFooter>&amp;A&amp;RPágina &amp;P</oddFooter>
      </headerFooter>
    </customSheetView>
    <customSheetView guid="{76865EEC-E435-4B06-B98D-C2D8AEAD4A29}" showPageBreaks="1" fitToPage="1" printArea="1">
      <selection activeCell="I3" sqref="I3:I11"/>
      <pageMargins left="0" right="0" top="0" bottom="0" header="0" footer="0"/>
      <pageSetup paperSize="9" fitToWidth="2" orientation="landscape" r:id="rId2"/>
      <headerFooter>
        <oddHeader>&amp;CRELATÓRIO CONSOLIDAD0 ANUAL - RCA&amp;RVERSÃO 3</oddHeader>
        <oddFooter>&amp;A&amp;RPágina &amp;P</oddFooter>
      </headerFooter>
    </customSheetView>
    <customSheetView guid="{ED47398F-BE2D-4CE0-BCF0-B901F27810F5}" fitToPage="1" topLeftCell="H10">
      <selection activeCell="O20" sqref="O20"/>
      <pageMargins left="0" right="0" top="0" bottom="0" header="0" footer="0"/>
      <pageSetup paperSize="9" fitToWidth="2" orientation="landscape" r:id="rId3"/>
      <headerFooter>
        <oddHeader>&amp;CRELATÓRIO CONSOLIDAD0 ANUAL - RCA&amp;RVERSÃO 3</oddHeader>
        <oddFooter>&amp;A&amp;RPágina &amp;P</oddFooter>
      </headerFooter>
    </customSheetView>
  </customSheetViews>
  <mergeCells count="10">
    <mergeCell ref="C22:D22"/>
    <mergeCell ref="C23:D23"/>
    <mergeCell ref="C24:D24"/>
    <mergeCell ref="C25:D25"/>
    <mergeCell ref="C26:D26"/>
    <mergeCell ref="B10:F10"/>
    <mergeCell ref="B11:F11"/>
    <mergeCell ref="B12:F12"/>
    <mergeCell ref="I3:I11"/>
    <mergeCell ref="C21:D21"/>
  </mergeCells>
  <phoneticPr fontId="14" type="noConversion"/>
  <pageMargins left="1.1811023622047245" right="0.78740157480314965" top="0.78740157480314965" bottom="0.78740157480314965" header="0.31496062992125984" footer="0.31496062992125984"/>
  <pageSetup paperSize="9" fitToWidth="2" orientation="landscape" r:id="rId4"/>
  <headerFooter>
    <oddHeader>&amp;CRELATÓRIO CONSOLIDAD0 ANUAL - RCA&amp;RVERSÃO 3</oddHeader>
    <oddFooter>&amp;A&amp;RPágina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4"/>
  <dimension ref="A1:D10"/>
  <sheetViews>
    <sheetView workbookViewId="0"/>
  </sheetViews>
  <sheetFormatPr defaultColWidth="8.90625" defaultRowHeight="14.5" x14ac:dyDescent="0.35"/>
  <cols>
    <col min="1" max="1" width="19.08984375" bestFit="1" customWidth="1"/>
    <col min="2" max="2" width="26.08984375" bestFit="1" customWidth="1"/>
    <col min="3" max="3" width="15.90625" bestFit="1" customWidth="1"/>
    <col min="4" max="4" width="24.08984375" customWidth="1"/>
  </cols>
  <sheetData>
    <row r="1" spans="1:4" x14ac:dyDescent="0.35">
      <c r="A1" t="s">
        <v>3269</v>
      </c>
      <c r="B1" t="s">
        <v>3270</v>
      </c>
      <c r="C1" t="s">
        <v>3271</v>
      </c>
      <c r="D1" t="s">
        <v>3272</v>
      </c>
    </row>
    <row r="2" spans="1:4" x14ac:dyDescent="0.35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'A - IDENTIFICAÇÃO'!R4</f>
        <v/>
      </c>
    </row>
    <row r="3" spans="1:4" x14ac:dyDescent="0.35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'A - IDENTIFICAÇÃO'!R5</f>
        <v/>
      </c>
    </row>
    <row r="4" spans="1:4" x14ac:dyDescent="0.35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'A - IDENTIFICAÇÃO'!R6</f>
        <v/>
      </c>
    </row>
    <row r="5" spans="1:4" x14ac:dyDescent="0.35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'A - IDENTIFICAÇÃO'!R7</f>
        <v/>
      </c>
    </row>
    <row r="6" spans="1:4" x14ac:dyDescent="0.35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'A - IDENTIFICAÇÃO'!R8</f>
        <v/>
      </c>
    </row>
    <row r="7" spans="1:4" x14ac:dyDescent="0.35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'A - IDENTIFICAÇÃO'!R9</f>
        <v/>
      </c>
    </row>
    <row r="8" spans="1:4" x14ac:dyDescent="0.35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'A - IDENTIFICAÇÃO'!R10</f>
        <v/>
      </c>
    </row>
    <row r="9" spans="1:4" x14ac:dyDescent="0.35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'A - IDENTIFICAÇÃO'!R11</f>
        <v/>
      </c>
    </row>
    <row r="10" spans="1:4" x14ac:dyDescent="0.35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'A - IDENTIFICAÇÃO'!R12</f>
        <v/>
      </c>
    </row>
  </sheetData>
  <sheetProtection algorithmName="SHA-512" hashValue="1Xnl7DUpXfwb6CLdBM0G02H4jWJrvVwJHVaQMYJvFThZ1EApcfDb1G6T50q/l+2tXGLolEFXSQdiiq5WuzRDZg==" saltValue="P0rAQyqOfFXTUPa14KsLVw==" spinCount="100000" sheet="1" formatColumns="0" formatRows="0"/>
  <customSheetViews>
    <customSheetView guid="{0FB5BF58-6DDD-488E-B4F4-AB7D74701538}">
      <selection activeCell="A7" sqref="A7"/>
      <pageMargins left="0" right="0" top="0" bottom="0" header="0" footer="0"/>
      <pageSetup paperSize="9" orientation="portrait" r:id="rId1"/>
    </customSheetView>
    <customSheetView guid="{76865EEC-E435-4B06-B98D-C2D8AEAD4A29}">
      <selection activeCell="A7" sqref="A7"/>
      <pageMargins left="0" right="0" top="0" bottom="0" header="0" footer="0"/>
      <pageSetup paperSize="9" orientation="portrait" r:id="rId2"/>
    </customSheetView>
    <customSheetView guid="{ED47398F-BE2D-4CE0-BCF0-B901F27810F5}">
      <selection activeCell="A7" sqref="A7"/>
      <pageMargins left="0" right="0" top="0" bottom="0" header="0" footer="0"/>
      <pageSetup paperSize="9" orientation="portrait" r:id="rId3"/>
    </customSheetView>
  </customSheetView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0"/>
  <dimension ref="A1:H2"/>
  <sheetViews>
    <sheetView zoomScale="130" zoomScaleNormal="130" workbookViewId="0">
      <selection activeCell="H2" sqref="H2"/>
    </sheetView>
  </sheetViews>
  <sheetFormatPr defaultColWidth="9.08984375" defaultRowHeight="14.5" x14ac:dyDescent="0.35"/>
  <cols>
    <col min="1" max="2" width="22.90625" bestFit="1" customWidth="1"/>
    <col min="3" max="3" width="16.08984375" bestFit="1" customWidth="1"/>
    <col min="4" max="4" width="18.08984375" bestFit="1" customWidth="1"/>
    <col min="5" max="5" width="32.08984375" bestFit="1" customWidth="1"/>
    <col min="6" max="6" width="26.453125" bestFit="1" customWidth="1"/>
    <col min="7" max="7" width="16.90625" customWidth="1"/>
    <col min="8" max="8" width="17.90625" customWidth="1"/>
  </cols>
  <sheetData>
    <row r="1" spans="1:8" x14ac:dyDescent="0.35">
      <c r="A1" t="s">
        <v>3269</v>
      </c>
      <c r="B1" t="s">
        <v>3270</v>
      </c>
      <c r="C1" t="s">
        <v>3271</v>
      </c>
      <c r="D1" t="s">
        <v>3273</v>
      </c>
      <c r="E1" t="s">
        <v>3274</v>
      </c>
      <c r="F1" t="s">
        <v>3275</v>
      </c>
      <c r="G1" t="s">
        <v>3276</v>
      </c>
      <c r="H1" t="s">
        <v>3277</v>
      </c>
    </row>
    <row r="2" spans="1:8" x14ac:dyDescent="0.35">
      <c r="A2" t="str">
        <f>IF('A - IDENTIFICAÇÃO'!C7="","",'A - IDENTIFICAÇÃO'!C7)</f>
        <v/>
      </c>
      <c r="B2" t="str">
        <f>IF(C2="","",IF('A - IDENTIFICAÇÃO'!P15="","",'A - IDENTIFICAÇÃO'!P15))</f>
        <v/>
      </c>
      <c r="C2" t="str">
        <f>TEXT(IF('A - IDENTIFICAÇÃO'!C2="","",'A - IDENTIFICAÇÃO'!C2),"0000")</f>
        <v/>
      </c>
      <c r="D2" t="str">
        <f>TEXT(IF('A - IDENTIFICAÇÃO'!C10="","",'A - IDENTIFICAÇÃO'!C10),"0,00")</f>
        <v/>
      </c>
      <c r="E2" t="str">
        <f>IF(OR('A - IDENTIFICAÇÃO'!C12="SIM",'A - IDENTIFICAÇÃO'!C12="S"),"S",IF(OR('A - IDENTIFICAÇÃO'!C12="NÃO",'A - IDENTIFICAÇÃO'!C12="N"),"N",""))</f>
        <v/>
      </c>
      <c r="F2" t="str">
        <f>IF('E - INFORMAÇÕES COMPLEMENTARES'!A4="","",'E - INFORMAÇÕES COMPLEMENTARES'!A4)</f>
        <v/>
      </c>
      <c r="G2" t="str">
        <f>'A - IDENTIFICAÇÃO'!C1</f>
        <v>VERSÃO 6</v>
      </c>
      <c r="H2" t="str">
        <f>TEXT('A - IDENTIFICAÇÃO'!B24,"DD/MM/AAAA")</f>
        <v>28/08/2026</v>
      </c>
    </row>
  </sheetData>
  <sheetProtection algorithmName="SHA-512" hashValue="k+iYZ+M34diuyQutdLOKlBqA3L5GlyHf/PRBMNpdqfVoWIAyKgTVovlQ20UKigTscNvNk6B2jWd2hZhDX+3cgQ==" saltValue="Qz8JqJ+8lNAvGCKCgsutbg==" spinCount="100000" sheet="1" formatRows="0" insertColumns="0"/>
  <customSheetViews>
    <customSheetView guid="{0FB5BF58-6DDD-488E-B4F4-AB7D74701538}" topLeftCell="E1">
      <selection activeCell="I36" sqref="I36"/>
      <pageMargins left="0" right="0" top="0" bottom="0" header="0" footer="0"/>
      <pageSetup paperSize="9" orientation="portrait" r:id="rId1"/>
    </customSheetView>
    <customSheetView guid="{76865EEC-E435-4B06-B98D-C2D8AEAD4A29}" topLeftCell="E1">
      <selection activeCell="I36" sqref="I36"/>
      <pageMargins left="0" right="0" top="0" bottom="0" header="0" footer="0"/>
      <pageSetup paperSize="9" orientation="portrait" r:id="rId2"/>
    </customSheetView>
    <customSheetView guid="{ED47398F-BE2D-4CE0-BCF0-B901F27810F5}" topLeftCell="E1">
      <selection activeCell="I36" sqref="I36"/>
      <pageMargins left="0" right="0" top="0" bottom="0" header="0" footer="0"/>
      <pageSetup paperSize="9" orientation="portrait" r:id="rId3"/>
    </customSheetView>
  </customSheetView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1"/>
  <dimension ref="A1:K1004"/>
  <sheetViews>
    <sheetView workbookViewId="0">
      <selection activeCell="E2" sqref="E2"/>
    </sheetView>
  </sheetViews>
  <sheetFormatPr defaultColWidth="9.08984375" defaultRowHeight="14.5" x14ac:dyDescent="0.35"/>
  <cols>
    <col min="1" max="1" width="19.08984375" bestFit="1" customWidth="1"/>
    <col min="2" max="2" width="26.08984375" bestFit="1" customWidth="1"/>
    <col min="3" max="3" width="15.90625" bestFit="1" customWidth="1"/>
    <col min="4" max="4" width="13.08984375" bestFit="1" customWidth="1"/>
    <col min="5" max="5" width="19.453125" bestFit="1" customWidth="1"/>
    <col min="6" max="6" width="14.54296875" bestFit="1" customWidth="1"/>
    <col min="7" max="7" width="18" bestFit="1" customWidth="1"/>
    <col min="8" max="8" width="31.54296875" bestFit="1" customWidth="1"/>
    <col min="9" max="9" width="40.90625" bestFit="1" customWidth="1"/>
    <col min="10" max="10" width="26.08984375" bestFit="1" customWidth="1"/>
    <col min="11" max="11" width="27.54296875" bestFit="1" customWidth="1"/>
  </cols>
  <sheetData>
    <row r="1" spans="1:11" x14ac:dyDescent="0.35">
      <c r="A1" t="s">
        <v>3269</v>
      </c>
      <c r="B1" t="s">
        <v>3270</v>
      </c>
      <c r="C1" t="s">
        <v>3271</v>
      </c>
      <c r="D1" t="s">
        <v>3278</v>
      </c>
      <c r="E1" t="s">
        <v>3279</v>
      </c>
      <c r="F1" t="s">
        <v>3280</v>
      </c>
      <c r="G1" t="s">
        <v>3281</v>
      </c>
      <c r="H1" t="s">
        <v>3282</v>
      </c>
      <c r="I1" t="s">
        <v>3283</v>
      </c>
      <c r="J1" t="s">
        <v>3284</v>
      </c>
      <c r="K1" t="s">
        <v>3285</v>
      </c>
    </row>
    <row r="2" spans="1:11" x14ac:dyDescent="0.35">
      <c r="A2" t="str">
        <f>IF(D2="","",IF('A - IDENTIFICAÇÃO'!$C$7="","",'A - IDENTIFICAÇÃO'!$C$7))</f>
        <v/>
      </c>
      <c r="B2" t="str">
        <f>IF(D2="","",IF('A - IDENTIFICAÇÃO'!$P$15="","",'A - IDENTIFICAÇÃO'!$P$15))</f>
        <v/>
      </c>
      <c r="C2" t="str">
        <f>IF(D2="","",TEXT(IF('A - IDENTIFICAÇÃO'!$C$2="","",'A - IDENTIFICAÇÃO'!$C$2),"0000"))</f>
        <v/>
      </c>
      <c r="D2" t="str">
        <f>IF('B - PROJETOS E PROGRAMAS'!A5="","",'B - PROJETOS E PROGRAMAS'!A5)</f>
        <v/>
      </c>
      <c r="E2" t="str">
        <f>TEXT(IF('B - PROJETOS E PROGRAMAS'!B5="","",'B - PROJETOS E PROGRAMAS'!B5),"DD/MM/AAAA")</f>
        <v/>
      </c>
      <c r="F2" t="str">
        <f>TEXT(IF('B - PROJETOS E PROGRAMAS'!C5="","",'B - PROJETOS E PROGRAMAS'!C5),"DD/MM/AAAA")</f>
        <v/>
      </c>
      <c r="G2" t="str">
        <f>IF(OR('B - PROJETOS E PROGRAMAS'!D5="SIM",'B - PROJETOS E PROGRAMAS'!D5="S"),"S",IF(OR('B - PROJETOS E PROGRAMAS'!D5="NÃO",'B - PROJETOS E PROGRAMAS'!D5="N"),"N",""))</f>
        <v/>
      </c>
      <c r="H2" t="str">
        <f>TEXT(IF('B - PROJETOS E PROGRAMAS'!A5="","",'B - PROJETOS E PROGRAMAS'!AB5),"0,00")</f>
        <v/>
      </c>
      <c r="I2" t="str">
        <f>TEXT(IF('B - PROJETOS E PROGRAMAS'!A5="","",'B - PROJETOS E PROGRAMAS'!AC5),"0,00")</f>
        <v/>
      </c>
      <c r="J2" t="str">
        <f>TEXT(IF('B - PROJETOS E PROGRAMAS'!A5="","",'B - PROJETOS E PROGRAMAS'!AD5),"0,00")</f>
        <v/>
      </c>
      <c r="K2" t="str">
        <f>TEXT(IF('B - PROJETOS E PROGRAMAS'!A5="","",'B - PROJETOS E PROGRAMAS'!AE5),"0,00")</f>
        <v/>
      </c>
    </row>
    <row r="3" spans="1:11" x14ac:dyDescent="0.35">
      <c r="A3" t="str">
        <f>IF(D3="","",IF('A - IDENTIFICAÇÃO'!$C$7="","",'A - IDENTIFICAÇÃO'!$C$7))</f>
        <v/>
      </c>
      <c r="B3" t="str">
        <f>IF(D3="","",IF('A - IDENTIFICAÇÃO'!$P$15="","",'A - IDENTIFICAÇÃO'!$P$15))</f>
        <v/>
      </c>
      <c r="C3" t="str">
        <f>IF(D3="","",TEXT(IF('A - IDENTIFICAÇÃO'!$C$2="","",'A - IDENTIFICAÇÃO'!$C$2),"0000"))</f>
        <v/>
      </c>
      <c r="D3" t="str">
        <f>IF('B - PROJETOS E PROGRAMAS'!A6="","",'B - PROJETOS E PROGRAMAS'!A6)</f>
        <v/>
      </c>
      <c r="E3" t="str">
        <f>TEXT(IF('B - PROJETOS E PROGRAMAS'!B6="","",'B - PROJETOS E PROGRAMAS'!B6),"DD/MM/AAAA")</f>
        <v/>
      </c>
      <c r="F3" t="str">
        <f>TEXT(IF('B - PROJETOS E PROGRAMAS'!C6="","",'B - PROJETOS E PROGRAMAS'!C6),"DD/MM/AAAA")</f>
        <v/>
      </c>
      <c r="G3" t="str">
        <f>IF(OR('B - PROJETOS E PROGRAMAS'!D6="SIM",'B - PROJETOS E PROGRAMAS'!D6="S"),"S",IF(OR('B - PROJETOS E PROGRAMAS'!D6="NÃO",'B - PROJETOS E PROGRAMAS'!D6="N"),"N",""))</f>
        <v/>
      </c>
      <c r="H3" t="str">
        <f>TEXT(IF('B - PROJETOS E PROGRAMAS'!A6="","",'B - PROJETOS E PROGRAMAS'!AB6),"0,00")</f>
        <v/>
      </c>
      <c r="I3" t="str">
        <f>TEXT(IF('B - PROJETOS E PROGRAMAS'!A6="","",'B - PROJETOS E PROGRAMAS'!AC6),"0,00")</f>
        <v/>
      </c>
      <c r="J3" t="str">
        <f>TEXT(IF('B - PROJETOS E PROGRAMAS'!A6="","",'B - PROJETOS E PROGRAMAS'!AD6),"0,00")</f>
        <v/>
      </c>
      <c r="K3" t="str">
        <f>TEXT(IF('B - PROJETOS E PROGRAMAS'!A6="","",'B - PROJETOS E PROGRAMAS'!AE6),"0,00")</f>
        <v/>
      </c>
    </row>
    <row r="4" spans="1:11" x14ac:dyDescent="0.35">
      <c r="A4" t="str">
        <f>IF(D4="","",IF('A - IDENTIFICAÇÃO'!$C$7="","",'A - IDENTIFICAÇÃO'!$C$7))</f>
        <v/>
      </c>
      <c r="B4" t="str">
        <f>IF(D4="","",IF('A - IDENTIFICAÇÃO'!$P$15="","",'A - IDENTIFICAÇÃO'!$P$15))</f>
        <v/>
      </c>
      <c r="C4" t="str">
        <f>IF(D4="","",TEXT(IF('A - IDENTIFICAÇÃO'!$C$2="","",'A - IDENTIFICAÇÃO'!$C$2),"0000"))</f>
        <v/>
      </c>
      <c r="D4" t="str">
        <f>IF('B - PROJETOS E PROGRAMAS'!A7="","",'B - PROJETOS E PROGRAMAS'!A7)</f>
        <v/>
      </c>
      <c r="E4" t="str">
        <f>TEXT(IF('B - PROJETOS E PROGRAMAS'!B7="","",'B - PROJETOS E PROGRAMAS'!B7),"DD/MM/AAAA")</f>
        <v/>
      </c>
      <c r="F4" t="str">
        <f>TEXT(IF('B - PROJETOS E PROGRAMAS'!C7="","",'B - PROJETOS E PROGRAMAS'!C7),"DD/MM/AAAA")</f>
        <v/>
      </c>
      <c r="G4" t="str">
        <f>IF(OR('B - PROJETOS E PROGRAMAS'!D7="SIM",'B - PROJETOS E PROGRAMAS'!D7="S"),"S",IF(OR('B - PROJETOS E PROGRAMAS'!D7="NÃO",'B - PROJETOS E PROGRAMAS'!D7="N"),"N",""))</f>
        <v/>
      </c>
      <c r="H4" t="str">
        <f>TEXT(IF('B - PROJETOS E PROGRAMAS'!A7="","",'B - PROJETOS E PROGRAMAS'!AB7),"0,00")</f>
        <v/>
      </c>
      <c r="I4" t="str">
        <f>TEXT(IF('B - PROJETOS E PROGRAMAS'!A7="","",'B - PROJETOS E PROGRAMAS'!AC7),"0,00")</f>
        <v/>
      </c>
      <c r="J4" t="str">
        <f>TEXT(IF('B - PROJETOS E PROGRAMAS'!A7="","",'B - PROJETOS E PROGRAMAS'!AD7),"0,00")</f>
        <v/>
      </c>
      <c r="K4" t="str">
        <f>TEXT(IF('B - PROJETOS E PROGRAMAS'!A7="","",'B - PROJETOS E PROGRAMAS'!AE7),"0,00")</f>
        <v/>
      </c>
    </row>
    <row r="5" spans="1:11" x14ac:dyDescent="0.35">
      <c r="A5" t="str">
        <f>IF(D5="","",IF('A - IDENTIFICAÇÃO'!$C$7="","",'A - IDENTIFICAÇÃO'!$C$7))</f>
        <v/>
      </c>
      <c r="B5" t="str">
        <f>IF(D5="","",IF('A - IDENTIFICAÇÃO'!$P$15="","",'A - IDENTIFICAÇÃO'!$P$15))</f>
        <v/>
      </c>
      <c r="C5" t="str">
        <f>IF(D5="","",TEXT(IF('A - IDENTIFICAÇÃO'!$C$2="","",'A - IDENTIFICAÇÃO'!$C$2),"0000"))</f>
        <v/>
      </c>
      <c r="D5" t="str">
        <f>IF('B - PROJETOS E PROGRAMAS'!A8="","",'B - PROJETOS E PROGRAMAS'!A8)</f>
        <v/>
      </c>
      <c r="E5" t="str">
        <f>TEXT(IF('B - PROJETOS E PROGRAMAS'!B8="","",'B - PROJETOS E PROGRAMAS'!B8),"DD/MM/AAAA")</f>
        <v/>
      </c>
      <c r="F5" t="str">
        <f>TEXT(IF('B - PROJETOS E PROGRAMAS'!C8="","",'B - PROJETOS E PROGRAMAS'!C8),"DD/MM/AAAA")</f>
        <v/>
      </c>
      <c r="G5" t="str">
        <f>IF(OR('B - PROJETOS E PROGRAMAS'!D8="SIM",'B - PROJETOS E PROGRAMAS'!D8="S"),"S",IF(OR('B - PROJETOS E PROGRAMAS'!D8="NÃO",'B - PROJETOS E PROGRAMAS'!D8="N"),"N",""))</f>
        <v/>
      </c>
      <c r="H5" t="str">
        <f>TEXT(IF('B - PROJETOS E PROGRAMAS'!A8="","",'B - PROJETOS E PROGRAMAS'!AB8),"0,00")</f>
        <v/>
      </c>
      <c r="I5" t="str">
        <f>TEXT(IF('B - PROJETOS E PROGRAMAS'!A8="","",'B - PROJETOS E PROGRAMAS'!AC8),"0,00")</f>
        <v/>
      </c>
      <c r="J5" t="str">
        <f>TEXT(IF('B - PROJETOS E PROGRAMAS'!A8="","",'B - PROJETOS E PROGRAMAS'!AD8),"0,00")</f>
        <v/>
      </c>
      <c r="K5" t="str">
        <f>TEXT(IF('B - PROJETOS E PROGRAMAS'!A8="","",'B - PROJETOS E PROGRAMAS'!AE8),"0,00")</f>
        <v/>
      </c>
    </row>
    <row r="6" spans="1:11" x14ac:dyDescent="0.35">
      <c r="A6" t="str">
        <f>IF(D6="","",IF('A - IDENTIFICAÇÃO'!$C$7="","",'A - IDENTIFICAÇÃO'!$C$7))</f>
        <v/>
      </c>
      <c r="B6" t="str">
        <f>IF(D6="","",IF('A - IDENTIFICAÇÃO'!$P$15="","",'A - IDENTIFICAÇÃO'!$P$15))</f>
        <v/>
      </c>
      <c r="C6" t="str">
        <f>IF(D6="","",TEXT(IF('A - IDENTIFICAÇÃO'!$C$2="","",'A - IDENTIFICAÇÃO'!$C$2),"0000"))</f>
        <v/>
      </c>
      <c r="D6" t="str">
        <f>IF('B - PROJETOS E PROGRAMAS'!A9="","",'B - PROJETOS E PROGRAMAS'!A9)</f>
        <v/>
      </c>
      <c r="E6" t="str">
        <f>TEXT(IF('B - PROJETOS E PROGRAMAS'!B9="","",'B - PROJETOS E PROGRAMAS'!B9),"DD/MM/AAAA")</f>
        <v/>
      </c>
      <c r="F6" t="str">
        <f>TEXT(IF('B - PROJETOS E PROGRAMAS'!C9="","",'B - PROJETOS E PROGRAMAS'!C9),"DD/MM/AAAA")</f>
        <v/>
      </c>
      <c r="G6" t="str">
        <f>IF(OR('B - PROJETOS E PROGRAMAS'!D9="SIM",'B - PROJETOS E PROGRAMAS'!D9="S"),"S",IF(OR('B - PROJETOS E PROGRAMAS'!D9="NÃO",'B - PROJETOS E PROGRAMAS'!D9="N"),"N",""))</f>
        <v/>
      </c>
      <c r="H6" t="str">
        <f>TEXT(IF('B - PROJETOS E PROGRAMAS'!A9="","",'B - PROJETOS E PROGRAMAS'!AB9),"0,00")</f>
        <v/>
      </c>
      <c r="I6" t="str">
        <f>TEXT(IF('B - PROJETOS E PROGRAMAS'!A9="","",'B - PROJETOS E PROGRAMAS'!AC9),"0,00")</f>
        <v/>
      </c>
      <c r="J6" t="str">
        <f>TEXT(IF('B - PROJETOS E PROGRAMAS'!A9="","",'B - PROJETOS E PROGRAMAS'!AD9),"0,00")</f>
        <v/>
      </c>
      <c r="K6" t="str">
        <f>TEXT(IF('B - PROJETOS E PROGRAMAS'!A9="","",'B - PROJETOS E PROGRAMAS'!AE9),"0,00")</f>
        <v/>
      </c>
    </row>
    <row r="7" spans="1:11" x14ac:dyDescent="0.35">
      <c r="A7" t="str">
        <f>IF(D7="","",IF('A - IDENTIFICAÇÃO'!$C$7="","",'A - IDENTIFICAÇÃO'!$C$7))</f>
        <v/>
      </c>
      <c r="B7" t="str">
        <f>IF(D7="","",IF('A - IDENTIFICAÇÃO'!$P$15="","",'A - IDENTIFICAÇÃO'!$P$15))</f>
        <v/>
      </c>
      <c r="C7" t="str">
        <f>IF(D7="","",TEXT(IF('A - IDENTIFICAÇÃO'!$C$2="","",'A - IDENTIFICAÇÃO'!$C$2),"0000"))</f>
        <v/>
      </c>
      <c r="D7" t="str">
        <f>IF('B - PROJETOS E PROGRAMAS'!A10="","",'B - PROJETOS E PROGRAMAS'!A10)</f>
        <v/>
      </c>
      <c r="E7" t="str">
        <f>TEXT(IF('B - PROJETOS E PROGRAMAS'!B10="","",'B - PROJETOS E PROGRAMAS'!B10),"DD/MM/AAAA")</f>
        <v/>
      </c>
      <c r="F7" t="str">
        <f>TEXT(IF('B - PROJETOS E PROGRAMAS'!C10="","",'B - PROJETOS E PROGRAMAS'!C10),"DD/MM/AAAA")</f>
        <v/>
      </c>
      <c r="G7" t="str">
        <f>IF(OR('B - PROJETOS E PROGRAMAS'!D10="SIM",'B - PROJETOS E PROGRAMAS'!D10="S"),"S",IF(OR('B - PROJETOS E PROGRAMAS'!D10="NÃO",'B - PROJETOS E PROGRAMAS'!D10="N"),"N",""))</f>
        <v/>
      </c>
      <c r="H7" t="str">
        <f>TEXT(IF('B - PROJETOS E PROGRAMAS'!A10="","",'B - PROJETOS E PROGRAMAS'!AB10),"0,00")</f>
        <v/>
      </c>
      <c r="I7" t="str">
        <f>TEXT(IF('B - PROJETOS E PROGRAMAS'!A10="","",'B - PROJETOS E PROGRAMAS'!AC10),"0,00")</f>
        <v/>
      </c>
      <c r="J7" t="str">
        <f>TEXT(IF('B - PROJETOS E PROGRAMAS'!A10="","",'B - PROJETOS E PROGRAMAS'!AD10),"0,00")</f>
        <v/>
      </c>
      <c r="K7" t="str">
        <f>TEXT(IF('B - PROJETOS E PROGRAMAS'!A10="","",'B - PROJETOS E PROGRAMAS'!AE10),"0,00")</f>
        <v/>
      </c>
    </row>
    <row r="8" spans="1:11" x14ac:dyDescent="0.35">
      <c r="A8" t="str">
        <f>IF(D8="","",IF('A - IDENTIFICAÇÃO'!$C$7="","",'A - IDENTIFICAÇÃO'!$C$7))</f>
        <v/>
      </c>
      <c r="B8" t="str">
        <f>IF(D8="","",IF('A - IDENTIFICAÇÃO'!$P$15="","",'A - IDENTIFICAÇÃO'!$P$15))</f>
        <v/>
      </c>
      <c r="C8" t="str">
        <f>IF(D8="","",TEXT(IF('A - IDENTIFICAÇÃO'!$C$2="","",'A - IDENTIFICAÇÃO'!$C$2),"0000"))</f>
        <v/>
      </c>
      <c r="D8" t="str">
        <f>IF('B - PROJETOS E PROGRAMAS'!A11="","",'B - PROJETOS E PROGRAMAS'!A11)</f>
        <v/>
      </c>
      <c r="E8" t="str">
        <f>TEXT(IF('B - PROJETOS E PROGRAMAS'!B11="","",'B - PROJETOS E PROGRAMAS'!B11),"DD/MM/AAAA")</f>
        <v/>
      </c>
      <c r="F8" t="str">
        <f>TEXT(IF('B - PROJETOS E PROGRAMAS'!C11="","",'B - PROJETOS E PROGRAMAS'!C11),"DD/MM/AAAA")</f>
        <v/>
      </c>
      <c r="G8" t="str">
        <f>IF(OR('B - PROJETOS E PROGRAMAS'!D11="SIM",'B - PROJETOS E PROGRAMAS'!D11="S"),"S",IF(OR('B - PROJETOS E PROGRAMAS'!D11="NÃO",'B - PROJETOS E PROGRAMAS'!D11="N"),"N",""))</f>
        <v/>
      </c>
      <c r="H8" t="str">
        <f>TEXT(IF('B - PROJETOS E PROGRAMAS'!A11="","",'B - PROJETOS E PROGRAMAS'!AB11),"0,00")</f>
        <v/>
      </c>
      <c r="I8" t="str">
        <f>TEXT(IF('B - PROJETOS E PROGRAMAS'!A11="","",'B - PROJETOS E PROGRAMAS'!AC11),"0,00")</f>
        <v/>
      </c>
      <c r="J8" t="str">
        <f>TEXT(IF('B - PROJETOS E PROGRAMAS'!A11="","",'B - PROJETOS E PROGRAMAS'!AD11),"0,00")</f>
        <v/>
      </c>
      <c r="K8" t="str">
        <f>TEXT(IF('B - PROJETOS E PROGRAMAS'!A11="","",'B - PROJETOS E PROGRAMAS'!AE11),"0,00")</f>
        <v/>
      </c>
    </row>
    <row r="9" spans="1:11" x14ac:dyDescent="0.35">
      <c r="A9" t="str">
        <f>IF(D9="","",IF('A - IDENTIFICAÇÃO'!$C$7="","",'A - IDENTIFICAÇÃO'!$C$7))</f>
        <v/>
      </c>
      <c r="B9" t="str">
        <f>IF(D9="","",IF('A - IDENTIFICAÇÃO'!$P$15="","",'A - IDENTIFICAÇÃO'!$P$15))</f>
        <v/>
      </c>
      <c r="C9" t="str">
        <f>IF(D9="","",TEXT(IF('A - IDENTIFICAÇÃO'!$C$2="","",'A - IDENTIFICAÇÃO'!$C$2),"0000"))</f>
        <v/>
      </c>
      <c r="D9" t="str">
        <f>IF('B - PROJETOS E PROGRAMAS'!A12="","",'B - PROJETOS E PROGRAMAS'!A12)</f>
        <v/>
      </c>
      <c r="E9" t="str">
        <f>TEXT(IF('B - PROJETOS E PROGRAMAS'!B12="","",'B - PROJETOS E PROGRAMAS'!B12),"DD/MM/AAAA")</f>
        <v/>
      </c>
      <c r="F9" t="str">
        <f>TEXT(IF('B - PROJETOS E PROGRAMAS'!C12="","",'B - PROJETOS E PROGRAMAS'!C12),"DD/MM/AAAA")</f>
        <v/>
      </c>
      <c r="G9" t="str">
        <f>IF(OR('B - PROJETOS E PROGRAMAS'!D12="SIM",'B - PROJETOS E PROGRAMAS'!D12="S"),"S",IF(OR('B - PROJETOS E PROGRAMAS'!D12="NÃO",'B - PROJETOS E PROGRAMAS'!D12="N"),"N",""))</f>
        <v/>
      </c>
      <c r="H9" t="str">
        <f>TEXT(IF('B - PROJETOS E PROGRAMAS'!A12="","",'B - PROJETOS E PROGRAMAS'!AB12),"0,00")</f>
        <v/>
      </c>
      <c r="I9" t="str">
        <f>TEXT(IF('B - PROJETOS E PROGRAMAS'!A12="","",'B - PROJETOS E PROGRAMAS'!AC12),"0,00")</f>
        <v/>
      </c>
      <c r="J9" t="str">
        <f>TEXT(IF('B - PROJETOS E PROGRAMAS'!A12="","",'B - PROJETOS E PROGRAMAS'!AD12),"0,00")</f>
        <v/>
      </c>
      <c r="K9" t="str">
        <f>TEXT(IF('B - PROJETOS E PROGRAMAS'!A12="","",'B - PROJETOS E PROGRAMAS'!AE12),"0,00")</f>
        <v/>
      </c>
    </row>
    <row r="10" spans="1:11" x14ac:dyDescent="0.35">
      <c r="A10" t="str">
        <f>IF(D10="","",IF('A - IDENTIFICAÇÃO'!$C$7="","",'A - IDENTIFICAÇÃO'!$C$7))</f>
        <v/>
      </c>
      <c r="B10" t="str">
        <f>IF(D10="","",IF('A - IDENTIFICAÇÃO'!$P$15="","",'A - IDENTIFICAÇÃO'!$P$15))</f>
        <v/>
      </c>
      <c r="C10" t="str">
        <f>IF(D10="","",TEXT(IF('A - IDENTIFICAÇÃO'!$C$2="","",'A - IDENTIFICAÇÃO'!$C$2),"0000"))</f>
        <v/>
      </c>
      <c r="D10" t="str">
        <f>IF('B - PROJETOS E PROGRAMAS'!A13="","",'B - PROJETOS E PROGRAMAS'!A13)</f>
        <v/>
      </c>
      <c r="E10" t="str">
        <f>TEXT(IF('B - PROJETOS E PROGRAMAS'!B13="","",'B - PROJETOS E PROGRAMAS'!B13),"DD/MM/AAAA")</f>
        <v/>
      </c>
      <c r="F10" t="str">
        <f>TEXT(IF('B - PROJETOS E PROGRAMAS'!C13="","",'B - PROJETOS E PROGRAMAS'!C13),"DD/MM/AAAA")</f>
        <v/>
      </c>
      <c r="G10" t="str">
        <f>IF(OR('B - PROJETOS E PROGRAMAS'!D13="SIM",'B - PROJETOS E PROGRAMAS'!D13="S"),"S",IF(OR('B - PROJETOS E PROGRAMAS'!D13="NÃO",'B - PROJETOS E PROGRAMAS'!D13="N"),"N",""))</f>
        <v/>
      </c>
      <c r="H10" t="str">
        <f>TEXT(IF('B - PROJETOS E PROGRAMAS'!A13="","",'B - PROJETOS E PROGRAMAS'!AB13),"0,00")</f>
        <v/>
      </c>
      <c r="I10" t="str">
        <f>TEXT(IF('B - PROJETOS E PROGRAMAS'!A13="","",'B - PROJETOS E PROGRAMAS'!AC13),"0,00")</f>
        <v/>
      </c>
      <c r="J10" t="str">
        <f>TEXT(IF('B - PROJETOS E PROGRAMAS'!A13="","",'B - PROJETOS E PROGRAMAS'!AD13),"0,00")</f>
        <v/>
      </c>
      <c r="K10" t="str">
        <f>TEXT(IF('B - PROJETOS E PROGRAMAS'!A13="","",'B - PROJETOS E PROGRAMAS'!AE13),"0,00")</f>
        <v/>
      </c>
    </row>
    <row r="11" spans="1:11" x14ac:dyDescent="0.35">
      <c r="A11" t="str">
        <f>IF(D11="","",IF('A - IDENTIFICAÇÃO'!$C$7="","",'A - IDENTIFICAÇÃO'!$C$7))</f>
        <v/>
      </c>
      <c r="B11" t="str">
        <f>IF(D11="","",IF('A - IDENTIFICAÇÃO'!$P$15="","",'A - IDENTIFICAÇÃO'!$P$15))</f>
        <v/>
      </c>
      <c r="C11" t="str">
        <f>IF(D11="","",TEXT(IF('A - IDENTIFICAÇÃO'!$C$2="","",'A - IDENTIFICAÇÃO'!$C$2),"0000"))</f>
        <v/>
      </c>
      <c r="D11" t="str">
        <f>IF('B - PROJETOS E PROGRAMAS'!A14="","",'B - PROJETOS E PROGRAMAS'!A14)</f>
        <v/>
      </c>
      <c r="E11" t="str">
        <f>TEXT(IF('B - PROJETOS E PROGRAMAS'!B14="","",'B - PROJETOS E PROGRAMAS'!B14),"DD/MM/AAAA")</f>
        <v/>
      </c>
      <c r="F11" t="str">
        <f>TEXT(IF('B - PROJETOS E PROGRAMAS'!C14="","",'B - PROJETOS E PROGRAMAS'!C14),"DD/MM/AAAA")</f>
        <v/>
      </c>
      <c r="G11" t="str">
        <f>IF(OR('B - PROJETOS E PROGRAMAS'!D14="SIM",'B - PROJETOS E PROGRAMAS'!D14="S"),"S",IF(OR('B - PROJETOS E PROGRAMAS'!D14="NÃO",'B - PROJETOS E PROGRAMAS'!D14="N"),"N",""))</f>
        <v/>
      </c>
      <c r="H11" t="str">
        <f>TEXT(IF('B - PROJETOS E PROGRAMAS'!A14="","",'B - PROJETOS E PROGRAMAS'!AB14),"0,00")</f>
        <v/>
      </c>
      <c r="I11" t="str">
        <f>TEXT(IF('B - PROJETOS E PROGRAMAS'!A14="","",'B - PROJETOS E PROGRAMAS'!AC14),"0,00")</f>
        <v/>
      </c>
      <c r="J11" t="str">
        <f>TEXT(IF('B - PROJETOS E PROGRAMAS'!A14="","",'B - PROJETOS E PROGRAMAS'!AD14),"0,00")</f>
        <v/>
      </c>
      <c r="K11" t="str">
        <f>TEXT(IF('B - PROJETOS E PROGRAMAS'!A14="","",'B - PROJETOS E PROGRAMAS'!AE14),"0,00")</f>
        <v/>
      </c>
    </row>
    <row r="12" spans="1:11" x14ac:dyDescent="0.35">
      <c r="A12" t="str">
        <f>IF(D12="","",IF('A - IDENTIFICAÇÃO'!$C$7="","",'A - IDENTIFICAÇÃO'!$C$7))</f>
        <v/>
      </c>
      <c r="B12" t="str">
        <f>IF(D12="","",IF('A - IDENTIFICAÇÃO'!$P$15="","",'A - IDENTIFICAÇÃO'!$P$15))</f>
        <v/>
      </c>
      <c r="C12" t="str">
        <f>IF(D12="","",TEXT(IF('A - IDENTIFICAÇÃO'!$C$2="","",'A - IDENTIFICAÇÃO'!$C$2),"0000"))</f>
        <v/>
      </c>
      <c r="D12" t="str">
        <f>IF('B - PROJETOS E PROGRAMAS'!A15="","",'B - PROJETOS E PROGRAMAS'!A15)</f>
        <v/>
      </c>
      <c r="E12" t="str">
        <f>TEXT(IF('B - PROJETOS E PROGRAMAS'!B15="","",'B - PROJETOS E PROGRAMAS'!B15),"DD/MM/AAAA")</f>
        <v/>
      </c>
      <c r="F12" t="str">
        <f>TEXT(IF('B - PROJETOS E PROGRAMAS'!C15="","",'B - PROJETOS E PROGRAMAS'!C15),"DD/MM/AAAA")</f>
        <v/>
      </c>
      <c r="G12" t="str">
        <f>IF(OR('B - PROJETOS E PROGRAMAS'!D15="SIM",'B - PROJETOS E PROGRAMAS'!D15="S"),"S",IF(OR('B - PROJETOS E PROGRAMAS'!D15="NÃO",'B - PROJETOS E PROGRAMAS'!D15="N"),"N",""))</f>
        <v/>
      </c>
      <c r="H12" t="str">
        <f>TEXT(IF('B - PROJETOS E PROGRAMAS'!A15="","",'B - PROJETOS E PROGRAMAS'!AB15),"0,00")</f>
        <v/>
      </c>
      <c r="I12" t="str">
        <f>TEXT(IF('B - PROJETOS E PROGRAMAS'!A15="","",'B - PROJETOS E PROGRAMAS'!AC15),"0,00")</f>
        <v/>
      </c>
      <c r="J12" t="str">
        <f>TEXT(IF('B - PROJETOS E PROGRAMAS'!A15="","",'B - PROJETOS E PROGRAMAS'!AD15),"0,00")</f>
        <v/>
      </c>
      <c r="K12" t="str">
        <f>TEXT(IF('B - PROJETOS E PROGRAMAS'!A15="","",'B - PROJETOS E PROGRAMAS'!AE15),"0,00")</f>
        <v/>
      </c>
    </row>
    <row r="13" spans="1:11" x14ac:dyDescent="0.35">
      <c r="A13" t="str">
        <f>IF(D13="","",IF('A - IDENTIFICAÇÃO'!$C$7="","",'A - IDENTIFICAÇÃO'!$C$7))</f>
        <v/>
      </c>
      <c r="B13" t="str">
        <f>IF(D13="","",IF('A - IDENTIFICAÇÃO'!$P$15="","",'A - IDENTIFICAÇÃO'!$P$15))</f>
        <v/>
      </c>
      <c r="C13" t="str">
        <f>IF(D13="","",TEXT(IF('A - IDENTIFICAÇÃO'!$C$2="","",'A - IDENTIFICAÇÃO'!$C$2),"0000"))</f>
        <v/>
      </c>
      <c r="D13" t="str">
        <f>IF('B - PROJETOS E PROGRAMAS'!A16="","",'B - PROJETOS E PROGRAMAS'!A16)</f>
        <v/>
      </c>
      <c r="E13" t="str">
        <f>TEXT(IF('B - PROJETOS E PROGRAMAS'!B16="","",'B - PROJETOS E PROGRAMAS'!B16),"DD/MM/AAAA")</f>
        <v/>
      </c>
      <c r="F13" t="str">
        <f>TEXT(IF('B - PROJETOS E PROGRAMAS'!C16="","",'B - PROJETOS E PROGRAMAS'!C16),"DD/MM/AAAA")</f>
        <v/>
      </c>
      <c r="G13" t="str">
        <f>IF(OR('B - PROJETOS E PROGRAMAS'!D16="SIM",'B - PROJETOS E PROGRAMAS'!D16="S"),"S",IF(OR('B - PROJETOS E PROGRAMAS'!D16="NÃO",'B - PROJETOS E PROGRAMAS'!D16="N"),"N",""))</f>
        <v/>
      </c>
      <c r="H13" t="str">
        <f>TEXT(IF('B - PROJETOS E PROGRAMAS'!A16="","",'B - PROJETOS E PROGRAMAS'!AB16),"0,00")</f>
        <v/>
      </c>
      <c r="I13" t="str">
        <f>TEXT(IF('B - PROJETOS E PROGRAMAS'!A16="","",'B - PROJETOS E PROGRAMAS'!AC16),"0,00")</f>
        <v/>
      </c>
      <c r="J13" t="str">
        <f>TEXT(IF('B - PROJETOS E PROGRAMAS'!A16="","",'B - PROJETOS E PROGRAMAS'!AD16),"0,00")</f>
        <v/>
      </c>
      <c r="K13" t="str">
        <f>TEXT(IF('B - PROJETOS E PROGRAMAS'!A16="","",'B - PROJETOS E PROGRAMAS'!AE16),"0,00")</f>
        <v/>
      </c>
    </row>
    <row r="14" spans="1:11" x14ac:dyDescent="0.35">
      <c r="A14" t="str">
        <f>IF(D14="","",IF('A - IDENTIFICAÇÃO'!$C$7="","",'A - IDENTIFICAÇÃO'!$C$7))</f>
        <v/>
      </c>
      <c r="B14" t="str">
        <f>IF(D14="","",IF('A - IDENTIFICAÇÃO'!$P$15="","",'A - IDENTIFICAÇÃO'!$P$15))</f>
        <v/>
      </c>
      <c r="C14" t="str">
        <f>IF(D14="","",TEXT(IF('A - IDENTIFICAÇÃO'!$C$2="","",'A - IDENTIFICAÇÃO'!$C$2),"0000"))</f>
        <v/>
      </c>
      <c r="D14" t="str">
        <f>IF('B - PROJETOS E PROGRAMAS'!A17="","",'B - PROJETOS E PROGRAMAS'!A17)</f>
        <v/>
      </c>
      <c r="E14" t="str">
        <f>TEXT(IF('B - PROJETOS E PROGRAMAS'!B17="","",'B - PROJETOS E PROGRAMAS'!B17),"DD/MM/AAAA")</f>
        <v/>
      </c>
      <c r="F14" t="str">
        <f>TEXT(IF('B - PROJETOS E PROGRAMAS'!C17="","",'B - PROJETOS E PROGRAMAS'!C17),"DD/MM/AAAA")</f>
        <v/>
      </c>
      <c r="G14" t="str">
        <f>IF(OR('B - PROJETOS E PROGRAMAS'!D17="SIM",'B - PROJETOS E PROGRAMAS'!D17="S"),"S",IF(OR('B - PROJETOS E PROGRAMAS'!D17="NÃO",'B - PROJETOS E PROGRAMAS'!D17="N"),"N",""))</f>
        <v/>
      </c>
      <c r="H14" t="str">
        <f>TEXT(IF('B - PROJETOS E PROGRAMAS'!A17="","",'B - PROJETOS E PROGRAMAS'!AB17),"0,00")</f>
        <v/>
      </c>
      <c r="I14" t="str">
        <f>TEXT(IF('B - PROJETOS E PROGRAMAS'!A17="","",'B - PROJETOS E PROGRAMAS'!AC17),"0,00")</f>
        <v/>
      </c>
      <c r="J14" t="str">
        <f>TEXT(IF('B - PROJETOS E PROGRAMAS'!A17="","",'B - PROJETOS E PROGRAMAS'!AD17),"0,00")</f>
        <v/>
      </c>
      <c r="K14" t="str">
        <f>TEXT(IF('B - PROJETOS E PROGRAMAS'!A17="","",'B - PROJETOS E PROGRAMAS'!AE17),"0,00")</f>
        <v/>
      </c>
    </row>
    <row r="15" spans="1:11" x14ac:dyDescent="0.35">
      <c r="A15" t="str">
        <f>IF(D15="","",IF('A - IDENTIFICAÇÃO'!$C$7="","",'A - IDENTIFICAÇÃO'!$C$7))</f>
        <v/>
      </c>
      <c r="B15" t="str">
        <f>IF(D15="","",IF('A - IDENTIFICAÇÃO'!$P$15="","",'A - IDENTIFICAÇÃO'!$P$15))</f>
        <v/>
      </c>
      <c r="C15" t="str">
        <f>IF(D15="","",TEXT(IF('A - IDENTIFICAÇÃO'!$C$2="","",'A - IDENTIFICAÇÃO'!$C$2),"0000"))</f>
        <v/>
      </c>
      <c r="D15" t="str">
        <f>IF('B - PROJETOS E PROGRAMAS'!A18="","",'B - PROJETOS E PROGRAMAS'!A18)</f>
        <v/>
      </c>
      <c r="E15" t="str">
        <f>TEXT(IF('B - PROJETOS E PROGRAMAS'!B18="","",'B - PROJETOS E PROGRAMAS'!B18),"DD/MM/AAAA")</f>
        <v/>
      </c>
      <c r="F15" t="str">
        <f>TEXT(IF('B - PROJETOS E PROGRAMAS'!C18="","",'B - PROJETOS E PROGRAMAS'!C18),"DD/MM/AAAA")</f>
        <v/>
      </c>
      <c r="G15" t="str">
        <f>IF(OR('B - PROJETOS E PROGRAMAS'!D18="SIM",'B - PROJETOS E PROGRAMAS'!D18="S"),"S",IF(OR('B - PROJETOS E PROGRAMAS'!D18="NÃO",'B - PROJETOS E PROGRAMAS'!D18="N"),"N",""))</f>
        <v/>
      </c>
      <c r="H15" t="str">
        <f>TEXT(IF('B - PROJETOS E PROGRAMAS'!A18="","",'B - PROJETOS E PROGRAMAS'!AB18),"0,00")</f>
        <v/>
      </c>
      <c r="I15" t="str">
        <f>TEXT(IF('B - PROJETOS E PROGRAMAS'!A18="","",'B - PROJETOS E PROGRAMAS'!AC18),"0,00")</f>
        <v/>
      </c>
      <c r="J15" t="str">
        <f>TEXT(IF('B - PROJETOS E PROGRAMAS'!A18="","",'B - PROJETOS E PROGRAMAS'!AD18),"0,00")</f>
        <v/>
      </c>
      <c r="K15" t="str">
        <f>TEXT(IF('B - PROJETOS E PROGRAMAS'!A18="","",'B - PROJETOS E PROGRAMAS'!AE18),"0,00")</f>
        <v/>
      </c>
    </row>
    <row r="16" spans="1:11" x14ac:dyDescent="0.35">
      <c r="A16" t="str">
        <f>IF(D16="","",IF('A - IDENTIFICAÇÃO'!$C$7="","",'A - IDENTIFICAÇÃO'!$C$7))</f>
        <v/>
      </c>
      <c r="B16" t="str">
        <f>IF(D16="","",IF('A - IDENTIFICAÇÃO'!$P$15="","",'A - IDENTIFICAÇÃO'!$P$15))</f>
        <v/>
      </c>
      <c r="C16" t="str">
        <f>IF(D16="","",TEXT(IF('A - IDENTIFICAÇÃO'!$C$2="","",'A - IDENTIFICAÇÃO'!$C$2),"0000"))</f>
        <v/>
      </c>
      <c r="D16" t="str">
        <f>IF('B - PROJETOS E PROGRAMAS'!A19="","",'B - PROJETOS E PROGRAMAS'!A19)</f>
        <v/>
      </c>
      <c r="E16" t="str">
        <f>TEXT(IF('B - PROJETOS E PROGRAMAS'!B19="","",'B - PROJETOS E PROGRAMAS'!B19),"DD/MM/AAAA")</f>
        <v/>
      </c>
      <c r="F16" t="str">
        <f>TEXT(IF('B - PROJETOS E PROGRAMAS'!C19="","",'B - PROJETOS E PROGRAMAS'!C19),"DD/MM/AAAA")</f>
        <v/>
      </c>
      <c r="G16" t="str">
        <f>IF(OR('B - PROJETOS E PROGRAMAS'!D19="SIM",'B - PROJETOS E PROGRAMAS'!D19="S"),"S",IF(OR('B - PROJETOS E PROGRAMAS'!D19="NÃO",'B - PROJETOS E PROGRAMAS'!D19="N"),"N",""))</f>
        <v/>
      </c>
      <c r="H16" t="str">
        <f>TEXT(IF('B - PROJETOS E PROGRAMAS'!A19="","",'B - PROJETOS E PROGRAMAS'!AB19),"0,00")</f>
        <v/>
      </c>
      <c r="I16" t="str">
        <f>TEXT(IF('B - PROJETOS E PROGRAMAS'!A19="","",'B - PROJETOS E PROGRAMAS'!AC19),"0,00")</f>
        <v/>
      </c>
      <c r="J16" t="str">
        <f>TEXT(IF('B - PROJETOS E PROGRAMAS'!A19="","",'B - PROJETOS E PROGRAMAS'!AD19),"0,00")</f>
        <v/>
      </c>
      <c r="K16" t="str">
        <f>TEXT(IF('B - PROJETOS E PROGRAMAS'!A19="","",'B - PROJETOS E PROGRAMAS'!AE19),"0,00")</f>
        <v/>
      </c>
    </row>
    <row r="17" spans="1:11" x14ac:dyDescent="0.35">
      <c r="A17" t="str">
        <f>IF(D17="","",IF('A - IDENTIFICAÇÃO'!$C$7="","",'A - IDENTIFICAÇÃO'!$C$7))</f>
        <v/>
      </c>
      <c r="B17" t="str">
        <f>IF(D17="","",IF('A - IDENTIFICAÇÃO'!$P$15="","",'A - IDENTIFICAÇÃO'!$P$15))</f>
        <v/>
      </c>
      <c r="C17" t="str">
        <f>IF(D17="","",TEXT(IF('A - IDENTIFICAÇÃO'!$C$2="","",'A - IDENTIFICAÇÃO'!$C$2),"0000"))</f>
        <v/>
      </c>
      <c r="D17" t="str">
        <f>IF('B - PROJETOS E PROGRAMAS'!A20="","",'B - PROJETOS E PROGRAMAS'!A20)</f>
        <v/>
      </c>
      <c r="E17" t="str">
        <f>TEXT(IF('B - PROJETOS E PROGRAMAS'!B20="","",'B - PROJETOS E PROGRAMAS'!B20),"DD/MM/AAAA")</f>
        <v/>
      </c>
      <c r="F17" t="str">
        <f>TEXT(IF('B - PROJETOS E PROGRAMAS'!C20="","",'B - PROJETOS E PROGRAMAS'!C20),"DD/MM/AAAA")</f>
        <v/>
      </c>
      <c r="G17" t="str">
        <f>IF(OR('B - PROJETOS E PROGRAMAS'!D20="SIM",'B - PROJETOS E PROGRAMAS'!D20="S"),"S",IF(OR('B - PROJETOS E PROGRAMAS'!D20="NÃO",'B - PROJETOS E PROGRAMAS'!D20="N"),"N",""))</f>
        <v/>
      </c>
      <c r="H17" t="str">
        <f>TEXT(IF('B - PROJETOS E PROGRAMAS'!A20="","",'B - PROJETOS E PROGRAMAS'!AB20),"0,00")</f>
        <v/>
      </c>
      <c r="I17" t="str">
        <f>TEXT(IF('B - PROJETOS E PROGRAMAS'!A20="","",'B - PROJETOS E PROGRAMAS'!AC20),"0,00")</f>
        <v/>
      </c>
      <c r="J17" t="str">
        <f>TEXT(IF('B - PROJETOS E PROGRAMAS'!A20="","",'B - PROJETOS E PROGRAMAS'!AD20),"0,00")</f>
        <v/>
      </c>
      <c r="K17" t="str">
        <f>TEXT(IF('B - PROJETOS E PROGRAMAS'!A20="","",'B - PROJETOS E PROGRAMAS'!AE20),"0,00")</f>
        <v/>
      </c>
    </row>
    <row r="18" spans="1:11" x14ac:dyDescent="0.35">
      <c r="A18" t="str">
        <f>IF(D18="","",IF('A - IDENTIFICAÇÃO'!$C$7="","",'A - IDENTIFICAÇÃO'!$C$7))</f>
        <v/>
      </c>
      <c r="B18" t="str">
        <f>IF(D18="","",IF('A - IDENTIFICAÇÃO'!$P$15="","",'A - IDENTIFICAÇÃO'!$P$15))</f>
        <v/>
      </c>
      <c r="C18" t="str">
        <f>IF(D18="","",TEXT(IF('A - IDENTIFICAÇÃO'!$C$2="","",'A - IDENTIFICAÇÃO'!$C$2),"0000"))</f>
        <v/>
      </c>
      <c r="D18" t="str">
        <f>IF('B - PROJETOS E PROGRAMAS'!A21="","",'B - PROJETOS E PROGRAMAS'!A21)</f>
        <v/>
      </c>
      <c r="E18" t="str">
        <f>TEXT(IF('B - PROJETOS E PROGRAMAS'!B21="","",'B - PROJETOS E PROGRAMAS'!B21),"DD/MM/AAAA")</f>
        <v/>
      </c>
      <c r="F18" t="str">
        <f>TEXT(IF('B - PROJETOS E PROGRAMAS'!C21="","",'B - PROJETOS E PROGRAMAS'!C21),"DD/MM/AAAA")</f>
        <v/>
      </c>
      <c r="G18" t="str">
        <f>IF(OR('B - PROJETOS E PROGRAMAS'!D21="SIM",'B - PROJETOS E PROGRAMAS'!D21="S"),"S",IF(OR('B - PROJETOS E PROGRAMAS'!D21="NÃO",'B - PROJETOS E PROGRAMAS'!D21="N"),"N",""))</f>
        <v/>
      </c>
      <c r="H18" t="str">
        <f>TEXT(IF('B - PROJETOS E PROGRAMAS'!A21="","",'B - PROJETOS E PROGRAMAS'!AB21),"0,00")</f>
        <v/>
      </c>
      <c r="I18" t="str">
        <f>TEXT(IF('B - PROJETOS E PROGRAMAS'!A21="","",'B - PROJETOS E PROGRAMAS'!AC21),"0,00")</f>
        <v/>
      </c>
      <c r="J18" t="str">
        <f>TEXT(IF('B - PROJETOS E PROGRAMAS'!A21="","",'B - PROJETOS E PROGRAMAS'!AD21),"0,00")</f>
        <v/>
      </c>
      <c r="K18" t="str">
        <f>TEXT(IF('B - PROJETOS E PROGRAMAS'!A21="","",'B - PROJETOS E PROGRAMAS'!AE21),"0,00")</f>
        <v/>
      </c>
    </row>
    <row r="19" spans="1:11" x14ac:dyDescent="0.35">
      <c r="A19" t="str">
        <f>IF(D19="","",IF('A - IDENTIFICAÇÃO'!$C$7="","",'A - IDENTIFICAÇÃO'!$C$7))</f>
        <v/>
      </c>
      <c r="B19" t="str">
        <f>IF(D19="","",IF('A - IDENTIFICAÇÃO'!$P$15="","",'A - IDENTIFICAÇÃO'!$P$15))</f>
        <v/>
      </c>
      <c r="C19" t="str">
        <f>IF(D19="","",TEXT(IF('A - IDENTIFICAÇÃO'!$C$2="","",'A - IDENTIFICAÇÃO'!$C$2),"0000"))</f>
        <v/>
      </c>
      <c r="D19" t="str">
        <f>IF('B - PROJETOS E PROGRAMAS'!A22="","",'B - PROJETOS E PROGRAMAS'!A22)</f>
        <v/>
      </c>
      <c r="E19" t="str">
        <f>TEXT(IF('B - PROJETOS E PROGRAMAS'!B22="","",'B - PROJETOS E PROGRAMAS'!B22),"DD/MM/AAAA")</f>
        <v/>
      </c>
      <c r="F19" t="str">
        <f>TEXT(IF('B - PROJETOS E PROGRAMAS'!C22="","",'B - PROJETOS E PROGRAMAS'!C22),"DD/MM/AAAA")</f>
        <v/>
      </c>
      <c r="G19" t="str">
        <f>IF(OR('B - PROJETOS E PROGRAMAS'!D22="SIM",'B - PROJETOS E PROGRAMAS'!D22="S"),"S",IF(OR('B - PROJETOS E PROGRAMAS'!D22="NÃO",'B - PROJETOS E PROGRAMAS'!D22="N"),"N",""))</f>
        <v/>
      </c>
      <c r="H19" t="str">
        <f>TEXT(IF('B - PROJETOS E PROGRAMAS'!A22="","",'B - PROJETOS E PROGRAMAS'!AB22),"0,00")</f>
        <v/>
      </c>
      <c r="I19" t="str">
        <f>TEXT(IF('B - PROJETOS E PROGRAMAS'!A22="","",'B - PROJETOS E PROGRAMAS'!AC22),"0,00")</f>
        <v/>
      </c>
      <c r="J19" t="str">
        <f>TEXT(IF('B - PROJETOS E PROGRAMAS'!A22="","",'B - PROJETOS E PROGRAMAS'!AD22),"0,00")</f>
        <v/>
      </c>
      <c r="K19" t="str">
        <f>TEXT(IF('B - PROJETOS E PROGRAMAS'!A22="","",'B - PROJETOS E PROGRAMAS'!AE22),"0,00")</f>
        <v/>
      </c>
    </row>
    <row r="20" spans="1:11" x14ac:dyDescent="0.35">
      <c r="A20" t="str">
        <f>IF(D20="","",IF('A - IDENTIFICAÇÃO'!$C$7="","",'A - IDENTIFICAÇÃO'!$C$7))</f>
        <v/>
      </c>
      <c r="B20" t="str">
        <f>IF(D20="","",IF('A - IDENTIFICAÇÃO'!$P$15="","",'A - IDENTIFICAÇÃO'!$P$15))</f>
        <v/>
      </c>
      <c r="C20" t="str">
        <f>IF(D20="","",TEXT(IF('A - IDENTIFICAÇÃO'!$C$2="","",'A - IDENTIFICAÇÃO'!$C$2),"0000"))</f>
        <v/>
      </c>
      <c r="D20" t="str">
        <f>IF('B - PROJETOS E PROGRAMAS'!A23="","",'B - PROJETOS E PROGRAMAS'!A23)</f>
        <v/>
      </c>
      <c r="E20" t="str">
        <f>TEXT(IF('B - PROJETOS E PROGRAMAS'!B23="","",'B - PROJETOS E PROGRAMAS'!B23),"DD/MM/AAAA")</f>
        <v/>
      </c>
      <c r="F20" t="str">
        <f>TEXT(IF('B - PROJETOS E PROGRAMAS'!C23="","",'B - PROJETOS E PROGRAMAS'!C23),"DD/MM/AAAA")</f>
        <v/>
      </c>
      <c r="G20" t="str">
        <f>IF(OR('B - PROJETOS E PROGRAMAS'!D23="SIM",'B - PROJETOS E PROGRAMAS'!D23="S"),"S",IF(OR('B - PROJETOS E PROGRAMAS'!D23="NÃO",'B - PROJETOS E PROGRAMAS'!D23="N"),"N",""))</f>
        <v/>
      </c>
      <c r="H20" t="str">
        <f>TEXT(IF('B - PROJETOS E PROGRAMAS'!A23="","",'B - PROJETOS E PROGRAMAS'!AB23),"0,00")</f>
        <v/>
      </c>
      <c r="I20" t="str">
        <f>TEXT(IF('B - PROJETOS E PROGRAMAS'!A23="","",'B - PROJETOS E PROGRAMAS'!AC23),"0,00")</f>
        <v/>
      </c>
      <c r="J20" t="str">
        <f>TEXT(IF('B - PROJETOS E PROGRAMAS'!A23="","",'B - PROJETOS E PROGRAMAS'!AD23),"0,00")</f>
        <v/>
      </c>
      <c r="K20" t="str">
        <f>TEXT(IF('B - PROJETOS E PROGRAMAS'!A23="","",'B - PROJETOS E PROGRAMAS'!AE23),"0,00")</f>
        <v/>
      </c>
    </row>
    <row r="21" spans="1:11" x14ac:dyDescent="0.35">
      <c r="A21" t="str">
        <f>IF(D21="","",IF('A - IDENTIFICAÇÃO'!$C$7="","",'A - IDENTIFICAÇÃO'!$C$7))</f>
        <v/>
      </c>
      <c r="B21" t="str">
        <f>IF(D21="","",IF('A - IDENTIFICAÇÃO'!$P$15="","",'A - IDENTIFICAÇÃO'!$P$15))</f>
        <v/>
      </c>
      <c r="C21" t="str">
        <f>IF(D21="","",TEXT(IF('A - IDENTIFICAÇÃO'!$C$2="","",'A - IDENTIFICAÇÃO'!$C$2),"0000"))</f>
        <v/>
      </c>
      <c r="D21" t="str">
        <f>IF('B - PROJETOS E PROGRAMAS'!A24="","",'B - PROJETOS E PROGRAMAS'!A24)</f>
        <v/>
      </c>
      <c r="E21" t="str">
        <f>TEXT(IF('B - PROJETOS E PROGRAMAS'!B24="","",'B - PROJETOS E PROGRAMAS'!B24),"DD/MM/AAAA")</f>
        <v/>
      </c>
      <c r="F21" t="str">
        <f>TEXT(IF('B - PROJETOS E PROGRAMAS'!C24="","",'B - PROJETOS E PROGRAMAS'!C24),"DD/MM/AAAA")</f>
        <v/>
      </c>
      <c r="G21" t="str">
        <f>IF(OR('B - PROJETOS E PROGRAMAS'!D24="SIM",'B - PROJETOS E PROGRAMAS'!D24="S"),"S",IF(OR('B - PROJETOS E PROGRAMAS'!D24="NÃO",'B - PROJETOS E PROGRAMAS'!D24="N"),"N",""))</f>
        <v/>
      </c>
      <c r="H21" t="str">
        <f>TEXT(IF('B - PROJETOS E PROGRAMAS'!A24="","",'B - PROJETOS E PROGRAMAS'!AB24),"0,00")</f>
        <v/>
      </c>
      <c r="I21" t="str">
        <f>TEXT(IF('B - PROJETOS E PROGRAMAS'!A24="","",'B - PROJETOS E PROGRAMAS'!AC24),"0,00")</f>
        <v/>
      </c>
      <c r="J21" t="str">
        <f>TEXT(IF('B - PROJETOS E PROGRAMAS'!A24="","",'B - PROJETOS E PROGRAMAS'!AD24),"0,00")</f>
        <v/>
      </c>
      <c r="K21" t="str">
        <f>TEXT(IF('B - PROJETOS E PROGRAMAS'!A24="","",'B - PROJETOS E PROGRAMAS'!AE24),"0,00")</f>
        <v/>
      </c>
    </row>
    <row r="22" spans="1:11" x14ac:dyDescent="0.35">
      <c r="A22" t="str">
        <f>IF(D22="","",IF('A - IDENTIFICAÇÃO'!$C$7="","",'A - IDENTIFICAÇÃO'!$C$7))</f>
        <v/>
      </c>
      <c r="B22" t="str">
        <f>IF(D22="","",IF('A - IDENTIFICAÇÃO'!$P$15="","",'A - IDENTIFICAÇÃO'!$P$15))</f>
        <v/>
      </c>
      <c r="C22" t="str">
        <f>IF(D22="","",TEXT(IF('A - IDENTIFICAÇÃO'!$C$2="","",'A - IDENTIFICAÇÃO'!$C$2),"0000"))</f>
        <v/>
      </c>
      <c r="D22" t="str">
        <f>IF('B - PROJETOS E PROGRAMAS'!A25="","",'B - PROJETOS E PROGRAMAS'!A25)</f>
        <v/>
      </c>
      <c r="E22" t="str">
        <f>TEXT(IF('B - PROJETOS E PROGRAMAS'!B25="","",'B - PROJETOS E PROGRAMAS'!B25),"DD/MM/AAAA")</f>
        <v/>
      </c>
      <c r="F22" t="str">
        <f>TEXT(IF('B - PROJETOS E PROGRAMAS'!C25="","",'B - PROJETOS E PROGRAMAS'!C25),"DD/MM/AAAA")</f>
        <v/>
      </c>
      <c r="G22" t="str">
        <f>IF(OR('B - PROJETOS E PROGRAMAS'!D25="SIM",'B - PROJETOS E PROGRAMAS'!D25="S"),"S",IF(OR('B - PROJETOS E PROGRAMAS'!D25="NÃO",'B - PROJETOS E PROGRAMAS'!D25="N"),"N",""))</f>
        <v/>
      </c>
      <c r="H22" t="str">
        <f>TEXT(IF('B - PROJETOS E PROGRAMAS'!A25="","",'B - PROJETOS E PROGRAMAS'!AB25),"0,00")</f>
        <v/>
      </c>
      <c r="I22" t="str">
        <f>TEXT(IF('B - PROJETOS E PROGRAMAS'!A25="","",'B - PROJETOS E PROGRAMAS'!AC25),"0,00")</f>
        <v/>
      </c>
      <c r="J22" t="str">
        <f>TEXT(IF('B - PROJETOS E PROGRAMAS'!A25="","",'B - PROJETOS E PROGRAMAS'!AD25),"0,00")</f>
        <v/>
      </c>
      <c r="K22" t="str">
        <f>TEXT(IF('B - PROJETOS E PROGRAMAS'!A25="","",'B - PROJETOS E PROGRAMAS'!AE25),"0,00")</f>
        <v/>
      </c>
    </row>
    <row r="23" spans="1:11" x14ac:dyDescent="0.35">
      <c r="A23" t="str">
        <f>IF(D23="","",IF('A - IDENTIFICAÇÃO'!$C$7="","",'A - IDENTIFICAÇÃO'!$C$7))</f>
        <v/>
      </c>
      <c r="B23" t="str">
        <f>IF(D23="","",IF('A - IDENTIFICAÇÃO'!$P$15="","",'A - IDENTIFICAÇÃO'!$P$15))</f>
        <v/>
      </c>
      <c r="C23" t="str">
        <f>IF(D23="","",TEXT(IF('A - IDENTIFICAÇÃO'!$C$2="","",'A - IDENTIFICAÇÃO'!$C$2),"0000"))</f>
        <v/>
      </c>
      <c r="D23" t="str">
        <f>IF('B - PROJETOS E PROGRAMAS'!A26="","",'B - PROJETOS E PROGRAMAS'!A26)</f>
        <v/>
      </c>
      <c r="E23" t="str">
        <f>TEXT(IF('B - PROJETOS E PROGRAMAS'!B26="","",'B - PROJETOS E PROGRAMAS'!B26),"DD/MM/AAAA")</f>
        <v/>
      </c>
      <c r="F23" t="str">
        <f>TEXT(IF('B - PROJETOS E PROGRAMAS'!C26="","",'B - PROJETOS E PROGRAMAS'!C26),"DD/MM/AAAA")</f>
        <v/>
      </c>
      <c r="G23" t="str">
        <f>IF(OR('B - PROJETOS E PROGRAMAS'!D26="SIM",'B - PROJETOS E PROGRAMAS'!D26="S"),"S",IF(OR('B - PROJETOS E PROGRAMAS'!D26="NÃO",'B - PROJETOS E PROGRAMAS'!D26="N"),"N",""))</f>
        <v/>
      </c>
      <c r="H23" t="str">
        <f>TEXT(IF('B - PROJETOS E PROGRAMAS'!A26="","",'B - PROJETOS E PROGRAMAS'!AB26),"0,00")</f>
        <v/>
      </c>
      <c r="I23" t="str">
        <f>TEXT(IF('B - PROJETOS E PROGRAMAS'!A26="","",'B - PROJETOS E PROGRAMAS'!AC26),"0,00")</f>
        <v/>
      </c>
      <c r="J23" t="str">
        <f>TEXT(IF('B - PROJETOS E PROGRAMAS'!A26="","",'B - PROJETOS E PROGRAMAS'!AD26),"0,00")</f>
        <v/>
      </c>
      <c r="K23" t="str">
        <f>TEXT(IF('B - PROJETOS E PROGRAMAS'!A26="","",'B - PROJETOS E PROGRAMAS'!AE26),"0,00")</f>
        <v/>
      </c>
    </row>
    <row r="24" spans="1:11" x14ac:dyDescent="0.35">
      <c r="A24" t="str">
        <f>IF(D24="","",IF('A - IDENTIFICAÇÃO'!$C$7="","",'A - IDENTIFICAÇÃO'!$C$7))</f>
        <v/>
      </c>
      <c r="B24" t="str">
        <f>IF(D24="","",IF('A - IDENTIFICAÇÃO'!$P$15="","",'A - IDENTIFICAÇÃO'!$P$15))</f>
        <v/>
      </c>
      <c r="C24" t="str">
        <f>IF(D24="","",TEXT(IF('A - IDENTIFICAÇÃO'!$C$2="","",'A - IDENTIFICAÇÃO'!$C$2),"0000"))</f>
        <v/>
      </c>
      <c r="D24" t="str">
        <f>IF('B - PROJETOS E PROGRAMAS'!A27="","",'B - PROJETOS E PROGRAMAS'!A27)</f>
        <v/>
      </c>
      <c r="E24" t="str">
        <f>TEXT(IF('B - PROJETOS E PROGRAMAS'!B27="","",'B - PROJETOS E PROGRAMAS'!B27),"DD/MM/AAAA")</f>
        <v/>
      </c>
      <c r="F24" t="str">
        <f>TEXT(IF('B - PROJETOS E PROGRAMAS'!C27="","",'B - PROJETOS E PROGRAMAS'!C27),"DD/MM/AAAA")</f>
        <v/>
      </c>
      <c r="G24" t="str">
        <f>IF(OR('B - PROJETOS E PROGRAMAS'!D27="SIM",'B - PROJETOS E PROGRAMAS'!D27="S"),"S",IF(OR('B - PROJETOS E PROGRAMAS'!D27="NÃO",'B - PROJETOS E PROGRAMAS'!D27="N"),"N",""))</f>
        <v/>
      </c>
      <c r="H24" t="str">
        <f>TEXT(IF('B - PROJETOS E PROGRAMAS'!A27="","",'B - PROJETOS E PROGRAMAS'!AB27),"0,00")</f>
        <v/>
      </c>
      <c r="I24" t="str">
        <f>TEXT(IF('B - PROJETOS E PROGRAMAS'!A27="","",'B - PROJETOS E PROGRAMAS'!AC27),"0,00")</f>
        <v/>
      </c>
      <c r="J24" t="str">
        <f>TEXT(IF('B - PROJETOS E PROGRAMAS'!A27="","",'B - PROJETOS E PROGRAMAS'!AD27),"0,00")</f>
        <v/>
      </c>
      <c r="K24" t="str">
        <f>TEXT(IF('B - PROJETOS E PROGRAMAS'!A27="","",'B - PROJETOS E PROGRAMAS'!AE27),"0,00")</f>
        <v/>
      </c>
    </row>
    <row r="25" spans="1:11" x14ac:dyDescent="0.35">
      <c r="A25" t="str">
        <f>IF(D25="","",IF('A - IDENTIFICAÇÃO'!$C$7="","",'A - IDENTIFICAÇÃO'!$C$7))</f>
        <v/>
      </c>
      <c r="B25" t="str">
        <f>IF(D25="","",IF('A - IDENTIFICAÇÃO'!$P$15="","",'A - IDENTIFICAÇÃO'!$P$15))</f>
        <v/>
      </c>
      <c r="C25" t="str">
        <f>IF(D25="","",TEXT(IF('A - IDENTIFICAÇÃO'!$C$2="","",'A - IDENTIFICAÇÃO'!$C$2),"0000"))</f>
        <v/>
      </c>
      <c r="D25" t="str">
        <f>IF('B - PROJETOS E PROGRAMAS'!A28="","",'B - PROJETOS E PROGRAMAS'!A28)</f>
        <v/>
      </c>
      <c r="E25" t="str">
        <f>TEXT(IF('B - PROJETOS E PROGRAMAS'!B28="","",'B - PROJETOS E PROGRAMAS'!B28),"DD/MM/AAAA")</f>
        <v/>
      </c>
      <c r="F25" t="str">
        <f>TEXT(IF('B - PROJETOS E PROGRAMAS'!C28="","",'B - PROJETOS E PROGRAMAS'!C28),"DD/MM/AAAA")</f>
        <v/>
      </c>
      <c r="G25" t="str">
        <f>IF(OR('B - PROJETOS E PROGRAMAS'!D28="SIM",'B - PROJETOS E PROGRAMAS'!D28="S"),"S",IF(OR('B - PROJETOS E PROGRAMAS'!D28="NÃO",'B - PROJETOS E PROGRAMAS'!D28="N"),"N",""))</f>
        <v/>
      </c>
      <c r="H25" t="str">
        <f>TEXT(IF('B - PROJETOS E PROGRAMAS'!A28="","",'B - PROJETOS E PROGRAMAS'!AB28),"0,00")</f>
        <v/>
      </c>
      <c r="I25" t="str">
        <f>TEXT(IF('B - PROJETOS E PROGRAMAS'!A28="","",'B - PROJETOS E PROGRAMAS'!AC28),"0,00")</f>
        <v/>
      </c>
      <c r="J25" t="str">
        <f>TEXT(IF('B - PROJETOS E PROGRAMAS'!A28="","",'B - PROJETOS E PROGRAMAS'!AD28),"0,00")</f>
        <v/>
      </c>
      <c r="K25" t="str">
        <f>TEXT(IF('B - PROJETOS E PROGRAMAS'!A28="","",'B - PROJETOS E PROGRAMAS'!AE28),"0,00")</f>
        <v/>
      </c>
    </row>
    <row r="26" spans="1:11" x14ac:dyDescent="0.35">
      <c r="A26" t="str">
        <f>IF(D26="","",IF('A - IDENTIFICAÇÃO'!$C$7="","",'A - IDENTIFICAÇÃO'!$C$7))</f>
        <v/>
      </c>
      <c r="B26" t="str">
        <f>IF(D26="","",IF('A - IDENTIFICAÇÃO'!$P$15="","",'A - IDENTIFICAÇÃO'!$P$15))</f>
        <v/>
      </c>
      <c r="C26" t="str">
        <f>IF(D26="","",TEXT(IF('A - IDENTIFICAÇÃO'!$C$2="","",'A - IDENTIFICAÇÃO'!$C$2),"0000"))</f>
        <v/>
      </c>
      <c r="D26" t="str">
        <f>IF('B - PROJETOS E PROGRAMAS'!A29="","",'B - PROJETOS E PROGRAMAS'!A29)</f>
        <v/>
      </c>
      <c r="E26" t="str">
        <f>TEXT(IF('B - PROJETOS E PROGRAMAS'!B29="","",'B - PROJETOS E PROGRAMAS'!B29),"DD/MM/AAAA")</f>
        <v/>
      </c>
      <c r="F26" t="str">
        <f>TEXT(IF('B - PROJETOS E PROGRAMAS'!C29="","",'B - PROJETOS E PROGRAMAS'!C29),"DD/MM/AAAA")</f>
        <v/>
      </c>
      <c r="G26" t="str">
        <f>IF(OR('B - PROJETOS E PROGRAMAS'!D29="SIM",'B - PROJETOS E PROGRAMAS'!D29="S"),"S",IF(OR('B - PROJETOS E PROGRAMAS'!D29="NÃO",'B - PROJETOS E PROGRAMAS'!D29="N"),"N",""))</f>
        <v/>
      </c>
      <c r="H26" t="str">
        <f>TEXT(IF('B - PROJETOS E PROGRAMAS'!A29="","",'B - PROJETOS E PROGRAMAS'!AB29),"0,00")</f>
        <v/>
      </c>
      <c r="I26" t="str">
        <f>TEXT(IF('B - PROJETOS E PROGRAMAS'!A29="","",'B - PROJETOS E PROGRAMAS'!AC29),"0,00")</f>
        <v/>
      </c>
      <c r="J26" t="str">
        <f>TEXT(IF('B - PROJETOS E PROGRAMAS'!A29="","",'B - PROJETOS E PROGRAMAS'!AD29),"0,00")</f>
        <v/>
      </c>
      <c r="K26" t="str">
        <f>TEXT(IF('B - PROJETOS E PROGRAMAS'!A29="","",'B - PROJETOS E PROGRAMAS'!AE29),"0,00")</f>
        <v/>
      </c>
    </row>
    <row r="27" spans="1:11" x14ac:dyDescent="0.35">
      <c r="A27" t="str">
        <f>IF(D27="","",IF('A - IDENTIFICAÇÃO'!$C$7="","",'A - IDENTIFICAÇÃO'!$C$7))</f>
        <v/>
      </c>
      <c r="B27" t="str">
        <f>IF(D27="","",IF('A - IDENTIFICAÇÃO'!$P$15="","",'A - IDENTIFICAÇÃO'!$P$15))</f>
        <v/>
      </c>
      <c r="C27" t="str">
        <f>IF(D27="","",TEXT(IF('A - IDENTIFICAÇÃO'!$C$2="","",'A - IDENTIFICAÇÃO'!$C$2),"0000"))</f>
        <v/>
      </c>
      <c r="D27" t="str">
        <f>IF('B - PROJETOS E PROGRAMAS'!A30="","",'B - PROJETOS E PROGRAMAS'!A30)</f>
        <v/>
      </c>
      <c r="E27" t="str">
        <f>TEXT(IF('B - PROJETOS E PROGRAMAS'!B30="","",'B - PROJETOS E PROGRAMAS'!B30),"DD/MM/AAAA")</f>
        <v/>
      </c>
      <c r="F27" t="str">
        <f>TEXT(IF('B - PROJETOS E PROGRAMAS'!C30="","",'B - PROJETOS E PROGRAMAS'!C30),"DD/MM/AAAA")</f>
        <v/>
      </c>
      <c r="G27" t="str">
        <f>IF(OR('B - PROJETOS E PROGRAMAS'!D30="SIM",'B - PROJETOS E PROGRAMAS'!D30="S"),"S",IF(OR('B - PROJETOS E PROGRAMAS'!D30="NÃO",'B - PROJETOS E PROGRAMAS'!D30="N"),"N",""))</f>
        <v/>
      </c>
      <c r="H27" t="str">
        <f>TEXT(IF('B - PROJETOS E PROGRAMAS'!A30="","",'B - PROJETOS E PROGRAMAS'!AB30),"0,00")</f>
        <v/>
      </c>
      <c r="I27" t="str">
        <f>TEXT(IF('B - PROJETOS E PROGRAMAS'!A30="","",'B - PROJETOS E PROGRAMAS'!AC30),"0,00")</f>
        <v/>
      </c>
      <c r="J27" t="str">
        <f>TEXT(IF('B - PROJETOS E PROGRAMAS'!A30="","",'B - PROJETOS E PROGRAMAS'!AD30),"0,00")</f>
        <v/>
      </c>
      <c r="K27" t="str">
        <f>TEXT(IF('B - PROJETOS E PROGRAMAS'!A30="","",'B - PROJETOS E PROGRAMAS'!AE30),"0,00")</f>
        <v/>
      </c>
    </row>
    <row r="28" spans="1:11" x14ac:dyDescent="0.35">
      <c r="A28" t="str">
        <f>IF(D28="","",IF('A - IDENTIFICAÇÃO'!$C$7="","",'A - IDENTIFICAÇÃO'!$C$7))</f>
        <v/>
      </c>
      <c r="B28" t="str">
        <f>IF(D28="","",IF('A - IDENTIFICAÇÃO'!$P$15="","",'A - IDENTIFICAÇÃO'!$P$15))</f>
        <v/>
      </c>
      <c r="C28" t="str">
        <f>IF(D28="","",TEXT(IF('A - IDENTIFICAÇÃO'!$C$2="","",'A - IDENTIFICAÇÃO'!$C$2),"0000"))</f>
        <v/>
      </c>
      <c r="D28" t="str">
        <f>IF('B - PROJETOS E PROGRAMAS'!A31="","",'B - PROJETOS E PROGRAMAS'!A31)</f>
        <v/>
      </c>
      <c r="E28" t="str">
        <f>TEXT(IF('B - PROJETOS E PROGRAMAS'!B31="","",'B - PROJETOS E PROGRAMAS'!B31),"DD/MM/AAAA")</f>
        <v/>
      </c>
      <c r="F28" t="str">
        <f>TEXT(IF('B - PROJETOS E PROGRAMAS'!C31="","",'B - PROJETOS E PROGRAMAS'!C31),"DD/MM/AAAA")</f>
        <v/>
      </c>
      <c r="G28" t="str">
        <f>IF(OR('B - PROJETOS E PROGRAMAS'!D31="SIM",'B - PROJETOS E PROGRAMAS'!D31="S"),"S",IF(OR('B - PROJETOS E PROGRAMAS'!D31="NÃO",'B - PROJETOS E PROGRAMAS'!D31="N"),"N",""))</f>
        <v/>
      </c>
      <c r="H28" t="str">
        <f>TEXT(IF('B - PROJETOS E PROGRAMAS'!A31="","",'B - PROJETOS E PROGRAMAS'!AB31),"0,00")</f>
        <v/>
      </c>
      <c r="I28" t="str">
        <f>TEXT(IF('B - PROJETOS E PROGRAMAS'!A31="","",'B - PROJETOS E PROGRAMAS'!AC31),"0,00")</f>
        <v/>
      </c>
      <c r="J28" t="str">
        <f>TEXT(IF('B - PROJETOS E PROGRAMAS'!A31="","",'B - PROJETOS E PROGRAMAS'!AD31),"0,00")</f>
        <v/>
      </c>
      <c r="K28" t="str">
        <f>TEXT(IF('B - PROJETOS E PROGRAMAS'!A31="","",'B - PROJETOS E PROGRAMAS'!AE31),"0,00")</f>
        <v/>
      </c>
    </row>
    <row r="29" spans="1:11" x14ac:dyDescent="0.35">
      <c r="A29" t="str">
        <f>IF(D29="","",IF('A - IDENTIFICAÇÃO'!$C$7="","",'A - IDENTIFICAÇÃO'!$C$7))</f>
        <v/>
      </c>
      <c r="B29" t="str">
        <f>IF(D29="","",IF('A - IDENTIFICAÇÃO'!$P$15="","",'A - IDENTIFICAÇÃO'!$P$15))</f>
        <v/>
      </c>
      <c r="C29" t="str">
        <f>IF(D29="","",TEXT(IF('A - IDENTIFICAÇÃO'!$C$2="","",'A - IDENTIFICAÇÃO'!$C$2),"0000"))</f>
        <v/>
      </c>
      <c r="D29" t="str">
        <f>IF('B - PROJETOS E PROGRAMAS'!A32="","",'B - PROJETOS E PROGRAMAS'!A32)</f>
        <v/>
      </c>
      <c r="E29" t="str">
        <f>TEXT(IF('B - PROJETOS E PROGRAMAS'!B32="","",'B - PROJETOS E PROGRAMAS'!B32),"DD/MM/AAAA")</f>
        <v/>
      </c>
      <c r="F29" t="str">
        <f>TEXT(IF('B - PROJETOS E PROGRAMAS'!C32="","",'B - PROJETOS E PROGRAMAS'!C32),"DD/MM/AAAA")</f>
        <v/>
      </c>
      <c r="G29" t="str">
        <f>IF(OR('B - PROJETOS E PROGRAMAS'!D32="SIM",'B - PROJETOS E PROGRAMAS'!D32="S"),"S",IF(OR('B - PROJETOS E PROGRAMAS'!D32="NÃO",'B - PROJETOS E PROGRAMAS'!D32="N"),"N",""))</f>
        <v/>
      </c>
      <c r="H29" t="str">
        <f>TEXT(IF('B - PROJETOS E PROGRAMAS'!A32="","",'B - PROJETOS E PROGRAMAS'!AB32),"0,00")</f>
        <v/>
      </c>
      <c r="I29" t="str">
        <f>TEXT(IF('B - PROJETOS E PROGRAMAS'!A32="","",'B - PROJETOS E PROGRAMAS'!AC32),"0,00")</f>
        <v/>
      </c>
      <c r="J29" t="str">
        <f>TEXT(IF('B - PROJETOS E PROGRAMAS'!A32="","",'B - PROJETOS E PROGRAMAS'!AD32),"0,00")</f>
        <v/>
      </c>
      <c r="K29" t="str">
        <f>TEXT(IF('B - PROJETOS E PROGRAMAS'!A32="","",'B - PROJETOS E PROGRAMAS'!AE32),"0,00")</f>
        <v/>
      </c>
    </row>
    <row r="30" spans="1:11" x14ac:dyDescent="0.35">
      <c r="A30" t="str">
        <f>IF(D30="","",IF('A - IDENTIFICAÇÃO'!$C$7="","",'A - IDENTIFICAÇÃO'!$C$7))</f>
        <v/>
      </c>
      <c r="B30" t="str">
        <f>IF(D30="","",IF('A - IDENTIFICAÇÃO'!$P$15="","",'A - IDENTIFICAÇÃO'!$P$15))</f>
        <v/>
      </c>
      <c r="C30" t="str">
        <f>IF(D30="","",TEXT(IF('A - IDENTIFICAÇÃO'!$C$2="","",'A - IDENTIFICAÇÃO'!$C$2),"0000"))</f>
        <v/>
      </c>
      <c r="D30" t="str">
        <f>IF('B - PROJETOS E PROGRAMAS'!A33="","",'B - PROJETOS E PROGRAMAS'!A33)</f>
        <v/>
      </c>
      <c r="E30" t="str">
        <f>TEXT(IF('B - PROJETOS E PROGRAMAS'!B33="","",'B - PROJETOS E PROGRAMAS'!B33),"DD/MM/AAAA")</f>
        <v/>
      </c>
      <c r="F30" t="str">
        <f>TEXT(IF('B - PROJETOS E PROGRAMAS'!C33="","",'B - PROJETOS E PROGRAMAS'!C33),"DD/MM/AAAA")</f>
        <v/>
      </c>
      <c r="G30" t="str">
        <f>IF(OR('B - PROJETOS E PROGRAMAS'!D33="SIM",'B - PROJETOS E PROGRAMAS'!D33="S"),"S",IF(OR('B - PROJETOS E PROGRAMAS'!D33="NÃO",'B - PROJETOS E PROGRAMAS'!D33="N"),"N",""))</f>
        <v/>
      </c>
      <c r="H30" t="str">
        <f>TEXT(IF('B - PROJETOS E PROGRAMAS'!A33="","",'B - PROJETOS E PROGRAMAS'!AB33),"0,00")</f>
        <v/>
      </c>
      <c r="I30" t="str">
        <f>TEXT(IF('B - PROJETOS E PROGRAMAS'!A33="","",'B - PROJETOS E PROGRAMAS'!AC33),"0,00")</f>
        <v/>
      </c>
      <c r="J30" t="str">
        <f>TEXT(IF('B - PROJETOS E PROGRAMAS'!A33="","",'B - PROJETOS E PROGRAMAS'!AD33),"0,00")</f>
        <v/>
      </c>
      <c r="K30" t="str">
        <f>TEXT(IF('B - PROJETOS E PROGRAMAS'!A33="","",'B - PROJETOS E PROGRAMAS'!AE33),"0,00")</f>
        <v/>
      </c>
    </row>
    <row r="31" spans="1:11" x14ac:dyDescent="0.35">
      <c r="A31" t="str">
        <f>IF(D31="","",IF('A - IDENTIFICAÇÃO'!$C$7="","",'A - IDENTIFICAÇÃO'!$C$7))</f>
        <v/>
      </c>
      <c r="B31" t="str">
        <f>IF(D31="","",IF('A - IDENTIFICAÇÃO'!$P$15="","",'A - IDENTIFICAÇÃO'!$P$15))</f>
        <v/>
      </c>
      <c r="C31" t="str">
        <f>IF(D31="","",TEXT(IF('A - IDENTIFICAÇÃO'!$C$2="","",'A - IDENTIFICAÇÃO'!$C$2),"0000"))</f>
        <v/>
      </c>
      <c r="D31" t="str">
        <f>IF('B - PROJETOS E PROGRAMAS'!A34="","",'B - PROJETOS E PROGRAMAS'!A34)</f>
        <v/>
      </c>
      <c r="E31" t="str">
        <f>TEXT(IF('B - PROJETOS E PROGRAMAS'!B34="","",'B - PROJETOS E PROGRAMAS'!B34),"DD/MM/AAAA")</f>
        <v/>
      </c>
      <c r="F31" t="str">
        <f>TEXT(IF('B - PROJETOS E PROGRAMAS'!C34="","",'B - PROJETOS E PROGRAMAS'!C34),"DD/MM/AAAA")</f>
        <v/>
      </c>
      <c r="G31" t="str">
        <f>IF(OR('B - PROJETOS E PROGRAMAS'!D34="SIM",'B - PROJETOS E PROGRAMAS'!D34="S"),"S",IF(OR('B - PROJETOS E PROGRAMAS'!D34="NÃO",'B - PROJETOS E PROGRAMAS'!D34="N"),"N",""))</f>
        <v/>
      </c>
      <c r="H31" t="str">
        <f>TEXT(IF('B - PROJETOS E PROGRAMAS'!A34="","",'B - PROJETOS E PROGRAMAS'!AB34),"0,00")</f>
        <v/>
      </c>
      <c r="I31" t="str">
        <f>TEXT(IF('B - PROJETOS E PROGRAMAS'!A34="","",'B - PROJETOS E PROGRAMAS'!AC34),"0,00")</f>
        <v/>
      </c>
      <c r="J31" t="str">
        <f>TEXT(IF('B - PROJETOS E PROGRAMAS'!A34="","",'B - PROJETOS E PROGRAMAS'!AD34),"0,00")</f>
        <v/>
      </c>
      <c r="K31" t="str">
        <f>TEXT(IF('B - PROJETOS E PROGRAMAS'!A34="","",'B - PROJETOS E PROGRAMAS'!AE34),"0,00")</f>
        <v/>
      </c>
    </row>
    <row r="32" spans="1:11" x14ac:dyDescent="0.35">
      <c r="A32" t="str">
        <f>IF(D32="","",IF('A - IDENTIFICAÇÃO'!$C$7="","",'A - IDENTIFICAÇÃO'!$C$7))</f>
        <v/>
      </c>
      <c r="B32" t="str">
        <f>IF(D32="","",IF('A - IDENTIFICAÇÃO'!$P$15="","",'A - IDENTIFICAÇÃO'!$P$15))</f>
        <v/>
      </c>
      <c r="C32" t="str">
        <f>IF(D32="","",TEXT(IF('A - IDENTIFICAÇÃO'!$C$2="","",'A - IDENTIFICAÇÃO'!$C$2),"0000"))</f>
        <v/>
      </c>
      <c r="D32" t="str">
        <f>IF('B - PROJETOS E PROGRAMAS'!A35="","",'B - PROJETOS E PROGRAMAS'!A35)</f>
        <v/>
      </c>
      <c r="E32" t="str">
        <f>TEXT(IF('B - PROJETOS E PROGRAMAS'!B35="","",'B - PROJETOS E PROGRAMAS'!B35),"DD/MM/AAAA")</f>
        <v/>
      </c>
      <c r="F32" t="str">
        <f>TEXT(IF('B - PROJETOS E PROGRAMAS'!C35="","",'B - PROJETOS E PROGRAMAS'!C35),"DD/MM/AAAA")</f>
        <v/>
      </c>
      <c r="G32" t="str">
        <f>IF(OR('B - PROJETOS E PROGRAMAS'!D35="SIM",'B - PROJETOS E PROGRAMAS'!D35="S"),"S",IF(OR('B - PROJETOS E PROGRAMAS'!D35="NÃO",'B - PROJETOS E PROGRAMAS'!D35="N"),"N",""))</f>
        <v/>
      </c>
      <c r="H32" t="str">
        <f>TEXT(IF('B - PROJETOS E PROGRAMAS'!A35="","",'B - PROJETOS E PROGRAMAS'!AB35),"0,00")</f>
        <v/>
      </c>
      <c r="I32" t="str">
        <f>TEXT(IF('B - PROJETOS E PROGRAMAS'!A35="","",'B - PROJETOS E PROGRAMAS'!AC35),"0,00")</f>
        <v/>
      </c>
      <c r="J32" t="str">
        <f>TEXT(IF('B - PROJETOS E PROGRAMAS'!A35="","",'B - PROJETOS E PROGRAMAS'!AD35),"0,00")</f>
        <v/>
      </c>
      <c r="K32" t="str">
        <f>TEXT(IF('B - PROJETOS E PROGRAMAS'!A35="","",'B - PROJETOS E PROGRAMAS'!AE35),"0,00")</f>
        <v/>
      </c>
    </row>
    <row r="33" spans="1:11" x14ac:dyDescent="0.35">
      <c r="A33" t="str">
        <f>IF(D33="","",IF('A - IDENTIFICAÇÃO'!$C$7="","",'A - IDENTIFICAÇÃO'!$C$7))</f>
        <v/>
      </c>
      <c r="B33" t="str">
        <f>IF(D33="","",IF('A - IDENTIFICAÇÃO'!$P$15="","",'A - IDENTIFICAÇÃO'!$P$15))</f>
        <v/>
      </c>
      <c r="C33" t="str">
        <f>IF(D33="","",TEXT(IF('A - IDENTIFICAÇÃO'!$C$2="","",'A - IDENTIFICAÇÃO'!$C$2),"0000"))</f>
        <v/>
      </c>
      <c r="D33" t="str">
        <f>IF('B - PROJETOS E PROGRAMAS'!A36="","",'B - PROJETOS E PROGRAMAS'!A36)</f>
        <v/>
      </c>
      <c r="E33" t="str">
        <f>TEXT(IF('B - PROJETOS E PROGRAMAS'!B36="","",'B - PROJETOS E PROGRAMAS'!B36),"DD/MM/AAAA")</f>
        <v/>
      </c>
      <c r="F33" t="str">
        <f>TEXT(IF('B - PROJETOS E PROGRAMAS'!C36="","",'B - PROJETOS E PROGRAMAS'!C36),"DD/MM/AAAA")</f>
        <v/>
      </c>
      <c r="G33" t="str">
        <f>IF(OR('B - PROJETOS E PROGRAMAS'!D36="SIM",'B - PROJETOS E PROGRAMAS'!D36="S"),"S",IF(OR('B - PROJETOS E PROGRAMAS'!D36="NÃO",'B - PROJETOS E PROGRAMAS'!D36="N"),"N",""))</f>
        <v/>
      </c>
      <c r="H33" t="str">
        <f>TEXT(IF('B - PROJETOS E PROGRAMAS'!A36="","",'B - PROJETOS E PROGRAMAS'!AB36),"0,00")</f>
        <v/>
      </c>
      <c r="I33" t="str">
        <f>TEXT(IF('B - PROJETOS E PROGRAMAS'!A36="","",'B - PROJETOS E PROGRAMAS'!AC36),"0,00")</f>
        <v/>
      </c>
      <c r="J33" t="str">
        <f>TEXT(IF('B - PROJETOS E PROGRAMAS'!A36="","",'B - PROJETOS E PROGRAMAS'!AD36),"0,00")</f>
        <v/>
      </c>
      <c r="K33" t="str">
        <f>TEXT(IF('B - PROJETOS E PROGRAMAS'!A36="","",'B - PROJETOS E PROGRAMAS'!AE36),"0,00")</f>
        <v/>
      </c>
    </row>
    <row r="34" spans="1:11" x14ac:dyDescent="0.35">
      <c r="A34" t="str">
        <f>IF(D34="","",IF('A - IDENTIFICAÇÃO'!$C$7="","",'A - IDENTIFICAÇÃO'!$C$7))</f>
        <v/>
      </c>
      <c r="B34" t="str">
        <f>IF(D34="","",IF('A - IDENTIFICAÇÃO'!$P$15="","",'A - IDENTIFICAÇÃO'!$P$15))</f>
        <v/>
      </c>
      <c r="C34" t="str">
        <f>IF(D34="","",TEXT(IF('A - IDENTIFICAÇÃO'!$C$2="","",'A - IDENTIFICAÇÃO'!$C$2),"0000"))</f>
        <v/>
      </c>
      <c r="D34" t="str">
        <f>IF('B - PROJETOS E PROGRAMAS'!A37="","",'B - PROJETOS E PROGRAMAS'!A37)</f>
        <v/>
      </c>
      <c r="E34" t="str">
        <f>TEXT(IF('B - PROJETOS E PROGRAMAS'!B37="","",'B - PROJETOS E PROGRAMAS'!B37),"DD/MM/AAAA")</f>
        <v/>
      </c>
      <c r="F34" t="str">
        <f>TEXT(IF('B - PROJETOS E PROGRAMAS'!C37="","",'B - PROJETOS E PROGRAMAS'!C37),"DD/MM/AAAA")</f>
        <v/>
      </c>
      <c r="G34" t="str">
        <f>IF(OR('B - PROJETOS E PROGRAMAS'!D37="SIM",'B - PROJETOS E PROGRAMAS'!D37="S"),"S",IF(OR('B - PROJETOS E PROGRAMAS'!D37="NÃO",'B - PROJETOS E PROGRAMAS'!D37="N"),"N",""))</f>
        <v/>
      </c>
      <c r="H34" t="str">
        <f>TEXT(IF('B - PROJETOS E PROGRAMAS'!A37="","",'B - PROJETOS E PROGRAMAS'!AB37),"0,00")</f>
        <v/>
      </c>
      <c r="I34" t="str">
        <f>TEXT(IF('B - PROJETOS E PROGRAMAS'!A37="","",'B - PROJETOS E PROGRAMAS'!AC37),"0,00")</f>
        <v/>
      </c>
      <c r="J34" t="str">
        <f>TEXT(IF('B - PROJETOS E PROGRAMAS'!A37="","",'B - PROJETOS E PROGRAMAS'!AD37),"0,00")</f>
        <v/>
      </c>
      <c r="K34" t="str">
        <f>TEXT(IF('B - PROJETOS E PROGRAMAS'!A37="","",'B - PROJETOS E PROGRAMAS'!AE37),"0,00")</f>
        <v/>
      </c>
    </row>
    <row r="35" spans="1:11" x14ac:dyDescent="0.35">
      <c r="A35" t="str">
        <f>IF(D35="","",IF('A - IDENTIFICAÇÃO'!$C$7="","",'A - IDENTIFICAÇÃO'!$C$7))</f>
        <v/>
      </c>
      <c r="B35" t="str">
        <f>IF(D35="","",IF('A - IDENTIFICAÇÃO'!$P$15="","",'A - IDENTIFICAÇÃO'!$P$15))</f>
        <v/>
      </c>
      <c r="C35" t="str">
        <f>IF(D35="","",TEXT(IF('A - IDENTIFICAÇÃO'!$C$2="","",'A - IDENTIFICAÇÃO'!$C$2),"0000"))</f>
        <v/>
      </c>
      <c r="D35" t="str">
        <f>IF('B - PROJETOS E PROGRAMAS'!A38="","",'B - PROJETOS E PROGRAMAS'!A38)</f>
        <v/>
      </c>
      <c r="E35" t="str">
        <f>TEXT(IF('B - PROJETOS E PROGRAMAS'!B38="","",'B - PROJETOS E PROGRAMAS'!B38),"DD/MM/AAAA")</f>
        <v/>
      </c>
      <c r="F35" t="str">
        <f>TEXT(IF('B - PROJETOS E PROGRAMAS'!C38="","",'B - PROJETOS E PROGRAMAS'!C38),"DD/MM/AAAA")</f>
        <v/>
      </c>
      <c r="G35" t="str">
        <f>IF(OR('B - PROJETOS E PROGRAMAS'!D38="SIM",'B - PROJETOS E PROGRAMAS'!D38="S"),"S",IF(OR('B - PROJETOS E PROGRAMAS'!D38="NÃO",'B - PROJETOS E PROGRAMAS'!D38="N"),"N",""))</f>
        <v/>
      </c>
      <c r="H35" t="str">
        <f>TEXT(IF('B - PROJETOS E PROGRAMAS'!A38="","",'B - PROJETOS E PROGRAMAS'!AB38),"0,00")</f>
        <v/>
      </c>
      <c r="I35" t="str">
        <f>TEXT(IF('B - PROJETOS E PROGRAMAS'!A38="","",'B - PROJETOS E PROGRAMAS'!AC38),"0,00")</f>
        <v/>
      </c>
      <c r="J35" t="str">
        <f>TEXT(IF('B - PROJETOS E PROGRAMAS'!A38="","",'B - PROJETOS E PROGRAMAS'!AD38),"0,00")</f>
        <v/>
      </c>
      <c r="K35" t="str">
        <f>TEXT(IF('B - PROJETOS E PROGRAMAS'!A38="","",'B - PROJETOS E PROGRAMAS'!AE38),"0,00")</f>
        <v/>
      </c>
    </row>
    <row r="36" spans="1:11" x14ac:dyDescent="0.35">
      <c r="A36" t="str">
        <f>IF(D36="","",IF('A - IDENTIFICAÇÃO'!$C$7="","",'A - IDENTIFICAÇÃO'!$C$7))</f>
        <v/>
      </c>
      <c r="B36" t="str">
        <f>IF(D36="","",IF('A - IDENTIFICAÇÃO'!$P$15="","",'A - IDENTIFICAÇÃO'!$P$15))</f>
        <v/>
      </c>
      <c r="C36" t="str">
        <f>IF(D36="","",TEXT(IF('A - IDENTIFICAÇÃO'!$C$2="","",'A - IDENTIFICAÇÃO'!$C$2),"0000"))</f>
        <v/>
      </c>
      <c r="D36" t="str">
        <f>IF('B - PROJETOS E PROGRAMAS'!A39="","",'B - PROJETOS E PROGRAMAS'!A39)</f>
        <v/>
      </c>
      <c r="E36" t="str">
        <f>TEXT(IF('B - PROJETOS E PROGRAMAS'!B39="","",'B - PROJETOS E PROGRAMAS'!B39),"DD/MM/AAAA")</f>
        <v/>
      </c>
      <c r="F36" t="str">
        <f>TEXT(IF('B - PROJETOS E PROGRAMAS'!C39="","",'B - PROJETOS E PROGRAMAS'!C39),"DD/MM/AAAA")</f>
        <v/>
      </c>
      <c r="G36" t="str">
        <f>IF(OR('B - PROJETOS E PROGRAMAS'!D39="SIM",'B - PROJETOS E PROGRAMAS'!D39="S"),"S",IF(OR('B - PROJETOS E PROGRAMAS'!D39="NÃO",'B - PROJETOS E PROGRAMAS'!D39="N"),"N",""))</f>
        <v/>
      </c>
      <c r="H36" t="str">
        <f>TEXT(IF('B - PROJETOS E PROGRAMAS'!A39="","",'B - PROJETOS E PROGRAMAS'!AB39),"0,00")</f>
        <v/>
      </c>
      <c r="I36" t="str">
        <f>TEXT(IF('B - PROJETOS E PROGRAMAS'!A39="","",'B - PROJETOS E PROGRAMAS'!AC39),"0,00")</f>
        <v/>
      </c>
      <c r="J36" t="str">
        <f>TEXT(IF('B - PROJETOS E PROGRAMAS'!A39="","",'B - PROJETOS E PROGRAMAS'!AD39),"0,00")</f>
        <v/>
      </c>
      <c r="K36" t="str">
        <f>TEXT(IF('B - PROJETOS E PROGRAMAS'!A39="","",'B - PROJETOS E PROGRAMAS'!AE39),"0,00")</f>
        <v/>
      </c>
    </row>
    <row r="37" spans="1:11" x14ac:dyDescent="0.35">
      <c r="A37" t="str">
        <f>IF(D37="","",IF('A - IDENTIFICAÇÃO'!$C$7="","",'A - IDENTIFICAÇÃO'!$C$7))</f>
        <v/>
      </c>
      <c r="B37" t="str">
        <f>IF(D37="","",IF('A - IDENTIFICAÇÃO'!$P$15="","",'A - IDENTIFICAÇÃO'!$P$15))</f>
        <v/>
      </c>
      <c r="C37" t="str">
        <f>IF(D37="","",TEXT(IF('A - IDENTIFICAÇÃO'!$C$2="","",'A - IDENTIFICAÇÃO'!$C$2),"0000"))</f>
        <v/>
      </c>
      <c r="D37" t="str">
        <f>IF('B - PROJETOS E PROGRAMAS'!A40="","",'B - PROJETOS E PROGRAMAS'!A40)</f>
        <v/>
      </c>
      <c r="E37" t="str">
        <f>TEXT(IF('B - PROJETOS E PROGRAMAS'!B40="","",'B - PROJETOS E PROGRAMAS'!B40),"DD/MM/AAAA")</f>
        <v/>
      </c>
      <c r="F37" t="str">
        <f>TEXT(IF('B - PROJETOS E PROGRAMAS'!C40="","",'B - PROJETOS E PROGRAMAS'!C40),"DD/MM/AAAA")</f>
        <v/>
      </c>
      <c r="G37" t="str">
        <f>IF(OR('B - PROJETOS E PROGRAMAS'!D40="SIM",'B - PROJETOS E PROGRAMAS'!D40="S"),"S",IF(OR('B - PROJETOS E PROGRAMAS'!D40="NÃO",'B - PROJETOS E PROGRAMAS'!D40="N"),"N",""))</f>
        <v/>
      </c>
      <c r="H37" t="str">
        <f>TEXT(IF('B - PROJETOS E PROGRAMAS'!A40="","",'B - PROJETOS E PROGRAMAS'!AB40),"0,00")</f>
        <v/>
      </c>
      <c r="I37" t="str">
        <f>TEXT(IF('B - PROJETOS E PROGRAMAS'!A40="","",'B - PROJETOS E PROGRAMAS'!AC40),"0,00")</f>
        <v/>
      </c>
      <c r="J37" t="str">
        <f>TEXT(IF('B - PROJETOS E PROGRAMAS'!A40="","",'B - PROJETOS E PROGRAMAS'!AD40),"0,00")</f>
        <v/>
      </c>
      <c r="K37" t="str">
        <f>TEXT(IF('B - PROJETOS E PROGRAMAS'!A40="","",'B - PROJETOS E PROGRAMAS'!AE40),"0,00")</f>
        <v/>
      </c>
    </row>
    <row r="38" spans="1:11" x14ac:dyDescent="0.35">
      <c r="A38" t="str">
        <f>IF(D38="","",IF('A - IDENTIFICAÇÃO'!$C$7="","",'A - IDENTIFICAÇÃO'!$C$7))</f>
        <v/>
      </c>
      <c r="B38" t="str">
        <f>IF(D38="","",IF('A - IDENTIFICAÇÃO'!$P$15="","",'A - IDENTIFICAÇÃO'!$P$15))</f>
        <v/>
      </c>
      <c r="C38" t="str">
        <f>IF(D38="","",TEXT(IF('A - IDENTIFICAÇÃO'!$C$2="","",'A - IDENTIFICAÇÃO'!$C$2),"0000"))</f>
        <v/>
      </c>
      <c r="D38" t="str">
        <f>IF('B - PROJETOS E PROGRAMAS'!A41="","",'B - PROJETOS E PROGRAMAS'!A41)</f>
        <v/>
      </c>
      <c r="E38" t="str">
        <f>TEXT(IF('B - PROJETOS E PROGRAMAS'!B41="","",'B - PROJETOS E PROGRAMAS'!B41),"DD/MM/AAAA")</f>
        <v/>
      </c>
      <c r="F38" t="str">
        <f>TEXT(IF('B - PROJETOS E PROGRAMAS'!C41="","",'B - PROJETOS E PROGRAMAS'!C41),"DD/MM/AAAA")</f>
        <v/>
      </c>
      <c r="G38" t="str">
        <f>IF(OR('B - PROJETOS E PROGRAMAS'!D41="SIM",'B - PROJETOS E PROGRAMAS'!D41="S"),"S",IF(OR('B - PROJETOS E PROGRAMAS'!D41="NÃO",'B - PROJETOS E PROGRAMAS'!D41="N"),"N",""))</f>
        <v/>
      </c>
      <c r="H38" t="str">
        <f>TEXT(IF('B - PROJETOS E PROGRAMAS'!A41="","",'B - PROJETOS E PROGRAMAS'!AB41),"0,00")</f>
        <v/>
      </c>
      <c r="I38" t="str">
        <f>TEXT(IF('B - PROJETOS E PROGRAMAS'!A41="","",'B - PROJETOS E PROGRAMAS'!AC41),"0,00")</f>
        <v/>
      </c>
      <c r="J38" t="str">
        <f>TEXT(IF('B - PROJETOS E PROGRAMAS'!A41="","",'B - PROJETOS E PROGRAMAS'!AD41),"0,00")</f>
        <v/>
      </c>
      <c r="K38" t="str">
        <f>TEXT(IF('B - PROJETOS E PROGRAMAS'!A41="","",'B - PROJETOS E PROGRAMAS'!AE41),"0,00")</f>
        <v/>
      </c>
    </row>
    <row r="39" spans="1:11" x14ac:dyDescent="0.35">
      <c r="A39" t="str">
        <f>IF(D39="","",IF('A - IDENTIFICAÇÃO'!$C$7="","",'A - IDENTIFICAÇÃO'!$C$7))</f>
        <v/>
      </c>
      <c r="B39" t="str">
        <f>IF(D39="","",IF('A - IDENTIFICAÇÃO'!$P$15="","",'A - IDENTIFICAÇÃO'!$P$15))</f>
        <v/>
      </c>
      <c r="C39" t="str">
        <f>IF(D39="","",TEXT(IF('A - IDENTIFICAÇÃO'!$C$2="","",'A - IDENTIFICAÇÃO'!$C$2),"0000"))</f>
        <v/>
      </c>
      <c r="D39" t="str">
        <f>IF('B - PROJETOS E PROGRAMAS'!A42="","",'B - PROJETOS E PROGRAMAS'!A42)</f>
        <v/>
      </c>
      <c r="E39" t="str">
        <f>TEXT(IF('B - PROJETOS E PROGRAMAS'!B42="","",'B - PROJETOS E PROGRAMAS'!B42),"DD/MM/AAAA")</f>
        <v/>
      </c>
      <c r="F39" t="str">
        <f>TEXT(IF('B - PROJETOS E PROGRAMAS'!C42="","",'B - PROJETOS E PROGRAMAS'!C42),"DD/MM/AAAA")</f>
        <v/>
      </c>
      <c r="G39" t="str">
        <f>IF(OR('B - PROJETOS E PROGRAMAS'!D42="SIM",'B - PROJETOS E PROGRAMAS'!D42="S"),"S",IF(OR('B - PROJETOS E PROGRAMAS'!D42="NÃO",'B - PROJETOS E PROGRAMAS'!D42="N"),"N",""))</f>
        <v/>
      </c>
      <c r="H39" t="str">
        <f>TEXT(IF('B - PROJETOS E PROGRAMAS'!A42="","",'B - PROJETOS E PROGRAMAS'!AB42),"0,00")</f>
        <v/>
      </c>
      <c r="I39" t="str">
        <f>TEXT(IF('B - PROJETOS E PROGRAMAS'!A42="","",'B - PROJETOS E PROGRAMAS'!AC42),"0,00")</f>
        <v/>
      </c>
      <c r="J39" t="str">
        <f>TEXT(IF('B - PROJETOS E PROGRAMAS'!A42="","",'B - PROJETOS E PROGRAMAS'!AD42),"0,00")</f>
        <v/>
      </c>
      <c r="K39" t="str">
        <f>TEXT(IF('B - PROJETOS E PROGRAMAS'!A42="","",'B - PROJETOS E PROGRAMAS'!AE42),"0,00")</f>
        <v/>
      </c>
    </row>
    <row r="40" spans="1:11" x14ac:dyDescent="0.35">
      <c r="A40" t="str">
        <f>IF(D40="","",IF('A - IDENTIFICAÇÃO'!$C$7="","",'A - IDENTIFICAÇÃO'!$C$7))</f>
        <v/>
      </c>
      <c r="B40" t="str">
        <f>IF(D40="","",IF('A - IDENTIFICAÇÃO'!$P$15="","",'A - IDENTIFICAÇÃO'!$P$15))</f>
        <v/>
      </c>
      <c r="C40" t="str">
        <f>IF(D40="","",TEXT(IF('A - IDENTIFICAÇÃO'!$C$2="","",'A - IDENTIFICAÇÃO'!$C$2),"0000"))</f>
        <v/>
      </c>
      <c r="D40" t="str">
        <f>IF('B - PROJETOS E PROGRAMAS'!A43="","",'B - PROJETOS E PROGRAMAS'!A43)</f>
        <v/>
      </c>
      <c r="E40" t="str">
        <f>TEXT(IF('B - PROJETOS E PROGRAMAS'!B43="","",'B - PROJETOS E PROGRAMAS'!B43),"DD/MM/AAAA")</f>
        <v/>
      </c>
      <c r="F40" t="str">
        <f>TEXT(IF('B - PROJETOS E PROGRAMAS'!C43="","",'B - PROJETOS E PROGRAMAS'!C43),"DD/MM/AAAA")</f>
        <v/>
      </c>
      <c r="G40" t="str">
        <f>IF(OR('B - PROJETOS E PROGRAMAS'!D43="SIM",'B - PROJETOS E PROGRAMAS'!D43="S"),"S",IF(OR('B - PROJETOS E PROGRAMAS'!D43="NÃO",'B - PROJETOS E PROGRAMAS'!D43="N"),"N",""))</f>
        <v/>
      </c>
      <c r="H40" t="str">
        <f>TEXT(IF('B - PROJETOS E PROGRAMAS'!A43="","",'B - PROJETOS E PROGRAMAS'!AB43),"0,00")</f>
        <v/>
      </c>
      <c r="I40" t="str">
        <f>TEXT(IF('B - PROJETOS E PROGRAMAS'!A43="","",'B - PROJETOS E PROGRAMAS'!AC43),"0,00")</f>
        <v/>
      </c>
      <c r="J40" t="str">
        <f>TEXT(IF('B - PROJETOS E PROGRAMAS'!A43="","",'B - PROJETOS E PROGRAMAS'!AD43),"0,00")</f>
        <v/>
      </c>
      <c r="K40" t="str">
        <f>TEXT(IF('B - PROJETOS E PROGRAMAS'!A43="","",'B - PROJETOS E PROGRAMAS'!AE43),"0,00")</f>
        <v/>
      </c>
    </row>
    <row r="41" spans="1:11" x14ac:dyDescent="0.35">
      <c r="A41" t="str">
        <f>IF(D41="","",IF('A - IDENTIFICAÇÃO'!$C$7="","",'A - IDENTIFICAÇÃO'!$C$7))</f>
        <v/>
      </c>
      <c r="B41" t="str">
        <f>IF(D41="","",IF('A - IDENTIFICAÇÃO'!$P$15="","",'A - IDENTIFICAÇÃO'!$P$15))</f>
        <v/>
      </c>
      <c r="C41" t="str">
        <f>IF(D41="","",TEXT(IF('A - IDENTIFICAÇÃO'!$C$2="","",'A - IDENTIFICAÇÃO'!$C$2),"0000"))</f>
        <v/>
      </c>
      <c r="D41" t="str">
        <f>IF('B - PROJETOS E PROGRAMAS'!A44="","",'B - PROJETOS E PROGRAMAS'!A44)</f>
        <v/>
      </c>
      <c r="E41" t="str">
        <f>TEXT(IF('B - PROJETOS E PROGRAMAS'!B44="","",'B - PROJETOS E PROGRAMAS'!B44),"DD/MM/AAAA")</f>
        <v/>
      </c>
      <c r="F41" t="str">
        <f>TEXT(IF('B - PROJETOS E PROGRAMAS'!C44="","",'B - PROJETOS E PROGRAMAS'!C44),"DD/MM/AAAA")</f>
        <v/>
      </c>
      <c r="G41" t="str">
        <f>IF(OR('B - PROJETOS E PROGRAMAS'!D44="SIM",'B - PROJETOS E PROGRAMAS'!D44="S"),"S",IF(OR('B - PROJETOS E PROGRAMAS'!D44="NÃO",'B - PROJETOS E PROGRAMAS'!D44="N"),"N",""))</f>
        <v/>
      </c>
      <c r="H41" t="str">
        <f>TEXT(IF('B - PROJETOS E PROGRAMAS'!A44="","",'B - PROJETOS E PROGRAMAS'!AB44),"0,00")</f>
        <v/>
      </c>
      <c r="I41" t="str">
        <f>TEXT(IF('B - PROJETOS E PROGRAMAS'!A44="","",'B - PROJETOS E PROGRAMAS'!AC44),"0,00")</f>
        <v/>
      </c>
      <c r="J41" t="str">
        <f>TEXT(IF('B - PROJETOS E PROGRAMAS'!A44="","",'B - PROJETOS E PROGRAMAS'!AD44),"0,00")</f>
        <v/>
      </c>
      <c r="K41" t="str">
        <f>TEXT(IF('B - PROJETOS E PROGRAMAS'!A44="","",'B - PROJETOS E PROGRAMAS'!AE44),"0,00")</f>
        <v/>
      </c>
    </row>
    <row r="42" spans="1:11" x14ac:dyDescent="0.35">
      <c r="A42" t="str">
        <f>IF(D42="","",IF('A - IDENTIFICAÇÃO'!$C$7="","",'A - IDENTIFICAÇÃO'!$C$7))</f>
        <v/>
      </c>
      <c r="B42" t="str">
        <f>IF(D42="","",IF('A - IDENTIFICAÇÃO'!$P$15="","",'A - IDENTIFICAÇÃO'!$P$15))</f>
        <v/>
      </c>
      <c r="C42" t="str">
        <f>IF(D42="","",TEXT(IF('A - IDENTIFICAÇÃO'!$C$2="","",'A - IDENTIFICAÇÃO'!$C$2),"0000"))</f>
        <v/>
      </c>
      <c r="D42" t="str">
        <f>IF('B - PROJETOS E PROGRAMAS'!A45="","",'B - PROJETOS E PROGRAMAS'!A45)</f>
        <v/>
      </c>
      <c r="E42" t="str">
        <f>TEXT(IF('B - PROJETOS E PROGRAMAS'!B45="","",'B - PROJETOS E PROGRAMAS'!B45),"DD/MM/AAAA")</f>
        <v/>
      </c>
      <c r="F42" t="str">
        <f>TEXT(IF('B - PROJETOS E PROGRAMAS'!C45="","",'B - PROJETOS E PROGRAMAS'!C45),"DD/MM/AAAA")</f>
        <v/>
      </c>
      <c r="G42" t="str">
        <f>IF(OR('B - PROJETOS E PROGRAMAS'!D45="SIM",'B - PROJETOS E PROGRAMAS'!D45="S"),"S",IF(OR('B - PROJETOS E PROGRAMAS'!D45="NÃO",'B - PROJETOS E PROGRAMAS'!D45="N"),"N",""))</f>
        <v/>
      </c>
      <c r="H42" t="str">
        <f>TEXT(IF('B - PROJETOS E PROGRAMAS'!A45="","",'B - PROJETOS E PROGRAMAS'!AB45),"0,00")</f>
        <v/>
      </c>
      <c r="I42" t="str">
        <f>TEXT(IF('B - PROJETOS E PROGRAMAS'!A45="","",'B - PROJETOS E PROGRAMAS'!AC45),"0,00")</f>
        <v/>
      </c>
      <c r="J42" t="str">
        <f>TEXT(IF('B - PROJETOS E PROGRAMAS'!A45="","",'B - PROJETOS E PROGRAMAS'!AD45),"0,00")</f>
        <v/>
      </c>
      <c r="K42" t="str">
        <f>TEXT(IF('B - PROJETOS E PROGRAMAS'!A45="","",'B - PROJETOS E PROGRAMAS'!AE45),"0,00")</f>
        <v/>
      </c>
    </row>
    <row r="43" spans="1:11" x14ac:dyDescent="0.35">
      <c r="A43" t="str">
        <f>IF(D43="","",IF('A - IDENTIFICAÇÃO'!$C$7="","",'A - IDENTIFICAÇÃO'!$C$7))</f>
        <v/>
      </c>
      <c r="B43" t="str">
        <f>IF(D43="","",IF('A - IDENTIFICAÇÃO'!$P$15="","",'A - IDENTIFICAÇÃO'!$P$15))</f>
        <v/>
      </c>
      <c r="C43" t="str">
        <f>IF(D43="","",TEXT(IF('A - IDENTIFICAÇÃO'!$C$2="","",'A - IDENTIFICAÇÃO'!$C$2),"0000"))</f>
        <v/>
      </c>
      <c r="D43" t="str">
        <f>IF('B - PROJETOS E PROGRAMAS'!A46="","",'B - PROJETOS E PROGRAMAS'!A46)</f>
        <v/>
      </c>
      <c r="E43" t="str">
        <f>TEXT(IF('B - PROJETOS E PROGRAMAS'!B46="","",'B - PROJETOS E PROGRAMAS'!B46),"DD/MM/AAAA")</f>
        <v/>
      </c>
      <c r="F43" t="str">
        <f>TEXT(IF('B - PROJETOS E PROGRAMAS'!C46="","",'B - PROJETOS E PROGRAMAS'!C46),"DD/MM/AAAA")</f>
        <v/>
      </c>
      <c r="G43" t="str">
        <f>IF(OR('B - PROJETOS E PROGRAMAS'!D46="SIM",'B - PROJETOS E PROGRAMAS'!D46="S"),"S",IF(OR('B - PROJETOS E PROGRAMAS'!D46="NÃO",'B - PROJETOS E PROGRAMAS'!D46="N"),"N",""))</f>
        <v/>
      </c>
      <c r="H43" t="str">
        <f>TEXT(IF('B - PROJETOS E PROGRAMAS'!A46="","",'B - PROJETOS E PROGRAMAS'!AB46),"0,00")</f>
        <v/>
      </c>
      <c r="I43" t="str">
        <f>TEXT(IF('B - PROJETOS E PROGRAMAS'!A46="","",'B - PROJETOS E PROGRAMAS'!AC46),"0,00")</f>
        <v/>
      </c>
      <c r="J43" t="str">
        <f>TEXT(IF('B - PROJETOS E PROGRAMAS'!A46="","",'B - PROJETOS E PROGRAMAS'!AD46),"0,00")</f>
        <v/>
      </c>
      <c r="K43" t="str">
        <f>TEXT(IF('B - PROJETOS E PROGRAMAS'!A46="","",'B - PROJETOS E PROGRAMAS'!AE46),"0,00")</f>
        <v/>
      </c>
    </row>
    <row r="44" spans="1:11" x14ac:dyDescent="0.35">
      <c r="A44" t="str">
        <f>IF(D44="","",IF('A - IDENTIFICAÇÃO'!$C$7="","",'A - IDENTIFICAÇÃO'!$C$7))</f>
        <v/>
      </c>
      <c r="B44" t="str">
        <f>IF(D44="","",IF('A - IDENTIFICAÇÃO'!$P$15="","",'A - IDENTIFICAÇÃO'!$P$15))</f>
        <v/>
      </c>
      <c r="C44" t="str">
        <f>IF(D44="","",TEXT(IF('A - IDENTIFICAÇÃO'!$C$2="","",'A - IDENTIFICAÇÃO'!$C$2),"0000"))</f>
        <v/>
      </c>
      <c r="D44" t="str">
        <f>IF('B - PROJETOS E PROGRAMAS'!A47="","",'B - PROJETOS E PROGRAMAS'!A47)</f>
        <v/>
      </c>
      <c r="E44" t="str">
        <f>TEXT(IF('B - PROJETOS E PROGRAMAS'!B47="","",'B - PROJETOS E PROGRAMAS'!B47),"DD/MM/AAAA")</f>
        <v/>
      </c>
      <c r="F44" t="str">
        <f>TEXT(IF('B - PROJETOS E PROGRAMAS'!C47="","",'B - PROJETOS E PROGRAMAS'!C47),"DD/MM/AAAA")</f>
        <v/>
      </c>
      <c r="G44" t="str">
        <f>IF(OR('B - PROJETOS E PROGRAMAS'!D47="SIM",'B - PROJETOS E PROGRAMAS'!D47="S"),"S",IF(OR('B - PROJETOS E PROGRAMAS'!D47="NÃO",'B - PROJETOS E PROGRAMAS'!D47="N"),"N",""))</f>
        <v/>
      </c>
      <c r="H44" t="str">
        <f>TEXT(IF('B - PROJETOS E PROGRAMAS'!A47="","",'B - PROJETOS E PROGRAMAS'!AB47),"0,00")</f>
        <v/>
      </c>
      <c r="I44" t="str">
        <f>TEXT(IF('B - PROJETOS E PROGRAMAS'!A47="","",'B - PROJETOS E PROGRAMAS'!AC47),"0,00")</f>
        <v/>
      </c>
      <c r="J44" t="str">
        <f>TEXT(IF('B - PROJETOS E PROGRAMAS'!A47="","",'B - PROJETOS E PROGRAMAS'!AD47),"0,00")</f>
        <v/>
      </c>
      <c r="K44" t="str">
        <f>TEXT(IF('B - PROJETOS E PROGRAMAS'!A47="","",'B - PROJETOS E PROGRAMAS'!AE47),"0,00")</f>
        <v/>
      </c>
    </row>
    <row r="45" spans="1:11" x14ac:dyDescent="0.35">
      <c r="A45" t="str">
        <f>IF(D45="","",IF('A - IDENTIFICAÇÃO'!$C$7="","",'A - IDENTIFICAÇÃO'!$C$7))</f>
        <v/>
      </c>
      <c r="B45" t="str">
        <f>IF(D45="","",IF('A - IDENTIFICAÇÃO'!$P$15="","",'A - IDENTIFICAÇÃO'!$P$15))</f>
        <v/>
      </c>
      <c r="C45" t="str">
        <f>IF(D45="","",TEXT(IF('A - IDENTIFICAÇÃO'!$C$2="","",'A - IDENTIFICAÇÃO'!$C$2),"0000"))</f>
        <v/>
      </c>
      <c r="D45" t="str">
        <f>IF('B - PROJETOS E PROGRAMAS'!A48="","",'B - PROJETOS E PROGRAMAS'!A48)</f>
        <v/>
      </c>
      <c r="E45" t="str">
        <f>TEXT(IF('B - PROJETOS E PROGRAMAS'!B48="","",'B - PROJETOS E PROGRAMAS'!B48),"DD/MM/AAAA")</f>
        <v/>
      </c>
      <c r="F45" t="str">
        <f>TEXT(IF('B - PROJETOS E PROGRAMAS'!C48="","",'B - PROJETOS E PROGRAMAS'!C48),"DD/MM/AAAA")</f>
        <v/>
      </c>
      <c r="G45" t="str">
        <f>IF(OR('B - PROJETOS E PROGRAMAS'!D48="SIM",'B - PROJETOS E PROGRAMAS'!D48="S"),"S",IF(OR('B - PROJETOS E PROGRAMAS'!D48="NÃO",'B - PROJETOS E PROGRAMAS'!D48="N"),"N",""))</f>
        <v/>
      </c>
      <c r="H45" t="str">
        <f>TEXT(IF('B - PROJETOS E PROGRAMAS'!A48="","",'B - PROJETOS E PROGRAMAS'!AB48),"0,00")</f>
        <v/>
      </c>
      <c r="I45" t="str">
        <f>TEXT(IF('B - PROJETOS E PROGRAMAS'!A48="","",'B - PROJETOS E PROGRAMAS'!AC48),"0,00")</f>
        <v/>
      </c>
      <c r="J45" t="str">
        <f>TEXT(IF('B - PROJETOS E PROGRAMAS'!A48="","",'B - PROJETOS E PROGRAMAS'!AD48),"0,00")</f>
        <v/>
      </c>
      <c r="K45" t="str">
        <f>TEXT(IF('B - PROJETOS E PROGRAMAS'!A48="","",'B - PROJETOS E PROGRAMAS'!AE48),"0,00")</f>
        <v/>
      </c>
    </row>
    <row r="46" spans="1:11" x14ac:dyDescent="0.35">
      <c r="A46" t="str">
        <f>IF(D46="","",IF('A - IDENTIFICAÇÃO'!$C$7="","",'A - IDENTIFICAÇÃO'!$C$7))</f>
        <v/>
      </c>
      <c r="B46" t="str">
        <f>IF(D46="","",IF('A - IDENTIFICAÇÃO'!$P$15="","",'A - IDENTIFICAÇÃO'!$P$15))</f>
        <v/>
      </c>
      <c r="C46" t="str">
        <f>IF(D46="","",TEXT(IF('A - IDENTIFICAÇÃO'!$C$2="","",'A - IDENTIFICAÇÃO'!$C$2),"0000"))</f>
        <v/>
      </c>
      <c r="D46" t="str">
        <f>IF('B - PROJETOS E PROGRAMAS'!A49="","",'B - PROJETOS E PROGRAMAS'!A49)</f>
        <v/>
      </c>
      <c r="E46" t="str">
        <f>TEXT(IF('B - PROJETOS E PROGRAMAS'!B49="","",'B - PROJETOS E PROGRAMAS'!B49),"DD/MM/AAAA")</f>
        <v/>
      </c>
      <c r="F46" t="str">
        <f>TEXT(IF('B - PROJETOS E PROGRAMAS'!C49="","",'B - PROJETOS E PROGRAMAS'!C49),"DD/MM/AAAA")</f>
        <v/>
      </c>
      <c r="G46" t="str">
        <f>IF(OR('B - PROJETOS E PROGRAMAS'!D49="SIM",'B - PROJETOS E PROGRAMAS'!D49="S"),"S",IF(OR('B - PROJETOS E PROGRAMAS'!D49="NÃO",'B - PROJETOS E PROGRAMAS'!D49="N"),"N",""))</f>
        <v/>
      </c>
      <c r="H46" t="str">
        <f>TEXT(IF('B - PROJETOS E PROGRAMAS'!A49="","",'B - PROJETOS E PROGRAMAS'!AB49),"0,00")</f>
        <v/>
      </c>
      <c r="I46" t="str">
        <f>TEXT(IF('B - PROJETOS E PROGRAMAS'!A49="","",'B - PROJETOS E PROGRAMAS'!AC49),"0,00")</f>
        <v/>
      </c>
      <c r="J46" t="str">
        <f>TEXT(IF('B - PROJETOS E PROGRAMAS'!A49="","",'B - PROJETOS E PROGRAMAS'!AD49),"0,00")</f>
        <v/>
      </c>
      <c r="K46" t="str">
        <f>TEXT(IF('B - PROJETOS E PROGRAMAS'!A49="","",'B - PROJETOS E PROGRAMAS'!AE49),"0,00")</f>
        <v/>
      </c>
    </row>
    <row r="47" spans="1:11" x14ac:dyDescent="0.35">
      <c r="A47" t="str">
        <f>IF(D47="","",IF('A - IDENTIFICAÇÃO'!$C$7="","",'A - IDENTIFICAÇÃO'!$C$7))</f>
        <v/>
      </c>
      <c r="B47" t="str">
        <f>IF(D47="","",IF('A - IDENTIFICAÇÃO'!$P$15="","",'A - IDENTIFICAÇÃO'!$P$15))</f>
        <v/>
      </c>
      <c r="C47" t="str">
        <f>IF(D47="","",TEXT(IF('A - IDENTIFICAÇÃO'!$C$2="","",'A - IDENTIFICAÇÃO'!$C$2),"0000"))</f>
        <v/>
      </c>
      <c r="D47" t="str">
        <f>IF('B - PROJETOS E PROGRAMAS'!A50="","",'B - PROJETOS E PROGRAMAS'!A50)</f>
        <v/>
      </c>
      <c r="E47" t="str">
        <f>TEXT(IF('B - PROJETOS E PROGRAMAS'!B50="","",'B - PROJETOS E PROGRAMAS'!B50),"DD/MM/AAAA")</f>
        <v/>
      </c>
      <c r="F47" t="str">
        <f>TEXT(IF('B - PROJETOS E PROGRAMAS'!C50="","",'B - PROJETOS E PROGRAMAS'!C50),"DD/MM/AAAA")</f>
        <v/>
      </c>
      <c r="G47" t="str">
        <f>IF(OR('B - PROJETOS E PROGRAMAS'!D50="SIM",'B - PROJETOS E PROGRAMAS'!D50="S"),"S",IF(OR('B - PROJETOS E PROGRAMAS'!D50="NÃO",'B - PROJETOS E PROGRAMAS'!D50="N"),"N",""))</f>
        <v/>
      </c>
      <c r="H47" t="str">
        <f>TEXT(IF('B - PROJETOS E PROGRAMAS'!A50="","",'B - PROJETOS E PROGRAMAS'!AB50),"0,00")</f>
        <v/>
      </c>
      <c r="I47" t="str">
        <f>TEXT(IF('B - PROJETOS E PROGRAMAS'!A50="","",'B - PROJETOS E PROGRAMAS'!AC50),"0,00")</f>
        <v/>
      </c>
      <c r="J47" t="str">
        <f>TEXT(IF('B - PROJETOS E PROGRAMAS'!A50="","",'B - PROJETOS E PROGRAMAS'!AD50),"0,00")</f>
        <v/>
      </c>
      <c r="K47" t="str">
        <f>TEXT(IF('B - PROJETOS E PROGRAMAS'!A50="","",'B - PROJETOS E PROGRAMAS'!AE50),"0,00")</f>
        <v/>
      </c>
    </row>
    <row r="48" spans="1:11" x14ac:dyDescent="0.35">
      <c r="A48" t="str">
        <f>IF(D48="","",IF('A - IDENTIFICAÇÃO'!$C$7="","",'A - IDENTIFICAÇÃO'!$C$7))</f>
        <v/>
      </c>
      <c r="B48" t="str">
        <f>IF(D48="","",IF('A - IDENTIFICAÇÃO'!$P$15="","",'A - IDENTIFICAÇÃO'!$P$15))</f>
        <v/>
      </c>
      <c r="C48" t="str">
        <f>IF(D48="","",TEXT(IF('A - IDENTIFICAÇÃO'!$C$2="","",'A - IDENTIFICAÇÃO'!$C$2),"0000"))</f>
        <v/>
      </c>
      <c r="D48" t="str">
        <f>IF('B - PROJETOS E PROGRAMAS'!A51="","",'B - PROJETOS E PROGRAMAS'!A51)</f>
        <v/>
      </c>
      <c r="E48" t="str">
        <f>TEXT(IF('B - PROJETOS E PROGRAMAS'!B51="","",'B - PROJETOS E PROGRAMAS'!B51),"DD/MM/AAAA")</f>
        <v/>
      </c>
      <c r="F48" t="str">
        <f>TEXT(IF('B - PROJETOS E PROGRAMAS'!C51="","",'B - PROJETOS E PROGRAMAS'!C51),"DD/MM/AAAA")</f>
        <v/>
      </c>
      <c r="G48" t="str">
        <f>IF(OR('B - PROJETOS E PROGRAMAS'!D51="SIM",'B - PROJETOS E PROGRAMAS'!D51="S"),"S",IF(OR('B - PROJETOS E PROGRAMAS'!D51="NÃO",'B - PROJETOS E PROGRAMAS'!D51="N"),"N",""))</f>
        <v/>
      </c>
      <c r="H48" t="str">
        <f>TEXT(IF('B - PROJETOS E PROGRAMAS'!A51="","",'B - PROJETOS E PROGRAMAS'!AB51),"0,00")</f>
        <v/>
      </c>
      <c r="I48" t="str">
        <f>TEXT(IF('B - PROJETOS E PROGRAMAS'!A51="","",'B - PROJETOS E PROGRAMAS'!AC51),"0,00")</f>
        <v/>
      </c>
      <c r="J48" t="str">
        <f>TEXT(IF('B - PROJETOS E PROGRAMAS'!A51="","",'B - PROJETOS E PROGRAMAS'!AD51),"0,00")</f>
        <v/>
      </c>
      <c r="K48" t="str">
        <f>TEXT(IF('B - PROJETOS E PROGRAMAS'!A51="","",'B - PROJETOS E PROGRAMAS'!AE51),"0,00")</f>
        <v/>
      </c>
    </row>
    <row r="49" spans="1:11" x14ac:dyDescent="0.35">
      <c r="A49" t="str">
        <f>IF(D49="","",IF('A - IDENTIFICAÇÃO'!$C$7="","",'A - IDENTIFICAÇÃO'!$C$7))</f>
        <v/>
      </c>
      <c r="B49" t="str">
        <f>IF(D49="","",IF('A - IDENTIFICAÇÃO'!$P$15="","",'A - IDENTIFICAÇÃO'!$P$15))</f>
        <v/>
      </c>
      <c r="C49" t="str">
        <f>IF(D49="","",TEXT(IF('A - IDENTIFICAÇÃO'!$C$2="","",'A - IDENTIFICAÇÃO'!$C$2),"0000"))</f>
        <v/>
      </c>
      <c r="D49" t="str">
        <f>IF('B - PROJETOS E PROGRAMAS'!A52="","",'B - PROJETOS E PROGRAMAS'!A52)</f>
        <v/>
      </c>
      <c r="E49" t="str">
        <f>TEXT(IF('B - PROJETOS E PROGRAMAS'!B52="","",'B - PROJETOS E PROGRAMAS'!B52),"DD/MM/AAAA")</f>
        <v/>
      </c>
      <c r="F49" t="str">
        <f>TEXT(IF('B - PROJETOS E PROGRAMAS'!C52="","",'B - PROJETOS E PROGRAMAS'!C52),"DD/MM/AAAA")</f>
        <v/>
      </c>
      <c r="G49" t="str">
        <f>IF(OR('B - PROJETOS E PROGRAMAS'!D52="SIM",'B - PROJETOS E PROGRAMAS'!D52="S"),"S",IF(OR('B - PROJETOS E PROGRAMAS'!D52="NÃO",'B - PROJETOS E PROGRAMAS'!D52="N"),"N",""))</f>
        <v/>
      </c>
      <c r="H49" t="str">
        <f>TEXT(IF('B - PROJETOS E PROGRAMAS'!A52="","",'B - PROJETOS E PROGRAMAS'!AB52),"0,00")</f>
        <v/>
      </c>
      <c r="I49" t="str">
        <f>TEXT(IF('B - PROJETOS E PROGRAMAS'!A52="","",'B - PROJETOS E PROGRAMAS'!AC52),"0,00")</f>
        <v/>
      </c>
      <c r="J49" t="str">
        <f>TEXT(IF('B - PROJETOS E PROGRAMAS'!A52="","",'B - PROJETOS E PROGRAMAS'!AD52),"0,00")</f>
        <v/>
      </c>
      <c r="K49" t="str">
        <f>TEXT(IF('B - PROJETOS E PROGRAMAS'!A52="","",'B - PROJETOS E PROGRAMAS'!AE52),"0,00")</f>
        <v/>
      </c>
    </row>
    <row r="50" spans="1:11" x14ac:dyDescent="0.35">
      <c r="A50" t="str">
        <f>IF(D50="","",IF('A - IDENTIFICAÇÃO'!$C$7="","",'A - IDENTIFICAÇÃO'!$C$7))</f>
        <v/>
      </c>
      <c r="B50" t="str">
        <f>IF(D50="","",IF('A - IDENTIFICAÇÃO'!$P$15="","",'A - IDENTIFICAÇÃO'!$P$15))</f>
        <v/>
      </c>
      <c r="C50" t="str">
        <f>IF(D50="","",TEXT(IF('A - IDENTIFICAÇÃO'!$C$2="","",'A - IDENTIFICAÇÃO'!$C$2),"0000"))</f>
        <v/>
      </c>
      <c r="D50" t="str">
        <f>IF('B - PROJETOS E PROGRAMAS'!A53="","",'B - PROJETOS E PROGRAMAS'!A53)</f>
        <v/>
      </c>
      <c r="E50" t="str">
        <f>TEXT(IF('B - PROJETOS E PROGRAMAS'!B53="","",'B - PROJETOS E PROGRAMAS'!B53),"DD/MM/AAAA")</f>
        <v/>
      </c>
      <c r="F50" t="str">
        <f>TEXT(IF('B - PROJETOS E PROGRAMAS'!C53="","",'B - PROJETOS E PROGRAMAS'!C53),"DD/MM/AAAA")</f>
        <v/>
      </c>
      <c r="G50" t="str">
        <f>IF(OR('B - PROJETOS E PROGRAMAS'!D53="SIM",'B - PROJETOS E PROGRAMAS'!D53="S"),"S",IF(OR('B - PROJETOS E PROGRAMAS'!D53="NÃO",'B - PROJETOS E PROGRAMAS'!D53="N"),"N",""))</f>
        <v/>
      </c>
      <c r="H50" t="str">
        <f>TEXT(IF('B - PROJETOS E PROGRAMAS'!A53="","",'B - PROJETOS E PROGRAMAS'!AB53),"0,00")</f>
        <v/>
      </c>
      <c r="I50" t="str">
        <f>TEXT(IF('B - PROJETOS E PROGRAMAS'!A53="","",'B - PROJETOS E PROGRAMAS'!AC53),"0,00")</f>
        <v/>
      </c>
      <c r="J50" t="str">
        <f>TEXT(IF('B - PROJETOS E PROGRAMAS'!A53="","",'B - PROJETOS E PROGRAMAS'!AD53),"0,00")</f>
        <v/>
      </c>
      <c r="K50" t="str">
        <f>TEXT(IF('B - PROJETOS E PROGRAMAS'!A53="","",'B - PROJETOS E PROGRAMAS'!AE53),"0,00")</f>
        <v/>
      </c>
    </row>
    <row r="51" spans="1:11" x14ac:dyDescent="0.35">
      <c r="A51" t="str">
        <f>IF(D51="","",IF('A - IDENTIFICAÇÃO'!$C$7="","",'A - IDENTIFICAÇÃO'!$C$7))</f>
        <v/>
      </c>
      <c r="B51" t="str">
        <f>IF(D51="","",IF('A - IDENTIFICAÇÃO'!$P$15="","",'A - IDENTIFICAÇÃO'!$P$15))</f>
        <v/>
      </c>
      <c r="C51" t="str">
        <f>IF(D51="","",TEXT(IF('A - IDENTIFICAÇÃO'!$C$2="","",'A - IDENTIFICAÇÃO'!$C$2),"0000"))</f>
        <v/>
      </c>
      <c r="D51" t="str">
        <f>IF('B - PROJETOS E PROGRAMAS'!A54="","",'B - PROJETOS E PROGRAMAS'!A54)</f>
        <v/>
      </c>
      <c r="E51" t="str">
        <f>TEXT(IF('B - PROJETOS E PROGRAMAS'!B54="","",'B - PROJETOS E PROGRAMAS'!B54),"DD/MM/AAAA")</f>
        <v/>
      </c>
      <c r="F51" t="str">
        <f>TEXT(IF('B - PROJETOS E PROGRAMAS'!C54="","",'B - PROJETOS E PROGRAMAS'!C54),"DD/MM/AAAA")</f>
        <v/>
      </c>
      <c r="G51" t="str">
        <f>IF(OR('B - PROJETOS E PROGRAMAS'!D54="SIM",'B - PROJETOS E PROGRAMAS'!D54="S"),"S",IF(OR('B - PROJETOS E PROGRAMAS'!D54="NÃO",'B - PROJETOS E PROGRAMAS'!D54="N"),"N",""))</f>
        <v/>
      </c>
      <c r="H51" t="str">
        <f>TEXT(IF('B - PROJETOS E PROGRAMAS'!A54="","",'B - PROJETOS E PROGRAMAS'!AB54),"0,00")</f>
        <v/>
      </c>
      <c r="I51" t="str">
        <f>TEXT(IF('B - PROJETOS E PROGRAMAS'!A54="","",'B - PROJETOS E PROGRAMAS'!AC54),"0,00")</f>
        <v/>
      </c>
      <c r="J51" t="str">
        <f>TEXT(IF('B - PROJETOS E PROGRAMAS'!A54="","",'B - PROJETOS E PROGRAMAS'!AD54),"0,00")</f>
        <v/>
      </c>
      <c r="K51" t="str">
        <f>TEXT(IF('B - PROJETOS E PROGRAMAS'!A54="","",'B - PROJETOS E PROGRAMAS'!AE54),"0,00")</f>
        <v/>
      </c>
    </row>
    <row r="52" spans="1:11" x14ac:dyDescent="0.35">
      <c r="A52" t="str">
        <f>IF(D52="","",IF('A - IDENTIFICAÇÃO'!$C$7="","",'A - IDENTIFICAÇÃO'!$C$7))</f>
        <v/>
      </c>
      <c r="B52" t="str">
        <f>IF(D52="","",IF('A - IDENTIFICAÇÃO'!$P$15="","",'A - IDENTIFICAÇÃO'!$P$15))</f>
        <v/>
      </c>
      <c r="C52" t="str">
        <f>IF(D52="","",TEXT(IF('A - IDENTIFICAÇÃO'!$C$2="","",'A - IDENTIFICAÇÃO'!$C$2),"0000"))</f>
        <v/>
      </c>
      <c r="D52" t="str">
        <f>IF('B - PROJETOS E PROGRAMAS'!A55="","",'B - PROJETOS E PROGRAMAS'!A55)</f>
        <v/>
      </c>
      <c r="E52" t="str">
        <f>TEXT(IF('B - PROJETOS E PROGRAMAS'!B55="","",'B - PROJETOS E PROGRAMAS'!B55),"DD/MM/AAAA")</f>
        <v/>
      </c>
      <c r="F52" t="str">
        <f>TEXT(IF('B - PROJETOS E PROGRAMAS'!C55="","",'B - PROJETOS E PROGRAMAS'!C55),"DD/MM/AAAA")</f>
        <v/>
      </c>
      <c r="G52" t="str">
        <f>IF(OR('B - PROJETOS E PROGRAMAS'!D55="SIM",'B - PROJETOS E PROGRAMAS'!D55="S"),"S",IF(OR('B - PROJETOS E PROGRAMAS'!D55="NÃO",'B - PROJETOS E PROGRAMAS'!D55="N"),"N",""))</f>
        <v/>
      </c>
      <c r="H52" t="str">
        <f>TEXT(IF('B - PROJETOS E PROGRAMAS'!A55="","",'B - PROJETOS E PROGRAMAS'!AB55),"0,00")</f>
        <v/>
      </c>
      <c r="I52" t="str">
        <f>TEXT(IF('B - PROJETOS E PROGRAMAS'!A55="","",'B - PROJETOS E PROGRAMAS'!AC55),"0,00")</f>
        <v/>
      </c>
      <c r="J52" t="str">
        <f>TEXT(IF('B - PROJETOS E PROGRAMAS'!A55="","",'B - PROJETOS E PROGRAMAS'!AD55),"0,00")</f>
        <v/>
      </c>
      <c r="K52" t="str">
        <f>TEXT(IF('B - PROJETOS E PROGRAMAS'!A55="","",'B - PROJETOS E PROGRAMAS'!AE55),"0,00")</f>
        <v/>
      </c>
    </row>
    <row r="53" spans="1:11" x14ac:dyDescent="0.35">
      <c r="A53" t="str">
        <f>IF(D53="","",IF('A - IDENTIFICAÇÃO'!$C$7="","",'A - IDENTIFICAÇÃO'!$C$7))</f>
        <v/>
      </c>
      <c r="B53" t="str">
        <f>IF(D53="","",IF('A - IDENTIFICAÇÃO'!$P$15="","",'A - IDENTIFICAÇÃO'!$P$15))</f>
        <v/>
      </c>
      <c r="C53" t="str">
        <f>IF(D53="","",TEXT(IF('A - IDENTIFICAÇÃO'!$C$2="","",'A - IDENTIFICAÇÃO'!$C$2),"0000"))</f>
        <v/>
      </c>
      <c r="D53" t="str">
        <f>IF('B - PROJETOS E PROGRAMAS'!A56="","",'B - PROJETOS E PROGRAMAS'!A56)</f>
        <v/>
      </c>
      <c r="E53" t="str">
        <f>TEXT(IF('B - PROJETOS E PROGRAMAS'!B56="","",'B - PROJETOS E PROGRAMAS'!B56),"DD/MM/AAAA")</f>
        <v/>
      </c>
      <c r="F53" t="str">
        <f>TEXT(IF('B - PROJETOS E PROGRAMAS'!C56="","",'B - PROJETOS E PROGRAMAS'!C56),"DD/MM/AAAA")</f>
        <v/>
      </c>
      <c r="G53" t="str">
        <f>IF(OR('B - PROJETOS E PROGRAMAS'!D56="SIM",'B - PROJETOS E PROGRAMAS'!D56="S"),"S",IF(OR('B - PROJETOS E PROGRAMAS'!D56="NÃO",'B - PROJETOS E PROGRAMAS'!D56="N"),"N",""))</f>
        <v/>
      </c>
      <c r="H53" t="str">
        <f>TEXT(IF('B - PROJETOS E PROGRAMAS'!A56="","",'B - PROJETOS E PROGRAMAS'!AB56),"0,00")</f>
        <v/>
      </c>
      <c r="I53" t="str">
        <f>TEXT(IF('B - PROJETOS E PROGRAMAS'!A56="","",'B - PROJETOS E PROGRAMAS'!AC56),"0,00")</f>
        <v/>
      </c>
      <c r="J53" t="str">
        <f>TEXT(IF('B - PROJETOS E PROGRAMAS'!A56="","",'B - PROJETOS E PROGRAMAS'!AD56),"0,00")</f>
        <v/>
      </c>
      <c r="K53" t="str">
        <f>TEXT(IF('B - PROJETOS E PROGRAMAS'!A56="","",'B - PROJETOS E PROGRAMAS'!AE56),"0,00")</f>
        <v/>
      </c>
    </row>
    <row r="54" spans="1:11" x14ac:dyDescent="0.35">
      <c r="A54" t="str">
        <f>IF(D54="","",IF('A - IDENTIFICAÇÃO'!$C$7="","",'A - IDENTIFICAÇÃO'!$C$7))</f>
        <v/>
      </c>
      <c r="B54" t="str">
        <f>IF(D54="","",IF('A - IDENTIFICAÇÃO'!$P$15="","",'A - IDENTIFICAÇÃO'!$P$15))</f>
        <v/>
      </c>
      <c r="C54" t="str">
        <f>IF(D54="","",TEXT(IF('A - IDENTIFICAÇÃO'!$C$2="","",'A - IDENTIFICAÇÃO'!$C$2),"0000"))</f>
        <v/>
      </c>
      <c r="D54" t="str">
        <f>IF('B - PROJETOS E PROGRAMAS'!A57="","",'B - PROJETOS E PROGRAMAS'!A57)</f>
        <v/>
      </c>
      <c r="E54" t="str">
        <f>TEXT(IF('B - PROJETOS E PROGRAMAS'!B57="","",'B - PROJETOS E PROGRAMAS'!B57),"DD/MM/AAAA")</f>
        <v/>
      </c>
      <c r="F54" t="str">
        <f>TEXT(IF('B - PROJETOS E PROGRAMAS'!C57="","",'B - PROJETOS E PROGRAMAS'!C57),"DD/MM/AAAA")</f>
        <v/>
      </c>
      <c r="G54" t="str">
        <f>IF(OR('B - PROJETOS E PROGRAMAS'!D57="SIM",'B - PROJETOS E PROGRAMAS'!D57="S"),"S",IF(OR('B - PROJETOS E PROGRAMAS'!D57="NÃO",'B - PROJETOS E PROGRAMAS'!D57="N"),"N",""))</f>
        <v/>
      </c>
      <c r="H54" t="str">
        <f>TEXT(IF('B - PROJETOS E PROGRAMAS'!A57="","",'B - PROJETOS E PROGRAMAS'!AB57),"0,00")</f>
        <v/>
      </c>
      <c r="I54" t="str">
        <f>TEXT(IF('B - PROJETOS E PROGRAMAS'!A57="","",'B - PROJETOS E PROGRAMAS'!AC57),"0,00")</f>
        <v/>
      </c>
      <c r="J54" t="str">
        <f>TEXT(IF('B - PROJETOS E PROGRAMAS'!A57="","",'B - PROJETOS E PROGRAMAS'!AD57),"0,00")</f>
        <v/>
      </c>
      <c r="K54" t="str">
        <f>TEXT(IF('B - PROJETOS E PROGRAMAS'!A57="","",'B - PROJETOS E PROGRAMAS'!AE57),"0,00")</f>
        <v/>
      </c>
    </row>
    <row r="55" spans="1:11" x14ac:dyDescent="0.35">
      <c r="A55" t="str">
        <f>IF(D55="","",IF('A - IDENTIFICAÇÃO'!$C$7="","",'A - IDENTIFICAÇÃO'!$C$7))</f>
        <v/>
      </c>
      <c r="B55" t="str">
        <f>IF(D55="","",IF('A - IDENTIFICAÇÃO'!$P$15="","",'A - IDENTIFICAÇÃO'!$P$15))</f>
        <v/>
      </c>
      <c r="C55" t="str">
        <f>IF(D55="","",TEXT(IF('A - IDENTIFICAÇÃO'!$C$2="","",'A - IDENTIFICAÇÃO'!$C$2),"0000"))</f>
        <v/>
      </c>
      <c r="D55" t="str">
        <f>IF('B - PROJETOS E PROGRAMAS'!A58="","",'B - PROJETOS E PROGRAMAS'!A58)</f>
        <v/>
      </c>
      <c r="E55" t="str">
        <f>TEXT(IF('B - PROJETOS E PROGRAMAS'!B58="","",'B - PROJETOS E PROGRAMAS'!B58),"DD/MM/AAAA")</f>
        <v/>
      </c>
      <c r="F55" t="str">
        <f>TEXT(IF('B - PROJETOS E PROGRAMAS'!C58="","",'B - PROJETOS E PROGRAMAS'!C58),"DD/MM/AAAA")</f>
        <v/>
      </c>
      <c r="G55" t="str">
        <f>IF(OR('B - PROJETOS E PROGRAMAS'!D58="SIM",'B - PROJETOS E PROGRAMAS'!D58="S"),"S",IF(OR('B - PROJETOS E PROGRAMAS'!D58="NÃO",'B - PROJETOS E PROGRAMAS'!D58="N"),"N",""))</f>
        <v/>
      </c>
      <c r="H55" t="str">
        <f>TEXT(IF('B - PROJETOS E PROGRAMAS'!A58="","",'B - PROJETOS E PROGRAMAS'!AB58),"0,00")</f>
        <v/>
      </c>
      <c r="I55" t="str">
        <f>TEXT(IF('B - PROJETOS E PROGRAMAS'!A58="","",'B - PROJETOS E PROGRAMAS'!AC58),"0,00")</f>
        <v/>
      </c>
      <c r="J55" t="str">
        <f>TEXT(IF('B - PROJETOS E PROGRAMAS'!A58="","",'B - PROJETOS E PROGRAMAS'!AD58),"0,00")</f>
        <v/>
      </c>
      <c r="K55" t="str">
        <f>TEXT(IF('B - PROJETOS E PROGRAMAS'!A58="","",'B - PROJETOS E PROGRAMAS'!AE58),"0,00")</f>
        <v/>
      </c>
    </row>
    <row r="56" spans="1:11" x14ac:dyDescent="0.35">
      <c r="A56" t="str">
        <f>IF(D56="","",IF('A - IDENTIFICAÇÃO'!$C$7="","",'A - IDENTIFICAÇÃO'!$C$7))</f>
        <v/>
      </c>
      <c r="B56" t="str">
        <f>IF(D56="","",IF('A - IDENTIFICAÇÃO'!$P$15="","",'A - IDENTIFICAÇÃO'!$P$15))</f>
        <v/>
      </c>
      <c r="C56" t="str">
        <f>IF(D56="","",TEXT(IF('A - IDENTIFICAÇÃO'!$C$2="","",'A - IDENTIFICAÇÃO'!$C$2),"0000"))</f>
        <v/>
      </c>
      <c r="D56" t="str">
        <f>IF('B - PROJETOS E PROGRAMAS'!A59="","",'B - PROJETOS E PROGRAMAS'!A59)</f>
        <v/>
      </c>
      <c r="E56" t="str">
        <f>TEXT(IF('B - PROJETOS E PROGRAMAS'!B59="","",'B - PROJETOS E PROGRAMAS'!B59),"DD/MM/AAAA")</f>
        <v/>
      </c>
      <c r="F56" t="str">
        <f>TEXT(IF('B - PROJETOS E PROGRAMAS'!C59="","",'B - PROJETOS E PROGRAMAS'!C59),"DD/MM/AAAA")</f>
        <v/>
      </c>
      <c r="G56" t="str">
        <f>IF(OR('B - PROJETOS E PROGRAMAS'!D59="SIM",'B - PROJETOS E PROGRAMAS'!D59="S"),"S",IF(OR('B - PROJETOS E PROGRAMAS'!D59="NÃO",'B - PROJETOS E PROGRAMAS'!D59="N"),"N",""))</f>
        <v/>
      </c>
      <c r="H56" t="str">
        <f>TEXT(IF('B - PROJETOS E PROGRAMAS'!A59="","",'B - PROJETOS E PROGRAMAS'!AB59),"0,00")</f>
        <v/>
      </c>
      <c r="I56" t="str">
        <f>TEXT(IF('B - PROJETOS E PROGRAMAS'!A59="","",'B - PROJETOS E PROGRAMAS'!AC59),"0,00")</f>
        <v/>
      </c>
      <c r="J56" t="str">
        <f>TEXT(IF('B - PROJETOS E PROGRAMAS'!A59="","",'B - PROJETOS E PROGRAMAS'!AD59),"0,00")</f>
        <v/>
      </c>
      <c r="K56" t="str">
        <f>TEXT(IF('B - PROJETOS E PROGRAMAS'!A59="","",'B - PROJETOS E PROGRAMAS'!AE59),"0,00")</f>
        <v/>
      </c>
    </row>
    <row r="57" spans="1:11" x14ac:dyDescent="0.35">
      <c r="A57" t="str">
        <f>IF(D57="","",IF('A - IDENTIFICAÇÃO'!$C$7="","",'A - IDENTIFICAÇÃO'!$C$7))</f>
        <v/>
      </c>
      <c r="B57" t="str">
        <f>IF(D57="","",IF('A - IDENTIFICAÇÃO'!$P$15="","",'A - IDENTIFICAÇÃO'!$P$15))</f>
        <v/>
      </c>
      <c r="C57" t="str">
        <f>IF(D57="","",TEXT(IF('A - IDENTIFICAÇÃO'!$C$2="","",'A - IDENTIFICAÇÃO'!$C$2),"0000"))</f>
        <v/>
      </c>
      <c r="D57" t="str">
        <f>IF('B - PROJETOS E PROGRAMAS'!A60="","",'B - PROJETOS E PROGRAMAS'!A60)</f>
        <v/>
      </c>
      <c r="E57" t="str">
        <f>TEXT(IF('B - PROJETOS E PROGRAMAS'!B60="","",'B - PROJETOS E PROGRAMAS'!B60),"DD/MM/AAAA")</f>
        <v/>
      </c>
      <c r="F57" t="str">
        <f>TEXT(IF('B - PROJETOS E PROGRAMAS'!C60="","",'B - PROJETOS E PROGRAMAS'!C60),"DD/MM/AAAA")</f>
        <v/>
      </c>
      <c r="G57" t="str">
        <f>IF(OR('B - PROJETOS E PROGRAMAS'!D60="SIM",'B - PROJETOS E PROGRAMAS'!D60="S"),"S",IF(OR('B - PROJETOS E PROGRAMAS'!D60="NÃO",'B - PROJETOS E PROGRAMAS'!D60="N"),"N",""))</f>
        <v/>
      </c>
      <c r="H57" t="str">
        <f>TEXT(IF('B - PROJETOS E PROGRAMAS'!A60="","",'B - PROJETOS E PROGRAMAS'!AB60),"0,00")</f>
        <v/>
      </c>
      <c r="I57" t="str">
        <f>TEXT(IF('B - PROJETOS E PROGRAMAS'!A60="","",'B - PROJETOS E PROGRAMAS'!AC60),"0,00")</f>
        <v/>
      </c>
      <c r="J57" t="str">
        <f>TEXT(IF('B - PROJETOS E PROGRAMAS'!A60="","",'B - PROJETOS E PROGRAMAS'!AD60),"0,00")</f>
        <v/>
      </c>
      <c r="K57" t="str">
        <f>TEXT(IF('B - PROJETOS E PROGRAMAS'!A60="","",'B - PROJETOS E PROGRAMAS'!AE60),"0,00")</f>
        <v/>
      </c>
    </row>
    <row r="58" spans="1:11" x14ac:dyDescent="0.35">
      <c r="A58" t="str">
        <f>IF(D58="","",IF('A - IDENTIFICAÇÃO'!$C$7="","",'A - IDENTIFICAÇÃO'!$C$7))</f>
        <v/>
      </c>
      <c r="B58" t="str">
        <f>IF(D58="","",IF('A - IDENTIFICAÇÃO'!$P$15="","",'A - IDENTIFICAÇÃO'!$P$15))</f>
        <v/>
      </c>
      <c r="C58" t="str">
        <f>IF(D58="","",TEXT(IF('A - IDENTIFICAÇÃO'!$C$2="","",'A - IDENTIFICAÇÃO'!$C$2),"0000"))</f>
        <v/>
      </c>
      <c r="D58" t="str">
        <f>IF('B - PROJETOS E PROGRAMAS'!A61="","",'B - PROJETOS E PROGRAMAS'!A61)</f>
        <v/>
      </c>
      <c r="E58" t="str">
        <f>TEXT(IF('B - PROJETOS E PROGRAMAS'!B61="","",'B - PROJETOS E PROGRAMAS'!B61),"DD/MM/AAAA")</f>
        <v/>
      </c>
      <c r="F58" t="str">
        <f>TEXT(IF('B - PROJETOS E PROGRAMAS'!C61="","",'B - PROJETOS E PROGRAMAS'!C61),"DD/MM/AAAA")</f>
        <v/>
      </c>
      <c r="G58" t="str">
        <f>IF(OR('B - PROJETOS E PROGRAMAS'!D61="SIM",'B - PROJETOS E PROGRAMAS'!D61="S"),"S",IF(OR('B - PROJETOS E PROGRAMAS'!D61="NÃO",'B - PROJETOS E PROGRAMAS'!D61="N"),"N",""))</f>
        <v/>
      </c>
      <c r="H58" t="str">
        <f>TEXT(IF('B - PROJETOS E PROGRAMAS'!A61="","",'B - PROJETOS E PROGRAMAS'!AB61),"0,00")</f>
        <v/>
      </c>
      <c r="I58" t="str">
        <f>TEXT(IF('B - PROJETOS E PROGRAMAS'!A61="","",'B - PROJETOS E PROGRAMAS'!AC61),"0,00")</f>
        <v/>
      </c>
      <c r="J58" t="str">
        <f>TEXT(IF('B - PROJETOS E PROGRAMAS'!A61="","",'B - PROJETOS E PROGRAMAS'!AD61),"0,00")</f>
        <v/>
      </c>
      <c r="K58" t="str">
        <f>TEXT(IF('B - PROJETOS E PROGRAMAS'!A61="","",'B - PROJETOS E PROGRAMAS'!AE61),"0,00")</f>
        <v/>
      </c>
    </row>
    <row r="59" spans="1:11" x14ac:dyDescent="0.35">
      <c r="A59" t="str">
        <f>IF(D59="","",IF('A - IDENTIFICAÇÃO'!$C$7="","",'A - IDENTIFICAÇÃO'!$C$7))</f>
        <v/>
      </c>
      <c r="B59" t="str">
        <f>IF(D59="","",IF('A - IDENTIFICAÇÃO'!$P$15="","",'A - IDENTIFICAÇÃO'!$P$15))</f>
        <v/>
      </c>
      <c r="C59" t="str">
        <f>IF(D59="","",TEXT(IF('A - IDENTIFICAÇÃO'!$C$2="","",'A - IDENTIFICAÇÃO'!$C$2),"0000"))</f>
        <v/>
      </c>
      <c r="D59" t="str">
        <f>IF('B - PROJETOS E PROGRAMAS'!A62="","",'B - PROJETOS E PROGRAMAS'!A62)</f>
        <v/>
      </c>
      <c r="E59" t="str">
        <f>TEXT(IF('B - PROJETOS E PROGRAMAS'!B62="","",'B - PROJETOS E PROGRAMAS'!B62),"DD/MM/AAAA")</f>
        <v/>
      </c>
      <c r="F59" t="str">
        <f>TEXT(IF('B - PROJETOS E PROGRAMAS'!C62="","",'B - PROJETOS E PROGRAMAS'!C62),"DD/MM/AAAA")</f>
        <v/>
      </c>
      <c r="G59" t="str">
        <f>IF(OR('B - PROJETOS E PROGRAMAS'!D62="SIM",'B - PROJETOS E PROGRAMAS'!D62="S"),"S",IF(OR('B - PROJETOS E PROGRAMAS'!D62="NÃO",'B - PROJETOS E PROGRAMAS'!D62="N"),"N",""))</f>
        <v/>
      </c>
      <c r="H59" t="str">
        <f>TEXT(IF('B - PROJETOS E PROGRAMAS'!A62="","",'B - PROJETOS E PROGRAMAS'!AB62),"0,00")</f>
        <v/>
      </c>
      <c r="I59" t="str">
        <f>TEXT(IF('B - PROJETOS E PROGRAMAS'!A62="","",'B - PROJETOS E PROGRAMAS'!AC62),"0,00")</f>
        <v/>
      </c>
      <c r="J59" t="str">
        <f>TEXT(IF('B - PROJETOS E PROGRAMAS'!A62="","",'B - PROJETOS E PROGRAMAS'!AD62),"0,00")</f>
        <v/>
      </c>
      <c r="K59" t="str">
        <f>TEXT(IF('B - PROJETOS E PROGRAMAS'!A62="","",'B - PROJETOS E PROGRAMAS'!AE62),"0,00")</f>
        <v/>
      </c>
    </row>
    <row r="60" spans="1:11" x14ac:dyDescent="0.35">
      <c r="A60" t="str">
        <f>IF(D60="","",IF('A - IDENTIFICAÇÃO'!$C$7="","",'A - IDENTIFICAÇÃO'!$C$7))</f>
        <v/>
      </c>
      <c r="B60" t="str">
        <f>IF(D60="","",IF('A - IDENTIFICAÇÃO'!$P$15="","",'A - IDENTIFICAÇÃO'!$P$15))</f>
        <v/>
      </c>
      <c r="C60" t="str">
        <f>IF(D60="","",TEXT(IF('A - IDENTIFICAÇÃO'!$C$2="","",'A - IDENTIFICAÇÃO'!$C$2),"0000"))</f>
        <v/>
      </c>
      <c r="D60" t="str">
        <f>IF('B - PROJETOS E PROGRAMAS'!A63="","",'B - PROJETOS E PROGRAMAS'!A63)</f>
        <v/>
      </c>
      <c r="E60" t="str">
        <f>TEXT(IF('B - PROJETOS E PROGRAMAS'!B63="","",'B - PROJETOS E PROGRAMAS'!B63),"DD/MM/AAAA")</f>
        <v/>
      </c>
      <c r="F60" t="str">
        <f>TEXT(IF('B - PROJETOS E PROGRAMAS'!C63="","",'B - PROJETOS E PROGRAMAS'!C63),"DD/MM/AAAA")</f>
        <v/>
      </c>
      <c r="G60" t="str">
        <f>IF(OR('B - PROJETOS E PROGRAMAS'!D63="SIM",'B - PROJETOS E PROGRAMAS'!D63="S"),"S",IF(OR('B - PROJETOS E PROGRAMAS'!D63="NÃO",'B - PROJETOS E PROGRAMAS'!D63="N"),"N",""))</f>
        <v/>
      </c>
      <c r="H60" t="str">
        <f>TEXT(IF('B - PROJETOS E PROGRAMAS'!A63="","",'B - PROJETOS E PROGRAMAS'!AB63),"0,00")</f>
        <v/>
      </c>
      <c r="I60" t="str">
        <f>TEXT(IF('B - PROJETOS E PROGRAMAS'!A63="","",'B - PROJETOS E PROGRAMAS'!AC63),"0,00")</f>
        <v/>
      </c>
      <c r="J60" t="str">
        <f>TEXT(IF('B - PROJETOS E PROGRAMAS'!A63="","",'B - PROJETOS E PROGRAMAS'!AD63),"0,00")</f>
        <v/>
      </c>
      <c r="K60" t="str">
        <f>TEXT(IF('B - PROJETOS E PROGRAMAS'!A63="","",'B - PROJETOS E PROGRAMAS'!AE63),"0,00")</f>
        <v/>
      </c>
    </row>
    <row r="61" spans="1:11" x14ac:dyDescent="0.35">
      <c r="A61" t="str">
        <f>IF(D61="","",IF('A - IDENTIFICAÇÃO'!$C$7="","",'A - IDENTIFICAÇÃO'!$C$7))</f>
        <v/>
      </c>
      <c r="B61" t="str">
        <f>IF(D61="","",IF('A - IDENTIFICAÇÃO'!$P$15="","",'A - IDENTIFICAÇÃO'!$P$15))</f>
        <v/>
      </c>
      <c r="C61" t="str">
        <f>IF(D61="","",TEXT(IF('A - IDENTIFICAÇÃO'!$C$2="","",'A - IDENTIFICAÇÃO'!$C$2),"0000"))</f>
        <v/>
      </c>
      <c r="D61" t="str">
        <f>IF('B - PROJETOS E PROGRAMAS'!A64="","",'B - PROJETOS E PROGRAMAS'!A64)</f>
        <v/>
      </c>
      <c r="E61" t="str">
        <f>TEXT(IF('B - PROJETOS E PROGRAMAS'!B64="","",'B - PROJETOS E PROGRAMAS'!B64),"DD/MM/AAAA")</f>
        <v/>
      </c>
      <c r="F61" t="str">
        <f>TEXT(IF('B - PROJETOS E PROGRAMAS'!C64="","",'B - PROJETOS E PROGRAMAS'!C64),"DD/MM/AAAA")</f>
        <v/>
      </c>
      <c r="G61" t="str">
        <f>IF(OR('B - PROJETOS E PROGRAMAS'!D64="SIM",'B - PROJETOS E PROGRAMAS'!D64="S"),"S",IF(OR('B - PROJETOS E PROGRAMAS'!D64="NÃO",'B - PROJETOS E PROGRAMAS'!D64="N"),"N",""))</f>
        <v/>
      </c>
      <c r="H61" t="str">
        <f>TEXT(IF('B - PROJETOS E PROGRAMAS'!A64="","",'B - PROJETOS E PROGRAMAS'!AB64),"0,00")</f>
        <v/>
      </c>
      <c r="I61" t="str">
        <f>TEXT(IF('B - PROJETOS E PROGRAMAS'!A64="","",'B - PROJETOS E PROGRAMAS'!AC64),"0,00")</f>
        <v/>
      </c>
      <c r="J61" t="str">
        <f>TEXT(IF('B - PROJETOS E PROGRAMAS'!A64="","",'B - PROJETOS E PROGRAMAS'!AD64),"0,00")</f>
        <v/>
      </c>
      <c r="K61" t="str">
        <f>TEXT(IF('B - PROJETOS E PROGRAMAS'!A64="","",'B - PROJETOS E PROGRAMAS'!AE64),"0,00")</f>
        <v/>
      </c>
    </row>
    <row r="62" spans="1:11" x14ac:dyDescent="0.35">
      <c r="A62" t="str">
        <f>IF(D62="","",IF('A - IDENTIFICAÇÃO'!$C$7="","",'A - IDENTIFICAÇÃO'!$C$7))</f>
        <v/>
      </c>
      <c r="B62" t="str">
        <f>IF(D62="","",IF('A - IDENTIFICAÇÃO'!$P$15="","",'A - IDENTIFICAÇÃO'!$P$15))</f>
        <v/>
      </c>
      <c r="C62" t="str">
        <f>IF(D62="","",TEXT(IF('A - IDENTIFICAÇÃO'!$C$2="","",'A - IDENTIFICAÇÃO'!$C$2),"0000"))</f>
        <v/>
      </c>
      <c r="D62" t="str">
        <f>IF('B - PROJETOS E PROGRAMAS'!A65="","",'B - PROJETOS E PROGRAMAS'!A65)</f>
        <v/>
      </c>
      <c r="E62" t="str">
        <f>TEXT(IF('B - PROJETOS E PROGRAMAS'!B65="","",'B - PROJETOS E PROGRAMAS'!B65),"DD/MM/AAAA")</f>
        <v/>
      </c>
      <c r="F62" t="str">
        <f>TEXT(IF('B - PROJETOS E PROGRAMAS'!C65="","",'B - PROJETOS E PROGRAMAS'!C65),"DD/MM/AAAA")</f>
        <v/>
      </c>
      <c r="G62" t="str">
        <f>IF(OR('B - PROJETOS E PROGRAMAS'!D65="SIM",'B - PROJETOS E PROGRAMAS'!D65="S"),"S",IF(OR('B - PROJETOS E PROGRAMAS'!D65="NÃO",'B - PROJETOS E PROGRAMAS'!D65="N"),"N",""))</f>
        <v/>
      </c>
      <c r="H62" t="str">
        <f>TEXT(IF('B - PROJETOS E PROGRAMAS'!A65="","",'B - PROJETOS E PROGRAMAS'!AB65),"0,00")</f>
        <v/>
      </c>
      <c r="I62" t="str">
        <f>TEXT(IF('B - PROJETOS E PROGRAMAS'!A65="","",'B - PROJETOS E PROGRAMAS'!AC65),"0,00")</f>
        <v/>
      </c>
      <c r="J62" t="str">
        <f>TEXT(IF('B - PROJETOS E PROGRAMAS'!A65="","",'B - PROJETOS E PROGRAMAS'!AD65),"0,00")</f>
        <v/>
      </c>
      <c r="K62" t="str">
        <f>TEXT(IF('B - PROJETOS E PROGRAMAS'!A65="","",'B - PROJETOS E PROGRAMAS'!AE65),"0,00")</f>
        <v/>
      </c>
    </row>
    <row r="63" spans="1:11" x14ac:dyDescent="0.35">
      <c r="A63" t="str">
        <f>IF(D63="","",IF('A - IDENTIFICAÇÃO'!$C$7="","",'A - IDENTIFICAÇÃO'!$C$7))</f>
        <v/>
      </c>
      <c r="B63" t="str">
        <f>IF(D63="","",IF('A - IDENTIFICAÇÃO'!$P$15="","",'A - IDENTIFICAÇÃO'!$P$15))</f>
        <v/>
      </c>
      <c r="C63" t="str">
        <f>IF(D63="","",TEXT(IF('A - IDENTIFICAÇÃO'!$C$2="","",'A - IDENTIFICAÇÃO'!$C$2),"0000"))</f>
        <v/>
      </c>
      <c r="D63" t="str">
        <f>IF('B - PROJETOS E PROGRAMAS'!A66="","",'B - PROJETOS E PROGRAMAS'!A66)</f>
        <v/>
      </c>
      <c r="E63" t="str">
        <f>TEXT(IF('B - PROJETOS E PROGRAMAS'!B66="","",'B - PROJETOS E PROGRAMAS'!B66),"DD/MM/AAAA")</f>
        <v/>
      </c>
      <c r="F63" t="str">
        <f>TEXT(IF('B - PROJETOS E PROGRAMAS'!C66="","",'B - PROJETOS E PROGRAMAS'!C66),"DD/MM/AAAA")</f>
        <v/>
      </c>
      <c r="G63" t="str">
        <f>IF(OR('B - PROJETOS E PROGRAMAS'!D66="SIM",'B - PROJETOS E PROGRAMAS'!D66="S"),"S",IF(OR('B - PROJETOS E PROGRAMAS'!D66="NÃO",'B - PROJETOS E PROGRAMAS'!D66="N"),"N",""))</f>
        <v/>
      </c>
      <c r="H63" t="str">
        <f>TEXT(IF('B - PROJETOS E PROGRAMAS'!A66="","",'B - PROJETOS E PROGRAMAS'!AB66),"0,00")</f>
        <v/>
      </c>
      <c r="I63" t="str">
        <f>TEXT(IF('B - PROJETOS E PROGRAMAS'!A66="","",'B - PROJETOS E PROGRAMAS'!AC66),"0,00")</f>
        <v/>
      </c>
      <c r="J63" t="str">
        <f>TEXT(IF('B - PROJETOS E PROGRAMAS'!A66="","",'B - PROJETOS E PROGRAMAS'!AD66),"0,00")</f>
        <v/>
      </c>
      <c r="K63" t="str">
        <f>TEXT(IF('B - PROJETOS E PROGRAMAS'!A66="","",'B - PROJETOS E PROGRAMAS'!AE66),"0,00")</f>
        <v/>
      </c>
    </row>
    <row r="64" spans="1:11" x14ac:dyDescent="0.35">
      <c r="A64" t="str">
        <f>IF(D64="","",IF('A - IDENTIFICAÇÃO'!$C$7="","",'A - IDENTIFICAÇÃO'!$C$7))</f>
        <v/>
      </c>
      <c r="B64" t="str">
        <f>IF(D64="","",IF('A - IDENTIFICAÇÃO'!$P$15="","",'A - IDENTIFICAÇÃO'!$P$15))</f>
        <v/>
      </c>
      <c r="C64" t="str">
        <f>IF(D64="","",TEXT(IF('A - IDENTIFICAÇÃO'!$C$2="","",'A - IDENTIFICAÇÃO'!$C$2),"0000"))</f>
        <v/>
      </c>
      <c r="D64" t="str">
        <f>IF('B - PROJETOS E PROGRAMAS'!A67="","",'B - PROJETOS E PROGRAMAS'!A67)</f>
        <v/>
      </c>
      <c r="E64" t="str">
        <f>TEXT(IF('B - PROJETOS E PROGRAMAS'!B67="","",'B - PROJETOS E PROGRAMAS'!B67),"DD/MM/AAAA")</f>
        <v/>
      </c>
      <c r="F64" t="str">
        <f>TEXT(IF('B - PROJETOS E PROGRAMAS'!C67="","",'B - PROJETOS E PROGRAMAS'!C67),"DD/MM/AAAA")</f>
        <v/>
      </c>
      <c r="G64" t="str">
        <f>IF(OR('B - PROJETOS E PROGRAMAS'!D67="SIM",'B - PROJETOS E PROGRAMAS'!D67="S"),"S",IF(OR('B - PROJETOS E PROGRAMAS'!D67="NÃO",'B - PROJETOS E PROGRAMAS'!D67="N"),"N",""))</f>
        <v/>
      </c>
      <c r="H64" t="str">
        <f>TEXT(IF('B - PROJETOS E PROGRAMAS'!A67="","",'B - PROJETOS E PROGRAMAS'!AB67),"0,00")</f>
        <v/>
      </c>
      <c r="I64" t="str">
        <f>TEXT(IF('B - PROJETOS E PROGRAMAS'!A67="","",'B - PROJETOS E PROGRAMAS'!AC67),"0,00")</f>
        <v/>
      </c>
      <c r="J64" t="str">
        <f>TEXT(IF('B - PROJETOS E PROGRAMAS'!A67="","",'B - PROJETOS E PROGRAMAS'!AD67),"0,00")</f>
        <v/>
      </c>
      <c r="K64" t="str">
        <f>TEXT(IF('B - PROJETOS E PROGRAMAS'!A67="","",'B - PROJETOS E PROGRAMAS'!AE67),"0,00")</f>
        <v/>
      </c>
    </row>
    <row r="65" spans="1:11" x14ac:dyDescent="0.35">
      <c r="A65" t="str">
        <f>IF(D65="","",IF('A - IDENTIFICAÇÃO'!$C$7="","",'A - IDENTIFICAÇÃO'!$C$7))</f>
        <v/>
      </c>
      <c r="B65" t="str">
        <f>IF(D65="","",IF('A - IDENTIFICAÇÃO'!$P$15="","",'A - IDENTIFICAÇÃO'!$P$15))</f>
        <v/>
      </c>
      <c r="C65" t="str">
        <f>IF(D65="","",TEXT(IF('A - IDENTIFICAÇÃO'!$C$2="","",'A - IDENTIFICAÇÃO'!$C$2),"0000"))</f>
        <v/>
      </c>
      <c r="D65" t="str">
        <f>IF('B - PROJETOS E PROGRAMAS'!A68="","",'B - PROJETOS E PROGRAMAS'!A68)</f>
        <v/>
      </c>
      <c r="E65" t="str">
        <f>TEXT(IF('B - PROJETOS E PROGRAMAS'!B68="","",'B - PROJETOS E PROGRAMAS'!B68),"DD/MM/AAAA")</f>
        <v/>
      </c>
      <c r="F65" t="str">
        <f>TEXT(IF('B - PROJETOS E PROGRAMAS'!C68="","",'B - PROJETOS E PROGRAMAS'!C68),"DD/MM/AAAA")</f>
        <v/>
      </c>
      <c r="G65" t="str">
        <f>IF(OR('B - PROJETOS E PROGRAMAS'!D68="SIM",'B - PROJETOS E PROGRAMAS'!D68="S"),"S",IF(OR('B - PROJETOS E PROGRAMAS'!D68="NÃO",'B - PROJETOS E PROGRAMAS'!D68="N"),"N",""))</f>
        <v/>
      </c>
      <c r="H65" t="str">
        <f>TEXT(IF('B - PROJETOS E PROGRAMAS'!A68="","",'B - PROJETOS E PROGRAMAS'!AB68),"0,00")</f>
        <v/>
      </c>
      <c r="I65" t="str">
        <f>TEXT(IF('B - PROJETOS E PROGRAMAS'!A68="","",'B - PROJETOS E PROGRAMAS'!AC68),"0,00")</f>
        <v/>
      </c>
      <c r="J65" t="str">
        <f>TEXT(IF('B - PROJETOS E PROGRAMAS'!A68="","",'B - PROJETOS E PROGRAMAS'!AD68),"0,00")</f>
        <v/>
      </c>
      <c r="K65" t="str">
        <f>TEXT(IF('B - PROJETOS E PROGRAMAS'!A68="","",'B - PROJETOS E PROGRAMAS'!AE68),"0,00")</f>
        <v/>
      </c>
    </row>
    <row r="66" spans="1:11" x14ac:dyDescent="0.35">
      <c r="A66" t="str">
        <f>IF(D66="","",IF('A - IDENTIFICAÇÃO'!$C$7="","",'A - IDENTIFICAÇÃO'!$C$7))</f>
        <v/>
      </c>
      <c r="B66" t="str">
        <f>IF(D66="","",IF('A - IDENTIFICAÇÃO'!$P$15="","",'A - IDENTIFICAÇÃO'!$P$15))</f>
        <v/>
      </c>
      <c r="C66" t="str">
        <f>IF(D66="","",TEXT(IF('A - IDENTIFICAÇÃO'!$C$2="","",'A - IDENTIFICAÇÃO'!$C$2),"0000"))</f>
        <v/>
      </c>
      <c r="D66" t="str">
        <f>IF('B - PROJETOS E PROGRAMAS'!A69="","",'B - PROJETOS E PROGRAMAS'!A69)</f>
        <v/>
      </c>
      <c r="E66" t="str">
        <f>TEXT(IF('B - PROJETOS E PROGRAMAS'!B69="","",'B - PROJETOS E PROGRAMAS'!B69),"DD/MM/AAAA")</f>
        <v/>
      </c>
      <c r="F66" t="str">
        <f>TEXT(IF('B - PROJETOS E PROGRAMAS'!C69="","",'B - PROJETOS E PROGRAMAS'!C69),"DD/MM/AAAA")</f>
        <v/>
      </c>
      <c r="G66" t="str">
        <f>IF(OR('B - PROJETOS E PROGRAMAS'!D69="SIM",'B - PROJETOS E PROGRAMAS'!D69="S"),"S",IF(OR('B - PROJETOS E PROGRAMAS'!D69="NÃO",'B - PROJETOS E PROGRAMAS'!D69="N"),"N",""))</f>
        <v/>
      </c>
      <c r="H66" t="str">
        <f>TEXT(IF('B - PROJETOS E PROGRAMAS'!A69="","",'B - PROJETOS E PROGRAMAS'!AB69),"0,00")</f>
        <v/>
      </c>
      <c r="I66" t="str">
        <f>TEXT(IF('B - PROJETOS E PROGRAMAS'!A69="","",'B - PROJETOS E PROGRAMAS'!AC69),"0,00")</f>
        <v/>
      </c>
      <c r="J66" t="str">
        <f>TEXT(IF('B - PROJETOS E PROGRAMAS'!A69="","",'B - PROJETOS E PROGRAMAS'!AD69),"0,00")</f>
        <v/>
      </c>
      <c r="K66" t="str">
        <f>TEXT(IF('B - PROJETOS E PROGRAMAS'!A69="","",'B - PROJETOS E PROGRAMAS'!AE69),"0,00")</f>
        <v/>
      </c>
    </row>
    <row r="67" spans="1:11" x14ac:dyDescent="0.35">
      <c r="A67" t="str">
        <f>IF(D67="","",IF('A - IDENTIFICAÇÃO'!$C$7="","",'A - IDENTIFICAÇÃO'!$C$7))</f>
        <v/>
      </c>
      <c r="B67" t="str">
        <f>IF(D67="","",IF('A - IDENTIFICAÇÃO'!$P$15="","",'A - IDENTIFICAÇÃO'!$P$15))</f>
        <v/>
      </c>
      <c r="C67" t="str">
        <f>IF(D67="","",TEXT(IF('A - IDENTIFICAÇÃO'!$C$2="","",'A - IDENTIFICAÇÃO'!$C$2),"0000"))</f>
        <v/>
      </c>
      <c r="D67" t="str">
        <f>IF('B - PROJETOS E PROGRAMAS'!A70="","",'B - PROJETOS E PROGRAMAS'!A70)</f>
        <v/>
      </c>
      <c r="E67" t="str">
        <f>TEXT(IF('B - PROJETOS E PROGRAMAS'!B70="","",'B - PROJETOS E PROGRAMAS'!B70),"DD/MM/AAAA")</f>
        <v/>
      </c>
      <c r="F67" t="str">
        <f>TEXT(IF('B - PROJETOS E PROGRAMAS'!C70="","",'B - PROJETOS E PROGRAMAS'!C70),"DD/MM/AAAA")</f>
        <v/>
      </c>
      <c r="G67" t="str">
        <f>IF(OR('B - PROJETOS E PROGRAMAS'!D70="SIM",'B - PROJETOS E PROGRAMAS'!D70="S"),"S",IF(OR('B - PROJETOS E PROGRAMAS'!D70="NÃO",'B - PROJETOS E PROGRAMAS'!D70="N"),"N",""))</f>
        <v/>
      </c>
      <c r="H67" t="str">
        <f>TEXT(IF('B - PROJETOS E PROGRAMAS'!A70="","",'B - PROJETOS E PROGRAMAS'!AB70),"0,00")</f>
        <v/>
      </c>
      <c r="I67" t="str">
        <f>TEXT(IF('B - PROJETOS E PROGRAMAS'!A70="","",'B - PROJETOS E PROGRAMAS'!AC70),"0,00")</f>
        <v/>
      </c>
      <c r="J67" t="str">
        <f>TEXT(IF('B - PROJETOS E PROGRAMAS'!A70="","",'B - PROJETOS E PROGRAMAS'!AD70),"0,00")</f>
        <v/>
      </c>
      <c r="K67" t="str">
        <f>TEXT(IF('B - PROJETOS E PROGRAMAS'!A70="","",'B - PROJETOS E PROGRAMAS'!AE70),"0,00")</f>
        <v/>
      </c>
    </row>
    <row r="68" spans="1:11" x14ac:dyDescent="0.35">
      <c r="A68" t="str">
        <f>IF(D68="","",IF('A - IDENTIFICAÇÃO'!$C$7="","",'A - IDENTIFICAÇÃO'!$C$7))</f>
        <v/>
      </c>
      <c r="B68" t="str">
        <f>IF(D68="","",IF('A - IDENTIFICAÇÃO'!$P$15="","",'A - IDENTIFICAÇÃO'!$P$15))</f>
        <v/>
      </c>
      <c r="C68" t="str">
        <f>IF(D68="","",TEXT(IF('A - IDENTIFICAÇÃO'!$C$2="","",'A - IDENTIFICAÇÃO'!$C$2),"0000"))</f>
        <v/>
      </c>
      <c r="D68" t="str">
        <f>IF('B - PROJETOS E PROGRAMAS'!A71="","",'B - PROJETOS E PROGRAMAS'!A71)</f>
        <v/>
      </c>
      <c r="E68" t="str">
        <f>TEXT(IF('B - PROJETOS E PROGRAMAS'!B71="","",'B - PROJETOS E PROGRAMAS'!B71),"DD/MM/AAAA")</f>
        <v/>
      </c>
      <c r="F68" t="str">
        <f>TEXT(IF('B - PROJETOS E PROGRAMAS'!C71="","",'B - PROJETOS E PROGRAMAS'!C71),"DD/MM/AAAA")</f>
        <v/>
      </c>
      <c r="G68" t="str">
        <f>IF(OR('B - PROJETOS E PROGRAMAS'!D71="SIM",'B - PROJETOS E PROGRAMAS'!D71="S"),"S",IF(OR('B - PROJETOS E PROGRAMAS'!D71="NÃO",'B - PROJETOS E PROGRAMAS'!D71="N"),"N",""))</f>
        <v/>
      </c>
      <c r="H68" t="str">
        <f>TEXT(IF('B - PROJETOS E PROGRAMAS'!A71="","",'B - PROJETOS E PROGRAMAS'!AB71),"0,00")</f>
        <v/>
      </c>
      <c r="I68" t="str">
        <f>TEXT(IF('B - PROJETOS E PROGRAMAS'!A71="","",'B - PROJETOS E PROGRAMAS'!AC71),"0,00")</f>
        <v/>
      </c>
      <c r="J68" t="str">
        <f>TEXT(IF('B - PROJETOS E PROGRAMAS'!A71="","",'B - PROJETOS E PROGRAMAS'!AD71),"0,00")</f>
        <v/>
      </c>
      <c r="K68" t="str">
        <f>TEXT(IF('B - PROJETOS E PROGRAMAS'!A71="","",'B - PROJETOS E PROGRAMAS'!AE71),"0,00")</f>
        <v/>
      </c>
    </row>
    <row r="69" spans="1:11" x14ac:dyDescent="0.35">
      <c r="A69" t="str">
        <f>IF(D69="","",IF('A - IDENTIFICAÇÃO'!$C$7="","",'A - IDENTIFICAÇÃO'!$C$7))</f>
        <v/>
      </c>
      <c r="B69" t="str">
        <f>IF(D69="","",IF('A - IDENTIFICAÇÃO'!$P$15="","",'A - IDENTIFICAÇÃO'!$P$15))</f>
        <v/>
      </c>
      <c r="C69" t="str">
        <f>IF(D69="","",TEXT(IF('A - IDENTIFICAÇÃO'!$C$2="","",'A - IDENTIFICAÇÃO'!$C$2),"0000"))</f>
        <v/>
      </c>
      <c r="D69" t="str">
        <f>IF('B - PROJETOS E PROGRAMAS'!A72="","",'B - PROJETOS E PROGRAMAS'!A72)</f>
        <v/>
      </c>
      <c r="E69" t="str">
        <f>TEXT(IF('B - PROJETOS E PROGRAMAS'!B72="","",'B - PROJETOS E PROGRAMAS'!B72),"DD/MM/AAAA")</f>
        <v/>
      </c>
      <c r="F69" t="str">
        <f>TEXT(IF('B - PROJETOS E PROGRAMAS'!C72="","",'B - PROJETOS E PROGRAMAS'!C72),"DD/MM/AAAA")</f>
        <v/>
      </c>
      <c r="G69" t="str">
        <f>IF(OR('B - PROJETOS E PROGRAMAS'!D72="SIM",'B - PROJETOS E PROGRAMAS'!D72="S"),"S",IF(OR('B - PROJETOS E PROGRAMAS'!D72="NÃO",'B - PROJETOS E PROGRAMAS'!D72="N"),"N",""))</f>
        <v/>
      </c>
      <c r="H69" t="str">
        <f>TEXT(IF('B - PROJETOS E PROGRAMAS'!A72="","",'B - PROJETOS E PROGRAMAS'!AB72),"0,00")</f>
        <v/>
      </c>
      <c r="I69" t="str">
        <f>TEXT(IF('B - PROJETOS E PROGRAMAS'!A72="","",'B - PROJETOS E PROGRAMAS'!AC72),"0,00")</f>
        <v/>
      </c>
      <c r="J69" t="str">
        <f>TEXT(IF('B - PROJETOS E PROGRAMAS'!A72="","",'B - PROJETOS E PROGRAMAS'!AD72),"0,00")</f>
        <v/>
      </c>
      <c r="K69" t="str">
        <f>TEXT(IF('B - PROJETOS E PROGRAMAS'!A72="","",'B - PROJETOS E PROGRAMAS'!AE72),"0,00")</f>
        <v/>
      </c>
    </row>
    <row r="70" spans="1:11" x14ac:dyDescent="0.35">
      <c r="A70" t="str">
        <f>IF(D70="","",IF('A - IDENTIFICAÇÃO'!$C$7="","",'A - IDENTIFICAÇÃO'!$C$7))</f>
        <v/>
      </c>
      <c r="B70" t="str">
        <f>IF(D70="","",IF('A - IDENTIFICAÇÃO'!$P$15="","",'A - IDENTIFICAÇÃO'!$P$15))</f>
        <v/>
      </c>
      <c r="C70" t="str">
        <f>IF(D70="","",TEXT(IF('A - IDENTIFICAÇÃO'!$C$2="","",'A - IDENTIFICAÇÃO'!$C$2),"0000"))</f>
        <v/>
      </c>
      <c r="D70" t="str">
        <f>IF('B - PROJETOS E PROGRAMAS'!A73="","",'B - PROJETOS E PROGRAMAS'!A73)</f>
        <v/>
      </c>
      <c r="E70" t="str">
        <f>TEXT(IF('B - PROJETOS E PROGRAMAS'!B73="","",'B - PROJETOS E PROGRAMAS'!B73),"DD/MM/AAAA")</f>
        <v/>
      </c>
      <c r="F70" t="str">
        <f>TEXT(IF('B - PROJETOS E PROGRAMAS'!C73="","",'B - PROJETOS E PROGRAMAS'!C73),"DD/MM/AAAA")</f>
        <v/>
      </c>
      <c r="G70" t="str">
        <f>IF(OR('B - PROJETOS E PROGRAMAS'!D73="SIM",'B - PROJETOS E PROGRAMAS'!D73="S"),"S",IF(OR('B - PROJETOS E PROGRAMAS'!D73="NÃO",'B - PROJETOS E PROGRAMAS'!D73="N"),"N",""))</f>
        <v/>
      </c>
      <c r="H70" t="str">
        <f>TEXT(IF('B - PROJETOS E PROGRAMAS'!A73="","",'B - PROJETOS E PROGRAMAS'!AB73),"0,00")</f>
        <v/>
      </c>
      <c r="I70" t="str">
        <f>TEXT(IF('B - PROJETOS E PROGRAMAS'!A73="","",'B - PROJETOS E PROGRAMAS'!AC73),"0,00")</f>
        <v/>
      </c>
      <c r="J70" t="str">
        <f>TEXT(IF('B - PROJETOS E PROGRAMAS'!A73="","",'B - PROJETOS E PROGRAMAS'!AD73),"0,00")</f>
        <v/>
      </c>
      <c r="K70" t="str">
        <f>TEXT(IF('B - PROJETOS E PROGRAMAS'!A73="","",'B - PROJETOS E PROGRAMAS'!AE73),"0,00")</f>
        <v/>
      </c>
    </row>
    <row r="71" spans="1:11" x14ac:dyDescent="0.35">
      <c r="A71" t="str">
        <f>IF(D71="","",IF('A - IDENTIFICAÇÃO'!$C$7="","",'A - IDENTIFICAÇÃO'!$C$7))</f>
        <v/>
      </c>
      <c r="B71" t="str">
        <f>IF(D71="","",IF('A - IDENTIFICAÇÃO'!$P$15="","",'A - IDENTIFICAÇÃO'!$P$15))</f>
        <v/>
      </c>
      <c r="C71" t="str">
        <f>IF(D71="","",TEXT(IF('A - IDENTIFICAÇÃO'!$C$2="","",'A - IDENTIFICAÇÃO'!$C$2),"0000"))</f>
        <v/>
      </c>
      <c r="D71" t="str">
        <f>IF('B - PROJETOS E PROGRAMAS'!A74="","",'B - PROJETOS E PROGRAMAS'!A74)</f>
        <v/>
      </c>
      <c r="E71" t="str">
        <f>TEXT(IF('B - PROJETOS E PROGRAMAS'!B74="","",'B - PROJETOS E PROGRAMAS'!B74),"DD/MM/AAAA")</f>
        <v/>
      </c>
      <c r="F71" t="str">
        <f>TEXT(IF('B - PROJETOS E PROGRAMAS'!C74="","",'B - PROJETOS E PROGRAMAS'!C74),"DD/MM/AAAA")</f>
        <v/>
      </c>
      <c r="G71" t="str">
        <f>IF(OR('B - PROJETOS E PROGRAMAS'!D74="SIM",'B - PROJETOS E PROGRAMAS'!D74="S"),"S",IF(OR('B - PROJETOS E PROGRAMAS'!D74="NÃO",'B - PROJETOS E PROGRAMAS'!D74="N"),"N",""))</f>
        <v/>
      </c>
      <c r="H71" t="str">
        <f>TEXT(IF('B - PROJETOS E PROGRAMAS'!A74="","",'B - PROJETOS E PROGRAMAS'!AB74),"0,00")</f>
        <v/>
      </c>
      <c r="I71" t="str">
        <f>TEXT(IF('B - PROJETOS E PROGRAMAS'!A74="","",'B - PROJETOS E PROGRAMAS'!AC74),"0,00")</f>
        <v/>
      </c>
      <c r="J71" t="str">
        <f>TEXT(IF('B - PROJETOS E PROGRAMAS'!A74="","",'B - PROJETOS E PROGRAMAS'!AD74),"0,00")</f>
        <v/>
      </c>
      <c r="K71" t="str">
        <f>TEXT(IF('B - PROJETOS E PROGRAMAS'!A74="","",'B - PROJETOS E PROGRAMAS'!AE74),"0,00")</f>
        <v/>
      </c>
    </row>
    <row r="72" spans="1:11" x14ac:dyDescent="0.35">
      <c r="A72" t="str">
        <f>IF(D72="","",IF('A - IDENTIFICAÇÃO'!$C$7="","",'A - IDENTIFICAÇÃO'!$C$7))</f>
        <v/>
      </c>
      <c r="B72" t="str">
        <f>IF(D72="","",IF('A - IDENTIFICAÇÃO'!$P$15="","",'A - IDENTIFICAÇÃO'!$P$15))</f>
        <v/>
      </c>
      <c r="C72" t="str">
        <f>IF(D72="","",TEXT(IF('A - IDENTIFICAÇÃO'!$C$2="","",'A - IDENTIFICAÇÃO'!$C$2),"0000"))</f>
        <v/>
      </c>
      <c r="D72" t="str">
        <f>IF('B - PROJETOS E PROGRAMAS'!A75="","",'B - PROJETOS E PROGRAMAS'!A75)</f>
        <v/>
      </c>
      <c r="E72" t="str">
        <f>TEXT(IF('B - PROJETOS E PROGRAMAS'!B75="","",'B - PROJETOS E PROGRAMAS'!B75),"DD/MM/AAAA")</f>
        <v/>
      </c>
      <c r="F72" t="str">
        <f>TEXT(IF('B - PROJETOS E PROGRAMAS'!C75="","",'B - PROJETOS E PROGRAMAS'!C75),"DD/MM/AAAA")</f>
        <v/>
      </c>
      <c r="G72" t="str">
        <f>IF(OR('B - PROJETOS E PROGRAMAS'!D75="SIM",'B - PROJETOS E PROGRAMAS'!D75="S"),"S",IF(OR('B - PROJETOS E PROGRAMAS'!D75="NÃO",'B - PROJETOS E PROGRAMAS'!D75="N"),"N",""))</f>
        <v/>
      </c>
      <c r="H72" t="str">
        <f>TEXT(IF('B - PROJETOS E PROGRAMAS'!A75="","",'B - PROJETOS E PROGRAMAS'!AB75),"0,00")</f>
        <v/>
      </c>
      <c r="I72" t="str">
        <f>TEXT(IF('B - PROJETOS E PROGRAMAS'!A75="","",'B - PROJETOS E PROGRAMAS'!AC75),"0,00")</f>
        <v/>
      </c>
      <c r="J72" t="str">
        <f>TEXT(IF('B - PROJETOS E PROGRAMAS'!A75="","",'B - PROJETOS E PROGRAMAS'!AD75),"0,00")</f>
        <v/>
      </c>
      <c r="K72" t="str">
        <f>TEXT(IF('B - PROJETOS E PROGRAMAS'!A75="","",'B - PROJETOS E PROGRAMAS'!AE75),"0,00")</f>
        <v/>
      </c>
    </row>
    <row r="73" spans="1:11" x14ac:dyDescent="0.35">
      <c r="A73" t="str">
        <f>IF(D73="","",IF('A - IDENTIFICAÇÃO'!$C$7="","",'A - IDENTIFICAÇÃO'!$C$7))</f>
        <v/>
      </c>
      <c r="B73" t="str">
        <f>IF(D73="","",IF('A - IDENTIFICAÇÃO'!$P$15="","",'A - IDENTIFICAÇÃO'!$P$15))</f>
        <v/>
      </c>
      <c r="C73" t="str">
        <f>IF(D73="","",TEXT(IF('A - IDENTIFICAÇÃO'!$C$2="","",'A - IDENTIFICAÇÃO'!$C$2),"0000"))</f>
        <v/>
      </c>
      <c r="D73" t="str">
        <f>IF('B - PROJETOS E PROGRAMAS'!A76="","",'B - PROJETOS E PROGRAMAS'!A76)</f>
        <v/>
      </c>
      <c r="E73" t="str">
        <f>TEXT(IF('B - PROJETOS E PROGRAMAS'!B76="","",'B - PROJETOS E PROGRAMAS'!B76),"DD/MM/AAAA")</f>
        <v/>
      </c>
      <c r="F73" t="str">
        <f>TEXT(IF('B - PROJETOS E PROGRAMAS'!C76="","",'B - PROJETOS E PROGRAMAS'!C76),"DD/MM/AAAA")</f>
        <v/>
      </c>
      <c r="G73" t="str">
        <f>IF(OR('B - PROJETOS E PROGRAMAS'!D76="SIM",'B - PROJETOS E PROGRAMAS'!D76="S"),"S",IF(OR('B - PROJETOS E PROGRAMAS'!D76="NÃO",'B - PROJETOS E PROGRAMAS'!D76="N"),"N",""))</f>
        <v/>
      </c>
      <c r="H73" t="str">
        <f>TEXT(IF('B - PROJETOS E PROGRAMAS'!A76="","",'B - PROJETOS E PROGRAMAS'!AB76),"0,00")</f>
        <v/>
      </c>
      <c r="I73" t="str">
        <f>TEXT(IF('B - PROJETOS E PROGRAMAS'!A76="","",'B - PROJETOS E PROGRAMAS'!AC76),"0,00")</f>
        <v/>
      </c>
      <c r="J73" t="str">
        <f>TEXT(IF('B - PROJETOS E PROGRAMAS'!A76="","",'B - PROJETOS E PROGRAMAS'!AD76),"0,00")</f>
        <v/>
      </c>
      <c r="K73" t="str">
        <f>TEXT(IF('B - PROJETOS E PROGRAMAS'!A76="","",'B - PROJETOS E PROGRAMAS'!AE76),"0,00")</f>
        <v/>
      </c>
    </row>
    <row r="74" spans="1:11" x14ac:dyDescent="0.35">
      <c r="A74" t="str">
        <f>IF(D74="","",IF('A - IDENTIFICAÇÃO'!$C$7="","",'A - IDENTIFICAÇÃO'!$C$7))</f>
        <v/>
      </c>
      <c r="B74" t="str">
        <f>IF(D74="","",IF('A - IDENTIFICAÇÃO'!$P$15="","",'A - IDENTIFICAÇÃO'!$P$15))</f>
        <v/>
      </c>
      <c r="C74" t="str">
        <f>IF(D74="","",TEXT(IF('A - IDENTIFICAÇÃO'!$C$2="","",'A - IDENTIFICAÇÃO'!$C$2),"0000"))</f>
        <v/>
      </c>
      <c r="D74" t="str">
        <f>IF('B - PROJETOS E PROGRAMAS'!A77="","",'B - PROJETOS E PROGRAMAS'!A77)</f>
        <v/>
      </c>
      <c r="E74" t="str">
        <f>TEXT(IF('B - PROJETOS E PROGRAMAS'!B77="","",'B - PROJETOS E PROGRAMAS'!B77),"DD/MM/AAAA")</f>
        <v/>
      </c>
      <c r="F74" t="str">
        <f>TEXT(IF('B - PROJETOS E PROGRAMAS'!C77="","",'B - PROJETOS E PROGRAMAS'!C77),"DD/MM/AAAA")</f>
        <v/>
      </c>
      <c r="G74" t="str">
        <f>IF(OR('B - PROJETOS E PROGRAMAS'!D77="SIM",'B - PROJETOS E PROGRAMAS'!D77="S"),"S",IF(OR('B - PROJETOS E PROGRAMAS'!D77="NÃO",'B - PROJETOS E PROGRAMAS'!D77="N"),"N",""))</f>
        <v/>
      </c>
      <c r="H74" t="str">
        <f>TEXT(IF('B - PROJETOS E PROGRAMAS'!A77="","",'B - PROJETOS E PROGRAMAS'!AB77),"0,00")</f>
        <v/>
      </c>
      <c r="I74" t="str">
        <f>TEXT(IF('B - PROJETOS E PROGRAMAS'!A77="","",'B - PROJETOS E PROGRAMAS'!AC77),"0,00")</f>
        <v/>
      </c>
      <c r="J74" t="str">
        <f>TEXT(IF('B - PROJETOS E PROGRAMAS'!A77="","",'B - PROJETOS E PROGRAMAS'!AD77),"0,00")</f>
        <v/>
      </c>
      <c r="K74" t="str">
        <f>TEXT(IF('B - PROJETOS E PROGRAMAS'!A77="","",'B - PROJETOS E PROGRAMAS'!AE77),"0,00")</f>
        <v/>
      </c>
    </row>
    <row r="75" spans="1:11" x14ac:dyDescent="0.35">
      <c r="A75" t="str">
        <f>IF(D75="","",IF('A - IDENTIFICAÇÃO'!$C$7="","",'A - IDENTIFICAÇÃO'!$C$7))</f>
        <v/>
      </c>
      <c r="B75" t="str">
        <f>IF(D75="","",IF('A - IDENTIFICAÇÃO'!$P$15="","",'A - IDENTIFICAÇÃO'!$P$15))</f>
        <v/>
      </c>
      <c r="C75" t="str">
        <f>IF(D75="","",TEXT(IF('A - IDENTIFICAÇÃO'!$C$2="","",'A - IDENTIFICAÇÃO'!$C$2),"0000"))</f>
        <v/>
      </c>
      <c r="D75" t="str">
        <f>IF('B - PROJETOS E PROGRAMAS'!A78="","",'B - PROJETOS E PROGRAMAS'!A78)</f>
        <v/>
      </c>
      <c r="E75" t="str">
        <f>TEXT(IF('B - PROJETOS E PROGRAMAS'!B78="","",'B - PROJETOS E PROGRAMAS'!B78),"DD/MM/AAAA")</f>
        <v/>
      </c>
      <c r="F75" t="str">
        <f>TEXT(IF('B - PROJETOS E PROGRAMAS'!C78="","",'B - PROJETOS E PROGRAMAS'!C78),"DD/MM/AAAA")</f>
        <v/>
      </c>
      <c r="G75" t="str">
        <f>IF(OR('B - PROJETOS E PROGRAMAS'!D78="SIM",'B - PROJETOS E PROGRAMAS'!D78="S"),"S",IF(OR('B - PROJETOS E PROGRAMAS'!D78="NÃO",'B - PROJETOS E PROGRAMAS'!D78="N"),"N",""))</f>
        <v/>
      </c>
      <c r="H75" t="str">
        <f>TEXT(IF('B - PROJETOS E PROGRAMAS'!A78="","",'B - PROJETOS E PROGRAMAS'!AB78),"0,00")</f>
        <v/>
      </c>
      <c r="I75" t="str">
        <f>TEXT(IF('B - PROJETOS E PROGRAMAS'!A78="","",'B - PROJETOS E PROGRAMAS'!AC78),"0,00")</f>
        <v/>
      </c>
      <c r="J75" t="str">
        <f>TEXT(IF('B - PROJETOS E PROGRAMAS'!A78="","",'B - PROJETOS E PROGRAMAS'!AD78),"0,00")</f>
        <v/>
      </c>
      <c r="K75" t="str">
        <f>TEXT(IF('B - PROJETOS E PROGRAMAS'!A78="","",'B - PROJETOS E PROGRAMAS'!AE78),"0,00")</f>
        <v/>
      </c>
    </row>
    <row r="76" spans="1:11" x14ac:dyDescent="0.35">
      <c r="A76" t="str">
        <f>IF(D76="","",IF('A - IDENTIFICAÇÃO'!$C$7="","",'A - IDENTIFICAÇÃO'!$C$7))</f>
        <v/>
      </c>
      <c r="B76" t="str">
        <f>IF(D76="","",IF('A - IDENTIFICAÇÃO'!$P$15="","",'A - IDENTIFICAÇÃO'!$P$15))</f>
        <v/>
      </c>
      <c r="C76" t="str">
        <f>IF(D76="","",TEXT(IF('A - IDENTIFICAÇÃO'!$C$2="","",'A - IDENTIFICAÇÃO'!$C$2),"0000"))</f>
        <v/>
      </c>
      <c r="D76" t="str">
        <f>IF('B - PROJETOS E PROGRAMAS'!A79="","",'B - PROJETOS E PROGRAMAS'!A79)</f>
        <v/>
      </c>
      <c r="E76" t="str">
        <f>TEXT(IF('B - PROJETOS E PROGRAMAS'!B79="","",'B - PROJETOS E PROGRAMAS'!B79),"DD/MM/AAAA")</f>
        <v/>
      </c>
      <c r="F76" t="str">
        <f>TEXT(IF('B - PROJETOS E PROGRAMAS'!C79="","",'B - PROJETOS E PROGRAMAS'!C79),"DD/MM/AAAA")</f>
        <v/>
      </c>
      <c r="G76" t="str">
        <f>IF(OR('B - PROJETOS E PROGRAMAS'!D79="SIM",'B - PROJETOS E PROGRAMAS'!D79="S"),"S",IF(OR('B - PROJETOS E PROGRAMAS'!D79="NÃO",'B - PROJETOS E PROGRAMAS'!D79="N"),"N",""))</f>
        <v/>
      </c>
      <c r="H76" t="str">
        <f>TEXT(IF('B - PROJETOS E PROGRAMAS'!A79="","",'B - PROJETOS E PROGRAMAS'!AB79),"0,00")</f>
        <v/>
      </c>
      <c r="I76" t="str">
        <f>TEXT(IF('B - PROJETOS E PROGRAMAS'!A79="","",'B - PROJETOS E PROGRAMAS'!AC79),"0,00")</f>
        <v/>
      </c>
      <c r="J76" t="str">
        <f>TEXT(IF('B - PROJETOS E PROGRAMAS'!A79="","",'B - PROJETOS E PROGRAMAS'!AD79),"0,00")</f>
        <v/>
      </c>
      <c r="K76" t="str">
        <f>TEXT(IF('B - PROJETOS E PROGRAMAS'!A79="","",'B - PROJETOS E PROGRAMAS'!AE79),"0,00")</f>
        <v/>
      </c>
    </row>
    <row r="77" spans="1:11" x14ac:dyDescent="0.35">
      <c r="A77" t="str">
        <f>IF(D77="","",IF('A - IDENTIFICAÇÃO'!$C$7="","",'A - IDENTIFICAÇÃO'!$C$7))</f>
        <v/>
      </c>
      <c r="B77" t="str">
        <f>IF(D77="","",IF('A - IDENTIFICAÇÃO'!$P$15="","",'A - IDENTIFICAÇÃO'!$P$15))</f>
        <v/>
      </c>
      <c r="C77" t="str">
        <f>IF(D77="","",TEXT(IF('A - IDENTIFICAÇÃO'!$C$2="","",'A - IDENTIFICAÇÃO'!$C$2),"0000"))</f>
        <v/>
      </c>
      <c r="D77" t="str">
        <f>IF('B - PROJETOS E PROGRAMAS'!A80="","",'B - PROJETOS E PROGRAMAS'!A80)</f>
        <v/>
      </c>
      <c r="E77" t="str">
        <f>TEXT(IF('B - PROJETOS E PROGRAMAS'!B80="","",'B - PROJETOS E PROGRAMAS'!B80),"DD/MM/AAAA")</f>
        <v/>
      </c>
      <c r="F77" t="str">
        <f>TEXT(IF('B - PROJETOS E PROGRAMAS'!C80="","",'B - PROJETOS E PROGRAMAS'!C80),"DD/MM/AAAA")</f>
        <v/>
      </c>
      <c r="G77" t="str">
        <f>IF(OR('B - PROJETOS E PROGRAMAS'!D80="SIM",'B - PROJETOS E PROGRAMAS'!D80="S"),"S",IF(OR('B - PROJETOS E PROGRAMAS'!D80="NÃO",'B - PROJETOS E PROGRAMAS'!D80="N"),"N",""))</f>
        <v/>
      </c>
      <c r="H77" t="str">
        <f>TEXT(IF('B - PROJETOS E PROGRAMAS'!A80="","",'B - PROJETOS E PROGRAMAS'!AB80),"0,00")</f>
        <v/>
      </c>
      <c r="I77" t="str">
        <f>TEXT(IF('B - PROJETOS E PROGRAMAS'!A80="","",'B - PROJETOS E PROGRAMAS'!AC80),"0,00")</f>
        <v/>
      </c>
      <c r="J77" t="str">
        <f>TEXT(IF('B - PROJETOS E PROGRAMAS'!A80="","",'B - PROJETOS E PROGRAMAS'!AD80),"0,00")</f>
        <v/>
      </c>
      <c r="K77" t="str">
        <f>TEXT(IF('B - PROJETOS E PROGRAMAS'!A80="","",'B - PROJETOS E PROGRAMAS'!AE80),"0,00")</f>
        <v/>
      </c>
    </row>
    <row r="78" spans="1:11" x14ac:dyDescent="0.35">
      <c r="A78" t="str">
        <f>IF(D78="","",IF('A - IDENTIFICAÇÃO'!$C$7="","",'A - IDENTIFICAÇÃO'!$C$7))</f>
        <v/>
      </c>
      <c r="B78" t="str">
        <f>IF(D78="","",IF('A - IDENTIFICAÇÃO'!$P$15="","",'A - IDENTIFICAÇÃO'!$P$15))</f>
        <v/>
      </c>
      <c r="C78" t="str">
        <f>IF(D78="","",TEXT(IF('A - IDENTIFICAÇÃO'!$C$2="","",'A - IDENTIFICAÇÃO'!$C$2),"0000"))</f>
        <v/>
      </c>
      <c r="D78" t="str">
        <f>IF('B - PROJETOS E PROGRAMAS'!A81="","",'B - PROJETOS E PROGRAMAS'!A81)</f>
        <v/>
      </c>
      <c r="E78" t="str">
        <f>TEXT(IF('B - PROJETOS E PROGRAMAS'!B81="","",'B - PROJETOS E PROGRAMAS'!B81),"DD/MM/AAAA")</f>
        <v/>
      </c>
      <c r="F78" t="str">
        <f>TEXT(IF('B - PROJETOS E PROGRAMAS'!C81="","",'B - PROJETOS E PROGRAMAS'!C81),"DD/MM/AAAA")</f>
        <v/>
      </c>
      <c r="G78" t="str">
        <f>IF(OR('B - PROJETOS E PROGRAMAS'!D81="SIM",'B - PROJETOS E PROGRAMAS'!D81="S"),"S",IF(OR('B - PROJETOS E PROGRAMAS'!D81="NÃO",'B - PROJETOS E PROGRAMAS'!D81="N"),"N",""))</f>
        <v/>
      </c>
      <c r="H78" t="str">
        <f>TEXT(IF('B - PROJETOS E PROGRAMAS'!A81="","",'B - PROJETOS E PROGRAMAS'!AB81),"0,00")</f>
        <v/>
      </c>
      <c r="I78" t="str">
        <f>TEXT(IF('B - PROJETOS E PROGRAMAS'!A81="","",'B - PROJETOS E PROGRAMAS'!AC81),"0,00")</f>
        <v/>
      </c>
      <c r="J78" t="str">
        <f>TEXT(IF('B - PROJETOS E PROGRAMAS'!A81="","",'B - PROJETOS E PROGRAMAS'!AD81),"0,00")</f>
        <v/>
      </c>
      <c r="K78" t="str">
        <f>TEXT(IF('B - PROJETOS E PROGRAMAS'!A81="","",'B - PROJETOS E PROGRAMAS'!AE81),"0,00")</f>
        <v/>
      </c>
    </row>
    <row r="79" spans="1:11" x14ac:dyDescent="0.35">
      <c r="A79" t="str">
        <f>IF(D79="","",IF('A - IDENTIFICAÇÃO'!$C$7="","",'A - IDENTIFICAÇÃO'!$C$7))</f>
        <v/>
      </c>
      <c r="B79" t="str">
        <f>IF(D79="","",IF('A - IDENTIFICAÇÃO'!$P$15="","",'A - IDENTIFICAÇÃO'!$P$15))</f>
        <v/>
      </c>
      <c r="C79" t="str">
        <f>IF(D79="","",TEXT(IF('A - IDENTIFICAÇÃO'!$C$2="","",'A - IDENTIFICAÇÃO'!$C$2),"0000"))</f>
        <v/>
      </c>
      <c r="D79" t="str">
        <f>IF('B - PROJETOS E PROGRAMAS'!A82="","",'B - PROJETOS E PROGRAMAS'!A82)</f>
        <v/>
      </c>
      <c r="E79" t="str">
        <f>TEXT(IF('B - PROJETOS E PROGRAMAS'!B82="","",'B - PROJETOS E PROGRAMAS'!B82),"DD/MM/AAAA")</f>
        <v/>
      </c>
      <c r="F79" t="str">
        <f>TEXT(IF('B - PROJETOS E PROGRAMAS'!C82="","",'B - PROJETOS E PROGRAMAS'!C82),"DD/MM/AAAA")</f>
        <v/>
      </c>
      <c r="G79" t="str">
        <f>IF(OR('B - PROJETOS E PROGRAMAS'!D82="SIM",'B - PROJETOS E PROGRAMAS'!D82="S"),"S",IF(OR('B - PROJETOS E PROGRAMAS'!D82="NÃO",'B - PROJETOS E PROGRAMAS'!D82="N"),"N",""))</f>
        <v/>
      </c>
      <c r="H79" t="str">
        <f>TEXT(IF('B - PROJETOS E PROGRAMAS'!A82="","",'B - PROJETOS E PROGRAMAS'!AB82),"0,00")</f>
        <v/>
      </c>
      <c r="I79" t="str">
        <f>TEXT(IF('B - PROJETOS E PROGRAMAS'!A82="","",'B - PROJETOS E PROGRAMAS'!AC82),"0,00")</f>
        <v/>
      </c>
      <c r="J79" t="str">
        <f>TEXT(IF('B - PROJETOS E PROGRAMAS'!A82="","",'B - PROJETOS E PROGRAMAS'!AD82),"0,00")</f>
        <v/>
      </c>
      <c r="K79" t="str">
        <f>TEXT(IF('B - PROJETOS E PROGRAMAS'!A82="","",'B - PROJETOS E PROGRAMAS'!AE82),"0,00")</f>
        <v/>
      </c>
    </row>
    <row r="80" spans="1:11" x14ac:dyDescent="0.35">
      <c r="A80" t="str">
        <f>IF(D80="","",IF('A - IDENTIFICAÇÃO'!$C$7="","",'A - IDENTIFICAÇÃO'!$C$7))</f>
        <v/>
      </c>
      <c r="B80" t="str">
        <f>IF(D80="","",IF('A - IDENTIFICAÇÃO'!$P$15="","",'A - IDENTIFICAÇÃO'!$P$15))</f>
        <v/>
      </c>
      <c r="C80" t="str">
        <f>IF(D80="","",TEXT(IF('A - IDENTIFICAÇÃO'!$C$2="","",'A - IDENTIFICAÇÃO'!$C$2),"0000"))</f>
        <v/>
      </c>
      <c r="D80" t="str">
        <f>IF('B - PROJETOS E PROGRAMAS'!A83="","",'B - PROJETOS E PROGRAMAS'!A83)</f>
        <v/>
      </c>
      <c r="E80" t="str">
        <f>TEXT(IF('B - PROJETOS E PROGRAMAS'!B83="","",'B - PROJETOS E PROGRAMAS'!B83),"DD/MM/AAAA")</f>
        <v/>
      </c>
      <c r="F80" t="str">
        <f>TEXT(IF('B - PROJETOS E PROGRAMAS'!C83="","",'B - PROJETOS E PROGRAMAS'!C83),"DD/MM/AAAA")</f>
        <v/>
      </c>
      <c r="G80" t="str">
        <f>IF(OR('B - PROJETOS E PROGRAMAS'!D83="SIM",'B - PROJETOS E PROGRAMAS'!D83="S"),"S",IF(OR('B - PROJETOS E PROGRAMAS'!D83="NÃO",'B - PROJETOS E PROGRAMAS'!D83="N"),"N",""))</f>
        <v/>
      </c>
      <c r="H80" t="str">
        <f>TEXT(IF('B - PROJETOS E PROGRAMAS'!A83="","",'B - PROJETOS E PROGRAMAS'!AB83),"0,00")</f>
        <v/>
      </c>
      <c r="I80" t="str">
        <f>TEXT(IF('B - PROJETOS E PROGRAMAS'!A83="","",'B - PROJETOS E PROGRAMAS'!AC83),"0,00")</f>
        <v/>
      </c>
      <c r="J80" t="str">
        <f>TEXT(IF('B - PROJETOS E PROGRAMAS'!A83="","",'B - PROJETOS E PROGRAMAS'!AD83),"0,00")</f>
        <v/>
      </c>
      <c r="K80" t="str">
        <f>TEXT(IF('B - PROJETOS E PROGRAMAS'!A83="","",'B - PROJETOS E PROGRAMAS'!AE83),"0,00")</f>
        <v/>
      </c>
    </row>
    <row r="81" spans="1:11" x14ac:dyDescent="0.35">
      <c r="A81" t="str">
        <f>IF(D81="","",IF('A - IDENTIFICAÇÃO'!$C$7="","",'A - IDENTIFICAÇÃO'!$C$7))</f>
        <v/>
      </c>
      <c r="B81" t="str">
        <f>IF(D81="","",IF('A - IDENTIFICAÇÃO'!$P$15="","",'A - IDENTIFICAÇÃO'!$P$15))</f>
        <v/>
      </c>
      <c r="C81" t="str">
        <f>IF(D81="","",TEXT(IF('A - IDENTIFICAÇÃO'!$C$2="","",'A - IDENTIFICAÇÃO'!$C$2),"0000"))</f>
        <v/>
      </c>
      <c r="D81" t="str">
        <f>IF('B - PROJETOS E PROGRAMAS'!A84="","",'B - PROJETOS E PROGRAMAS'!A84)</f>
        <v/>
      </c>
      <c r="E81" t="str">
        <f>TEXT(IF('B - PROJETOS E PROGRAMAS'!B84="","",'B - PROJETOS E PROGRAMAS'!B84),"DD/MM/AAAA")</f>
        <v/>
      </c>
      <c r="F81" t="str">
        <f>TEXT(IF('B - PROJETOS E PROGRAMAS'!C84="","",'B - PROJETOS E PROGRAMAS'!C84),"DD/MM/AAAA")</f>
        <v/>
      </c>
      <c r="G81" t="str">
        <f>IF(OR('B - PROJETOS E PROGRAMAS'!D84="SIM",'B - PROJETOS E PROGRAMAS'!D84="S"),"S",IF(OR('B - PROJETOS E PROGRAMAS'!D84="NÃO",'B - PROJETOS E PROGRAMAS'!D84="N"),"N",""))</f>
        <v/>
      </c>
      <c r="H81" t="str">
        <f>TEXT(IF('B - PROJETOS E PROGRAMAS'!A84="","",'B - PROJETOS E PROGRAMAS'!AB84),"0,00")</f>
        <v/>
      </c>
      <c r="I81" t="str">
        <f>TEXT(IF('B - PROJETOS E PROGRAMAS'!A84="","",'B - PROJETOS E PROGRAMAS'!AC84),"0,00")</f>
        <v/>
      </c>
      <c r="J81" t="str">
        <f>TEXT(IF('B - PROJETOS E PROGRAMAS'!A84="","",'B - PROJETOS E PROGRAMAS'!AD84),"0,00")</f>
        <v/>
      </c>
      <c r="K81" t="str">
        <f>TEXT(IF('B - PROJETOS E PROGRAMAS'!A84="","",'B - PROJETOS E PROGRAMAS'!AE84),"0,00")</f>
        <v/>
      </c>
    </row>
    <row r="82" spans="1:11" x14ac:dyDescent="0.35">
      <c r="A82" t="str">
        <f>IF(D82="","",IF('A - IDENTIFICAÇÃO'!$C$7="","",'A - IDENTIFICAÇÃO'!$C$7))</f>
        <v/>
      </c>
      <c r="B82" t="str">
        <f>IF(D82="","",IF('A - IDENTIFICAÇÃO'!$P$15="","",'A - IDENTIFICAÇÃO'!$P$15))</f>
        <v/>
      </c>
      <c r="C82" t="str">
        <f>IF(D82="","",TEXT(IF('A - IDENTIFICAÇÃO'!$C$2="","",'A - IDENTIFICAÇÃO'!$C$2),"0000"))</f>
        <v/>
      </c>
      <c r="D82" t="str">
        <f>IF('B - PROJETOS E PROGRAMAS'!A85="","",'B - PROJETOS E PROGRAMAS'!A85)</f>
        <v/>
      </c>
      <c r="E82" t="str">
        <f>TEXT(IF('B - PROJETOS E PROGRAMAS'!B85="","",'B - PROJETOS E PROGRAMAS'!B85),"DD/MM/AAAA")</f>
        <v/>
      </c>
      <c r="F82" t="str">
        <f>TEXT(IF('B - PROJETOS E PROGRAMAS'!C85="","",'B - PROJETOS E PROGRAMAS'!C85),"DD/MM/AAAA")</f>
        <v/>
      </c>
      <c r="G82" t="str">
        <f>IF(OR('B - PROJETOS E PROGRAMAS'!D85="SIM",'B - PROJETOS E PROGRAMAS'!D85="S"),"S",IF(OR('B - PROJETOS E PROGRAMAS'!D85="NÃO",'B - PROJETOS E PROGRAMAS'!D85="N"),"N",""))</f>
        <v/>
      </c>
      <c r="H82" t="str">
        <f>TEXT(IF('B - PROJETOS E PROGRAMAS'!A85="","",'B - PROJETOS E PROGRAMAS'!AB85),"0,00")</f>
        <v/>
      </c>
      <c r="I82" t="str">
        <f>TEXT(IF('B - PROJETOS E PROGRAMAS'!A85="","",'B - PROJETOS E PROGRAMAS'!AC85),"0,00")</f>
        <v/>
      </c>
      <c r="J82" t="str">
        <f>TEXT(IF('B - PROJETOS E PROGRAMAS'!A85="","",'B - PROJETOS E PROGRAMAS'!AD85),"0,00")</f>
        <v/>
      </c>
      <c r="K82" t="str">
        <f>TEXT(IF('B - PROJETOS E PROGRAMAS'!A85="","",'B - PROJETOS E PROGRAMAS'!AE85),"0,00")</f>
        <v/>
      </c>
    </row>
    <row r="83" spans="1:11" x14ac:dyDescent="0.35">
      <c r="A83" t="str">
        <f>IF(D83="","",IF('A - IDENTIFICAÇÃO'!$C$7="","",'A - IDENTIFICAÇÃO'!$C$7))</f>
        <v/>
      </c>
      <c r="B83" t="str">
        <f>IF(D83="","",IF('A - IDENTIFICAÇÃO'!$P$15="","",'A - IDENTIFICAÇÃO'!$P$15))</f>
        <v/>
      </c>
      <c r="C83" t="str">
        <f>IF(D83="","",TEXT(IF('A - IDENTIFICAÇÃO'!$C$2="","",'A - IDENTIFICAÇÃO'!$C$2),"0000"))</f>
        <v/>
      </c>
      <c r="D83" t="str">
        <f>IF('B - PROJETOS E PROGRAMAS'!A86="","",'B - PROJETOS E PROGRAMAS'!A86)</f>
        <v/>
      </c>
      <c r="E83" t="str">
        <f>TEXT(IF('B - PROJETOS E PROGRAMAS'!B86="","",'B - PROJETOS E PROGRAMAS'!B86),"DD/MM/AAAA")</f>
        <v/>
      </c>
      <c r="F83" t="str">
        <f>TEXT(IF('B - PROJETOS E PROGRAMAS'!C86="","",'B - PROJETOS E PROGRAMAS'!C86),"DD/MM/AAAA")</f>
        <v/>
      </c>
      <c r="G83" t="str">
        <f>IF(OR('B - PROJETOS E PROGRAMAS'!D86="SIM",'B - PROJETOS E PROGRAMAS'!D86="S"),"S",IF(OR('B - PROJETOS E PROGRAMAS'!D86="NÃO",'B - PROJETOS E PROGRAMAS'!D86="N"),"N",""))</f>
        <v/>
      </c>
      <c r="H83" t="str">
        <f>TEXT(IF('B - PROJETOS E PROGRAMAS'!A86="","",'B - PROJETOS E PROGRAMAS'!AB86),"0,00")</f>
        <v/>
      </c>
      <c r="I83" t="str">
        <f>TEXT(IF('B - PROJETOS E PROGRAMAS'!A86="","",'B - PROJETOS E PROGRAMAS'!AC86),"0,00")</f>
        <v/>
      </c>
      <c r="J83" t="str">
        <f>TEXT(IF('B - PROJETOS E PROGRAMAS'!A86="","",'B - PROJETOS E PROGRAMAS'!AD86),"0,00")</f>
        <v/>
      </c>
      <c r="K83" t="str">
        <f>TEXT(IF('B - PROJETOS E PROGRAMAS'!A86="","",'B - PROJETOS E PROGRAMAS'!AE86),"0,00")</f>
        <v/>
      </c>
    </row>
    <row r="84" spans="1:11" x14ac:dyDescent="0.35">
      <c r="A84" t="str">
        <f>IF(D84="","",IF('A - IDENTIFICAÇÃO'!$C$7="","",'A - IDENTIFICAÇÃO'!$C$7))</f>
        <v/>
      </c>
      <c r="B84" t="str">
        <f>IF(D84="","",IF('A - IDENTIFICAÇÃO'!$P$15="","",'A - IDENTIFICAÇÃO'!$P$15))</f>
        <v/>
      </c>
      <c r="C84" t="str">
        <f>IF(D84="","",TEXT(IF('A - IDENTIFICAÇÃO'!$C$2="","",'A - IDENTIFICAÇÃO'!$C$2),"0000"))</f>
        <v/>
      </c>
      <c r="D84" t="str">
        <f>IF('B - PROJETOS E PROGRAMAS'!A87="","",'B - PROJETOS E PROGRAMAS'!A87)</f>
        <v/>
      </c>
      <c r="E84" t="str">
        <f>TEXT(IF('B - PROJETOS E PROGRAMAS'!B87="","",'B - PROJETOS E PROGRAMAS'!B87),"DD/MM/AAAA")</f>
        <v/>
      </c>
      <c r="F84" t="str">
        <f>TEXT(IF('B - PROJETOS E PROGRAMAS'!C87="","",'B - PROJETOS E PROGRAMAS'!C87),"DD/MM/AAAA")</f>
        <v/>
      </c>
      <c r="G84" t="str">
        <f>IF(OR('B - PROJETOS E PROGRAMAS'!D87="SIM",'B - PROJETOS E PROGRAMAS'!D87="S"),"S",IF(OR('B - PROJETOS E PROGRAMAS'!D87="NÃO",'B - PROJETOS E PROGRAMAS'!D87="N"),"N",""))</f>
        <v/>
      </c>
      <c r="H84" t="str">
        <f>TEXT(IF('B - PROJETOS E PROGRAMAS'!A87="","",'B - PROJETOS E PROGRAMAS'!AB87),"0,00")</f>
        <v/>
      </c>
      <c r="I84" t="str">
        <f>TEXT(IF('B - PROJETOS E PROGRAMAS'!A87="","",'B - PROJETOS E PROGRAMAS'!AC87),"0,00")</f>
        <v/>
      </c>
      <c r="J84" t="str">
        <f>TEXT(IF('B - PROJETOS E PROGRAMAS'!A87="","",'B - PROJETOS E PROGRAMAS'!AD87),"0,00")</f>
        <v/>
      </c>
      <c r="K84" t="str">
        <f>TEXT(IF('B - PROJETOS E PROGRAMAS'!A87="","",'B - PROJETOS E PROGRAMAS'!AE87),"0,00")</f>
        <v/>
      </c>
    </row>
    <row r="85" spans="1:11" x14ac:dyDescent="0.35">
      <c r="A85" t="str">
        <f>IF(D85="","",IF('A - IDENTIFICAÇÃO'!$C$7="","",'A - IDENTIFICAÇÃO'!$C$7))</f>
        <v/>
      </c>
      <c r="B85" t="str">
        <f>IF(D85="","",IF('A - IDENTIFICAÇÃO'!$P$15="","",'A - IDENTIFICAÇÃO'!$P$15))</f>
        <v/>
      </c>
      <c r="C85" t="str">
        <f>IF(D85="","",TEXT(IF('A - IDENTIFICAÇÃO'!$C$2="","",'A - IDENTIFICAÇÃO'!$C$2),"0000"))</f>
        <v/>
      </c>
      <c r="D85" t="str">
        <f>IF('B - PROJETOS E PROGRAMAS'!A88="","",'B - PROJETOS E PROGRAMAS'!A88)</f>
        <v/>
      </c>
      <c r="E85" t="str">
        <f>TEXT(IF('B - PROJETOS E PROGRAMAS'!B88="","",'B - PROJETOS E PROGRAMAS'!B88),"DD/MM/AAAA")</f>
        <v/>
      </c>
      <c r="F85" t="str">
        <f>TEXT(IF('B - PROJETOS E PROGRAMAS'!C88="","",'B - PROJETOS E PROGRAMAS'!C88),"DD/MM/AAAA")</f>
        <v/>
      </c>
      <c r="G85" t="str">
        <f>IF(OR('B - PROJETOS E PROGRAMAS'!D88="SIM",'B - PROJETOS E PROGRAMAS'!D88="S"),"S",IF(OR('B - PROJETOS E PROGRAMAS'!D88="NÃO",'B - PROJETOS E PROGRAMAS'!D88="N"),"N",""))</f>
        <v/>
      </c>
      <c r="H85" t="str">
        <f>TEXT(IF('B - PROJETOS E PROGRAMAS'!A88="","",'B - PROJETOS E PROGRAMAS'!AB88),"0,00")</f>
        <v/>
      </c>
      <c r="I85" t="str">
        <f>TEXT(IF('B - PROJETOS E PROGRAMAS'!A88="","",'B - PROJETOS E PROGRAMAS'!AC88),"0,00")</f>
        <v/>
      </c>
      <c r="J85" t="str">
        <f>TEXT(IF('B - PROJETOS E PROGRAMAS'!A88="","",'B - PROJETOS E PROGRAMAS'!AD88),"0,00")</f>
        <v/>
      </c>
      <c r="K85" t="str">
        <f>TEXT(IF('B - PROJETOS E PROGRAMAS'!A88="","",'B - PROJETOS E PROGRAMAS'!AE88),"0,00")</f>
        <v/>
      </c>
    </row>
    <row r="86" spans="1:11" x14ac:dyDescent="0.35">
      <c r="A86" t="str">
        <f>IF(D86="","",IF('A - IDENTIFICAÇÃO'!$C$7="","",'A - IDENTIFICAÇÃO'!$C$7))</f>
        <v/>
      </c>
      <c r="B86" t="str">
        <f>IF(D86="","",IF('A - IDENTIFICAÇÃO'!$P$15="","",'A - IDENTIFICAÇÃO'!$P$15))</f>
        <v/>
      </c>
      <c r="C86" t="str">
        <f>IF(D86="","",TEXT(IF('A - IDENTIFICAÇÃO'!$C$2="","",'A - IDENTIFICAÇÃO'!$C$2),"0000"))</f>
        <v/>
      </c>
      <c r="D86" t="str">
        <f>IF('B - PROJETOS E PROGRAMAS'!A89="","",'B - PROJETOS E PROGRAMAS'!A89)</f>
        <v/>
      </c>
      <c r="E86" t="str">
        <f>TEXT(IF('B - PROJETOS E PROGRAMAS'!B89="","",'B - PROJETOS E PROGRAMAS'!B89),"DD/MM/AAAA")</f>
        <v/>
      </c>
      <c r="F86" t="str">
        <f>TEXT(IF('B - PROJETOS E PROGRAMAS'!C89="","",'B - PROJETOS E PROGRAMAS'!C89),"DD/MM/AAAA")</f>
        <v/>
      </c>
      <c r="G86" t="str">
        <f>IF(OR('B - PROJETOS E PROGRAMAS'!D89="SIM",'B - PROJETOS E PROGRAMAS'!D89="S"),"S",IF(OR('B - PROJETOS E PROGRAMAS'!D89="NÃO",'B - PROJETOS E PROGRAMAS'!D89="N"),"N",""))</f>
        <v/>
      </c>
      <c r="H86" t="str">
        <f>TEXT(IF('B - PROJETOS E PROGRAMAS'!A89="","",'B - PROJETOS E PROGRAMAS'!AB89),"0,00")</f>
        <v/>
      </c>
      <c r="I86" t="str">
        <f>TEXT(IF('B - PROJETOS E PROGRAMAS'!A89="","",'B - PROJETOS E PROGRAMAS'!AC89),"0,00")</f>
        <v/>
      </c>
      <c r="J86" t="str">
        <f>TEXT(IF('B - PROJETOS E PROGRAMAS'!A89="","",'B - PROJETOS E PROGRAMAS'!AD89),"0,00")</f>
        <v/>
      </c>
      <c r="K86" t="str">
        <f>TEXT(IF('B - PROJETOS E PROGRAMAS'!A89="","",'B - PROJETOS E PROGRAMAS'!AE89),"0,00")</f>
        <v/>
      </c>
    </row>
    <row r="87" spans="1:11" x14ac:dyDescent="0.35">
      <c r="A87" t="str">
        <f>IF(D87="","",IF('A - IDENTIFICAÇÃO'!$C$7="","",'A - IDENTIFICAÇÃO'!$C$7))</f>
        <v/>
      </c>
      <c r="B87" t="str">
        <f>IF(D87="","",IF('A - IDENTIFICAÇÃO'!$P$15="","",'A - IDENTIFICAÇÃO'!$P$15))</f>
        <v/>
      </c>
      <c r="C87" t="str">
        <f>IF(D87="","",TEXT(IF('A - IDENTIFICAÇÃO'!$C$2="","",'A - IDENTIFICAÇÃO'!$C$2),"0000"))</f>
        <v/>
      </c>
      <c r="D87" t="str">
        <f>IF('B - PROJETOS E PROGRAMAS'!A90="","",'B - PROJETOS E PROGRAMAS'!A90)</f>
        <v/>
      </c>
      <c r="E87" t="str">
        <f>TEXT(IF('B - PROJETOS E PROGRAMAS'!B90="","",'B - PROJETOS E PROGRAMAS'!B90),"DD/MM/AAAA")</f>
        <v/>
      </c>
      <c r="F87" t="str">
        <f>TEXT(IF('B - PROJETOS E PROGRAMAS'!C90="","",'B - PROJETOS E PROGRAMAS'!C90),"DD/MM/AAAA")</f>
        <v/>
      </c>
      <c r="G87" t="str">
        <f>IF(OR('B - PROJETOS E PROGRAMAS'!D90="SIM",'B - PROJETOS E PROGRAMAS'!D90="S"),"S",IF(OR('B - PROJETOS E PROGRAMAS'!D90="NÃO",'B - PROJETOS E PROGRAMAS'!D90="N"),"N",""))</f>
        <v/>
      </c>
      <c r="H87" t="str">
        <f>TEXT(IF('B - PROJETOS E PROGRAMAS'!A90="","",'B - PROJETOS E PROGRAMAS'!AB90),"0,00")</f>
        <v/>
      </c>
      <c r="I87" t="str">
        <f>TEXT(IF('B - PROJETOS E PROGRAMAS'!A90="","",'B - PROJETOS E PROGRAMAS'!AC90),"0,00")</f>
        <v/>
      </c>
      <c r="J87" t="str">
        <f>TEXT(IF('B - PROJETOS E PROGRAMAS'!A90="","",'B - PROJETOS E PROGRAMAS'!AD90),"0,00")</f>
        <v/>
      </c>
      <c r="K87" t="str">
        <f>TEXT(IF('B - PROJETOS E PROGRAMAS'!A90="","",'B - PROJETOS E PROGRAMAS'!AE90),"0,00")</f>
        <v/>
      </c>
    </row>
    <row r="88" spans="1:11" x14ac:dyDescent="0.35">
      <c r="A88" t="str">
        <f>IF(D88="","",IF('A - IDENTIFICAÇÃO'!$C$7="","",'A - IDENTIFICAÇÃO'!$C$7))</f>
        <v/>
      </c>
      <c r="B88" t="str">
        <f>IF(D88="","",IF('A - IDENTIFICAÇÃO'!$P$15="","",'A - IDENTIFICAÇÃO'!$P$15))</f>
        <v/>
      </c>
      <c r="C88" t="str">
        <f>IF(D88="","",TEXT(IF('A - IDENTIFICAÇÃO'!$C$2="","",'A - IDENTIFICAÇÃO'!$C$2),"0000"))</f>
        <v/>
      </c>
      <c r="D88" t="str">
        <f>IF('B - PROJETOS E PROGRAMAS'!A91="","",'B - PROJETOS E PROGRAMAS'!A91)</f>
        <v/>
      </c>
      <c r="E88" t="str">
        <f>TEXT(IF('B - PROJETOS E PROGRAMAS'!B91="","",'B - PROJETOS E PROGRAMAS'!B91),"DD/MM/AAAA")</f>
        <v/>
      </c>
      <c r="F88" t="str">
        <f>TEXT(IF('B - PROJETOS E PROGRAMAS'!C91="","",'B - PROJETOS E PROGRAMAS'!C91),"DD/MM/AAAA")</f>
        <v/>
      </c>
      <c r="G88" t="str">
        <f>IF(OR('B - PROJETOS E PROGRAMAS'!D91="SIM",'B - PROJETOS E PROGRAMAS'!D91="S"),"S",IF(OR('B - PROJETOS E PROGRAMAS'!D91="NÃO",'B - PROJETOS E PROGRAMAS'!D91="N"),"N",""))</f>
        <v/>
      </c>
      <c r="H88" t="str">
        <f>TEXT(IF('B - PROJETOS E PROGRAMAS'!A91="","",'B - PROJETOS E PROGRAMAS'!AB91),"0,00")</f>
        <v/>
      </c>
      <c r="I88" t="str">
        <f>TEXT(IF('B - PROJETOS E PROGRAMAS'!A91="","",'B - PROJETOS E PROGRAMAS'!AC91),"0,00")</f>
        <v/>
      </c>
      <c r="J88" t="str">
        <f>TEXT(IF('B - PROJETOS E PROGRAMAS'!A91="","",'B - PROJETOS E PROGRAMAS'!AD91),"0,00")</f>
        <v/>
      </c>
      <c r="K88" t="str">
        <f>TEXT(IF('B - PROJETOS E PROGRAMAS'!A91="","",'B - PROJETOS E PROGRAMAS'!AE91),"0,00")</f>
        <v/>
      </c>
    </row>
    <row r="89" spans="1:11" x14ac:dyDescent="0.35">
      <c r="A89" t="str">
        <f>IF(D89="","",IF('A - IDENTIFICAÇÃO'!$C$7="","",'A - IDENTIFICAÇÃO'!$C$7))</f>
        <v/>
      </c>
      <c r="B89" t="str">
        <f>IF(D89="","",IF('A - IDENTIFICAÇÃO'!$P$15="","",'A - IDENTIFICAÇÃO'!$P$15))</f>
        <v/>
      </c>
      <c r="C89" t="str">
        <f>IF(D89="","",TEXT(IF('A - IDENTIFICAÇÃO'!$C$2="","",'A - IDENTIFICAÇÃO'!$C$2),"0000"))</f>
        <v/>
      </c>
      <c r="D89" t="str">
        <f>IF('B - PROJETOS E PROGRAMAS'!A92="","",'B - PROJETOS E PROGRAMAS'!A92)</f>
        <v/>
      </c>
      <c r="E89" t="str">
        <f>TEXT(IF('B - PROJETOS E PROGRAMAS'!B92="","",'B - PROJETOS E PROGRAMAS'!B92),"DD/MM/AAAA")</f>
        <v/>
      </c>
      <c r="F89" t="str">
        <f>TEXT(IF('B - PROJETOS E PROGRAMAS'!C92="","",'B - PROJETOS E PROGRAMAS'!C92),"DD/MM/AAAA")</f>
        <v/>
      </c>
      <c r="G89" t="str">
        <f>IF(OR('B - PROJETOS E PROGRAMAS'!D92="SIM",'B - PROJETOS E PROGRAMAS'!D92="S"),"S",IF(OR('B - PROJETOS E PROGRAMAS'!D92="NÃO",'B - PROJETOS E PROGRAMAS'!D92="N"),"N",""))</f>
        <v/>
      </c>
      <c r="H89" t="str">
        <f>TEXT(IF('B - PROJETOS E PROGRAMAS'!A92="","",'B - PROJETOS E PROGRAMAS'!AB92),"0,00")</f>
        <v/>
      </c>
      <c r="I89" t="str">
        <f>TEXT(IF('B - PROJETOS E PROGRAMAS'!A92="","",'B - PROJETOS E PROGRAMAS'!AC92),"0,00")</f>
        <v/>
      </c>
      <c r="J89" t="str">
        <f>TEXT(IF('B - PROJETOS E PROGRAMAS'!A92="","",'B - PROJETOS E PROGRAMAS'!AD92),"0,00")</f>
        <v/>
      </c>
      <c r="K89" t="str">
        <f>TEXT(IF('B - PROJETOS E PROGRAMAS'!A92="","",'B - PROJETOS E PROGRAMAS'!AE92),"0,00")</f>
        <v/>
      </c>
    </row>
    <row r="90" spans="1:11" x14ac:dyDescent="0.35">
      <c r="A90" t="str">
        <f>IF(D90="","",IF('A - IDENTIFICAÇÃO'!$C$7="","",'A - IDENTIFICAÇÃO'!$C$7))</f>
        <v/>
      </c>
      <c r="B90" t="str">
        <f>IF(D90="","",IF('A - IDENTIFICAÇÃO'!$P$15="","",'A - IDENTIFICAÇÃO'!$P$15))</f>
        <v/>
      </c>
      <c r="C90" t="str">
        <f>IF(D90="","",TEXT(IF('A - IDENTIFICAÇÃO'!$C$2="","",'A - IDENTIFICAÇÃO'!$C$2),"0000"))</f>
        <v/>
      </c>
      <c r="D90" t="str">
        <f>IF('B - PROJETOS E PROGRAMAS'!A93="","",'B - PROJETOS E PROGRAMAS'!A93)</f>
        <v/>
      </c>
      <c r="E90" t="str">
        <f>TEXT(IF('B - PROJETOS E PROGRAMAS'!B93="","",'B - PROJETOS E PROGRAMAS'!B93),"DD/MM/AAAA")</f>
        <v/>
      </c>
      <c r="F90" t="str">
        <f>TEXT(IF('B - PROJETOS E PROGRAMAS'!C93="","",'B - PROJETOS E PROGRAMAS'!C93),"DD/MM/AAAA")</f>
        <v/>
      </c>
      <c r="G90" t="str">
        <f>IF(OR('B - PROJETOS E PROGRAMAS'!D93="SIM",'B - PROJETOS E PROGRAMAS'!D93="S"),"S",IF(OR('B - PROJETOS E PROGRAMAS'!D93="NÃO",'B - PROJETOS E PROGRAMAS'!D93="N"),"N",""))</f>
        <v/>
      </c>
      <c r="H90" t="str">
        <f>TEXT(IF('B - PROJETOS E PROGRAMAS'!A93="","",'B - PROJETOS E PROGRAMAS'!AB93),"0,00")</f>
        <v/>
      </c>
      <c r="I90" t="str">
        <f>TEXT(IF('B - PROJETOS E PROGRAMAS'!A93="","",'B - PROJETOS E PROGRAMAS'!AC93),"0,00")</f>
        <v/>
      </c>
      <c r="J90" t="str">
        <f>TEXT(IF('B - PROJETOS E PROGRAMAS'!A93="","",'B - PROJETOS E PROGRAMAS'!AD93),"0,00")</f>
        <v/>
      </c>
      <c r="K90" t="str">
        <f>TEXT(IF('B - PROJETOS E PROGRAMAS'!A93="","",'B - PROJETOS E PROGRAMAS'!AE93),"0,00")</f>
        <v/>
      </c>
    </row>
    <row r="91" spans="1:11" x14ac:dyDescent="0.35">
      <c r="A91" t="str">
        <f>IF(D91="","",IF('A - IDENTIFICAÇÃO'!$C$7="","",'A - IDENTIFICAÇÃO'!$C$7))</f>
        <v/>
      </c>
      <c r="B91" t="str">
        <f>IF(D91="","",IF('A - IDENTIFICAÇÃO'!$P$15="","",'A - IDENTIFICAÇÃO'!$P$15))</f>
        <v/>
      </c>
      <c r="C91" t="str">
        <f>IF(D91="","",TEXT(IF('A - IDENTIFICAÇÃO'!$C$2="","",'A - IDENTIFICAÇÃO'!$C$2),"0000"))</f>
        <v/>
      </c>
      <c r="D91" t="str">
        <f>IF('B - PROJETOS E PROGRAMAS'!A94="","",'B - PROJETOS E PROGRAMAS'!A94)</f>
        <v/>
      </c>
      <c r="E91" t="str">
        <f>TEXT(IF('B - PROJETOS E PROGRAMAS'!B94="","",'B - PROJETOS E PROGRAMAS'!B94),"DD/MM/AAAA")</f>
        <v/>
      </c>
      <c r="F91" t="str">
        <f>TEXT(IF('B - PROJETOS E PROGRAMAS'!C94="","",'B - PROJETOS E PROGRAMAS'!C94),"DD/MM/AAAA")</f>
        <v/>
      </c>
      <c r="G91" t="str">
        <f>IF(OR('B - PROJETOS E PROGRAMAS'!D94="SIM",'B - PROJETOS E PROGRAMAS'!D94="S"),"S",IF(OR('B - PROJETOS E PROGRAMAS'!D94="NÃO",'B - PROJETOS E PROGRAMAS'!D94="N"),"N",""))</f>
        <v/>
      </c>
      <c r="H91" t="str">
        <f>TEXT(IF('B - PROJETOS E PROGRAMAS'!A94="","",'B - PROJETOS E PROGRAMAS'!AB94),"0,00")</f>
        <v/>
      </c>
      <c r="I91" t="str">
        <f>TEXT(IF('B - PROJETOS E PROGRAMAS'!A94="","",'B - PROJETOS E PROGRAMAS'!AC94),"0,00")</f>
        <v/>
      </c>
      <c r="J91" t="str">
        <f>TEXT(IF('B - PROJETOS E PROGRAMAS'!A94="","",'B - PROJETOS E PROGRAMAS'!AD94),"0,00")</f>
        <v/>
      </c>
      <c r="K91" t="str">
        <f>TEXT(IF('B - PROJETOS E PROGRAMAS'!A94="","",'B - PROJETOS E PROGRAMAS'!AE94),"0,00")</f>
        <v/>
      </c>
    </row>
    <row r="92" spans="1:11" x14ac:dyDescent="0.35">
      <c r="A92" t="str">
        <f>IF(D92="","",IF('A - IDENTIFICAÇÃO'!$C$7="","",'A - IDENTIFICAÇÃO'!$C$7))</f>
        <v/>
      </c>
      <c r="B92" t="str">
        <f>IF(D92="","",IF('A - IDENTIFICAÇÃO'!$P$15="","",'A - IDENTIFICAÇÃO'!$P$15))</f>
        <v/>
      </c>
      <c r="C92" t="str">
        <f>IF(D92="","",TEXT(IF('A - IDENTIFICAÇÃO'!$C$2="","",'A - IDENTIFICAÇÃO'!$C$2),"0000"))</f>
        <v/>
      </c>
      <c r="D92" t="str">
        <f>IF('B - PROJETOS E PROGRAMAS'!A95="","",'B - PROJETOS E PROGRAMAS'!A95)</f>
        <v/>
      </c>
      <c r="E92" t="str">
        <f>TEXT(IF('B - PROJETOS E PROGRAMAS'!B95="","",'B - PROJETOS E PROGRAMAS'!B95),"DD/MM/AAAA")</f>
        <v/>
      </c>
      <c r="F92" t="str">
        <f>TEXT(IF('B - PROJETOS E PROGRAMAS'!C95="","",'B - PROJETOS E PROGRAMAS'!C95),"DD/MM/AAAA")</f>
        <v/>
      </c>
      <c r="G92" t="str">
        <f>IF(OR('B - PROJETOS E PROGRAMAS'!D95="SIM",'B - PROJETOS E PROGRAMAS'!D95="S"),"S",IF(OR('B - PROJETOS E PROGRAMAS'!D95="NÃO",'B - PROJETOS E PROGRAMAS'!D95="N"),"N",""))</f>
        <v/>
      </c>
      <c r="H92" t="str">
        <f>TEXT(IF('B - PROJETOS E PROGRAMAS'!A95="","",'B - PROJETOS E PROGRAMAS'!AB95),"0,00")</f>
        <v/>
      </c>
      <c r="I92" t="str">
        <f>TEXT(IF('B - PROJETOS E PROGRAMAS'!A95="","",'B - PROJETOS E PROGRAMAS'!AC95),"0,00")</f>
        <v/>
      </c>
      <c r="J92" t="str">
        <f>TEXT(IF('B - PROJETOS E PROGRAMAS'!A95="","",'B - PROJETOS E PROGRAMAS'!AD95),"0,00")</f>
        <v/>
      </c>
      <c r="K92" t="str">
        <f>TEXT(IF('B - PROJETOS E PROGRAMAS'!A95="","",'B - PROJETOS E PROGRAMAS'!AE95),"0,00")</f>
        <v/>
      </c>
    </row>
    <row r="93" spans="1:11" x14ac:dyDescent="0.35">
      <c r="A93" t="str">
        <f>IF(D93="","",IF('A - IDENTIFICAÇÃO'!$C$7="","",'A - IDENTIFICAÇÃO'!$C$7))</f>
        <v/>
      </c>
      <c r="B93" t="str">
        <f>IF(D93="","",IF('A - IDENTIFICAÇÃO'!$P$15="","",'A - IDENTIFICAÇÃO'!$P$15))</f>
        <v/>
      </c>
      <c r="C93" t="str">
        <f>IF(D93="","",TEXT(IF('A - IDENTIFICAÇÃO'!$C$2="","",'A - IDENTIFICAÇÃO'!$C$2),"0000"))</f>
        <v/>
      </c>
      <c r="D93" t="str">
        <f>IF('B - PROJETOS E PROGRAMAS'!A96="","",'B - PROJETOS E PROGRAMAS'!A96)</f>
        <v/>
      </c>
      <c r="E93" t="str">
        <f>TEXT(IF('B - PROJETOS E PROGRAMAS'!B96="","",'B - PROJETOS E PROGRAMAS'!B96),"DD/MM/AAAA")</f>
        <v/>
      </c>
      <c r="F93" t="str">
        <f>TEXT(IF('B - PROJETOS E PROGRAMAS'!C96="","",'B - PROJETOS E PROGRAMAS'!C96),"DD/MM/AAAA")</f>
        <v/>
      </c>
      <c r="G93" t="str">
        <f>IF(OR('B - PROJETOS E PROGRAMAS'!D96="SIM",'B - PROJETOS E PROGRAMAS'!D96="S"),"S",IF(OR('B - PROJETOS E PROGRAMAS'!D96="NÃO",'B - PROJETOS E PROGRAMAS'!D96="N"),"N",""))</f>
        <v/>
      </c>
      <c r="H93" t="str">
        <f>TEXT(IF('B - PROJETOS E PROGRAMAS'!A96="","",'B - PROJETOS E PROGRAMAS'!AB96),"0,00")</f>
        <v/>
      </c>
      <c r="I93" t="str">
        <f>TEXT(IF('B - PROJETOS E PROGRAMAS'!A96="","",'B - PROJETOS E PROGRAMAS'!AC96),"0,00")</f>
        <v/>
      </c>
      <c r="J93" t="str">
        <f>TEXT(IF('B - PROJETOS E PROGRAMAS'!A96="","",'B - PROJETOS E PROGRAMAS'!AD96),"0,00")</f>
        <v/>
      </c>
      <c r="K93" t="str">
        <f>TEXT(IF('B - PROJETOS E PROGRAMAS'!A96="","",'B - PROJETOS E PROGRAMAS'!AE96),"0,00")</f>
        <v/>
      </c>
    </row>
    <row r="94" spans="1:11" x14ac:dyDescent="0.35">
      <c r="A94" t="str">
        <f>IF(D94="","",IF('A - IDENTIFICAÇÃO'!$C$7="","",'A - IDENTIFICAÇÃO'!$C$7))</f>
        <v/>
      </c>
      <c r="B94" t="str">
        <f>IF(D94="","",IF('A - IDENTIFICAÇÃO'!$P$15="","",'A - IDENTIFICAÇÃO'!$P$15))</f>
        <v/>
      </c>
      <c r="C94" t="str">
        <f>IF(D94="","",TEXT(IF('A - IDENTIFICAÇÃO'!$C$2="","",'A - IDENTIFICAÇÃO'!$C$2),"0000"))</f>
        <v/>
      </c>
      <c r="D94" t="str">
        <f>IF('B - PROJETOS E PROGRAMAS'!A97="","",'B - PROJETOS E PROGRAMAS'!A97)</f>
        <v/>
      </c>
      <c r="E94" t="str">
        <f>TEXT(IF('B - PROJETOS E PROGRAMAS'!B97="","",'B - PROJETOS E PROGRAMAS'!B97),"DD/MM/AAAA")</f>
        <v/>
      </c>
      <c r="F94" t="str">
        <f>TEXT(IF('B - PROJETOS E PROGRAMAS'!C97="","",'B - PROJETOS E PROGRAMAS'!C97),"DD/MM/AAAA")</f>
        <v/>
      </c>
      <c r="G94" t="str">
        <f>IF(OR('B - PROJETOS E PROGRAMAS'!D97="SIM",'B - PROJETOS E PROGRAMAS'!D97="S"),"S",IF(OR('B - PROJETOS E PROGRAMAS'!D97="NÃO",'B - PROJETOS E PROGRAMAS'!D97="N"),"N",""))</f>
        <v/>
      </c>
      <c r="H94" t="str">
        <f>TEXT(IF('B - PROJETOS E PROGRAMAS'!A97="","",'B - PROJETOS E PROGRAMAS'!AB97),"0,00")</f>
        <v/>
      </c>
      <c r="I94" t="str">
        <f>TEXT(IF('B - PROJETOS E PROGRAMAS'!A97="","",'B - PROJETOS E PROGRAMAS'!AC97),"0,00")</f>
        <v/>
      </c>
      <c r="J94" t="str">
        <f>TEXT(IF('B - PROJETOS E PROGRAMAS'!A97="","",'B - PROJETOS E PROGRAMAS'!AD97),"0,00")</f>
        <v/>
      </c>
      <c r="K94" t="str">
        <f>TEXT(IF('B - PROJETOS E PROGRAMAS'!A97="","",'B - PROJETOS E PROGRAMAS'!AE97),"0,00")</f>
        <v/>
      </c>
    </row>
    <row r="95" spans="1:11" x14ac:dyDescent="0.35">
      <c r="A95" t="str">
        <f>IF(D95="","",IF('A - IDENTIFICAÇÃO'!$C$7="","",'A - IDENTIFICAÇÃO'!$C$7))</f>
        <v/>
      </c>
      <c r="B95" t="str">
        <f>IF(D95="","",IF('A - IDENTIFICAÇÃO'!$P$15="","",'A - IDENTIFICAÇÃO'!$P$15))</f>
        <v/>
      </c>
      <c r="C95" t="str">
        <f>IF(D95="","",TEXT(IF('A - IDENTIFICAÇÃO'!$C$2="","",'A - IDENTIFICAÇÃO'!$C$2),"0000"))</f>
        <v/>
      </c>
      <c r="D95" t="str">
        <f>IF('B - PROJETOS E PROGRAMAS'!A98="","",'B - PROJETOS E PROGRAMAS'!A98)</f>
        <v/>
      </c>
      <c r="E95" t="str">
        <f>TEXT(IF('B - PROJETOS E PROGRAMAS'!B98="","",'B - PROJETOS E PROGRAMAS'!B98),"DD/MM/AAAA")</f>
        <v/>
      </c>
      <c r="F95" t="str">
        <f>TEXT(IF('B - PROJETOS E PROGRAMAS'!C98="","",'B - PROJETOS E PROGRAMAS'!C98),"DD/MM/AAAA")</f>
        <v/>
      </c>
      <c r="G95" t="str">
        <f>IF(OR('B - PROJETOS E PROGRAMAS'!D98="SIM",'B - PROJETOS E PROGRAMAS'!D98="S"),"S",IF(OR('B - PROJETOS E PROGRAMAS'!D98="NÃO",'B - PROJETOS E PROGRAMAS'!D98="N"),"N",""))</f>
        <v/>
      </c>
      <c r="H95" t="str">
        <f>TEXT(IF('B - PROJETOS E PROGRAMAS'!A98="","",'B - PROJETOS E PROGRAMAS'!AB98),"0,00")</f>
        <v/>
      </c>
      <c r="I95" t="str">
        <f>TEXT(IF('B - PROJETOS E PROGRAMAS'!A98="","",'B - PROJETOS E PROGRAMAS'!AC98),"0,00")</f>
        <v/>
      </c>
      <c r="J95" t="str">
        <f>TEXT(IF('B - PROJETOS E PROGRAMAS'!A98="","",'B - PROJETOS E PROGRAMAS'!AD98),"0,00")</f>
        <v/>
      </c>
      <c r="K95" t="str">
        <f>TEXT(IF('B - PROJETOS E PROGRAMAS'!A98="","",'B - PROJETOS E PROGRAMAS'!AE98),"0,00")</f>
        <v/>
      </c>
    </row>
    <row r="96" spans="1:11" x14ac:dyDescent="0.35">
      <c r="A96" t="str">
        <f>IF(D96="","",IF('A - IDENTIFICAÇÃO'!$C$7="","",'A - IDENTIFICAÇÃO'!$C$7))</f>
        <v/>
      </c>
      <c r="B96" t="str">
        <f>IF(D96="","",IF('A - IDENTIFICAÇÃO'!$P$15="","",'A - IDENTIFICAÇÃO'!$P$15))</f>
        <v/>
      </c>
      <c r="C96" t="str">
        <f>IF(D96="","",TEXT(IF('A - IDENTIFICAÇÃO'!$C$2="","",'A - IDENTIFICAÇÃO'!$C$2),"0000"))</f>
        <v/>
      </c>
      <c r="D96" t="str">
        <f>IF('B - PROJETOS E PROGRAMAS'!A99="","",'B - PROJETOS E PROGRAMAS'!A99)</f>
        <v/>
      </c>
      <c r="E96" t="str">
        <f>TEXT(IF('B - PROJETOS E PROGRAMAS'!B99="","",'B - PROJETOS E PROGRAMAS'!B99),"DD/MM/AAAA")</f>
        <v/>
      </c>
      <c r="F96" t="str">
        <f>TEXT(IF('B - PROJETOS E PROGRAMAS'!C99="","",'B - PROJETOS E PROGRAMAS'!C99),"DD/MM/AAAA")</f>
        <v/>
      </c>
      <c r="G96" t="str">
        <f>IF(OR('B - PROJETOS E PROGRAMAS'!D99="SIM",'B - PROJETOS E PROGRAMAS'!D99="S"),"S",IF(OR('B - PROJETOS E PROGRAMAS'!D99="NÃO",'B - PROJETOS E PROGRAMAS'!D99="N"),"N",""))</f>
        <v/>
      </c>
      <c r="H96" t="str">
        <f>TEXT(IF('B - PROJETOS E PROGRAMAS'!A99="","",'B - PROJETOS E PROGRAMAS'!AB99),"0,00")</f>
        <v/>
      </c>
      <c r="I96" t="str">
        <f>TEXT(IF('B - PROJETOS E PROGRAMAS'!A99="","",'B - PROJETOS E PROGRAMAS'!AC99),"0,00")</f>
        <v/>
      </c>
      <c r="J96" t="str">
        <f>TEXT(IF('B - PROJETOS E PROGRAMAS'!A99="","",'B - PROJETOS E PROGRAMAS'!AD99),"0,00")</f>
        <v/>
      </c>
      <c r="K96" t="str">
        <f>TEXT(IF('B - PROJETOS E PROGRAMAS'!A99="","",'B - PROJETOS E PROGRAMAS'!AE99),"0,00")</f>
        <v/>
      </c>
    </row>
    <row r="97" spans="1:11" x14ac:dyDescent="0.35">
      <c r="A97" t="str">
        <f>IF(D97="","",IF('A - IDENTIFICAÇÃO'!$C$7="","",'A - IDENTIFICAÇÃO'!$C$7))</f>
        <v/>
      </c>
      <c r="B97" t="str">
        <f>IF(D97="","",IF('A - IDENTIFICAÇÃO'!$P$15="","",'A - IDENTIFICAÇÃO'!$P$15))</f>
        <v/>
      </c>
      <c r="C97" t="str">
        <f>IF(D97="","",TEXT(IF('A - IDENTIFICAÇÃO'!$C$2="","",'A - IDENTIFICAÇÃO'!$C$2),"0000"))</f>
        <v/>
      </c>
      <c r="D97" t="str">
        <f>IF('B - PROJETOS E PROGRAMAS'!A100="","",'B - PROJETOS E PROGRAMAS'!A100)</f>
        <v/>
      </c>
      <c r="E97" t="str">
        <f>TEXT(IF('B - PROJETOS E PROGRAMAS'!B100="","",'B - PROJETOS E PROGRAMAS'!B100),"DD/MM/AAAA")</f>
        <v/>
      </c>
      <c r="F97" t="str">
        <f>TEXT(IF('B - PROJETOS E PROGRAMAS'!C100="","",'B - PROJETOS E PROGRAMAS'!C100),"DD/MM/AAAA")</f>
        <v/>
      </c>
      <c r="G97" t="str">
        <f>IF(OR('B - PROJETOS E PROGRAMAS'!D100="SIM",'B - PROJETOS E PROGRAMAS'!D100="S"),"S",IF(OR('B - PROJETOS E PROGRAMAS'!D100="NÃO",'B - PROJETOS E PROGRAMAS'!D100="N"),"N",""))</f>
        <v/>
      </c>
      <c r="H97" t="str">
        <f>TEXT(IF('B - PROJETOS E PROGRAMAS'!A100="","",'B - PROJETOS E PROGRAMAS'!AB100),"0,00")</f>
        <v/>
      </c>
      <c r="I97" t="str">
        <f>TEXT(IF('B - PROJETOS E PROGRAMAS'!A100="","",'B - PROJETOS E PROGRAMAS'!AC100),"0,00")</f>
        <v/>
      </c>
      <c r="J97" t="str">
        <f>TEXT(IF('B - PROJETOS E PROGRAMAS'!A100="","",'B - PROJETOS E PROGRAMAS'!AD100),"0,00")</f>
        <v/>
      </c>
      <c r="K97" t="str">
        <f>TEXT(IF('B - PROJETOS E PROGRAMAS'!A100="","",'B - PROJETOS E PROGRAMAS'!AE100),"0,00")</f>
        <v/>
      </c>
    </row>
    <row r="98" spans="1:11" x14ac:dyDescent="0.35">
      <c r="A98" t="str">
        <f>IF(D98="","",IF('A - IDENTIFICAÇÃO'!$C$7="","",'A - IDENTIFICAÇÃO'!$C$7))</f>
        <v/>
      </c>
      <c r="B98" t="str">
        <f>IF(D98="","",IF('A - IDENTIFICAÇÃO'!$P$15="","",'A - IDENTIFICAÇÃO'!$P$15))</f>
        <v/>
      </c>
      <c r="C98" t="str">
        <f>IF(D98="","",TEXT(IF('A - IDENTIFICAÇÃO'!$C$2="","",'A - IDENTIFICAÇÃO'!$C$2),"0000"))</f>
        <v/>
      </c>
      <c r="D98" t="str">
        <f>IF('B - PROJETOS E PROGRAMAS'!A101="","",'B - PROJETOS E PROGRAMAS'!A101)</f>
        <v/>
      </c>
      <c r="E98" t="str">
        <f>TEXT(IF('B - PROJETOS E PROGRAMAS'!B101="","",'B - PROJETOS E PROGRAMAS'!B101),"DD/MM/AAAA")</f>
        <v/>
      </c>
      <c r="F98" t="str">
        <f>TEXT(IF('B - PROJETOS E PROGRAMAS'!C101="","",'B - PROJETOS E PROGRAMAS'!C101),"DD/MM/AAAA")</f>
        <v/>
      </c>
      <c r="G98" t="str">
        <f>IF(OR('B - PROJETOS E PROGRAMAS'!D101="SIM",'B - PROJETOS E PROGRAMAS'!D101="S"),"S",IF(OR('B - PROJETOS E PROGRAMAS'!D101="NÃO",'B - PROJETOS E PROGRAMAS'!D101="N"),"N",""))</f>
        <v/>
      </c>
      <c r="H98" t="str">
        <f>TEXT(IF('B - PROJETOS E PROGRAMAS'!A101="","",'B - PROJETOS E PROGRAMAS'!AB101),"0,00")</f>
        <v/>
      </c>
      <c r="I98" t="str">
        <f>TEXT(IF('B - PROJETOS E PROGRAMAS'!A101="","",'B - PROJETOS E PROGRAMAS'!AC101),"0,00")</f>
        <v/>
      </c>
      <c r="J98" t="str">
        <f>TEXT(IF('B - PROJETOS E PROGRAMAS'!A101="","",'B - PROJETOS E PROGRAMAS'!AD101),"0,00")</f>
        <v/>
      </c>
      <c r="K98" t="str">
        <f>TEXT(IF('B - PROJETOS E PROGRAMAS'!A101="","",'B - PROJETOS E PROGRAMAS'!AE101),"0,00")</f>
        <v/>
      </c>
    </row>
    <row r="99" spans="1:11" x14ac:dyDescent="0.35">
      <c r="A99" t="str">
        <f>IF(D99="","",IF('A - IDENTIFICAÇÃO'!$C$7="","",'A - IDENTIFICAÇÃO'!$C$7))</f>
        <v/>
      </c>
      <c r="B99" t="str">
        <f>IF(D99="","",IF('A - IDENTIFICAÇÃO'!$P$15="","",'A - IDENTIFICAÇÃO'!$P$15))</f>
        <v/>
      </c>
      <c r="C99" t="str">
        <f>IF(D99="","",TEXT(IF('A - IDENTIFICAÇÃO'!$C$2="","",'A - IDENTIFICAÇÃO'!$C$2),"0000"))</f>
        <v/>
      </c>
      <c r="D99" t="str">
        <f>IF('B - PROJETOS E PROGRAMAS'!A102="","",'B - PROJETOS E PROGRAMAS'!A102)</f>
        <v/>
      </c>
      <c r="E99" t="str">
        <f>TEXT(IF('B - PROJETOS E PROGRAMAS'!B102="","",'B - PROJETOS E PROGRAMAS'!B102),"DD/MM/AAAA")</f>
        <v/>
      </c>
      <c r="F99" t="str">
        <f>TEXT(IF('B - PROJETOS E PROGRAMAS'!C102="","",'B - PROJETOS E PROGRAMAS'!C102),"DD/MM/AAAA")</f>
        <v/>
      </c>
      <c r="G99" t="str">
        <f>IF(OR('B - PROJETOS E PROGRAMAS'!D102="SIM",'B - PROJETOS E PROGRAMAS'!D102="S"),"S",IF(OR('B - PROJETOS E PROGRAMAS'!D102="NÃO",'B - PROJETOS E PROGRAMAS'!D102="N"),"N",""))</f>
        <v/>
      </c>
      <c r="H99" t="str">
        <f>TEXT(IF('B - PROJETOS E PROGRAMAS'!A102="","",'B - PROJETOS E PROGRAMAS'!AB102),"0,00")</f>
        <v/>
      </c>
      <c r="I99" t="str">
        <f>TEXT(IF('B - PROJETOS E PROGRAMAS'!A102="","",'B - PROJETOS E PROGRAMAS'!AC102),"0,00")</f>
        <v/>
      </c>
      <c r="J99" t="str">
        <f>TEXT(IF('B - PROJETOS E PROGRAMAS'!A102="","",'B - PROJETOS E PROGRAMAS'!AD102),"0,00")</f>
        <v/>
      </c>
      <c r="K99" t="str">
        <f>TEXT(IF('B - PROJETOS E PROGRAMAS'!A102="","",'B - PROJETOS E PROGRAMAS'!AE102),"0,00")</f>
        <v/>
      </c>
    </row>
    <row r="100" spans="1:11" x14ac:dyDescent="0.35">
      <c r="A100" t="str">
        <f>IF(D100="","",IF('A - IDENTIFICAÇÃO'!$C$7="","",'A - IDENTIFICAÇÃO'!$C$7))</f>
        <v/>
      </c>
      <c r="B100" t="str">
        <f>IF(D100="","",IF('A - IDENTIFICAÇÃO'!$P$15="","",'A - IDENTIFICAÇÃO'!$P$15))</f>
        <v/>
      </c>
      <c r="C100" t="str">
        <f>IF(D100="","",TEXT(IF('A - IDENTIFICAÇÃO'!$C$2="","",'A - IDENTIFICAÇÃO'!$C$2),"0000"))</f>
        <v/>
      </c>
      <c r="D100" t="str">
        <f>IF('B - PROJETOS E PROGRAMAS'!A103="","",'B - PROJETOS E PROGRAMAS'!A103)</f>
        <v/>
      </c>
      <c r="E100" t="str">
        <f>TEXT(IF('B - PROJETOS E PROGRAMAS'!B103="","",'B - PROJETOS E PROGRAMAS'!B103),"DD/MM/AAAA")</f>
        <v/>
      </c>
      <c r="F100" t="str">
        <f>TEXT(IF('B - PROJETOS E PROGRAMAS'!C103="","",'B - PROJETOS E PROGRAMAS'!C103),"DD/MM/AAAA")</f>
        <v/>
      </c>
      <c r="G100" t="str">
        <f>IF(OR('B - PROJETOS E PROGRAMAS'!D103="SIM",'B - PROJETOS E PROGRAMAS'!D103="S"),"S",IF(OR('B - PROJETOS E PROGRAMAS'!D103="NÃO",'B - PROJETOS E PROGRAMAS'!D103="N"),"N",""))</f>
        <v/>
      </c>
      <c r="H100" t="str">
        <f>TEXT(IF('B - PROJETOS E PROGRAMAS'!A103="","",'B - PROJETOS E PROGRAMAS'!AB103),"0,00")</f>
        <v/>
      </c>
      <c r="I100" t="str">
        <f>TEXT(IF('B - PROJETOS E PROGRAMAS'!A103="","",'B - PROJETOS E PROGRAMAS'!AC103),"0,00")</f>
        <v/>
      </c>
      <c r="J100" t="str">
        <f>TEXT(IF('B - PROJETOS E PROGRAMAS'!A103="","",'B - PROJETOS E PROGRAMAS'!AD103),"0,00")</f>
        <v/>
      </c>
      <c r="K100" t="str">
        <f>TEXT(IF('B - PROJETOS E PROGRAMAS'!A103="","",'B - PROJETOS E PROGRAMAS'!AE103),"0,00")</f>
        <v/>
      </c>
    </row>
    <row r="101" spans="1:11" x14ac:dyDescent="0.35">
      <c r="A101" t="str">
        <f>IF(D101="","",IF('A - IDENTIFICAÇÃO'!$C$7="","",'A - IDENTIFICAÇÃO'!$C$7))</f>
        <v/>
      </c>
      <c r="B101" t="str">
        <f>IF(D101="","",IF('A - IDENTIFICAÇÃO'!$P$15="","",'A - IDENTIFICAÇÃO'!$P$15))</f>
        <v/>
      </c>
      <c r="C101" t="str">
        <f>IF(D101="","",TEXT(IF('A - IDENTIFICAÇÃO'!$C$2="","",'A - IDENTIFICAÇÃO'!$C$2),"0000"))</f>
        <v/>
      </c>
      <c r="D101" t="str">
        <f>IF('B - PROJETOS E PROGRAMAS'!A104="","",'B - PROJETOS E PROGRAMAS'!A104)</f>
        <v/>
      </c>
      <c r="E101" t="str">
        <f>TEXT(IF('B - PROJETOS E PROGRAMAS'!B104="","",'B - PROJETOS E PROGRAMAS'!B104),"DD/MM/AAAA")</f>
        <v/>
      </c>
      <c r="F101" t="str">
        <f>TEXT(IF('B - PROJETOS E PROGRAMAS'!C104="","",'B - PROJETOS E PROGRAMAS'!C104),"DD/MM/AAAA")</f>
        <v/>
      </c>
      <c r="G101" t="str">
        <f>IF(OR('B - PROJETOS E PROGRAMAS'!D104="SIM",'B - PROJETOS E PROGRAMAS'!D104="S"),"S",IF(OR('B - PROJETOS E PROGRAMAS'!D104="NÃO",'B - PROJETOS E PROGRAMAS'!D104="N"),"N",""))</f>
        <v/>
      </c>
      <c r="H101" t="str">
        <f>TEXT(IF('B - PROJETOS E PROGRAMAS'!A104="","",'B - PROJETOS E PROGRAMAS'!AB104),"0,00")</f>
        <v/>
      </c>
      <c r="I101" t="str">
        <f>TEXT(IF('B - PROJETOS E PROGRAMAS'!A104="","",'B - PROJETOS E PROGRAMAS'!AC104),"0,00")</f>
        <v/>
      </c>
      <c r="J101" t="str">
        <f>TEXT(IF('B - PROJETOS E PROGRAMAS'!A104="","",'B - PROJETOS E PROGRAMAS'!AD104),"0,00")</f>
        <v/>
      </c>
      <c r="K101" t="str">
        <f>TEXT(IF('B - PROJETOS E PROGRAMAS'!A104="","",'B - PROJETOS E PROGRAMAS'!AE104),"0,00")</f>
        <v/>
      </c>
    </row>
    <row r="102" spans="1:11" x14ac:dyDescent="0.35">
      <c r="A102" t="str">
        <f>IF(D102="","",IF('A - IDENTIFICAÇÃO'!$C$7="","",'A - IDENTIFICAÇÃO'!$C$7))</f>
        <v/>
      </c>
      <c r="B102" t="str">
        <f>IF(D102="","",IF('A - IDENTIFICAÇÃO'!$P$15="","",'A - IDENTIFICAÇÃO'!$P$15))</f>
        <v/>
      </c>
      <c r="C102" t="str">
        <f>IF(D102="","",TEXT(IF('A - IDENTIFICAÇÃO'!$C$2="","",'A - IDENTIFICAÇÃO'!$C$2),"0000"))</f>
        <v/>
      </c>
      <c r="D102" t="str">
        <f>IF('B - PROJETOS E PROGRAMAS'!A105="","",'B - PROJETOS E PROGRAMAS'!A105)</f>
        <v/>
      </c>
      <c r="E102" t="str">
        <f>TEXT(IF('B - PROJETOS E PROGRAMAS'!B105="","",'B - PROJETOS E PROGRAMAS'!B105),"DD/MM/AAAA")</f>
        <v/>
      </c>
      <c r="F102" t="str">
        <f>TEXT(IF('B - PROJETOS E PROGRAMAS'!C105="","",'B - PROJETOS E PROGRAMAS'!C105),"DD/MM/AAAA")</f>
        <v/>
      </c>
      <c r="G102" t="str">
        <f>IF(OR('B - PROJETOS E PROGRAMAS'!D105="SIM",'B - PROJETOS E PROGRAMAS'!D105="S"),"S",IF(OR('B - PROJETOS E PROGRAMAS'!D105="NÃO",'B - PROJETOS E PROGRAMAS'!D105="N"),"N",""))</f>
        <v/>
      </c>
      <c r="H102" t="str">
        <f>TEXT(IF('B - PROJETOS E PROGRAMAS'!A105="","",'B - PROJETOS E PROGRAMAS'!AB105),"0,00")</f>
        <v/>
      </c>
      <c r="I102" t="str">
        <f>TEXT(IF('B - PROJETOS E PROGRAMAS'!A105="","",'B - PROJETOS E PROGRAMAS'!AC105),"0,00")</f>
        <v/>
      </c>
      <c r="J102" t="str">
        <f>TEXT(IF('B - PROJETOS E PROGRAMAS'!A105="","",'B - PROJETOS E PROGRAMAS'!AD105),"0,00")</f>
        <v/>
      </c>
      <c r="K102" t="str">
        <f>TEXT(IF('B - PROJETOS E PROGRAMAS'!A105="","",'B - PROJETOS E PROGRAMAS'!AE105),"0,00")</f>
        <v/>
      </c>
    </row>
    <row r="103" spans="1:11" x14ac:dyDescent="0.35">
      <c r="A103" t="str">
        <f>IF(D103="","",IF('A - IDENTIFICAÇÃO'!$C$7="","",'A - IDENTIFICAÇÃO'!$C$7))</f>
        <v/>
      </c>
      <c r="B103" t="str">
        <f>IF(D103="","",IF('A - IDENTIFICAÇÃO'!$P$15="","",'A - IDENTIFICAÇÃO'!$P$15))</f>
        <v/>
      </c>
      <c r="C103" t="str">
        <f>IF(D103="","",TEXT(IF('A - IDENTIFICAÇÃO'!$C$2="","",'A - IDENTIFICAÇÃO'!$C$2),"0000"))</f>
        <v/>
      </c>
      <c r="D103" t="str">
        <f>IF('B - PROJETOS E PROGRAMAS'!A106="","",'B - PROJETOS E PROGRAMAS'!A106)</f>
        <v/>
      </c>
      <c r="E103" t="str">
        <f>TEXT(IF('B - PROJETOS E PROGRAMAS'!B106="","",'B - PROJETOS E PROGRAMAS'!B106),"DD/MM/AAAA")</f>
        <v/>
      </c>
      <c r="F103" t="str">
        <f>TEXT(IF('B - PROJETOS E PROGRAMAS'!C106="","",'B - PROJETOS E PROGRAMAS'!C106),"DD/MM/AAAA")</f>
        <v/>
      </c>
      <c r="G103" t="str">
        <f>IF(OR('B - PROJETOS E PROGRAMAS'!D106="SIM",'B - PROJETOS E PROGRAMAS'!D106="S"),"S",IF(OR('B - PROJETOS E PROGRAMAS'!D106="NÃO",'B - PROJETOS E PROGRAMAS'!D106="N"),"N",""))</f>
        <v/>
      </c>
      <c r="H103" t="str">
        <f>TEXT(IF('B - PROJETOS E PROGRAMAS'!A106="","",'B - PROJETOS E PROGRAMAS'!AB106),"0,00")</f>
        <v/>
      </c>
      <c r="I103" t="str">
        <f>TEXT(IF('B - PROJETOS E PROGRAMAS'!A106="","",'B - PROJETOS E PROGRAMAS'!AC106),"0,00")</f>
        <v/>
      </c>
      <c r="J103" t="str">
        <f>TEXT(IF('B - PROJETOS E PROGRAMAS'!A106="","",'B - PROJETOS E PROGRAMAS'!AD106),"0,00")</f>
        <v/>
      </c>
      <c r="K103" t="str">
        <f>TEXT(IF('B - PROJETOS E PROGRAMAS'!A106="","",'B - PROJETOS E PROGRAMAS'!AE106),"0,00")</f>
        <v/>
      </c>
    </row>
    <row r="104" spans="1:11" x14ac:dyDescent="0.35">
      <c r="A104" t="str">
        <f>IF(D104="","",IF('A - IDENTIFICAÇÃO'!$C$7="","",'A - IDENTIFICAÇÃO'!$C$7))</f>
        <v/>
      </c>
      <c r="B104" t="str">
        <f>IF(D104="","",IF('A - IDENTIFICAÇÃO'!$P$15="","",'A - IDENTIFICAÇÃO'!$P$15))</f>
        <v/>
      </c>
      <c r="C104" t="str">
        <f>IF(D104="","",TEXT(IF('A - IDENTIFICAÇÃO'!$C$2="","",'A - IDENTIFICAÇÃO'!$C$2),"0000"))</f>
        <v/>
      </c>
      <c r="D104" t="str">
        <f>IF('B - PROJETOS E PROGRAMAS'!A107="","",'B - PROJETOS E PROGRAMAS'!A107)</f>
        <v/>
      </c>
      <c r="E104" t="str">
        <f>TEXT(IF('B - PROJETOS E PROGRAMAS'!B107="","",'B - PROJETOS E PROGRAMAS'!B107),"DD/MM/AAAA")</f>
        <v/>
      </c>
      <c r="F104" t="str">
        <f>TEXT(IF('B - PROJETOS E PROGRAMAS'!C107="","",'B - PROJETOS E PROGRAMAS'!C107),"DD/MM/AAAA")</f>
        <v/>
      </c>
      <c r="G104" t="str">
        <f>IF(OR('B - PROJETOS E PROGRAMAS'!D107="SIM",'B - PROJETOS E PROGRAMAS'!D107="S"),"S",IF(OR('B - PROJETOS E PROGRAMAS'!D107="NÃO",'B - PROJETOS E PROGRAMAS'!D107="N"),"N",""))</f>
        <v/>
      </c>
      <c r="H104" t="str">
        <f>TEXT(IF('B - PROJETOS E PROGRAMAS'!A107="","",'B - PROJETOS E PROGRAMAS'!AB107),"0,00")</f>
        <v/>
      </c>
      <c r="I104" t="str">
        <f>TEXT(IF('B - PROJETOS E PROGRAMAS'!A107="","",'B - PROJETOS E PROGRAMAS'!AC107),"0,00")</f>
        <v/>
      </c>
      <c r="J104" t="str">
        <f>TEXT(IF('B - PROJETOS E PROGRAMAS'!A107="","",'B - PROJETOS E PROGRAMAS'!AD107),"0,00")</f>
        <v/>
      </c>
      <c r="K104" t="str">
        <f>TEXT(IF('B - PROJETOS E PROGRAMAS'!A107="","",'B - PROJETOS E PROGRAMAS'!AE107),"0,00")</f>
        <v/>
      </c>
    </row>
    <row r="105" spans="1:11" x14ac:dyDescent="0.35">
      <c r="A105" t="str">
        <f>IF(D105="","",IF('A - IDENTIFICAÇÃO'!$C$7="","",'A - IDENTIFICAÇÃO'!$C$7))</f>
        <v/>
      </c>
      <c r="B105" t="str">
        <f>IF(D105="","",IF('A - IDENTIFICAÇÃO'!$P$15="","",'A - IDENTIFICAÇÃO'!$P$15))</f>
        <v/>
      </c>
      <c r="C105" t="str">
        <f>IF(D105="","",TEXT(IF('A - IDENTIFICAÇÃO'!$C$2="","",'A - IDENTIFICAÇÃO'!$C$2),"0000"))</f>
        <v/>
      </c>
      <c r="D105" t="str">
        <f>IF('B - PROJETOS E PROGRAMAS'!A108="","",'B - PROJETOS E PROGRAMAS'!A108)</f>
        <v/>
      </c>
      <c r="E105" t="str">
        <f>TEXT(IF('B - PROJETOS E PROGRAMAS'!B108="","",'B - PROJETOS E PROGRAMAS'!B108),"DD/MM/AAAA")</f>
        <v/>
      </c>
      <c r="F105" t="str">
        <f>TEXT(IF('B - PROJETOS E PROGRAMAS'!C108="","",'B - PROJETOS E PROGRAMAS'!C108),"DD/MM/AAAA")</f>
        <v/>
      </c>
      <c r="G105" t="str">
        <f>IF(OR('B - PROJETOS E PROGRAMAS'!D108="SIM",'B - PROJETOS E PROGRAMAS'!D108="S"),"S",IF(OR('B - PROJETOS E PROGRAMAS'!D108="NÃO",'B - PROJETOS E PROGRAMAS'!D108="N"),"N",""))</f>
        <v/>
      </c>
      <c r="H105" t="str">
        <f>TEXT(IF('B - PROJETOS E PROGRAMAS'!A108="","",'B - PROJETOS E PROGRAMAS'!AB108),"0,00")</f>
        <v/>
      </c>
      <c r="I105" t="str">
        <f>TEXT(IF('B - PROJETOS E PROGRAMAS'!A108="","",'B - PROJETOS E PROGRAMAS'!AC108),"0,00")</f>
        <v/>
      </c>
      <c r="J105" t="str">
        <f>TEXT(IF('B - PROJETOS E PROGRAMAS'!A108="","",'B - PROJETOS E PROGRAMAS'!AD108),"0,00")</f>
        <v/>
      </c>
      <c r="K105" t="str">
        <f>TEXT(IF('B - PROJETOS E PROGRAMAS'!A108="","",'B - PROJETOS E PROGRAMAS'!AE108),"0,00")</f>
        <v/>
      </c>
    </row>
    <row r="106" spans="1:11" x14ac:dyDescent="0.35">
      <c r="A106" t="str">
        <f>IF(D106="","",IF('A - IDENTIFICAÇÃO'!$C$7="","",'A - IDENTIFICAÇÃO'!$C$7))</f>
        <v/>
      </c>
      <c r="B106" t="str">
        <f>IF(D106="","",IF('A - IDENTIFICAÇÃO'!$P$15="","",'A - IDENTIFICAÇÃO'!$P$15))</f>
        <v/>
      </c>
      <c r="C106" t="str">
        <f>IF(D106="","",TEXT(IF('A - IDENTIFICAÇÃO'!$C$2="","",'A - IDENTIFICAÇÃO'!$C$2),"0000"))</f>
        <v/>
      </c>
      <c r="D106" t="str">
        <f>IF('B - PROJETOS E PROGRAMAS'!A109="","",'B - PROJETOS E PROGRAMAS'!A109)</f>
        <v/>
      </c>
      <c r="E106" t="str">
        <f>TEXT(IF('B - PROJETOS E PROGRAMAS'!B109="","",'B - PROJETOS E PROGRAMAS'!B109),"DD/MM/AAAA")</f>
        <v/>
      </c>
      <c r="F106" t="str">
        <f>TEXT(IF('B - PROJETOS E PROGRAMAS'!C109="","",'B - PROJETOS E PROGRAMAS'!C109),"DD/MM/AAAA")</f>
        <v/>
      </c>
      <c r="G106" t="str">
        <f>IF(OR('B - PROJETOS E PROGRAMAS'!D109="SIM",'B - PROJETOS E PROGRAMAS'!D109="S"),"S",IF(OR('B - PROJETOS E PROGRAMAS'!D109="NÃO",'B - PROJETOS E PROGRAMAS'!D109="N"),"N",""))</f>
        <v/>
      </c>
      <c r="H106" t="str">
        <f>TEXT(IF('B - PROJETOS E PROGRAMAS'!A109="","",'B - PROJETOS E PROGRAMAS'!AB109),"0,00")</f>
        <v/>
      </c>
      <c r="I106" t="str">
        <f>TEXT(IF('B - PROJETOS E PROGRAMAS'!A109="","",'B - PROJETOS E PROGRAMAS'!AC109),"0,00")</f>
        <v/>
      </c>
      <c r="J106" t="str">
        <f>TEXT(IF('B - PROJETOS E PROGRAMAS'!A109="","",'B - PROJETOS E PROGRAMAS'!AD109),"0,00")</f>
        <v/>
      </c>
      <c r="K106" t="str">
        <f>TEXT(IF('B - PROJETOS E PROGRAMAS'!A109="","",'B - PROJETOS E PROGRAMAS'!AE109),"0,00")</f>
        <v/>
      </c>
    </row>
    <row r="107" spans="1:11" x14ac:dyDescent="0.35">
      <c r="A107" t="str">
        <f>IF(D107="","",IF('A - IDENTIFICAÇÃO'!$C$7="","",'A - IDENTIFICAÇÃO'!$C$7))</f>
        <v/>
      </c>
      <c r="B107" t="str">
        <f>IF(D107="","",IF('A - IDENTIFICAÇÃO'!$P$15="","",'A - IDENTIFICAÇÃO'!$P$15))</f>
        <v/>
      </c>
      <c r="C107" t="str">
        <f>IF(D107="","",TEXT(IF('A - IDENTIFICAÇÃO'!$C$2="","",'A - IDENTIFICAÇÃO'!$C$2),"0000"))</f>
        <v/>
      </c>
      <c r="D107" t="str">
        <f>IF('B - PROJETOS E PROGRAMAS'!A110="","",'B - PROJETOS E PROGRAMAS'!A110)</f>
        <v/>
      </c>
      <c r="E107" t="str">
        <f>TEXT(IF('B - PROJETOS E PROGRAMAS'!B110="","",'B - PROJETOS E PROGRAMAS'!B110),"DD/MM/AAAA")</f>
        <v/>
      </c>
      <c r="F107" t="str">
        <f>TEXT(IF('B - PROJETOS E PROGRAMAS'!C110="","",'B - PROJETOS E PROGRAMAS'!C110),"DD/MM/AAAA")</f>
        <v/>
      </c>
      <c r="G107" t="str">
        <f>IF(OR('B - PROJETOS E PROGRAMAS'!D110="SIM",'B - PROJETOS E PROGRAMAS'!D110="S"),"S",IF(OR('B - PROJETOS E PROGRAMAS'!D110="NÃO",'B - PROJETOS E PROGRAMAS'!D110="N"),"N",""))</f>
        <v/>
      </c>
      <c r="H107" t="str">
        <f>TEXT(IF('B - PROJETOS E PROGRAMAS'!A110="","",'B - PROJETOS E PROGRAMAS'!AB110),"0,00")</f>
        <v/>
      </c>
      <c r="I107" t="str">
        <f>TEXT(IF('B - PROJETOS E PROGRAMAS'!A110="","",'B - PROJETOS E PROGRAMAS'!AC110),"0,00")</f>
        <v/>
      </c>
      <c r="J107" t="str">
        <f>TEXT(IF('B - PROJETOS E PROGRAMAS'!A110="","",'B - PROJETOS E PROGRAMAS'!AD110),"0,00")</f>
        <v/>
      </c>
      <c r="K107" t="str">
        <f>TEXT(IF('B - PROJETOS E PROGRAMAS'!A110="","",'B - PROJETOS E PROGRAMAS'!AE110),"0,00")</f>
        <v/>
      </c>
    </row>
    <row r="108" spans="1:11" x14ac:dyDescent="0.35">
      <c r="A108" t="str">
        <f>IF(D108="","",IF('A - IDENTIFICAÇÃO'!$C$7="","",'A - IDENTIFICAÇÃO'!$C$7))</f>
        <v/>
      </c>
      <c r="B108" t="str">
        <f>IF(D108="","",IF('A - IDENTIFICAÇÃO'!$P$15="","",'A - IDENTIFICAÇÃO'!$P$15))</f>
        <v/>
      </c>
      <c r="C108" t="str">
        <f>IF(D108="","",TEXT(IF('A - IDENTIFICAÇÃO'!$C$2="","",'A - IDENTIFICAÇÃO'!$C$2),"0000"))</f>
        <v/>
      </c>
      <c r="D108" t="str">
        <f>IF('B - PROJETOS E PROGRAMAS'!A111="","",'B - PROJETOS E PROGRAMAS'!A111)</f>
        <v/>
      </c>
      <c r="E108" t="str">
        <f>TEXT(IF('B - PROJETOS E PROGRAMAS'!B111="","",'B - PROJETOS E PROGRAMAS'!B111),"DD/MM/AAAA")</f>
        <v/>
      </c>
      <c r="F108" t="str">
        <f>TEXT(IF('B - PROJETOS E PROGRAMAS'!C111="","",'B - PROJETOS E PROGRAMAS'!C111),"DD/MM/AAAA")</f>
        <v/>
      </c>
      <c r="G108" t="str">
        <f>IF(OR('B - PROJETOS E PROGRAMAS'!D111="SIM",'B - PROJETOS E PROGRAMAS'!D111="S"),"S",IF(OR('B - PROJETOS E PROGRAMAS'!D111="NÃO",'B - PROJETOS E PROGRAMAS'!D111="N"),"N",""))</f>
        <v/>
      </c>
      <c r="H108" t="str">
        <f>TEXT(IF('B - PROJETOS E PROGRAMAS'!A111="","",'B - PROJETOS E PROGRAMAS'!AB111),"0,00")</f>
        <v/>
      </c>
      <c r="I108" t="str">
        <f>TEXT(IF('B - PROJETOS E PROGRAMAS'!A111="","",'B - PROJETOS E PROGRAMAS'!AC111),"0,00")</f>
        <v/>
      </c>
      <c r="J108" t="str">
        <f>TEXT(IF('B - PROJETOS E PROGRAMAS'!A111="","",'B - PROJETOS E PROGRAMAS'!AD111),"0,00")</f>
        <v/>
      </c>
      <c r="K108" t="str">
        <f>TEXT(IF('B - PROJETOS E PROGRAMAS'!A111="","",'B - PROJETOS E PROGRAMAS'!AE111),"0,00")</f>
        <v/>
      </c>
    </row>
    <row r="109" spans="1:11" x14ac:dyDescent="0.35">
      <c r="A109" t="str">
        <f>IF(D109="","",IF('A - IDENTIFICAÇÃO'!$C$7="","",'A - IDENTIFICAÇÃO'!$C$7))</f>
        <v/>
      </c>
      <c r="B109" t="str">
        <f>IF(D109="","",IF('A - IDENTIFICAÇÃO'!$P$15="","",'A - IDENTIFICAÇÃO'!$P$15))</f>
        <v/>
      </c>
      <c r="C109" t="str">
        <f>IF(D109="","",TEXT(IF('A - IDENTIFICAÇÃO'!$C$2="","",'A - IDENTIFICAÇÃO'!$C$2),"0000"))</f>
        <v/>
      </c>
      <c r="D109" t="str">
        <f>IF('B - PROJETOS E PROGRAMAS'!A112="","",'B - PROJETOS E PROGRAMAS'!A112)</f>
        <v/>
      </c>
      <c r="E109" t="str">
        <f>TEXT(IF('B - PROJETOS E PROGRAMAS'!B112="","",'B - PROJETOS E PROGRAMAS'!B112),"DD/MM/AAAA")</f>
        <v/>
      </c>
      <c r="F109" t="str">
        <f>TEXT(IF('B - PROJETOS E PROGRAMAS'!C112="","",'B - PROJETOS E PROGRAMAS'!C112),"DD/MM/AAAA")</f>
        <v/>
      </c>
      <c r="G109" t="str">
        <f>IF(OR('B - PROJETOS E PROGRAMAS'!D112="SIM",'B - PROJETOS E PROGRAMAS'!D112="S"),"S",IF(OR('B - PROJETOS E PROGRAMAS'!D112="NÃO",'B - PROJETOS E PROGRAMAS'!D112="N"),"N",""))</f>
        <v/>
      </c>
      <c r="H109" t="str">
        <f>TEXT(IF('B - PROJETOS E PROGRAMAS'!A112="","",'B - PROJETOS E PROGRAMAS'!AB112),"0,00")</f>
        <v/>
      </c>
      <c r="I109" t="str">
        <f>TEXT(IF('B - PROJETOS E PROGRAMAS'!A112="","",'B - PROJETOS E PROGRAMAS'!AC112),"0,00")</f>
        <v/>
      </c>
      <c r="J109" t="str">
        <f>TEXT(IF('B - PROJETOS E PROGRAMAS'!A112="","",'B - PROJETOS E PROGRAMAS'!AD112),"0,00")</f>
        <v/>
      </c>
      <c r="K109" t="str">
        <f>TEXT(IF('B - PROJETOS E PROGRAMAS'!A112="","",'B - PROJETOS E PROGRAMAS'!AE112),"0,00")</f>
        <v/>
      </c>
    </row>
    <row r="110" spans="1:11" x14ac:dyDescent="0.35">
      <c r="A110" t="str">
        <f>IF(D110="","",IF('A - IDENTIFICAÇÃO'!$C$7="","",'A - IDENTIFICAÇÃO'!$C$7))</f>
        <v/>
      </c>
      <c r="B110" t="str">
        <f>IF(D110="","",IF('A - IDENTIFICAÇÃO'!$P$15="","",'A - IDENTIFICAÇÃO'!$P$15))</f>
        <v/>
      </c>
      <c r="C110" t="str">
        <f>IF(D110="","",TEXT(IF('A - IDENTIFICAÇÃO'!$C$2="","",'A - IDENTIFICAÇÃO'!$C$2),"0000"))</f>
        <v/>
      </c>
      <c r="D110" t="str">
        <f>IF('B - PROJETOS E PROGRAMAS'!A113="","",'B - PROJETOS E PROGRAMAS'!A113)</f>
        <v/>
      </c>
      <c r="E110" t="str">
        <f>TEXT(IF('B - PROJETOS E PROGRAMAS'!B113="","",'B - PROJETOS E PROGRAMAS'!B113),"DD/MM/AAAA")</f>
        <v/>
      </c>
      <c r="F110" t="str">
        <f>TEXT(IF('B - PROJETOS E PROGRAMAS'!C113="","",'B - PROJETOS E PROGRAMAS'!C113),"DD/MM/AAAA")</f>
        <v/>
      </c>
      <c r="G110" t="str">
        <f>IF(OR('B - PROJETOS E PROGRAMAS'!D113="SIM",'B - PROJETOS E PROGRAMAS'!D113="S"),"S",IF(OR('B - PROJETOS E PROGRAMAS'!D113="NÃO",'B - PROJETOS E PROGRAMAS'!D113="N"),"N",""))</f>
        <v/>
      </c>
      <c r="H110" t="str">
        <f>TEXT(IF('B - PROJETOS E PROGRAMAS'!A113="","",'B - PROJETOS E PROGRAMAS'!AB113),"0,00")</f>
        <v/>
      </c>
      <c r="I110" t="str">
        <f>TEXT(IF('B - PROJETOS E PROGRAMAS'!A113="","",'B - PROJETOS E PROGRAMAS'!AC113),"0,00")</f>
        <v/>
      </c>
      <c r="J110" t="str">
        <f>TEXT(IF('B - PROJETOS E PROGRAMAS'!A113="","",'B - PROJETOS E PROGRAMAS'!AD113),"0,00")</f>
        <v/>
      </c>
      <c r="K110" t="str">
        <f>TEXT(IF('B - PROJETOS E PROGRAMAS'!A113="","",'B - PROJETOS E PROGRAMAS'!AE113),"0,00")</f>
        <v/>
      </c>
    </row>
    <row r="111" spans="1:11" x14ac:dyDescent="0.35">
      <c r="A111" t="str">
        <f>IF(D111="","",IF('A - IDENTIFICAÇÃO'!$C$7="","",'A - IDENTIFICAÇÃO'!$C$7))</f>
        <v/>
      </c>
      <c r="B111" t="str">
        <f>IF(D111="","",IF('A - IDENTIFICAÇÃO'!$P$15="","",'A - IDENTIFICAÇÃO'!$P$15))</f>
        <v/>
      </c>
      <c r="C111" t="str">
        <f>IF(D111="","",TEXT(IF('A - IDENTIFICAÇÃO'!$C$2="","",'A - IDENTIFICAÇÃO'!$C$2),"0000"))</f>
        <v/>
      </c>
      <c r="D111" t="str">
        <f>IF('B - PROJETOS E PROGRAMAS'!A114="","",'B - PROJETOS E PROGRAMAS'!A114)</f>
        <v/>
      </c>
      <c r="E111" t="str">
        <f>TEXT(IF('B - PROJETOS E PROGRAMAS'!B114="","",'B - PROJETOS E PROGRAMAS'!B114),"DD/MM/AAAA")</f>
        <v/>
      </c>
      <c r="F111" t="str">
        <f>TEXT(IF('B - PROJETOS E PROGRAMAS'!C114="","",'B - PROJETOS E PROGRAMAS'!C114),"DD/MM/AAAA")</f>
        <v/>
      </c>
      <c r="G111" t="str">
        <f>IF(OR('B - PROJETOS E PROGRAMAS'!D114="SIM",'B - PROJETOS E PROGRAMAS'!D114="S"),"S",IF(OR('B - PROJETOS E PROGRAMAS'!D114="NÃO",'B - PROJETOS E PROGRAMAS'!D114="N"),"N",""))</f>
        <v/>
      </c>
      <c r="H111" t="str">
        <f>TEXT(IF('B - PROJETOS E PROGRAMAS'!A114="","",'B - PROJETOS E PROGRAMAS'!AB114),"0,00")</f>
        <v/>
      </c>
      <c r="I111" t="str">
        <f>TEXT(IF('B - PROJETOS E PROGRAMAS'!A114="","",'B - PROJETOS E PROGRAMAS'!AC114),"0,00")</f>
        <v/>
      </c>
      <c r="J111" t="str">
        <f>TEXT(IF('B - PROJETOS E PROGRAMAS'!A114="","",'B - PROJETOS E PROGRAMAS'!AD114),"0,00")</f>
        <v/>
      </c>
      <c r="K111" t="str">
        <f>TEXT(IF('B - PROJETOS E PROGRAMAS'!A114="","",'B - PROJETOS E PROGRAMAS'!AE114),"0,00")</f>
        <v/>
      </c>
    </row>
    <row r="112" spans="1:11" x14ac:dyDescent="0.35">
      <c r="A112" t="str">
        <f>IF(D112="","",IF('A - IDENTIFICAÇÃO'!$C$7="","",'A - IDENTIFICAÇÃO'!$C$7))</f>
        <v/>
      </c>
      <c r="B112" t="str">
        <f>IF(D112="","",IF('A - IDENTIFICAÇÃO'!$P$15="","",'A - IDENTIFICAÇÃO'!$P$15))</f>
        <v/>
      </c>
      <c r="C112" t="str">
        <f>IF(D112="","",TEXT(IF('A - IDENTIFICAÇÃO'!$C$2="","",'A - IDENTIFICAÇÃO'!$C$2),"0000"))</f>
        <v/>
      </c>
      <c r="D112" t="str">
        <f>IF('B - PROJETOS E PROGRAMAS'!A115="","",'B - PROJETOS E PROGRAMAS'!A115)</f>
        <v/>
      </c>
      <c r="E112" t="str">
        <f>TEXT(IF('B - PROJETOS E PROGRAMAS'!B115="","",'B - PROJETOS E PROGRAMAS'!B115),"DD/MM/AAAA")</f>
        <v/>
      </c>
      <c r="F112" t="str">
        <f>TEXT(IF('B - PROJETOS E PROGRAMAS'!C115="","",'B - PROJETOS E PROGRAMAS'!C115),"DD/MM/AAAA")</f>
        <v/>
      </c>
      <c r="G112" t="str">
        <f>IF(OR('B - PROJETOS E PROGRAMAS'!D115="SIM",'B - PROJETOS E PROGRAMAS'!D115="S"),"S",IF(OR('B - PROJETOS E PROGRAMAS'!D115="NÃO",'B - PROJETOS E PROGRAMAS'!D115="N"),"N",""))</f>
        <v/>
      </c>
      <c r="H112" t="str">
        <f>TEXT(IF('B - PROJETOS E PROGRAMAS'!A115="","",'B - PROJETOS E PROGRAMAS'!AB115),"0,00")</f>
        <v/>
      </c>
      <c r="I112" t="str">
        <f>TEXT(IF('B - PROJETOS E PROGRAMAS'!A115="","",'B - PROJETOS E PROGRAMAS'!AC115),"0,00")</f>
        <v/>
      </c>
      <c r="J112" t="str">
        <f>TEXT(IF('B - PROJETOS E PROGRAMAS'!A115="","",'B - PROJETOS E PROGRAMAS'!AD115),"0,00")</f>
        <v/>
      </c>
      <c r="K112" t="str">
        <f>TEXT(IF('B - PROJETOS E PROGRAMAS'!A115="","",'B - PROJETOS E PROGRAMAS'!AE115),"0,00")</f>
        <v/>
      </c>
    </row>
    <row r="113" spans="1:11" x14ac:dyDescent="0.35">
      <c r="A113" t="str">
        <f>IF(D113="","",IF('A - IDENTIFICAÇÃO'!$C$7="","",'A - IDENTIFICAÇÃO'!$C$7))</f>
        <v/>
      </c>
      <c r="B113" t="str">
        <f>IF(D113="","",IF('A - IDENTIFICAÇÃO'!$P$15="","",'A - IDENTIFICAÇÃO'!$P$15))</f>
        <v/>
      </c>
      <c r="C113" t="str">
        <f>IF(D113="","",TEXT(IF('A - IDENTIFICAÇÃO'!$C$2="","",'A - IDENTIFICAÇÃO'!$C$2),"0000"))</f>
        <v/>
      </c>
      <c r="D113" t="str">
        <f>IF('B - PROJETOS E PROGRAMAS'!A116="","",'B - PROJETOS E PROGRAMAS'!A116)</f>
        <v/>
      </c>
      <c r="E113" t="str">
        <f>TEXT(IF('B - PROJETOS E PROGRAMAS'!B116="","",'B - PROJETOS E PROGRAMAS'!B116),"DD/MM/AAAA")</f>
        <v/>
      </c>
      <c r="F113" t="str">
        <f>TEXT(IF('B - PROJETOS E PROGRAMAS'!C116="","",'B - PROJETOS E PROGRAMAS'!C116),"DD/MM/AAAA")</f>
        <v/>
      </c>
      <c r="G113" t="str">
        <f>IF(OR('B - PROJETOS E PROGRAMAS'!D116="SIM",'B - PROJETOS E PROGRAMAS'!D116="S"),"S",IF(OR('B - PROJETOS E PROGRAMAS'!D116="NÃO",'B - PROJETOS E PROGRAMAS'!D116="N"),"N",""))</f>
        <v/>
      </c>
      <c r="H113" t="str">
        <f>TEXT(IF('B - PROJETOS E PROGRAMAS'!A116="","",'B - PROJETOS E PROGRAMAS'!AB116),"0,00")</f>
        <v/>
      </c>
      <c r="I113" t="str">
        <f>TEXT(IF('B - PROJETOS E PROGRAMAS'!A116="","",'B - PROJETOS E PROGRAMAS'!AC116),"0,00")</f>
        <v/>
      </c>
      <c r="J113" t="str">
        <f>TEXT(IF('B - PROJETOS E PROGRAMAS'!A116="","",'B - PROJETOS E PROGRAMAS'!AD116),"0,00")</f>
        <v/>
      </c>
      <c r="K113" t="str">
        <f>TEXT(IF('B - PROJETOS E PROGRAMAS'!A116="","",'B - PROJETOS E PROGRAMAS'!AE116),"0,00")</f>
        <v/>
      </c>
    </row>
    <row r="114" spans="1:11" x14ac:dyDescent="0.35">
      <c r="A114" t="str">
        <f>IF(D114="","",IF('A - IDENTIFICAÇÃO'!$C$7="","",'A - IDENTIFICAÇÃO'!$C$7))</f>
        <v/>
      </c>
      <c r="B114" t="str">
        <f>IF(D114="","",IF('A - IDENTIFICAÇÃO'!$P$15="","",'A - IDENTIFICAÇÃO'!$P$15))</f>
        <v/>
      </c>
      <c r="C114" t="str">
        <f>IF(D114="","",TEXT(IF('A - IDENTIFICAÇÃO'!$C$2="","",'A - IDENTIFICAÇÃO'!$C$2),"0000"))</f>
        <v/>
      </c>
      <c r="D114" t="str">
        <f>IF('B - PROJETOS E PROGRAMAS'!A117="","",'B - PROJETOS E PROGRAMAS'!A117)</f>
        <v/>
      </c>
      <c r="E114" t="str">
        <f>TEXT(IF('B - PROJETOS E PROGRAMAS'!B117="","",'B - PROJETOS E PROGRAMAS'!B117),"DD/MM/AAAA")</f>
        <v/>
      </c>
      <c r="F114" t="str">
        <f>TEXT(IF('B - PROJETOS E PROGRAMAS'!C117="","",'B - PROJETOS E PROGRAMAS'!C117),"DD/MM/AAAA")</f>
        <v/>
      </c>
      <c r="G114" t="str">
        <f>IF(OR('B - PROJETOS E PROGRAMAS'!D117="SIM",'B - PROJETOS E PROGRAMAS'!D117="S"),"S",IF(OR('B - PROJETOS E PROGRAMAS'!D117="NÃO",'B - PROJETOS E PROGRAMAS'!D117="N"),"N",""))</f>
        <v/>
      </c>
      <c r="H114" t="str">
        <f>TEXT(IF('B - PROJETOS E PROGRAMAS'!A117="","",'B - PROJETOS E PROGRAMAS'!AB117),"0,00")</f>
        <v/>
      </c>
      <c r="I114" t="str">
        <f>TEXT(IF('B - PROJETOS E PROGRAMAS'!A117="","",'B - PROJETOS E PROGRAMAS'!AC117),"0,00")</f>
        <v/>
      </c>
      <c r="J114" t="str">
        <f>TEXT(IF('B - PROJETOS E PROGRAMAS'!A117="","",'B - PROJETOS E PROGRAMAS'!AD117),"0,00")</f>
        <v/>
      </c>
      <c r="K114" t="str">
        <f>TEXT(IF('B - PROJETOS E PROGRAMAS'!A117="","",'B - PROJETOS E PROGRAMAS'!AE117),"0,00")</f>
        <v/>
      </c>
    </row>
    <row r="115" spans="1:11" x14ac:dyDescent="0.35">
      <c r="A115" t="str">
        <f>IF(D115="","",IF('A - IDENTIFICAÇÃO'!$C$7="","",'A - IDENTIFICAÇÃO'!$C$7))</f>
        <v/>
      </c>
      <c r="B115" t="str">
        <f>IF(D115="","",IF('A - IDENTIFICAÇÃO'!$P$15="","",'A - IDENTIFICAÇÃO'!$P$15))</f>
        <v/>
      </c>
      <c r="C115" t="str">
        <f>IF(D115="","",TEXT(IF('A - IDENTIFICAÇÃO'!$C$2="","",'A - IDENTIFICAÇÃO'!$C$2),"0000"))</f>
        <v/>
      </c>
      <c r="D115" t="str">
        <f>IF('B - PROJETOS E PROGRAMAS'!A118="","",'B - PROJETOS E PROGRAMAS'!A118)</f>
        <v/>
      </c>
      <c r="E115" t="str">
        <f>TEXT(IF('B - PROJETOS E PROGRAMAS'!B118="","",'B - PROJETOS E PROGRAMAS'!B118),"DD/MM/AAAA")</f>
        <v/>
      </c>
      <c r="F115" t="str">
        <f>TEXT(IF('B - PROJETOS E PROGRAMAS'!C118="","",'B - PROJETOS E PROGRAMAS'!C118),"DD/MM/AAAA")</f>
        <v/>
      </c>
      <c r="G115" t="str">
        <f>IF(OR('B - PROJETOS E PROGRAMAS'!D118="SIM",'B - PROJETOS E PROGRAMAS'!D118="S"),"S",IF(OR('B - PROJETOS E PROGRAMAS'!D118="NÃO",'B - PROJETOS E PROGRAMAS'!D118="N"),"N",""))</f>
        <v/>
      </c>
      <c r="H115" t="str">
        <f>TEXT(IF('B - PROJETOS E PROGRAMAS'!A118="","",'B - PROJETOS E PROGRAMAS'!AB118),"0,00")</f>
        <v/>
      </c>
      <c r="I115" t="str">
        <f>TEXT(IF('B - PROJETOS E PROGRAMAS'!A118="","",'B - PROJETOS E PROGRAMAS'!AC118),"0,00")</f>
        <v/>
      </c>
      <c r="J115" t="str">
        <f>TEXT(IF('B - PROJETOS E PROGRAMAS'!A118="","",'B - PROJETOS E PROGRAMAS'!AD118),"0,00")</f>
        <v/>
      </c>
      <c r="K115" t="str">
        <f>TEXT(IF('B - PROJETOS E PROGRAMAS'!A118="","",'B - PROJETOS E PROGRAMAS'!AE118),"0,00")</f>
        <v/>
      </c>
    </row>
    <row r="116" spans="1:11" x14ac:dyDescent="0.35">
      <c r="A116" t="str">
        <f>IF(D116="","",IF('A - IDENTIFICAÇÃO'!$C$7="","",'A - IDENTIFICAÇÃO'!$C$7))</f>
        <v/>
      </c>
      <c r="B116" t="str">
        <f>IF(D116="","",IF('A - IDENTIFICAÇÃO'!$P$15="","",'A - IDENTIFICAÇÃO'!$P$15))</f>
        <v/>
      </c>
      <c r="C116" t="str">
        <f>IF(D116="","",TEXT(IF('A - IDENTIFICAÇÃO'!$C$2="","",'A - IDENTIFICAÇÃO'!$C$2),"0000"))</f>
        <v/>
      </c>
      <c r="D116" t="str">
        <f>IF('B - PROJETOS E PROGRAMAS'!A119="","",'B - PROJETOS E PROGRAMAS'!A119)</f>
        <v/>
      </c>
      <c r="E116" t="str">
        <f>TEXT(IF('B - PROJETOS E PROGRAMAS'!B119="","",'B - PROJETOS E PROGRAMAS'!B119),"DD/MM/AAAA")</f>
        <v/>
      </c>
      <c r="F116" t="str">
        <f>TEXT(IF('B - PROJETOS E PROGRAMAS'!C119="","",'B - PROJETOS E PROGRAMAS'!C119),"DD/MM/AAAA")</f>
        <v/>
      </c>
      <c r="G116" t="str">
        <f>IF(OR('B - PROJETOS E PROGRAMAS'!D119="SIM",'B - PROJETOS E PROGRAMAS'!D119="S"),"S",IF(OR('B - PROJETOS E PROGRAMAS'!D119="NÃO",'B - PROJETOS E PROGRAMAS'!D119="N"),"N",""))</f>
        <v/>
      </c>
      <c r="H116" t="str">
        <f>TEXT(IF('B - PROJETOS E PROGRAMAS'!A119="","",'B - PROJETOS E PROGRAMAS'!AB119),"0,00")</f>
        <v/>
      </c>
      <c r="I116" t="str">
        <f>TEXT(IF('B - PROJETOS E PROGRAMAS'!A119="","",'B - PROJETOS E PROGRAMAS'!AC119),"0,00")</f>
        <v/>
      </c>
      <c r="J116" t="str">
        <f>TEXT(IF('B - PROJETOS E PROGRAMAS'!A119="","",'B - PROJETOS E PROGRAMAS'!AD119),"0,00")</f>
        <v/>
      </c>
      <c r="K116" t="str">
        <f>TEXT(IF('B - PROJETOS E PROGRAMAS'!A119="","",'B - PROJETOS E PROGRAMAS'!AE119),"0,00")</f>
        <v/>
      </c>
    </row>
    <row r="117" spans="1:11" x14ac:dyDescent="0.35">
      <c r="A117" t="str">
        <f>IF(D117="","",IF('A - IDENTIFICAÇÃO'!$C$7="","",'A - IDENTIFICAÇÃO'!$C$7))</f>
        <v/>
      </c>
      <c r="B117" t="str">
        <f>IF(D117="","",IF('A - IDENTIFICAÇÃO'!$P$15="","",'A - IDENTIFICAÇÃO'!$P$15))</f>
        <v/>
      </c>
      <c r="C117" t="str">
        <f>IF(D117="","",TEXT(IF('A - IDENTIFICAÇÃO'!$C$2="","",'A - IDENTIFICAÇÃO'!$C$2),"0000"))</f>
        <v/>
      </c>
      <c r="D117" t="str">
        <f>IF('B - PROJETOS E PROGRAMAS'!A120="","",'B - PROJETOS E PROGRAMAS'!A120)</f>
        <v/>
      </c>
      <c r="E117" t="str">
        <f>TEXT(IF('B - PROJETOS E PROGRAMAS'!B120="","",'B - PROJETOS E PROGRAMAS'!B120),"DD/MM/AAAA")</f>
        <v/>
      </c>
      <c r="F117" t="str">
        <f>TEXT(IF('B - PROJETOS E PROGRAMAS'!C120="","",'B - PROJETOS E PROGRAMAS'!C120),"DD/MM/AAAA")</f>
        <v/>
      </c>
      <c r="G117" t="str">
        <f>IF(OR('B - PROJETOS E PROGRAMAS'!D120="SIM",'B - PROJETOS E PROGRAMAS'!D120="S"),"S",IF(OR('B - PROJETOS E PROGRAMAS'!D120="NÃO",'B - PROJETOS E PROGRAMAS'!D120="N"),"N",""))</f>
        <v/>
      </c>
      <c r="H117" t="str">
        <f>TEXT(IF('B - PROJETOS E PROGRAMAS'!A120="","",'B - PROJETOS E PROGRAMAS'!AB120),"0,00")</f>
        <v/>
      </c>
      <c r="I117" t="str">
        <f>TEXT(IF('B - PROJETOS E PROGRAMAS'!A120="","",'B - PROJETOS E PROGRAMAS'!AC120),"0,00")</f>
        <v/>
      </c>
      <c r="J117" t="str">
        <f>TEXT(IF('B - PROJETOS E PROGRAMAS'!A120="","",'B - PROJETOS E PROGRAMAS'!AD120),"0,00")</f>
        <v/>
      </c>
      <c r="K117" t="str">
        <f>TEXT(IF('B - PROJETOS E PROGRAMAS'!A120="","",'B - PROJETOS E PROGRAMAS'!AE120),"0,00")</f>
        <v/>
      </c>
    </row>
    <row r="118" spans="1:11" x14ac:dyDescent="0.35">
      <c r="A118" t="str">
        <f>IF(D118="","",IF('A - IDENTIFICAÇÃO'!$C$7="","",'A - IDENTIFICAÇÃO'!$C$7))</f>
        <v/>
      </c>
      <c r="B118" t="str">
        <f>IF(D118="","",IF('A - IDENTIFICAÇÃO'!$P$15="","",'A - IDENTIFICAÇÃO'!$P$15))</f>
        <v/>
      </c>
      <c r="C118" t="str">
        <f>IF(D118="","",TEXT(IF('A - IDENTIFICAÇÃO'!$C$2="","",'A - IDENTIFICAÇÃO'!$C$2),"0000"))</f>
        <v/>
      </c>
      <c r="D118" t="str">
        <f>IF('B - PROJETOS E PROGRAMAS'!A121="","",'B - PROJETOS E PROGRAMAS'!A121)</f>
        <v/>
      </c>
      <c r="E118" t="str">
        <f>TEXT(IF('B - PROJETOS E PROGRAMAS'!B121="","",'B - PROJETOS E PROGRAMAS'!B121),"DD/MM/AAAA")</f>
        <v/>
      </c>
      <c r="F118" t="str">
        <f>TEXT(IF('B - PROJETOS E PROGRAMAS'!C121="","",'B - PROJETOS E PROGRAMAS'!C121),"DD/MM/AAAA")</f>
        <v/>
      </c>
      <c r="G118" t="str">
        <f>IF(OR('B - PROJETOS E PROGRAMAS'!D121="SIM",'B - PROJETOS E PROGRAMAS'!D121="S"),"S",IF(OR('B - PROJETOS E PROGRAMAS'!D121="NÃO",'B - PROJETOS E PROGRAMAS'!D121="N"),"N",""))</f>
        <v/>
      </c>
      <c r="H118" t="str">
        <f>TEXT(IF('B - PROJETOS E PROGRAMAS'!A121="","",'B - PROJETOS E PROGRAMAS'!AB121),"0,00")</f>
        <v/>
      </c>
      <c r="I118" t="str">
        <f>TEXT(IF('B - PROJETOS E PROGRAMAS'!A121="","",'B - PROJETOS E PROGRAMAS'!AC121),"0,00")</f>
        <v/>
      </c>
      <c r="J118" t="str">
        <f>TEXT(IF('B - PROJETOS E PROGRAMAS'!A121="","",'B - PROJETOS E PROGRAMAS'!AD121),"0,00")</f>
        <v/>
      </c>
      <c r="K118" t="str">
        <f>TEXT(IF('B - PROJETOS E PROGRAMAS'!A121="","",'B - PROJETOS E PROGRAMAS'!AE121),"0,00")</f>
        <v/>
      </c>
    </row>
    <row r="119" spans="1:11" x14ac:dyDescent="0.35">
      <c r="A119" t="str">
        <f>IF(D119="","",IF('A - IDENTIFICAÇÃO'!$C$7="","",'A - IDENTIFICAÇÃO'!$C$7))</f>
        <v/>
      </c>
      <c r="B119" t="str">
        <f>IF(D119="","",IF('A - IDENTIFICAÇÃO'!$P$15="","",'A - IDENTIFICAÇÃO'!$P$15))</f>
        <v/>
      </c>
      <c r="C119" t="str">
        <f>IF(D119="","",TEXT(IF('A - IDENTIFICAÇÃO'!$C$2="","",'A - IDENTIFICAÇÃO'!$C$2),"0000"))</f>
        <v/>
      </c>
      <c r="D119" t="str">
        <f>IF('B - PROJETOS E PROGRAMAS'!A122="","",'B - PROJETOS E PROGRAMAS'!A122)</f>
        <v/>
      </c>
      <c r="E119" t="str">
        <f>TEXT(IF('B - PROJETOS E PROGRAMAS'!B122="","",'B - PROJETOS E PROGRAMAS'!B122),"DD/MM/AAAA")</f>
        <v/>
      </c>
      <c r="F119" t="str">
        <f>TEXT(IF('B - PROJETOS E PROGRAMAS'!C122="","",'B - PROJETOS E PROGRAMAS'!C122),"DD/MM/AAAA")</f>
        <v/>
      </c>
      <c r="G119" t="str">
        <f>IF(OR('B - PROJETOS E PROGRAMAS'!D122="SIM",'B - PROJETOS E PROGRAMAS'!D122="S"),"S",IF(OR('B - PROJETOS E PROGRAMAS'!D122="NÃO",'B - PROJETOS E PROGRAMAS'!D122="N"),"N",""))</f>
        <v/>
      </c>
      <c r="H119" t="str">
        <f>TEXT(IF('B - PROJETOS E PROGRAMAS'!A122="","",'B - PROJETOS E PROGRAMAS'!AB122),"0,00")</f>
        <v/>
      </c>
      <c r="I119" t="str">
        <f>TEXT(IF('B - PROJETOS E PROGRAMAS'!A122="","",'B - PROJETOS E PROGRAMAS'!AC122),"0,00")</f>
        <v/>
      </c>
      <c r="J119" t="str">
        <f>TEXT(IF('B - PROJETOS E PROGRAMAS'!A122="","",'B - PROJETOS E PROGRAMAS'!AD122),"0,00")</f>
        <v/>
      </c>
      <c r="K119" t="str">
        <f>TEXT(IF('B - PROJETOS E PROGRAMAS'!A122="","",'B - PROJETOS E PROGRAMAS'!AE122),"0,00")</f>
        <v/>
      </c>
    </row>
    <row r="120" spans="1:11" x14ac:dyDescent="0.35">
      <c r="A120" t="str">
        <f>IF(D120="","",IF('A - IDENTIFICAÇÃO'!$C$7="","",'A - IDENTIFICAÇÃO'!$C$7))</f>
        <v/>
      </c>
      <c r="B120" t="str">
        <f>IF(D120="","",IF('A - IDENTIFICAÇÃO'!$P$15="","",'A - IDENTIFICAÇÃO'!$P$15))</f>
        <v/>
      </c>
      <c r="C120" t="str">
        <f>IF(D120="","",TEXT(IF('A - IDENTIFICAÇÃO'!$C$2="","",'A - IDENTIFICAÇÃO'!$C$2),"0000"))</f>
        <v/>
      </c>
      <c r="D120" t="str">
        <f>IF('B - PROJETOS E PROGRAMAS'!A123="","",'B - PROJETOS E PROGRAMAS'!A123)</f>
        <v/>
      </c>
      <c r="E120" t="str">
        <f>TEXT(IF('B - PROJETOS E PROGRAMAS'!B123="","",'B - PROJETOS E PROGRAMAS'!B123),"DD/MM/AAAA")</f>
        <v/>
      </c>
      <c r="F120" t="str">
        <f>TEXT(IF('B - PROJETOS E PROGRAMAS'!C123="","",'B - PROJETOS E PROGRAMAS'!C123),"DD/MM/AAAA")</f>
        <v/>
      </c>
      <c r="G120" t="str">
        <f>IF(OR('B - PROJETOS E PROGRAMAS'!D123="SIM",'B - PROJETOS E PROGRAMAS'!D123="S"),"S",IF(OR('B - PROJETOS E PROGRAMAS'!D123="NÃO",'B - PROJETOS E PROGRAMAS'!D123="N"),"N",""))</f>
        <v/>
      </c>
      <c r="H120" t="str">
        <f>TEXT(IF('B - PROJETOS E PROGRAMAS'!A123="","",'B - PROJETOS E PROGRAMAS'!AB123),"0,00")</f>
        <v/>
      </c>
      <c r="I120" t="str">
        <f>TEXT(IF('B - PROJETOS E PROGRAMAS'!A123="","",'B - PROJETOS E PROGRAMAS'!AC123),"0,00")</f>
        <v/>
      </c>
      <c r="J120" t="str">
        <f>TEXT(IF('B - PROJETOS E PROGRAMAS'!A123="","",'B - PROJETOS E PROGRAMAS'!AD123),"0,00")</f>
        <v/>
      </c>
      <c r="K120" t="str">
        <f>TEXT(IF('B - PROJETOS E PROGRAMAS'!A123="","",'B - PROJETOS E PROGRAMAS'!AE123),"0,00")</f>
        <v/>
      </c>
    </row>
    <row r="121" spans="1:11" x14ac:dyDescent="0.35">
      <c r="A121" t="str">
        <f>IF(D121="","",IF('A - IDENTIFICAÇÃO'!$C$7="","",'A - IDENTIFICAÇÃO'!$C$7))</f>
        <v/>
      </c>
      <c r="B121" t="str">
        <f>IF(D121="","",IF('A - IDENTIFICAÇÃO'!$P$15="","",'A - IDENTIFICAÇÃO'!$P$15))</f>
        <v/>
      </c>
      <c r="C121" t="str">
        <f>IF(D121="","",TEXT(IF('A - IDENTIFICAÇÃO'!$C$2="","",'A - IDENTIFICAÇÃO'!$C$2),"0000"))</f>
        <v/>
      </c>
      <c r="D121" t="str">
        <f>IF('B - PROJETOS E PROGRAMAS'!A124="","",'B - PROJETOS E PROGRAMAS'!A124)</f>
        <v/>
      </c>
      <c r="E121" t="str">
        <f>TEXT(IF('B - PROJETOS E PROGRAMAS'!B124="","",'B - PROJETOS E PROGRAMAS'!B124),"DD/MM/AAAA")</f>
        <v/>
      </c>
      <c r="F121" t="str">
        <f>TEXT(IF('B - PROJETOS E PROGRAMAS'!C124="","",'B - PROJETOS E PROGRAMAS'!C124),"DD/MM/AAAA")</f>
        <v/>
      </c>
      <c r="G121" t="str">
        <f>IF(OR('B - PROJETOS E PROGRAMAS'!D124="SIM",'B - PROJETOS E PROGRAMAS'!D124="S"),"S",IF(OR('B - PROJETOS E PROGRAMAS'!D124="NÃO",'B - PROJETOS E PROGRAMAS'!D124="N"),"N",""))</f>
        <v/>
      </c>
      <c r="H121" t="str">
        <f>TEXT(IF('B - PROJETOS E PROGRAMAS'!A124="","",'B - PROJETOS E PROGRAMAS'!AB124),"0,00")</f>
        <v/>
      </c>
      <c r="I121" t="str">
        <f>TEXT(IF('B - PROJETOS E PROGRAMAS'!A124="","",'B - PROJETOS E PROGRAMAS'!AC124),"0,00")</f>
        <v/>
      </c>
      <c r="J121" t="str">
        <f>TEXT(IF('B - PROJETOS E PROGRAMAS'!A124="","",'B - PROJETOS E PROGRAMAS'!AD124),"0,00")</f>
        <v/>
      </c>
      <c r="K121" t="str">
        <f>TEXT(IF('B - PROJETOS E PROGRAMAS'!A124="","",'B - PROJETOS E PROGRAMAS'!AE124),"0,00")</f>
        <v/>
      </c>
    </row>
    <row r="122" spans="1:11" x14ac:dyDescent="0.35">
      <c r="A122" t="str">
        <f>IF(D122="","",IF('A - IDENTIFICAÇÃO'!$C$7="","",'A - IDENTIFICAÇÃO'!$C$7))</f>
        <v/>
      </c>
      <c r="B122" t="str">
        <f>IF(D122="","",IF('A - IDENTIFICAÇÃO'!$P$15="","",'A - IDENTIFICAÇÃO'!$P$15))</f>
        <v/>
      </c>
      <c r="C122" t="str">
        <f>IF(D122="","",TEXT(IF('A - IDENTIFICAÇÃO'!$C$2="","",'A - IDENTIFICAÇÃO'!$C$2),"0000"))</f>
        <v/>
      </c>
      <c r="D122" t="str">
        <f>IF('B - PROJETOS E PROGRAMAS'!A125="","",'B - PROJETOS E PROGRAMAS'!A125)</f>
        <v/>
      </c>
      <c r="E122" t="str">
        <f>TEXT(IF('B - PROJETOS E PROGRAMAS'!B125="","",'B - PROJETOS E PROGRAMAS'!B125),"DD/MM/AAAA")</f>
        <v/>
      </c>
      <c r="F122" t="str">
        <f>TEXT(IF('B - PROJETOS E PROGRAMAS'!C125="","",'B - PROJETOS E PROGRAMAS'!C125),"DD/MM/AAAA")</f>
        <v/>
      </c>
      <c r="G122" t="str">
        <f>IF(OR('B - PROJETOS E PROGRAMAS'!D125="SIM",'B - PROJETOS E PROGRAMAS'!D125="S"),"S",IF(OR('B - PROJETOS E PROGRAMAS'!D125="NÃO",'B - PROJETOS E PROGRAMAS'!D125="N"),"N",""))</f>
        <v/>
      </c>
      <c r="H122" t="str">
        <f>TEXT(IF('B - PROJETOS E PROGRAMAS'!A125="","",'B - PROJETOS E PROGRAMAS'!AB125),"0,00")</f>
        <v/>
      </c>
      <c r="I122" t="str">
        <f>TEXT(IF('B - PROJETOS E PROGRAMAS'!A125="","",'B - PROJETOS E PROGRAMAS'!AC125),"0,00")</f>
        <v/>
      </c>
      <c r="J122" t="str">
        <f>TEXT(IF('B - PROJETOS E PROGRAMAS'!A125="","",'B - PROJETOS E PROGRAMAS'!AD125),"0,00")</f>
        <v/>
      </c>
      <c r="K122" t="str">
        <f>TEXT(IF('B - PROJETOS E PROGRAMAS'!A125="","",'B - PROJETOS E PROGRAMAS'!AE125),"0,00")</f>
        <v/>
      </c>
    </row>
    <row r="123" spans="1:11" x14ac:dyDescent="0.35">
      <c r="A123" t="str">
        <f>IF(D123="","",IF('A - IDENTIFICAÇÃO'!$C$7="","",'A - IDENTIFICAÇÃO'!$C$7))</f>
        <v/>
      </c>
      <c r="B123" t="str">
        <f>IF(D123="","",IF('A - IDENTIFICAÇÃO'!$P$15="","",'A - IDENTIFICAÇÃO'!$P$15))</f>
        <v/>
      </c>
      <c r="C123" t="str">
        <f>IF(D123="","",TEXT(IF('A - IDENTIFICAÇÃO'!$C$2="","",'A - IDENTIFICAÇÃO'!$C$2),"0000"))</f>
        <v/>
      </c>
      <c r="D123" t="str">
        <f>IF('B - PROJETOS E PROGRAMAS'!A126="","",'B - PROJETOS E PROGRAMAS'!A126)</f>
        <v/>
      </c>
      <c r="E123" t="str">
        <f>TEXT(IF('B - PROJETOS E PROGRAMAS'!B126="","",'B - PROJETOS E PROGRAMAS'!B126),"DD/MM/AAAA")</f>
        <v/>
      </c>
      <c r="F123" t="str">
        <f>TEXT(IF('B - PROJETOS E PROGRAMAS'!C126="","",'B - PROJETOS E PROGRAMAS'!C126),"DD/MM/AAAA")</f>
        <v/>
      </c>
      <c r="G123" t="str">
        <f>IF(OR('B - PROJETOS E PROGRAMAS'!D126="SIM",'B - PROJETOS E PROGRAMAS'!D126="S"),"S",IF(OR('B - PROJETOS E PROGRAMAS'!D126="NÃO",'B - PROJETOS E PROGRAMAS'!D126="N"),"N",""))</f>
        <v/>
      </c>
      <c r="H123" t="str">
        <f>TEXT(IF('B - PROJETOS E PROGRAMAS'!A126="","",'B - PROJETOS E PROGRAMAS'!AB126),"0,00")</f>
        <v/>
      </c>
      <c r="I123" t="str">
        <f>TEXT(IF('B - PROJETOS E PROGRAMAS'!A126="","",'B - PROJETOS E PROGRAMAS'!AC126),"0,00")</f>
        <v/>
      </c>
      <c r="J123" t="str">
        <f>TEXT(IF('B - PROJETOS E PROGRAMAS'!A126="","",'B - PROJETOS E PROGRAMAS'!AD126),"0,00")</f>
        <v/>
      </c>
      <c r="K123" t="str">
        <f>TEXT(IF('B - PROJETOS E PROGRAMAS'!A126="","",'B - PROJETOS E PROGRAMAS'!AE126),"0,00")</f>
        <v/>
      </c>
    </row>
    <row r="124" spans="1:11" x14ac:dyDescent="0.35">
      <c r="A124" t="str">
        <f>IF(D124="","",IF('A - IDENTIFICAÇÃO'!$C$7="","",'A - IDENTIFICAÇÃO'!$C$7))</f>
        <v/>
      </c>
      <c r="B124" t="str">
        <f>IF(D124="","",IF('A - IDENTIFICAÇÃO'!$P$15="","",'A - IDENTIFICAÇÃO'!$P$15))</f>
        <v/>
      </c>
      <c r="C124" t="str">
        <f>IF(D124="","",TEXT(IF('A - IDENTIFICAÇÃO'!$C$2="","",'A - IDENTIFICAÇÃO'!$C$2),"0000"))</f>
        <v/>
      </c>
      <c r="D124" t="str">
        <f>IF('B - PROJETOS E PROGRAMAS'!A127="","",'B - PROJETOS E PROGRAMAS'!A127)</f>
        <v/>
      </c>
      <c r="E124" t="str">
        <f>TEXT(IF('B - PROJETOS E PROGRAMAS'!B127="","",'B - PROJETOS E PROGRAMAS'!B127),"DD/MM/AAAA")</f>
        <v/>
      </c>
      <c r="F124" t="str">
        <f>TEXT(IF('B - PROJETOS E PROGRAMAS'!C127="","",'B - PROJETOS E PROGRAMAS'!C127),"DD/MM/AAAA")</f>
        <v/>
      </c>
      <c r="G124" t="str">
        <f>IF(OR('B - PROJETOS E PROGRAMAS'!D127="SIM",'B - PROJETOS E PROGRAMAS'!D127="S"),"S",IF(OR('B - PROJETOS E PROGRAMAS'!D127="NÃO",'B - PROJETOS E PROGRAMAS'!D127="N"),"N",""))</f>
        <v/>
      </c>
      <c r="H124" t="str">
        <f>TEXT(IF('B - PROJETOS E PROGRAMAS'!A127="","",'B - PROJETOS E PROGRAMAS'!AB127),"0,00")</f>
        <v/>
      </c>
      <c r="I124" t="str">
        <f>TEXT(IF('B - PROJETOS E PROGRAMAS'!A127="","",'B - PROJETOS E PROGRAMAS'!AC127),"0,00")</f>
        <v/>
      </c>
      <c r="J124" t="str">
        <f>TEXT(IF('B - PROJETOS E PROGRAMAS'!A127="","",'B - PROJETOS E PROGRAMAS'!AD127),"0,00")</f>
        <v/>
      </c>
      <c r="K124" t="str">
        <f>TEXT(IF('B - PROJETOS E PROGRAMAS'!A127="","",'B - PROJETOS E PROGRAMAS'!AE127),"0,00")</f>
        <v/>
      </c>
    </row>
    <row r="125" spans="1:11" x14ac:dyDescent="0.35">
      <c r="A125" t="str">
        <f>IF(D125="","",IF('A - IDENTIFICAÇÃO'!$C$7="","",'A - IDENTIFICAÇÃO'!$C$7))</f>
        <v/>
      </c>
      <c r="B125" t="str">
        <f>IF(D125="","",IF('A - IDENTIFICAÇÃO'!$P$15="","",'A - IDENTIFICAÇÃO'!$P$15))</f>
        <v/>
      </c>
      <c r="C125" t="str">
        <f>IF(D125="","",TEXT(IF('A - IDENTIFICAÇÃO'!$C$2="","",'A - IDENTIFICAÇÃO'!$C$2),"0000"))</f>
        <v/>
      </c>
      <c r="D125" t="str">
        <f>IF('B - PROJETOS E PROGRAMAS'!A128="","",'B - PROJETOS E PROGRAMAS'!A128)</f>
        <v/>
      </c>
      <c r="E125" t="str">
        <f>TEXT(IF('B - PROJETOS E PROGRAMAS'!B128="","",'B - PROJETOS E PROGRAMAS'!B128),"DD/MM/AAAA")</f>
        <v/>
      </c>
      <c r="F125" t="str">
        <f>TEXT(IF('B - PROJETOS E PROGRAMAS'!C128="","",'B - PROJETOS E PROGRAMAS'!C128),"DD/MM/AAAA")</f>
        <v/>
      </c>
      <c r="G125" t="str">
        <f>IF(OR('B - PROJETOS E PROGRAMAS'!D128="SIM",'B - PROJETOS E PROGRAMAS'!D128="S"),"S",IF(OR('B - PROJETOS E PROGRAMAS'!D128="NÃO",'B - PROJETOS E PROGRAMAS'!D128="N"),"N",""))</f>
        <v/>
      </c>
      <c r="H125" t="str">
        <f>TEXT(IF('B - PROJETOS E PROGRAMAS'!A128="","",'B - PROJETOS E PROGRAMAS'!AB128),"0,00")</f>
        <v/>
      </c>
      <c r="I125" t="str">
        <f>TEXT(IF('B - PROJETOS E PROGRAMAS'!A128="","",'B - PROJETOS E PROGRAMAS'!AC128),"0,00")</f>
        <v/>
      </c>
      <c r="J125" t="str">
        <f>TEXT(IF('B - PROJETOS E PROGRAMAS'!A128="","",'B - PROJETOS E PROGRAMAS'!AD128),"0,00")</f>
        <v/>
      </c>
      <c r="K125" t="str">
        <f>TEXT(IF('B - PROJETOS E PROGRAMAS'!A128="","",'B - PROJETOS E PROGRAMAS'!AE128),"0,00")</f>
        <v/>
      </c>
    </row>
    <row r="126" spans="1:11" x14ac:dyDescent="0.35">
      <c r="A126" t="str">
        <f>IF(D126="","",IF('A - IDENTIFICAÇÃO'!$C$7="","",'A - IDENTIFICAÇÃO'!$C$7))</f>
        <v/>
      </c>
      <c r="B126" t="str">
        <f>IF(D126="","",IF('A - IDENTIFICAÇÃO'!$P$15="","",'A - IDENTIFICAÇÃO'!$P$15))</f>
        <v/>
      </c>
      <c r="C126" t="str">
        <f>IF(D126="","",TEXT(IF('A - IDENTIFICAÇÃO'!$C$2="","",'A - IDENTIFICAÇÃO'!$C$2),"0000"))</f>
        <v/>
      </c>
      <c r="D126" t="str">
        <f>IF('B - PROJETOS E PROGRAMAS'!A129="","",'B - PROJETOS E PROGRAMAS'!A129)</f>
        <v/>
      </c>
      <c r="E126" t="str">
        <f>TEXT(IF('B - PROJETOS E PROGRAMAS'!B129="","",'B - PROJETOS E PROGRAMAS'!B129),"DD/MM/AAAA")</f>
        <v/>
      </c>
      <c r="F126" t="str">
        <f>TEXT(IF('B - PROJETOS E PROGRAMAS'!C129="","",'B - PROJETOS E PROGRAMAS'!C129),"DD/MM/AAAA")</f>
        <v/>
      </c>
      <c r="G126" t="str">
        <f>IF(OR('B - PROJETOS E PROGRAMAS'!D129="SIM",'B - PROJETOS E PROGRAMAS'!D129="S"),"S",IF(OR('B - PROJETOS E PROGRAMAS'!D129="NÃO",'B - PROJETOS E PROGRAMAS'!D129="N"),"N",""))</f>
        <v/>
      </c>
      <c r="H126" t="str">
        <f>TEXT(IF('B - PROJETOS E PROGRAMAS'!A129="","",'B - PROJETOS E PROGRAMAS'!AB129),"0,00")</f>
        <v/>
      </c>
      <c r="I126" t="str">
        <f>TEXT(IF('B - PROJETOS E PROGRAMAS'!A129="","",'B - PROJETOS E PROGRAMAS'!AC129),"0,00")</f>
        <v/>
      </c>
      <c r="J126" t="str">
        <f>TEXT(IF('B - PROJETOS E PROGRAMAS'!A129="","",'B - PROJETOS E PROGRAMAS'!AD129),"0,00")</f>
        <v/>
      </c>
      <c r="K126" t="str">
        <f>TEXT(IF('B - PROJETOS E PROGRAMAS'!A129="","",'B - PROJETOS E PROGRAMAS'!AE129),"0,00")</f>
        <v/>
      </c>
    </row>
    <row r="127" spans="1:11" x14ac:dyDescent="0.35">
      <c r="A127" t="str">
        <f>IF(D127="","",IF('A - IDENTIFICAÇÃO'!$C$7="","",'A - IDENTIFICAÇÃO'!$C$7))</f>
        <v/>
      </c>
      <c r="B127" t="str">
        <f>IF(D127="","",IF('A - IDENTIFICAÇÃO'!$P$15="","",'A - IDENTIFICAÇÃO'!$P$15))</f>
        <v/>
      </c>
      <c r="C127" t="str">
        <f>IF(D127="","",TEXT(IF('A - IDENTIFICAÇÃO'!$C$2="","",'A - IDENTIFICAÇÃO'!$C$2),"0000"))</f>
        <v/>
      </c>
      <c r="D127" t="str">
        <f>IF('B - PROJETOS E PROGRAMAS'!A130="","",'B - PROJETOS E PROGRAMAS'!A130)</f>
        <v/>
      </c>
      <c r="E127" t="str">
        <f>TEXT(IF('B - PROJETOS E PROGRAMAS'!B130="","",'B - PROJETOS E PROGRAMAS'!B130),"DD/MM/AAAA")</f>
        <v/>
      </c>
      <c r="F127" t="str">
        <f>TEXT(IF('B - PROJETOS E PROGRAMAS'!C130="","",'B - PROJETOS E PROGRAMAS'!C130),"DD/MM/AAAA")</f>
        <v/>
      </c>
      <c r="G127" t="str">
        <f>IF(OR('B - PROJETOS E PROGRAMAS'!D130="SIM",'B - PROJETOS E PROGRAMAS'!D130="S"),"S",IF(OR('B - PROJETOS E PROGRAMAS'!D130="NÃO",'B - PROJETOS E PROGRAMAS'!D130="N"),"N",""))</f>
        <v/>
      </c>
      <c r="H127" t="str">
        <f>TEXT(IF('B - PROJETOS E PROGRAMAS'!A130="","",'B - PROJETOS E PROGRAMAS'!AB130),"0,00")</f>
        <v/>
      </c>
      <c r="I127" t="str">
        <f>TEXT(IF('B - PROJETOS E PROGRAMAS'!A130="","",'B - PROJETOS E PROGRAMAS'!AC130),"0,00")</f>
        <v/>
      </c>
      <c r="J127" t="str">
        <f>TEXT(IF('B - PROJETOS E PROGRAMAS'!A130="","",'B - PROJETOS E PROGRAMAS'!AD130),"0,00")</f>
        <v/>
      </c>
      <c r="K127" t="str">
        <f>TEXT(IF('B - PROJETOS E PROGRAMAS'!A130="","",'B - PROJETOS E PROGRAMAS'!AE130),"0,00")</f>
        <v/>
      </c>
    </row>
    <row r="128" spans="1:11" x14ac:dyDescent="0.35">
      <c r="A128" t="str">
        <f>IF(D128="","",IF('A - IDENTIFICAÇÃO'!$C$7="","",'A - IDENTIFICAÇÃO'!$C$7))</f>
        <v/>
      </c>
      <c r="B128" t="str">
        <f>IF(D128="","",IF('A - IDENTIFICAÇÃO'!$P$15="","",'A - IDENTIFICAÇÃO'!$P$15))</f>
        <v/>
      </c>
      <c r="C128" t="str">
        <f>IF(D128="","",TEXT(IF('A - IDENTIFICAÇÃO'!$C$2="","",'A - IDENTIFICAÇÃO'!$C$2),"0000"))</f>
        <v/>
      </c>
      <c r="D128" t="str">
        <f>IF('B - PROJETOS E PROGRAMAS'!A131="","",'B - PROJETOS E PROGRAMAS'!A131)</f>
        <v/>
      </c>
      <c r="E128" t="str">
        <f>TEXT(IF('B - PROJETOS E PROGRAMAS'!B131="","",'B - PROJETOS E PROGRAMAS'!B131),"DD/MM/AAAA")</f>
        <v/>
      </c>
      <c r="F128" t="str">
        <f>TEXT(IF('B - PROJETOS E PROGRAMAS'!C131="","",'B - PROJETOS E PROGRAMAS'!C131),"DD/MM/AAAA")</f>
        <v/>
      </c>
      <c r="G128" t="str">
        <f>IF(OR('B - PROJETOS E PROGRAMAS'!D131="SIM",'B - PROJETOS E PROGRAMAS'!D131="S"),"S",IF(OR('B - PROJETOS E PROGRAMAS'!D131="NÃO",'B - PROJETOS E PROGRAMAS'!D131="N"),"N",""))</f>
        <v/>
      </c>
      <c r="H128" t="str">
        <f>TEXT(IF('B - PROJETOS E PROGRAMAS'!A131="","",'B - PROJETOS E PROGRAMAS'!AB131),"0,00")</f>
        <v/>
      </c>
      <c r="I128" t="str">
        <f>TEXT(IF('B - PROJETOS E PROGRAMAS'!A131="","",'B - PROJETOS E PROGRAMAS'!AC131),"0,00")</f>
        <v/>
      </c>
      <c r="J128" t="str">
        <f>TEXT(IF('B - PROJETOS E PROGRAMAS'!A131="","",'B - PROJETOS E PROGRAMAS'!AD131),"0,00")</f>
        <v/>
      </c>
      <c r="K128" t="str">
        <f>TEXT(IF('B - PROJETOS E PROGRAMAS'!A131="","",'B - PROJETOS E PROGRAMAS'!AE131),"0,00")</f>
        <v/>
      </c>
    </row>
    <row r="129" spans="1:11" x14ac:dyDescent="0.35">
      <c r="A129" t="str">
        <f>IF(D129="","",IF('A - IDENTIFICAÇÃO'!$C$7="","",'A - IDENTIFICAÇÃO'!$C$7))</f>
        <v/>
      </c>
      <c r="B129" t="str">
        <f>IF(D129="","",IF('A - IDENTIFICAÇÃO'!$P$15="","",'A - IDENTIFICAÇÃO'!$P$15))</f>
        <v/>
      </c>
      <c r="C129" t="str">
        <f>IF(D129="","",TEXT(IF('A - IDENTIFICAÇÃO'!$C$2="","",'A - IDENTIFICAÇÃO'!$C$2),"0000"))</f>
        <v/>
      </c>
      <c r="D129" t="str">
        <f>IF('B - PROJETOS E PROGRAMAS'!A132="","",'B - PROJETOS E PROGRAMAS'!A132)</f>
        <v/>
      </c>
      <c r="E129" t="str">
        <f>TEXT(IF('B - PROJETOS E PROGRAMAS'!B132="","",'B - PROJETOS E PROGRAMAS'!B132),"DD/MM/AAAA")</f>
        <v/>
      </c>
      <c r="F129" t="str">
        <f>TEXT(IF('B - PROJETOS E PROGRAMAS'!C132="","",'B - PROJETOS E PROGRAMAS'!C132),"DD/MM/AAAA")</f>
        <v/>
      </c>
      <c r="G129" t="str">
        <f>IF(OR('B - PROJETOS E PROGRAMAS'!D132="SIM",'B - PROJETOS E PROGRAMAS'!D132="S"),"S",IF(OR('B - PROJETOS E PROGRAMAS'!D132="NÃO",'B - PROJETOS E PROGRAMAS'!D132="N"),"N",""))</f>
        <v/>
      </c>
      <c r="H129" t="str">
        <f>TEXT(IF('B - PROJETOS E PROGRAMAS'!A132="","",'B - PROJETOS E PROGRAMAS'!AB132),"0,00")</f>
        <v/>
      </c>
      <c r="I129" t="str">
        <f>TEXT(IF('B - PROJETOS E PROGRAMAS'!A132="","",'B - PROJETOS E PROGRAMAS'!AC132),"0,00")</f>
        <v/>
      </c>
      <c r="J129" t="str">
        <f>TEXT(IF('B - PROJETOS E PROGRAMAS'!A132="","",'B - PROJETOS E PROGRAMAS'!AD132),"0,00")</f>
        <v/>
      </c>
      <c r="K129" t="str">
        <f>TEXT(IF('B - PROJETOS E PROGRAMAS'!A132="","",'B - PROJETOS E PROGRAMAS'!AE132),"0,00")</f>
        <v/>
      </c>
    </row>
    <row r="130" spans="1:11" x14ac:dyDescent="0.35">
      <c r="A130" t="str">
        <f>IF(D130="","",IF('A - IDENTIFICAÇÃO'!$C$7="","",'A - IDENTIFICAÇÃO'!$C$7))</f>
        <v/>
      </c>
      <c r="B130" t="str">
        <f>IF(D130="","",IF('A - IDENTIFICAÇÃO'!$P$15="","",'A - IDENTIFICAÇÃO'!$P$15))</f>
        <v/>
      </c>
      <c r="C130" t="str">
        <f>IF(D130="","",TEXT(IF('A - IDENTIFICAÇÃO'!$C$2="","",'A - IDENTIFICAÇÃO'!$C$2),"0000"))</f>
        <v/>
      </c>
      <c r="D130" t="str">
        <f>IF('B - PROJETOS E PROGRAMAS'!A133="","",'B - PROJETOS E PROGRAMAS'!A133)</f>
        <v/>
      </c>
      <c r="E130" t="str">
        <f>TEXT(IF('B - PROJETOS E PROGRAMAS'!B133="","",'B - PROJETOS E PROGRAMAS'!B133),"DD/MM/AAAA")</f>
        <v/>
      </c>
      <c r="F130" t="str">
        <f>TEXT(IF('B - PROJETOS E PROGRAMAS'!C133="","",'B - PROJETOS E PROGRAMAS'!C133),"DD/MM/AAAA")</f>
        <v/>
      </c>
      <c r="G130" t="str">
        <f>IF(OR('B - PROJETOS E PROGRAMAS'!D133="SIM",'B - PROJETOS E PROGRAMAS'!D133="S"),"S",IF(OR('B - PROJETOS E PROGRAMAS'!D133="NÃO",'B - PROJETOS E PROGRAMAS'!D133="N"),"N",""))</f>
        <v/>
      </c>
      <c r="H130" t="str">
        <f>TEXT(IF('B - PROJETOS E PROGRAMAS'!A133="","",'B - PROJETOS E PROGRAMAS'!AB133),"0,00")</f>
        <v/>
      </c>
      <c r="I130" t="str">
        <f>TEXT(IF('B - PROJETOS E PROGRAMAS'!A133="","",'B - PROJETOS E PROGRAMAS'!AC133),"0,00")</f>
        <v/>
      </c>
      <c r="J130" t="str">
        <f>TEXT(IF('B - PROJETOS E PROGRAMAS'!A133="","",'B - PROJETOS E PROGRAMAS'!AD133),"0,00")</f>
        <v/>
      </c>
      <c r="K130" t="str">
        <f>TEXT(IF('B - PROJETOS E PROGRAMAS'!A133="","",'B - PROJETOS E PROGRAMAS'!AE133),"0,00")</f>
        <v/>
      </c>
    </row>
    <row r="131" spans="1:11" x14ac:dyDescent="0.35">
      <c r="A131" t="str">
        <f>IF(D131="","",IF('A - IDENTIFICAÇÃO'!$C$7="","",'A - IDENTIFICAÇÃO'!$C$7))</f>
        <v/>
      </c>
      <c r="B131" t="str">
        <f>IF(D131="","",IF('A - IDENTIFICAÇÃO'!$P$15="","",'A - IDENTIFICAÇÃO'!$P$15))</f>
        <v/>
      </c>
      <c r="C131" t="str">
        <f>IF(D131="","",TEXT(IF('A - IDENTIFICAÇÃO'!$C$2="","",'A - IDENTIFICAÇÃO'!$C$2),"0000"))</f>
        <v/>
      </c>
      <c r="D131" t="str">
        <f>IF('B - PROJETOS E PROGRAMAS'!A134="","",'B - PROJETOS E PROGRAMAS'!A134)</f>
        <v/>
      </c>
      <c r="E131" t="str">
        <f>TEXT(IF('B - PROJETOS E PROGRAMAS'!B134="","",'B - PROJETOS E PROGRAMAS'!B134),"DD/MM/AAAA")</f>
        <v/>
      </c>
      <c r="F131" t="str">
        <f>TEXT(IF('B - PROJETOS E PROGRAMAS'!C134="","",'B - PROJETOS E PROGRAMAS'!C134),"DD/MM/AAAA")</f>
        <v/>
      </c>
      <c r="G131" t="str">
        <f>IF(OR('B - PROJETOS E PROGRAMAS'!D134="SIM",'B - PROJETOS E PROGRAMAS'!D134="S"),"S",IF(OR('B - PROJETOS E PROGRAMAS'!D134="NÃO",'B - PROJETOS E PROGRAMAS'!D134="N"),"N",""))</f>
        <v/>
      </c>
      <c r="H131" t="str">
        <f>TEXT(IF('B - PROJETOS E PROGRAMAS'!A134="","",'B - PROJETOS E PROGRAMAS'!AB134),"0,00")</f>
        <v/>
      </c>
      <c r="I131" t="str">
        <f>TEXT(IF('B - PROJETOS E PROGRAMAS'!A134="","",'B - PROJETOS E PROGRAMAS'!AC134),"0,00")</f>
        <v/>
      </c>
      <c r="J131" t="str">
        <f>TEXT(IF('B - PROJETOS E PROGRAMAS'!A134="","",'B - PROJETOS E PROGRAMAS'!AD134),"0,00")</f>
        <v/>
      </c>
      <c r="K131" t="str">
        <f>TEXT(IF('B - PROJETOS E PROGRAMAS'!A134="","",'B - PROJETOS E PROGRAMAS'!AE134),"0,00")</f>
        <v/>
      </c>
    </row>
    <row r="132" spans="1:11" x14ac:dyDescent="0.35">
      <c r="A132" t="str">
        <f>IF(D132="","",IF('A - IDENTIFICAÇÃO'!$C$7="","",'A - IDENTIFICAÇÃO'!$C$7))</f>
        <v/>
      </c>
      <c r="B132" t="str">
        <f>IF(D132="","",IF('A - IDENTIFICAÇÃO'!$P$15="","",'A - IDENTIFICAÇÃO'!$P$15))</f>
        <v/>
      </c>
      <c r="C132" t="str">
        <f>IF(D132="","",TEXT(IF('A - IDENTIFICAÇÃO'!$C$2="","",'A - IDENTIFICAÇÃO'!$C$2),"0000"))</f>
        <v/>
      </c>
      <c r="D132" t="str">
        <f>IF('B - PROJETOS E PROGRAMAS'!A135="","",'B - PROJETOS E PROGRAMAS'!A135)</f>
        <v/>
      </c>
      <c r="E132" t="str">
        <f>TEXT(IF('B - PROJETOS E PROGRAMAS'!B135="","",'B - PROJETOS E PROGRAMAS'!B135),"DD/MM/AAAA")</f>
        <v/>
      </c>
      <c r="F132" t="str">
        <f>TEXT(IF('B - PROJETOS E PROGRAMAS'!C135="","",'B - PROJETOS E PROGRAMAS'!C135),"DD/MM/AAAA")</f>
        <v/>
      </c>
      <c r="G132" t="str">
        <f>IF(OR('B - PROJETOS E PROGRAMAS'!D135="SIM",'B - PROJETOS E PROGRAMAS'!D135="S"),"S",IF(OR('B - PROJETOS E PROGRAMAS'!D135="NÃO",'B - PROJETOS E PROGRAMAS'!D135="N"),"N",""))</f>
        <v/>
      </c>
      <c r="H132" t="str">
        <f>TEXT(IF('B - PROJETOS E PROGRAMAS'!A135="","",'B - PROJETOS E PROGRAMAS'!AB135),"0,00")</f>
        <v/>
      </c>
      <c r="I132" t="str">
        <f>TEXT(IF('B - PROJETOS E PROGRAMAS'!A135="","",'B - PROJETOS E PROGRAMAS'!AC135),"0,00")</f>
        <v/>
      </c>
      <c r="J132" t="str">
        <f>TEXT(IF('B - PROJETOS E PROGRAMAS'!A135="","",'B - PROJETOS E PROGRAMAS'!AD135),"0,00")</f>
        <v/>
      </c>
      <c r="K132" t="str">
        <f>TEXT(IF('B - PROJETOS E PROGRAMAS'!A135="","",'B - PROJETOS E PROGRAMAS'!AE135),"0,00")</f>
        <v/>
      </c>
    </row>
    <row r="133" spans="1:11" x14ac:dyDescent="0.35">
      <c r="A133" t="str">
        <f>IF(D133="","",IF('A - IDENTIFICAÇÃO'!$C$7="","",'A - IDENTIFICAÇÃO'!$C$7))</f>
        <v/>
      </c>
      <c r="B133" t="str">
        <f>IF(D133="","",IF('A - IDENTIFICAÇÃO'!$P$15="","",'A - IDENTIFICAÇÃO'!$P$15))</f>
        <v/>
      </c>
      <c r="C133" t="str">
        <f>IF(D133="","",TEXT(IF('A - IDENTIFICAÇÃO'!$C$2="","",'A - IDENTIFICAÇÃO'!$C$2),"0000"))</f>
        <v/>
      </c>
      <c r="D133" t="str">
        <f>IF('B - PROJETOS E PROGRAMAS'!A136="","",'B - PROJETOS E PROGRAMAS'!A136)</f>
        <v/>
      </c>
      <c r="E133" t="str">
        <f>TEXT(IF('B - PROJETOS E PROGRAMAS'!B136="","",'B - PROJETOS E PROGRAMAS'!B136),"DD/MM/AAAA")</f>
        <v/>
      </c>
      <c r="F133" t="str">
        <f>TEXT(IF('B - PROJETOS E PROGRAMAS'!C136="","",'B - PROJETOS E PROGRAMAS'!C136),"DD/MM/AAAA")</f>
        <v/>
      </c>
      <c r="G133" t="str">
        <f>IF(OR('B - PROJETOS E PROGRAMAS'!D136="SIM",'B - PROJETOS E PROGRAMAS'!D136="S"),"S",IF(OR('B - PROJETOS E PROGRAMAS'!D136="NÃO",'B - PROJETOS E PROGRAMAS'!D136="N"),"N",""))</f>
        <v/>
      </c>
      <c r="H133" t="str">
        <f>TEXT(IF('B - PROJETOS E PROGRAMAS'!A136="","",'B - PROJETOS E PROGRAMAS'!AB136),"0,00")</f>
        <v/>
      </c>
      <c r="I133" t="str">
        <f>TEXT(IF('B - PROJETOS E PROGRAMAS'!A136="","",'B - PROJETOS E PROGRAMAS'!AC136),"0,00")</f>
        <v/>
      </c>
      <c r="J133" t="str">
        <f>TEXT(IF('B - PROJETOS E PROGRAMAS'!A136="","",'B - PROJETOS E PROGRAMAS'!AD136),"0,00")</f>
        <v/>
      </c>
      <c r="K133" t="str">
        <f>TEXT(IF('B - PROJETOS E PROGRAMAS'!A136="","",'B - PROJETOS E PROGRAMAS'!AE136),"0,00")</f>
        <v/>
      </c>
    </row>
    <row r="134" spans="1:11" x14ac:dyDescent="0.35">
      <c r="A134" t="str">
        <f>IF(D134="","",IF('A - IDENTIFICAÇÃO'!$C$7="","",'A - IDENTIFICAÇÃO'!$C$7))</f>
        <v/>
      </c>
      <c r="B134" t="str">
        <f>IF(D134="","",IF('A - IDENTIFICAÇÃO'!$P$15="","",'A - IDENTIFICAÇÃO'!$P$15))</f>
        <v/>
      </c>
      <c r="C134" t="str">
        <f>IF(D134="","",TEXT(IF('A - IDENTIFICAÇÃO'!$C$2="","",'A - IDENTIFICAÇÃO'!$C$2),"0000"))</f>
        <v/>
      </c>
      <c r="D134" t="str">
        <f>IF('B - PROJETOS E PROGRAMAS'!A137="","",'B - PROJETOS E PROGRAMAS'!A137)</f>
        <v/>
      </c>
      <c r="E134" t="str">
        <f>TEXT(IF('B - PROJETOS E PROGRAMAS'!B137="","",'B - PROJETOS E PROGRAMAS'!B137),"DD/MM/AAAA")</f>
        <v/>
      </c>
      <c r="F134" t="str">
        <f>TEXT(IF('B - PROJETOS E PROGRAMAS'!C137="","",'B - PROJETOS E PROGRAMAS'!C137),"DD/MM/AAAA")</f>
        <v/>
      </c>
      <c r="G134" t="str">
        <f>IF(OR('B - PROJETOS E PROGRAMAS'!D137="SIM",'B - PROJETOS E PROGRAMAS'!D137="S"),"S",IF(OR('B - PROJETOS E PROGRAMAS'!D137="NÃO",'B - PROJETOS E PROGRAMAS'!D137="N"),"N",""))</f>
        <v/>
      </c>
      <c r="H134" t="str">
        <f>TEXT(IF('B - PROJETOS E PROGRAMAS'!A137="","",'B - PROJETOS E PROGRAMAS'!AB137),"0,00")</f>
        <v/>
      </c>
      <c r="I134" t="str">
        <f>TEXT(IF('B - PROJETOS E PROGRAMAS'!A137="","",'B - PROJETOS E PROGRAMAS'!AC137),"0,00")</f>
        <v/>
      </c>
      <c r="J134" t="str">
        <f>TEXT(IF('B - PROJETOS E PROGRAMAS'!A137="","",'B - PROJETOS E PROGRAMAS'!AD137),"0,00")</f>
        <v/>
      </c>
      <c r="K134" t="str">
        <f>TEXT(IF('B - PROJETOS E PROGRAMAS'!A137="","",'B - PROJETOS E PROGRAMAS'!AE137),"0,00")</f>
        <v/>
      </c>
    </row>
    <row r="135" spans="1:11" x14ac:dyDescent="0.35">
      <c r="A135" t="str">
        <f>IF(D135="","",IF('A - IDENTIFICAÇÃO'!$C$7="","",'A - IDENTIFICAÇÃO'!$C$7))</f>
        <v/>
      </c>
      <c r="B135" t="str">
        <f>IF(D135="","",IF('A - IDENTIFICAÇÃO'!$P$15="","",'A - IDENTIFICAÇÃO'!$P$15))</f>
        <v/>
      </c>
      <c r="C135" t="str">
        <f>IF(D135="","",TEXT(IF('A - IDENTIFICAÇÃO'!$C$2="","",'A - IDENTIFICAÇÃO'!$C$2),"0000"))</f>
        <v/>
      </c>
      <c r="D135" t="str">
        <f>IF('B - PROJETOS E PROGRAMAS'!A138="","",'B - PROJETOS E PROGRAMAS'!A138)</f>
        <v/>
      </c>
      <c r="E135" t="str">
        <f>TEXT(IF('B - PROJETOS E PROGRAMAS'!B138="","",'B - PROJETOS E PROGRAMAS'!B138),"DD/MM/AAAA")</f>
        <v/>
      </c>
      <c r="F135" t="str">
        <f>TEXT(IF('B - PROJETOS E PROGRAMAS'!C138="","",'B - PROJETOS E PROGRAMAS'!C138),"DD/MM/AAAA")</f>
        <v/>
      </c>
      <c r="G135" t="str">
        <f>IF(OR('B - PROJETOS E PROGRAMAS'!D138="SIM",'B - PROJETOS E PROGRAMAS'!D138="S"),"S",IF(OR('B - PROJETOS E PROGRAMAS'!D138="NÃO",'B - PROJETOS E PROGRAMAS'!D138="N"),"N",""))</f>
        <v/>
      </c>
      <c r="H135" t="str">
        <f>TEXT(IF('B - PROJETOS E PROGRAMAS'!A138="","",'B - PROJETOS E PROGRAMAS'!AB138),"0,00")</f>
        <v/>
      </c>
      <c r="I135" t="str">
        <f>TEXT(IF('B - PROJETOS E PROGRAMAS'!A138="","",'B - PROJETOS E PROGRAMAS'!AC138),"0,00")</f>
        <v/>
      </c>
      <c r="J135" t="str">
        <f>TEXT(IF('B - PROJETOS E PROGRAMAS'!A138="","",'B - PROJETOS E PROGRAMAS'!AD138),"0,00")</f>
        <v/>
      </c>
      <c r="K135" t="str">
        <f>TEXT(IF('B - PROJETOS E PROGRAMAS'!A138="","",'B - PROJETOS E PROGRAMAS'!AE138),"0,00")</f>
        <v/>
      </c>
    </row>
    <row r="136" spans="1:11" x14ac:dyDescent="0.35">
      <c r="A136" t="str">
        <f>IF(D136="","",IF('A - IDENTIFICAÇÃO'!$C$7="","",'A - IDENTIFICAÇÃO'!$C$7))</f>
        <v/>
      </c>
      <c r="B136" t="str">
        <f>IF(D136="","",IF('A - IDENTIFICAÇÃO'!$P$15="","",'A - IDENTIFICAÇÃO'!$P$15))</f>
        <v/>
      </c>
      <c r="C136" t="str">
        <f>IF(D136="","",TEXT(IF('A - IDENTIFICAÇÃO'!$C$2="","",'A - IDENTIFICAÇÃO'!$C$2),"0000"))</f>
        <v/>
      </c>
      <c r="D136" t="str">
        <f>IF('B - PROJETOS E PROGRAMAS'!A139="","",'B - PROJETOS E PROGRAMAS'!A139)</f>
        <v/>
      </c>
      <c r="E136" t="str">
        <f>TEXT(IF('B - PROJETOS E PROGRAMAS'!B139="","",'B - PROJETOS E PROGRAMAS'!B139),"DD/MM/AAAA")</f>
        <v/>
      </c>
      <c r="F136" t="str">
        <f>TEXT(IF('B - PROJETOS E PROGRAMAS'!C139="","",'B - PROJETOS E PROGRAMAS'!C139),"DD/MM/AAAA")</f>
        <v/>
      </c>
      <c r="G136" t="str">
        <f>IF(OR('B - PROJETOS E PROGRAMAS'!D139="SIM",'B - PROJETOS E PROGRAMAS'!D139="S"),"S",IF(OR('B - PROJETOS E PROGRAMAS'!D139="NÃO",'B - PROJETOS E PROGRAMAS'!D139="N"),"N",""))</f>
        <v/>
      </c>
      <c r="H136" t="str">
        <f>TEXT(IF('B - PROJETOS E PROGRAMAS'!A139="","",'B - PROJETOS E PROGRAMAS'!AB139),"0,00")</f>
        <v/>
      </c>
      <c r="I136" t="str">
        <f>TEXT(IF('B - PROJETOS E PROGRAMAS'!A139="","",'B - PROJETOS E PROGRAMAS'!AC139),"0,00")</f>
        <v/>
      </c>
      <c r="J136" t="str">
        <f>TEXT(IF('B - PROJETOS E PROGRAMAS'!A139="","",'B - PROJETOS E PROGRAMAS'!AD139),"0,00")</f>
        <v/>
      </c>
      <c r="K136" t="str">
        <f>TEXT(IF('B - PROJETOS E PROGRAMAS'!A139="","",'B - PROJETOS E PROGRAMAS'!AE139),"0,00")</f>
        <v/>
      </c>
    </row>
    <row r="137" spans="1:11" x14ac:dyDescent="0.35">
      <c r="A137" t="str">
        <f>IF(D137="","",IF('A - IDENTIFICAÇÃO'!$C$7="","",'A - IDENTIFICAÇÃO'!$C$7))</f>
        <v/>
      </c>
      <c r="B137" t="str">
        <f>IF(D137="","",IF('A - IDENTIFICAÇÃO'!$P$15="","",'A - IDENTIFICAÇÃO'!$P$15))</f>
        <v/>
      </c>
      <c r="C137" t="str">
        <f>IF(D137="","",TEXT(IF('A - IDENTIFICAÇÃO'!$C$2="","",'A - IDENTIFICAÇÃO'!$C$2),"0000"))</f>
        <v/>
      </c>
      <c r="D137" t="str">
        <f>IF('B - PROJETOS E PROGRAMAS'!A140="","",'B - PROJETOS E PROGRAMAS'!A140)</f>
        <v/>
      </c>
      <c r="E137" t="str">
        <f>TEXT(IF('B - PROJETOS E PROGRAMAS'!B140="","",'B - PROJETOS E PROGRAMAS'!B140),"DD/MM/AAAA")</f>
        <v/>
      </c>
      <c r="F137" t="str">
        <f>TEXT(IF('B - PROJETOS E PROGRAMAS'!C140="","",'B - PROJETOS E PROGRAMAS'!C140),"DD/MM/AAAA")</f>
        <v/>
      </c>
      <c r="G137" t="str">
        <f>IF(OR('B - PROJETOS E PROGRAMAS'!D140="SIM",'B - PROJETOS E PROGRAMAS'!D140="S"),"S",IF(OR('B - PROJETOS E PROGRAMAS'!D140="NÃO",'B - PROJETOS E PROGRAMAS'!D140="N"),"N",""))</f>
        <v/>
      </c>
      <c r="H137" t="str">
        <f>TEXT(IF('B - PROJETOS E PROGRAMAS'!A140="","",'B - PROJETOS E PROGRAMAS'!AB140),"0,00")</f>
        <v/>
      </c>
      <c r="I137" t="str">
        <f>TEXT(IF('B - PROJETOS E PROGRAMAS'!A140="","",'B - PROJETOS E PROGRAMAS'!AC140),"0,00")</f>
        <v/>
      </c>
      <c r="J137" t="str">
        <f>TEXT(IF('B - PROJETOS E PROGRAMAS'!A140="","",'B - PROJETOS E PROGRAMAS'!AD140),"0,00")</f>
        <v/>
      </c>
      <c r="K137" t="str">
        <f>TEXT(IF('B - PROJETOS E PROGRAMAS'!A140="","",'B - PROJETOS E PROGRAMAS'!AE140),"0,00")</f>
        <v/>
      </c>
    </row>
    <row r="138" spans="1:11" x14ac:dyDescent="0.35">
      <c r="A138" t="str">
        <f>IF(D138="","",IF('A - IDENTIFICAÇÃO'!$C$7="","",'A - IDENTIFICAÇÃO'!$C$7))</f>
        <v/>
      </c>
      <c r="B138" t="str">
        <f>IF(D138="","",IF('A - IDENTIFICAÇÃO'!$P$15="","",'A - IDENTIFICAÇÃO'!$P$15))</f>
        <v/>
      </c>
      <c r="C138" t="str">
        <f>IF(D138="","",TEXT(IF('A - IDENTIFICAÇÃO'!$C$2="","",'A - IDENTIFICAÇÃO'!$C$2),"0000"))</f>
        <v/>
      </c>
      <c r="D138" t="str">
        <f>IF('B - PROJETOS E PROGRAMAS'!A141="","",'B - PROJETOS E PROGRAMAS'!A141)</f>
        <v/>
      </c>
      <c r="E138" t="str">
        <f>TEXT(IF('B - PROJETOS E PROGRAMAS'!B141="","",'B - PROJETOS E PROGRAMAS'!B141),"DD/MM/AAAA")</f>
        <v/>
      </c>
      <c r="F138" t="str">
        <f>TEXT(IF('B - PROJETOS E PROGRAMAS'!C141="","",'B - PROJETOS E PROGRAMAS'!C141),"DD/MM/AAAA")</f>
        <v/>
      </c>
      <c r="G138" t="str">
        <f>IF(OR('B - PROJETOS E PROGRAMAS'!D141="SIM",'B - PROJETOS E PROGRAMAS'!D141="S"),"S",IF(OR('B - PROJETOS E PROGRAMAS'!D141="NÃO",'B - PROJETOS E PROGRAMAS'!D141="N"),"N",""))</f>
        <v/>
      </c>
      <c r="H138" t="str">
        <f>TEXT(IF('B - PROJETOS E PROGRAMAS'!A141="","",'B - PROJETOS E PROGRAMAS'!AB141),"0,00")</f>
        <v/>
      </c>
      <c r="I138" t="str">
        <f>TEXT(IF('B - PROJETOS E PROGRAMAS'!A141="","",'B - PROJETOS E PROGRAMAS'!AC141),"0,00")</f>
        <v/>
      </c>
      <c r="J138" t="str">
        <f>TEXT(IF('B - PROJETOS E PROGRAMAS'!A141="","",'B - PROJETOS E PROGRAMAS'!AD141),"0,00")</f>
        <v/>
      </c>
      <c r="K138" t="str">
        <f>TEXT(IF('B - PROJETOS E PROGRAMAS'!A141="","",'B - PROJETOS E PROGRAMAS'!AE141),"0,00")</f>
        <v/>
      </c>
    </row>
    <row r="139" spans="1:11" x14ac:dyDescent="0.35">
      <c r="A139" t="str">
        <f>IF(D139="","",IF('A - IDENTIFICAÇÃO'!$C$7="","",'A - IDENTIFICAÇÃO'!$C$7))</f>
        <v/>
      </c>
      <c r="B139" t="str">
        <f>IF(D139="","",IF('A - IDENTIFICAÇÃO'!$P$15="","",'A - IDENTIFICAÇÃO'!$P$15))</f>
        <v/>
      </c>
      <c r="C139" t="str">
        <f>IF(D139="","",TEXT(IF('A - IDENTIFICAÇÃO'!$C$2="","",'A - IDENTIFICAÇÃO'!$C$2),"0000"))</f>
        <v/>
      </c>
      <c r="D139" t="str">
        <f>IF('B - PROJETOS E PROGRAMAS'!A142="","",'B - PROJETOS E PROGRAMAS'!A142)</f>
        <v/>
      </c>
      <c r="E139" t="str">
        <f>TEXT(IF('B - PROJETOS E PROGRAMAS'!B142="","",'B - PROJETOS E PROGRAMAS'!B142),"DD/MM/AAAA")</f>
        <v/>
      </c>
      <c r="F139" t="str">
        <f>TEXT(IF('B - PROJETOS E PROGRAMAS'!C142="","",'B - PROJETOS E PROGRAMAS'!C142),"DD/MM/AAAA")</f>
        <v/>
      </c>
      <c r="G139" t="str">
        <f>IF(OR('B - PROJETOS E PROGRAMAS'!D142="SIM",'B - PROJETOS E PROGRAMAS'!D142="S"),"S",IF(OR('B - PROJETOS E PROGRAMAS'!D142="NÃO",'B - PROJETOS E PROGRAMAS'!D142="N"),"N",""))</f>
        <v/>
      </c>
      <c r="H139" t="str">
        <f>TEXT(IF('B - PROJETOS E PROGRAMAS'!A142="","",'B - PROJETOS E PROGRAMAS'!AB142),"0,00")</f>
        <v/>
      </c>
      <c r="I139" t="str">
        <f>TEXT(IF('B - PROJETOS E PROGRAMAS'!A142="","",'B - PROJETOS E PROGRAMAS'!AC142),"0,00")</f>
        <v/>
      </c>
      <c r="J139" t="str">
        <f>TEXT(IF('B - PROJETOS E PROGRAMAS'!A142="","",'B - PROJETOS E PROGRAMAS'!AD142),"0,00")</f>
        <v/>
      </c>
      <c r="K139" t="str">
        <f>TEXT(IF('B - PROJETOS E PROGRAMAS'!A142="","",'B - PROJETOS E PROGRAMAS'!AE142),"0,00")</f>
        <v/>
      </c>
    </row>
    <row r="140" spans="1:11" x14ac:dyDescent="0.35">
      <c r="A140" t="str">
        <f>IF(D140="","",IF('A - IDENTIFICAÇÃO'!$C$7="","",'A - IDENTIFICAÇÃO'!$C$7))</f>
        <v/>
      </c>
      <c r="B140" t="str">
        <f>IF(D140="","",IF('A - IDENTIFICAÇÃO'!$P$15="","",'A - IDENTIFICAÇÃO'!$P$15))</f>
        <v/>
      </c>
      <c r="C140" t="str">
        <f>IF(D140="","",TEXT(IF('A - IDENTIFICAÇÃO'!$C$2="","",'A - IDENTIFICAÇÃO'!$C$2),"0000"))</f>
        <v/>
      </c>
      <c r="D140" t="str">
        <f>IF('B - PROJETOS E PROGRAMAS'!A143="","",'B - PROJETOS E PROGRAMAS'!A143)</f>
        <v/>
      </c>
      <c r="E140" t="str">
        <f>TEXT(IF('B - PROJETOS E PROGRAMAS'!B143="","",'B - PROJETOS E PROGRAMAS'!B143),"DD/MM/AAAA")</f>
        <v/>
      </c>
      <c r="F140" t="str">
        <f>TEXT(IF('B - PROJETOS E PROGRAMAS'!C143="","",'B - PROJETOS E PROGRAMAS'!C143),"DD/MM/AAAA")</f>
        <v/>
      </c>
      <c r="G140" t="str">
        <f>IF(OR('B - PROJETOS E PROGRAMAS'!D143="SIM",'B - PROJETOS E PROGRAMAS'!D143="S"),"S",IF(OR('B - PROJETOS E PROGRAMAS'!D143="NÃO",'B - PROJETOS E PROGRAMAS'!D143="N"),"N",""))</f>
        <v/>
      </c>
      <c r="H140" t="str">
        <f>TEXT(IF('B - PROJETOS E PROGRAMAS'!A143="","",'B - PROJETOS E PROGRAMAS'!AB143),"0,00")</f>
        <v/>
      </c>
      <c r="I140" t="str">
        <f>TEXT(IF('B - PROJETOS E PROGRAMAS'!A143="","",'B - PROJETOS E PROGRAMAS'!AC143),"0,00")</f>
        <v/>
      </c>
      <c r="J140" t="str">
        <f>TEXT(IF('B - PROJETOS E PROGRAMAS'!A143="","",'B - PROJETOS E PROGRAMAS'!AD143),"0,00")</f>
        <v/>
      </c>
      <c r="K140" t="str">
        <f>TEXT(IF('B - PROJETOS E PROGRAMAS'!A143="","",'B - PROJETOS E PROGRAMAS'!AE143),"0,00")</f>
        <v/>
      </c>
    </row>
    <row r="141" spans="1:11" x14ac:dyDescent="0.35">
      <c r="A141" t="str">
        <f>IF(D141="","",IF('A - IDENTIFICAÇÃO'!$C$7="","",'A - IDENTIFICAÇÃO'!$C$7))</f>
        <v/>
      </c>
      <c r="B141" t="str">
        <f>IF(D141="","",IF('A - IDENTIFICAÇÃO'!$P$15="","",'A - IDENTIFICAÇÃO'!$P$15))</f>
        <v/>
      </c>
      <c r="C141" t="str">
        <f>IF(D141="","",TEXT(IF('A - IDENTIFICAÇÃO'!$C$2="","",'A - IDENTIFICAÇÃO'!$C$2),"0000"))</f>
        <v/>
      </c>
      <c r="D141" t="str">
        <f>IF('B - PROJETOS E PROGRAMAS'!A144="","",'B - PROJETOS E PROGRAMAS'!A144)</f>
        <v/>
      </c>
      <c r="E141" t="str">
        <f>TEXT(IF('B - PROJETOS E PROGRAMAS'!B144="","",'B - PROJETOS E PROGRAMAS'!B144),"DD/MM/AAAA")</f>
        <v/>
      </c>
      <c r="F141" t="str">
        <f>TEXT(IF('B - PROJETOS E PROGRAMAS'!C144="","",'B - PROJETOS E PROGRAMAS'!C144),"DD/MM/AAAA")</f>
        <v/>
      </c>
      <c r="G141" t="str">
        <f>IF(OR('B - PROJETOS E PROGRAMAS'!D144="SIM",'B - PROJETOS E PROGRAMAS'!D144="S"),"S",IF(OR('B - PROJETOS E PROGRAMAS'!D144="NÃO",'B - PROJETOS E PROGRAMAS'!D144="N"),"N",""))</f>
        <v/>
      </c>
      <c r="H141" t="str">
        <f>TEXT(IF('B - PROJETOS E PROGRAMAS'!A144="","",'B - PROJETOS E PROGRAMAS'!AB144),"0,00")</f>
        <v/>
      </c>
      <c r="I141" t="str">
        <f>TEXT(IF('B - PROJETOS E PROGRAMAS'!A144="","",'B - PROJETOS E PROGRAMAS'!AC144),"0,00")</f>
        <v/>
      </c>
      <c r="J141" t="str">
        <f>TEXT(IF('B - PROJETOS E PROGRAMAS'!A144="","",'B - PROJETOS E PROGRAMAS'!AD144),"0,00")</f>
        <v/>
      </c>
      <c r="K141" t="str">
        <f>TEXT(IF('B - PROJETOS E PROGRAMAS'!A144="","",'B - PROJETOS E PROGRAMAS'!AE144),"0,00")</f>
        <v/>
      </c>
    </row>
    <row r="142" spans="1:11" x14ac:dyDescent="0.35">
      <c r="A142" t="str">
        <f>IF(D142="","",IF('A - IDENTIFICAÇÃO'!$C$7="","",'A - IDENTIFICAÇÃO'!$C$7))</f>
        <v/>
      </c>
      <c r="B142" t="str">
        <f>IF(D142="","",IF('A - IDENTIFICAÇÃO'!$P$15="","",'A - IDENTIFICAÇÃO'!$P$15))</f>
        <v/>
      </c>
      <c r="C142" t="str">
        <f>IF(D142="","",TEXT(IF('A - IDENTIFICAÇÃO'!$C$2="","",'A - IDENTIFICAÇÃO'!$C$2),"0000"))</f>
        <v/>
      </c>
      <c r="D142" t="str">
        <f>IF('B - PROJETOS E PROGRAMAS'!A145="","",'B - PROJETOS E PROGRAMAS'!A145)</f>
        <v/>
      </c>
      <c r="E142" t="str">
        <f>TEXT(IF('B - PROJETOS E PROGRAMAS'!B145="","",'B - PROJETOS E PROGRAMAS'!B145),"DD/MM/AAAA")</f>
        <v/>
      </c>
      <c r="F142" t="str">
        <f>TEXT(IF('B - PROJETOS E PROGRAMAS'!C145="","",'B - PROJETOS E PROGRAMAS'!C145),"DD/MM/AAAA")</f>
        <v/>
      </c>
      <c r="G142" t="str">
        <f>IF(OR('B - PROJETOS E PROGRAMAS'!D145="SIM",'B - PROJETOS E PROGRAMAS'!D145="S"),"S",IF(OR('B - PROJETOS E PROGRAMAS'!D145="NÃO",'B - PROJETOS E PROGRAMAS'!D145="N"),"N",""))</f>
        <v/>
      </c>
      <c r="H142" t="str">
        <f>TEXT(IF('B - PROJETOS E PROGRAMAS'!A145="","",'B - PROJETOS E PROGRAMAS'!AB145),"0,00")</f>
        <v/>
      </c>
      <c r="I142" t="str">
        <f>TEXT(IF('B - PROJETOS E PROGRAMAS'!A145="","",'B - PROJETOS E PROGRAMAS'!AC145),"0,00")</f>
        <v/>
      </c>
      <c r="J142" t="str">
        <f>TEXT(IF('B - PROJETOS E PROGRAMAS'!A145="","",'B - PROJETOS E PROGRAMAS'!AD145),"0,00")</f>
        <v/>
      </c>
      <c r="K142" t="str">
        <f>TEXT(IF('B - PROJETOS E PROGRAMAS'!A145="","",'B - PROJETOS E PROGRAMAS'!AE145),"0,00")</f>
        <v/>
      </c>
    </row>
    <row r="143" spans="1:11" x14ac:dyDescent="0.35">
      <c r="A143" t="str">
        <f>IF(D143="","",IF('A - IDENTIFICAÇÃO'!$C$7="","",'A - IDENTIFICAÇÃO'!$C$7))</f>
        <v/>
      </c>
      <c r="B143" t="str">
        <f>IF(D143="","",IF('A - IDENTIFICAÇÃO'!$P$15="","",'A - IDENTIFICAÇÃO'!$P$15))</f>
        <v/>
      </c>
      <c r="C143" t="str">
        <f>IF(D143="","",TEXT(IF('A - IDENTIFICAÇÃO'!$C$2="","",'A - IDENTIFICAÇÃO'!$C$2),"0000"))</f>
        <v/>
      </c>
      <c r="D143" t="str">
        <f>IF('B - PROJETOS E PROGRAMAS'!A146="","",'B - PROJETOS E PROGRAMAS'!A146)</f>
        <v/>
      </c>
      <c r="E143" t="str">
        <f>TEXT(IF('B - PROJETOS E PROGRAMAS'!B146="","",'B - PROJETOS E PROGRAMAS'!B146),"DD/MM/AAAA")</f>
        <v/>
      </c>
      <c r="F143" t="str">
        <f>TEXT(IF('B - PROJETOS E PROGRAMAS'!C146="","",'B - PROJETOS E PROGRAMAS'!C146),"DD/MM/AAAA")</f>
        <v/>
      </c>
      <c r="G143" t="str">
        <f>IF(OR('B - PROJETOS E PROGRAMAS'!D146="SIM",'B - PROJETOS E PROGRAMAS'!D146="S"),"S",IF(OR('B - PROJETOS E PROGRAMAS'!D146="NÃO",'B - PROJETOS E PROGRAMAS'!D146="N"),"N",""))</f>
        <v/>
      </c>
      <c r="H143" t="str">
        <f>TEXT(IF('B - PROJETOS E PROGRAMAS'!A146="","",'B - PROJETOS E PROGRAMAS'!AB146),"0,00")</f>
        <v/>
      </c>
      <c r="I143" t="str">
        <f>TEXT(IF('B - PROJETOS E PROGRAMAS'!A146="","",'B - PROJETOS E PROGRAMAS'!AC146),"0,00")</f>
        <v/>
      </c>
      <c r="J143" t="str">
        <f>TEXT(IF('B - PROJETOS E PROGRAMAS'!A146="","",'B - PROJETOS E PROGRAMAS'!AD146),"0,00")</f>
        <v/>
      </c>
      <c r="K143" t="str">
        <f>TEXT(IF('B - PROJETOS E PROGRAMAS'!A146="","",'B - PROJETOS E PROGRAMAS'!AE146),"0,00")</f>
        <v/>
      </c>
    </row>
    <row r="144" spans="1:11" x14ac:dyDescent="0.35">
      <c r="A144" t="str">
        <f>IF(D144="","",IF('A - IDENTIFICAÇÃO'!$C$7="","",'A - IDENTIFICAÇÃO'!$C$7))</f>
        <v/>
      </c>
      <c r="B144" t="str">
        <f>IF(D144="","",IF('A - IDENTIFICAÇÃO'!$P$15="","",'A - IDENTIFICAÇÃO'!$P$15))</f>
        <v/>
      </c>
      <c r="C144" t="str">
        <f>IF(D144="","",TEXT(IF('A - IDENTIFICAÇÃO'!$C$2="","",'A - IDENTIFICAÇÃO'!$C$2),"0000"))</f>
        <v/>
      </c>
      <c r="D144" t="str">
        <f>IF('B - PROJETOS E PROGRAMAS'!A147="","",'B - PROJETOS E PROGRAMAS'!A147)</f>
        <v/>
      </c>
      <c r="E144" t="str">
        <f>TEXT(IF('B - PROJETOS E PROGRAMAS'!B147="","",'B - PROJETOS E PROGRAMAS'!B147),"DD/MM/AAAA")</f>
        <v/>
      </c>
      <c r="F144" t="str">
        <f>TEXT(IF('B - PROJETOS E PROGRAMAS'!C147="","",'B - PROJETOS E PROGRAMAS'!C147),"DD/MM/AAAA")</f>
        <v/>
      </c>
      <c r="G144" t="str">
        <f>IF(OR('B - PROJETOS E PROGRAMAS'!D147="SIM",'B - PROJETOS E PROGRAMAS'!D147="S"),"S",IF(OR('B - PROJETOS E PROGRAMAS'!D147="NÃO",'B - PROJETOS E PROGRAMAS'!D147="N"),"N",""))</f>
        <v/>
      </c>
      <c r="H144" t="str">
        <f>TEXT(IF('B - PROJETOS E PROGRAMAS'!A147="","",'B - PROJETOS E PROGRAMAS'!AB147),"0,00")</f>
        <v/>
      </c>
      <c r="I144" t="str">
        <f>TEXT(IF('B - PROJETOS E PROGRAMAS'!A147="","",'B - PROJETOS E PROGRAMAS'!AC147),"0,00")</f>
        <v/>
      </c>
      <c r="J144" t="str">
        <f>TEXT(IF('B - PROJETOS E PROGRAMAS'!A147="","",'B - PROJETOS E PROGRAMAS'!AD147),"0,00")</f>
        <v/>
      </c>
      <c r="K144" t="str">
        <f>TEXT(IF('B - PROJETOS E PROGRAMAS'!A147="","",'B - PROJETOS E PROGRAMAS'!AE147),"0,00")</f>
        <v/>
      </c>
    </row>
    <row r="145" spans="1:11" x14ac:dyDescent="0.35">
      <c r="A145" t="str">
        <f>IF(D145="","",IF('A - IDENTIFICAÇÃO'!$C$7="","",'A - IDENTIFICAÇÃO'!$C$7))</f>
        <v/>
      </c>
      <c r="B145" t="str">
        <f>IF(D145="","",IF('A - IDENTIFICAÇÃO'!$P$15="","",'A - IDENTIFICAÇÃO'!$P$15))</f>
        <v/>
      </c>
      <c r="C145" t="str">
        <f>IF(D145="","",TEXT(IF('A - IDENTIFICAÇÃO'!$C$2="","",'A - IDENTIFICAÇÃO'!$C$2),"0000"))</f>
        <v/>
      </c>
      <c r="D145" t="str">
        <f>IF('B - PROJETOS E PROGRAMAS'!A148="","",'B - PROJETOS E PROGRAMAS'!A148)</f>
        <v/>
      </c>
      <c r="E145" t="str">
        <f>TEXT(IF('B - PROJETOS E PROGRAMAS'!B148="","",'B - PROJETOS E PROGRAMAS'!B148),"DD/MM/AAAA")</f>
        <v/>
      </c>
      <c r="F145" t="str">
        <f>TEXT(IF('B - PROJETOS E PROGRAMAS'!C148="","",'B - PROJETOS E PROGRAMAS'!C148),"DD/MM/AAAA")</f>
        <v/>
      </c>
      <c r="G145" t="str">
        <f>IF(OR('B - PROJETOS E PROGRAMAS'!D148="SIM",'B - PROJETOS E PROGRAMAS'!D148="S"),"S",IF(OR('B - PROJETOS E PROGRAMAS'!D148="NÃO",'B - PROJETOS E PROGRAMAS'!D148="N"),"N",""))</f>
        <v/>
      </c>
      <c r="H145" t="str">
        <f>TEXT(IF('B - PROJETOS E PROGRAMAS'!A148="","",'B - PROJETOS E PROGRAMAS'!AB148),"0,00")</f>
        <v/>
      </c>
      <c r="I145" t="str">
        <f>TEXT(IF('B - PROJETOS E PROGRAMAS'!A148="","",'B - PROJETOS E PROGRAMAS'!AC148),"0,00")</f>
        <v/>
      </c>
      <c r="J145" t="str">
        <f>TEXT(IF('B - PROJETOS E PROGRAMAS'!A148="","",'B - PROJETOS E PROGRAMAS'!AD148),"0,00")</f>
        <v/>
      </c>
      <c r="K145" t="str">
        <f>TEXT(IF('B - PROJETOS E PROGRAMAS'!A148="","",'B - PROJETOS E PROGRAMAS'!AE148),"0,00")</f>
        <v/>
      </c>
    </row>
    <row r="146" spans="1:11" x14ac:dyDescent="0.35">
      <c r="A146" t="str">
        <f>IF(D146="","",IF('A - IDENTIFICAÇÃO'!$C$7="","",'A - IDENTIFICAÇÃO'!$C$7))</f>
        <v/>
      </c>
      <c r="B146" t="str">
        <f>IF(D146="","",IF('A - IDENTIFICAÇÃO'!$P$15="","",'A - IDENTIFICAÇÃO'!$P$15))</f>
        <v/>
      </c>
      <c r="C146" t="str">
        <f>IF(D146="","",TEXT(IF('A - IDENTIFICAÇÃO'!$C$2="","",'A - IDENTIFICAÇÃO'!$C$2),"0000"))</f>
        <v/>
      </c>
      <c r="D146" t="str">
        <f>IF('B - PROJETOS E PROGRAMAS'!A149="","",'B - PROJETOS E PROGRAMAS'!A149)</f>
        <v/>
      </c>
      <c r="E146" t="str">
        <f>TEXT(IF('B - PROJETOS E PROGRAMAS'!B149="","",'B - PROJETOS E PROGRAMAS'!B149),"DD/MM/AAAA")</f>
        <v/>
      </c>
      <c r="F146" t="str">
        <f>TEXT(IF('B - PROJETOS E PROGRAMAS'!C149="","",'B - PROJETOS E PROGRAMAS'!C149),"DD/MM/AAAA")</f>
        <v/>
      </c>
      <c r="G146" t="str">
        <f>IF(OR('B - PROJETOS E PROGRAMAS'!D149="SIM",'B - PROJETOS E PROGRAMAS'!D149="S"),"S",IF(OR('B - PROJETOS E PROGRAMAS'!D149="NÃO",'B - PROJETOS E PROGRAMAS'!D149="N"),"N",""))</f>
        <v/>
      </c>
      <c r="H146" t="str">
        <f>TEXT(IF('B - PROJETOS E PROGRAMAS'!A149="","",'B - PROJETOS E PROGRAMAS'!AB149),"0,00")</f>
        <v/>
      </c>
      <c r="I146" t="str">
        <f>TEXT(IF('B - PROJETOS E PROGRAMAS'!A149="","",'B - PROJETOS E PROGRAMAS'!AC149),"0,00")</f>
        <v/>
      </c>
      <c r="J146" t="str">
        <f>TEXT(IF('B - PROJETOS E PROGRAMAS'!A149="","",'B - PROJETOS E PROGRAMAS'!AD149),"0,00")</f>
        <v/>
      </c>
      <c r="K146" t="str">
        <f>TEXT(IF('B - PROJETOS E PROGRAMAS'!A149="","",'B - PROJETOS E PROGRAMAS'!AE149),"0,00")</f>
        <v/>
      </c>
    </row>
    <row r="147" spans="1:11" x14ac:dyDescent="0.35">
      <c r="A147" t="str">
        <f>IF(D147="","",IF('A - IDENTIFICAÇÃO'!$C$7="","",'A - IDENTIFICAÇÃO'!$C$7))</f>
        <v/>
      </c>
      <c r="B147" t="str">
        <f>IF(D147="","",IF('A - IDENTIFICAÇÃO'!$P$15="","",'A - IDENTIFICAÇÃO'!$P$15))</f>
        <v/>
      </c>
      <c r="C147" t="str">
        <f>IF(D147="","",TEXT(IF('A - IDENTIFICAÇÃO'!$C$2="","",'A - IDENTIFICAÇÃO'!$C$2),"0000"))</f>
        <v/>
      </c>
      <c r="D147" t="str">
        <f>IF('B - PROJETOS E PROGRAMAS'!A150="","",'B - PROJETOS E PROGRAMAS'!A150)</f>
        <v/>
      </c>
      <c r="E147" t="str">
        <f>TEXT(IF('B - PROJETOS E PROGRAMAS'!B150="","",'B - PROJETOS E PROGRAMAS'!B150),"DD/MM/AAAA")</f>
        <v/>
      </c>
      <c r="F147" t="str">
        <f>TEXT(IF('B - PROJETOS E PROGRAMAS'!C150="","",'B - PROJETOS E PROGRAMAS'!C150),"DD/MM/AAAA")</f>
        <v/>
      </c>
      <c r="G147" t="str">
        <f>IF(OR('B - PROJETOS E PROGRAMAS'!D150="SIM",'B - PROJETOS E PROGRAMAS'!D150="S"),"S",IF(OR('B - PROJETOS E PROGRAMAS'!D150="NÃO",'B - PROJETOS E PROGRAMAS'!D150="N"),"N",""))</f>
        <v/>
      </c>
      <c r="H147" t="str">
        <f>TEXT(IF('B - PROJETOS E PROGRAMAS'!A150="","",'B - PROJETOS E PROGRAMAS'!AB150),"0,00")</f>
        <v/>
      </c>
      <c r="I147" t="str">
        <f>TEXT(IF('B - PROJETOS E PROGRAMAS'!A150="","",'B - PROJETOS E PROGRAMAS'!AC150),"0,00")</f>
        <v/>
      </c>
      <c r="J147" t="str">
        <f>TEXT(IF('B - PROJETOS E PROGRAMAS'!A150="","",'B - PROJETOS E PROGRAMAS'!AD150),"0,00")</f>
        <v/>
      </c>
      <c r="K147" t="str">
        <f>TEXT(IF('B - PROJETOS E PROGRAMAS'!A150="","",'B - PROJETOS E PROGRAMAS'!AE150),"0,00")</f>
        <v/>
      </c>
    </row>
    <row r="148" spans="1:11" x14ac:dyDescent="0.35">
      <c r="A148" t="str">
        <f>IF(D148="","",IF('A - IDENTIFICAÇÃO'!$C$7="","",'A - IDENTIFICAÇÃO'!$C$7))</f>
        <v/>
      </c>
      <c r="B148" t="str">
        <f>IF(D148="","",IF('A - IDENTIFICAÇÃO'!$P$15="","",'A - IDENTIFICAÇÃO'!$P$15))</f>
        <v/>
      </c>
      <c r="C148" t="str">
        <f>IF(D148="","",TEXT(IF('A - IDENTIFICAÇÃO'!$C$2="","",'A - IDENTIFICAÇÃO'!$C$2),"0000"))</f>
        <v/>
      </c>
      <c r="D148" t="str">
        <f>IF('B - PROJETOS E PROGRAMAS'!A151="","",'B - PROJETOS E PROGRAMAS'!A151)</f>
        <v/>
      </c>
      <c r="E148" t="str">
        <f>TEXT(IF('B - PROJETOS E PROGRAMAS'!B151="","",'B - PROJETOS E PROGRAMAS'!B151),"DD/MM/AAAA")</f>
        <v/>
      </c>
      <c r="F148" t="str">
        <f>TEXT(IF('B - PROJETOS E PROGRAMAS'!C151="","",'B - PROJETOS E PROGRAMAS'!C151),"DD/MM/AAAA")</f>
        <v/>
      </c>
      <c r="G148" t="str">
        <f>IF(OR('B - PROJETOS E PROGRAMAS'!D151="SIM",'B - PROJETOS E PROGRAMAS'!D151="S"),"S",IF(OR('B - PROJETOS E PROGRAMAS'!D151="NÃO",'B - PROJETOS E PROGRAMAS'!D151="N"),"N",""))</f>
        <v/>
      </c>
      <c r="H148" t="str">
        <f>TEXT(IF('B - PROJETOS E PROGRAMAS'!A151="","",'B - PROJETOS E PROGRAMAS'!AB151),"0,00")</f>
        <v/>
      </c>
      <c r="I148" t="str">
        <f>TEXT(IF('B - PROJETOS E PROGRAMAS'!A151="","",'B - PROJETOS E PROGRAMAS'!AC151),"0,00")</f>
        <v/>
      </c>
      <c r="J148" t="str">
        <f>TEXT(IF('B - PROJETOS E PROGRAMAS'!A151="","",'B - PROJETOS E PROGRAMAS'!AD151),"0,00")</f>
        <v/>
      </c>
      <c r="K148" t="str">
        <f>TEXT(IF('B - PROJETOS E PROGRAMAS'!A151="","",'B - PROJETOS E PROGRAMAS'!AE151),"0,00")</f>
        <v/>
      </c>
    </row>
    <row r="149" spans="1:11" x14ac:dyDescent="0.35">
      <c r="A149" t="str">
        <f>IF(D149="","",IF('A - IDENTIFICAÇÃO'!$C$7="","",'A - IDENTIFICAÇÃO'!$C$7))</f>
        <v/>
      </c>
      <c r="B149" t="str">
        <f>IF(D149="","",IF('A - IDENTIFICAÇÃO'!$P$15="","",'A - IDENTIFICAÇÃO'!$P$15))</f>
        <v/>
      </c>
      <c r="C149" t="str">
        <f>IF(D149="","",TEXT(IF('A - IDENTIFICAÇÃO'!$C$2="","",'A - IDENTIFICAÇÃO'!$C$2),"0000"))</f>
        <v/>
      </c>
      <c r="D149" t="str">
        <f>IF('B - PROJETOS E PROGRAMAS'!A152="","",'B - PROJETOS E PROGRAMAS'!A152)</f>
        <v/>
      </c>
      <c r="E149" t="str">
        <f>TEXT(IF('B - PROJETOS E PROGRAMAS'!B152="","",'B - PROJETOS E PROGRAMAS'!B152),"DD/MM/AAAA")</f>
        <v/>
      </c>
      <c r="F149" t="str">
        <f>TEXT(IF('B - PROJETOS E PROGRAMAS'!C152="","",'B - PROJETOS E PROGRAMAS'!C152),"DD/MM/AAAA")</f>
        <v/>
      </c>
      <c r="G149" t="str">
        <f>IF(OR('B - PROJETOS E PROGRAMAS'!D152="SIM",'B - PROJETOS E PROGRAMAS'!D152="S"),"S",IF(OR('B - PROJETOS E PROGRAMAS'!D152="NÃO",'B - PROJETOS E PROGRAMAS'!D152="N"),"N",""))</f>
        <v/>
      </c>
      <c r="H149" t="str">
        <f>TEXT(IF('B - PROJETOS E PROGRAMAS'!A152="","",'B - PROJETOS E PROGRAMAS'!AB152),"0,00")</f>
        <v/>
      </c>
      <c r="I149" t="str">
        <f>TEXT(IF('B - PROJETOS E PROGRAMAS'!A152="","",'B - PROJETOS E PROGRAMAS'!AC152),"0,00")</f>
        <v/>
      </c>
      <c r="J149" t="str">
        <f>TEXT(IF('B - PROJETOS E PROGRAMAS'!A152="","",'B - PROJETOS E PROGRAMAS'!AD152),"0,00")</f>
        <v/>
      </c>
      <c r="K149" t="str">
        <f>TEXT(IF('B - PROJETOS E PROGRAMAS'!A152="","",'B - PROJETOS E PROGRAMAS'!AE152),"0,00")</f>
        <v/>
      </c>
    </row>
    <row r="150" spans="1:11" x14ac:dyDescent="0.35">
      <c r="A150" t="str">
        <f>IF(D150="","",IF('A - IDENTIFICAÇÃO'!$C$7="","",'A - IDENTIFICAÇÃO'!$C$7))</f>
        <v/>
      </c>
      <c r="B150" t="str">
        <f>IF(D150="","",IF('A - IDENTIFICAÇÃO'!$P$15="","",'A - IDENTIFICAÇÃO'!$P$15))</f>
        <v/>
      </c>
      <c r="C150" t="str">
        <f>IF(D150="","",TEXT(IF('A - IDENTIFICAÇÃO'!$C$2="","",'A - IDENTIFICAÇÃO'!$C$2),"0000"))</f>
        <v/>
      </c>
      <c r="D150" t="str">
        <f>IF('B - PROJETOS E PROGRAMAS'!A153="","",'B - PROJETOS E PROGRAMAS'!A153)</f>
        <v/>
      </c>
      <c r="E150" t="str">
        <f>TEXT(IF('B - PROJETOS E PROGRAMAS'!B153="","",'B - PROJETOS E PROGRAMAS'!B153),"DD/MM/AAAA")</f>
        <v/>
      </c>
      <c r="F150" t="str">
        <f>TEXT(IF('B - PROJETOS E PROGRAMAS'!C153="","",'B - PROJETOS E PROGRAMAS'!C153),"DD/MM/AAAA")</f>
        <v/>
      </c>
      <c r="G150" t="str">
        <f>IF(OR('B - PROJETOS E PROGRAMAS'!D153="SIM",'B - PROJETOS E PROGRAMAS'!D153="S"),"S",IF(OR('B - PROJETOS E PROGRAMAS'!D153="NÃO",'B - PROJETOS E PROGRAMAS'!D153="N"),"N",""))</f>
        <v/>
      </c>
      <c r="H150" t="str">
        <f>TEXT(IF('B - PROJETOS E PROGRAMAS'!A153="","",'B - PROJETOS E PROGRAMAS'!AB153),"0,00")</f>
        <v/>
      </c>
      <c r="I150" t="str">
        <f>TEXT(IF('B - PROJETOS E PROGRAMAS'!A153="","",'B - PROJETOS E PROGRAMAS'!AC153),"0,00")</f>
        <v/>
      </c>
      <c r="J150" t="str">
        <f>TEXT(IF('B - PROJETOS E PROGRAMAS'!A153="","",'B - PROJETOS E PROGRAMAS'!AD153),"0,00")</f>
        <v/>
      </c>
      <c r="K150" t="str">
        <f>TEXT(IF('B - PROJETOS E PROGRAMAS'!A153="","",'B - PROJETOS E PROGRAMAS'!AE153),"0,00")</f>
        <v/>
      </c>
    </row>
    <row r="151" spans="1:11" x14ac:dyDescent="0.35">
      <c r="A151" t="str">
        <f>IF(D151="","",IF('A - IDENTIFICAÇÃO'!$C$7="","",'A - IDENTIFICAÇÃO'!$C$7))</f>
        <v/>
      </c>
      <c r="B151" t="str">
        <f>IF(D151="","",IF('A - IDENTIFICAÇÃO'!$P$15="","",'A - IDENTIFICAÇÃO'!$P$15))</f>
        <v/>
      </c>
      <c r="C151" t="str">
        <f>IF(D151="","",TEXT(IF('A - IDENTIFICAÇÃO'!$C$2="","",'A - IDENTIFICAÇÃO'!$C$2),"0000"))</f>
        <v/>
      </c>
      <c r="D151" t="str">
        <f>IF('B - PROJETOS E PROGRAMAS'!A154="","",'B - PROJETOS E PROGRAMAS'!A154)</f>
        <v/>
      </c>
      <c r="E151" t="str">
        <f>TEXT(IF('B - PROJETOS E PROGRAMAS'!B154="","",'B - PROJETOS E PROGRAMAS'!B154),"DD/MM/AAAA")</f>
        <v/>
      </c>
      <c r="F151" t="str">
        <f>TEXT(IF('B - PROJETOS E PROGRAMAS'!C154="","",'B - PROJETOS E PROGRAMAS'!C154),"DD/MM/AAAA")</f>
        <v/>
      </c>
      <c r="G151" t="str">
        <f>IF(OR('B - PROJETOS E PROGRAMAS'!D154="SIM",'B - PROJETOS E PROGRAMAS'!D154="S"),"S",IF(OR('B - PROJETOS E PROGRAMAS'!D154="NÃO",'B - PROJETOS E PROGRAMAS'!D154="N"),"N",""))</f>
        <v/>
      </c>
      <c r="H151" t="str">
        <f>TEXT(IF('B - PROJETOS E PROGRAMAS'!A154="","",'B - PROJETOS E PROGRAMAS'!AB154),"0,00")</f>
        <v/>
      </c>
      <c r="I151" t="str">
        <f>TEXT(IF('B - PROJETOS E PROGRAMAS'!A154="","",'B - PROJETOS E PROGRAMAS'!AC154),"0,00")</f>
        <v/>
      </c>
      <c r="J151" t="str">
        <f>TEXT(IF('B - PROJETOS E PROGRAMAS'!A154="","",'B - PROJETOS E PROGRAMAS'!AD154),"0,00")</f>
        <v/>
      </c>
      <c r="K151" t="str">
        <f>TEXT(IF('B - PROJETOS E PROGRAMAS'!A154="","",'B - PROJETOS E PROGRAMAS'!AE154),"0,00")</f>
        <v/>
      </c>
    </row>
    <row r="152" spans="1:11" x14ac:dyDescent="0.35">
      <c r="A152" t="str">
        <f>IF(D152="","",IF('A - IDENTIFICAÇÃO'!$C$7="","",'A - IDENTIFICAÇÃO'!$C$7))</f>
        <v/>
      </c>
      <c r="B152" t="str">
        <f>IF(D152="","",IF('A - IDENTIFICAÇÃO'!$P$15="","",'A - IDENTIFICAÇÃO'!$P$15))</f>
        <v/>
      </c>
      <c r="C152" t="str">
        <f>IF(D152="","",TEXT(IF('A - IDENTIFICAÇÃO'!$C$2="","",'A - IDENTIFICAÇÃO'!$C$2),"0000"))</f>
        <v/>
      </c>
      <c r="D152" t="str">
        <f>IF('B - PROJETOS E PROGRAMAS'!A155="","",'B - PROJETOS E PROGRAMAS'!A155)</f>
        <v/>
      </c>
      <c r="E152" t="str">
        <f>TEXT(IF('B - PROJETOS E PROGRAMAS'!B155="","",'B - PROJETOS E PROGRAMAS'!B155),"DD/MM/AAAA")</f>
        <v/>
      </c>
      <c r="F152" t="str">
        <f>TEXT(IF('B - PROJETOS E PROGRAMAS'!C155="","",'B - PROJETOS E PROGRAMAS'!C155),"DD/MM/AAAA")</f>
        <v/>
      </c>
      <c r="G152" t="str">
        <f>IF(OR('B - PROJETOS E PROGRAMAS'!D155="SIM",'B - PROJETOS E PROGRAMAS'!D155="S"),"S",IF(OR('B - PROJETOS E PROGRAMAS'!D155="NÃO",'B - PROJETOS E PROGRAMAS'!D155="N"),"N",""))</f>
        <v/>
      </c>
      <c r="H152" t="str">
        <f>TEXT(IF('B - PROJETOS E PROGRAMAS'!A155="","",'B - PROJETOS E PROGRAMAS'!AB155),"0,00")</f>
        <v/>
      </c>
      <c r="I152" t="str">
        <f>TEXT(IF('B - PROJETOS E PROGRAMAS'!A155="","",'B - PROJETOS E PROGRAMAS'!AC155),"0,00")</f>
        <v/>
      </c>
      <c r="J152" t="str">
        <f>TEXT(IF('B - PROJETOS E PROGRAMAS'!A155="","",'B - PROJETOS E PROGRAMAS'!AD155),"0,00")</f>
        <v/>
      </c>
      <c r="K152" t="str">
        <f>TEXT(IF('B - PROJETOS E PROGRAMAS'!A155="","",'B - PROJETOS E PROGRAMAS'!AE155),"0,00")</f>
        <v/>
      </c>
    </row>
    <row r="153" spans="1:11" x14ac:dyDescent="0.35">
      <c r="A153" t="str">
        <f>IF(D153="","",IF('A - IDENTIFICAÇÃO'!$C$7="","",'A - IDENTIFICAÇÃO'!$C$7))</f>
        <v/>
      </c>
      <c r="B153" t="str">
        <f>IF(D153="","",IF('A - IDENTIFICAÇÃO'!$P$15="","",'A - IDENTIFICAÇÃO'!$P$15))</f>
        <v/>
      </c>
      <c r="C153" t="str">
        <f>IF(D153="","",TEXT(IF('A - IDENTIFICAÇÃO'!$C$2="","",'A - IDENTIFICAÇÃO'!$C$2),"0000"))</f>
        <v/>
      </c>
      <c r="D153" t="str">
        <f>IF('B - PROJETOS E PROGRAMAS'!A156="","",'B - PROJETOS E PROGRAMAS'!A156)</f>
        <v/>
      </c>
      <c r="E153" t="str">
        <f>TEXT(IF('B - PROJETOS E PROGRAMAS'!B156="","",'B - PROJETOS E PROGRAMAS'!B156),"DD/MM/AAAA")</f>
        <v/>
      </c>
      <c r="F153" t="str">
        <f>TEXT(IF('B - PROJETOS E PROGRAMAS'!C156="","",'B - PROJETOS E PROGRAMAS'!C156),"DD/MM/AAAA")</f>
        <v/>
      </c>
      <c r="G153" t="str">
        <f>IF(OR('B - PROJETOS E PROGRAMAS'!D156="SIM",'B - PROJETOS E PROGRAMAS'!D156="S"),"S",IF(OR('B - PROJETOS E PROGRAMAS'!D156="NÃO",'B - PROJETOS E PROGRAMAS'!D156="N"),"N",""))</f>
        <v/>
      </c>
      <c r="H153" t="str">
        <f>TEXT(IF('B - PROJETOS E PROGRAMAS'!A156="","",'B - PROJETOS E PROGRAMAS'!AB156),"0,00")</f>
        <v/>
      </c>
      <c r="I153" t="str">
        <f>TEXT(IF('B - PROJETOS E PROGRAMAS'!A156="","",'B - PROJETOS E PROGRAMAS'!AC156),"0,00")</f>
        <v/>
      </c>
      <c r="J153" t="str">
        <f>TEXT(IF('B - PROJETOS E PROGRAMAS'!A156="","",'B - PROJETOS E PROGRAMAS'!AD156),"0,00")</f>
        <v/>
      </c>
      <c r="K153" t="str">
        <f>TEXT(IF('B - PROJETOS E PROGRAMAS'!A156="","",'B - PROJETOS E PROGRAMAS'!AE156),"0,00")</f>
        <v/>
      </c>
    </row>
    <row r="154" spans="1:11" x14ac:dyDescent="0.35">
      <c r="A154" t="str">
        <f>IF(D154="","",IF('A - IDENTIFICAÇÃO'!$C$7="","",'A - IDENTIFICAÇÃO'!$C$7))</f>
        <v/>
      </c>
      <c r="B154" t="str">
        <f>IF(D154="","",IF('A - IDENTIFICAÇÃO'!$P$15="","",'A - IDENTIFICAÇÃO'!$P$15))</f>
        <v/>
      </c>
      <c r="C154" t="str">
        <f>IF(D154="","",TEXT(IF('A - IDENTIFICAÇÃO'!$C$2="","",'A - IDENTIFICAÇÃO'!$C$2),"0000"))</f>
        <v/>
      </c>
      <c r="D154" t="str">
        <f>IF('B - PROJETOS E PROGRAMAS'!A157="","",'B - PROJETOS E PROGRAMAS'!A157)</f>
        <v/>
      </c>
      <c r="E154" t="str">
        <f>TEXT(IF('B - PROJETOS E PROGRAMAS'!B157="","",'B - PROJETOS E PROGRAMAS'!B157),"DD/MM/AAAA")</f>
        <v/>
      </c>
      <c r="F154" t="str">
        <f>TEXT(IF('B - PROJETOS E PROGRAMAS'!C157="","",'B - PROJETOS E PROGRAMAS'!C157),"DD/MM/AAAA")</f>
        <v/>
      </c>
      <c r="G154" t="str">
        <f>IF(OR('B - PROJETOS E PROGRAMAS'!D157="SIM",'B - PROJETOS E PROGRAMAS'!D157="S"),"S",IF(OR('B - PROJETOS E PROGRAMAS'!D157="NÃO",'B - PROJETOS E PROGRAMAS'!D157="N"),"N",""))</f>
        <v/>
      </c>
      <c r="H154" t="str">
        <f>TEXT(IF('B - PROJETOS E PROGRAMAS'!A157="","",'B - PROJETOS E PROGRAMAS'!AB157),"0,00")</f>
        <v/>
      </c>
      <c r="I154" t="str">
        <f>TEXT(IF('B - PROJETOS E PROGRAMAS'!A157="","",'B - PROJETOS E PROGRAMAS'!AC157),"0,00")</f>
        <v/>
      </c>
      <c r="J154" t="str">
        <f>TEXT(IF('B - PROJETOS E PROGRAMAS'!A157="","",'B - PROJETOS E PROGRAMAS'!AD157),"0,00")</f>
        <v/>
      </c>
      <c r="K154" t="str">
        <f>TEXT(IF('B - PROJETOS E PROGRAMAS'!A157="","",'B - PROJETOS E PROGRAMAS'!AE157),"0,00")</f>
        <v/>
      </c>
    </row>
    <row r="155" spans="1:11" x14ac:dyDescent="0.35">
      <c r="A155" t="str">
        <f>IF(D155="","",IF('A - IDENTIFICAÇÃO'!$C$7="","",'A - IDENTIFICAÇÃO'!$C$7))</f>
        <v/>
      </c>
      <c r="B155" t="str">
        <f>IF(D155="","",IF('A - IDENTIFICAÇÃO'!$P$15="","",'A - IDENTIFICAÇÃO'!$P$15))</f>
        <v/>
      </c>
      <c r="C155" t="str">
        <f>IF(D155="","",TEXT(IF('A - IDENTIFICAÇÃO'!$C$2="","",'A - IDENTIFICAÇÃO'!$C$2),"0000"))</f>
        <v/>
      </c>
      <c r="D155" t="str">
        <f>IF('B - PROJETOS E PROGRAMAS'!A158="","",'B - PROJETOS E PROGRAMAS'!A158)</f>
        <v/>
      </c>
      <c r="E155" t="str">
        <f>TEXT(IF('B - PROJETOS E PROGRAMAS'!B158="","",'B - PROJETOS E PROGRAMAS'!B158),"DD/MM/AAAA")</f>
        <v/>
      </c>
      <c r="F155" t="str">
        <f>TEXT(IF('B - PROJETOS E PROGRAMAS'!C158="","",'B - PROJETOS E PROGRAMAS'!C158),"DD/MM/AAAA")</f>
        <v/>
      </c>
      <c r="G155" t="str">
        <f>IF(OR('B - PROJETOS E PROGRAMAS'!D158="SIM",'B - PROJETOS E PROGRAMAS'!D158="S"),"S",IF(OR('B - PROJETOS E PROGRAMAS'!D158="NÃO",'B - PROJETOS E PROGRAMAS'!D158="N"),"N",""))</f>
        <v/>
      </c>
      <c r="H155" t="str">
        <f>TEXT(IF('B - PROJETOS E PROGRAMAS'!A158="","",'B - PROJETOS E PROGRAMAS'!AB158),"0,00")</f>
        <v/>
      </c>
      <c r="I155" t="str">
        <f>TEXT(IF('B - PROJETOS E PROGRAMAS'!A158="","",'B - PROJETOS E PROGRAMAS'!AC158),"0,00")</f>
        <v/>
      </c>
      <c r="J155" t="str">
        <f>TEXT(IF('B - PROJETOS E PROGRAMAS'!A158="","",'B - PROJETOS E PROGRAMAS'!AD158),"0,00")</f>
        <v/>
      </c>
      <c r="K155" t="str">
        <f>TEXT(IF('B - PROJETOS E PROGRAMAS'!A158="","",'B - PROJETOS E PROGRAMAS'!AE158),"0,00")</f>
        <v/>
      </c>
    </row>
    <row r="156" spans="1:11" x14ac:dyDescent="0.35">
      <c r="A156" t="str">
        <f>IF(D156="","",IF('A - IDENTIFICAÇÃO'!$C$7="","",'A - IDENTIFICAÇÃO'!$C$7))</f>
        <v/>
      </c>
      <c r="B156" t="str">
        <f>IF(D156="","",IF('A - IDENTIFICAÇÃO'!$P$15="","",'A - IDENTIFICAÇÃO'!$P$15))</f>
        <v/>
      </c>
      <c r="C156" t="str">
        <f>IF(D156="","",TEXT(IF('A - IDENTIFICAÇÃO'!$C$2="","",'A - IDENTIFICAÇÃO'!$C$2),"0000"))</f>
        <v/>
      </c>
      <c r="D156" t="str">
        <f>IF('B - PROJETOS E PROGRAMAS'!A159="","",'B - PROJETOS E PROGRAMAS'!A159)</f>
        <v/>
      </c>
      <c r="E156" t="str">
        <f>TEXT(IF('B - PROJETOS E PROGRAMAS'!B159="","",'B - PROJETOS E PROGRAMAS'!B159),"DD/MM/AAAA")</f>
        <v/>
      </c>
      <c r="F156" t="str">
        <f>TEXT(IF('B - PROJETOS E PROGRAMAS'!C159="","",'B - PROJETOS E PROGRAMAS'!C159),"DD/MM/AAAA")</f>
        <v/>
      </c>
      <c r="G156" t="str">
        <f>IF(OR('B - PROJETOS E PROGRAMAS'!D159="SIM",'B - PROJETOS E PROGRAMAS'!D159="S"),"S",IF(OR('B - PROJETOS E PROGRAMAS'!D159="NÃO",'B - PROJETOS E PROGRAMAS'!D159="N"),"N",""))</f>
        <v/>
      </c>
      <c r="H156" t="str">
        <f>TEXT(IF('B - PROJETOS E PROGRAMAS'!A159="","",'B - PROJETOS E PROGRAMAS'!AB159),"0,00")</f>
        <v/>
      </c>
      <c r="I156" t="str">
        <f>TEXT(IF('B - PROJETOS E PROGRAMAS'!A159="","",'B - PROJETOS E PROGRAMAS'!AC159),"0,00")</f>
        <v/>
      </c>
      <c r="J156" t="str">
        <f>TEXT(IF('B - PROJETOS E PROGRAMAS'!A159="","",'B - PROJETOS E PROGRAMAS'!AD159),"0,00")</f>
        <v/>
      </c>
      <c r="K156" t="str">
        <f>TEXT(IF('B - PROJETOS E PROGRAMAS'!A159="","",'B - PROJETOS E PROGRAMAS'!AE159),"0,00")</f>
        <v/>
      </c>
    </row>
    <row r="157" spans="1:11" x14ac:dyDescent="0.35">
      <c r="A157" t="str">
        <f>IF(D157="","",IF('A - IDENTIFICAÇÃO'!$C$7="","",'A - IDENTIFICAÇÃO'!$C$7))</f>
        <v/>
      </c>
      <c r="B157" t="str">
        <f>IF(D157="","",IF('A - IDENTIFICAÇÃO'!$P$15="","",'A - IDENTIFICAÇÃO'!$P$15))</f>
        <v/>
      </c>
      <c r="C157" t="str">
        <f>IF(D157="","",TEXT(IF('A - IDENTIFICAÇÃO'!$C$2="","",'A - IDENTIFICAÇÃO'!$C$2),"0000"))</f>
        <v/>
      </c>
      <c r="D157" t="str">
        <f>IF('B - PROJETOS E PROGRAMAS'!A160="","",'B - PROJETOS E PROGRAMAS'!A160)</f>
        <v/>
      </c>
      <c r="E157" t="str">
        <f>TEXT(IF('B - PROJETOS E PROGRAMAS'!B160="","",'B - PROJETOS E PROGRAMAS'!B160),"DD/MM/AAAA")</f>
        <v/>
      </c>
      <c r="F157" t="str">
        <f>TEXT(IF('B - PROJETOS E PROGRAMAS'!C160="","",'B - PROJETOS E PROGRAMAS'!C160),"DD/MM/AAAA")</f>
        <v/>
      </c>
      <c r="G157" t="str">
        <f>IF(OR('B - PROJETOS E PROGRAMAS'!D160="SIM",'B - PROJETOS E PROGRAMAS'!D160="S"),"S",IF(OR('B - PROJETOS E PROGRAMAS'!D160="NÃO",'B - PROJETOS E PROGRAMAS'!D160="N"),"N",""))</f>
        <v/>
      </c>
      <c r="H157" t="str">
        <f>TEXT(IF('B - PROJETOS E PROGRAMAS'!A160="","",'B - PROJETOS E PROGRAMAS'!AB160),"0,00")</f>
        <v/>
      </c>
      <c r="I157" t="str">
        <f>TEXT(IF('B - PROJETOS E PROGRAMAS'!A160="","",'B - PROJETOS E PROGRAMAS'!AC160),"0,00")</f>
        <v/>
      </c>
      <c r="J157" t="str">
        <f>TEXT(IF('B - PROJETOS E PROGRAMAS'!A160="","",'B - PROJETOS E PROGRAMAS'!AD160),"0,00")</f>
        <v/>
      </c>
      <c r="K157" t="str">
        <f>TEXT(IF('B - PROJETOS E PROGRAMAS'!A160="","",'B - PROJETOS E PROGRAMAS'!AE160),"0,00")</f>
        <v/>
      </c>
    </row>
    <row r="158" spans="1:11" x14ac:dyDescent="0.35">
      <c r="A158" t="str">
        <f>IF(D158="","",IF('A - IDENTIFICAÇÃO'!$C$7="","",'A - IDENTIFICAÇÃO'!$C$7))</f>
        <v/>
      </c>
      <c r="B158" t="str">
        <f>IF(D158="","",IF('A - IDENTIFICAÇÃO'!$P$15="","",'A - IDENTIFICAÇÃO'!$P$15))</f>
        <v/>
      </c>
      <c r="C158" t="str">
        <f>IF(D158="","",TEXT(IF('A - IDENTIFICAÇÃO'!$C$2="","",'A - IDENTIFICAÇÃO'!$C$2),"0000"))</f>
        <v/>
      </c>
      <c r="D158" t="str">
        <f>IF('B - PROJETOS E PROGRAMAS'!A161="","",'B - PROJETOS E PROGRAMAS'!A161)</f>
        <v/>
      </c>
      <c r="E158" t="str">
        <f>TEXT(IF('B - PROJETOS E PROGRAMAS'!B161="","",'B - PROJETOS E PROGRAMAS'!B161),"DD/MM/AAAA")</f>
        <v/>
      </c>
      <c r="F158" t="str">
        <f>TEXT(IF('B - PROJETOS E PROGRAMAS'!C161="","",'B - PROJETOS E PROGRAMAS'!C161),"DD/MM/AAAA")</f>
        <v/>
      </c>
      <c r="G158" t="str">
        <f>IF(OR('B - PROJETOS E PROGRAMAS'!D161="SIM",'B - PROJETOS E PROGRAMAS'!D161="S"),"S",IF(OR('B - PROJETOS E PROGRAMAS'!D161="NÃO",'B - PROJETOS E PROGRAMAS'!D161="N"),"N",""))</f>
        <v/>
      </c>
      <c r="H158" t="str">
        <f>TEXT(IF('B - PROJETOS E PROGRAMAS'!A161="","",'B - PROJETOS E PROGRAMAS'!AB161),"0,00")</f>
        <v/>
      </c>
      <c r="I158" t="str">
        <f>TEXT(IF('B - PROJETOS E PROGRAMAS'!A161="","",'B - PROJETOS E PROGRAMAS'!AC161),"0,00")</f>
        <v/>
      </c>
      <c r="J158" t="str">
        <f>TEXT(IF('B - PROJETOS E PROGRAMAS'!A161="","",'B - PROJETOS E PROGRAMAS'!AD161),"0,00")</f>
        <v/>
      </c>
      <c r="K158" t="str">
        <f>TEXT(IF('B - PROJETOS E PROGRAMAS'!A161="","",'B - PROJETOS E PROGRAMAS'!AE161),"0,00")</f>
        <v/>
      </c>
    </row>
    <row r="159" spans="1:11" x14ac:dyDescent="0.35">
      <c r="A159" t="str">
        <f>IF(D159="","",IF('A - IDENTIFICAÇÃO'!$C$7="","",'A - IDENTIFICAÇÃO'!$C$7))</f>
        <v/>
      </c>
      <c r="B159" t="str">
        <f>IF(D159="","",IF('A - IDENTIFICAÇÃO'!$P$15="","",'A - IDENTIFICAÇÃO'!$P$15))</f>
        <v/>
      </c>
      <c r="C159" t="str">
        <f>IF(D159="","",TEXT(IF('A - IDENTIFICAÇÃO'!$C$2="","",'A - IDENTIFICAÇÃO'!$C$2),"0000"))</f>
        <v/>
      </c>
      <c r="D159" t="str">
        <f>IF('B - PROJETOS E PROGRAMAS'!A162="","",'B - PROJETOS E PROGRAMAS'!A162)</f>
        <v/>
      </c>
      <c r="E159" t="str">
        <f>TEXT(IF('B - PROJETOS E PROGRAMAS'!B162="","",'B - PROJETOS E PROGRAMAS'!B162),"DD/MM/AAAA")</f>
        <v/>
      </c>
      <c r="F159" t="str">
        <f>TEXT(IF('B - PROJETOS E PROGRAMAS'!C162="","",'B - PROJETOS E PROGRAMAS'!C162),"DD/MM/AAAA")</f>
        <v/>
      </c>
      <c r="G159" t="str">
        <f>IF(OR('B - PROJETOS E PROGRAMAS'!D162="SIM",'B - PROJETOS E PROGRAMAS'!D162="S"),"S",IF(OR('B - PROJETOS E PROGRAMAS'!D162="NÃO",'B - PROJETOS E PROGRAMAS'!D162="N"),"N",""))</f>
        <v/>
      </c>
      <c r="H159" t="str">
        <f>TEXT(IF('B - PROJETOS E PROGRAMAS'!A162="","",'B - PROJETOS E PROGRAMAS'!AB162),"0,00")</f>
        <v/>
      </c>
      <c r="I159" t="str">
        <f>TEXT(IF('B - PROJETOS E PROGRAMAS'!A162="","",'B - PROJETOS E PROGRAMAS'!AC162),"0,00")</f>
        <v/>
      </c>
      <c r="J159" t="str">
        <f>TEXT(IF('B - PROJETOS E PROGRAMAS'!A162="","",'B - PROJETOS E PROGRAMAS'!AD162),"0,00")</f>
        <v/>
      </c>
      <c r="K159" t="str">
        <f>TEXT(IF('B - PROJETOS E PROGRAMAS'!A162="","",'B - PROJETOS E PROGRAMAS'!AE162),"0,00")</f>
        <v/>
      </c>
    </row>
    <row r="160" spans="1:11" x14ac:dyDescent="0.35">
      <c r="A160" t="str">
        <f>IF(D160="","",IF('A - IDENTIFICAÇÃO'!$C$7="","",'A - IDENTIFICAÇÃO'!$C$7))</f>
        <v/>
      </c>
      <c r="B160" t="str">
        <f>IF(D160="","",IF('A - IDENTIFICAÇÃO'!$P$15="","",'A - IDENTIFICAÇÃO'!$P$15))</f>
        <v/>
      </c>
      <c r="C160" t="str">
        <f>IF(D160="","",TEXT(IF('A - IDENTIFICAÇÃO'!$C$2="","",'A - IDENTIFICAÇÃO'!$C$2),"0000"))</f>
        <v/>
      </c>
      <c r="D160" t="str">
        <f>IF('B - PROJETOS E PROGRAMAS'!A163="","",'B - PROJETOS E PROGRAMAS'!A163)</f>
        <v/>
      </c>
      <c r="E160" t="str">
        <f>TEXT(IF('B - PROJETOS E PROGRAMAS'!B163="","",'B - PROJETOS E PROGRAMAS'!B163),"DD/MM/AAAA")</f>
        <v/>
      </c>
      <c r="F160" t="str">
        <f>TEXT(IF('B - PROJETOS E PROGRAMAS'!C163="","",'B - PROJETOS E PROGRAMAS'!C163),"DD/MM/AAAA")</f>
        <v/>
      </c>
      <c r="G160" t="str">
        <f>IF(OR('B - PROJETOS E PROGRAMAS'!D163="SIM",'B - PROJETOS E PROGRAMAS'!D163="S"),"S",IF(OR('B - PROJETOS E PROGRAMAS'!D163="NÃO",'B - PROJETOS E PROGRAMAS'!D163="N"),"N",""))</f>
        <v/>
      </c>
      <c r="H160" t="str">
        <f>TEXT(IF('B - PROJETOS E PROGRAMAS'!A163="","",'B - PROJETOS E PROGRAMAS'!AB163),"0,00")</f>
        <v/>
      </c>
      <c r="I160" t="str">
        <f>TEXT(IF('B - PROJETOS E PROGRAMAS'!A163="","",'B - PROJETOS E PROGRAMAS'!AC163),"0,00")</f>
        <v/>
      </c>
      <c r="J160" t="str">
        <f>TEXT(IF('B - PROJETOS E PROGRAMAS'!A163="","",'B - PROJETOS E PROGRAMAS'!AD163),"0,00")</f>
        <v/>
      </c>
      <c r="K160" t="str">
        <f>TEXT(IF('B - PROJETOS E PROGRAMAS'!A163="","",'B - PROJETOS E PROGRAMAS'!AE163),"0,00")</f>
        <v/>
      </c>
    </row>
    <row r="161" spans="1:11" x14ac:dyDescent="0.35">
      <c r="A161" t="str">
        <f>IF(D161="","",IF('A - IDENTIFICAÇÃO'!$C$7="","",'A - IDENTIFICAÇÃO'!$C$7))</f>
        <v/>
      </c>
      <c r="B161" t="str">
        <f>IF(D161="","",IF('A - IDENTIFICAÇÃO'!$P$15="","",'A - IDENTIFICAÇÃO'!$P$15))</f>
        <v/>
      </c>
      <c r="C161" t="str">
        <f>IF(D161="","",TEXT(IF('A - IDENTIFICAÇÃO'!$C$2="","",'A - IDENTIFICAÇÃO'!$C$2),"0000"))</f>
        <v/>
      </c>
      <c r="D161" t="str">
        <f>IF('B - PROJETOS E PROGRAMAS'!A164="","",'B - PROJETOS E PROGRAMAS'!A164)</f>
        <v/>
      </c>
      <c r="E161" t="str">
        <f>TEXT(IF('B - PROJETOS E PROGRAMAS'!B164="","",'B - PROJETOS E PROGRAMAS'!B164),"DD/MM/AAAA")</f>
        <v/>
      </c>
      <c r="F161" t="str">
        <f>TEXT(IF('B - PROJETOS E PROGRAMAS'!C164="","",'B - PROJETOS E PROGRAMAS'!C164),"DD/MM/AAAA")</f>
        <v/>
      </c>
      <c r="G161" t="str">
        <f>IF(OR('B - PROJETOS E PROGRAMAS'!D164="SIM",'B - PROJETOS E PROGRAMAS'!D164="S"),"S",IF(OR('B - PROJETOS E PROGRAMAS'!D164="NÃO",'B - PROJETOS E PROGRAMAS'!D164="N"),"N",""))</f>
        <v/>
      </c>
      <c r="H161" t="str">
        <f>TEXT(IF('B - PROJETOS E PROGRAMAS'!A164="","",'B - PROJETOS E PROGRAMAS'!AB164),"0,00")</f>
        <v/>
      </c>
      <c r="I161" t="str">
        <f>TEXT(IF('B - PROJETOS E PROGRAMAS'!A164="","",'B - PROJETOS E PROGRAMAS'!AC164),"0,00")</f>
        <v/>
      </c>
      <c r="J161" t="str">
        <f>TEXT(IF('B - PROJETOS E PROGRAMAS'!A164="","",'B - PROJETOS E PROGRAMAS'!AD164),"0,00")</f>
        <v/>
      </c>
      <c r="K161" t="str">
        <f>TEXT(IF('B - PROJETOS E PROGRAMAS'!A164="","",'B - PROJETOS E PROGRAMAS'!AE164),"0,00")</f>
        <v/>
      </c>
    </row>
    <row r="162" spans="1:11" x14ac:dyDescent="0.35">
      <c r="A162" t="str">
        <f>IF(D162="","",IF('A - IDENTIFICAÇÃO'!$C$7="","",'A - IDENTIFICAÇÃO'!$C$7))</f>
        <v/>
      </c>
      <c r="B162" t="str">
        <f>IF(D162="","",IF('A - IDENTIFICAÇÃO'!$P$15="","",'A - IDENTIFICAÇÃO'!$P$15))</f>
        <v/>
      </c>
      <c r="C162" t="str">
        <f>IF(D162="","",TEXT(IF('A - IDENTIFICAÇÃO'!$C$2="","",'A - IDENTIFICAÇÃO'!$C$2),"0000"))</f>
        <v/>
      </c>
      <c r="D162" t="str">
        <f>IF('B - PROJETOS E PROGRAMAS'!A165="","",'B - PROJETOS E PROGRAMAS'!A165)</f>
        <v/>
      </c>
      <c r="E162" t="str">
        <f>TEXT(IF('B - PROJETOS E PROGRAMAS'!B165="","",'B - PROJETOS E PROGRAMAS'!B165),"DD/MM/AAAA")</f>
        <v/>
      </c>
      <c r="F162" t="str">
        <f>TEXT(IF('B - PROJETOS E PROGRAMAS'!C165="","",'B - PROJETOS E PROGRAMAS'!C165),"DD/MM/AAAA")</f>
        <v/>
      </c>
      <c r="G162" t="str">
        <f>IF(OR('B - PROJETOS E PROGRAMAS'!D165="SIM",'B - PROJETOS E PROGRAMAS'!D165="S"),"S",IF(OR('B - PROJETOS E PROGRAMAS'!D165="NÃO",'B - PROJETOS E PROGRAMAS'!D165="N"),"N",""))</f>
        <v/>
      </c>
      <c r="H162" t="str">
        <f>TEXT(IF('B - PROJETOS E PROGRAMAS'!A165="","",'B - PROJETOS E PROGRAMAS'!AB165),"0,00")</f>
        <v/>
      </c>
      <c r="I162" t="str">
        <f>TEXT(IF('B - PROJETOS E PROGRAMAS'!A165="","",'B - PROJETOS E PROGRAMAS'!AC165),"0,00")</f>
        <v/>
      </c>
      <c r="J162" t="str">
        <f>TEXT(IF('B - PROJETOS E PROGRAMAS'!A165="","",'B - PROJETOS E PROGRAMAS'!AD165),"0,00")</f>
        <v/>
      </c>
      <c r="K162" t="str">
        <f>TEXT(IF('B - PROJETOS E PROGRAMAS'!A165="","",'B - PROJETOS E PROGRAMAS'!AE165),"0,00")</f>
        <v/>
      </c>
    </row>
    <row r="163" spans="1:11" x14ac:dyDescent="0.35">
      <c r="A163" t="str">
        <f>IF(D163="","",IF('A - IDENTIFICAÇÃO'!$C$7="","",'A - IDENTIFICAÇÃO'!$C$7))</f>
        <v/>
      </c>
      <c r="B163" t="str">
        <f>IF(D163="","",IF('A - IDENTIFICAÇÃO'!$P$15="","",'A - IDENTIFICAÇÃO'!$P$15))</f>
        <v/>
      </c>
      <c r="C163" t="str">
        <f>IF(D163="","",TEXT(IF('A - IDENTIFICAÇÃO'!$C$2="","",'A - IDENTIFICAÇÃO'!$C$2),"0000"))</f>
        <v/>
      </c>
      <c r="D163" t="str">
        <f>IF('B - PROJETOS E PROGRAMAS'!A166="","",'B - PROJETOS E PROGRAMAS'!A166)</f>
        <v/>
      </c>
      <c r="E163" t="str">
        <f>TEXT(IF('B - PROJETOS E PROGRAMAS'!B166="","",'B - PROJETOS E PROGRAMAS'!B166),"DD/MM/AAAA")</f>
        <v/>
      </c>
      <c r="F163" t="str">
        <f>TEXT(IF('B - PROJETOS E PROGRAMAS'!C166="","",'B - PROJETOS E PROGRAMAS'!C166),"DD/MM/AAAA")</f>
        <v/>
      </c>
      <c r="G163" t="str">
        <f>IF(OR('B - PROJETOS E PROGRAMAS'!D166="SIM",'B - PROJETOS E PROGRAMAS'!D166="S"),"S",IF(OR('B - PROJETOS E PROGRAMAS'!D166="NÃO",'B - PROJETOS E PROGRAMAS'!D166="N"),"N",""))</f>
        <v/>
      </c>
      <c r="H163" t="str">
        <f>TEXT(IF('B - PROJETOS E PROGRAMAS'!A166="","",'B - PROJETOS E PROGRAMAS'!AB166),"0,00")</f>
        <v/>
      </c>
      <c r="I163" t="str">
        <f>TEXT(IF('B - PROJETOS E PROGRAMAS'!A166="","",'B - PROJETOS E PROGRAMAS'!AC166),"0,00")</f>
        <v/>
      </c>
      <c r="J163" t="str">
        <f>TEXT(IF('B - PROJETOS E PROGRAMAS'!A166="","",'B - PROJETOS E PROGRAMAS'!AD166),"0,00")</f>
        <v/>
      </c>
      <c r="K163" t="str">
        <f>TEXT(IF('B - PROJETOS E PROGRAMAS'!A166="","",'B - PROJETOS E PROGRAMAS'!AE166),"0,00")</f>
        <v/>
      </c>
    </row>
    <row r="164" spans="1:11" x14ac:dyDescent="0.35">
      <c r="A164" t="str">
        <f>IF(D164="","",IF('A - IDENTIFICAÇÃO'!$C$7="","",'A - IDENTIFICAÇÃO'!$C$7))</f>
        <v/>
      </c>
      <c r="B164" t="str">
        <f>IF(D164="","",IF('A - IDENTIFICAÇÃO'!$P$15="","",'A - IDENTIFICAÇÃO'!$P$15))</f>
        <v/>
      </c>
      <c r="C164" t="str">
        <f>IF(D164="","",TEXT(IF('A - IDENTIFICAÇÃO'!$C$2="","",'A - IDENTIFICAÇÃO'!$C$2),"0000"))</f>
        <v/>
      </c>
      <c r="D164" t="str">
        <f>IF('B - PROJETOS E PROGRAMAS'!A167="","",'B - PROJETOS E PROGRAMAS'!A167)</f>
        <v/>
      </c>
      <c r="E164" t="str">
        <f>TEXT(IF('B - PROJETOS E PROGRAMAS'!B167="","",'B - PROJETOS E PROGRAMAS'!B167),"DD/MM/AAAA")</f>
        <v/>
      </c>
      <c r="F164" t="str">
        <f>TEXT(IF('B - PROJETOS E PROGRAMAS'!C167="","",'B - PROJETOS E PROGRAMAS'!C167),"DD/MM/AAAA")</f>
        <v/>
      </c>
      <c r="G164" t="str">
        <f>IF(OR('B - PROJETOS E PROGRAMAS'!D167="SIM",'B - PROJETOS E PROGRAMAS'!D167="S"),"S",IF(OR('B - PROJETOS E PROGRAMAS'!D167="NÃO",'B - PROJETOS E PROGRAMAS'!D167="N"),"N",""))</f>
        <v/>
      </c>
      <c r="H164" t="str">
        <f>TEXT(IF('B - PROJETOS E PROGRAMAS'!A167="","",'B - PROJETOS E PROGRAMAS'!AB167),"0,00")</f>
        <v/>
      </c>
      <c r="I164" t="str">
        <f>TEXT(IF('B - PROJETOS E PROGRAMAS'!A167="","",'B - PROJETOS E PROGRAMAS'!AC167),"0,00")</f>
        <v/>
      </c>
      <c r="J164" t="str">
        <f>TEXT(IF('B - PROJETOS E PROGRAMAS'!A167="","",'B - PROJETOS E PROGRAMAS'!AD167),"0,00")</f>
        <v/>
      </c>
      <c r="K164" t="str">
        <f>TEXT(IF('B - PROJETOS E PROGRAMAS'!A167="","",'B - PROJETOS E PROGRAMAS'!AE167),"0,00")</f>
        <v/>
      </c>
    </row>
    <row r="165" spans="1:11" x14ac:dyDescent="0.35">
      <c r="A165" t="str">
        <f>IF(D165="","",IF('A - IDENTIFICAÇÃO'!$C$7="","",'A - IDENTIFICAÇÃO'!$C$7))</f>
        <v/>
      </c>
      <c r="B165" t="str">
        <f>IF(D165="","",IF('A - IDENTIFICAÇÃO'!$P$15="","",'A - IDENTIFICAÇÃO'!$P$15))</f>
        <v/>
      </c>
      <c r="C165" t="str">
        <f>IF(D165="","",TEXT(IF('A - IDENTIFICAÇÃO'!$C$2="","",'A - IDENTIFICAÇÃO'!$C$2),"0000"))</f>
        <v/>
      </c>
      <c r="D165" t="str">
        <f>IF('B - PROJETOS E PROGRAMAS'!A168="","",'B - PROJETOS E PROGRAMAS'!A168)</f>
        <v/>
      </c>
      <c r="E165" t="str">
        <f>TEXT(IF('B - PROJETOS E PROGRAMAS'!B168="","",'B - PROJETOS E PROGRAMAS'!B168),"DD/MM/AAAA")</f>
        <v/>
      </c>
      <c r="F165" t="str">
        <f>TEXT(IF('B - PROJETOS E PROGRAMAS'!C168="","",'B - PROJETOS E PROGRAMAS'!C168),"DD/MM/AAAA")</f>
        <v/>
      </c>
      <c r="G165" t="str">
        <f>IF(OR('B - PROJETOS E PROGRAMAS'!D168="SIM",'B - PROJETOS E PROGRAMAS'!D168="S"),"S",IF(OR('B - PROJETOS E PROGRAMAS'!D168="NÃO",'B - PROJETOS E PROGRAMAS'!D168="N"),"N",""))</f>
        <v/>
      </c>
      <c r="H165" t="str">
        <f>TEXT(IF('B - PROJETOS E PROGRAMAS'!A168="","",'B - PROJETOS E PROGRAMAS'!AB168),"0,00")</f>
        <v/>
      </c>
      <c r="I165" t="str">
        <f>TEXT(IF('B - PROJETOS E PROGRAMAS'!A168="","",'B - PROJETOS E PROGRAMAS'!AC168),"0,00")</f>
        <v/>
      </c>
      <c r="J165" t="str">
        <f>TEXT(IF('B - PROJETOS E PROGRAMAS'!A168="","",'B - PROJETOS E PROGRAMAS'!AD168),"0,00")</f>
        <v/>
      </c>
      <c r="K165" t="str">
        <f>TEXT(IF('B - PROJETOS E PROGRAMAS'!A168="","",'B - PROJETOS E PROGRAMAS'!AE168),"0,00")</f>
        <v/>
      </c>
    </row>
    <row r="166" spans="1:11" x14ac:dyDescent="0.35">
      <c r="A166" t="str">
        <f>IF(D166="","",IF('A - IDENTIFICAÇÃO'!$C$7="","",'A - IDENTIFICAÇÃO'!$C$7))</f>
        <v/>
      </c>
      <c r="B166" t="str">
        <f>IF(D166="","",IF('A - IDENTIFICAÇÃO'!$P$15="","",'A - IDENTIFICAÇÃO'!$P$15))</f>
        <v/>
      </c>
      <c r="C166" t="str">
        <f>IF(D166="","",TEXT(IF('A - IDENTIFICAÇÃO'!$C$2="","",'A - IDENTIFICAÇÃO'!$C$2),"0000"))</f>
        <v/>
      </c>
      <c r="D166" t="str">
        <f>IF('B - PROJETOS E PROGRAMAS'!A169="","",'B - PROJETOS E PROGRAMAS'!A169)</f>
        <v/>
      </c>
      <c r="E166" t="str">
        <f>TEXT(IF('B - PROJETOS E PROGRAMAS'!B169="","",'B - PROJETOS E PROGRAMAS'!B169),"DD/MM/AAAA")</f>
        <v/>
      </c>
      <c r="F166" t="str">
        <f>TEXT(IF('B - PROJETOS E PROGRAMAS'!C169="","",'B - PROJETOS E PROGRAMAS'!C169),"DD/MM/AAAA")</f>
        <v/>
      </c>
      <c r="G166" t="str">
        <f>IF(OR('B - PROJETOS E PROGRAMAS'!D169="SIM",'B - PROJETOS E PROGRAMAS'!D169="S"),"S",IF(OR('B - PROJETOS E PROGRAMAS'!D169="NÃO",'B - PROJETOS E PROGRAMAS'!D169="N"),"N",""))</f>
        <v/>
      </c>
      <c r="H166" t="str">
        <f>TEXT(IF('B - PROJETOS E PROGRAMAS'!A169="","",'B - PROJETOS E PROGRAMAS'!AB169),"0,00")</f>
        <v/>
      </c>
      <c r="I166" t="str">
        <f>TEXT(IF('B - PROJETOS E PROGRAMAS'!A169="","",'B - PROJETOS E PROGRAMAS'!AC169),"0,00")</f>
        <v/>
      </c>
      <c r="J166" t="str">
        <f>TEXT(IF('B - PROJETOS E PROGRAMAS'!A169="","",'B - PROJETOS E PROGRAMAS'!AD169),"0,00")</f>
        <v/>
      </c>
      <c r="K166" t="str">
        <f>TEXT(IF('B - PROJETOS E PROGRAMAS'!A169="","",'B - PROJETOS E PROGRAMAS'!AE169),"0,00")</f>
        <v/>
      </c>
    </row>
    <row r="167" spans="1:11" x14ac:dyDescent="0.35">
      <c r="A167" t="str">
        <f>IF(D167="","",IF('A - IDENTIFICAÇÃO'!$C$7="","",'A - IDENTIFICAÇÃO'!$C$7))</f>
        <v/>
      </c>
      <c r="B167" t="str">
        <f>IF(D167="","",IF('A - IDENTIFICAÇÃO'!$P$15="","",'A - IDENTIFICAÇÃO'!$P$15))</f>
        <v/>
      </c>
      <c r="C167" t="str">
        <f>IF(D167="","",TEXT(IF('A - IDENTIFICAÇÃO'!$C$2="","",'A - IDENTIFICAÇÃO'!$C$2),"0000"))</f>
        <v/>
      </c>
      <c r="D167" t="str">
        <f>IF('B - PROJETOS E PROGRAMAS'!A170="","",'B - PROJETOS E PROGRAMAS'!A170)</f>
        <v/>
      </c>
      <c r="E167" t="str">
        <f>TEXT(IF('B - PROJETOS E PROGRAMAS'!B170="","",'B - PROJETOS E PROGRAMAS'!B170),"DD/MM/AAAA")</f>
        <v/>
      </c>
      <c r="F167" t="str">
        <f>TEXT(IF('B - PROJETOS E PROGRAMAS'!C170="","",'B - PROJETOS E PROGRAMAS'!C170),"DD/MM/AAAA")</f>
        <v/>
      </c>
      <c r="G167" t="str">
        <f>IF(OR('B - PROJETOS E PROGRAMAS'!D170="SIM",'B - PROJETOS E PROGRAMAS'!D170="S"),"S",IF(OR('B - PROJETOS E PROGRAMAS'!D170="NÃO",'B - PROJETOS E PROGRAMAS'!D170="N"),"N",""))</f>
        <v/>
      </c>
      <c r="H167" t="str">
        <f>TEXT(IF('B - PROJETOS E PROGRAMAS'!A170="","",'B - PROJETOS E PROGRAMAS'!AB170),"0,00")</f>
        <v/>
      </c>
      <c r="I167" t="str">
        <f>TEXT(IF('B - PROJETOS E PROGRAMAS'!A170="","",'B - PROJETOS E PROGRAMAS'!AC170),"0,00")</f>
        <v/>
      </c>
      <c r="J167" t="str">
        <f>TEXT(IF('B - PROJETOS E PROGRAMAS'!A170="","",'B - PROJETOS E PROGRAMAS'!AD170),"0,00")</f>
        <v/>
      </c>
      <c r="K167" t="str">
        <f>TEXT(IF('B - PROJETOS E PROGRAMAS'!A170="","",'B - PROJETOS E PROGRAMAS'!AE170),"0,00")</f>
        <v/>
      </c>
    </row>
    <row r="168" spans="1:11" x14ac:dyDescent="0.35">
      <c r="A168" t="str">
        <f>IF(D168="","",IF('A - IDENTIFICAÇÃO'!$C$7="","",'A - IDENTIFICAÇÃO'!$C$7))</f>
        <v/>
      </c>
      <c r="B168" t="str">
        <f>IF(D168="","",IF('A - IDENTIFICAÇÃO'!$P$15="","",'A - IDENTIFICAÇÃO'!$P$15))</f>
        <v/>
      </c>
      <c r="C168" t="str">
        <f>IF(D168="","",TEXT(IF('A - IDENTIFICAÇÃO'!$C$2="","",'A - IDENTIFICAÇÃO'!$C$2),"0000"))</f>
        <v/>
      </c>
      <c r="D168" t="str">
        <f>IF('B - PROJETOS E PROGRAMAS'!A171="","",'B - PROJETOS E PROGRAMAS'!A171)</f>
        <v/>
      </c>
      <c r="E168" t="str">
        <f>TEXT(IF('B - PROJETOS E PROGRAMAS'!B171="","",'B - PROJETOS E PROGRAMAS'!B171),"DD/MM/AAAA")</f>
        <v/>
      </c>
      <c r="F168" t="str">
        <f>TEXT(IF('B - PROJETOS E PROGRAMAS'!C171="","",'B - PROJETOS E PROGRAMAS'!C171),"DD/MM/AAAA")</f>
        <v/>
      </c>
      <c r="G168" t="str">
        <f>IF(OR('B - PROJETOS E PROGRAMAS'!D171="SIM",'B - PROJETOS E PROGRAMAS'!D171="S"),"S",IF(OR('B - PROJETOS E PROGRAMAS'!D171="NÃO",'B - PROJETOS E PROGRAMAS'!D171="N"),"N",""))</f>
        <v/>
      </c>
      <c r="H168" t="str">
        <f>TEXT(IF('B - PROJETOS E PROGRAMAS'!A171="","",'B - PROJETOS E PROGRAMAS'!AB171),"0,00")</f>
        <v/>
      </c>
      <c r="I168" t="str">
        <f>TEXT(IF('B - PROJETOS E PROGRAMAS'!A171="","",'B - PROJETOS E PROGRAMAS'!AC171),"0,00")</f>
        <v/>
      </c>
      <c r="J168" t="str">
        <f>TEXT(IF('B - PROJETOS E PROGRAMAS'!A171="","",'B - PROJETOS E PROGRAMAS'!AD171),"0,00")</f>
        <v/>
      </c>
      <c r="K168" t="str">
        <f>TEXT(IF('B - PROJETOS E PROGRAMAS'!A171="","",'B - PROJETOS E PROGRAMAS'!AE171),"0,00")</f>
        <v/>
      </c>
    </row>
    <row r="169" spans="1:11" x14ac:dyDescent="0.35">
      <c r="A169" t="str">
        <f>IF(D169="","",IF('A - IDENTIFICAÇÃO'!$C$7="","",'A - IDENTIFICAÇÃO'!$C$7))</f>
        <v/>
      </c>
      <c r="B169" t="str">
        <f>IF(D169="","",IF('A - IDENTIFICAÇÃO'!$P$15="","",'A - IDENTIFICAÇÃO'!$P$15))</f>
        <v/>
      </c>
      <c r="C169" t="str">
        <f>IF(D169="","",TEXT(IF('A - IDENTIFICAÇÃO'!$C$2="","",'A - IDENTIFICAÇÃO'!$C$2),"0000"))</f>
        <v/>
      </c>
      <c r="D169" t="str">
        <f>IF('B - PROJETOS E PROGRAMAS'!A172="","",'B - PROJETOS E PROGRAMAS'!A172)</f>
        <v/>
      </c>
      <c r="E169" t="str">
        <f>TEXT(IF('B - PROJETOS E PROGRAMAS'!B172="","",'B - PROJETOS E PROGRAMAS'!B172),"DD/MM/AAAA")</f>
        <v/>
      </c>
      <c r="F169" t="str">
        <f>TEXT(IF('B - PROJETOS E PROGRAMAS'!C172="","",'B - PROJETOS E PROGRAMAS'!C172),"DD/MM/AAAA")</f>
        <v/>
      </c>
      <c r="G169" t="str">
        <f>IF(OR('B - PROJETOS E PROGRAMAS'!D172="SIM",'B - PROJETOS E PROGRAMAS'!D172="S"),"S",IF(OR('B - PROJETOS E PROGRAMAS'!D172="NÃO",'B - PROJETOS E PROGRAMAS'!D172="N"),"N",""))</f>
        <v/>
      </c>
      <c r="H169" t="str">
        <f>TEXT(IF('B - PROJETOS E PROGRAMAS'!A172="","",'B - PROJETOS E PROGRAMAS'!AB172),"0,00")</f>
        <v/>
      </c>
      <c r="I169" t="str">
        <f>TEXT(IF('B - PROJETOS E PROGRAMAS'!A172="","",'B - PROJETOS E PROGRAMAS'!AC172),"0,00")</f>
        <v/>
      </c>
      <c r="J169" t="str">
        <f>TEXT(IF('B - PROJETOS E PROGRAMAS'!A172="","",'B - PROJETOS E PROGRAMAS'!AD172),"0,00")</f>
        <v/>
      </c>
      <c r="K169" t="str">
        <f>TEXT(IF('B - PROJETOS E PROGRAMAS'!A172="","",'B - PROJETOS E PROGRAMAS'!AE172),"0,00")</f>
        <v/>
      </c>
    </row>
    <row r="170" spans="1:11" x14ac:dyDescent="0.35">
      <c r="A170" t="str">
        <f>IF(D170="","",IF('A - IDENTIFICAÇÃO'!$C$7="","",'A - IDENTIFICAÇÃO'!$C$7))</f>
        <v/>
      </c>
      <c r="B170" t="str">
        <f>IF(D170="","",IF('A - IDENTIFICAÇÃO'!$P$15="","",'A - IDENTIFICAÇÃO'!$P$15))</f>
        <v/>
      </c>
      <c r="C170" t="str">
        <f>IF(D170="","",TEXT(IF('A - IDENTIFICAÇÃO'!$C$2="","",'A - IDENTIFICAÇÃO'!$C$2),"0000"))</f>
        <v/>
      </c>
      <c r="D170" t="str">
        <f>IF('B - PROJETOS E PROGRAMAS'!A173="","",'B - PROJETOS E PROGRAMAS'!A173)</f>
        <v/>
      </c>
      <c r="E170" t="str">
        <f>TEXT(IF('B - PROJETOS E PROGRAMAS'!B173="","",'B - PROJETOS E PROGRAMAS'!B173),"DD/MM/AAAA")</f>
        <v/>
      </c>
      <c r="F170" t="str">
        <f>TEXT(IF('B - PROJETOS E PROGRAMAS'!C173="","",'B - PROJETOS E PROGRAMAS'!C173),"DD/MM/AAAA")</f>
        <v/>
      </c>
      <c r="G170" t="str">
        <f>IF(OR('B - PROJETOS E PROGRAMAS'!D173="SIM",'B - PROJETOS E PROGRAMAS'!D173="S"),"S",IF(OR('B - PROJETOS E PROGRAMAS'!D173="NÃO",'B - PROJETOS E PROGRAMAS'!D173="N"),"N",""))</f>
        <v/>
      </c>
      <c r="H170" t="str">
        <f>TEXT(IF('B - PROJETOS E PROGRAMAS'!A173="","",'B - PROJETOS E PROGRAMAS'!AB173),"0,00")</f>
        <v/>
      </c>
      <c r="I170" t="str">
        <f>TEXT(IF('B - PROJETOS E PROGRAMAS'!A173="","",'B - PROJETOS E PROGRAMAS'!AC173),"0,00")</f>
        <v/>
      </c>
      <c r="J170" t="str">
        <f>TEXT(IF('B - PROJETOS E PROGRAMAS'!A173="","",'B - PROJETOS E PROGRAMAS'!AD173),"0,00")</f>
        <v/>
      </c>
      <c r="K170" t="str">
        <f>TEXT(IF('B - PROJETOS E PROGRAMAS'!A173="","",'B - PROJETOS E PROGRAMAS'!AE173),"0,00")</f>
        <v/>
      </c>
    </row>
    <row r="171" spans="1:11" x14ac:dyDescent="0.35">
      <c r="A171" t="str">
        <f>IF(D171="","",IF('A - IDENTIFICAÇÃO'!$C$7="","",'A - IDENTIFICAÇÃO'!$C$7))</f>
        <v/>
      </c>
      <c r="B171" t="str">
        <f>IF(D171="","",IF('A - IDENTIFICAÇÃO'!$P$15="","",'A - IDENTIFICAÇÃO'!$P$15))</f>
        <v/>
      </c>
      <c r="C171" t="str">
        <f>IF(D171="","",TEXT(IF('A - IDENTIFICAÇÃO'!$C$2="","",'A - IDENTIFICAÇÃO'!$C$2),"0000"))</f>
        <v/>
      </c>
      <c r="D171" t="str">
        <f>IF('B - PROJETOS E PROGRAMAS'!A174="","",'B - PROJETOS E PROGRAMAS'!A174)</f>
        <v/>
      </c>
      <c r="E171" t="str">
        <f>TEXT(IF('B - PROJETOS E PROGRAMAS'!B174="","",'B - PROJETOS E PROGRAMAS'!B174),"DD/MM/AAAA")</f>
        <v/>
      </c>
      <c r="F171" t="str">
        <f>TEXT(IF('B - PROJETOS E PROGRAMAS'!C174="","",'B - PROJETOS E PROGRAMAS'!C174),"DD/MM/AAAA")</f>
        <v/>
      </c>
      <c r="G171" t="str">
        <f>IF(OR('B - PROJETOS E PROGRAMAS'!D174="SIM",'B - PROJETOS E PROGRAMAS'!D174="S"),"S",IF(OR('B - PROJETOS E PROGRAMAS'!D174="NÃO",'B - PROJETOS E PROGRAMAS'!D174="N"),"N",""))</f>
        <v/>
      </c>
      <c r="H171" t="str">
        <f>TEXT(IF('B - PROJETOS E PROGRAMAS'!A174="","",'B - PROJETOS E PROGRAMAS'!AB174),"0,00")</f>
        <v/>
      </c>
      <c r="I171" t="str">
        <f>TEXT(IF('B - PROJETOS E PROGRAMAS'!A174="","",'B - PROJETOS E PROGRAMAS'!AC174),"0,00")</f>
        <v/>
      </c>
      <c r="J171" t="str">
        <f>TEXT(IF('B - PROJETOS E PROGRAMAS'!A174="","",'B - PROJETOS E PROGRAMAS'!AD174),"0,00")</f>
        <v/>
      </c>
      <c r="K171" t="str">
        <f>TEXT(IF('B - PROJETOS E PROGRAMAS'!A174="","",'B - PROJETOS E PROGRAMAS'!AE174),"0,00")</f>
        <v/>
      </c>
    </row>
    <row r="172" spans="1:11" x14ac:dyDescent="0.35">
      <c r="A172" t="str">
        <f>IF(D172="","",IF('A - IDENTIFICAÇÃO'!$C$7="","",'A - IDENTIFICAÇÃO'!$C$7))</f>
        <v/>
      </c>
      <c r="B172" t="str">
        <f>IF(D172="","",IF('A - IDENTIFICAÇÃO'!$P$15="","",'A - IDENTIFICAÇÃO'!$P$15))</f>
        <v/>
      </c>
      <c r="C172" t="str">
        <f>IF(D172="","",TEXT(IF('A - IDENTIFICAÇÃO'!$C$2="","",'A - IDENTIFICAÇÃO'!$C$2),"0000"))</f>
        <v/>
      </c>
      <c r="D172" t="str">
        <f>IF('B - PROJETOS E PROGRAMAS'!A175="","",'B - PROJETOS E PROGRAMAS'!A175)</f>
        <v/>
      </c>
      <c r="E172" t="str">
        <f>TEXT(IF('B - PROJETOS E PROGRAMAS'!B175="","",'B - PROJETOS E PROGRAMAS'!B175),"DD/MM/AAAA")</f>
        <v/>
      </c>
      <c r="F172" t="str">
        <f>TEXT(IF('B - PROJETOS E PROGRAMAS'!C175="","",'B - PROJETOS E PROGRAMAS'!C175),"DD/MM/AAAA")</f>
        <v/>
      </c>
      <c r="G172" t="str">
        <f>IF(OR('B - PROJETOS E PROGRAMAS'!D175="SIM",'B - PROJETOS E PROGRAMAS'!D175="S"),"S",IF(OR('B - PROJETOS E PROGRAMAS'!D175="NÃO",'B - PROJETOS E PROGRAMAS'!D175="N"),"N",""))</f>
        <v/>
      </c>
      <c r="H172" t="str">
        <f>TEXT(IF('B - PROJETOS E PROGRAMAS'!A175="","",'B - PROJETOS E PROGRAMAS'!AB175),"0,00")</f>
        <v/>
      </c>
      <c r="I172" t="str">
        <f>TEXT(IF('B - PROJETOS E PROGRAMAS'!A175="","",'B - PROJETOS E PROGRAMAS'!AC175),"0,00")</f>
        <v/>
      </c>
      <c r="J172" t="str">
        <f>TEXT(IF('B - PROJETOS E PROGRAMAS'!A175="","",'B - PROJETOS E PROGRAMAS'!AD175),"0,00")</f>
        <v/>
      </c>
      <c r="K172" t="str">
        <f>TEXT(IF('B - PROJETOS E PROGRAMAS'!A175="","",'B - PROJETOS E PROGRAMAS'!AE175),"0,00")</f>
        <v/>
      </c>
    </row>
    <row r="173" spans="1:11" x14ac:dyDescent="0.35">
      <c r="A173" t="str">
        <f>IF(D173="","",IF('A - IDENTIFICAÇÃO'!$C$7="","",'A - IDENTIFICAÇÃO'!$C$7))</f>
        <v/>
      </c>
      <c r="B173" t="str">
        <f>IF(D173="","",IF('A - IDENTIFICAÇÃO'!$P$15="","",'A - IDENTIFICAÇÃO'!$P$15))</f>
        <v/>
      </c>
      <c r="C173" t="str">
        <f>IF(D173="","",TEXT(IF('A - IDENTIFICAÇÃO'!$C$2="","",'A - IDENTIFICAÇÃO'!$C$2),"0000"))</f>
        <v/>
      </c>
      <c r="D173" t="str">
        <f>IF('B - PROJETOS E PROGRAMAS'!A176="","",'B - PROJETOS E PROGRAMAS'!A176)</f>
        <v/>
      </c>
      <c r="E173" t="str">
        <f>TEXT(IF('B - PROJETOS E PROGRAMAS'!B176="","",'B - PROJETOS E PROGRAMAS'!B176),"DD/MM/AAAA")</f>
        <v/>
      </c>
      <c r="F173" t="str">
        <f>TEXT(IF('B - PROJETOS E PROGRAMAS'!C176="","",'B - PROJETOS E PROGRAMAS'!C176),"DD/MM/AAAA")</f>
        <v/>
      </c>
      <c r="G173" t="str">
        <f>IF(OR('B - PROJETOS E PROGRAMAS'!D176="SIM",'B - PROJETOS E PROGRAMAS'!D176="S"),"S",IF(OR('B - PROJETOS E PROGRAMAS'!D176="NÃO",'B - PROJETOS E PROGRAMAS'!D176="N"),"N",""))</f>
        <v/>
      </c>
      <c r="H173" t="str">
        <f>TEXT(IF('B - PROJETOS E PROGRAMAS'!A176="","",'B - PROJETOS E PROGRAMAS'!AB176),"0,00")</f>
        <v/>
      </c>
      <c r="I173" t="str">
        <f>TEXT(IF('B - PROJETOS E PROGRAMAS'!A176="","",'B - PROJETOS E PROGRAMAS'!AC176),"0,00")</f>
        <v/>
      </c>
      <c r="J173" t="str">
        <f>TEXT(IF('B - PROJETOS E PROGRAMAS'!A176="","",'B - PROJETOS E PROGRAMAS'!AD176),"0,00")</f>
        <v/>
      </c>
      <c r="K173" t="str">
        <f>TEXT(IF('B - PROJETOS E PROGRAMAS'!A176="","",'B - PROJETOS E PROGRAMAS'!AE176),"0,00")</f>
        <v/>
      </c>
    </row>
    <row r="174" spans="1:11" x14ac:dyDescent="0.35">
      <c r="A174" t="str">
        <f>IF(D174="","",IF('A - IDENTIFICAÇÃO'!$C$7="","",'A - IDENTIFICAÇÃO'!$C$7))</f>
        <v/>
      </c>
      <c r="B174" t="str">
        <f>IF(D174="","",IF('A - IDENTIFICAÇÃO'!$P$15="","",'A - IDENTIFICAÇÃO'!$P$15))</f>
        <v/>
      </c>
      <c r="C174" t="str">
        <f>IF(D174="","",TEXT(IF('A - IDENTIFICAÇÃO'!$C$2="","",'A - IDENTIFICAÇÃO'!$C$2),"0000"))</f>
        <v/>
      </c>
      <c r="D174" t="str">
        <f>IF('B - PROJETOS E PROGRAMAS'!A177="","",'B - PROJETOS E PROGRAMAS'!A177)</f>
        <v/>
      </c>
      <c r="E174" t="str">
        <f>TEXT(IF('B - PROJETOS E PROGRAMAS'!B177="","",'B - PROJETOS E PROGRAMAS'!B177),"DD/MM/AAAA")</f>
        <v/>
      </c>
      <c r="F174" t="str">
        <f>TEXT(IF('B - PROJETOS E PROGRAMAS'!C177="","",'B - PROJETOS E PROGRAMAS'!C177),"DD/MM/AAAA")</f>
        <v/>
      </c>
      <c r="G174" t="str">
        <f>IF(OR('B - PROJETOS E PROGRAMAS'!D177="SIM",'B - PROJETOS E PROGRAMAS'!D177="S"),"S",IF(OR('B - PROJETOS E PROGRAMAS'!D177="NÃO",'B - PROJETOS E PROGRAMAS'!D177="N"),"N",""))</f>
        <v/>
      </c>
      <c r="H174" t="str">
        <f>TEXT(IF('B - PROJETOS E PROGRAMAS'!A177="","",'B - PROJETOS E PROGRAMAS'!AB177),"0,00")</f>
        <v/>
      </c>
      <c r="I174" t="str">
        <f>TEXT(IF('B - PROJETOS E PROGRAMAS'!A177="","",'B - PROJETOS E PROGRAMAS'!AC177),"0,00")</f>
        <v/>
      </c>
      <c r="J174" t="str">
        <f>TEXT(IF('B - PROJETOS E PROGRAMAS'!A177="","",'B - PROJETOS E PROGRAMAS'!AD177),"0,00")</f>
        <v/>
      </c>
      <c r="K174" t="str">
        <f>TEXT(IF('B - PROJETOS E PROGRAMAS'!A177="","",'B - PROJETOS E PROGRAMAS'!AE177),"0,00")</f>
        <v/>
      </c>
    </row>
    <row r="175" spans="1:11" x14ac:dyDescent="0.35">
      <c r="A175" t="str">
        <f>IF(D175="","",IF('A - IDENTIFICAÇÃO'!$C$7="","",'A - IDENTIFICAÇÃO'!$C$7))</f>
        <v/>
      </c>
      <c r="B175" t="str">
        <f>IF(D175="","",IF('A - IDENTIFICAÇÃO'!$P$15="","",'A - IDENTIFICAÇÃO'!$P$15))</f>
        <v/>
      </c>
      <c r="C175" t="str">
        <f>IF(D175="","",TEXT(IF('A - IDENTIFICAÇÃO'!$C$2="","",'A - IDENTIFICAÇÃO'!$C$2),"0000"))</f>
        <v/>
      </c>
      <c r="D175" t="str">
        <f>IF('B - PROJETOS E PROGRAMAS'!A178="","",'B - PROJETOS E PROGRAMAS'!A178)</f>
        <v/>
      </c>
      <c r="E175" t="str">
        <f>TEXT(IF('B - PROJETOS E PROGRAMAS'!B178="","",'B - PROJETOS E PROGRAMAS'!B178),"DD/MM/AAAA")</f>
        <v/>
      </c>
      <c r="F175" t="str">
        <f>TEXT(IF('B - PROJETOS E PROGRAMAS'!C178="","",'B - PROJETOS E PROGRAMAS'!C178),"DD/MM/AAAA")</f>
        <v/>
      </c>
      <c r="G175" t="str">
        <f>IF(OR('B - PROJETOS E PROGRAMAS'!D178="SIM",'B - PROJETOS E PROGRAMAS'!D178="S"),"S",IF(OR('B - PROJETOS E PROGRAMAS'!D178="NÃO",'B - PROJETOS E PROGRAMAS'!D178="N"),"N",""))</f>
        <v/>
      </c>
      <c r="H175" t="str">
        <f>TEXT(IF('B - PROJETOS E PROGRAMAS'!A178="","",'B - PROJETOS E PROGRAMAS'!AB178),"0,00")</f>
        <v/>
      </c>
      <c r="I175" t="str">
        <f>TEXT(IF('B - PROJETOS E PROGRAMAS'!A178="","",'B - PROJETOS E PROGRAMAS'!AC178),"0,00")</f>
        <v/>
      </c>
      <c r="J175" t="str">
        <f>TEXT(IF('B - PROJETOS E PROGRAMAS'!A178="","",'B - PROJETOS E PROGRAMAS'!AD178),"0,00")</f>
        <v/>
      </c>
      <c r="K175" t="str">
        <f>TEXT(IF('B - PROJETOS E PROGRAMAS'!A178="","",'B - PROJETOS E PROGRAMAS'!AE178),"0,00")</f>
        <v/>
      </c>
    </row>
    <row r="176" spans="1:11" x14ac:dyDescent="0.35">
      <c r="A176" t="str">
        <f>IF(D176="","",IF('A - IDENTIFICAÇÃO'!$C$7="","",'A - IDENTIFICAÇÃO'!$C$7))</f>
        <v/>
      </c>
      <c r="B176" t="str">
        <f>IF(D176="","",IF('A - IDENTIFICAÇÃO'!$P$15="","",'A - IDENTIFICAÇÃO'!$P$15))</f>
        <v/>
      </c>
      <c r="C176" t="str">
        <f>IF(D176="","",TEXT(IF('A - IDENTIFICAÇÃO'!$C$2="","",'A - IDENTIFICAÇÃO'!$C$2),"0000"))</f>
        <v/>
      </c>
      <c r="D176" t="str">
        <f>IF('B - PROJETOS E PROGRAMAS'!A179="","",'B - PROJETOS E PROGRAMAS'!A179)</f>
        <v/>
      </c>
      <c r="E176" t="str">
        <f>TEXT(IF('B - PROJETOS E PROGRAMAS'!B179="","",'B - PROJETOS E PROGRAMAS'!B179),"DD/MM/AAAA")</f>
        <v/>
      </c>
      <c r="F176" t="str">
        <f>TEXT(IF('B - PROJETOS E PROGRAMAS'!C179="","",'B - PROJETOS E PROGRAMAS'!C179),"DD/MM/AAAA")</f>
        <v/>
      </c>
      <c r="G176" t="str">
        <f>IF(OR('B - PROJETOS E PROGRAMAS'!D179="SIM",'B - PROJETOS E PROGRAMAS'!D179="S"),"S",IF(OR('B - PROJETOS E PROGRAMAS'!D179="NÃO",'B - PROJETOS E PROGRAMAS'!D179="N"),"N",""))</f>
        <v/>
      </c>
      <c r="H176" t="str">
        <f>TEXT(IF('B - PROJETOS E PROGRAMAS'!A179="","",'B - PROJETOS E PROGRAMAS'!AB179),"0,00")</f>
        <v/>
      </c>
      <c r="I176" t="str">
        <f>TEXT(IF('B - PROJETOS E PROGRAMAS'!A179="","",'B - PROJETOS E PROGRAMAS'!AC179),"0,00")</f>
        <v/>
      </c>
      <c r="J176" t="str">
        <f>TEXT(IF('B - PROJETOS E PROGRAMAS'!A179="","",'B - PROJETOS E PROGRAMAS'!AD179),"0,00")</f>
        <v/>
      </c>
      <c r="K176" t="str">
        <f>TEXT(IF('B - PROJETOS E PROGRAMAS'!A179="","",'B - PROJETOS E PROGRAMAS'!AE179),"0,00")</f>
        <v/>
      </c>
    </row>
    <row r="177" spans="1:11" x14ac:dyDescent="0.35">
      <c r="A177" t="str">
        <f>IF(D177="","",IF('A - IDENTIFICAÇÃO'!$C$7="","",'A - IDENTIFICAÇÃO'!$C$7))</f>
        <v/>
      </c>
      <c r="B177" t="str">
        <f>IF(D177="","",IF('A - IDENTIFICAÇÃO'!$P$15="","",'A - IDENTIFICAÇÃO'!$P$15))</f>
        <v/>
      </c>
      <c r="C177" t="str">
        <f>IF(D177="","",TEXT(IF('A - IDENTIFICAÇÃO'!$C$2="","",'A - IDENTIFICAÇÃO'!$C$2),"0000"))</f>
        <v/>
      </c>
      <c r="D177" t="str">
        <f>IF('B - PROJETOS E PROGRAMAS'!A180="","",'B - PROJETOS E PROGRAMAS'!A180)</f>
        <v/>
      </c>
      <c r="E177" t="str">
        <f>TEXT(IF('B - PROJETOS E PROGRAMAS'!B180="","",'B - PROJETOS E PROGRAMAS'!B180),"DD/MM/AAAA")</f>
        <v/>
      </c>
      <c r="F177" t="str">
        <f>TEXT(IF('B - PROJETOS E PROGRAMAS'!C180="","",'B - PROJETOS E PROGRAMAS'!C180),"DD/MM/AAAA")</f>
        <v/>
      </c>
      <c r="G177" t="str">
        <f>IF(OR('B - PROJETOS E PROGRAMAS'!D180="SIM",'B - PROJETOS E PROGRAMAS'!D180="S"),"S",IF(OR('B - PROJETOS E PROGRAMAS'!D180="NÃO",'B - PROJETOS E PROGRAMAS'!D180="N"),"N",""))</f>
        <v/>
      </c>
      <c r="H177" t="str">
        <f>TEXT(IF('B - PROJETOS E PROGRAMAS'!A180="","",'B - PROJETOS E PROGRAMAS'!AB180),"0,00")</f>
        <v/>
      </c>
      <c r="I177" t="str">
        <f>TEXT(IF('B - PROJETOS E PROGRAMAS'!A180="","",'B - PROJETOS E PROGRAMAS'!AC180),"0,00")</f>
        <v/>
      </c>
      <c r="J177" t="str">
        <f>TEXT(IF('B - PROJETOS E PROGRAMAS'!A180="","",'B - PROJETOS E PROGRAMAS'!AD180),"0,00")</f>
        <v/>
      </c>
      <c r="K177" t="str">
        <f>TEXT(IF('B - PROJETOS E PROGRAMAS'!A180="","",'B - PROJETOS E PROGRAMAS'!AE180),"0,00")</f>
        <v/>
      </c>
    </row>
    <row r="178" spans="1:11" x14ac:dyDescent="0.35">
      <c r="A178" t="str">
        <f>IF(D178="","",IF('A - IDENTIFICAÇÃO'!$C$7="","",'A - IDENTIFICAÇÃO'!$C$7))</f>
        <v/>
      </c>
      <c r="B178" t="str">
        <f>IF(D178="","",IF('A - IDENTIFICAÇÃO'!$P$15="","",'A - IDENTIFICAÇÃO'!$P$15))</f>
        <v/>
      </c>
      <c r="C178" t="str">
        <f>IF(D178="","",TEXT(IF('A - IDENTIFICAÇÃO'!$C$2="","",'A - IDENTIFICAÇÃO'!$C$2),"0000"))</f>
        <v/>
      </c>
      <c r="D178" t="str">
        <f>IF('B - PROJETOS E PROGRAMAS'!A181="","",'B - PROJETOS E PROGRAMAS'!A181)</f>
        <v/>
      </c>
      <c r="E178" t="str">
        <f>TEXT(IF('B - PROJETOS E PROGRAMAS'!B181="","",'B - PROJETOS E PROGRAMAS'!B181),"DD/MM/AAAA")</f>
        <v/>
      </c>
      <c r="F178" t="str">
        <f>TEXT(IF('B - PROJETOS E PROGRAMAS'!C181="","",'B - PROJETOS E PROGRAMAS'!C181),"DD/MM/AAAA")</f>
        <v/>
      </c>
      <c r="G178" t="str">
        <f>IF(OR('B - PROJETOS E PROGRAMAS'!D181="SIM",'B - PROJETOS E PROGRAMAS'!D181="S"),"S",IF(OR('B - PROJETOS E PROGRAMAS'!D181="NÃO",'B - PROJETOS E PROGRAMAS'!D181="N"),"N",""))</f>
        <v/>
      </c>
      <c r="H178" t="str">
        <f>TEXT(IF('B - PROJETOS E PROGRAMAS'!A181="","",'B - PROJETOS E PROGRAMAS'!AB181),"0,00")</f>
        <v/>
      </c>
      <c r="I178" t="str">
        <f>TEXT(IF('B - PROJETOS E PROGRAMAS'!A181="","",'B - PROJETOS E PROGRAMAS'!AC181),"0,00")</f>
        <v/>
      </c>
      <c r="J178" t="str">
        <f>TEXT(IF('B - PROJETOS E PROGRAMAS'!A181="","",'B - PROJETOS E PROGRAMAS'!AD181),"0,00")</f>
        <v/>
      </c>
      <c r="K178" t="str">
        <f>TEXT(IF('B - PROJETOS E PROGRAMAS'!A181="","",'B - PROJETOS E PROGRAMAS'!AE181),"0,00")</f>
        <v/>
      </c>
    </row>
    <row r="179" spans="1:11" x14ac:dyDescent="0.35">
      <c r="A179" t="str">
        <f>IF(D179="","",IF('A - IDENTIFICAÇÃO'!$C$7="","",'A - IDENTIFICAÇÃO'!$C$7))</f>
        <v/>
      </c>
      <c r="B179" t="str">
        <f>IF(D179="","",IF('A - IDENTIFICAÇÃO'!$P$15="","",'A - IDENTIFICAÇÃO'!$P$15))</f>
        <v/>
      </c>
      <c r="C179" t="str">
        <f>IF(D179="","",TEXT(IF('A - IDENTIFICAÇÃO'!$C$2="","",'A - IDENTIFICAÇÃO'!$C$2),"0000"))</f>
        <v/>
      </c>
      <c r="D179" t="str">
        <f>IF('B - PROJETOS E PROGRAMAS'!A182="","",'B - PROJETOS E PROGRAMAS'!A182)</f>
        <v/>
      </c>
      <c r="E179" t="str">
        <f>TEXT(IF('B - PROJETOS E PROGRAMAS'!B182="","",'B - PROJETOS E PROGRAMAS'!B182),"DD/MM/AAAA")</f>
        <v/>
      </c>
      <c r="F179" t="str">
        <f>TEXT(IF('B - PROJETOS E PROGRAMAS'!C182="","",'B - PROJETOS E PROGRAMAS'!C182),"DD/MM/AAAA")</f>
        <v/>
      </c>
      <c r="G179" t="str">
        <f>IF(OR('B - PROJETOS E PROGRAMAS'!D182="SIM",'B - PROJETOS E PROGRAMAS'!D182="S"),"S",IF(OR('B - PROJETOS E PROGRAMAS'!D182="NÃO",'B - PROJETOS E PROGRAMAS'!D182="N"),"N",""))</f>
        <v/>
      </c>
      <c r="H179" t="str">
        <f>TEXT(IF('B - PROJETOS E PROGRAMAS'!A182="","",'B - PROJETOS E PROGRAMAS'!AB182),"0,00")</f>
        <v/>
      </c>
      <c r="I179" t="str">
        <f>TEXT(IF('B - PROJETOS E PROGRAMAS'!A182="","",'B - PROJETOS E PROGRAMAS'!AC182),"0,00")</f>
        <v/>
      </c>
      <c r="J179" t="str">
        <f>TEXT(IF('B - PROJETOS E PROGRAMAS'!A182="","",'B - PROJETOS E PROGRAMAS'!AD182),"0,00")</f>
        <v/>
      </c>
      <c r="K179" t="str">
        <f>TEXT(IF('B - PROJETOS E PROGRAMAS'!A182="","",'B - PROJETOS E PROGRAMAS'!AE182),"0,00")</f>
        <v/>
      </c>
    </row>
    <row r="180" spans="1:11" x14ac:dyDescent="0.35">
      <c r="A180" t="str">
        <f>IF(D180="","",IF('A - IDENTIFICAÇÃO'!$C$7="","",'A - IDENTIFICAÇÃO'!$C$7))</f>
        <v/>
      </c>
      <c r="B180" t="str">
        <f>IF(D180="","",IF('A - IDENTIFICAÇÃO'!$P$15="","",'A - IDENTIFICAÇÃO'!$P$15))</f>
        <v/>
      </c>
      <c r="C180" t="str">
        <f>IF(D180="","",TEXT(IF('A - IDENTIFICAÇÃO'!$C$2="","",'A - IDENTIFICAÇÃO'!$C$2),"0000"))</f>
        <v/>
      </c>
      <c r="D180" t="str">
        <f>IF('B - PROJETOS E PROGRAMAS'!A183="","",'B - PROJETOS E PROGRAMAS'!A183)</f>
        <v/>
      </c>
      <c r="E180" t="str">
        <f>TEXT(IF('B - PROJETOS E PROGRAMAS'!B183="","",'B - PROJETOS E PROGRAMAS'!B183),"DD/MM/AAAA")</f>
        <v/>
      </c>
      <c r="F180" t="str">
        <f>TEXT(IF('B - PROJETOS E PROGRAMAS'!C183="","",'B - PROJETOS E PROGRAMAS'!C183),"DD/MM/AAAA")</f>
        <v/>
      </c>
      <c r="G180" t="str">
        <f>IF(OR('B - PROJETOS E PROGRAMAS'!D183="SIM",'B - PROJETOS E PROGRAMAS'!D183="S"),"S",IF(OR('B - PROJETOS E PROGRAMAS'!D183="NÃO",'B - PROJETOS E PROGRAMAS'!D183="N"),"N",""))</f>
        <v/>
      </c>
      <c r="H180" t="str">
        <f>TEXT(IF('B - PROJETOS E PROGRAMAS'!A183="","",'B - PROJETOS E PROGRAMAS'!AB183),"0,00")</f>
        <v/>
      </c>
      <c r="I180" t="str">
        <f>TEXT(IF('B - PROJETOS E PROGRAMAS'!A183="","",'B - PROJETOS E PROGRAMAS'!AC183),"0,00")</f>
        <v/>
      </c>
      <c r="J180" t="str">
        <f>TEXT(IF('B - PROJETOS E PROGRAMAS'!A183="","",'B - PROJETOS E PROGRAMAS'!AD183),"0,00")</f>
        <v/>
      </c>
      <c r="K180" t="str">
        <f>TEXT(IF('B - PROJETOS E PROGRAMAS'!A183="","",'B - PROJETOS E PROGRAMAS'!AE183),"0,00")</f>
        <v/>
      </c>
    </row>
    <row r="181" spans="1:11" x14ac:dyDescent="0.35">
      <c r="A181" t="str">
        <f>IF(D181="","",IF('A - IDENTIFICAÇÃO'!$C$7="","",'A - IDENTIFICAÇÃO'!$C$7))</f>
        <v/>
      </c>
      <c r="B181" t="str">
        <f>IF(D181="","",IF('A - IDENTIFICAÇÃO'!$P$15="","",'A - IDENTIFICAÇÃO'!$P$15))</f>
        <v/>
      </c>
      <c r="C181" t="str">
        <f>IF(D181="","",TEXT(IF('A - IDENTIFICAÇÃO'!$C$2="","",'A - IDENTIFICAÇÃO'!$C$2),"0000"))</f>
        <v/>
      </c>
      <c r="D181" t="str">
        <f>IF('B - PROJETOS E PROGRAMAS'!A184="","",'B - PROJETOS E PROGRAMAS'!A184)</f>
        <v/>
      </c>
      <c r="E181" t="str">
        <f>TEXT(IF('B - PROJETOS E PROGRAMAS'!B184="","",'B - PROJETOS E PROGRAMAS'!B184),"DD/MM/AAAA")</f>
        <v/>
      </c>
      <c r="F181" t="str">
        <f>TEXT(IF('B - PROJETOS E PROGRAMAS'!C184="","",'B - PROJETOS E PROGRAMAS'!C184),"DD/MM/AAAA")</f>
        <v/>
      </c>
      <c r="G181" t="str">
        <f>IF(OR('B - PROJETOS E PROGRAMAS'!D184="SIM",'B - PROJETOS E PROGRAMAS'!D184="S"),"S",IF(OR('B - PROJETOS E PROGRAMAS'!D184="NÃO",'B - PROJETOS E PROGRAMAS'!D184="N"),"N",""))</f>
        <v/>
      </c>
      <c r="H181" t="str">
        <f>TEXT(IF('B - PROJETOS E PROGRAMAS'!A184="","",'B - PROJETOS E PROGRAMAS'!AB184),"0,00")</f>
        <v/>
      </c>
      <c r="I181" t="str">
        <f>TEXT(IF('B - PROJETOS E PROGRAMAS'!A184="","",'B - PROJETOS E PROGRAMAS'!AC184),"0,00")</f>
        <v/>
      </c>
      <c r="J181" t="str">
        <f>TEXT(IF('B - PROJETOS E PROGRAMAS'!A184="","",'B - PROJETOS E PROGRAMAS'!AD184),"0,00")</f>
        <v/>
      </c>
      <c r="K181" t="str">
        <f>TEXT(IF('B - PROJETOS E PROGRAMAS'!A184="","",'B - PROJETOS E PROGRAMAS'!AE184),"0,00")</f>
        <v/>
      </c>
    </row>
    <row r="182" spans="1:11" x14ac:dyDescent="0.35">
      <c r="A182" t="str">
        <f>IF(D182="","",IF('A - IDENTIFICAÇÃO'!$C$7="","",'A - IDENTIFICAÇÃO'!$C$7))</f>
        <v/>
      </c>
      <c r="B182" t="str">
        <f>IF(D182="","",IF('A - IDENTIFICAÇÃO'!$P$15="","",'A - IDENTIFICAÇÃO'!$P$15))</f>
        <v/>
      </c>
      <c r="C182" t="str">
        <f>IF(D182="","",TEXT(IF('A - IDENTIFICAÇÃO'!$C$2="","",'A - IDENTIFICAÇÃO'!$C$2),"0000"))</f>
        <v/>
      </c>
      <c r="D182" t="str">
        <f>IF('B - PROJETOS E PROGRAMAS'!A185="","",'B - PROJETOS E PROGRAMAS'!A185)</f>
        <v/>
      </c>
      <c r="E182" t="str">
        <f>TEXT(IF('B - PROJETOS E PROGRAMAS'!B185="","",'B - PROJETOS E PROGRAMAS'!B185),"DD/MM/AAAA")</f>
        <v/>
      </c>
      <c r="F182" t="str">
        <f>TEXT(IF('B - PROJETOS E PROGRAMAS'!C185="","",'B - PROJETOS E PROGRAMAS'!C185),"DD/MM/AAAA")</f>
        <v/>
      </c>
      <c r="G182" t="str">
        <f>IF(OR('B - PROJETOS E PROGRAMAS'!D185="SIM",'B - PROJETOS E PROGRAMAS'!D185="S"),"S",IF(OR('B - PROJETOS E PROGRAMAS'!D185="NÃO",'B - PROJETOS E PROGRAMAS'!D185="N"),"N",""))</f>
        <v/>
      </c>
      <c r="H182" t="str">
        <f>TEXT(IF('B - PROJETOS E PROGRAMAS'!A185="","",'B - PROJETOS E PROGRAMAS'!AB185),"0,00")</f>
        <v/>
      </c>
      <c r="I182" t="str">
        <f>TEXT(IF('B - PROJETOS E PROGRAMAS'!A185="","",'B - PROJETOS E PROGRAMAS'!AC185),"0,00")</f>
        <v/>
      </c>
      <c r="J182" t="str">
        <f>TEXT(IF('B - PROJETOS E PROGRAMAS'!A185="","",'B - PROJETOS E PROGRAMAS'!AD185),"0,00")</f>
        <v/>
      </c>
      <c r="K182" t="str">
        <f>TEXT(IF('B - PROJETOS E PROGRAMAS'!A185="","",'B - PROJETOS E PROGRAMAS'!AE185),"0,00")</f>
        <v/>
      </c>
    </row>
    <row r="183" spans="1:11" x14ac:dyDescent="0.35">
      <c r="A183" t="str">
        <f>IF(D183="","",IF('A - IDENTIFICAÇÃO'!$C$7="","",'A - IDENTIFICAÇÃO'!$C$7))</f>
        <v/>
      </c>
      <c r="B183" t="str">
        <f>IF(D183="","",IF('A - IDENTIFICAÇÃO'!$P$15="","",'A - IDENTIFICAÇÃO'!$P$15))</f>
        <v/>
      </c>
      <c r="C183" t="str">
        <f>IF(D183="","",TEXT(IF('A - IDENTIFICAÇÃO'!$C$2="","",'A - IDENTIFICAÇÃO'!$C$2),"0000"))</f>
        <v/>
      </c>
      <c r="D183" t="str">
        <f>IF('B - PROJETOS E PROGRAMAS'!A186="","",'B - PROJETOS E PROGRAMAS'!A186)</f>
        <v/>
      </c>
      <c r="E183" t="str">
        <f>TEXT(IF('B - PROJETOS E PROGRAMAS'!B186="","",'B - PROJETOS E PROGRAMAS'!B186),"DD/MM/AAAA")</f>
        <v/>
      </c>
      <c r="F183" t="str">
        <f>TEXT(IF('B - PROJETOS E PROGRAMAS'!C186="","",'B - PROJETOS E PROGRAMAS'!C186),"DD/MM/AAAA")</f>
        <v/>
      </c>
      <c r="G183" t="str">
        <f>IF(OR('B - PROJETOS E PROGRAMAS'!D186="SIM",'B - PROJETOS E PROGRAMAS'!D186="S"),"S",IF(OR('B - PROJETOS E PROGRAMAS'!D186="NÃO",'B - PROJETOS E PROGRAMAS'!D186="N"),"N",""))</f>
        <v/>
      </c>
      <c r="H183" t="str">
        <f>TEXT(IF('B - PROJETOS E PROGRAMAS'!A186="","",'B - PROJETOS E PROGRAMAS'!AB186),"0,00")</f>
        <v/>
      </c>
      <c r="I183" t="str">
        <f>TEXT(IF('B - PROJETOS E PROGRAMAS'!A186="","",'B - PROJETOS E PROGRAMAS'!AC186),"0,00")</f>
        <v/>
      </c>
      <c r="J183" t="str">
        <f>TEXT(IF('B - PROJETOS E PROGRAMAS'!A186="","",'B - PROJETOS E PROGRAMAS'!AD186),"0,00")</f>
        <v/>
      </c>
      <c r="K183" t="str">
        <f>TEXT(IF('B - PROJETOS E PROGRAMAS'!A186="","",'B - PROJETOS E PROGRAMAS'!AE186),"0,00")</f>
        <v/>
      </c>
    </row>
    <row r="184" spans="1:11" x14ac:dyDescent="0.35">
      <c r="A184" t="str">
        <f>IF(D184="","",IF('A - IDENTIFICAÇÃO'!$C$7="","",'A - IDENTIFICAÇÃO'!$C$7))</f>
        <v/>
      </c>
      <c r="B184" t="str">
        <f>IF(D184="","",IF('A - IDENTIFICAÇÃO'!$P$15="","",'A - IDENTIFICAÇÃO'!$P$15))</f>
        <v/>
      </c>
      <c r="C184" t="str">
        <f>IF(D184="","",TEXT(IF('A - IDENTIFICAÇÃO'!$C$2="","",'A - IDENTIFICAÇÃO'!$C$2),"0000"))</f>
        <v/>
      </c>
      <c r="D184" t="str">
        <f>IF('B - PROJETOS E PROGRAMAS'!A187="","",'B - PROJETOS E PROGRAMAS'!A187)</f>
        <v/>
      </c>
      <c r="E184" t="str">
        <f>TEXT(IF('B - PROJETOS E PROGRAMAS'!B187="","",'B - PROJETOS E PROGRAMAS'!B187),"DD/MM/AAAA")</f>
        <v/>
      </c>
      <c r="F184" t="str">
        <f>TEXT(IF('B - PROJETOS E PROGRAMAS'!C187="","",'B - PROJETOS E PROGRAMAS'!C187),"DD/MM/AAAA")</f>
        <v/>
      </c>
      <c r="G184" t="str">
        <f>IF(OR('B - PROJETOS E PROGRAMAS'!D187="SIM",'B - PROJETOS E PROGRAMAS'!D187="S"),"S",IF(OR('B - PROJETOS E PROGRAMAS'!D187="NÃO",'B - PROJETOS E PROGRAMAS'!D187="N"),"N",""))</f>
        <v/>
      </c>
      <c r="H184" t="str">
        <f>TEXT(IF('B - PROJETOS E PROGRAMAS'!A187="","",'B - PROJETOS E PROGRAMAS'!AB187),"0,00")</f>
        <v/>
      </c>
      <c r="I184" t="str">
        <f>TEXT(IF('B - PROJETOS E PROGRAMAS'!A187="","",'B - PROJETOS E PROGRAMAS'!AC187),"0,00")</f>
        <v/>
      </c>
      <c r="J184" t="str">
        <f>TEXT(IF('B - PROJETOS E PROGRAMAS'!A187="","",'B - PROJETOS E PROGRAMAS'!AD187),"0,00")</f>
        <v/>
      </c>
      <c r="K184" t="str">
        <f>TEXT(IF('B - PROJETOS E PROGRAMAS'!A187="","",'B - PROJETOS E PROGRAMAS'!AE187),"0,00")</f>
        <v/>
      </c>
    </row>
    <row r="185" spans="1:11" x14ac:dyDescent="0.35">
      <c r="A185" t="str">
        <f>IF(D185="","",IF('A - IDENTIFICAÇÃO'!$C$7="","",'A - IDENTIFICAÇÃO'!$C$7))</f>
        <v/>
      </c>
      <c r="B185" t="str">
        <f>IF(D185="","",IF('A - IDENTIFICAÇÃO'!$P$15="","",'A - IDENTIFICAÇÃO'!$P$15))</f>
        <v/>
      </c>
      <c r="C185" t="str">
        <f>IF(D185="","",TEXT(IF('A - IDENTIFICAÇÃO'!$C$2="","",'A - IDENTIFICAÇÃO'!$C$2),"0000"))</f>
        <v/>
      </c>
      <c r="D185" t="str">
        <f>IF('B - PROJETOS E PROGRAMAS'!A188="","",'B - PROJETOS E PROGRAMAS'!A188)</f>
        <v/>
      </c>
      <c r="E185" t="str">
        <f>TEXT(IF('B - PROJETOS E PROGRAMAS'!B188="","",'B - PROJETOS E PROGRAMAS'!B188),"DD/MM/AAAA")</f>
        <v/>
      </c>
      <c r="F185" t="str">
        <f>TEXT(IF('B - PROJETOS E PROGRAMAS'!C188="","",'B - PROJETOS E PROGRAMAS'!C188),"DD/MM/AAAA")</f>
        <v/>
      </c>
      <c r="G185" t="str">
        <f>IF(OR('B - PROJETOS E PROGRAMAS'!D188="SIM",'B - PROJETOS E PROGRAMAS'!D188="S"),"S",IF(OR('B - PROJETOS E PROGRAMAS'!D188="NÃO",'B - PROJETOS E PROGRAMAS'!D188="N"),"N",""))</f>
        <v/>
      </c>
      <c r="H185" t="str">
        <f>TEXT(IF('B - PROJETOS E PROGRAMAS'!A188="","",'B - PROJETOS E PROGRAMAS'!AB188),"0,00")</f>
        <v/>
      </c>
      <c r="I185" t="str">
        <f>TEXT(IF('B - PROJETOS E PROGRAMAS'!A188="","",'B - PROJETOS E PROGRAMAS'!AC188),"0,00")</f>
        <v/>
      </c>
      <c r="J185" t="str">
        <f>TEXT(IF('B - PROJETOS E PROGRAMAS'!A188="","",'B - PROJETOS E PROGRAMAS'!AD188),"0,00")</f>
        <v/>
      </c>
      <c r="K185" t="str">
        <f>TEXT(IF('B - PROJETOS E PROGRAMAS'!A188="","",'B - PROJETOS E PROGRAMAS'!AE188),"0,00")</f>
        <v/>
      </c>
    </row>
    <row r="186" spans="1:11" x14ac:dyDescent="0.35">
      <c r="A186" t="str">
        <f>IF(D186="","",IF('A - IDENTIFICAÇÃO'!$C$7="","",'A - IDENTIFICAÇÃO'!$C$7))</f>
        <v/>
      </c>
      <c r="B186" t="str">
        <f>IF(D186="","",IF('A - IDENTIFICAÇÃO'!$P$15="","",'A - IDENTIFICAÇÃO'!$P$15))</f>
        <v/>
      </c>
      <c r="C186" t="str">
        <f>IF(D186="","",TEXT(IF('A - IDENTIFICAÇÃO'!$C$2="","",'A - IDENTIFICAÇÃO'!$C$2),"0000"))</f>
        <v/>
      </c>
      <c r="D186" t="str">
        <f>IF('B - PROJETOS E PROGRAMAS'!A189="","",'B - PROJETOS E PROGRAMAS'!A189)</f>
        <v/>
      </c>
      <c r="E186" t="str">
        <f>TEXT(IF('B - PROJETOS E PROGRAMAS'!B189="","",'B - PROJETOS E PROGRAMAS'!B189),"DD/MM/AAAA")</f>
        <v/>
      </c>
      <c r="F186" t="str">
        <f>TEXT(IF('B - PROJETOS E PROGRAMAS'!C189="","",'B - PROJETOS E PROGRAMAS'!C189),"DD/MM/AAAA")</f>
        <v/>
      </c>
      <c r="G186" t="str">
        <f>IF(OR('B - PROJETOS E PROGRAMAS'!D189="SIM",'B - PROJETOS E PROGRAMAS'!D189="S"),"S",IF(OR('B - PROJETOS E PROGRAMAS'!D189="NÃO",'B - PROJETOS E PROGRAMAS'!D189="N"),"N",""))</f>
        <v/>
      </c>
      <c r="H186" t="str">
        <f>TEXT(IF('B - PROJETOS E PROGRAMAS'!A189="","",'B - PROJETOS E PROGRAMAS'!AB189),"0,00")</f>
        <v/>
      </c>
      <c r="I186" t="str">
        <f>TEXT(IF('B - PROJETOS E PROGRAMAS'!A189="","",'B - PROJETOS E PROGRAMAS'!AC189),"0,00")</f>
        <v/>
      </c>
      <c r="J186" t="str">
        <f>TEXT(IF('B - PROJETOS E PROGRAMAS'!A189="","",'B - PROJETOS E PROGRAMAS'!AD189),"0,00")</f>
        <v/>
      </c>
      <c r="K186" t="str">
        <f>TEXT(IF('B - PROJETOS E PROGRAMAS'!A189="","",'B - PROJETOS E PROGRAMAS'!AE189),"0,00")</f>
        <v/>
      </c>
    </row>
    <row r="187" spans="1:11" x14ac:dyDescent="0.35">
      <c r="A187" t="str">
        <f>IF(D187="","",IF('A - IDENTIFICAÇÃO'!$C$7="","",'A - IDENTIFICAÇÃO'!$C$7))</f>
        <v/>
      </c>
      <c r="B187" t="str">
        <f>IF(D187="","",IF('A - IDENTIFICAÇÃO'!$P$15="","",'A - IDENTIFICAÇÃO'!$P$15))</f>
        <v/>
      </c>
      <c r="C187" t="str">
        <f>IF(D187="","",TEXT(IF('A - IDENTIFICAÇÃO'!$C$2="","",'A - IDENTIFICAÇÃO'!$C$2),"0000"))</f>
        <v/>
      </c>
      <c r="D187" t="str">
        <f>IF('B - PROJETOS E PROGRAMAS'!A190="","",'B - PROJETOS E PROGRAMAS'!A190)</f>
        <v/>
      </c>
      <c r="E187" t="str">
        <f>TEXT(IF('B - PROJETOS E PROGRAMAS'!B190="","",'B - PROJETOS E PROGRAMAS'!B190),"DD/MM/AAAA")</f>
        <v/>
      </c>
      <c r="F187" t="str">
        <f>TEXT(IF('B - PROJETOS E PROGRAMAS'!C190="","",'B - PROJETOS E PROGRAMAS'!C190),"DD/MM/AAAA")</f>
        <v/>
      </c>
      <c r="G187" t="str">
        <f>IF(OR('B - PROJETOS E PROGRAMAS'!D190="SIM",'B - PROJETOS E PROGRAMAS'!D190="S"),"S",IF(OR('B - PROJETOS E PROGRAMAS'!D190="NÃO",'B - PROJETOS E PROGRAMAS'!D190="N"),"N",""))</f>
        <v/>
      </c>
      <c r="H187" t="str">
        <f>TEXT(IF('B - PROJETOS E PROGRAMAS'!A190="","",'B - PROJETOS E PROGRAMAS'!AB190),"0,00")</f>
        <v/>
      </c>
      <c r="I187" t="str">
        <f>TEXT(IF('B - PROJETOS E PROGRAMAS'!A190="","",'B - PROJETOS E PROGRAMAS'!AC190),"0,00")</f>
        <v/>
      </c>
      <c r="J187" t="str">
        <f>TEXT(IF('B - PROJETOS E PROGRAMAS'!A190="","",'B - PROJETOS E PROGRAMAS'!AD190),"0,00")</f>
        <v/>
      </c>
      <c r="K187" t="str">
        <f>TEXT(IF('B - PROJETOS E PROGRAMAS'!A190="","",'B - PROJETOS E PROGRAMAS'!AE190),"0,00")</f>
        <v/>
      </c>
    </row>
    <row r="188" spans="1:11" x14ac:dyDescent="0.35">
      <c r="A188" t="str">
        <f>IF(D188="","",IF('A - IDENTIFICAÇÃO'!$C$7="","",'A - IDENTIFICAÇÃO'!$C$7))</f>
        <v/>
      </c>
      <c r="B188" t="str">
        <f>IF(D188="","",IF('A - IDENTIFICAÇÃO'!$P$15="","",'A - IDENTIFICAÇÃO'!$P$15))</f>
        <v/>
      </c>
      <c r="C188" t="str">
        <f>IF(D188="","",TEXT(IF('A - IDENTIFICAÇÃO'!$C$2="","",'A - IDENTIFICAÇÃO'!$C$2),"0000"))</f>
        <v/>
      </c>
      <c r="D188" t="str">
        <f>IF('B - PROJETOS E PROGRAMAS'!A191="","",'B - PROJETOS E PROGRAMAS'!A191)</f>
        <v/>
      </c>
      <c r="E188" t="str">
        <f>TEXT(IF('B - PROJETOS E PROGRAMAS'!B191="","",'B - PROJETOS E PROGRAMAS'!B191),"DD/MM/AAAA")</f>
        <v/>
      </c>
      <c r="F188" t="str">
        <f>TEXT(IF('B - PROJETOS E PROGRAMAS'!C191="","",'B - PROJETOS E PROGRAMAS'!C191),"DD/MM/AAAA")</f>
        <v/>
      </c>
      <c r="G188" t="str">
        <f>IF(OR('B - PROJETOS E PROGRAMAS'!D191="SIM",'B - PROJETOS E PROGRAMAS'!D191="S"),"S",IF(OR('B - PROJETOS E PROGRAMAS'!D191="NÃO",'B - PROJETOS E PROGRAMAS'!D191="N"),"N",""))</f>
        <v/>
      </c>
      <c r="H188" t="str">
        <f>TEXT(IF('B - PROJETOS E PROGRAMAS'!A191="","",'B - PROJETOS E PROGRAMAS'!AB191),"0,00")</f>
        <v/>
      </c>
      <c r="I188" t="str">
        <f>TEXT(IF('B - PROJETOS E PROGRAMAS'!A191="","",'B - PROJETOS E PROGRAMAS'!AC191),"0,00")</f>
        <v/>
      </c>
      <c r="J188" t="str">
        <f>TEXT(IF('B - PROJETOS E PROGRAMAS'!A191="","",'B - PROJETOS E PROGRAMAS'!AD191),"0,00")</f>
        <v/>
      </c>
      <c r="K188" t="str">
        <f>TEXT(IF('B - PROJETOS E PROGRAMAS'!A191="","",'B - PROJETOS E PROGRAMAS'!AE191),"0,00")</f>
        <v/>
      </c>
    </row>
    <row r="189" spans="1:11" x14ac:dyDescent="0.35">
      <c r="A189" t="str">
        <f>IF(D189="","",IF('A - IDENTIFICAÇÃO'!$C$7="","",'A - IDENTIFICAÇÃO'!$C$7))</f>
        <v/>
      </c>
      <c r="B189" t="str">
        <f>IF(D189="","",IF('A - IDENTIFICAÇÃO'!$P$15="","",'A - IDENTIFICAÇÃO'!$P$15))</f>
        <v/>
      </c>
      <c r="C189" t="str">
        <f>IF(D189="","",TEXT(IF('A - IDENTIFICAÇÃO'!$C$2="","",'A - IDENTIFICAÇÃO'!$C$2),"0000"))</f>
        <v/>
      </c>
      <c r="D189" t="str">
        <f>IF('B - PROJETOS E PROGRAMAS'!A192="","",'B - PROJETOS E PROGRAMAS'!A192)</f>
        <v/>
      </c>
      <c r="E189" t="str">
        <f>TEXT(IF('B - PROJETOS E PROGRAMAS'!B192="","",'B - PROJETOS E PROGRAMAS'!B192),"DD/MM/AAAA")</f>
        <v/>
      </c>
      <c r="F189" t="str">
        <f>TEXT(IF('B - PROJETOS E PROGRAMAS'!C192="","",'B - PROJETOS E PROGRAMAS'!C192),"DD/MM/AAAA")</f>
        <v/>
      </c>
      <c r="G189" t="str">
        <f>IF(OR('B - PROJETOS E PROGRAMAS'!D192="SIM",'B - PROJETOS E PROGRAMAS'!D192="S"),"S",IF(OR('B - PROJETOS E PROGRAMAS'!D192="NÃO",'B - PROJETOS E PROGRAMAS'!D192="N"),"N",""))</f>
        <v/>
      </c>
      <c r="H189" t="str">
        <f>TEXT(IF('B - PROJETOS E PROGRAMAS'!A192="","",'B - PROJETOS E PROGRAMAS'!AB192),"0,00")</f>
        <v/>
      </c>
      <c r="I189" t="str">
        <f>TEXT(IF('B - PROJETOS E PROGRAMAS'!A192="","",'B - PROJETOS E PROGRAMAS'!AC192),"0,00")</f>
        <v/>
      </c>
      <c r="J189" t="str">
        <f>TEXT(IF('B - PROJETOS E PROGRAMAS'!A192="","",'B - PROJETOS E PROGRAMAS'!AD192),"0,00")</f>
        <v/>
      </c>
      <c r="K189" t="str">
        <f>TEXT(IF('B - PROJETOS E PROGRAMAS'!A192="","",'B - PROJETOS E PROGRAMAS'!AE192),"0,00")</f>
        <v/>
      </c>
    </row>
    <row r="190" spans="1:11" x14ac:dyDescent="0.35">
      <c r="A190" t="str">
        <f>IF(D190="","",IF('A - IDENTIFICAÇÃO'!$C$7="","",'A - IDENTIFICAÇÃO'!$C$7))</f>
        <v/>
      </c>
      <c r="B190" t="str">
        <f>IF(D190="","",IF('A - IDENTIFICAÇÃO'!$P$15="","",'A - IDENTIFICAÇÃO'!$P$15))</f>
        <v/>
      </c>
      <c r="C190" t="str">
        <f>IF(D190="","",TEXT(IF('A - IDENTIFICAÇÃO'!$C$2="","",'A - IDENTIFICAÇÃO'!$C$2),"0000"))</f>
        <v/>
      </c>
      <c r="D190" t="str">
        <f>IF('B - PROJETOS E PROGRAMAS'!A193="","",'B - PROJETOS E PROGRAMAS'!A193)</f>
        <v/>
      </c>
      <c r="E190" t="str">
        <f>TEXT(IF('B - PROJETOS E PROGRAMAS'!B193="","",'B - PROJETOS E PROGRAMAS'!B193),"DD/MM/AAAA")</f>
        <v/>
      </c>
      <c r="F190" t="str">
        <f>TEXT(IF('B - PROJETOS E PROGRAMAS'!C193="","",'B - PROJETOS E PROGRAMAS'!C193),"DD/MM/AAAA")</f>
        <v/>
      </c>
      <c r="G190" t="str">
        <f>IF(OR('B - PROJETOS E PROGRAMAS'!D193="SIM",'B - PROJETOS E PROGRAMAS'!D193="S"),"S",IF(OR('B - PROJETOS E PROGRAMAS'!D193="NÃO",'B - PROJETOS E PROGRAMAS'!D193="N"),"N",""))</f>
        <v/>
      </c>
      <c r="H190" t="str">
        <f>TEXT(IF('B - PROJETOS E PROGRAMAS'!A193="","",'B - PROJETOS E PROGRAMAS'!AB193),"0,00")</f>
        <v/>
      </c>
      <c r="I190" t="str">
        <f>TEXT(IF('B - PROJETOS E PROGRAMAS'!A193="","",'B - PROJETOS E PROGRAMAS'!AC193),"0,00")</f>
        <v/>
      </c>
      <c r="J190" t="str">
        <f>TEXT(IF('B - PROJETOS E PROGRAMAS'!A193="","",'B - PROJETOS E PROGRAMAS'!AD193),"0,00")</f>
        <v/>
      </c>
      <c r="K190" t="str">
        <f>TEXT(IF('B - PROJETOS E PROGRAMAS'!A193="","",'B - PROJETOS E PROGRAMAS'!AE193),"0,00")</f>
        <v/>
      </c>
    </row>
    <row r="191" spans="1:11" x14ac:dyDescent="0.35">
      <c r="A191" t="str">
        <f>IF(D191="","",IF('A - IDENTIFICAÇÃO'!$C$7="","",'A - IDENTIFICAÇÃO'!$C$7))</f>
        <v/>
      </c>
      <c r="B191" t="str">
        <f>IF(D191="","",IF('A - IDENTIFICAÇÃO'!$P$15="","",'A - IDENTIFICAÇÃO'!$P$15))</f>
        <v/>
      </c>
      <c r="C191" t="str">
        <f>IF(D191="","",TEXT(IF('A - IDENTIFICAÇÃO'!$C$2="","",'A - IDENTIFICAÇÃO'!$C$2),"0000"))</f>
        <v/>
      </c>
      <c r="D191" t="str">
        <f>IF('B - PROJETOS E PROGRAMAS'!A194="","",'B - PROJETOS E PROGRAMAS'!A194)</f>
        <v/>
      </c>
      <c r="E191" t="str">
        <f>TEXT(IF('B - PROJETOS E PROGRAMAS'!B194="","",'B - PROJETOS E PROGRAMAS'!B194),"DD/MM/AAAA")</f>
        <v/>
      </c>
      <c r="F191" t="str">
        <f>TEXT(IF('B - PROJETOS E PROGRAMAS'!C194="","",'B - PROJETOS E PROGRAMAS'!C194),"DD/MM/AAAA")</f>
        <v/>
      </c>
      <c r="G191" t="str">
        <f>IF(OR('B - PROJETOS E PROGRAMAS'!D194="SIM",'B - PROJETOS E PROGRAMAS'!D194="S"),"S",IF(OR('B - PROJETOS E PROGRAMAS'!D194="NÃO",'B - PROJETOS E PROGRAMAS'!D194="N"),"N",""))</f>
        <v/>
      </c>
      <c r="H191" t="str">
        <f>TEXT(IF('B - PROJETOS E PROGRAMAS'!A194="","",'B - PROJETOS E PROGRAMAS'!AB194),"0,00")</f>
        <v/>
      </c>
      <c r="I191" t="str">
        <f>TEXT(IF('B - PROJETOS E PROGRAMAS'!A194="","",'B - PROJETOS E PROGRAMAS'!AC194),"0,00")</f>
        <v/>
      </c>
      <c r="J191" t="str">
        <f>TEXT(IF('B - PROJETOS E PROGRAMAS'!A194="","",'B - PROJETOS E PROGRAMAS'!AD194),"0,00")</f>
        <v/>
      </c>
      <c r="K191" t="str">
        <f>TEXT(IF('B - PROJETOS E PROGRAMAS'!A194="","",'B - PROJETOS E PROGRAMAS'!AE194),"0,00")</f>
        <v/>
      </c>
    </row>
    <row r="192" spans="1:11" x14ac:dyDescent="0.35">
      <c r="A192" t="str">
        <f>IF(D192="","",IF('A - IDENTIFICAÇÃO'!$C$7="","",'A - IDENTIFICAÇÃO'!$C$7))</f>
        <v/>
      </c>
      <c r="B192" t="str">
        <f>IF(D192="","",IF('A - IDENTIFICAÇÃO'!$P$15="","",'A - IDENTIFICAÇÃO'!$P$15))</f>
        <v/>
      </c>
      <c r="C192" t="str">
        <f>IF(D192="","",TEXT(IF('A - IDENTIFICAÇÃO'!$C$2="","",'A - IDENTIFICAÇÃO'!$C$2),"0000"))</f>
        <v/>
      </c>
      <c r="D192" t="str">
        <f>IF('B - PROJETOS E PROGRAMAS'!A195="","",'B - PROJETOS E PROGRAMAS'!A195)</f>
        <v/>
      </c>
      <c r="E192" t="str">
        <f>TEXT(IF('B - PROJETOS E PROGRAMAS'!B195="","",'B - PROJETOS E PROGRAMAS'!B195),"DD/MM/AAAA")</f>
        <v/>
      </c>
      <c r="F192" t="str">
        <f>TEXT(IF('B - PROJETOS E PROGRAMAS'!C195="","",'B - PROJETOS E PROGRAMAS'!C195),"DD/MM/AAAA")</f>
        <v/>
      </c>
      <c r="G192" t="str">
        <f>IF(OR('B - PROJETOS E PROGRAMAS'!D195="SIM",'B - PROJETOS E PROGRAMAS'!D195="S"),"S",IF(OR('B - PROJETOS E PROGRAMAS'!D195="NÃO",'B - PROJETOS E PROGRAMAS'!D195="N"),"N",""))</f>
        <v/>
      </c>
      <c r="H192" t="str">
        <f>TEXT(IF('B - PROJETOS E PROGRAMAS'!A195="","",'B - PROJETOS E PROGRAMAS'!AB195),"0,00")</f>
        <v/>
      </c>
      <c r="I192" t="str">
        <f>TEXT(IF('B - PROJETOS E PROGRAMAS'!A195="","",'B - PROJETOS E PROGRAMAS'!AC195),"0,00")</f>
        <v/>
      </c>
      <c r="J192" t="str">
        <f>TEXT(IF('B - PROJETOS E PROGRAMAS'!A195="","",'B - PROJETOS E PROGRAMAS'!AD195),"0,00")</f>
        <v/>
      </c>
      <c r="K192" t="str">
        <f>TEXT(IF('B - PROJETOS E PROGRAMAS'!A195="","",'B - PROJETOS E PROGRAMAS'!AE195),"0,00")</f>
        <v/>
      </c>
    </row>
    <row r="193" spans="1:11" x14ac:dyDescent="0.35">
      <c r="A193" t="str">
        <f>IF(D193="","",IF('A - IDENTIFICAÇÃO'!$C$7="","",'A - IDENTIFICAÇÃO'!$C$7))</f>
        <v/>
      </c>
      <c r="B193" t="str">
        <f>IF(D193="","",IF('A - IDENTIFICAÇÃO'!$P$15="","",'A - IDENTIFICAÇÃO'!$P$15))</f>
        <v/>
      </c>
      <c r="C193" t="str">
        <f>IF(D193="","",TEXT(IF('A - IDENTIFICAÇÃO'!$C$2="","",'A - IDENTIFICAÇÃO'!$C$2),"0000"))</f>
        <v/>
      </c>
      <c r="D193" t="str">
        <f>IF('B - PROJETOS E PROGRAMAS'!A196="","",'B - PROJETOS E PROGRAMAS'!A196)</f>
        <v/>
      </c>
      <c r="E193" t="str">
        <f>TEXT(IF('B - PROJETOS E PROGRAMAS'!B196="","",'B - PROJETOS E PROGRAMAS'!B196),"DD/MM/AAAA")</f>
        <v/>
      </c>
      <c r="F193" t="str">
        <f>TEXT(IF('B - PROJETOS E PROGRAMAS'!C196="","",'B - PROJETOS E PROGRAMAS'!C196),"DD/MM/AAAA")</f>
        <v/>
      </c>
      <c r="G193" t="str">
        <f>IF(OR('B - PROJETOS E PROGRAMAS'!D196="SIM",'B - PROJETOS E PROGRAMAS'!D196="S"),"S",IF(OR('B - PROJETOS E PROGRAMAS'!D196="NÃO",'B - PROJETOS E PROGRAMAS'!D196="N"),"N",""))</f>
        <v/>
      </c>
      <c r="H193" t="str">
        <f>TEXT(IF('B - PROJETOS E PROGRAMAS'!A196="","",'B - PROJETOS E PROGRAMAS'!AB196),"0,00")</f>
        <v/>
      </c>
      <c r="I193" t="str">
        <f>TEXT(IF('B - PROJETOS E PROGRAMAS'!A196="","",'B - PROJETOS E PROGRAMAS'!AC196),"0,00")</f>
        <v/>
      </c>
      <c r="J193" t="str">
        <f>TEXT(IF('B - PROJETOS E PROGRAMAS'!A196="","",'B - PROJETOS E PROGRAMAS'!AD196),"0,00")</f>
        <v/>
      </c>
      <c r="K193" t="str">
        <f>TEXT(IF('B - PROJETOS E PROGRAMAS'!A196="","",'B - PROJETOS E PROGRAMAS'!AE196),"0,00")</f>
        <v/>
      </c>
    </row>
    <row r="194" spans="1:11" x14ac:dyDescent="0.35">
      <c r="A194" t="str">
        <f>IF(D194="","",IF('A - IDENTIFICAÇÃO'!$C$7="","",'A - IDENTIFICAÇÃO'!$C$7))</f>
        <v/>
      </c>
      <c r="B194" t="str">
        <f>IF(D194="","",IF('A - IDENTIFICAÇÃO'!$P$15="","",'A - IDENTIFICAÇÃO'!$P$15))</f>
        <v/>
      </c>
      <c r="C194" t="str">
        <f>IF(D194="","",TEXT(IF('A - IDENTIFICAÇÃO'!$C$2="","",'A - IDENTIFICAÇÃO'!$C$2),"0000"))</f>
        <v/>
      </c>
      <c r="D194" t="str">
        <f>IF('B - PROJETOS E PROGRAMAS'!A197="","",'B - PROJETOS E PROGRAMAS'!A197)</f>
        <v/>
      </c>
      <c r="E194" t="str">
        <f>TEXT(IF('B - PROJETOS E PROGRAMAS'!B197="","",'B - PROJETOS E PROGRAMAS'!B197),"DD/MM/AAAA")</f>
        <v/>
      </c>
      <c r="F194" t="str">
        <f>TEXT(IF('B - PROJETOS E PROGRAMAS'!C197="","",'B - PROJETOS E PROGRAMAS'!C197),"DD/MM/AAAA")</f>
        <v/>
      </c>
      <c r="G194" t="str">
        <f>IF(OR('B - PROJETOS E PROGRAMAS'!D197="SIM",'B - PROJETOS E PROGRAMAS'!D197="S"),"S",IF(OR('B - PROJETOS E PROGRAMAS'!D197="NÃO",'B - PROJETOS E PROGRAMAS'!D197="N"),"N",""))</f>
        <v/>
      </c>
      <c r="H194" t="str">
        <f>TEXT(IF('B - PROJETOS E PROGRAMAS'!A197="","",'B - PROJETOS E PROGRAMAS'!AB197),"0,00")</f>
        <v/>
      </c>
      <c r="I194" t="str">
        <f>TEXT(IF('B - PROJETOS E PROGRAMAS'!A197="","",'B - PROJETOS E PROGRAMAS'!AC197),"0,00")</f>
        <v/>
      </c>
      <c r="J194" t="str">
        <f>TEXT(IF('B - PROJETOS E PROGRAMAS'!A197="","",'B - PROJETOS E PROGRAMAS'!AD197),"0,00")</f>
        <v/>
      </c>
      <c r="K194" t="str">
        <f>TEXT(IF('B - PROJETOS E PROGRAMAS'!A197="","",'B - PROJETOS E PROGRAMAS'!AE197),"0,00")</f>
        <v/>
      </c>
    </row>
    <row r="195" spans="1:11" x14ac:dyDescent="0.35">
      <c r="A195" t="str">
        <f>IF(D195="","",IF('A - IDENTIFICAÇÃO'!$C$7="","",'A - IDENTIFICAÇÃO'!$C$7))</f>
        <v/>
      </c>
      <c r="B195" t="str">
        <f>IF(D195="","",IF('A - IDENTIFICAÇÃO'!$P$15="","",'A - IDENTIFICAÇÃO'!$P$15))</f>
        <v/>
      </c>
      <c r="C195" t="str">
        <f>IF(D195="","",TEXT(IF('A - IDENTIFICAÇÃO'!$C$2="","",'A - IDENTIFICAÇÃO'!$C$2),"0000"))</f>
        <v/>
      </c>
      <c r="D195" t="str">
        <f>IF('B - PROJETOS E PROGRAMAS'!A198="","",'B - PROJETOS E PROGRAMAS'!A198)</f>
        <v/>
      </c>
      <c r="E195" t="str">
        <f>TEXT(IF('B - PROJETOS E PROGRAMAS'!B198="","",'B - PROJETOS E PROGRAMAS'!B198),"DD/MM/AAAA")</f>
        <v/>
      </c>
      <c r="F195" t="str">
        <f>TEXT(IF('B - PROJETOS E PROGRAMAS'!C198="","",'B - PROJETOS E PROGRAMAS'!C198),"DD/MM/AAAA")</f>
        <v/>
      </c>
      <c r="G195" t="str">
        <f>IF(OR('B - PROJETOS E PROGRAMAS'!D198="SIM",'B - PROJETOS E PROGRAMAS'!D198="S"),"S",IF(OR('B - PROJETOS E PROGRAMAS'!D198="NÃO",'B - PROJETOS E PROGRAMAS'!D198="N"),"N",""))</f>
        <v/>
      </c>
      <c r="H195" t="str">
        <f>TEXT(IF('B - PROJETOS E PROGRAMAS'!A198="","",'B - PROJETOS E PROGRAMAS'!AB198),"0,00")</f>
        <v/>
      </c>
      <c r="I195" t="str">
        <f>TEXT(IF('B - PROJETOS E PROGRAMAS'!A198="","",'B - PROJETOS E PROGRAMAS'!AC198),"0,00")</f>
        <v/>
      </c>
      <c r="J195" t="str">
        <f>TEXT(IF('B - PROJETOS E PROGRAMAS'!A198="","",'B - PROJETOS E PROGRAMAS'!AD198),"0,00")</f>
        <v/>
      </c>
      <c r="K195" t="str">
        <f>TEXT(IF('B - PROJETOS E PROGRAMAS'!A198="","",'B - PROJETOS E PROGRAMAS'!AE198),"0,00")</f>
        <v/>
      </c>
    </row>
    <row r="196" spans="1:11" x14ac:dyDescent="0.35">
      <c r="A196" t="str">
        <f>IF(D196="","",IF('A - IDENTIFICAÇÃO'!$C$7="","",'A - IDENTIFICAÇÃO'!$C$7))</f>
        <v/>
      </c>
      <c r="B196" t="str">
        <f>IF(D196="","",IF('A - IDENTIFICAÇÃO'!$P$15="","",'A - IDENTIFICAÇÃO'!$P$15))</f>
        <v/>
      </c>
      <c r="C196" t="str">
        <f>IF(D196="","",TEXT(IF('A - IDENTIFICAÇÃO'!$C$2="","",'A - IDENTIFICAÇÃO'!$C$2),"0000"))</f>
        <v/>
      </c>
      <c r="D196" t="str">
        <f>IF('B - PROJETOS E PROGRAMAS'!A199="","",'B - PROJETOS E PROGRAMAS'!A199)</f>
        <v/>
      </c>
      <c r="E196" t="str">
        <f>TEXT(IF('B - PROJETOS E PROGRAMAS'!B199="","",'B - PROJETOS E PROGRAMAS'!B199),"DD/MM/AAAA")</f>
        <v/>
      </c>
      <c r="F196" t="str">
        <f>TEXT(IF('B - PROJETOS E PROGRAMAS'!C199="","",'B - PROJETOS E PROGRAMAS'!C199),"DD/MM/AAAA")</f>
        <v/>
      </c>
      <c r="G196" t="str">
        <f>IF(OR('B - PROJETOS E PROGRAMAS'!D199="SIM",'B - PROJETOS E PROGRAMAS'!D199="S"),"S",IF(OR('B - PROJETOS E PROGRAMAS'!D199="NÃO",'B - PROJETOS E PROGRAMAS'!D199="N"),"N",""))</f>
        <v/>
      </c>
      <c r="H196" t="str">
        <f>TEXT(IF('B - PROJETOS E PROGRAMAS'!A199="","",'B - PROJETOS E PROGRAMAS'!AB199),"0,00")</f>
        <v/>
      </c>
      <c r="I196" t="str">
        <f>TEXT(IF('B - PROJETOS E PROGRAMAS'!A199="","",'B - PROJETOS E PROGRAMAS'!AC199),"0,00")</f>
        <v/>
      </c>
      <c r="J196" t="str">
        <f>TEXT(IF('B - PROJETOS E PROGRAMAS'!A199="","",'B - PROJETOS E PROGRAMAS'!AD199),"0,00")</f>
        <v/>
      </c>
      <c r="K196" t="str">
        <f>TEXT(IF('B - PROJETOS E PROGRAMAS'!A199="","",'B - PROJETOS E PROGRAMAS'!AE199),"0,00")</f>
        <v/>
      </c>
    </row>
    <row r="197" spans="1:11" x14ac:dyDescent="0.35">
      <c r="A197" t="str">
        <f>IF(D197="","",IF('A - IDENTIFICAÇÃO'!$C$7="","",'A - IDENTIFICAÇÃO'!$C$7))</f>
        <v/>
      </c>
      <c r="B197" t="str">
        <f>IF(D197="","",IF('A - IDENTIFICAÇÃO'!$P$15="","",'A - IDENTIFICAÇÃO'!$P$15))</f>
        <v/>
      </c>
      <c r="C197" t="str">
        <f>IF(D197="","",TEXT(IF('A - IDENTIFICAÇÃO'!$C$2="","",'A - IDENTIFICAÇÃO'!$C$2),"0000"))</f>
        <v/>
      </c>
      <c r="D197" t="str">
        <f>IF('B - PROJETOS E PROGRAMAS'!A200="","",'B - PROJETOS E PROGRAMAS'!A200)</f>
        <v/>
      </c>
      <c r="E197" t="str">
        <f>TEXT(IF('B - PROJETOS E PROGRAMAS'!B200="","",'B - PROJETOS E PROGRAMAS'!B200),"DD/MM/AAAA")</f>
        <v/>
      </c>
      <c r="F197" t="str">
        <f>TEXT(IF('B - PROJETOS E PROGRAMAS'!C200="","",'B - PROJETOS E PROGRAMAS'!C200),"DD/MM/AAAA")</f>
        <v/>
      </c>
      <c r="G197" t="str">
        <f>IF(OR('B - PROJETOS E PROGRAMAS'!D200="SIM",'B - PROJETOS E PROGRAMAS'!D200="S"),"S",IF(OR('B - PROJETOS E PROGRAMAS'!D200="NÃO",'B - PROJETOS E PROGRAMAS'!D200="N"),"N",""))</f>
        <v/>
      </c>
      <c r="H197" t="str">
        <f>TEXT(IF('B - PROJETOS E PROGRAMAS'!A200="","",'B - PROJETOS E PROGRAMAS'!AB200),"0,00")</f>
        <v/>
      </c>
      <c r="I197" t="str">
        <f>TEXT(IF('B - PROJETOS E PROGRAMAS'!A200="","",'B - PROJETOS E PROGRAMAS'!AC200),"0,00")</f>
        <v/>
      </c>
      <c r="J197" t="str">
        <f>TEXT(IF('B - PROJETOS E PROGRAMAS'!A200="","",'B - PROJETOS E PROGRAMAS'!AD200),"0,00")</f>
        <v/>
      </c>
      <c r="K197" t="str">
        <f>TEXT(IF('B - PROJETOS E PROGRAMAS'!A200="","",'B - PROJETOS E PROGRAMAS'!AE200),"0,00")</f>
        <v/>
      </c>
    </row>
    <row r="198" spans="1:11" x14ac:dyDescent="0.35">
      <c r="A198" t="str">
        <f>IF(D198="","",IF('A - IDENTIFICAÇÃO'!$C$7="","",'A - IDENTIFICAÇÃO'!$C$7))</f>
        <v/>
      </c>
      <c r="B198" t="str">
        <f>IF(D198="","",IF('A - IDENTIFICAÇÃO'!$P$15="","",'A - IDENTIFICAÇÃO'!$P$15))</f>
        <v/>
      </c>
      <c r="C198" t="str">
        <f>IF(D198="","",TEXT(IF('A - IDENTIFICAÇÃO'!$C$2="","",'A - IDENTIFICAÇÃO'!$C$2),"0000"))</f>
        <v/>
      </c>
      <c r="D198" t="str">
        <f>IF('B - PROJETOS E PROGRAMAS'!A201="","",'B - PROJETOS E PROGRAMAS'!A201)</f>
        <v/>
      </c>
      <c r="E198" t="str">
        <f>TEXT(IF('B - PROJETOS E PROGRAMAS'!B201="","",'B - PROJETOS E PROGRAMAS'!B201),"DD/MM/AAAA")</f>
        <v/>
      </c>
      <c r="F198" t="str">
        <f>TEXT(IF('B - PROJETOS E PROGRAMAS'!C201="","",'B - PROJETOS E PROGRAMAS'!C201),"DD/MM/AAAA")</f>
        <v/>
      </c>
      <c r="G198" t="str">
        <f>IF(OR('B - PROJETOS E PROGRAMAS'!D201="SIM",'B - PROJETOS E PROGRAMAS'!D201="S"),"S",IF(OR('B - PROJETOS E PROGRAMAS'!D201="NÃO",'B - PROJETOS E PROGRAMAS'!D201="N"),"N",""))</f>
        <v/>
      </c>
      <c r="H198" t="str">
        <f>TEXT(IF('B - PROJETOS E PROGRAMAS'!A201="","",'B - PROJETOS E PROGRAMAS'!AB201),"0,00")</f>
        <v/>
      </c>
      <c r="I198" t="str">
        <f>TEXT(IF('B - PROJETOS E PROGRAMAS'!A201="","",'B - PROJETOS E PROGRAMAS'!AC201),"0,00")</f>
        <v/>
      </c>
      <c r="J198" t="str">
        <f>TEXT(IF('B - PROJETOS E PROGRAMAS'!A201="","",'B - PROJETOS E PROGRAMAS'!AD201),"0,00")</f>
        <v/>
      </c>
      <c r="K198" t="str">
        <f>TEXT(IF('B - PROJETOS E PROGRAMAS'!A201="","",'B - PROJETOS E PROGRAMAS'!AE201),"0,00")</f>
        <v/>
      </c>
    </row>
    <row r="199" spans="1:11" x14ac:dyDescent="0.35">
      <c r="A199" t="str">
        <f>IF(D199="","",IF('A - IDENTIFICAÇÃO'!$C$7="","",'A - IDENTIFICAÇÃO'!$C$7))</f>
        <v/>
      </c>
      <c r="B199" t="str">
        <f>IF(D199="","",IF('A - IDENTIFICAÇÃO'!$P$15="","",'A - IDENTIFICAÇÃO'!$P$15))</f>
        <v/>
      </c>
      <c r="C199" t="str">
        <f>IF(D199="","",TEXT(IF('A - IDENTIFICAÇÃO'!$C$2="","",'A - IDENTIFICAÇÃO'!$C$2),"0000"))</f>
        <v/>
      </c>
      <c r="D199" t="str">
        <f>IF('B - PROJETOS E PROGRAMAS'!A202="","",'B - PROJETOS E PROGRAMAS'!A202)</f>
        <v/>
      </c>
      <c r="E199" t="str">
        <f>TEXT(IF('B - PROJETOS E PROGRAMAS'!B202="","",'B - PROJETOS E PROGRAMAS'!B202),"DD/MM/AAAA")</f>
        <v/>
      </c>
      <c r="F199" t="str">
        <f>TEXT(IF('B - PROJETOS E PROGRAMAS'!C202="","",'B - PROJETOS E PROGRAMAS'!C202),"DD/MM/AAAA")</f>
        <v/>
      </c>
      <c r="G199" t="str">
        <f>IF(OR('B - PROJETOS E PROGRAMAS'!D202="SIM",'B - PROJETOS E PROGRAMAS'!D202="S"),"S",IF(OR('B - PROJETOS E PROGRAMAS'!D202="NÃO",'B - PROJETOS E PROGRAMAS'!D202="N"),"N",""))</f>
        <v/>
      </c>
      <c r="H199" t="str">
        <f>TEXT(IF('B - PROJETOS E PROGRAMAS'!A202="","",'B - PROJETOS E PROGRAMAS'!AB202),"0,00")</f>
        <v/>
      </c>
      <c r="I199" t="str">
        <f>TEXT(IF('B - PROJETOS E PROGRAMAS'!A202="","",'B - PROJETOS E PROGRAMAS'!AC202),"0,00")</f>
        <v/>
      </c>
      <c r="J199" t="str">
        <f>TEXT(IF('B - PROJETOS E PROGRAMAS'!A202="","",'B - PROJETOS E PROGRAMAS'!AD202),"0,00")</f>
        <v/>
      </c>
      <c r="K199" t="str">
        <f>TEXT(IF('B - PROJETOS E PROGRAMAS'!A202="","",'B - PROJETOS E PROGRAMAS'!AE202),"0,00")</f>
        <v/>
      </c>
    </row>
    <row r="200" spans="1:11" x14ac:dyDescent="0.35">
      <c r="A200" t="str">
        <f>IF(D200="","",IF('A - IDENTIFICAÇÃO'!$C$7="","",'A - IDENTIFICAÇÃO'!$C$7))</f>
        <v/>
      </c>
      <c r="B200" t="str">
        <f>IF(D200="","",IF('A - IDENTIFICAÇÃO'!$P$15="","",'A - IDENTIFICAÇÃO'!$P$15))</f>
        <v/>
      </c>
      <c r="C200" t="str">
        <f>IF(D200="","",TEXT(IF('A - IDENTIFICAÇÃO'!$C$2="","",'A - IDENTIFICAÇÃO'!$C$2),"0000"))</f>
        <v/>
      </c>
      <c r="D200" t="str">
        <f>IF('B - PROJETOS E PROGRAMAS'!A203="","",'B - PROJETOS E PROGRAMAS'!A203)</f>
        <v/>
      </c>
      <c r="E200" t="str">
        <f>TEXT(IF('B - PROJETOS E PROGRAMAS'!B203="","",'B - PROJETOS E PROGRAMAS'!B203),"DD/MM/AAAA")</f>
        <v/>
      </c>
      <c r="F200" t="str">
        <f>TEXT(IF('B - PROJETOS E PROGRAMAS'!C203="","",'B - PROJETOS E PROGRAMAS'!C203),"DD/MM/AAAA")</f>
        <v/>
      </c>
      <c r="G200" t="str">
        <f>IF(OR('B - PROJETOS E PROGRAMAS'!D203="SIM",'B - PROJETOS E PROGRAMAS'!D203="S"),"S",IF(OR('B - PROJETOS E PROGRAMAS'!D203="NÃO",'B - PROJETOS E PROGRAMAS'!D203="N"),"N",""))</f>
        <v/>
      </c>
      <c r="H200" t="str">
        <f>TEXT(IF('B - PROJETOS E PROGRAMAS'!A203="","",'B - PROJETOS E PROGRAMAS'!AB203),"0,00")</f>
        <v/>
      </c>
      <c r="I200" t="str">
        <f>TEXT(IF('B - PROJETOS E PROGRAMAS'!A203="","",'B - PROJETOS E PROGRAMAS'!AC203),"0,00")</f>
        <v/>
      </c>
      <c r="J200" t="str">
        <f>TEXT(IF('B - PROJETOS E PROGRAMAS'!A203="","",'B - PROJETOS E PROGRAMAS'!AD203),"0,00")</f>
        <v/>
      </c>
      <c r="K200" t="str">
        <f>TEXT(IF('B - PROJETOS E PROGRAMAS'!A203="","",'B - PROJETOS E PROGRAMAS'!AE203),"0,00")</f>
        <v/>
      </c>
    </row>
    <row r="201" spans="1:11" x14ac:dyDescent="0.35">
      <c r="A201" t="str">
        <f>IF(D201="","",IF('A - IDENTIFICAÇÃO'!$C$7="","",'A - IDENTIFICAÇÃO'!$C$7))</f>
        <v/>
      </c>
      <c r="B201" t="str">
        <f>IF(D201="","",IF('A - IDENTIFICAÇÃO'!$P$15="","",'A - IDENTIFICAÇÃO'!$P$15))</f>
        <v/>
      </c>
      <c r="C201" t="str">
        <f>IF(D201="","",TEXT(IF('A - IDENTIFICAÇÃO'!$C$2="","",'A - IDENTIFICAÇÃO'!$C$2),"0000"))</f>
        <v/>
      </c>
      <c r="D201" t="str">
        <f>IF('B - PROJETOS E PROGRAMAS'!A204="","",'B - PROJETOS E PROGRAMAS'!A204)</f>
        <v/>
      </c>
      <c r="E201" t="str">
        <f>TEXT(IF('B - PROJETOS E PROGRAMAS'!B204="","",'B - PROJETOS E PROGRAMAS'!B204),"DD/MM/AAAA")</f>
        <v/>
      </c>
      <c r="F201" t="str">
        <f>TEXT(IF('B - PROJETOS E PROGRAMAS'!C204="","",'B - PROJETOS E PROGRAMAS'!C204),"DD/MM/AAAA")</f>
        <v/>
      </c>
      <c r="G201" t="str">
        <f>IF(OR('B - PROJETOS E PROGRAMAS'!D204="SIM",'B - PROJETOS E PROGRAMAS'!D204="S"),"S",IF(OR('B - PROJETOS E PROGRAMAS'!D204="NÃO",'B - PROJETOS E PROGRAMAS'!D204="N"),"N",""))</f>
        <v/>
      </c>
      <c r="H201" t="str">
        <f>TEXT(IF('B - PROJETOS E PROGRAMAS'!A204="","",'B - PROJETOS E PROGRAMAS'!AB204),"0,00")</f>
        <v/>
      </c>
      <c r="I201" t="str">
        <f>TEXT(IF('B - PROJETOS E PROGRAMAS'!A204="","",'B - PROJETOS E PROGRAMAS'!AC204),"0,00")</f>
        <v/>
      </c>
      <c r="J201" t="str">
        <f>TEXT(IF('B - PROJETOS E PROGRAMAS'!A204="","",'B - PROJETOS E PROGRAMAS'!AD204),"0,00")</f>
        <v/>
      </c>
      <c r="K201" t="str">
        <f>TEXT(IF('B - PROJETOS E PROGRAMAS'!A204="","",'B - PROJETOS E PROGRAMAS'!AE204),"0,00")</f>
        <v/>
      </c>
    </row>
    <row r="202" spans="1:11" x14ac:dyDescent="0.35">
      <c r="A202" t="str">
        <f>IF(D202="","",IF('A - IDENTIFICAÇÃO'!$C$7="","",'A - IDENTIFICAÇÃO'!$C$7))</f>
        <v/>
      </c>
      <c r="B202" t="str">
        <f>IF(D202="","",IF('A - IDENTIFICAÇÃO'!$P$15="","",'A - IDENTIFICAÇÃO'!$P$15))</f>
        <v/>
      </c>
      <c r="C202" t="str">
        <f>IF(D202="","",TEXT(IF('A - IDENTIFICAÇÃO'!$C$2="","",'A - IDENTIFICAÇÃO'!$C$2),"0000"))</f>
        <v/>
      </c>
      <c r="D202" t="str">
        <f>IF('B - PROJETOS E PROGRAMAS'!A205="","",'B - PROJETOS E PROGRAMAS'!A205)</f>
        <v/>
      </c>
      <c r="E202" t="str">
        <f>TEXT(IF('B - PROJETOS E PROGRAMAS'!B205="","",'B - PROJETOS E PROGRAMAS'!B205),"DD/MM/AAAA")</f>
        <v/>
      </c>
      <c r="F202" t="str">
        <f>TEXT(IF('B - PROJETOS E PROGRAMAS'!C205="","",'B - PROJETOS E PROGRAMAS'!C205),"DD/MM/AAAA")</f>
        <v/>
      </c>
      <c r="G202" t="str">
        <f>IF(OR('B - PROJETOS E PROGRAMAS'!D205="SIM",'B - PROJETOS E PROGRAMAS'!D205="S"),"S",IF(OR('B - PROJETOS E PROGRAMAS'!D205="NÃO",'B - PROJETOS E PROGRAMAS'!D205="N"),"N",""))</f>
        <v/>
      </c>
      <c r="H202" t="str">
        <f>TEXT(IF('B - PROJETOS E PROGRAMAS'!A205="","",'B - PROJETOS E PROGRAMAS'!AB205),"0,00")</f>
        <v/>
      </c>
      <c r="I202" t="str">
        <f>TEXT(IF('B - PROJETOS E PROGRAMAS'!A205="","",'B - PROJETOS E PROGRAMAS'!AC205),"0,00")</f>
        <v/>
      </c>
      <c r="J202" t="str">
        <f>TEXT(IF('B - PROJETOS E PROGRAMAS'!A205="","",'B - PROJETOS E PROGRAMAS'!AD205),"0,00")</f>
        <v/>
      </c>
      <c r="K202" t="str">
        <f>TEXT(IF('B - PROJETOS E PROGRAMAS'!A205="","",'B - PROJETOS E PROGRAMAS'!AE205),"0,00")</f>
        <v/>
      </c>
    </row>
    <row r="203" spans="1:11" x14ac:dyDescent="0.35">
      <c r="A203" t="str">
        <f>IF(D203="","",IF('A - IDENTIFICAÇÃO'!$C$7="","",'A - IDENTIFICAÇÃO'!$C$7))</f>
        <v/>
      </c>
      <c r="B203" t="str">
        <f>IF(D203="","",IF('A - IDENTIFICAÇÃO'!$P$15="","",'A - IDENTIFICAÇÃO'!$P$15))</f>
        <v/>
      </c>
      <c r="C203" t="str">
        <f>IF(D203="","",TEXT(IF('A - IDENTIFICAÇÃO'!$C$2="","",'A - IDENTIFICAÇÃO'!$C$2),"0000"))</f>
        <v/>
      </c>
      <c r="D203" t="str">
        <f>IF('B - PROJETOS E PROGRAMAS'!A206="","",'B - PROJETOS E PROGRAMAS'!A206)</f>
        <v/>
      </c>
      <c r="E203" t="str">
        <f>TEXT(IF('B - PROJETOS E PROGRAMAS'!B206="","",'B - PROJETOS E PROGRAMAS'!B206),"DD/MM/AAAA")</f>
        <v/>
      </c>
      <c r="F203" t="str">
        <f>TEXT(IF('B - PROJETOS E PROGRAMAS'!C206="","",'B - PROJETOS E PROGRAMAS'!C206),"DD/MM/AAAA")</f>
        <v/>
      </c>
      <c r="G203" t="str">
        <f>IF(OR('B - PROJETOS E PROGRAMAS'!D206="SIM",'B - PROJETOS E PROGRAMAS'!D206="S"),"S",IF(OR('B - PROJETOS E PROGRAMAS'!D206="NÃO",'B - PROJETOS E PROGRAMAS'!D206="N"),"N",""))</f>
        <v/>
      </c>
      <c r="H203" t="str">
        <f>TEXT(IF('B - PROJETOS E PROGRAMAS'!A206="","",'B - PROJETOS E PROGRAMAS'!AB206),"0,00")</f>
        <v/>
      </c>
      <c r="I203" t="str">
        <f>TEXT(IF('B - PROJETOS E PROGRAMAS'!A206="","",'B - PROJETOS E PROGRAMAS'!AC206),"0,00")</f>
        <v/>
      </c>
      <c r="J203" t="str">
        <f>TEXT(IF('B - PROJETOS E PROGRAMAS'!A206="","",'B - PROJETOS E PROGRAMAS'!AD206),"0,00")</f>
        <v/>
      </c>
      <c r="K203" t="str">
        <f>TEXT(IF('B - PROJETOS E PROGRAMAS'!A206="","",'B - PROJETOS E PROGRAMAS'!AE206),"0,00")</f>
        <v/>
      </c>
    </row>
    <row r="204" spans="1:11" x14ac:dyDescent="0.35">
      <c r="A204" t="str">
        <f>IF(D204="","",IF('A - IDENTIFICAÇÃO'!$C$7="","",'A - IDENTIFICAÇÃO'!$C$7))</f>
        <v/>
      </c>
      <c r="B204" t="str">
        <f>IF(D204="","",IF('A - IDENTIFICAÇÃO'!$P$15="","",'A - IDENTIFICAÇÃO'!$P$15))</f>
        <v/>
      </c>
      <c r="C204" t="str">
        <f>IF(D204="","",TEXT(IF('A - IDENTIFICAÇÃO'!$C$2="","",'A - IDENTIFICAÇÃO'!$C$2),"0000"))</f>
        <v/>
      </c>
      <c r="D204" t="str">
        <f>IF('B - PROJETOS E PROGRAMAS'!A207="","",'B - PROJETOS E PROGRAMAS'!A207)</f>
        <v/>
      </c>
      <c r="E204" t="str">
        <f>TEXT(IF('B - PROJETOS E PROGRAMAS'!B207="","",'B - PROJETOS E PROGRAMAS'!B207),"DD/MM/AAAA")</f>
        <v/>
      </c>
      <c r="F204" t="str">
        <f>TEXT(IF('B - PROJETOS E PROGRAMAS'!C207="","",'B - PROJETOS E PROGRAMAS'!C207),"DD/MM/AAAA")</f>
        <v/>
      </c>
      <c r="G204" t="str">
        <f>IF(OR('B - PROJETOS E PROGRAMAS'!D207="SIM",'B - PROJETOS E PROGRAMAS'!D207="S"),"S",IF(OR('B - PROJETOS E PROGRAMAS'!D207="NÃO",'B - PROJETOS E PROGRAMAS'!D207="N"),"N",""))</f>
        <v/>
      </c>
      <c r="H204" t="str">
        <f>TEXT(IF('B - PROJETOS E PROGRAMAS'!A207="","",'B - PROJETOS E PROGRAMAS'!AB207),"0,00")</f>
        <v/>
      </c>
      <c r="I204" t="str">
        <f>TEXT(IF('B - PROJETOS E PROGRAMAS'!A207="","",'B - PROJETOS E PROGRAMAS'!AC207),"0,00")</f>
        <v/>
      </c>
      <c r="J204" t="str">
        <f>TEXT(IF('B - PROJETOS E PROGRAMAS'!A207="","",'B - PROJETOS E PROGRAMAS'!AD207),"0,00")</f>
        <v/>
      </c>
      <c r="K204" t="str">
        <f>TEXT(IF('B - PROJETOS E PROGRAMAS'!A207="","",'B - PROJETOS E PROGRAMAS'!AE207),"0,00")</f>
        <v/>
      </c>
    </row>
    <row r="205" spans="1:11" x14ac:dyDescent="0.35">
      <c r="A205" t="str">
        <f>IF(D205="","",IF('A - IDENTIFICAÇÃO'!$C$7="","",'A - IDENTIFICAÇÃO'!$C$7))</f>
        <v/>
      </c>
      <c r="B205" t="str">
        <f>IF(D205="","",IF('A - IDENTIFICAÇÃO'!$P$15="","",'A - IDENTIFICAÇÃO'!$P$15))</f>
        <v/>
      </c>
      <c r="C205" t="str">
        <f>IF(D205="","",TEXT(IF('A - IDENTIFICAÇÃO'!$C$2="","",'A - IDENTIFICAÇÃO'!$C$2),"0000"))</f>
        <v/>
      </c>
      <c r="D205" t="str">
        <f>IF('B - PROJETOS E PROGRAMAS'!A208="","",'B - PROJETOS E PROGRAMAS'!A208)</f>
        <v/>
      </c>
      <c r="E205" t="str">
        <f>TEXT(IF('B - PROJETOS E PROGRAMAS'!B208="","",'B - PROJETOS E PROGRAMAS'!B208),"DD/MM/AAAA")</f>
        <v/>
      </c>
      <c r="F205" t="str">
        <f>TEXT(IF('B - PROJETOS E PROGRAMAS'!C208="","",'B - PROJETOS E PROGRAMAS'!C208),"DD/MM/AAAA")</f>
        <v/>
      </c>
      <c r="G205" t="str">
        <f>IF(OR('B - PROJETOS E PROGRAMAS'!D208="SIM",'B - PROJETOS E PROGRAMAS'!D208="S"),"S",IF(OR('B - PROJETOS E PROGRAMAS'!D208="NÃO",'B - PROJETOS E PROGRAMAS'!D208="N"),"N",""))</f>
        <v/>
      </c>
      <c r="H205" t="str">
        <f>TEXT(IF('B - PROJETOS E PROGRAMAS'!A208="","",'B - PROJETOS E PROGRAMAS'!AB208),"0,00")</f>
        <v/>
      </c>
      <c r="I205" t="str">
        <f>TEXT(IF('B - PROJETOS E PROGRAMAS'!A208="","",'B - PROJETOS E PROGRAMAS'!AC208),"0,00")</f>
        <v/>
      </c>
      <c r="J205" t="str">
        <f>TEXT(IF('B - PROJETOS E PROGRAMAS'!A208="","",'B - PROJETOS E PROGRAMAS'!AD208),"0,00")</f>
        <v/>
      </c>
      <c r="K205" t="str">
        <f>TEXT(IF('B - PROJETOS E PROGRAMAS'!A208="","",'B - PROJETOS E PROGRAMAS'!AE208),"0,00")</f>
        <v/>
      </c>
    </row>
    <row r="206" spans="1:11" x14ac:dyDescent="0.35">
      <c r="A206" t="str">
        <f>IF(D206="","",IF('A - IDENTIFICAÇÃO'!$C$7="","",'A - IDENTIFICAÇÃO'!$C$7))</f>
        <v/>
      </c>
      <c r="B206" t="str">
        <f>IF(D206="","",IF('A - IDENTIFICAÇÃO'!$P$15="","",'A - IDENTIFICAÇÃO'!$P$15))</f>
        <v/>
      </c>
      <c r="C206" t="str">
        <f>IF(D206="","",TEXT(IF('A - IDENTIFICAÇÃO'!$C$2="","",'A - IDENTIFICAÇÃO'!$C$2),"0000"))</f>
        <v/>
      </c>
      <c r="D206" t="str">
        <f>IF('B - PROJETOS E PROGRAMAS'!A209="","",'B - PROJETOS E PROGRAMAS'!A209)</f>
        <v/>
      </c>
      <c r="E206" t="str">
        <f>TEXT(IF('B - PROJETOS E PROGRAMAS'!B209="","",'B - PROJETOS E PROGRAMAS'!B209),"DD/MM/AAAA")</f>
        <v/>
      </c>
      <c r="F206" t="str">
        <f>TEXT(IF('B - PROJETOS E PROGRAMAS'!C209="","",'B - PROJETOS E PROGRAMAS'!C209),"DD/MM/AAAA")</f>
        <v/>
      </c>
      <c r="G206" t="str">
        <f>IF(OR('B - PROJETOS E PROGRAMAS'!D209="SIM",'B - PROJETOS E PROGRAMAS'!D209="S"),"S",IF(OR('B - PROJETOS E PROGRAMAS'!D209="NÃO",'B - PROJETOS E PROGRAMAS'!D209="N"),"N",""))</f>
        <v/>
      </c>
      <c r="H206" t="str">
        <f>TEXT(IF('B - PROJETOS E PROGRAMAS'!A209="","",'B - PROJETOS E PROGRAMAS'!AB209),"0,00")</f>
        <v/>
      </c>
      <c r="I206" t="str">
        <f>TEXT(IF('B - PROJETOS E PROGRAMAS'!A209="","",'B - PROJETOS E PROGRAMAS'!AC209),"0,00")</f>
        <v/>
      </c>
      <c r="J206" t="str">
        <f>TEXT(IF('B - PROJETOS E PROGRAMAS'!A209="","",'B - PROJETOS E PROGRAMAS'!AD209),"0,00")</f>
        <v/>
      </c>
      <c r="K206" t="str">
        <f>TEXT(IF('B - PROJETOS E PROGRAMAS'!A209="","",'B - PROJETOS E PROGRAMAS'!AE209),"0,00")</f>
        <v/>
      </c>
    </row>
    <row r="207" spans="1:11" x14ac:dyDescent="0.35">
      <c r="A207" t="str">
        <f>IF(D207="","",IF('A - IDENTIFICAÇÃO'!$C$7="","",'A - IDENTIFICAÇÃO'!$C$7))</f>
        <v/>
      </c>
      <c r="B207" t="str">
        <f>IF(D207="","",IF('A - IDENTIFICAÇÃO'!$P$15="","",'A - IDENTIFICAÇÃO'!$P$15))</f>
        <v/>
      </c>
      <c r="C207" t="str">
        <f>IF(D207="","",TEXT(IF('A - IDENTIFICAÇÃO'!$C$2="","",'A - IDENTIFICAÇÃO'!$C$2),"0000"))</f>
        <v/>
      </c>
      <c r="D207" t="str">
        <f>IF('B - PROJETOS E PROGRAMAS'!A210="","",'B - PROJETOS E PROGRAMAS'!A210)</f>
        <v/>
      </c>
      <c r="E207" t="str">
        <f>TEXT(IF('B - PROJETOS E PROGRAMAS'!B210="","",'B - PROJETOS E PROGRAMAS'!B210),"DD/MM/AAAA")</f>
        <v/>
      </c>
      <c r="F207" t="str">
        <f>TEXT(IF('B - PROJETOS E PROGRAMAS'!C210="","",'B - PROJETOS E PROGRAMAS'!C210),"DD/MM/AAAA")</f>
        <v/>
      </c>
      <c r="G207" t="str">
        <f>IF(OR('B - PROJETOS E PROGRAMAS'!D210="SIM",'B - PROJETOS E PROGRAMAS'!D210="S"),"S",IF(OR('B - PROJETOS E PROGRAMAS'!D210="NÃO",'B - PROJETOS E PROGRAMAS'!D210="N"),"N",""))</f>
        <v/>
      </c>
      <c r="H207" t="str">
        <f>TEXT(IF('B - PROJETOS E PROGRAMAS'!A210="","",'B - PROJETOS E PROGRAMAS'!AB210),"0,00")</f>
        <v/>
      </c>
      <c r="I207" t="str">
        <f>TEXT(IF('B - PROJETOS E PROGRAMAS'!A210="","",'B - PROJETOS E PROGRAMAS'!AC210),"0,00")</f>
        <v/>
      </c>
      <c r="J207" t="str">
        <f>TEXT(IF('B - PROJETOS E PROGRAMAS'!A210="","",'B - PROJETOS E PROGRAMAS'!AD210),"0,00")</f>
        <v/>
      </c>
      <c r="K207" t="str">
        <f>TEXT(IF('B - PROJETOS E PROGRAMAS'!A210="","",'B - PROJETOS E PROGRAMAS'!AE210),"0,00")</f>
        <v/>
      </c>
    </row>
    <row r="208" spans="1:11" x14ac:dyDescent="0.35">
      <c r="A208" t="str">
        <f>IF(D208="","",IF('A - IDENTIFICAÇÃO'!$C$7="","",'A - IDENTIFICAÇÃO'!$C$7))</f>
        <v/>
      </c>
      <c r="B208" t="str">
        <f>IF(D208="","",IF('A - IDENTIFICAÇÃO'!$P$15="","",'A - IDENTIFICAÇÃO'!$P$15))</f>
        <v/>
      </c>
      <c r="C208" t="str">
        <f>IF(D208="","",TEXT(IF('A - IDENTIFICAÇÃO'!$C$2="","",'A - IDENTIFICAÇÃO'!$C$2),"0000"))</f>
        <v/>
      </c>
      <c r="D208" t="str">
        <f>IF('B - PROJETOS E PROGRAMAS'!A211="","",'B - PROJETOS E PROGRAMAS'!A211)</f>
        <v/>
      </c>
      <c r="E208" t="str">
        <f>TEXT(IF('B - PROJETOS E PROGRAMAS'!B211="","",'B - PROJETOS E PROGRAMAS'!B211),"DD/MM/AAAA")</f>
        <v/>
      </c>
      <c r="F208" t="str">
        <f>TEXT(IF('B - PROJETOS E PROGRAMAS'!C211="","",'B - PROJETOS E PROGRAMAS'!C211),"DD/MM/AAAA")</f>
        <v/>
      </c>
      <c r="G208" t="str">
        <f>IF(OR('B - PROJETOS E PROGRAMAS'!D211="SIM",'B - PROJETOS E PROGRAMAS'!D211="S"),"S",IF(OR('B - PROJETOS E PROGRAMAS'!D211="NÃO",'B - PROJETOS E PROGRAMAS'!D211="N"),"N",""))</f>
        <v/>
      </c>
      <c r="H208" t="str">
        <f>TEXT(IF('B - PROJETOS E PROGRAMAS'!A211="","",'B - PROJETOS E PROGRAMAS'!AB211),"0,00")</f>
        <v/>
      </c>
      <c r="I208" t="str">
        <f>TEXT(IF('B - PROJETOS E PROGRAMAS'!A211="","",'B - PROJETOS E PROGRAMAS'!AC211),"0,00")</f>
        <v/>
      </c>
      <c r="J208" t="str">
        <f>TEXT(IF('B - PROJETOS E PROGRAMAS'!A211="","",'B - PROJETOS E PROGRAMAS'!AD211),"0,00")</f>
        <v/>
      </c>
      <c r="K208" t="str">
        <f>TEXT(IF('B - PROJETOS E PROGRAMAS'!A211="","",'B - PROJETOS E PROGRAMAS'!AE211),"0,00")</f>
        <v/>
      </c>
    </row>
    <row r="209" spans="1:11" x14ac:dyDescent="0.35">
      <c r="A209" t="str">
        <f>IF(D209="","",IF('A - IDENTIFICAÇÃO'!$C$7="","",'A - IDENTIFICAÇÃO'!$C$7))</f>
        <v/>
      </c>
      <c r="B209" t="str">
        <f>IF(D209="","",IF('A - IDENTIFICAÇÃO'!$P$15="","",'A - IDENTIFICAÇÃO'!$P$15))</f>
        <v/>
      </c>
      <c r="C209" t="str">
        <f>IF(D209="","",TEXT(IF('A - IDENTIFICAÇÃO'!$C$2="","",'A - IDENTIFICAÇÃO'!$C$2),"0000"))</f>
        <v/>
      </c>
      <c r="D209" t="str">
        <f>IF('B - PROJETOS E PROGRAMAS'!A212="","",'B - PROJETOS E PROGRAMAS'!A212)</f>
        <v/>
      </c>
      <c r="E209" t="str">
        <f>TEXT(IF('B - PROJETOS E PROGRAMAS'!B212="","",'B - PROJETOS E PROGRAMAS'!B212),"DD/MM/AAAA")</f>
        <v/>
      </c>
      <c r="F209" t="str">
        <f>TEXT(IF('B - PROJETOS E PROGRAMAS'!C212="","",'B - PROJETOS E PROGRAMAS'!C212),"DD/MM/AAAA")</f>
        <v/>
      </c>
      <c r="G209" t="str">
        <f>IF(OR('B - PROJETOS E PROGRAMAS'!D212="SIM",'B - PROJETOS E PROGRAMAS'!D212="S"),"S",IF(OR('B - PROJETOS E PROGRAMAS'!D212="NÃO",'B - PROJETOS E PROGRAMAS'!D212="N"),"N",""))</f>
        <v/>
      </c>
      <c r="H209" t="str">
        <f>TEXT(IF('B - PROJETOS E PROGRAMAS'!A212="","",'B - PROJETOS E PROGRAMAS'!AB212),"0,00")</f>
        <v/>
      </c>
      <c r="I209" t="str">
        <f>TEXT(IF('B - PROJETOS E PROGRAMAS'!A212="","",'B - PROJETOS E PROGRAMAS'!AC212),"0,00")</f>
        <v/>
      </c>
      <c r="J209" t="str">
        <f>TEXT(IF('B - PROJETOS E PROGRAMAS'!A212="","",'B - PROJETOS E PROGRAMAS'!AD212),"0,00")</f>
        <v/>
      </c>
      <c r="K209" t="str">
        <f>TEXT(IF('B - PROJETOS E PROGRAMAS'!A212="","",'B - PROJETOS E PROGRAMAS'!AE212),"0,00")</f>
        <v/>
      </c>
    </row>
    <row r="210" spans="1:11" x14ac:dyDescent="0.35">
      <c r="A210" t="str">
        <f>IF(D210="","",IF('A - IDENTIFICAÇÃO'!$C$7="","",'A - IDENTIFICAÇÃO'!$C$7))</f>
        <v/>
      </c>
      <c r="B210" t="str">
        <f>IF(D210="","",IF('A - IDENTIFICAÇÃO'!$P$15="","",'A - IDENTIFICAÇÃO'!$P$15))</f>
        <v/>
      </c>
      <c r="C210" t="str">
        <f>IF(D210="","",TEXT(IF('A - IDENTIFICAÇÃO'!$C$2="","",'A - IDENTIFICAÇÃO'!$C$2),"0000"))</f>
        <v/>
      </c>
      <c r="D210" t="str">
        <f>IF('B - PROJETOS E PROGRAMAS'!A213="","",'B - PROJETOS E PROGRAMAS'!A213)</f>
        <v/>
      </c>
      <c r="E210" t="str">
        <f>TEXT(IF('B - PROJETOS E PROGRAMAS'!B213="","",'B - PROJETOS E PROGRAMAS'!B213),"DD/MM/AAAA")</f>
        <v/>
      </c>
      <c r="F210" t="str">
        <f>TEXT(IF('B - PROJETOS E PROGRAMAS'!C213="","",'B - PROJETOS E PROGRAMAS'!C213),"DD/MM/AAAA")</f>
        <v/>
      </c>
      <c r="G210" t="str">
        <f>IF(OR('B - PROJETOS E PROGRAMAS'!D213="SIM",'B - PROJETOS E PROGRAMAS'!D213="S"),"S",IF(OR('B - PROJETOS E PROGRAMAS'!D213="NÃO",'B - PROJETOS E PROGRAMAS'!D213="N"),"N",""))</f>
        <v/>
      </c>
      <c r="H210" t="str">
        <f>TEXT(IF('B - PROJETOS E PROGRAMAS'!A213="","",'B - PROJETOS E PROGRAMAS'!AB213),"0,00")</f>
        <v/>
      </c>
      <c r="I210" t="str">
        <f>TEXT(IF('B - PROJETOS E PROGRAMAS'!A213="","",'B - PROJETOS E PROGRAMAS'!AC213),"0,00")</f>
        <v/>
      </c>
      <c r="J210" t="str">
        <f>TEXT(IF('B - PROJETOS E PROGRAMAS'!A213="","",'B - PROJETOS E PROGRAMAS'!AD213),"0,00")</f>
        <v/>
      </c>
      <c r="K210" t="str">
        <f>TEXT(IF('B - PROJETOS E PROGRAMAS'!A213="","",'B - PROJETOS E PROGRAMAS'!AE213),"0,00")</f>
        <v/>
      </c>
    </row>
    <row r="211" spans="1:11" x14ac:dyDescent="0.35">
      <c r="A211" t="str">
        <f>IF(D211="","",IF('A - IDENTIFICAÇÃO'!$C$7="","",'A - IDENTIFICAÇÃO'!$C$7))</f>
        <v/>
      </c>
      <c r="B211" t="str">
        <f>IF(D211="","",IF('A - IDENTIFICAÇÃO'!$P$15="","",'A - IDENTIFICAÇÃO'!$P$15))</f>
        <v/>
      </c>
      <c r="C211" t="str">
        <f>IF(D211="","",TEXT(IF('A - IDENTIFICAÇÃO'!$C$2="","",'A - IDENTIFICAÇÃO'!$C$2),"0000"))</f>
        <v/>
      </c>
      <c r="D211" t="str">
        <f>IF('B - PROJETOS E PROGRAMAS'!A214="","",'B - PROJETOS E PROGRAMAS'!A214)</f>
        <v/>
      </c>
      <c r="E211" t="str">
        <f>TEXT(IF('B - PROJETOS E PROGRAMAS'!B214="","",'B - PROJETOS E PROGRAMAS'!B214),"DD/MM/AAAA")</f>
        <v/>
      </c>
      <c r="F211" t="str">
        <f>TEXT(IF('B - PROJETOS E PROGRAMAS'!C214="","",'B - PROJETOS E PROGRAMAS'!C214),"DD/MM/AAAA")</f>
        <v/>
      </c>
      <c r="G211" t="str">
        <f>IF(OR('B - PROJETOS E PROGRAMAS'!D214="SIM",'B - PROJETOS E PROGRAMAS'!D214="S"),"S",IF(OR('B - PROJETOS E PROGRAMAS'!D214="NÃO",'B - PROJETOS E PROGRAMAS'!D214="N"),"N",""))</f>
        <v/>
      </c>
      <c r="H211" t="str">
        <f>TEXT(IF('B - PROJETOS E PROGRAMAS'!A214="","",'B - PROJETOS E PROGRAMAS'!AB214),"0,00")</f>
        <v/>
      </c>
      <c r="I211" t="str">
        <f>TEXT(IF('B - PROJETOS E PROGRAMAS'!A214="","",'B - PROJETOS E PROGRAMAS'!AC214),"0,00")</f>
        <v/>
      </c>
      <c r="J211" t="str">
        <f>TEXT(IF('B - PROJETOS E PROGRAMAS'!A214="","",'B - PROJETOS E PROGRAMAS'!AD214),"0,00")</f>
        <v/>
      </c>
      <c r="K211" t="str">
        <f>TEXT(IF('B - PROJETOS E PROGRAMAS'!A214="","",'B - PROJETOS E PROGRAMAS'!AE214),"0,00")</f>
        <v/>
      </c>
    </row>
    <row r="212" spans="1:11" x14ac:dyDescent="0.35">
      <c r="A212" t="str">
        <f>IF(D212="","",IF('A - IDENTIFICAÇÃO'!$C$7="","",'A - IDENTIFICAÇÃO'!$C$7))</f>
        <v/>
      </c>
      <c r="B212" t="str">
        <f>IF(D212="","",IF('A - IDENTIFICAÇÃO'!$P$15="","",'A - IDENTIFICAÇÃO'!$P$15))</f>
        <v/>
      </c>
      <c r="C212" t="str">
        <f>IF(D212="","",TEXT(IF('A - IDENTIFICAÇÃO'!$C$2="","",'A - IDENTIFICAÇÃO'!$C$2),"0000"))</f>
        <v/>
      </c>
      <c r="D212" t="str">
        <f>IF('B - PROJETOS E PROGRAMAS'!A215="","",'B - PROJETOS E PROGRAMAS'!A215)</f>
        <v/>
      </c>
      <c r="E212" t="str">
        <f>TEXT(IF('B - PROJETOS E PROGRAMAS'!B215="","",'B - PROJETOS E PROGRAMAS'!B215),"DD/MM/AAAA")</f>
        <v/>
      </c>
      <c r="F212" t="str">
        <f>TEXT(IF('B - PROJETOS E PROGRAMAS'!C215="","",'B - PROJETOS E PROGRAMAS'!C215),"DD/MM/AAAA")</f>
        <v/>
      </c>
      <c r="G212" t="str">
        <f>IF(OR('B - PROJETOS E PROGRAMAS'!D215="SIM",'B - PROJETOS E PROGRAMAS'!D215="S"),"S",IF(OR('B - PROJETOS E PROGRAMAS'!D215="NÃO",'B - PROJETOS E PROGRAMAS'!D215="N"),"N",""))</f>
        <v/>
      </c>
      <c r="H212" t="str">
        <f>TEXT(IF('B - PROJETOS E PROGRAMAS'!A215="","",'B - PROJETOS E PROGRAMAS'!AB215),"0,00")</f>
        <v/>
      </c>
      <c r="I212" t="str">
        <f>TEXT(IF('B - PROJETOS E PROGRAMAS'!A215="","",'B - PROJETOS E PROGRAMAS'!AC215),"0,00")</f>
        <v/>
      </c>
      <c r="J212" t="str">
        <f>TEXT(IF('B - PROJETOS E PROGRAMAS'!A215="","",'B - PROJETOS E PROGRAMAS'!AD215),"0,00")</f>
        <v/>
      </c>
      <c r="K212" t="str">
        <f>TEXT(IF('B - PROJETOS E PROGRAMAS'!A215="","",'B - PROJETOS E PROGRAMAS'!AE215),"0,00")</f>
        <v/>
      </c>
    </row>
    <row r="213" spans="1:11" x14ac:dyDescent="0.35">
      <c r="A213" t="str">
        <f>IF(D213="","",IF('A - IDENTIFICAÇÃO'!$C$7="","",'A - IDENTIFICAÇÃO'!$C$7))</f>
        <v/>
      </c>
      <c r="B213" t="str">
        <f>IF(D213="","",IF('A - IDENTIFICAÇÃO'!$P$15="","",'A - IDENTIFICAÇÃO'!$P$15))</f>
        <v/>
      </c>
      <c r="C213" t="str">
        <f>IF(D213="","",TEXT(IF('A - IDENTIFICAÇÃO'!$C$2="","",'A - IDENTIFICAÇÃO'!$C$2),"0000"))</f>
        <v/>
      </c>
      <c r="D213" t="str">
        <f>IF('B - PROJETOS E PROGRAMAS'!A216="","",'B - PROJETOS E PROGRAMAS'!A216)</f>
        <v/>
      </c>
      <c r="E213" t="str">
        <f>TEXT(IF('B - PROJETOS E PROGRAMAS'!B216="","",'B - PROJETOS E PROGRAMAS'!B216),"DD/MM/AAAA")</f>
        <v/>
      </c>
      <c r="F213" t="str">
        <f>TEXT(IF('B - PROJETOS E PROGRAMAS'!C216="","",'B - PROJETOS E PROGRAMAS'!C216),"DD/MM/AAAA")</f>
        <v/>
      </c>
      <c r="G213" t="str">
        <f>IF(OR('B - PROJETOS E PROGRAMAS'!D216="SIM",'B - PROJETOS E PROGRAMAS'!D216="S"),"S",IF(OR('B - PROJETOS E PROGRAMAS'!D216="NÃO",'B - PROJETOS E PROGRAMAS'!D216="N"),"N",""))</f>
        <v/>
      </c>
      <c r="H213" t="str">
        <f>TEXT(IF('B - PROJETOS E PROGRAMAS'!A216="","",'B - PROJETOS E PROGRAMAS'!AB216),"0,00")</f>
        <v/>
      </c>
      <c r="I213" t="str">
        <f>TEXT(IF('B - PROJETOS E PROGRAMAS'!A216="","",'B - PROJETOS E PROGRAMAS'!AC216),"0,00")</f>
        <v/>
      </c>
      <c r="J213" t="str">
        <f>TEXT(IF('B - PROJETOS E PROGRAMAS'!A216="","",'B - PROJETOS E PROGRAMAS'!AD216),"0,00")</f>
        <v/>
      </c>
      <c r="K213" t="str">
        <f>TEXT(IF('B - PROJETOS E PROGRAMAS'!A216="","",'B - PROJETOS E PROGRAMAS'!AE216),"0,00")</f>
        <v/>
      </c>
    </row>
    <row r="214" spans="1:11" x14ac:dyDescent="0.35">
      <c r="A214" t="str">
        <f>IF(D214="","",IF('A - IDENTIFICAÇÃO'!$C$7="","",'A - IDENTIFICAÇÃO'!$C$7))</f>
        <v/>
      </c>
      <c r="B214" t="str">
        <f>IF(D214="","",IF('A - IDENTIFICAÇÃO'!$P$15="","",'A - IDENTIFICAÇÃO'!$P$15))</f>
        <v/>
      </c>
      <c r="C214" t="str">
        <f>IF(D214="","",TEXT(IF('A - IDENTIFICAÇÃO'!$C$2="","",'A - IDENTIFICAÇÃO'!$C$2),"0000"))</f>
        <v/>
      </c>
      <c r="D214" t="str">
        <f>IF('B - PROJETOS E PROGRAMAS'!A217="","",'B - PROJETOS E PROGRAMAS'!A217)</f>
        <v/>
      </c>
      <c r="E214" t="str">
        <f>TEXT(IF('B - PROJETOS E PROGRAMAS'!B217="","",'B - PROJETOS E PROGRAMAS'!B217),"DD/MM/AAAA")</f>
        <v/>
      </c>
      <c r="F214" t="str">
        <f>TEXT(IF('B - PROJETOS E PROGRAMAS'!C217="","",'B - PROJETOS E PROGRAMAS'!C217),"DD/MM/AAAA")</f>
        <v/>
      </c>
      <c r="G214" t="str">
        <f>IF(OR('B - PROJETOS E PROGRAMAS'!D217="SIM",'B - PROJETOS E PROGRAMAS'!D217="S"),"S",IF(OR('B - PROJETOS E PROGRAMAS'!D217="NÃO",'B - PROJETOS E PROGRAMAS'!D217="N"),"N",""))</f>
        <v/>
      </c>
      <c r="H214" t="str">
        <f>TEXT(IF('B - PROJETOS E PROGRAMAS'!A217="","",'B - PROJETOS E PROGRAMAS'!AB217),"0,00")</f>
        <v/>
      </c>
      <c r="I214" t="str">
        <f>TEXT(IF('B - PROJETOS E PROGRAMAS'!A217="","",'B - PROJETOS E PROGRAMAS'!AC217),"0,00")</f>
        <v/>
      </c>
      <c r="J214" t="str">
        <f>TEXT(IF('B - PROJETOS E PROGRAMAS'!A217="","",'B - PROJETOS E PROGRAMAS'!AD217),"0,00")</f>
        <v/>
      </c>
      <c r="K214" t="str">
        <f>TEXT(IF('B - PROJETOS E PROGRAMAS'!A217="","",'B - PROJETOS E PROGRAMAS'!AE217),"0,00")</f>
        <v/>
      </c>
    </row>
    <row r="215" spans="1:11" x14ac:dyDescent="0.35">
      <c r="A215" t="str">
        <f>IF(D215="","",IF('A - IDENTIFICAÇÃO'!$C$7="","",'A - IDENTIFICAÇÃO'!$C$7))</f>
        <v/>
      </c>
      <c r="B215" t="str">
        <f>IF(D215="","",IF('A - IDENTIFICAÇÃO'!$P$15="","",'A - IDENTIFICAÇÃO'!$P$15))</f>
        <v/>
      </c>
      <c r="C215" t="str">
        <f>IF(D215="","",TEXT(IF('A - IDENTIFICAÇÃO'!$C$2="","",'A - IDENTIFICAÇÃO'!$C$2),"0000"))</f>
        <v/>
      </c>
      <c r="D215" t="str">
        <f>IF('B - PROJETOS E PROGRAMAS'!A218="","",'B - PROJETOS E PROGRAMAS'!A218)</f>
        <v/>
      </c>
      <c r="E215" t="str">
        <f>TEXT(IF('B - PROJETOS E PROGRAMAS'!B218="","",'B - PROJETOS E PROGRAMAS'!B218),"DD/MM/AAAA")</f>
        <v/>
      </c>
      <c r="F215" t="str">
        <f>TEXT(IF('B - PROJETOS E PROGRAMAS'!C218="","",'B - PROJETOS E PROGRAMAS'!C218),"DD/MM/AAAA")</f>
        <v/>
      </c>
      <c r="G215" t="str">
        <f>IF(OR('B - PROJETOS E PROGRAMAS'!D218="SIM",'B - PROJETOS E PROGRAMAS'!D218="S"),"S",IF(OR('B - PROJETOS E PROGRAMAS'!D218="NÃO",'B - PROJETOS E PROGRAMAS'!D218="N"),"N",""))</f>
        <v/>
      </c>
      <c r="H215" t="str">
        <f>TEXT(IF('B - PROJETOS E PROGRAMAS'!A218="","",'B - PROJETOS E PROGRAMAS'!AB218),"0,00")</f>
        <v/>
      </c>
      <c r="I215" t="str">
        <f>TEXT(IF('B - PROJETOS E PROGRAMAS'!A218="","",'B - PROJETOS E PROGRAMAS'!AC218),"0,00")</f>
        <v/>
      </c>
      <c r="J215" t="str">
        <f>TEXT(IF('B - PROJETOS E PROGRAMAS'!A218="","",'B - PROJETOS E PROGRAMAS'!AD218),"0,00")</f>
        <v/>
      </c>
      <c r="K215" t="str">
        <f>TEXT(IF('B - PROJETOS E PROGRAMAS'!A218="","",'B - PROJETOS E PROGRAMAS'!AE218),"0,00")</f>
        <v/>
      </c>
    </row>
    <row r="216" spans="1:11" x14ac:dyDescent="0.35">
      <c r="A216" t="str">
        <f>IF(D216="","",IF('A - IDENTIFICAÇÃO'!$C$7="","",'A - IDENTIFICAÇÃO'!$C$7))</f>
        <v/>
      </c>
      <c r="B216" t="str">
        <f>IF(D216="","",IF('A - IDENTIFICAÇÃO'!$P$15="","",'A - IDENTIFICAÇÃO'!$P$15))</f>
        <v/>
      </c>
      <c r="C216" t="str">
        <f>IF(D216="","",TEXT(IF('A - IDENTIFICAÇÃO'!$C$2="","",'A - IDENTIFICAÇÃO'!$C$2),"0000"))</f>
        <v/>
      </c>
      <c r="D216" t="str">
        <f>IF('B - PROJETOS E PROGRAMAS'!A219="","",'B - PROJETOS E PROGRAMAS'!A219)</f>
        <v/>
      </c>
      <c r="E216" t="str">
        <f>TEXT(IF('B - PROJETOS E PROGRAMAS'!B219="","",'B - PROJETOS E PROGRAMAS'!B219),"DD/MM/AAAA")</f>
        <v/>
      </c>
      <c r="F216" t="str">
        <f>TEXT(IF('B - PROJETOS E PROGRAMAS'!C219="","",'B - PROJETOS E PROGRAMAS'!C219),"DD/MM/AAAA")</f>
        <v/>
      </c>
      <c r="G216" t="str">
        <f>IF(OR('B - PROJETOS E PROGRAMAS'!D219="SIM",'B - PROJETOS E PROGRAMAS'!D219="S"),"S",IF(OR('B - PROJETOS E PROGRAMAS'!D219="NÃO",'B - PROJETOS E PROGRAMAS'!D219="N"),"N",""))</f>
        <v/>
      </c>
      <c r="H216" t="str">
        <f>TEXT(IF('B - PROJETOS E PROGRAMAS'!A219="","",'B - PROJETOS E PROGRAMAS'!AB219),"0,00")</f>
        <v/>
      </c>
      <c r="I216" t="str">
        <f>TEXT(IF('B - PROJETOS E PROGRAMAS'!A219="","",'B - PROJETOS E PROGRAMAS'!AC219),"0,00")</f>
        <v/>
      </c>
      <c r="J216" t="str">
        <f>TEXT(IF('B - PROJETOS E PROGRAMAS'!A219="","",'B - PROJETOS E PROGRAMAS'!AD219),"0,00")</f>
        <v/>
      </c>
      <c r="K216" t="str">
        <f>TEXT(IF('B - PROJETOS E PROGRAMAS'!A219="","",'B - PROJETOS E PROGRAMAS'!AE219),"0,00")</f>
        <v/>
      </c>
    </row>
    <row r="217" spans="1:11" x14ac:dyDescent="0.35">
      <c r="A217" t="str">
        <f>IF(D217="","",IF('A - IDENTIFICAÇÃO'!$C$7="","",'A - IDENTIFICAÇÃO'!$C$7))</f>
        <v/>
      </c>
      <c r="B217" t="str">
        <f>IF(D217="","",IF('A - IDENTIFICAÇÃO'!$P$15="","",'A - IDENTIFICAÇÃO'!$P$15))</f>
        <v/>
      </c>
      <c r="C217" t="str">
        <f>IF(D217="","",TEXT(IF('A - IDENTIFICAÇÃO'!$C$2="","",'A - IDENTIFICAÇÃO'!$C$2),"0000"))</f>
        <v/>
      </c>
      <c r="D217" t="str">
        <f>IF('B - PROJETOS E PROGRAMAS'!A220="","",'B - PROJETOS E PROGRAMAS'!A220)</f>
        <v/>
      </c>
      <c r="E217" t="str">
        <f>TEXT(IF('B - PROJETOS E PROGRAMAS'!B220="","",'B - PROJETOS E PROGRAMAS'!B220),"DD/MM/AAAA")</f>
        <v/>
      </c>
      <c r="F217" t="str">
        <f>TEXT(IF('B - PROJETOS E PROGRAMAS'!C220="","",'B - PROJETOS E PROGRAMAS'!C220),"DD/MM/AAAA")</f>
        <v/>
      </c>
      <c r="G217" t="str">
        <f>IF(OR('B - PROJETOS E PROGRAMAS'!D220="SIM",'B - PROJETOS E PROGRAMAS'!D220="S"),"S",IF(OR('B - PROJETOS E PROGRAMAS'!D220="NÃO",'B - PROJETOS E PROGRAMAS'!D220="N"),"N",""))</f>
        <v/>
      </c>
      <c r="H217" t="str">
        <f>TEXT(IF('B - PROJETOS E PROGRAMAS'!A220="","",'B - PROJETOS E PROGRAMAS'!AB220),"0,00")</f>
        <v/>
      </c>
      <c r="I217" t="str">
        <f>TEXT(IF('B - PROJETOS E PROGRAMAS'!A220="","",'B - PROJETOS E PROGRAMAS'!AC220),"0,00")</f>
        <v/>
      </c>
      <c r="J217" t="str">
        <f>TEXT(IF('B - PROJETOS E PROGRAMAS'!A220="","",'B - PROJETOS E PROGRAMAS'!AD220),"0,00")</f>
        <v/>
      </c>
      <c r="K217" t="str">
        <f>TEXT(IF('B - PROJETOS E PROGRAMAS'!A220="","",'B - PROJETOS E PROGRAMAS'!AE220),"0,00")</f>
        <v/>
      </c>
    </row>
    <row r="218" spans="1:11" x14ac:dyDescent="0.35">
      <c r="A218" t="str">
        <f>IF(D218="","",IF('A - IDENTIFICAÇÃO'!$C$7="","",'A - IDENTIFICAÇÃO'!$C$7))</f>
        <v/>
      </c>
      <c r="B218" t="str">
        <f>IF(D218="","",IF('A - IDENTIFICAÇÃO'!$P$15="","",'A - IDENTIFICAÇÃO'!$P$15))</f>
        <v/>
      </c>
      <c r="C218" t="str">
        <f>IF(D218="","",TEXT(IF('A - IDENTIFICAÇÃO'!$C$2="","",'A - IDENTIFICAÇÃO'!$C$2),"0000"))</f>
        <v/>
      </c>
      <c r="D218" t="str">
        <f>IF('B - PROJETOS E PROGRAMAS'!A221="","",'B - PROJETOS E PROGRAMAS'!A221)</f>
        <v/>
      </c>
      <c r="E218" t="str">
        <f>TEXT(IF('B - PROJETOS E PROGRAMAS'!B221="","",'B - PROJETOS E PROGRAMAS'!B221),"DD/MM/AAAA")</f>
        <v/>
      </c>
      <c r="F218" t="str">
        <f>TEXT(IF('B - PROJETOS E PROGRAMAS'!C221="","",'B - PROJETOS E PROGRAMAS'!C221),"DD/MM/AAAA")</f>
        <v/>
      </c>
      <c r="G218" t="str">
        <f>IF(OR('B - PROJETOS E PROGRAMAS'!D221="SIM",'B - PROJETOS E PROGRAMAS'!D221="S"),"S",IF(OR('B - PROJETOS E PROGRAMAS'!D221="NÃO",'B - PROJETOS E PROGRAMAS'!D221="N"),"N",""))</f>
        <v/>
      </c>
      <c r="H218" t="str">
        <f>TEXT(IF('B - PROJETOS E PROGRAMAS'!A221="","",'B - PROJETOS E PROGRAMAS'!AB221),"0,00")</f>
        <v/>
      </c>
      <c r="I218" t="str">
        <f>TEXT(IF('B - PROJETOS E PROGRAMAS'!A221="","",'B - PROJETOS E PROGRAMAS'!AC221),"0,00")</f>
        <v/>
      </c>
      <c r="J218" t="str">
        <f>TEXT(IF('B - PROJETOS E PROGRAMAS'!A221="","",'B - PROJETOS E PROGRAMAS'!AD221),"0,00")</f>
        <v/>
      </c>
      <c r="K218" t="str">
        <f>TEXT(IF('B - PROJETOS E PROGRAMAS'!A221="","",'B - PROJETOS E PROGRAMAS'!AE221),"0,00")</f>
        <v/>
      </c>
    </row>
    <row r="219" spans="1:11" x14ac:dyDescent="0.35">
      <c r="A219" t="str">
        <f>IF(D219="","",IF('A - IDENTIFICAÇÃO'!$C$7="","",'A - IDENTIFICAÇÃO'!$C$7))</f>
        <v/>
      </c>
      <c r="B219" t="str">
        <f>IF(D219="","",IF('A - IDENTIFICAÇÃO'!$P$15="","",'A - IDENTIFICAÇÃO'!$P$15))</f>
        <v/>
      </c>
      <c r="C219" t="str">
        <f>IF(D219="","",TEXT(IF('A - IDENTIFICAÇÃO'!$C$2="","",'A - IDENTIFICAÇÃO'!$C$2),"0000"))</f>
        <v/>
      </c>
      <c r="D219" t="str">
        <f>IF('B - PROJETOS E PROGRAMAS'!A222="","",'B - PROJETOS E PROGRAMAS'!A222)</f>
        <v/>
      </c>
      <c r="E219" t="str">
        <f>TEXT(IF('B - PROJETOS E PROGRAMAS'!B222="","",'B - PROJETOS E PROGRAMAS'!B222),"DD/MM/AAAA")</f>
        <v/>
      </c>
      <c r="F219" t="str">
        <f>TEXT(IF('B - PROJETOS E PROGRAMAS'!C222="","",'B - PROJETOS E PROGRAMAS'!C222),"DD/MM/AAAA")</f>
        <v/>
      </c>
      <c r="G219" t="str">
        <f>IF(OR('B - PROJETOS E PROGRAMAS'!D222="SIM",'B - PROJETOS E PROGRAMAS'!D222="S"),"S",IF(OR('B - PROJETOS E PROGRAMAS'!D222="NÃO",'B - PROJETOS E PROGRAMAS'!D222="N"),"N",""))</f>
        <v/>
      </c>
      <c r="H219" t="str">
        <f>TEXT(IF('B - PROJETOS E PROGRAMAS'!A222="","",'B - PROJETOS E PROGRAMAS'!AB222),"0,00")</f>
        <v/>
      </c>
      <c r="I219" t="str">
        <f>TEXT(IF('B - PROJETOS E PROGRAMAS'!A222="","",'B - PROJETOS E PROGRAMAS'!AC222),"0,00")</f>
        <v/>
      </c>
      <c r="J219" t="str">
        <f>TEXT(IF('B - PROJETOS E PROGRAMAS'!A222="","",'B - PROJETOS E PROGRAMAS'!AD222),"0,00")</f>
        <v/>
      </c>
      <c r="K219" t="str">
        <f>TEXT(IF('B - PROJETOS E PROGRAMAS'!A222="","",'B - PROJETOS E PROGRAMAS'!AE222),"0,00")</f>
        <v/>
      </c>
    </row>
    <row r="220" spans="1:11" x14ac:dyDescent="0.35">
      <c r="A220" t="str">
        <f>IF(D220="","",IF('A - IDENTIFICAÇÃO'!$C$7="","",'A - IDENTIFICAÇÃO'!$C$7))</f>
        <v/>
      </c>
      <c r="B220" t="str">
        <f>IF(D220="","",IF('A - IDENTIFICAÇÃO'!$P$15="","",'A - IDENTIFICAÇÃO'!$P$15))</f>
        <v/>
      </c>
      <c r="C220" t="str">
        <f>IF(D220="","",TEXT(IF('A - IDENTIFICAÇÃO'!$C$2="","",'A - IDENTIFICAÇÃO'!$C$2),"0000"))</f>
        <v/>
      </c>
      <c r="D220" t="str">
        <f>IF('B - PROJETOS E PROGRAMAS'!A223="","",'B - PROJETOS E PROGRAMAS'!A223)</f>
        <v/>
      </c>
      <c r="E220" t="str">
        <f>TEXT(IF('B - PROJETOS E PROGRAMAS'!B223="","",'B - PROJETOS E PROGRAMAS'!B223),"DD/MM/AAAA")</f>
        <v/>
      </c>
      <c r="F220" t="str">
        <f>TEXT(IF('B - PROJETOS E PROGRAMAS'!C223="","",'B - PROJETOS E PROGRAMAS'!C223),"DD/MM/AAAA")</f>
        <v/>
      </c>
      <c r="G220" t="str">
        <f>IF(OR('B - PROJETOS E PROGRAMAS'!D223="SIM",'B - PROJETOS E PROGRAMAS'!D223="S"),"S",IF(OR('B - PROJETOS E PROGRAMAS'!D223="NÃO",'B - PROJETOS E PROGRAMAS'!D223="N"),"N",""))</f>
        <v/>
      </c>
      <c r="H220" t="str">
        <f>TEXT(IF('B - PROJETOS E PROGRAMAS'!A223="","",'B - PROJETOS E PROGRAMAS'!AB223),"0,00")</f>
        <v/>
      </c>
      <c r="I220" t="str">
        <f>TEXT(IF('B - PROJETOS E PROGRAMAS'!A223="","",'B - PROJETOS E PROGRAMAS'!AC223),"0,00")</f>
        <v/>
      </c>
      <c r="J220" t="str">
        <f>TEXT(IF('B - PROJETOS E PROGRAMAS'!A223="","",'B - PROJETOS E PROGRAMAS'!AD223),"0,00")</f>
        <v/>
      </c>
      <c r="K220" t="str">
        <f>TEXT(IF('B - PROJETOS E PROGRAMAS'!A223="","",'B - PROJETOS E PROGRAMAS'!AE223),"0,00")</f>
        <v/>
      </c>
    </row>
    <row r="221" spans="1:11" x14ac:dyDescent="0.35">
      <c r="A221" t="str">
        <f>IF(D221="","",IF('A - IDENTIFICAÇÃO'!$C$7="","",'A - IDENTIFICAÇÃO'!$C$7))</f>
        <v/>
      </c>
      <c r="B221" t="str">
        <f>IF(D221="","",IF('A - IDENTIFICAÇÃO'!$P$15="","",'A - IDENTIFICAÇÃO'!$P$15))</f>
        <v/>
      </c>
      <c r="C221" t="str">
        <f>IF(D221="","",TEXT(IF('A - IDENTIFICAÇÃO'!$C$2="","",'A - IDENTIFICAÇÃO'!$C$2),"0000"))</f>
        <v/>
      </c>
      <c r="D221" t="str">
        <f>IF('B - PROJETOS E PROGRAMAS'!A224="","",'B - PROJETOS E PROGRAMAS'!A224)</f>
        <v/>
      </c>
      <c r="E221" t="str">
        <f>TEXT(IF('B - PROJETOS E PROGRAMAS'!B224="","",'B - PROJETOS E PROGRAMAS'!B224),"DD/MM/AAAA")</f>
        <v/>
      </c>
      <c r="F221" t="str">
        <f>TEXT(IF('B - PROJETOS E PROGRAMAS'!C224="","",'B - PROJETOS E PROGRAMAS'!C224),"DD/MM/AAAA")</f>
        <v/>
      </c>
      <c r="G221" t="str">
        <f>IF(OR('B - PROJETOS E PROGRAMAS'!D224="SIM",'B - PROJETOS E PROGRAMAS'!D224="S"),"S",IF(OR('B - PROJETOS E PROGRAMAS'!D224="NÃO",'B - PROJETOS E PROGRAMAS'!D224="N"),"N",""))</f>
        <v/>
      </c>
      <c r="H221" t="str">
        <f>TEXT(IF('B - PROJETOS E PROGRAMAS'!A224="","",'B - PROJETOS E PROGRAMAS'!AB224),"0,00")</f>
        <v/>
      </c>
      <c r="I221" t="str">
        <f>TEXT(IF('B - PROJETOS E PROGRAMAS'!A224="","",'B - PROJETOS E PROGRAMAS'!AC224),"0,00")</f>
        <v/>
      </c>
      <c r="J221" t="str">
        <f>TEXT(IF('B - PROJETOS E PROGRAMAS'!A224="","",'B - PROJETOS E PROGRAMAS'!AD224),"0,00")</f>
        <v/>
      </c>
      <c r="K221" t="str">
        <f>TEXT(IF('B - PROJETOS E PROGRAMAS'!A224="","",'B - PROJETOS E PROGRAMAS'!AE224),"0,00")</f>
        <v/>
      </c>
    </row>
    <row r="222" spans="1:11" x14ac:dyDescent="0.35">
      <c r="A222" t="str">
        <f>IF(D222="","",IF('A - IDENTIFICAÇÃO'!$C$7="","",'A - IDENTIFICAÇÃO'!$C$7))</f>
        <v/>
      </c>
      <c r="B222" t="str">
        <f>IF(D222="","",IF('A - IDENTIFICAÇÃO'!$P$15="","",'A - IDENTIFICAÇÃO'!$P$15))</f>
        <v/>
      </c>
      <c r="C222" t="str">
        <f>IF(D222="","",TEXT(IF('A - IDENTIFICAÇÃO'!$C$2="","",'A - IDENTIFICAÇÃO'!$C$2),"0000"))</f>
        <v/>
      </c>
      <c r="D222" t="str">
        <f>IF('B - PROJETOS E PROGRAMAS'!A225="","",'B - PROJETOS E PROGRAMAS'!A225)</f>
        <v/>
      </c>
      <c r="E222" t="str">
        <f>TEXT(IF('B - PROJETOS E PROGRAMAS'!B225="","",'B - PROJETOS E PROGRAMAS'!B225),"DD/MM/AAAA")</f>
        <v/>
      </c>
      <c r="F222" t="str">
        <f>TEXT(IF('B - PROJETOS E PROGRAMAS'!C225="","",'B - PROJETOS E PROGRAMAS'!C225),"DD/MM/AAAA")</f>
        <v/>
      </c>
      <c r="G222" t="str">
        <f>IF(OR('B - PROJETOS E PROGRAMAS'!D225="SIM",'B - PROJETOS E PROGRAMAS'!D225="S"),"S",IF(OR('B - PROJETOS E PROGRAMAS'!D225="NÃO",'B - PROJETOS E PROGRAMAS'!D225="N"),"N",""))</f>
        <v/>
      </c>
      <c r="H222" t="str">
        <f>TEXT(IF('B - PROJETOS E PROGRAMAS'!A225="","",'B - PROJETOS E PROGRAMAS'!AB225),"0,00")</f>
        <v/>
      </c>
      <c r="I222" t="str">
        <f>TEXT(IF('B - PROJETOS E PROGRAMAS'!A225="","",'B - PROJETOS E PROGRAMAS'!AC225),"0,00")</f>
        <v/>
      </c>
      <c r="J222" t="str">
        <f>TEXT(IF('B - PROJETOS E PROGRAMAS'!A225="","",'B - PROJETOS E PROGRAMAS'!AD225),"0,00")</f>
        <v/>
      </c>
      <c r="K222" t="str">
        <f>TEXT(IF('B - PROJETOS E PROGRAMAS'!A225="","",'B - PROJETOS E PROGRAMAS'!AE225),"0,00")</f>
        <v/>
      </c>
    </row>
    <row r="223" spans="1:11" x14ac:dyDescent="0.35">
      <c r="A223" t="str">
        <f>IF(D223="","",IF('A - IDENTIFICAÇÃO'!$C$7="","",'A - IDENTIFICAÇÃO'!$C$7))</f>
        <v/>
      </c>
      <c r="B223" t="str">
        <f>IF(D223="","",IF('A - IDENTIFICAÇÃO'!$P$15="","",'A - IDENTIFICAÇÃO'!$P$15))</f>
        <v/>
      </c>
      <c r="C223" t="str">
        <f>IF(D223="","",TEXT(IF('A - IDENTIFICAÇÃO'!$C$2="","",'A - IDENTIFICAÇÃO'!$C$2),"0000"))</f>
        <v/>
      </c>
      <c r="D223" t="str">
        <f>IF('B - PROJETOS E PROGRAMAS'!A226="","",'B - PROJETOS E PROGRAMAS'!A226)</f>
        <v/>
      </c>
      <c r="E223" t="str">
        <f>TEXT(IF('B - PROJETOS E PROGRAMAS'!B226="","",'B - PROJETOS E PROGRAMAS'!B226),"DD/MM/AAAA")</f>
        <v/>
      </c>
      <c r="F223" t="str">
        <f>TEXT(IF('B - PROJETOS E PROGRAMAS'!C226="","",'B - PROJETOS E PROGRAMAS'!C226),"DD/MM/AAAA")</f>
        <v/>
      </c>
      <c r="G223" t="str">
        <f>IF(OR('B - PROJETOS E PROGRAMAS'!D226="SIM",'B - PROJETOS E PROGRAMAS'!D226="S"),"S",IF(OR('B - PROJETOS E PROGRAMAS'!D226="NÃO",'B - PROJETOS E PROGRAMAS'!D226="N"),"N",""))</f>
        <v/>
      </c>
      <c r="H223" t="str">
        <f>TEXT(IF('B - PROJETOS E PROGRAMAS'!A226="","",'B - PROJETOS E PROGRAMAS'!AB226),"0,00")</f>
        <v/>
      </c>
      <c r="I223" t="str">
        <f>TEXT(IF('B - PROJETOS E PROGRAMAS'!A226="","",'B - PROJETOS E PROGRAMAS'!AC226),"0,00")</f>
        <v/>
      </c>
      <c r="J223" t="str">
        <f>TEXT(IF('B - PROJETOS E PROGRAMAS'!A226="","",'B - PROJETOS E PROGRAMAS'!AD226),"0,00")</f>
        <v/>
      </c>
      <c r="K223" t="str">
        <f>TEXT(IF('B - PROJETOS E PROGRAMAS'!A226="","",'B - PROJETOS E PROGRAMAS'!AE226),"0,00")</f>
        <v/>
      </c>
    </row>
    <row r="224" spans="1:11" x14ac:dyDescent="0.35">
      <c r="A224" t="str">
        <f>IF(D224="","",IF('A - IDENTIFICAÇÃO'!$C$7="","",'A - IDENTIFICAÇÃO'!$C$7))</f>
        <v/>
      </c>
      <c r="B224" t="str">
        <f>IF(D224="","",IF('A - IDENTIFICAÇÃO'!$P$15="","",'A - IDENTIFICAÇÃO'!$P$15))</f>
        <v/>
      </c>
      <c r="C224" t="str">
        <f>IF(D224="","",TEXT(IF('A - IDENTIFICAÇÃO'!$C$2="","",'A - IDENTIFICAÇÃO'!$C$2),"0000"))</f>
        <v/>
      </c>
      <c r="D224" t="str">
        <f>IF('B - PROJETOS E PROGRAMAS'!A227="","",'B - PROJETOS E PROGRAMAS'!A227)</f>
        <v/>
      </c>
      <c r="E224" t="str">
        <f>TEXT(IF('B - PROJETOS E PROGRAMAS'!B227="","",'B - PROJETOS E PROGRAMAS'!B227),"DD/MM/AAAA")</f>
        <v/>
      </c>
      <c r="F224" t="str">
        <f>TEXT(IF('B - PROJETOS E PROGRAMAS'!C227="","",'B - PROJETOS E PROGRAMAS'!C227),"DD/MM/AAAA")</f>
        <v/>
      </c>
      <c r="G224" t="str">
        <f>IF(OR('B - PROJETOS E PROGRAMAS'!D227="SIM",'B - PROJETOS E PROGRAMAS'!D227="S"),"S",IF(OR('B - PROJETOS E PROGRAMAS'!D227="NÃO",'B - PROJETOS E PROGRAMAS'!D227="N"),"N",""))</f>
        <v/>
      </c>
      <c r="H224" t="str">
        <f>TEXT(IF('B - PROJETOS E PROGRAMAS'!A227="","",'B - PROJETOS E PROGRAMAS'!AB227),"0,00")</f>
        <v/>
      </c>
      <c r="I224" t="str">
        <f>TEXT(IF('B - PROJETOS E PROGRAMAS'!A227="","",'B - PROJETOS E PROGRAMAS'!AC227),"0,00")</f>
        <v/>
      </c>
      <c r="J224" t="str">
        <f>TEXT(IF('B - PROJETOS E PROGRAMAS'!A227="","",'B - PROJETOS E PROGRAMAS'!AD227),"0,00")</f>
        <v/>
      </c>
      <c r="K224" t="str">
        <f>TEXT(IF('B - PROJETOS E PROGRAMAS'!A227="","",'B - PROJETOS E PROGRAMAS'!AE227),"0,00")</f>
        <v/>
      </c>
    </row>
    <row r="225" spans="1:11" x14ac:dyDescent="0.35">
      <c r="A225" t="str">
        <f>IF(D225="","",IF('A - IDENTIFICAÇÃO'!$C$7="","",'A - IDENTIFICAÇÃO'!$C$7))</f>
        <v/>
      </c>
      <c r="B225" t="str">
        <f>IF(D225="","",IF('A - IDENTIFICAÇÃO'!$P$15="","",'A - IDENTIFICAÇÃO'!$P$15))</f>
        <v/>
      </c>
      <c r="C225" t="str">
        <f>IF(D225="","",TEXT(IF('A - IDENTIFICAÇÃO'!$C$2="","",'A - IDENTIFICAÇÃO'!$C$2),"0000"))</f>
        <v/>
      </c>
      <c r="D225" t="str">
        <f>IF('B - PROJETOS E PROGRAMAS'!A228="","",'B - PROJETOS E PROGRAMAS'!A228)</f>
        <v/>
      </c>
      <c r="E225" t="str">
        <f>TEXT(IF('B - PROJETOS E PROGRAMAS'!B228="","",'B - PROJETOS E PROGRAMAS'!B228),"DD/MM/AAAA")</f>
        <v/>
      </c>
      <c r="F225" t="str">
        <f>TEXT(IF('B - PROJETOS E PROGRAMAS'!C228="","",'B - PROJETOS E PROGRAMAS'!C228),"DD/MM/AAAA")</f>
        <v/>
      </c>
      <c r="G225" t="str">
        <f>IF(OR('B - PROJETOS E PROGRAMAS'!D228="SIM",'B - PROJETOS E PROGRAMAS'!D228="S"),"S",IF(OR('B - PROJETOS E PROGRAMAS'!D228="NÃO",'B - PROJETOS E PROGRAMAS'!D228="N"),"N",""))</f>
        <v/>
      </c>
      <c r="H225" t="str">
        <f>TEXT(IF('B - PROJETOS E PROGRAMAS'!A228="","",'B - PROJETOS E PROGRAMAS'!AB228),"0,00")</f>
        <v/>
      </c>
      <c r="I225" t="str">
        <f>TEXT(IF('B - PROJETOS E PROGRAMAS'!A228="","",'B - PROJETOS E PROGRAMAS'!AC228),"0,00")</f>
        <v/>
      </c>
      <c r="J225" t="str">
        <f>TEXT(IF('B - PROJETOS E PROGRAMAS'!A228="","",'B - PROJETOS E PROGRAMAS'!AD228),"0,00")</f>
        <v/>
      </c>
      <c r="K225" t="str">
        <f>TEXT(IF('B - PROJETOS E PROGRAMAS'!A228="","",'B - PROJETOS E PROGRAMAS'!AE228),"0,00")</f>
        <v/>
      </c>
    </row>
    <row r="226" spans="1:11" x14ac:dyDescent="0.35">
      <c r="A226" t="str">
        <f>IF(D226="","",IF('A - IDENTIFICAÇÃO'!$C$7="","",'A - IDENTIFICAÇÃO'!$C$7))</f>
        <v/>
      </c>
      <c r="B226" t="str">
        <f>IF(D226="","",IF('A - IDENTIFICAÇÃO'!$P$15="","",'A - IDENTIFICAÇÃO'!$P$15))</f>
        <v/>
      </c>
      <c r="C226" t="str">
        <f>IF(D226="","",TEXT(IF('A - IDENTIFICAÇÃO'!$C$2="","",'A - IDENTIFICAÇÃO'!$C$2),"0000"))</f>
        <v/>
      </c>
      <c r="D226" t="str">
        <f>IF('B - PROJETOS E PROGRAMAS'!A229="","",'B - PROJETOS E PROGRAMAS'!A229)</f>
        <v/>
      </c>
      <c r="E226" t="str">
        <f>TEXT(IF('B - PROJETOS E PROGRAMAS'!B229="","",'B - PROJETOS E PROGRAMAS'!B229),"DD/MM/AAAA")</f>
        <v/>
      </c>
      <c r="F226" t="str">
        <f>TEXT(IF('B - PROJETOS E PROGRAMAS'!C229="","",'B - PROJETOS E PROGRAMAS'!C229),"DD/MM/AAAA")</f>
        <v/>
      </c>
      <c r="G226" t="str">
        <f>IF(OR('B - PROJETOS E PROGRAMAS'!D229="SIM",'B - PROJETOS E PROGRAMAS'!D229="S"),"S",IF(OR('B - PROJETOS E PROGRAMAS'!D229="NÃO",'B - PROJETOS E PROGRAMAS'!D229="N"),"N",""))</f>
        <v/>
      </c>
      <c r="H226" t="str">
        <f>TEXT(IF('B - PROJETOS E PROGRAMAS'!A229="","",'B - PROJETOS E PROGRAMAS'!AB229),"0,00")</f>
        <v/>
      </c>
      <c r="I226" t="str">
        <f>TEXT(IF('B - PROJETOS E PROGRAMAS'!A229="","",'B - PROJETOS E PROGRAMAS'!AC229),"0,00")</f>
        <v/>
      </c>
      <c r="J226" t="str">
        <f>TEXT(IF('B - PROJETOS E PROGRAMAS'!A229="","",'B - PROJETOS E PROGRAMAS'!AD229),"0,00")</f>
        <v/>
      </c>
      <c r="K226" t="str">
        <f>TEXT(IF('B - PROJETOS E PROGRAMAS'!A229="","",'B - PROJETOS E PROGRAMAS'!AE229),"0,00")</f>
        <v/>
      </c>
    </row>
    <row r="227" spans="1:11" x14ac:dyDescent="0.35">
      <c r="A227" t="str">
        <f>IF(D227="","",IF('A - IDENTIFICAÇÃO'!$C$7="","",'A - IDENTIFICAÇÃO'!$C$7))</f>
        <v/>
      </c>
      <c r="B227" t="str">
        <f>IF(D227="","",IF('A - IDENTIFICAÇÃO'!$P$15="","",'A - IDENTIFICAÇÃO'!$P$15))</f>
        <v/>
      </c>
      <c r="C227" t="str">
        <f>IF(D227="","",TEXT(IF('A - IDENTIFICAÇÃO'!$C$2="","",'A - IDENTIFICAÇÃO'!$C$2),"0000"))</f>
        <v/>
      </c>
      <c r="D227" t="str">
        <f>IF('B - PROJETOS E PROGRAMAS'!A230="","",'B - PROJETOS E PROGRAMAS'!A230)</f>
        <v/>
      </c>
      <c r="E227" t="str">
        <f>TEXT(IF('B - PROJETOS E PROGRAMAS'!B230="","",'B - PROJETOS E PROGRAMAS'!B230),"DD/MM/AAAA")</f>
        <v/>
      </c>
      <c r="F227" t="str">
        <f>TEXT(IF('B - PROJETOS E PROGRAMAS'!C230="","",'B - PROJETOS E PROGRAMAS'!C230),"DD/MM/AAAA")</f>
        <v/>
      </c>
      <c r="G227" t="str">
        <f>IF(OR('B - PROJETOS E PROGRAMAS'!D230="SIM",'B - PROJETOS E PROGRAMAS'!D230="S"),"S",IF(OR('B - PROJETOS E PROGRAMAS'!D230="NÃO",'B - PROJETOS E PROGRAMAS'!D230="N"),"N",""))</f>
        <v/>
      </c>
      <c r="H227" t="str">
        <f>TEXT(IF('B - PROJETOS E PROGRAMAS'!A230="","",'B - PROJETOS E PROGRAMAS'!AB230),"0,00")</f>
        <v/>
      </c>
      <c r="I227" t="str">
        <f>TEXT(IF('B - PROJETOS E PROGRAMAS'!A230="","",'B - PROJETOS E PROGRAMAS'!AC230),"0,00")</f>
        <v/>
      </c>
      <c r="J227" t="str">
        <f>TEXT(IF('B - PROJETOS E PROGRAMAS'!A230="","",'B - PROJETOS E PROGRAMAS'!AD230),"0,00")</f>
        <v/>
      </c>
      <c r="K227" t="str">
        <f>TEXT(IF('B - PROJETOS E PROGRAMAS'!A230="","",'B - PROJETOS E PROGRAMAS'!AE230),"0,00")</f>
        <v/>
      </c>
    </row>
    <row r="228" spans="1:11" x14ac:dyDescent="0.35">
      <c r="A228" t="str">
        <f>IF(D228="","",IF('A - IDENTIFICAÇÃO'!$C$7="","",'A - IDENTIFICAÇÃO'!$C$7))</f>
        <v/>
      </c>
      <c r="B228" t="str">
        <f>IF(D228="","",IF('A - IDENTIFICAÇÃO'!$P$15="","",'A - IDENTIFICAÇÃO'!$P$15))</f>
        <v/>
      </c>
      <c r="C228" t="str">
        <f>IF(D228="","",TEXT(IF('A - IDENTIFICAÇÃO'!$C$2="","",'A - IDENTIFICAÇÃO'!$C$2),"0000"))</f>
        <v/>
      </c>
      <c r="D228" t="str">
        <f>IF('B - PROJETOS E PROGRAMAS'!A231="","",'B - PROJETOS E PROGRAMAS'!A231)</f>
        <v/>
      </c>
      <c r="E228" t="str">
        <f>TEXT(IF('B - PROJETOS E PROGRAMAS'!B231="","",'B - PROJETOS E PROGRAMAS'!B231),"DD/MM/AAAA")</f>
        <v/>
      </c>
      <c r="F228" t="str">
        <f>TEXT(IF('B - PROJETOS E PROGRAMAS'!C231="","",'B - PROJETOS E PROGRAMAS'!C231),"DD/MM/AAAA")</f>
        <v/>
      </c>
      <c r="G228" t="str">
        <f>IF(OR('B - PROJETOS E PROGRAMAS'!D231="SIM",'B - PROJETOS E PROGRAMAS'!D231="S"),"S",IF(OR('B - PROJETOS E PROGRAMAS'!D231="NÃO",'B - PROJETOS E PROGRAMAS'!D231="N"),"N",""))</f>
        <v/>
      </c>
      <c r="H228" t="str">
        <f>TEXT(IF('B - PROJETOS E PROGRAMAS'!A231="","",'B - PROJETOS E PROGRAMAS'!AB231),"0,00")</f>
        <v/>
      </c>
      <c r="I228" t="str">
        <f>TEXT(IF('B - PROJETOS E PROGRAMAS'!A231="","",'B - PROJETOS E PROGRAMAS'!AC231),"0,00")</f>
        <v/>
      </c>
      <c r="J228" t="str">
        <f>TEXT(IF('B - PROJETOS E PROGRAMAS'!A231="","",'B - PROJETOS E PROGRAMAS'!AD231),"0,00")</f>
        <v/>
      </c>
      <c r="K228" t="str">
        <f>TEXT(IF('B - PROJETOS E PROGRAMAS'!A231="","",'B - PROJETOS E PROGRAMAS'!AE231),"0,00")</f>
        <v/>
      </c>
    </row>
    <row r="229" spans="1:11" x14ac:dyDescent="0.35">
      <c r="A229" t="str">
        <f>IF(D229="","",IF('A - IDENTIFICAÇÃO'!$C$7="","",'A - IDENTIFICAÇÃO'!$C$7))</f>
        <v/>
      </c>
      <c r="B229" t="str">
        <f>IF(D229="","",IF('A - IDENTIFICAÇÃO'!$P$15="","",'A - IDENTIFICAÇÃO'!$P$15))</f>
        <v/>
      </c>
      <c r="C229" t="str">
        <f>IF(D229="","",TEXT(IF('A - IDENTIFICAÇÃO'!$C$2="","",'A - IDENTIFICAÇÃO'!$C$2),"0000"))</f>
        <v/>
      </c>
      <c r="D229" t="str">
        <f>IF('B - PROJETOS E PROGRAMAS'!A232="","",'B - PROJETOS E PROGRAMAS'!A232)</f>
        <v/>
      </c>
      <c r="E229" t="str">
        <f>TEXT(IF('B - PROJETOS E PROGRAMAS'!B232="","",'B - PROJETOS E PROGRAMAS'!B232),"DD/MM/AAAA")</f>
        <v/>
      </c>
      <c r="F229" t="str">
        <f>TEXT(IF('B - PROJETOS E PROGRAMAS'!C232="","",'B - PROJETOS E PROGRAMAS'!C232),"DD/MM/AAAA")</f>
        <v/>
      </c>
      <c r="G229" t="str">
        <f>IF(OR('B - PROJETOS E PROGRAMAS'!D232="SIM",'B - PROJETOS E PROGRAMAS'!D232="S"),"S",IF(OR('B - PROJETOS E PROGRAMAS'!D232="NÃO",'B - PROJETOS E PROGRAMAS'!D232="N"),"N",""))</f>
        <v/>
      </c>
      <c r="H229" t="str">
        <f>TEXT(IF('B - PROJETOS E PROGRAMAS'!A232="","",'B - PROJETOS E PROGRAMAS'!AB232),"0,00")</f>
        <v/>
      </c>
      <c r="I229" t="str">
        <f>TEXT(IF('B - PROJETOS E PROGRAMAS'!A232="","",'B - PROJETOS E PROGRAMAS'!AC232),"0,00")</f>
        <v/>
      </c>
      <c r="J229" t="str">
        <f>TEXT(IF('B - PROJETOS E PROGRAMAS'!A232="","",'B - PROJETOS E PROGRAMAS'!AD232),"0,00")</f>
        <v/>
      </c>
      <c r="K229" t="str">
        <f>TEXT(IF('B - PROJETOS E PROGRAMAS'!A232="","",'B - PROJETOS E PROGRAMAS'!AE232),"0,00")</f>
        <v/>
      </c>
    </row>
    <row r="230" spans="1:11" x14ac:dyDescent="0.35">
      <c r="A230" t="str">
        <f>IF(D230="","",IF('A - IDENTIFICAÇÃO'!$C$7="","",'A - IDENTIFICAÇÃO'!$C$7))</f>
        <v/>
      </c>
      <c r="B230" t="str">
        <f>IF(D230="","",IF('A - IDENTIFICAÇÃO'!$P$15="","",'A - IDENTIFICAÇÃO'!$P$15))</f>
        <v/>
      </c>
      <c r="C230" t="str">
        <f>IF(D230="","",TEXT(IF('A - IDENTIFICAÇÃO'!$C$2="","",'A - IDENTIFICAÇÃO'!$C$2),"0000"))</f>
        <v/>
      </c>
      <c r="D230" t="str">
        <f>IF('B - PROJETOS E PROGRAMAS'!A233="","",'B - PROJETOS E PROGRAMAS'!A233)</f>
        <v/>
      </c>
      <c r="E230" t="str">
        <f>TEXT(IF('B - PROJETOS E PROGRAMAS'!B233="","",'B - PROJETOS E PROGRAMAS'!B233),"DD/MM/AAAA")</f>
        <v/>
      </c>
      <c r="F230" t="str">
        <f>TEXT(IF('B - PROJETOS E PROGRAMAS'!C233="","",'B - PROJETOS E PROGRAMAS'!C233),"DD/MM/AAAA")</f>
        <v/>
      </c>
      <c r="G230" t="str">
        <f>IF(OR('B - PROJETOS E PROGRAMAS'!D233="SIM",'B - PROJETOS E PROGRAMAS'!D233="S"),"S",IF(OR('B - PROJETOS E PROGRAMAS'!D233="NÃO",'B - PROJETOS E PROGRAMAS'!D233="N"),"N",""))</f>
        <v/>
      </c>
      <c r="H230" t="str">
        <f>TEXT(IF('B - PROJETOS E PROGRAMAS'!A233="","",'B - PROJETOS E PROGRAMAS'!AB233),"0,00")</f>
        <v/>
      </c>
      <c r="I230" t="str">
        <f>TEXT(IF('B - PROJETOS E PROGRAMAS'!A233="","",'B - PROJETOS E PROGRAMAS'!AC233),"0,00")</f>
        <v/>
      </c>
      <c r="J230" t="str">
        <f>TEXT(IF('B - PROJETOS E PROGRAMAS'!A233="","",'B - PROJETOS E PROGRAMAS'!AD233),"0,00")</f>
        <v/>
      </c>
      <c r="K230" t="str">
        <f>TEXT(IF('B - PROJETOS E PROGRAMAS'!A233="","",'B - PROJETOS E PROGRAMAS'!AE233),"0,00")</f>
        <v/>
      </c>
    </row>
    <row r="231" spans="1:11" x14ac:dyDescent="0.35">
      <c r="A231" t="str">
        <f>IF(D231="","",IF('A - IDENTIFICAÇÃO'!$C$7="","",'A - IDENTIFICAÇÃO'!$C$7))</f>
        <v/>
      </c>
      <c r="B231" t="str">
        <f>IF(D231="","",IF('A - IDENTIFICAÇÃO'!$P$15="","",'A - IDENTIFICAÇÃO'!$P$15))</f>
        <v/>
      </c>
      <c r="C231" t="str">
        <f>IF(D231="","",TEXT(IF('A - IDENTIFICAÇÃO'!$C$2="","",'A - IDENTIFICAÇÃO'!$C$2),"0000"))</f>
        <v/>
      </c>
      <c r="D231" t="str">
        <f>IF('B - PROJETOS E PROGRAMAS'!A234="","",'B - PROJETOS E PROGRAMAS'!A234)</f>
        <v/>
      </c>
      <c r="E231" t="str">
        <f>TEXT(IF('B - PROJETOS E PROGRAMAS'!B234="","",'B - PROJETOS E PROGRAMAS'!B234),"DD/MM/AAAA")</f>
        <v/>
      </c>
      <c r="F231" t="str">
        <f>TEXT(IF('B - PROJETOS E PROGRAMAS'!C234="","",'B - PROJETOS E PROGRAMAS'!C234),"DD/MM/AAAA")</f>
        <v/>
      </c>
      <c r="G231" t="str">
        <f>IF(OR('B - PROJETOS E PROGRAMAS'!D234="SIM",'B - PROJETOS E PROGRAMAS'!D234="S"),"S",IF(OR('B - PROJETOS E PROGRAMAS'!D234="NÃO",'B - PROJETOS E PROGRAMAS'!D234="N"),"N",""))</f>
        <v/>
      </c>
      <c r="H231" t="str">
        <f>TEXT(IF('B - PROJETOS E PROGRAMAS'!A234="","",'B - PROJETOS E PROGRAMAS'!AB234),"0,00")</f>
        <v/>
      </c>
      <c r="I231" t="str">
        <f>TEXT(IF('B - PROJETOS E PROGRAMAS'!A234="","",'B - PROJETOS E PROGRAMAS'!AC234),"0,00")</f>
        <v/>
      </c>
      <c r="J231" t="str">
        <f>TEXT(IF('B - PROJETOS E PROGRAMAS'!A234="","",'B - PROJETOS E PROGRAMAS'!AD234),"0,00")</f>
        <v/>
      </c>
      <c r="K231" t="str">
        <f>TEXT(IF('B - PROJETOS E PROGRAMAS'!A234="","",'B - PROJETOS E PROGRAMAS'!AE234),"0,00")</f>
        <v/>
      </c>
    </row>
    <row r="232" spans="1:11" x14ac:dyDescent="0.35">
      <c r="A232" t="str">
        <f>IF(D232="","",IF('A - IDENTIFICAÇÃO'!$C$7="","",'A - IDENTIFICAÇÃO'!$C$7))</f>
        <v/>
      </c>
      <c r="B232" t="str">
        <f>IF(D232="","",IF('A - IDENTIFICAÇÃO'!$P$15="","",'A - IDENTIFICAÇÃO'!$P$15))</f>
        <v/>
      </c>
      <c r="C232" t="str">
        <f>IF(D232="","",TEXT(IF('A - IDENTIFICAÇÃO'!$C$2="","",'A - IDENTIFICAÇÃO'!$C$2),"0000"))</f>
        <v/>
      </c>
      <c r="D232" t="str">
        <f>IF('B - PROJETOS E PROGRAMAS'!A235="","",'B - PROJETOS E PROGRAMAS'!A235)</f>
        <v/>
      </c>
      <c r="E232" t="str">
        <f>TEXT(IF('B - PROJETOS E PROGRAMAS'!B235="","",'B - PROJETOS E PROGRAMAS'!B235),"DD/MM/AAAA")</f>
        <v/>
      </c>
      <c r="F232" t="str">
        <f>TEXT(IF('B - PROJETOS E PROGRAMAS'!C235="","",'B - PROJETOS E PROGRAMAS'!C235),"DD/MM/AAAA")</f>
        <v/>
      </c>
      <c r="G232" t="str">
        <f>IF(OR('B - PROJETOS E PROGRAMAS'!D235="SIM",'B - PROJETOS E PROGRAMAS'!D235="S"),"S",IF(OR('B - PROJETOS E PROGRAMAS'!D235="NÃO",'B - PROJETOS E PROGRAMAS'!D235="N"),"N",""))</f>
        <v/>
      </c>
      <c r="H232" t="str">
        <f>TEXT(IF('B - PROJETOS E PROGRAMAS'!A235="","",'B - PROJETOS E PROGRAMAS'!AB235),"0,00")</f>
        <v/>
      </c>
      <c r="I232" t="str">
        <f>TEXT(IF('B - PROJETOS E PROGRAMAS'!A235="","",'B - PROJETOS E PROGRAMAS'!AC235),"0,00")</f>
        <v/>
      </c>
      <c r="J232" t="str">
        <f>TEXT(IF('B - PROJETOS E PROGRAMAS'!A235="","",'B - PROJETOS E PROGRAMAS'!AD235),"0,00")</f>
        <v/>
      </c>
      <c r="K232" t="str">
        <f>TEXT(IF('B - PROJETOS E PROGRAMAS'!A235="","",'B - PROJETOS E PROGRAMAS'!AE235),"0,00")</f>
        <v/>
      </c>
    </row>
    <row r="233" spans="1:11" x14ac:dyDescent="0.35">
      <c r="A233" t="str">
        <f>IF(D233="","",IF('A - IDENTIFICAÇÃO'!$C$7="","",'A - IDENTIFICAÇÃO'!$C$7))</f>
        <v/>
      </c>
      <c r="B233" t="str">
        <f>IF(D233="","",IF('A - IDENTIFICAÇÃO'!$P$15="","",'A - IDENTIFICAÇÃO'!$P$15))</f>
        <v/>
      </c>
      <c r="C233" t="str">
        <f>IF(D233="","",TEXT(IF('A - IDENTIFICAÇÃO'!$C$2="","",'A - IDENTIFICAÇÃO'!$C$2),"0000"))</f>
        <v/>
      </c>
      <c r="D233" t="str">
        <f>IF('B - PROJETOS E PROGRAMAS'!A236="","",'B - PROJETOS E PROGRAMAS'!A236)</f>
        <v/>
      </c>
      <c r="E233" t="str">
        <f>TEXT(IF('B - PROJETOS E PROGRAMAS'!B236="","",'B - PROJETOS E PROGRAMAS'!B236),"DD/MM/AAAA")</f>
        <v/>
      </c>
      <c r="F233" t="str">
        <f>TEXT(IF('B - PROJETOS E PROGRAMAS'!C236="","",'B - PROJETOS E PROGRAMAS'!C236),"DD/MM/AAAA")</f>
        <v/>
      </c>
      <c r="G233" t="str">
        <f>IF(OR('B - PROJETOS E PROGRAMAS'!D236="SIM",'B - PROJETOS E PROGRAMAS'!D236="S"),"S",IF(OR('B - PROJETOS E PROGRAMAS'!D236="NÃO",'B - PROJETOS E PROGRAMAS'!D236="N"),"N",""))</f>
        <v/>
      </c>
      <c r="H233" t="str">
        <f>TEXT(IF('B - PROJETOS E PROGRAMAS'!A236="","",'B - PROJETOS E PROGRAMAS'!AB236),"0,00")</f>
        <v/>
      </c>
      <c r="I233" t="str">
        <f>TEXT(IF('B - PROJETOS E PROGRAMAS'!A236="","",'B - PROJETOS E PROGRAMAS'!AC236),"0,00")</f>
        <v/>
      </c>
      <c r="J233" t="str">
        <f>TEXT(IF('B - PROJETOS E PROGRAMAS'!A236="","",'B - PROJETOS E PROGRAMAS'!AD236),"0,00")</f>
        <v/>
      </c>
      <c r="K233" t="str">
        <f>TEXT(IF('B - PROJETOS E PROGRAMAS'!A236="","",'B - PROJETOS E PROGRAMAS'!AE236),"0,00")</f>
        <v/>
      </c>
    </row>
    <row r="234" spans="1:11" x14ac:dyDescent="0.35">
      <c r="A234" t="str">
        <f>IF(D234="","",IF('A - IDENTIFICAÇÃO'!$C$7="","",'A - IDENTIFICAÇÃO'!$C$7))</f>
        <v/>
      </c>
      <c r="B234" t="str">
        <f>IF(D234="","",IF('A - IDENTIFICAÇÃO'!$P$15="","",'A - IDENTIFICAÇÃO'!$P$15))</f>
        <v/>
      </c>
      <c r="C234" t="str">
        <f>IF(D234="","",TEXT(IF('A - IDENTIFICAÇÃO'!$C$2="","",'A - IDENTIFICAÇÃO'!$C$2),"0000"))</f>
        <v/>
      </c>
      <c r="D234" t="str">
        <f>IF('B - PROJETOS E PROGRAMAS'!A237="","",'B - PROJETOS E PROGRAMAS'!A237)</f>
        <v/>
      </c>
      <c r="E234" t="str">
        <f>TEXT(IF('B - PROJETOS E PROGRAMAS'!B237="","",'B - PROJETOS E PROGRAMAS'!B237),"DD/MM/AAAA")</f>
        <v/>
      </c>
      <c r="F234" t="str">
        <f>TEXT(IF('B - PROJETOS E PROGRAMAS'!C237="","",'B - PROJETOS E PROGRAMAS'!C237),"DD/MM/AAAA")</f>
        <v/>
      </c>
      <c r="G234" t="str">
        <f>IF(OR('B - PROJETOS E PROGRAMAS'!D237="SIM",'B - PROJETOS E PROGRAMAS'!D237="S"),"S",IF(OR('B - PROJETOS E PROGRAMAS'!D237="NÃO",'B - PROJETOS E PROGRAMAS'!D237="N"),"N",""))</f>
        <v/>
      </c>
      <c r="H234" t="str">
        <f>TEXT(IF('B - PROJETOS E PROGRAMAS'!A237="","",'B - PROJETOS E PROGRAMAS'!AB237),"0,00")</f>
        <v/>
      </c>
      <c r="I234" t="str">
        <f>TEXT(IF('B - PROJETOS E PROGRAMAS'!A237="","",'B - PROJETOS E PROGRAMAS'!AC237),"0,00")</f>
        <v/>
      </c>
      <c r="J234" t="str">
        <f>TEXT(IF('B - PROJETOS E PROGRAMAS'!A237="","",'B - PROJETOS E PROGRAMAS'!AD237),"0,00")</f>
        <v/>
      </c>
      <c r="K234" t="str">
        <f>TEXT(IF('B - PROJETOS E PROGRAMAS'!A237="","",'B - PROJETOS E PROGRAMAS'!AE237),"0,00")</f>
        <v/>
      </c>
    </row>
    <row r="235" spans="1:11" x14ac:dyDescent="0.35">
      <c r="A235" t="str">
        <f>IF(D235="","",IF('A - IDENTIFICAÇÃO'!$C$7="","",'A - IDENTIFICAÇÃO'!$C$7))</f>
        <v/>
      </c>
      <c r="B235" t="str">
        <f>IF(D235="","",IF('A - IDENTIFICAÇÃO'!$P$15="","",'A - IDENTIFICAÇÃO'!$P$15))</f>
        <v/>
      </c>
      <c r="C235" t="str">
        <f>IF(D235="","",TEXT(IF('A - IDENTIFICAÇÃO'!$C$2="","",'A - IDENTIFICAÇÃO'!$C$2),"0000"))</f>
        <v/>
      </c>
      <c r="D235" t="str">
        <f>IF('B - PROJETOS E PROGRAMAS'!A238="","",'B - PROJETOS E PROGRAMAS'!A238)</f>
        <v/>
      </c>
      <c r="E235" t="str">
        <f>TEXT(IF('B - PROJETOS E PROGRAMAS'!B238="","",'B - PROJETOS E PROGRAMAS'!B238),"DD/MM/AAAA")</f>
        <v/>
      </c>
      <c r="F235" t="str">
        <f>TEXT(IF('B - PROJETOS E PROGRAMAS'!C238="","",'B - PROJETOS E PROGRAMAS'!C238),"DD/MM/AAAA")</f>
        <v/>
      </c>
      <c r="G235" t="str">
        <f>IF(OR('B - PROJETOS E PROGRAMAS'!D238="SIM",'B - PROJETOS E PROGRAMAS'!D238="S"),"S",IF(OR('B - PROJETOS E PROGRAMAS'!D238="NÃO",'B - PROJETOS E PROGRAMAS'!D238="N"),"N",""))</f>
        <v/>
      </c>
      <c r="H235" t="str">
        <f>TEXT(IF('B - PROJETOS E PROGRAMAS'!A238="","",'B - PROJETOS E PROGRAMAS'!AB238),"0,00")</f>
        <v/>
      </c>
      <c r="I235" t="str">
        <f>TEXT(IF('B - PROJETOS E PROGRAMAS'!A238="","",'B - PROJETOS E PROGRAMAS'!AC238),"0,00")</f>
        <v/>
      </c>
      <c r="J235" t="str">
        <f>TEXT(IF('B - PROJETOS E PROGRAMAS'!A238="","",'B - PROJETOS E PROGRAMAS'!AD238),"0,00")</f>
        <v/>
      </c>
      <c r="K235" t="str">
        <f>TEXT(IF('B - PROJETOS E PROGRAMAS'!A238="","",'B - PROJETOS E PROGRAMAS'!AE238),"0,00")</f>
        <v/>
      </c>
    </row>
    <row r="236" spans="1:11" x14ac:dyDescent="0.35">
      <c r="A236" t="str">
        <f>IF(D236="","",IF('A - IDENTIFICAÇÃO'!$C$7="","",'A - IDENTIFICAÇÃO'!$C$7))</f>
        <v/>
      </c>
      <c r="B236" t="str">
        <f>IF(D236="","",IF('A - IDENTIFICAÇÃO'!$P$15="","",'A - IDENTIFICAÇÃO'!$P$15))</f>
        <v/>
      </c>
      <c r="C236" t="str">
        <f>IF(D236="","",TEXT(IF('A - IDENTIFICAÇÃO'!$C$2="","",'A - IDENTIFICAÇÃO'!$C$2),"0000"))</f>
        <v/>
      </c>
      <c r="D236" t="str">
        <f>IF('B - PROJETOS E PROGRAMAS'!A239="","",'B - PROJETOS E PROGRAMAS'!A239)</f>
        <v/>
      </c>
      <c r="E236" t="str">
        <f>TEXT(IF('B - PROJETOS E PROGRAMAS'!B239="","",'B - PROJETOS E PROGRAMAS'!B239),"DD/MM/AAAA")</f>
        <v/>
      </c>
      <c r="F236" t="str">
        <f>TEXT(IF('B - PROJETOS E PROGRAMAS'!C239="","",'B - PROJETOS E PROGRAMAS'!C239),"DD/MM/AAAA")</f>
        <v/>
      </c>
      <c r="G236" t="str">
        <f>IF(OR('B - PROJETOS E PROGRAMAS'!D239="SIM",'B - PROJETOS E PROGRAMAS'!D239="S"),"S",IF(OR('B - PROJETOS E PROGRAMAS'!D239="NÃO",'B - PROJETOS E PROGRAMAS'!D239="N"),"N",""))</f>
        <v/>
      </c>
      <c r="H236" t="str">
        <f>TEXT(IF('B - PROJETOS E PROGRAMAS'!A239="","",'B - PROJETOS E PROGRAMAS'!AB239),"0,00")</f>
        <v/>
      </c>
      <c r="I236" t="str">
        <f>TEXT(IF('B - PROJETOS E PROGRAMAS'!A239="","",'B - PROJETOS E PROGRAMAS'!AC239),"0,00")</f>
        <v/>
      </c>
      <c r="J236" t="str">
        <f>TEXT(IF('B - PROJETOS E PROGRAMAS'!A239="","",'B - PROJETOS E PROGRAMAS'!AD239),"0,00")</f>
        <v/>
      </c>
      <c r="K236" t="str">
        <f>TEXT(IF('B - PROJETOS E PROGRAMAS'!A239="","",'B - PROJETOS E PROGRAMAS'!AE239),"0,00")</f>
        <v/>
      </c>
    </row>
    <row r="237" spans="1:11" x14ac:dyDescent="0.35">
      <c r="A237" t="str">
        <f>IF(D237="","",IF('A - IDENTIFICAÇÃO'!$C$7="","",'A - IDENTIFICAÇÃO'!$C$7))</f>
        <v/>
      </c>
      <c r="B237" t="str">
        <f>IF(D237="","",IF('A - IDENTIFICAÇÃO'!$P$15="","",'A - IDENTIFICAÇÃO'!$P$15))</f>
        <v/>
      </c>
      <c r="C237" t="str">
        <f>IF(D237="","",TEXT(IF('A - IDENTIFICAÇÃO'!$C$2="","",'A - IDENTIFICAÇÃO'!$C$2),"0000"))</f>
        <v/>
      </c>
      <c r="D237" t="str">
        <f>IF('B - PROJETOS E PROGRAMAS'!A240="","",'B - PROJETOS E PROGRAMAS'!A240)</f>
        <v/>
      </c>
      <c r="E237" t="str">
        <f>TEXT(IF('B - PROJETOS E PROGRAMAS'!B240="","",'B - PROJETOS E PROGRAMAS'!B240),"DD/MM/AAAA")</f>
        <v/>
      </c>
      <c r="F237" t="str">
        <f>TEXT(IF('B - PROJETOS E PROGRAMAS'!C240="","",'B - PROJETOS E PROGRAMAS'!C240),"DD/MM/AAAA")</f>
        <v/>
      </c>
      <c r="G237" t="str">
        <f>IF(OR('B - PROJETOS E PROGRAMAS'!D240="SIM",'B - PROJETOS E PROGRAMAS'!D240="S"),"S",IF(OR('B - PROJETOS E PROGRAMAS'!D240="NÃO",'B - PROJETOS E PROGRAMAS'!D240="N"),"N",""))</f>
        <v/>
      </c>
      <c r="H237" t="str">
        <f>TEXT(IF('B - PROJETOS E PROGRAMAS'!A240="","",'B - PROJETOS E PROGRAMAS'!AB240),"0,00")</f>
        <v/>
      </c>
      <c r="I237" t="str">
        <f>TEXT(IF('B - PROJETOS E PROGRAMAS'!A240="","",'B - PROJETOS E PROGRAMAS'!AC240),"0,00")</f>
        <v/>
      </c>
      <c r="J237" t="str">
        <f>TEXT(IF('B - PROJETOS E PROGRAMAS'!A240="","",'B - PROJETOS E PROGRAMAS'!AD240),"0,00")</f>
        <v/>
      </c>
      <c r="K237" t="str">
        <f>TEXT(IF('B - PROJETOS E PROGRAMAS'!A240="","",'B - PROJETOS E PROGRAMAS'!AE240),"0,00")</f>
        <v/>
      </c>
    </row>
    <row r="238" spans="1:11" x14ac:dyDescent="0.35">
      <c r="A238" t="str">
        <f>IF(D238="","",IF('A - IDENTIFICAÇÃO'!$C$7="","",'A - IDENTIFICAÇÃO'!$C$7))</f>
        <v/>
      </c>
      <c r="B238" t="str">
        <f>IF(D238="","",IF('A - IDENTIFICAÇÃO'!$P$15="","",'A - IDENTIFICAÇÃO'!$P$15))</f>
        <v/>
      </c>
      <c r="C238" t="str">
        <f>IF(D238="","",TEXT(IF('A - IDENTIFICAÇÃO'!$C$2="","",'A - IDENTIFICAÇÃO'!$C$2),"0000"))</f>
        <v/>
      </c>
      <c r="D238" t="str">
        <f>IF('B - PROJETOS E PROGRAMAS'!A241="","",'B - PROJETOS E PROGRAMAS'!A241)</f>
        <v/>
      </c>
      <c r="E238" t="str">
        <f>TEXT(IF('B - PROJETOS E PROGRAMAS'!B241="","",'B - PROJETOS E PROGRAMAS'!B241),"DD/MM/AAAA")</f>
        <v/>
      </c>
      <c r="F238" t="str">
        <f>TEXT(IF('B - PROJETOS E PROGRAMAS'!C241="","",'B - PROJETOS E PROGRAMAS'!C241),"DD/MM/AAAA")</f>
        <v/>
      </c>
      <c r="G238" t="str">
        <f>IF(OR('B - PROJETOS E PROGRAMAS'!D241="SIM",'B - PROJETOS E PROGRAMAS'!D241="S"),"S",IF(OR('B - PROJETOS E PROGRAMAS'!D241="NÃO",'B - PROJETOS E PROGRAMAS'!D241="N"),"N",""))</f>
        <v/>
      </c>
      <c r="H238" t="str">
        <f>TEXT(IF('B - PROJETOS E PROGRAMAS'!A241="","",'B - PROJETOS E PROGRAMAS'!AB241),"0,00")</f>
        <v/>
      </c>
      <c r="I238" t="str">
        <f>TEXT(IF('B - PROJETOS E PROGRAMAS'!A241="","",'B - PROJETOS E PROGRAMAS'!AC241),"0,00")</f>
        <v/>
      </c>
      <c r="J238" t="str">
        <f>TEXT(IF('B - PROJETOS E PROGRAMAS'!A241="","",'B - PROJETOS E PROGRAMAS'!AD241),"0,00")</f>
        <v/>
      </c>
      <c r="K238" t="str">
        <f>TEXT(IF('B - PROJETOS E PROGRAMAS'!A241="","",'B - PROJETOS E PROGRAMAS'!AE241),"0,00")</f>
        <v/>
      </c>
    </row>
    <row r="239" spans="1:11" x14ac:dyDescent="0.35">
      <c r="A239" t="str">
        <f>IF(D239="","",IF('A - IDENTIFICAÇÃO'!$C$7="","",'A - IDENTIFICAÇÃO'!$C$7))</f>
        <v/>
      </c>
      <c r="B239" t="str">
        <f>IF(D239="","",IF('A - IDENTIFICAÇÃO'!$P$15="","",'A - IDENTIFICAÇÃO'!$P$15))</f>
        <v/>
      </c>
      <c r="C239" t="str">
        <f>IF(D239="","",TEXT(IF('A - IDENTIFICAÇÃO'!$C$2="","",'A - IDENTIFICAÇÃO'!$C$2),"0000"))</f>
        <v/>
      </c>
      <c r="D239" t="str">
        <f>IF('B - PROJETOS E PROGRAMAS'!A242="","",'B - PROJETOS E PROGRAMAS'!A242)</f>
        <v/>
      </c>
      <c r="E239" t="str">
        <f>TEXT(IF('B - PROJETOS E PROGRAMAS'!B242="","",'B - PROJETOS E PROGRAMAS'!B242),"DD/MM/AAAA")</f>
        <v/>
      </c>
      <c r="F239" t="str">
        <f>TEXT(IF('B - PROJETOS E PROGRAMAS'!C242="","",'B - PROJETOS E PROGRAMAS'!C242),"DD/MM/AAAA")</f>
        <v/>
      </c>
      <c r="G239" t="str">
        <f>IF(OR('B - PROJETOS E PROGRAMAS'!D242="SIM",'B - PROJETOS E PROGRAMAS'!D242="S"),"S",IF(OR('B - PROJETOS E PROGRAMAS'!D242="NÃO",'B - PROJETOS E PROGRAMAS'!D242="N"),"N",""))</f>
        <v/>
      </c>
      <c r="H239" t="str">
        <f>TEXT(IF('B - PROJETOS E PROGRAMAS'!A242="","",'B - PROJETOS E PROGRAMAS'!AB242),"0,00")</f>
        <v/>
      </c>
      <c r="I239" t="str">
        <f>TEXT(IF('B - PROJETOS E PROGRAMAS'!A242="","",'B - PROJETOS E PROGRAMAS'!AC242),"0,00")</f>
        <v/>
      </c>
      <c r="J239" t="str">
        <f>TEXT(IF('B - PROJETOS E PROGRAMAS'!A242="","",'B - PROJETOS E PROGRAMAS'!AD242),"0,00")</f>
        <v/>
      </c>
      <c r="K239" t="str">
        <f>TEXT(IF('B - PROJETOS E PROGRAMAS'!A242="","",'B - PROJETOS E PROGRAMAS'!AE242),"0,00")</f>
        <v/>
      </c>
    </row>
    <row r="240" spans="1:11" x14ac:dyDescent="0.35">
      <c r="A240" t="str">
        <f>IF(D240="","",IF('A - IDENTIFICAÇÃO'!$C$7="","",'A - IDENTIFICAÇÃO'!$C$7))</f>
        <v/>
      </c>
      <c r="B240" t="str">
        <f>IF(D240="","",IF('A - IDENTIFICAÇÃO'!$P$15="","",'A - IDENTIFICAÇÃO'!$P$15))</f>
        <v/>
      </c>
      <c r="C240" t="str">
        <f>IF(D240="","",TEXT(IF('A - IDENTIFICAÇÃO'!$C$2="","",'A - IDENTIFICAÇÃO'!$C$2),"0000"))</f>
        <v/>
      </c>
      <c r="D240" t="str">
        <f>IF('B - PROJETOS E PROGRAMAS'!A243="","",'B - PROJETOS E PROGRAMAS'!A243)</f>
        <v/>
      </c>
      <c r="E240" t="str">
        <f>TEXT(IF('B - PROJETOS E PROGRAMAS'!B243="","",'B - PROJETOS E PROGRAMAS'!B243),"DD/MM/AAAA")</f>
        <v/>
      </c>
      <c r="F240" t="str">
        <f>TEXT(IF('B - PROJETOS E PROGRAMAS'!C243="","",'B - PROJETOS E PROGRAMAS'!C243),"DD/MM/AAAA")</f>
        <v/>
      </c>
      <c r="G240" t="str">
        <f>IF(OR('B - PROJETOS E PROGRAMAS'!D243="SIM",'B - PROJETOS E PROGRAMAS'!D243="S"),"S",IF(OR('B - PROJETOS E PROGRAMAS'!D243="NÃO",'B - PROJETOS E PROGRAMAS'!D243="N"),"N",""))</f>
        <v/>
      </c>
      <c r="H240" t="str">
        <f>TEXT(IF('B - PROJETOS E PROGRAMAS'!A243="","",'B - PROJETOS E PROGRAMAS'!AB243),"0,00")</f>
        <v/>
      </c>
      <c r="I240" t="str">
        <f>TEXT(IF('B - PROJETOS E PROGRAMAS'!A243="","",'B - PROJETOS E PROGRAMAS'!AC243),"0,00")</f>
        <v/>
      </c>
      <c r="J240" t="str">
        <f>TEXT(IF('B - PROJETOS E PROGRAMAS'!A243="","",'B - PROJETOS E PROGRAMAS'!AD243),"0,00")</f>
        <v/>
      </c>
      <c r="K240" t="str">
        <f>TEXT(IF('B - PROJETOS E PROGRAMAS'!A243="","",'B - PROJETOS E PROGRAMAS'!AE243),"0,00")</f>
        <v/>
      </c>
    </row>
    <row r="241" spans="1:11" x14ac:dyDescent="0.35">
      <c r="A241" t="str">
        <f>IF(D241="","",IF('A - IDENTIFICAÇÃO'!$C$7="","",'A - IDENTIFICAÇÃO'!$C$7))</f>
        <v/>
      </c>
      <c r="B241" t="str">
        <f>IF(D241="","",IF('A - IDENTIFICAÇÃO'!$P$15="","",'A - IDENTIFICAÇÃO'!$P$15))</f>
        <v/>
      </c>
      <c r="C241" t="str">
        <f>IF(D241="","",TEXT(IF('A - IDENTIFICAÇÃO'!$C$2="","",'A - IDENTIFICAÇÃO'!$C$2),"0000"))</f>
        <v/>
      </c>
      <c r="D241" t="str">
        <f>IF('B - PROJETOS E PROGRAMAS'!A244="","",'B - PROJETOS E PROGRAMAS'!A244)</f>
        <v/>
      </c>
      <c r="E241" t="str">
        <f>TEXT(IF('B - PROJETOS E PROGRAMAS'!B244="","",'B - PROJETOS E PROGRAMAS'!B244),"DD/MM/AAAA")</f>
        <v/>
      </c>
      <c r="F241" t="str">
        <f>TEXT(IF('B - PROJETOS E PROGRAMAS'!C244="","",'B - PROJETOS E PROGRAMAS'!C244),"DD/MM/AAAA")</f>
        <v/>
      </c>
      <c r="G241" t="str">
        <f>IF(OR('B - PROJETOS E PROGRAMAS'!D244="SIM",'B - PROJETOS E PROGRAMAS'!D244="S"),"S",IF(OR('B - PROJETOS E PROGRAMAS'!D244="NÃO",'B - PROJETOS E PROGRAMAS'!D244="N"),"N",""))</f>
        <v/>
      </c>
      <c r="H241" t="str">
        <f>TEXT(IF('B - PROJETOS E PROGRAMAS'!A244="","",'B - PROJETOS E PROGRAMAS'!AB244),"0,00")</f>
        <v/>
      </c>
      <c r="I241" t="str">
        <f>TEXT(IF('B - PROJETOS E PROGRAMAS'!A244="","",'B - PROJETOS E PROGRAMAS'!AC244),"0,00")</f>
        <v/>
      </c>
      <c r="J241" t="str">
        <f>TEXT(IF('B - PROJETOS E PROGRAMAS'!A244="","",'B - PROJETOS E PROGRAMAS'!AD244),"0,00")</f>
        <v/>
      </c>
      <c r="K241" t="str">
        <f>TEXT(IF('B - PROJETOS E PROGRAMAS'!A244="","",'B - PROJETOS E PROGRAMAS'!AE244),"0,00")</f>
        <v/>
      </c>
    </row>
    <row r="242" spans="1:11" x14ac:dyDescent="0.35">
      <c r="A242" t="str">
        <f>IF(D242="","",IF('A - IDENTIFICAÇÃO'!$C$7="","",'A - IDENTIFICAÇÃO'!$C$7))</f>
        <v/>
      </c>
      <c r="B242" t="str">
        <f>IF(D242="","",IF('A - IDENTIFICAÇÃO'!$P$15="","",'A - IDENTIFICAÇÃO'!$P$15))</f>
        <v/>
      </c>
      <c r="C242" t="str">
        <f>IF(D242="","",TEXT(IF('A - IDENTIFICAÇÃO'!$C$2="","",'A - IDENTIFICAÇÃO'!$C$2),"0000"))</f>
        <v/>
      </c>
      <c r="D242" t="str">
        <f>IF('B - PROJETOS E PROGRAMAS'!A245="","",'B - PROJETOS E PROGRAMAS'!A245)</f>
        <v/>
      </c>
      <c r="E242" t="str">
        <f>TEXT(IF('B - PROJETOS E PROGRAMAS'!B245="","",'B - PROJETOS E PROGRAMAS'!B245),"DD/MM/AAAA")</f>
        <v/>
      </c>
      <c r="F242" t="str">
        <f>TEXT(IF('B - PROJETOS E PROGRAMAS'!C245="","",'B - PROJETOS E PROGRAMAS'!C245),"DD/MM/AAAA")</f>
        <v/>
      </c>
      <c r="G242" t="str">
        <f>IF(OR('B - PROJETOS E PROGRAMAS'!D245="SIM",'B - PROJETOS E PROGRAMAS'!D245="S"),"S",IF(OR('B - PROJETOS E PROGRAMAS'!D245="NÃO",'B - PROJETOS E PROGRAMAS'!D245="N"),"N",""))</f>
        <v/>
      </c>
      <c r="H242" t="str">
        <f>TEXT(IF('B - PROJETOS E PROGRAMAS'!A245="","",'B - PROJETOS E PROGRAMAS'!AB245),"0,00")</f>
        <v/>
      </c>
      <c r="I242" t="str">
        <f>TEXT(IF('B - PROJETOS E PROGRAMAS'!A245="","",'B - PROJETOS E PROGRAMAS'!AC245),"0,00")</f>
        <v/>
      </c>
      <c r="J242" t="str">
        <f>TEXT(IF('B - PROJETOS E PROGRAMAS'!A245="","",'B - PROJETOS E PROGRAMAS'!AD245),"0,00")</f>
        <v/>
      </c>
      <c r="K242" t="str">
        <f>TEXT(IF('B - PROJETOS E PROGRAMAS'!A245="","",'B - PROJETOS E PROGRAMAS'!AE245),"0,00")</f>
        <v/>
      </c>
    </row>
    <row r="243" spans="1:11" x14ac:dyDescent="0.35">
      <c r="A243" t="str">
        <f>IF(D243="","",IF('A - IDENTIFICAÇÃO'!$C$7="","",'A - IDENTIFICAÇÃO'!$C$7))</f>
        <v/>
      </c>
      <c r="B243" t="str">
        <f>IF(D243="","",IF('A - IDENTIFICAÇÃO'!$P$15="","",'A - IDENTIFICAÇÃO'!$P$15))</f>
        <v/>
      </c>
      <c r="C243" t="str">
        <f>IF(D243="","",TEXT(IF('A - IDENTIFICAÇÃO'!$C$2="","",'A - IDENTIFICAÇÃO'!$C$2),"0000"))</f>
        <v/>
      </c>
      <c r="D243" t="str">
        <f>IF('B - PROJETOS E PROGRAMAS'!A246="","",'B - PROJETOS E PROGRAMAS'!A246)</f>
        <v/>
      </c>
      <c r="E243" t="str">
        <f>TEXT(IF('B - PROJETOS E PROGRAMAS'!B246="","",'B - PROJETOS E PROGRAMAS'!B246),"DD/MM/AAAA")</f>
        <v/>
      </c>
      <c r="F243" t="str">
        <f>TEXT(IF('B - PROJETOS E PROGRAMAS'!C246="","",'B - PROJETOS E PROGRAMAS'!C246),"DD/MM/AAAA")</f>
        <v/>
      </c>
      <c r="G243" t="str">
        <f>IF(OR('B - PROJETOS E PROGRAMAS'!D246="SIM",'B - PROJETOS E PROGRAMAS'!D246="S"),"S",IF(OR('B - PROJETOS E PROGRAMAS'!D246="NÃO",'B - PROJETOS E PROGRAMAS'!D246="N"),"N",""))</f>
        <v/>
      </c>
      <c r="H243" t="str">
        <f>TEXT(IF('B - PROJETOS E PROGRAMAS'!A246="","",'B - PROJETOS E PROGRAMAS'!AB246),"0,00")</f>
        <v/>
      </c>
      <c r="I243" t="str">
        <f>TEXT(IF('B - PROJETOS E PROGRAMAS'!A246="","",'B - PROJETOS E PROGRAMAS'!AC246),"0,00")</f>
        <v/>
      </c>
      <c r="J243" t="str">
        <f>TEXT(IF('B - PROJETOS E PROGRAMAS'!A246="","",'B - PROJETOS E PROGRAMAS'!AD246),"0,00")</f>
        <v/>
      </c>
      <c r="K243" t="str">
        <f>TEXT(IF('B - PROJETOS E PROGRAMAS'!A246="","",'B - PROJETOS E PROGRAMAS'!AE246),"0,00")</f>
        <v/>
      </c>
    </row>
    <row r="244" spans="1:11" x14ac:dyDescent="0.35">
      <c r="A244" t="str">
        <f>IF(D244="","",IF('A - IDENTIFICAÇÃO'!$C$7="","",'A - IDENTIFICAÇÃO'!$C$7))</f>
        <v/>
      </c>
      <c r="B244" t="str">
        <f>IF(D244="","",IF('A - IDENTIFICAÇÃO'!$P$15="","",'A - IDENTIFICAÇÃO'!$P$15))</f>
        <v/>
      </c>
      <c r="C244" t="str">
        <f>IF(D244="","",TEXT(IF('A - IDENTIFICAÇÃO'!$C$2="","",'A - IDENTIFICAÇÃO'!$C$2),"0000"))</f>
        <v/>
      </c>
      <c r="D244" t="str">
        <f>IF('B - PROJETOS E PROGRAMAS'!A247="","",'B - PROJETOS E PROGRAMAS'!A247)</f>
        <v/>
      </c>
      <c r="E244" t="str">
        <f>TEXT(IF('B - PROJETOS E PROGRAMAS'!B247="","",'B - PROJETOS E PROGRAMAS'!B247),"DD/MM/AAAA")</f>
        <v/>
      </c>
      <c r="F244" t="str">
        <f>TEXT(IF('B - PROJETOS E PROGRAMAS'!C247="","",'B - PROJETOS E PROGRAMAS'!C247),"DD/MM/AAAA")</f>
        <v/>
      </c>
      <c r="G244" t="str">
        <f>IF(OR('B - PROJETOS E PROGRAMAS'!D247="SIM",'B - PROJETOS E PROGRAMAS'!D247="S"),"S",IF(OR('B - PROJETOS E PROGRAMAS'!D247="NÃO",'B - PROJETOS E PROGRAMAS'!D247="N"),"N",""))</f>
        <v/>
      </c>
      <c r="H244" t="str">
        <f>TEXT(IF('B - PROJETOS E PROGRAMAS'!A247="","",'B - PROJETOS E PROGRAMAS'!AB247),"0,00")</f>
        <v/>
      </c>
      <c r="I244" t="str">
        <f>TEXT(IF('B - PROJETOS E PROGRAMAS'!A247="","",'B - PROJETOS E PROGRAMAS'!AC247),"0,00")</f>
        <v/>
      </c>
      <c r="J244" t="str">
        <f>TEXT(IF('B - PROJETOS E PROGRAMAS'!A247="","",'B - PROJETOS E PROGRAMAS'!AD247),"0,00")</f>
        <v/>
      </c>
      <c r="K244" t="str">
        <f>TEXT(IF('B - PROJETOS E PROGRAMAS'!A247="","",'B - PROJETOS E PROGRAMAS'!AE247),"0,00")</f>
        <v/>
      </c>
    </row>
    <row r="245" spans="1:11" x14ac:dyDescent="0.35">
      <c r="A245" t="str">
        <f>IF(D245="","",IF('A - IDENTIFICAÇÃO'!$C$7="","",'A - IDENTIFICAÇÃO'!$C$7))</f>
        <v/>
      </c>
      <c r="B245" t="str">
        <f>IF(D245="","",IF('A - IDENTIFICAÇÃO'!$P$15="","",'A - IDENTIFICAÇÃO'!$P$15))</f>
        <v/>
      </c>
      <c r="C245" t="str">
        <f>IF(D245="","",TEXT(IF('A - IDENTIFICAÇÃO'!$C$2="","",'A - IDENTIFICAÇÃO'!$C$2),"0000"))</f>
        <v/>
      </c>
      <c r="D245" t="str">
        <f>IF('B - PROJETOS E PROGRAMAS'!A248="","",'B - PROJETOS E PROGRAMAS'!A248)</f>
        <v/>
      </c>
      <c r="E245" t="str">
        <f>TEXT(IF('B - PROJETOS E PROGRAMAS'!B248="","",'B - PROJETOS E PROGRAMAS'!B248),"DD/MM/AAAA")</f>
        <v/>
      </c>
      <c r="F245" t="str">
        <f>TEXT(IF('B - PROJETOS E PROGRAMAS'!C248="","",'B - PROJETOS E PROGRAMAS'!C248),"DD/MM/AAAA")</f>
        <v/>
      </c>
      <c r="G245" t="str">
        <f>IF(OR('B - PROJETOS E PROGRAMAS'!D248="SIM",'B - PROJETOS E PROGRAMAS'!D248="S"),"S",IF(OR('B - PROJETOS E PROGRAMAS'!D248="NÃO",'B - PROJETOS E PROGRAMAS'!D248="N"),"N",""))</f>
        <v/>
      </c>
      <c r="H245" t="str">
        <f>TEXT(IF('B - PROJETOS E PROGRAMAS'!A248="","",'B - PROJETOS E PROGRAMAS'!AB248),"0,00")</f>
        <v/>
      </c>
      <c r="I245" t="str">
        <f>TEXT(IF('B - PROJETOS E PROGRAMAS'!A248="","",'B - PROJETOS E PROGRAMAS'!AC248),"0,00")</f>
        <v/>
      </c>
      <c r="J245" t="str">
        <f>TEXT(IF('B - PROJETOS E PROGRAMAS'!A248="","",'B - PROJETOS E PROGRAMAS'!AD248),"0,00")</f>
        <v/>
      </c>
      <c r="K245" t="str">
        <f>TEXT(IF('B - PROJETOS E PROGRAMAS'!A248="","",'B - PROJETOS E PROGRAMAS'!AE248),"0,00")</f>
        <v/>
      </c>
    </row>
    <row r="246" spans="1:11" x14ac:dyDescent="0.35">
      <c r="A246" t="str">
        <f>IF(D246="","",IF('A - IDENTIFICAÇÃO'!$C$7="","",'A - IDENTIFICAÇÃO'!$C$7))</f>
        <v/>
      </c>
      <c r="B246" t="str">
        <f>IF(D246="","",IF('A - IDENTIFICAÇÃO'!$P$15="","",'A - IDENTIFICAÇÃO'!$P$15))</f>
        <v/>
      </c>
      <c r="C246" t="str">
        <f>IF(D246="","",TEXT(IF('A - IDENTIFICAÇÃO'!$C$2="","",'A - IDENTIFICAÇÃO'!$C$2),"0000"))</f>
        <v/>
      </c>
      <c r="D246" t="str">
        <f>IF('B - PROJETOS E PROGRAMAS'!A249="","",'B - PROJETOS E PROGRAMAS'!A249)</f>
        <v/>
      </c>
      <c r="E246" t="str">
        <f>TEXT(IF('B - PROJETOS E PROGRAMAS'!B249="","",'B - PROJETOS E PROGRAMAS'!B249),"DD/MM/AAAA")</f>
        <v/>
      </c>
      <c r="F246" t="str">
        <f>TEXT(IF('B - PROJETOS E PROGRAMAS'!C249="","",'B - PROJETOS E PROGRAMAS'!C249),"DD/MM/AAAA")</f>
        <v/>
      </c>
      <c r="G246" t="str">
        <f>IF(OR('B - PROJETOS E PROGRAMAS'!D249="SIM",'B - PROJETOS E PROGRAMAS'!D249="S"),"S",IF(OR('B - PROJETOS E PROGRAMAS'!D249="NÃO",'B - PROJETOS E PROGRAMAS'!D249="N"),"N",""))</f>
        <v/>
      </c>
      <c r="H246" t="str">
        <f>TEXT(IF('B - PROJETOS E PROGRAMAS'!A249="","",'B - PROJETOS E PROGRAMAS'!AB249),"0,00")</f>
        <v/>
      </c>
      <c r="I246" t="str">
        <f>TEXT(IF('B - PROJETOS E PROGRAMAS'!A249="","",'B - PROJETOS E PROGRAMAS'!AC249),"0,00")</f>
        <v/>
      </c>
      <c r="J246" t="str">
        <f>TEXT(IF('B - PROJETOS E PROGRAMAS'!A249="","",'B - PROJETOS E PROGRAMAS'!AD249),"0,00")</f>
        <v/>
      </c>
      <c r="K246" t="str">
        <f>TEXT(IF('B - PROJETOS E PROGRAMAS'!A249="","",'B - PROJETOS E PROGRAMAS'!AE249),"0,00")</f>
        <v/>
      </c>
    </row>
    <row r="247" spans="1:11" x14ac:dyDescent="0.35">
      <c r="A247" t="str">
        <f>IF(D247="","",IF('A - IDENTIFICAÇÃO'!$C$7="","",'A - IDENTIFICAÇÃO'!$C$7))</f>
        <v/>
      </c>
      <c r="B247" t="str">
        <f>IF(D247="","",IF('A - IDENTIFICAÇÃO'!$P$15="","",'A - IDENTIFICAÇÃO'!$P$15))</f>
        <v/>
      </c>
      <c r="C247" t="str">
        <f>IF(D247="","",TEXT(IF('A - IDENTIFICAÇÃO'!$C$2="","",'A - IDENTIFICAÇÃO'!$C$2),"0000"))</f>
        <v/>
      </c>
      <c r="D247" t="str">
        <f>IF('B - PROJETOS E PROGRAMAS'!A250="","",'B - PROJETOS E PROGRAMAS'!A250)</f>
        <v/>
      </c>
      <c r="E247" t="str">
        <f>TEXT(IF('B - PROJETOS E PROGRAMAS'!B250="","",'B - PROJETOS E PROGRAMAS'!B250),"DD/MM/AAAA")</f>
        <v/>
      </c>
      <c r="F247" t="str">
        <f>TEXT(IF('B - PROJETOS E PROGRAMAS'!C250="","",'B - PROJETOS E PROGRAMAS'!C250),"DD/MM/AAAA")</f>
        <v/>
      </c>
      <c r="G247" t="str">
        <f>IF(OR('B - PROJETOS E PROGRAMAS'!D250="SIM",'B - PROJETOS E PROGRAMAS'!D250="S"),"S",IF(OR('B - PROJETOS E PROGRAMAS'!D250="NÃO",'B - PROJETOS E PROGRAMAS'!D250="N"),"N",""))</f>
        <v/>
      </c>
      <c r="H247" t="str">
        <f>TEXT(IF('B - PROJETOS E PROGRAMAS'!A250="","",'B - PROJETOS E PROGRAMAS'!AB250),"0,00")</f>
        <v/>
      </c>
      <c r="I247" t="str">
        <f>TEXT(IF('B - PROJETOS E PROGRAMAS'!A250="","",'B - PROJETOS E PROGRAMAS'!AC250),"0,00")</f>
        <v/>
      </c>
      <c r="J247" t="str">
        <f>TEXT(IF('B - PROJETOS E PROGRAMAS'!A250="","",'B - PROJETOS E PROGRAMAS'!AD250),"0,00")</f>
        <v/>
      </c>
      <c r="K247" t="str">
        <f>TEXT(IF('B - PROJETOS E PROGRAMAS'!A250="","",'B - PROJETOS E PROGRAMAS'!AE250),"0,00")</f>
        <v/>
      </c>
    </row>
    <row r="248" spans="1:11" x14ac:dyDescent="0.35">
      <c r="A248" t="str">
        <f>IF(D248="","",IF('A - IDENTIFICAÇÃO'!$C$7="","",'A - IDENTIFICAÇÃO'!$C$7))</f>
        <v/>
      </c>
      <c r="B248" t="str">
        <f>IF(D248="","",IF('A - IDENTIFICAÇÃO'!$P$15="","",'A - IDENTIFICAÇÃO'!$P$15))</f>
        <v/>
      </c>
      <c r="C248" t="str">
        <f>IF(D248="","",TEXT(IF('A - IDENTIFICAÇÃO'!$C$2="","",'A - IDENTIFICAÇÃO'!$C$2),"0000"))</f>
        <v/>
      </c>
      <c r="D248" t="str">
        <f>IF('B - PROJETOS E PROGRAMAS'!A251="","",'B - PROJETOS E PROGRAMAS'!A251)</f>
        <v/>
      </c>
      <c r="E248" t="str">
        <f>TEXT(IF('B - PROJETOS E PROGRAMAS'!B251="","",'B - PROJETOS E PROGRAMAS'!B251),"DD/MM/AAAA")</f>
        <v/>
      </c>
      <c r="F248" t="str">
        <f>TEXT(IF('B - PROJETOS E PROGRAMAS'!C251="","",'B - PROJETOS E PROGRAMAS'!C251),"DD/MM/AAAA")</f>
        <v/>
      </c>
      <c r="G248" t="str">
        <f>IF(OR('B - PROJETOS E PROGRAMAS'!D251="SIM",'B - PROJETOS E PROGRAMAS'!D251="S"),"S",IF(OR('B - PROJETOS E PROGRAMAS'!D251="NÃO",'B - PROJETOS E PROGRAMAS'!D251="N"),"N",""))</f>
        <v/>
      </c>
      <c r="H248" t="str">
        <f>TEXT(IF('B - PROJETOS E PROGRAMAS'!A251="","",'B - PROJETOS E PROGRAMAS'!AB251),"0,00")</f>
        <v/>
      </c>
      <c r="I248" t="str">
        <f>TEXT(IF('B - PROJETOS E PROGRAMAS'!A251="","",'B - PROJETOS E PROGRAMAS'!AC251),"0,00")</f>
        <v/>
      </c>
      <c r="J248" t="str">
        <f>TEXT(IF('B - PROJETOS E PROGRAMAS'!A251="","",'B - PROJETOS E PROGRAMAS'!AD251),"0,00")</f>
        <v/>
      </c>
      <c r="K248" t="str">
        <f>TEXT(IF('B - PROJETOS E PROGRAMAS'!A251="","",'B - PROJETOS E PROGRAMAS'!AE251),"0,00")</f>
        <v/>
      </c>
    </row>
    <row r="249" spans="1:11" x14ac:dyDescent="0.35">
      <c r="A249" t="str">
        <f>IF(D249="","",IF('A - IDENTIFICAÇÃO'!$C$7="","",'A - IDENTIFICAÇÃO'!$C$7))</f>
        <v/>
      </c>
      <c r="B249" t="str">
        <f>IF(D249="","",IF('A - IDENTIFICAÇÃO'!$P$15="","",'A - IDENTIFICAÇÃO'!$P$15))</f>
        <v/>
      </c>
      <c r="C249" t="str">
        <f>IF(D249="","",TEXT(IF('A - IDENTIFICAÇÃO'!$C$2="","",'A - IDENTIFICAÇÃO'!$C$2),"0000"))</f>
        <v/>
      </c>
      <c r="D249" t="str">
        <f>IF('B - PROJETOS E PROGRAMAS'!A252="","",'B - PROJETOS E PROGRAMAS'!A252)</f>
        <v/>
      </c>
      <c r="E249" t="str">
        <f>TEXT(IF('B - PROJETOS E PROGRAMAS'!B252="","",'B - PROJETOS E PROGRAMAS'!B252),"DD/MM/AAAA")</f>
        <v/>
      </c>
      <c r="F249" t="str">
        <f>TEXT(IF('B - PROJETOS E PROGRAMAS'!C252="","",'B - PROJETOS E PROGRAMAS'!C252),"DD/MM/AAAA")</f>
        <v/>
      </c>
      <c r="G249" t="str">
        <f>IF(OR('B - PROJETOS E PROGRAMAS'!D252="SIM",'B - PROJETOS E PROGRAMAS'!D252="S"),"S",IF(OR('B - PROJETOS E PROGRAMAS'!D252="NÃO",'B - PROJETOS E PROGRAMAS'!D252="N"),"N",""))</f>
        <v/>
      </c>
      <c r="H249" t="str">
        <f>TEXT(IF('B - PROJETOS E PROGRAMAS'!A252="","",'B - PROJETOS E PROGRAMAS'!AB252),"0,00")</f>
        <v/>
      </c>
      <c r="I249" t="str">
        <f>TEXT(IF('B - PROJETOS E PROGRAMAS'!A252="","",'B - PROJETOS E PROGRAMAS'!AC252),"0,00")</f>
        <v/>
      </c>
      <c r="J249" t="str">
        <f>TEXT(IF('B - PROJETOS E PROGRAMAS'!A252="","",'B - PROJETOS E PROGRAMAS'!AD252),"0,00")</f>
        <v/>
      </c>
      <c r="K249" t="str">
        <f>TEXT(IF('B - PROJETOS E PROGRAMAS'!A252="","",'B - PROJETOS E PROGRAMAS'!AE252),"0,00")</f>
        <v/>
      </c>
    </row>
    <row r="250" spans="1:11" x14ac:dyDescent="0.35">
      <c r="A250" t="str">
        <f>IF(D250="","",IF('A - IDENTIFICAÇÃO'!$C$7="","",'A - IDENTIFICAÇÃO'!$C$7))</f>
        <v/>
      </c>
      <c r="B250" t="str">
        <f>IF(D250="","",IF('A - IDENTIFICAÇÃO'!$P$15="","",'A - IDENTIFICAÇÃO'!$P$15))</f>
        <v/>
      </c>
      <c r="C250" t="str">
        <f>IF(D250="","",TEXT(IF('A - IDENTIFICAÇÃO'!$C$2="","",'A - IDENTIFICAÇÃO'!$C$2),"0000"))</f>
        <v/>
      </c>
      <c r="D250" t="str">
        <f>IF('B - PROJETOS E PROGRAMAS'!A253="","",'B - PROJETOS E PROGRAMAS'!A253)</f>
        <v/>
      </c>
      <c r="E250" t="str">
        <f>TEXT(IF('B - PROJETOS E PROGRAMAS'!B253="","",'B - PROJETOS E PROGRAMAS'!B253),"DD/MM/AAAA")</f>
        <v/>
      </c>
      <c r="F250" t="str">
        <f>TEXT(IF('B - PROJETOS E PROGRAMAS'!C253="","",'B - PROJETOS E PROGRAMAS'!C253),"DD/MM/AAAA")</f>
        <v/>
      </c>
      <c r="G250" t="str">
        <f>IF(OR('B - PROJETOS E PROGRAMAS'!D253="SIM",'B - PROJETOS E PROGRAMAS'!D253="S"),"S",IF(OR('B - PROJETOS E PROGRAMAS'!D253="NÃO",'B - PROJETOS E PROGRAMAS'!D253="N"),"N",""))</f>
        <v/>
      </c>
      <c r="H250" t="str">
        <f>TEXT(IF('B - PROJETOS E PROGRAMAS'!A253="","",'B - PROJETOS E PROGRAMAS'!AB253),"0,00")</f>
        <v/>
      </c>
      <c r="I250" t="str">
        <f>TEXT(IF('B - PROJETOS E PROGRAMAS'!A253="","",'B - PROJETOS E PROGRAMAS'!AC253),"0,00")</f>
        <v/>
      </c>
      <c r="J250" t="str">
        <f>TEXT(IF('B - PROJETOS E PROGRAMAS'!A253="","",'B - PROJETOS E PROGRAMAS'!AD253),"0,00")</f>
        <v/>
      </c>
      <c r="K250" t="str">
        <f>TEXT(IF('B - PROJETOS E PROGRAMAS'!A253="","",'B - PROJETOS E PROGRAMAS'!AE253),"0,00")</f>
        <v/>
      </c>
    </row>
    <row r="251" spans="1:11" x14ac:dyDescent="0.35">
      <c r="A251" t="str">
        <f>IF(D251="","",IF('A - IDENTIFICAÇÃO'!$C$7="","",'A - IDENTIFICAÇÃO'!$C$7))</f>
        <v/>
      </c>
      <c r="B251" t="str">
        <f>IF(D251="","",IF('A - IDENTIFICAÇÃO'!$P$15="","",'A - IDENTIFICAÇÃO'!$P$15))</f>
        <v/>
      </c>
      <c r="C251" t="str">
        <f>IF(D251="","",TEXT(IF('A - IDENTIFICAÇÃO'!$C$2="","",'A - IDENTIFICAÇÃO'!$C$2),"0000"))</f>
        <v/>
      </c>
      <c r="D251" t="str">
        <f>IF('B - PROJETOS E PROGRAMAS'!A254="","",'B - PROJETOS E PROGRAMAS'!A254)</f>
        <v/>
      </c>
      <c r="E251" t="str">
        <f>TEXT(IF('B - PROJETOS E PROGRAMAS'!B254="","",'B - PROJETOS E PROGRAMAS'!B254),"DD/MM/AAAA")</f>
        <v/>
      </c>
      <c r="F251" t="str">
        <f>TEXT(IF('B - PROJETOS E PROGRAMAS'!C254="","",'B - PROJETOS E PROGRAMAS'!C254),"DD/MM/AAAA")</f>
        <v/>
      </c>
      <c r="G251" t="str">
        <f>IF(OR('B - PROJETOS E PROGRAMAS'!D254="SIM",'B - PROJETOS E PROGRAMAS'!D254="S"),"S",IF(OR('B - PROJETOS E PROGRAMAS'!D254="NÃO",'B - PROJETOS E PROGRAMAS'!D254="N"),"N",""))</f>
        <v/>
      </c>
      <c r="H251" t="str">
        <f>TEXT(IF('B - PROJETOS E PROGRAMAS'!A254="","",'B - PROJETOS E PROGRAMAS'!AB254),"0,00")</f>
        <v/>
      </c>
      <c r="I251" t="str">
        <f>TEXT(IF('B - PROJETOS E PROGRAMAS'!A254="","",'B - PROJETOS E PROGRAMAS'!AC254),"0,00")</f>
        <v/>
      </c>
      <c r="J251" t="str">
        <f>TEXT(IF('B - PROJETOS E PROGRAMAS'!A254="","",'B - PROJETOS E PROGRAMAS'!AD254),"0,00")</f>
        <v/>
      </c>
      <c r="K251" t="str">
        <f>TEXT(IF('B - PROJETOS E PROGRAMAS'!A254="","",'B - PROJETOS E PROGRAMAS'!AE254),"0,00")</f>
        <v/>
      </c>
    </row>
    <row r="252" spans="1:11" x14ac:dyDescent="0.35">
      <c r="A252" t="str">
        <f>IF(D252="","",IF('A - IDENTIFICAÇÃO'!$C$7="","",'A - IDENTIFICAÇÃO'!$C$7))</f>
        <v/>
      </c>
      <c r="B252" t="str">
        <f>IF(D252="","",IF('A - IDENTIFICAÇÃO'!$P$15="","",'A - IDENTIFICAÇÃO'!$P$15))</f>
        <v/>
      </c>
      <c r="C252" t="str">
        <f>IF(D252="","",TEXT(IF('A - IDENTIFICAÇÃO'!$C$2="","",'A - IDENTIFICAÇÃO'!$C$2),"0000"))</f>
        <v/>
      </c>
      <c r="D252" t="str">
        <f>IF('B - PROJETOS E PROGRAMAS'!A255="","",'B - PROJETOS E PROGRAMAS'!A255)</f>
        <v/>
      </c>
      <c r="E252" t="str">
        <f>TEXT(IF('B - PROJETOS E PROGRAMAS'!B255="","",'B - PROJETOS E PROGRAMAS'!B255),"DD/MM/AAAA")</f>
        <v/>
      </c>
      <c r="F252" t="str">
        <f>TEXT(IF('B - PROJETOS E PROGRAMAS'!C255="","",'B - PROJETOS E PROGRAMAS'!C255),"DD/MM/AAAA")</f>
        <v/>
      </c>
      <c r="G252" t="str">
        <f>IF(OR('B - PROJETOS E PROGRAMAS'!D255="SIM",'B - PROJETOS E PROGRAMAS'!D255="S"),"S",IF(OR('B - PROJETOS E PROGRAMAS'!D255="NÃO",'B - PROJETOS E PROGRAMAS'!D255="N"),"N",""))</f>
        <v/>
      </c>
      <c r="H252" t="str">
        <f>TEXT(IF('B - PROJETOS E PROGRAMAS'!A255="","",'B - PROJETOS E PROGRAMAS'!AB255),"0,00")</f>
        <v/>
      </c>
      <c r="I252" t="str">
        <f>TEXT(IF('B - PROJETOS E PROGRAMAS'!A255="","",'B - PROJETOS E PROGRAMAS'!AC255),"0,00")</f>
        <v/>
      </c>
      <c r="J252" t="str">
        <f>TEXT(IF('B - PROJETOS E PROGRAMAS'!A255="","",'B - PROJETOS E PROGRAMAS'!AD255),"0,00")</f>
        <v/>
      </c>
      <c r="K252" t="str">
        <f>TEXT(IF('B - PROJETOS E PROGRAMAS'!A255="","",'B - PROJETOS E PROGRAMAS'!AE255),"0,00")</f>
        <v/>
      </c>
    </row>
    <row r="253" spans="1:11" x14ac:dyDescent="0.35">
      <c r="A253" t="str">
        <f>IF(D253="","",IF('A - IDENTIFICAÇÃO'!$C$7="","",'A - IDENTIFICAÇÃO'!$C$7))</f>
        <v/>
      </c>
      <c r="B253" t="str">
        <f>IF(D253="","",IF('A - IDENTIFICAÇÃO'!$P$15="","",'A - IDENTIFICAÇÃO'!$P$15))</f>
        <v/>
      </c>
      <c r="C253" t="str">
        <f>IF(D253="","",TEXT(IF('A - IDENTIFICAÇÃO'!$C$2="","",'A - IDENTIFICAÇÃO'!$C$2),"0000"))</f>
        <v/>
      </c>
      <c r="D253" t="str">
        <f>IF('B - PROJETOS E PROGRAMAS'!A256="","",'B - PROJETOS E PROGRAMAS'!A256)</f>
        <v/>
      </c>
      <c r="E253" t="str">
        <f>TEXT(IF('B - PROJETOS E PROGRAMAS'!B256="","",'B - PROJETOS E PROGRAMAS'!B256),"DD/MM/AAAA")</f>
        <v/>
      </c>
      <c r="F253" t="str">
        <f>TEXT(IF('B - PROJETOS E PROGRAMAS'!C256="","",'B - PROJETOS E PROGRAMAS'!C256),"DD/MM/AAAA")</f>
        <v/>
      </c>
      <c r="G253" t="str">
        <f>IF(OR('B - PROJETOS E PROGRAMAS'!D256="SIM",'B - PROJETOS E PROGRAMAS'!D256="S"),"S",IF(OR('B - PROJETOS E PROGRAMAS'!D256="NÃO",'B - PROJETOS E PROGRAMAS'!D256="N"),"N",""))</f>
        <v/>
      </c>
      <c r="H253" t="str">
        <f>TEXT(IF('B - PROJETOS E PROGRAMAS'!A256="","",'B - PROJETOS E PROGRAMAS'!AB256),"0,00")</f>
        <v/>
      </c>
      <c r="I253" t="str">
        <f>TEXT(IF('B - PROJETOS E PROGRAMAS'!A256="","",'B - PROJETOS E PROGRAMAS'!AC256),"0,00")</f>
        <v/>
      </c>
      <c r="J253" t="str">
        <f>TEXT(IF('B - PROJETOS E PROGRAMAS'!A256="","",'B - PROJETOS E PROGRAMAS'!AD256),"0,00")</f>
        <v/>
      </c>
      <c r="K253" t="str">
        <f>TEXT(IF('B - PROJETOS E PROGRAMAS'!A256="","",'B - PROJETOS E PROGRAMAS'!AE256),"0,00")</f>
        <v/>
      </c>
    </row>
    <row r="254" spans="1:11" x14ac:dyDescent="0.35">
      <c r="A254" t="str">
        <f>IF(D254="","",IF('A - IDENTIFICAÇÃO'!$C$7="","",'A - IDENTIFICAÇÃO'!$C$7))</f>
        <v/>
      </c>
      <c r="B254" t="str">
        <f>IF(D254="","",IF('A - IDENTIFICAÇÃO'!$P$15="","",'A - IDENTIFICAÇÃO'!$P$15))</f>
        <v/>
      </c>
      <c r="C254" t="str">
        <f>IF(D254="","",TEXT(IF('A - IDENTIFICAÇÃO'!$C$2="","",'A - IDENTIFICAÇÃO'!$C$2),"0000"))</f>
        <v/>
      </c>
      <c r="D254" t="str">
        <f>IF('B - PROJETOS E PROGRAMAS'!A257="","",'B - PROJETOS E PROGRAMAS'!A257)</f>
        <v/>
      </c>
      <c r="E254" t="str">
        <f>TEXT(IF('B - PROJETOS E PROGRAMAS'!B257="","",'B - PROJETOS E PROGRAMAS'!B257),"DD/MM/AAAA")</f>
        <v/>
      </c>
      <c r="F254" t="str">
        <f>TEXT(IF('B - PROJETOS E PROGRAMAS'!C257="","",'B - PROJETOS E PROGRAMAS'!C257),"DD/MM/AAAA")</f>
        <v/>
      </c>
      <c r="G254" t="str">
        <f>IF(OR('B - PROJETOS E PROGRAMAS'!D257="SIM",'B - PROJETOS E PROGRAMAS'!D257="S"),"S",IF(OR('B - PROJETOS E PROGRAMAS'!D257="NÃO",'B - PROJETOS E PROGRAMAS'!D257="N"),"N",""))</f>
        <v/>
      </c>
      <c r="H254" t="str">
        <f>TEXT(IF('B - PROJETOS E PROGRAMAS'!A257="","",'B - PROJETOS E PROGRAMAS'!AB257),"0,00")</f>
        <v/>
      </c>
      <c r="I254" t="str">
        <f>TEXT(IF('B - PROJETOS E PROGRAMAS'!A257="","",'B - PROJETOS E PROGRAMAS'!AC257),"0,00")</f>
        <v/>
      </c>
      <c r="J254" t="str">
        <f>TEXT(IF('B - PROJETOS E PROGRAMAS'!A257="","",'B - PROJETOS E PROGRAMAS'!AD257),"0,00")</f>
        <v/>
      </c>
      <c r="K254" t="str">
        <f>TEXT(IF('B - PROJETOS E PROGRAMAS'!A257="","",'B - PROJETOS E PROGRAMAS'!AE257),"0,00")</f>
        <v/>
      </c>
    </row>
    <row r="255" spans="1:11" x14ac:dyDescent="0.35">
      <c r="A255" t="str">
        <f>IF(D255="","",IF('A - IDENTIFICAÇÃO'!$C$7="","",'A - IDENTIFICAÇÃO'!$C$7))</f>
        <v/>
      </c>
      <c r="B255" t="str">
        <f>IF(D255="","",IF('A - IDENTIFICAÇÃO'!$P$15="","",'A - IDENTIFICAÇÃO'!$P$15))</f>
        <v/>
      </c>
      <c r="C255" t="str">
        <f>IF(D255="","",TEXT(IF('A - IDENTIFICAÇÃO'!$C$2="","",'A - IDENTIFICAÇÃO'!$C$2),"0000"))</f>
        <v/>
      </c>
      <c r="D255" t="str">
        <f>IF('B - PROJETOS E PROGRAMAS'!A258="","",'B - PROJETOS E PROGRAMAS'!A258)</f>
        <v/>
      </c>
      <c r="E255" t="str">
        <f>TEXT(IF('B - PROJETOS E PROGRAMAS'!B258="","",'B - PROJETOS E PROGRAMAS'!B258),"DD/MM/AAAA")</f>
        <v/>
      </c>
      <c r="F255" t="str">
        <f>TEXT(IF('B - PROJETOS E PROGRAMAS'!C258="","",'B - PROJETOS E PROGRAMAS'!C258),"DD/MM/AAAA")</f>
        <v/>
      </c>
      <c r="G255" t="str">
        <f>IF(OR('B - PROJETOS E PROGRAMAS'!D258="SIM",'B - PROJETOS E PROGRAMAS'!D258="S"),"S",IF(OR('B - PROJETOS E PROGRAMAS'!D258="NÃO",'B - PROJETOS E PROGRAMAS'!D258="N"),"N",""))</f>
        <v/>
      </c>
      <c r="H255" t="str">
        <f>TEXT(IF('B - PROJETOS E PROGRAMAS'!A258="","",'B - PROJETOS E PROGRAMAS'!AB258),"0,00")</f>
        <v/>
      </c>
      <c r="I255" t="str">
        <f>TEXT(IF('B - PROJETOS E PROGRAMAS'!A258="","",'B - PROJETOS E PROGRAMAS'!AC258),"0,00")</f>
        <v/>
      </c>
      <c r="J255" t="str">
        <f>TEXT(IF('B - PROJETOS E PROGRAMAS'!A258="","",'B - PROJETOS E PROGRAMAS'!AD258),"0,00")</f>
        <v/>
      </c>
      <c r="K255" t="str">
        <f>TEXT(IF('B - PROJETOS E PROGRAMAS'!A258="","",'B - PROJETOS E PROGRAMAS'!AE258),"0,00")</f>
        <v/>
      </c>
    </row>
    <row r="256" spans="1:11" x14ac:dyDescent="0.35">
      <c r="A256" t="str">
        <f>IF(D256="","",IF('A - IDENTIFICAÇÃO'!$C$7="","",'A - IDENTIFICAÇÃO'!$C$7))</f>
        <v/>
      </c>
      <c r="B256" t="str">
        <f>IF(D256="","",IF('A - IDENTIFICAÇÃO'!$P$15="","",'A - IDENTIFICAÇÃO'!$P$15))</f>
        <v/>
      </c>
      <c r="C256" t="str">
        <f>IF(D256="","",TEXT(IF('A - IDENTIFICAÇÃO'!$C$2="","",'A - IDENTIFICAÇÃO'!$C$2),"0000"))</f>
        <v/>
      </c>
      <c r="D256" t="str">
        <f>IF('B - PROJETOS E PROGRAMAS'!A259="","",'B - PROJETOS E PROGRAMAS'!A259)</f>
        <v/>
      </c>
      <c r="E256" t="str">
        <f>TEXT(IF('B - PROJETOS E PROGRAMAS'!B259="","",'B - PROJETOS E PROGRAMAS'!B259),"DD/MM/AAAA")</f>
        <v/>
      </c>
      <c r="F256" t="str">
        <f>TEXT(IF('B - PROJETOS E PROGRAMAS'!C259="","",'B - PROJETOS E PROGRAMAS'!C259),"DD/MM/AAAA")</f>
        <v/>
      </c>
      <c r="G256" t="str">
        <f>IF(OR('B - PROJETOS E PROGRAMAS'!D259="SIM",'B - PROJETOS E PROGRAMAS'!D259="S"),"S",IF(OR('B - PROJETOS E PROGRAMAS'!D259="NÃO",'B - PROJETOS E PROGRAMAS'!D259="N"),"N",""))</f>
        <v/>
      </c>
      <c r="H256" t="str">
        <f>TEXT(IF('B - PROJETOS E PROGRAMAS'!A259="","",'B - PROJETOS E PROGRAMAS'!AB259),"0,00")</f>
        <v/>
      </c>
      <c r="I256" t="str">
        <f>TEXT(IF('B - PROJETOS E PROGRAMAS'!A259="","",'B - PROJETOS E PROGRAMAS'!AC259),"0,00")</f>
        <v/>
      </c>
      <c r="J256" t="str">
        <f>TEXT(IF('B - PROJETOS E PROGRAMAS'!A259="","",'B - PROJETOS E PROGRAMAS'!AD259),"0,00")</f>
        <v/>
      </c>
      <c r="K256" t="str">
        <f>TEXT(IF('B - PROJETOS E PROGRAMAS'!A259="","",'B - PROJETOS E PROGRAMAS'!AE259),"0,00")</f>
        <v/>
      </c>
    </row>
    <row r="257" spans="1:11" x14ac:dyDescent="0.35">
      <c r="A257" t="str">
        <f>IF(D257="","",IF('A - IDENTIFICAÇÃO'!$C$7="","",'A - IDENTIFICAÇÃO'!$C$7))</f>
        <v/>
      </c>
      <c r="B257" t="str">
        <f>IF(D257="","",IF('A - IDENTIFICAÇÃO'!$P$15="","",'A - IDENTIFICAÇÃO'!$P$15))</f>
        <v/>
      </c>
      <c r="C257" t="str">
        <f>IF(D257="","",TEXT(IF('A - IDENTIFICAÇÃO'!$C$2="","",'A - IDENTIFICAÇÃO'!$C$2),"0000"))</f>
        <v/>
      </c>
      <c r="D257" t="str">
        <f>IF('B - PROJETOS E PROGRAMAS'!A260="","",'B - PROJETOS E PROGRAMAS'!A260)</f>
        <v/>
      </c>
      <c r="E257" t="str">
        <f>TEXT(IF('B - PROJETOS E PROGRAMAS'!B260="","",'B - PROJETOS E PROGRAMAS'!B260),"DD/MM/AAAA")</f>
        <v/>
      </c>
      <c r="F257" t="str">
        <f>TEXT(IF('B - PROJETOS E PROGRAMAS'!C260="","",'B - PROJETOS E PROGRAMAS'!C260),"DD/MM/AAAA")</f>
        <v/>
      </c>
      <c r="G257" t="str">
        <f>IF(OR('B - PROJETOS E PROGRAMAS'!D260="SIM",'B - PROJETOS E PROGRAMAS'!D260="S"),"S",IF(OR('B - PROJETOS E PROGRAMAS'!D260="NÃO",'B - PROJETOS E PROGRAMAS'!D260="N"),"N",""))</f>
        <v/>
      </c>
      <c r="H257" t="str">
        <f>TEXT(IF('B - PROJETOS E PROGRAMAS'!A260="","",'B - PROJETOS E PROGRAMAS'!AB260),"0,00")</f>
        <v/>
      </c>
      <c r="I257" t="str">
        <f>TEXT(IF('B - PROJETOS E PROGRAMAS'!A260="","",'B - PROJETOS E PROGRAMAS'!AC260),"0,00")</f>
        <v/>
      </c>
      <c r="J257" t="str">
        <f>TEXT(IF('B - PROJETOS E PROGRAMAS'!A260="","",'B - PROJETOS E PROGRAMAS'!AD260),"0,00")</f>
        <v/>
      </c>
      <c r="K257" t="str">
        <f>TEXT(IF('B - PROJETOS E PROGRAMAS'!A260="","",'B - PROJETOS E PROGRAMAS'!AE260),"0,00")</f>
        <v/>
      </c>
    </row>
    <row r="258" spans="1:11" x14ac:dyDescent="0.35">
      <c r="A258" t="str">
        <f>IF(D258="","",IF('A - IDENTIFICAÇÃO'!$C$7="","",'A - IDENTIFICAÇÃO'!$C$7))</f>
        <v/>
      </c>
      <c r="B258" t="str">
        <f>IF(D258="","",IF('A - IDENTIFICAÇÃO'!$P$15="","",'A - IDENTIFICAÇÃO'!$P$15))</f>
        <v/>
      </c>
      <c r="C258" t="str">
        <f>IF(D258="","",TEXT(IF('A - IDENTIFICAÇÃO'!$C$2="","",'A - IDENTIFICAÇÃO'!$C$2),"0000"))</f>
        <v/>
      </c>
      <c r="D258" t="str">
        <f>IF('B - PROJETOS E PROGRAMAS'!A261="","",'B - PROJETOS E PROGRAMAS'!A261)</f>
        <v/>
      </c>
      <c r="E258" t="str">
        <f>TEXT(IF('B - PROJETOS E PROGRAMAS'!B261="","",'B - PROJETOS E PROGRAMAS'!B261),"DD/MM/AAAA")</f>
        <v/>
      </c>
      <c r="F258" t="str">
        <f>TEXT(IF('B - PROJETOS E PROGRAMAS'!C261="","",'B - PROJETOS E PROGRAMAS'!C261),"DD/MM/AAAA")</f>
        <v/>
      </c>
      <c r="G258" t="str">
        <f>IF(OR('B - PROJETOS E PROGRAMAS'!D261="SIM",'B - PROJETOS E PROGRAMAS'!D261="S"),"S",IF(OR('B - PROJETOS E PROGRAMAS'!D261="NÃO",'B - PROJETOS E PROGRAMAS'!D261="N"),"N",""))</f>
        <v/>
      </c>
      <c r="H258" t="str">
        <f>TEXT(IF('B - PROJETOS E PROGRAMAS'!A261="","",'B - PROJETOS E PROGRAMAS'!AB261),"0,00")</f>
        <v/>
      </c>
      <c r="I258" t="str">
        <f>TEXT(IF('B - PROJETOS E PROGRAMAS'!A261="","",'B - PROJETOS E PROGRAMAS'!AC261),"0,00")</f>
        <v/>
      </c>
      <c r="J258" t="str">
        <f>TEXT(IF('B - PROJETOS E PROGRAMAS'!A261="","",'B - PROJETOS E PROGRAMAS'!AD261),"0,00")</f>
        <v/>
      </c>
      <c r="K258" t="str">
        <f>TEXT(IF('B - PROJETOS E PROGRAMAS'!A261="","",'B - PROJETOS E PROGRAMAS'!AE261),"0,00")</f>
        <v/>
      </c>
    </row>
    <row r="259" spans="1:11" x14ac:dyDescent="0.35">
      <c r="A259" t="str">
        <f>IF(D259="","",IF('A - IDENTIFICAÇÃO'!$C$7="","",'A - IDENTIFICAÇÃO'!$C$7))</f>
        <v/>
      </c>
      <c r="B259" t="str">
        <f>IF(D259="","",IF('A - IDENTIFICAÇÃO'!$P$15="","",'A - IDENTIFICAÇÃO'!$P$15))</f>
        <v/>
      </c>
      <c r="C259" t="str">
        <f>IF(D259="","",TEXT(IF('A - IDENTIFICAÇÃO'!$C$2="","",'A - IDENTIFICAÇÃO'!$C$2),"0000"))</f>
        <v/>
      </c>
      <c r="D259" t="str">
        <f>IF('B - PROJETOS E PROGRAMAS'!A262="","",'B - PROJETOS E PROGRAMAS'!A262)</f>
        <v/>
      </c>
      <c r="E259" t="str">
        <f>TEXT(IF('B - PROJETOS E PROGRAMAS'!B262="","",'B - PROJETOS E PROGRAMAS'!B262),"DD/MM/AAAA")</f>
        <v/>
      </c>
      <c r="F259" t="str">
        <f>TEXT(IF('B - PROJETOS E PROGRAMAS'!C262="","",'B - PROJETOS E PROGRAMAS'!C262),"DD/MM/AAAA")</f>
        <v/>
      </c>
      <c r="G259" t="str">
        <f>IF(OR('B - PROJETOS E PROGRAMAS'!D262="SIM",'B - PROJETOS E PROGRAMAS'!D262="S"),"S",IF(OR('B - PROJETOS E PROGRAMAS'!D262="NÃO",'B - PROJETOS E PROGRAMAS'!D262="N"),"N",""))</f>
        <v/>
      </c>
      <c r="H259" t="str">
        <f>TEXT(IF('B - PROJETOS E PROGRAMAS'!A262="","",'B - PROJETOS E PROGRAMAS'!AB262),"0,00")</f>
        <v/>
      </c>
      <c r="I259" t="str">
        <f>TEXT(IF('B - PROJETOS E PROGRAMAS'!A262="","",'B - PROJETOS E PROGRAMAS'!AC262),"0,00")</f>
        <v/>
      </c>
      <c r="J259" t="str">
        <f>TEXT(IF('B - PROJETOS E PROGRAMAS'!A262="","",'B - PROJETOS E PROGRAMAS'!AD262),"0,00")</f>
        <v/>
      </c>
      <c r="K259" t="str">
        <f>TEXT(IF('B - PROJETOS E PROGRAMAS'!A262="","",'B - PROJETOS E PROGRAMAS'!AE262),"0,00")</f>
        <v/>
      </c>
    </row>
    <row r="260" spans="1:11" x14ac:dyDescent="0.35">
      <c r="A260" t="str">
        <f>IF(D260="","",IF('A - IDENTIFICAÇÃO'!$C$7="","",'A - IDENTIFICAÇÃO'!$C$7))</f>
        <v/>
      </c>
      <c r="B260" t="str">
        <f>IF(D260="","",IF('A - IDENTIFICAÇÃO'!$P$15="","",'A - IDENTIFICAÇÃO'!$P$15))</f>
        <v/>
      </c>
      <c r="C260" t="str">
        <f>IF(D260="","",TEXT(IF('A - IDENTIFICAÇÃO'!$C$2="","",'A - IDENTIFICAÇÃO'!$C$2),"0000"))</f>
        <v/>
      </c>
      <c r="D260" t="str">
        <f>IF('B - PROJETOS E PROGRAMAS'!A263="","",'B - PROJETOS E PROGRAMAS'!A263)</f>
        <v/>
      </c>
      <c r="E260" t="str">
        <f>TEXT(IF('B - PROJETOS E PROGRAMAS'!B263="","",'B - PROJETOS E PROGRAMAS'!B263),"DD/MM/AAAA")</f>
        <v/>
      </c>
      <c r="F260" t="str">
        <f>TEXT(IF('B - PROJETOS E PROGRAMAS'!C263="","",'B - PROJETOS E PROGRAMAS'!C263),"DD/MM/AAAA")</f>
        <v/>
      </c>
      <c r="G260" t="str">
        <f>IF(OR('B - PROJETOS E PROGRAMAS'!D263="SIM",'B - PROJETOS E PROGRAMAS'!D263="S"),"S",IF(OR('B - PROJETOS E PROGRAMAS'!D263="NÃO",'B - PROJETOS E PROGRAMAS'!D263="N"),"N",""))</f>
        <v/>
      </c>
      <c r="H260" t="str">
        <f>TEXT(IF('B - PROJETOS E PROGRAMAS'!A263="","",'B - PROJETOS E PROGRAMAS'!AB263),"0,00")</f>
        <v/>
      </c>
      <c r="I260" t="str">
        <f>TEXT(IF('B - PROJETOS E PROGRAMAS'!A263="","",'B - PROJETOS E PROGRAMAS'!AC263),"0,00")</f>
        <v/>
      </c>
      <c r="J260" t="str">
        <f>TEXT(IF('B - PROJETOS E PROGRAMAS'!A263="","",'B - PROJETOS E PROGRAMAS'!AD263),"0,00")</f>
        <v/>
      </c>
      <c r="K260" t="str">
        <f>TEXT(IF('B - PROJETOS E PROGRAMAS'!A263="","",'B - PROJETOS E PROGRAMAS'!AE263),"0,00")</f>
        <v/>
      </c>
    </row>
    <row r="261" spans="1:11" x14ac:dyDescent="0.35">
      <c r="A261" t="str">
        <f>IF(D261="","",IF('A - IDENTIFICAÇÃO'!$C$7="","",'A - IDENTIFICAÇÃO'!$C$7))</f>
        <v/>
      </c>
      <c r="B261" t="str">
        <f>IF(D261="","",IF('A - IDENTIFICAÇÃO'!$P$15="","",'A - IDENTIFICAÇÃO'!$P$15))</f>
        <v/>
      </c>
      <c r="C261" t="str">
        <f>IF(D261="","",TEXT(IF('A - IDENTIFICAÇÃO'!$C$2="","",'A - IDENTIFICAÇÃO'!$C$2),"0000"))</f>
        <v/>
      </c>
      <c r="D261" t="str">
        <f>IF('B - PROJETOS E PROGRAMAS'!A264="","",'B - PROJETOS E PROGRAMAS'!A264)</f>
        <v/>
      </c>
      <c r="E261" t="str">
        <f>TEXT(IF('B - PROJETOS E PROGRAMAS'!B264="","",'B - PROJETOS E PROGRAMAS'!B264),"DD/MM/AAAA")</f>
        <v/>
      </c>
      <c r="F261" t="str">
        <f>TEXT(IF('B - PROJETOS E PROGRAMAS'!C264="","",'B - PROJETOS E PROGRAMAS'!C264),"DD/MM/AAAA")</f>
        <v/>
      </c>
      <c r="G261" t="str">
        <f>IF(OR('B - PROJETOS E PROGRAMAS'!D264="SIM",'B - PROJETOS E PROGRAMAS'!D264="S"),"S",IF(OR('B - PROJETOS E PROGRAMAS'!D264="NÃO",'B - PROJETOS E PROGRAMAS'!D264="N"),"N",""))</f>
        <v/>
      </c>
      <c r="H261" t="str">
        <f>TEXT(IF('B - PROJETOS E PROGRAMAS'!A264="","",'B - PROJETOS E PROGRAMAS'!AB264),"0,00")</f>
        <v/>
      </c>
      <c r="I261" t="str">
        <f>TEXT(IF('B - PROJETOS E PROGRAMAS'!A264="","",'B - PROJETOS E PROGRAMAS'!AC264),"0,00")</f>
        <v/>
      </c>
      <c r="J261" t="str">
        <f>TEXT(IF('B - PROJETOS E PROGRAMAS'!A264="","",'B - PROJETOS E PROGRAMAS'!AD264),"0,00")</f>
        <v/>
      </c>
      <c r="K261" t="str">
        <f>TEXT(IF('B - PROJETOS E PROGRAMAS'!A264="","",'B - PROJETOS E PROGRAMAS'!AE264),"0,00")</f>
        <v/>
      </c>
    </row>
    <row r="262" spans="1:11" x14ac:dyDescent="0.35">
      <c r="A262" t="str">
        <f>IF(D262="","",IF('A - IDENTIFICAÇÃO'!$C$7="","",'A - IDENTIFICAÇÃO'!$C$7))</f>
        <v/>
      </c>
      <c r="B262" t="str">
        <f>IF(D262="","",IF('A - IDENTIFICAÇÃO'!$P$15="","",'A - IDENTIFICAÇÃO'!$P$15))</f>
        <v/>
      </c>
      <c r="C262" t="str">
        <f>IF(D262="","",TEXT(IF('A - IDENTIFICAÇÃO'!$C$2="","",'A - IDENTIFICAÇÃO'!$C$2),"0000"))</f>
        <v/>
      </c>
      <c r="D262" t="str">
        <f>IF('B - PROJETOS E PROGRAMAS'!A265="","",'B - PROJETOS E PROGRAMAS'!A265)</f>
        <v/>
      </c>
      <c r="E262" t="str">
        <f>TEXT(IF('B - PROJETOS E PROGRAMAS'!B265="","",'B - PROJETOS E PROGRAMAS'!B265),"DD/MM/AAAA")</f>
        <v/>
      </c>
      <c r="F262" t="str">
        <f>TEXT(IF('B - PROJETOS E PROGRAMAS'!C265="","",'B - PROJETOS E PROGRAMAS'!C265),"DD/MM/AAAA")</f>
        <v/>
      </c>
      <c r="G262" t="str">
        <f>IF(OR('B - PROJETOS E PROGRAMAS'!D265="SIM",'B - PROJETOS E PROGRAMAS'!D265="S"),"S",IF(OR('B - PROJETOS E PROGRAMAS'!D265="NÃO",'B - PROJETOS E PROGRAMAS'!D265="N"),"N",""))</f>
        <v/>
      </c>
      <c r="H262" t="str">
        <f>TEXT(IF('B - PROJETOS E PROGRAMAS'!A265="","",'B - PROJETOS E PROGRAMAS'!AB265),"0,00")</f>
        <v/>
      </c>
      <c r="I262" t="str">
        <f>TEXT(IF('B - PROJETOS E PROGRAMAS'!A265="","",'B - PROJETOS E PROGRAMAS'!AC265),"0,00")</f>
        <v/>
      </c>
      <c r="J262" t="str">
        <f>TEXT(IF('B - PROJETOS E PROGRAMAS'!A265="","",'B - PROJETOS E PROGRAMAS'!AD265),"0,00")</f>
        <v/>
      </c>
      <c r="K262" t="str">
        <f>TEXT(IF('B - PROJETOS E PROGRAMAS'!A265="","",'B - PROJETOS E PROGRAMAS'!AE265),"0,00")</f>
        <v/>
      </c>
    </row>
    <row r="263" spans="1:11" x14ac:dyDescent="0.35">
      <c r="A263" t="str">
        <f>IF(D263="","",IF('A - IDENTIFICAÇÃO'!$C$7="","",'A - IDENTIFICAÇÃO'!$C$7))</f>
        <v/>
      </c>
      <c r="B263" t="str">
        <f>IF(D263="","",IF('A - IDENTIFICAÇÃO'!$P$15="","",'A - IDENTIFICAÇÃO'!$P$15))</f>
        <v/>
      </c>
      <c r="C263" t="str">
        <f>IF(D263="","",TEXT(IF('A - IDENTIFICAÇÃO'!$C$2="","",'A - IDENTIFICAÇÃO'!$C$2),"0000"))</f>
        <v/>
      </c>
      <c r="D263" t="str">
        <f>IF('B - PROJETOS E PROGRAMAS'!A266="","",'B - PROJETOS E PROGRAMAS'!A266)</f>
        <v/>
      </c>
      <c r="E263" t="str">
        <f>TEXT(IF('B - PROJETOS E PROGRAMAS'!B266="","",'B - PROJETOS E PROGRAMAS'!B266),"DD/MM/AAAA")</f>
        <v/>
      </c>
      <c r="F263" t="str">
        <f>TEXT(IF('B - PROJETOS E PROGRAMAS'!C266="","",'B - PROJETOS E PROGRAMAS'!C266),"DD/MM/AAAA")</f>
        <v/>
      </c>
      <c r="G263" t="str">
        <f>IF(OR('B - PROJETOS E PROGRAMAS'!D266="SIM",'B - PROJETOS E PROGRAMAS'!D266="S"),"S",IF(OR('B - PROJETOS E PROGRAMAS'!D266="NÃO",'B - PROJETOS E PROGRAMAS'!D266="N"),"N",""))</f>
        <v/>
      </c>
      <c r="H263" t="str">
        <f>TEXT(IF('B - PROJETOS E PROGRAMAS'!A266="","",'B - PROJETOS E PROGRAMAS'!AB266),"0,00")</f>
        <v/>
      </c>
      <c r="I263" t="str">
        <f>TEXT(IF('B - PROJETOS E PROGRAMAS'!A266="","",'B - PROJETOS E PROGRAMAS'!AC266),"0,00")</f>
        <v/>
      </c>
      <c r="J263" t="str">
        <f>TEXT(IF('B - PROJETOS E PROGRAMAS'!A266="","",'B - PROJETOS E PROGRAMAS'!AD266),"0,00")</f>
        <v/>
      </c>
      <c r="K263" t="str">
        <f>TEXT(IF('B - PROJETOS E PROGRAMAS'!A266="","",'B - PROJETOS E PROGRAMAS'!AE266),"0,00")</f>
        <v/>
      </c>
    </row>
    <row r="264" spans="1:11" x14ac:dyDescent="0.35">
      <c r="A264" t="str">
        <f>IF(D264="","",IF('A - IDENTIFICAÇÃO'!$C$7="","",'A - IDENTIFICAÇÃO'!$C$7))</f>
        <v/>
      </c>
      <c r="B264" t="str">
        <f>IF(D264="","",IF('A - IDENTIFICAÇÃO'!$P$15="","",'A - IDENTIFICAÇÃO'!$P$15))</f>
        <v/>
      </c>
      <c r="C264" t="str">
        <f>IF(D264="","",TEXT(IF('A - IDENTIFICAÇÃO'!$C$2="","",'A - IDENTIFICAÇÃO'!$C$2),"0000"))</f>
        <v/>
      </c>
      <c r="D264" t="str">
        <f>IF('B - PROJETOS E PROGRAMAS'!A267="","",'B - PROJETOS E PROGRAMAS'!A267)</f>
        <v/>
      </c>
      <c r="E264" t="str">
        <f>TEXT(IF('B - PROJETOS E PROGRAMAS'!B267="","",'B - PROJETOS E PROGRAMAS'!B267),"DD/MM/AAAA")</f>
        <v/>
      </c>
      <c r="F264" t="str">
        <f>TEXT(IF('B - PROJETOS E PROGRAMAS'!C267="","",'B - PROJETOS E PROGRAMAS'!C267),"DD/MM/AAAA")</f>
        <v/>
      </c>
      <c r="G264" t="str">
        <f>IF(OR('B - PROJETOS E PROGRAMAS'!D267="SIM",'B - PROJETOS E PROGRAMAS'!D267="S"),"S",IF(OR('B - PROJETOS E PROGRAMAS'!D267="NÃO",'B - PROJETOS E PROGRAMAS'!D267="N"),"N",""))</f>
        <v/>
      </c>
      <c r="H264" t="str">
        <f>TEXT(IF('B - PROJETOS E PROGRAMAS'!A267="","",'B - PROJETOS E PROGRAMAS'!AB267),"0,00")</f>
        <v/>
      </c>
      <c r="I264" t="str">
        <f>TEXT(IF('B - PROJETOS E PROGRAMAS'!A267="","",'B - PROJETOS E PROGRAMAS'!AC267),"0,00")</f>
        <v/>
      </c>
      <c r="J264" t="str">
        <f>TEXT(IF('B - PROJETOS E PROGRAMAS'!A267="","",'B - PROJETOS E PROGRAMAS'!AD267),"0,00")</f>
        <v/>
      </c>
      <c r="K264" t="str">
        <f>TEXT(IF('B - PROJETOS E PROGRAMAS'!A267="","",'B - PROJETOS E PROGRAMAS'!AE267),"0,00")</f>
        <v/>
      </c>
    </row>
    <row r="265" spans="1:11" x14ac:dyDescent="0.35">
      <c r="A265" t="str">
        <f>IF(D265="","",IF('A - IDENTIFICAÇÃO'!$C$7="","",'A - IDENTIFICAÇÃO'!$C$7))</f>
        <v/>
      </c>
      <c r="B265" t="str">
        <f>IF(D265="","",IF('A - IDENTIFICAÇÃO'!$P$15="","",'A - IDENTIFICAÇÃO'!$P$15))</f>
        <v/>
      </c>
      <c r="C265" t="str">
        <f>IF(D265="","",TEXT(IF('A - IDENTIFICAÇÃO'!$C$2="","",'A - IDENTIFICAÇÃO'!$C$2),"0000"))</f>
        <v/>
      </c>
      <c r="D265" t="str">
        <f>IF('B - PROJETOS E PROGRAMAS'!A268="","",'B - PROJETOS E PROGRAMAS'!A268)</f>
        <v/>
      </c>
      <c r="E265" t="str">
        <f>TEXT(IF('B - PROJETOS E PROGRAMAS'!B268="","",'B - PROJETOS E PROGRAMAS'!B268),"DD/MM/AAAA")</f>
        <v/>
      </c>
      <c r="F265" t="str">
        <f>TEXT(IF('B - PROJETOS E PROGRAMAS'!C268="","",'B - PROJETOS E PROGRAMAS'!C268),"DD/MM/AAAA")</f>
        <v/>
      </c>
      <c r="G265" t="str">
        <f>IF(OR('B - PROJETOS E PROGRAMAS'!D268="SIM",'B - PROJETOS E PROGRAMAS'!D268="S"),"S",IF(OR('B - PROJETOS E PROGRAMAS'!D268="NÃO",'B - PROJETOS E PROGRAMAS'!D268="N"),"N",""))</f>
        <v/>
      </c>
      <c r="H265" t="str">
        <f>TEXT(IF('B - PROJETOS E PROGRAMAS'!A268="","",'B - PROJETOS E PROGRAMAS'!AB268),"0,00")</f>
        <v/>
      </c>
      <c r="I265" t="str">
        <f>TEXT(IF('B - PROJETOS E PROGRAMAS'!A268="","",'B - PROJETOS E PROGRAMAS'!AC268),"0,00")</f>
        <v/>
      </c>
      <c r="J265" t="str">
        <f>TEXT(IF('B - PROJETOS E PROGRAMAS'!A268="","",'B - PROJETOS E PROGRAMAS'!AD268),"0,00")</f>
        <v/>
      </c>
      <c r="K265" t="str">
        <f>TEXT(IF('B - PROJETOS E PROGRAMAS'!A268="","",'B - PROJETOS E PROGRAMAS'!AE268),"0,00")</f>
        <v/>
      </c>
    </row>
    <row r="266" spans="1:11" x14ac:dyDescent="0.35">
      <c r="A266" t="str">
        <f>IF(D266="","",IF('A - IDENTIFICAÇÃO'!$C$7="","",'A - IDENTIFICAÇÃO'!$C$7))</f>
        <v/>
      </c>
      <c r="B266" t="str">
        <f>IF(D266="","",IF('A - IDENTIFICAÇÃO'!$P$15="","",'A - IDENTIFICAÇÃO'!$P$15))</f>
        <v/>
      </c>
      <c r="C266" t="str">
        <f>IF(D266="","",TEXT(IF('A - IDENTIFICAÇÃO'!$C$2="","",'A - IDENTIFICAÇÃO'!$C$2),"0000"))</f>
        <v/>
      </c>
      <c r="D266" t="str">
        <f>IF('B - PROJETOS E PROGRAMAS'!A269="","",'B - PROJETOS E PROGRAMAS'!A269)</f>
        <v/>
      </c>
      <c r="E266" t="str">
        <f>TEXT(IF('B - PROJETOS E PROGRAMAS'!B269="","",'B - PROJETOS E PROGRAMAS'!B269),"DD/MM/AAAA")</f>
        <v/>
      </c>
      <c r="F266" t="str">
        <f>TEXT(IF('B - PROJETOS E PROGRAMAS'!C269="","",'B - PROJETOS E PROGRAMAS'!C269),"DD/MM/AAAA")</f>
        <v/>
      </c>
      <c r="G266" t="str">
        <f>IF(OR('B - PROJETOS E PROGRAMAS'!D269="SIM",'B - PROJETOS E PROGRAMAS'!D269="S"),"S",IF(OR('B - PROJETOS E PROGRAMAS'!D269="NÃO",'B - PROJETOS E PROGRAMAS'!D269="N"),"N",""))</f>
        <v/>
      </c>
      <c r="H266" t="str">
        <f>TEXT(IF('B - PROJETOS E PROGRAMAS'!A269="","",'B - PROJETOS E PROGRAMAS'!AB269),"0,00")</f>
        <v/>
      </c>
      <c r="I266" t="str">
        <f>TEXT(IF('B - PROJETOS E PROGRAMAS'!A269="","",'B - PROJETOS E PROGRAMAS'!AC269),"0,00")</f>
        <v/>
      </c>
      <c r="J266" t="str">
        <f>TEXT(IF('B - PROJETOS E PROGRAMAS'!A269="","",'B - PROJETOS E PROGRAMAS'!AD269),"0,00")</f>
        <v/>
      </c>
      <c r="K266" t="str">
        <f>TEXT(IF('B - PROJETOS E PROGRAMAS'!A269="","",'B - PROJETOS E PROGRAMAS'!AE269),"0,00")</f>
        <v/>
      </c>
    </row>
    <row r="267" spans="1:11" x14ac:dyDescent="0.35">
      <c r="A267" t="str">
        <f>IF(D267="","",IF('A - IDENTIFICAÇÃO'!$C$7="","",'A - IDENTIFICAÇÃO'!$C$7))</f>
        <v/>
      </c>
      <c r="B267" t="str">
        <f>IF(D267="","",IF('A - IDENTIFICAÇÃO'!$P$15="","",'A - IDENTIFICAÇÃO'!$P$15))</f>
        <v/>
      </c>
      <c r="C267" t="str">
        <f>IF(D267="","",TEXT(IF('A - IDENTIFICAÇÃO'!$C$2="","",'A - IDENTIFICAÇÃO'!$C$2),"0000"))</f>
        <v/>
      </c>
      <c r="D267" t="str">
        <f>IF('B - PROJETOS E PROGRAMAS'!A270="","",'B - PROJETOS E PROGRAMAS'!A270)</f>
        <v/>
      </c>
      <c r="E267" t="str">
        <f>TEXT(IF('B - PROJETOS E PROGRAMAS'!B270="","",'B - PROJETOS E PROGRAMAS'!B270),"DD/MM/AAAA")</f>
        <v/>
      </c>
      <c r="F267" t="str">
        <f>TEXT(IF('B - PROJETOS E PROGRAMAS'!C270="","",'B - PROJETOS E PROGRAMAS'!C270),"DD/MM/AAAA")</f>
        <v/>
      </c>
      <c r="G267" t="str">
        <f>IF(OR('B - PROJETOS E PROGRAMAS'!D270="SIM",'B - PROJETOS E PROGRAMAS'!D270="S"),"S",IF(OR('B - PROJETOS E PROGRAMAS'!D270="NÃO",'B - PROJETOS E PROGRAMAS'!D270="N"),"N",""))</f>
        <v/>
      </c>
      <c r="H267" t="str">
        <f>TEXT(IF('B - PROJETOS E PROGRAMAS'!A270="","",'B - PROJETOS E PROGRAMAS'!AB270),"0,00")</f>
        <v/>
      </c>
      <c r="I267" t="str">
        <f>TEXT(IF('B - PROJETOS E PROGRAMAS'!A270="","",'B - PROJETOS E PROGRAMAS'!AC270),"0,00")</f>
        <v/>
      </c>
      <c r="J267" t="str">
        <f>TEXT(IF('B - PROJETOS E PROGRAMAS'!A270="","",'B - PROJETOS E PROGRAMAS'!AD270),"0,00")</f>
        <v/>
      </c>
      <c r="K267" t="str">
        <f>TEXT(IF('B - PROJETOS E PROGRAMAS'!A270="","",'B - PROJETOS E PROGRAMAS'!AE270),"0,00")</f>
        <v/>
      </c>
    </row>
    <row r="268" spans="1:11" x14ac:dyDescent="0.35">
      <c r="A268" t="str">
        <f>IF(D268="","",IF('A - IDENTIFICAÇÃO'!$C$7="","",'A - IDENTIFICAÇÃO'!$C$7))</f>
        <v/>
      </c>
      <c r="B268" t="str">
        <f>IF(D268="","",IF('A - IDENTIFICAÇÃO'!$P$15="","",'A - IDENTIFICAÇÃO'!$P$15))</f>
        <v/>
      </c>
      <c r="C268" t="str">
        <f>IF(D268="","",TEXT(IF('A - IDENTIFICAÇÃO'!$C$2="","",'A - IDENTIFICAÇÃO'!$C$2),"0000"))</f>
        <v/>
      </c>
      <c r="D268" t="str">
        <f>IF('B - PROJETOS E PROGRAMAS'!A271="","",'B - PROJETOS E PROGRAMAS'!A271)</f>
        <v/>
      </c>
      <c r="E268" t="str">
        <f>TEXT(IF('B - PROJETOS E PROGRAMAS'!B271="","",'B - PROJETOS E PROGRAMAS'!B271),"DD/MM/AAAA")</f>
        <v/>
      </c>
      <c r="F268" t="str">
        <f>TEXT(IF('B - PROJETOS E PROGRAMAS'!C271="","",'B - PROJETOS E PROGRAMAS'!C271),"DD/MM/AAAA")</f>
        <v/>
      </c>
      <c r="G268" t="str">
        <f>IF(OR('B - PROJETOS E PROGRAMAS'!D271="SIM",'B - PROJETOS E PROGRAMAS'!D271="S"),"S",IF(OR('B - PROJETOS E PROGRAMAS'!D271="NÃO",'B - PROJETOS E PROGRAMAS'!D271="N"),"N",""))</f>
        <v/>
      </c>
      <c r="H268" t="str">
        <f>TEXT(IF('B - PROJETOS E PROGRAMAS'!A271="","",'B - PROJETOS E PROGRAMAS'!AB271),"0,00")</f>
        <v/>
      </c>
      <c r="I268" t="str">
        <f>TEXT(IF('B - PROJETOS E PROGRAMAS'!A271="","",'B - PROJETOS E PROGRAMAS'!AC271),"0,00")</f>
        <v/>
      </c>
      <c r="J268" t="str">
        <f>TEXT(IF('B - PROJETOS E PROGRAMAS'!A271="","",'B - PROJETOS E PROGRAMAS'!AD271),"0,00")</f>
        <v/>
      </c>
      <c r="K268" t="str">
        <f>TEXT(IF('B - PROJETOS E PROGRAMAS'!A271="","",'B - PROJETOS E PROGRAMAS'!AE271),"0,00")</f>
        <v/>
      </c>
    </row>
    <row r="269" spans="1:11" x14ac:dyDescent="0.35">
      <c r="A269" t="str">
        <f>IF(D269="","",IF('A - IDENTIFICAÇÃO'!$C$7="","",'A - IDENTIFICAÇÃO'!$C$7))</f>
        <v/>
      </c>
      <c r="B269" t="str">
        <f>IF(D269="","",IF('A - IDENTIFICAÇÃO'!$P$15="","",'A - IDENTIFICAÇÃO'!$P$15))</f>
        <v/>
      </c>
      <c r="C269" t="str">
        <f>IF(D269="","",TEXT(IF('A - IDENTIFICAÇÃO'!$C$2="","",'A - IDENTIFICAÇÃO'!$C$2),"0000"))</f>
        <v/>
      </c>
      <c r="D269" t="str">
        <f>IF('B - PROJETOS E PROGRAMAS'!A272="","",'B - PROJETOS E PROGRAMAS'!A272)</f>
        <v/>
      </c>
      <c r="E269" t="str">
        <f>TEXT(IF('B - PROJETOS E PROGRAMAS'!B272="","",'B - PROJETOS E PROGRAMAS'!B272),"DD/MM/AAAA")</f>
        <v/>
      </c>
      <c r="F269" t="str">
        <f>TEXT(IF('B - PROJETOS E PROGRAMAS'!C272="","",'B - PROJETOS E PROGRAMAS'!C272),"DD/MM/AAAA")</f>
        <v/>
      </c>
      <c r="G269" t="str">
        <f>IF(OR('B - PROJETOS E PROGRAMAS'!D272="SIM",'B - PROJETOS E PROGRAMAS'!D272="S"),"S",IF(OR('B - PROJETOS E PROGRAMAS'!D272="NÃO",'B - PROJETOS E PROGRAMAS'!D272="N"),"N",""))</f>
        <v/>
      </c>
      <c r="H269" t="str">
        <f>TEXT(IF('B - PROJETOS E PROGRAMAS'!A272="","",'B - PROJETOS E PROGRAMAS'!AB272),"0,00")</f>
        <v/>
      </c>
      <c r="I269" t="str">
        <f>TEXT(IF('B - PROJETOS E PROGRAMAS'!A272="","",'B - PROJETOS E PROGRAMAS'!AC272),"0,00")</f>
        <v/>
      </c>
      <c r="J269" t="str">
        <f>TEXT(IF('B - PROJETOS E PROGRAMAS'!A272="","",'B - PROJETOS E PROGRAMAS'!AD272),"0,00")</f>
        <v/>
      </c>
      <c r="K269" t="str">
        <f>TEXT(IF('B - PROJETOS E PROGRAMAS'!A272="","",'B - PROJETOS E PROGRAMAS'!AE272),"0,00")</f>
        <v/>
      </c>
    </row>
    <row r="270" spans="1:11" x14ac:dyDescent="0.35">
      <c r="A270" t="str">
        <f>IF(D270="","",IF('A - IDENTIFICAÇÃO'!$C$7="","",'A - IDENTIFICAÇÃO'!$C$7))</f>
        <v/>
      </c>
      <c r="B270" t="str">
        <f>IF(D270="","",IF('A - IDENTIFICAÇÃO'!$P$15="","",'A - IDENTIFICAÇÃO'!$P$15))</f>
        <v/>
      </c>
      <c r="C270" t="str">
        <f>IF(D270="","",TEXT(IF('A - IDENTIFICAÇÃO'!$C$2="","",'A - IDENTIFICAÇÃO'!$C$2),"0000"))</f>
        <v/>
      </c>
      <c r="D270" t="str">
        <f>IF('B - PROJETOS E PROGRAMAS'!A273="","",'B - PROJETOS E PROGRAMAS'!A273)</f>
        <v/>
      </c>
      <c r="E270" t="str">
        <f>TEXT(IF('B - PROJETOS E PROGRAMAS'!B273="","",'B - PROJETOS E PROGRAMAS'!B273),"DD/MM/AAAA")</f>
        <v/>
      </c>
      <c r="F270" t="str">
        <f>TEXT(IF('B - PROJETOS E PROGRAMAS'!C273="","",'B - PROJETOS E PROGRAMAS'!C273),"DD/MM/AAAA")</f>
        <v/>
      </c>
      <c r="G270" t="str">
        <f>IF(OR('B - PROJETOS E PROGRAMAS'!D273="SIM",'B - PROJETOS E PROGRAMAS'!D273="S"),"S",IF(OR('B - PROJETOS E PROGRAMAS'!D273="NÃO",'B - PROJETOS E PROGRAMAS'!D273="N"),"N",""))</f>
        <v/>
      </c>
      <c r="H270" t="str">
        <f>TEXT(IF('B - PROJETOS E PROGRAMAS'!A273="","",'B - PROJETOS E PROGRAMAS'!AB273),"0,00")</f>
        <v/>
      </c>
      <c r="I270" t="str">
        <f>TEXT(IF('B - PROJETOS E PROGRAMAS'!A273="","",'B - PROJETOS E PROGRAMAS'!AC273),"0,00")</f>
        <v/>
      </c>
      <c r="J270" t="str">
        <f>TEXT(IF('B - PROJETOS E PROGRAMAS'!A273="","",'B - PROJETOS E PROGRAMAS'!AD273),"0,00")</f>
        <v/>
      </c>
      <c r="K270" t="str">
        <f>TEXT(IF('B - PROJETOS E PROGRAMAS'!A273="","",'B - PROJETOS E PROGRAMAS'!AE273),"0,00")</f>
        <v/>
      </c>
    </row>
    <row r="271" spans="1:11" x14ac:dyDescent="0.35">
      <c r="A271" t="str">
        <f>IF(D271="","",IF('A - IDENTIFICAÇÃO'!$C$7="","",'A - IDENTIFICAÇÃO'!$C$7))</f>
        <v/>
      </c>
      <c r="B271" t="str">
        <f>IF(D271="","",IF('A - IDENTIFICAÇÃO'!$P$15="","",'A - IDENTIFICAÇÃO'!$P$15))</f>
        <v/>
      </c>
      <c r="C271" t="str">
        <f>IF(D271="","",TEXT(IF('A - IDENTIFICAÇÃO'!$C$2="","",'A - IDENTIFICAÇÃO'!$C$2),"0000"))</f>
        <v/>
      </c>
      <c r="D271" t="str">
        <f>IF('B - PROJETOS E PROGRAMAS'!A274="","",'B - PROJETOS E PROGRAMAS'!A274)</f>
        <v/>
      </c>
      <c r="E271" t="str">
        <f>TEXT(IF('B - PROJETOS E PROGRAMAS'!B274="","",'B - PROJETOS E PROGRAMAS'!B274),"DD/MM/AAAA")</f>
        <v/>
      </c>
      <c r="F271" t="str">
        <f>TEXT(IF('B - PROJETOS E PROGRAMAS'!C274="","",'B - PROJETOS E PROGRAMAS'!C274),"DD/MM/AAAA")</f>
        <v/>
      </c>
      <c r="G271" t="str">
        <f>IF(OR('B - PROJETOS E PROGRAMAS'!D274="SIM",'B - PROJETOS E PROGRAMAS'!D274="S"),"S",IF(OR('B - PROJETOS E PROGRAMAS'!D274="NÃO",'B - PROJETOS E PROGRAMAS'!D274="N"),"N",""))</f>
        <v/>
      </c>
      <c r="H271" t="str">
        <f>TEXT(IF('B - PROJETOS E PROGRAMAS'!A274="","",'B - PROJETOS E PROGRAMAS'!AB274),"0,00")</f>
        <v/>
      </c>
      <c r="I271" t="str">
        <f>TEXT(IF('B - PROJETOS E PROGRAMAS'!A274="","",'B - PROJETOS E PROGRAMAS'!AC274),"0,00")</f>
        <v/>
      </c>
      <c r="J271" t="str">
        <f>TEXT(IF('B - PROJETOS E PROGRAMAS'!A274="","",'B - PROJETOS E PROGRAMAS'!AD274),"0,00")</f>
        <v/>
      </c>
      <c r="K271" t="str">
        <f>TEXT(IF('B - PROJETOS E PROGRAMAS'!A274="","",'B - PROJETOS E PROGRAMAS'!AE274),"0,00")</f>
        <v/>
      </c>
    </row>
    <row r="272" spans="1:11" x14ac:dyDescent="0.35">
      <c r="A272" t="str">
        <f>IF(D272="","",IF('A - IDENTIFICAÇÃO'!$C$7="","",'A - IDENTIFICAÇÃO'!$C$7))</f>
        <v/>
      </c>
      <c r="B272" t="str">
        <f>IF(D272="","",IF('A - IDENTIFICAÇÃO'!$P$15="","",'A - IDENTIFICAÇÃO'!$P$15))</f>
        <v/>
      </c>
      <c r="C272" t="str">
        <f>IF(D272="","",TEXT(IF('A - IDENTIFICAÇÃO'!$C$2="","",'A - IDENTIFICAÇÃO'!$C$2),"0000"))</f>
        <v/>
      </c>
      <c r="D272" t="str">
        <f>IF('B - PROJETOS E PROGRAMAS'!A275="","",'B - PROJETOS E PROGRAMAS'!A275)</f>
        <v/>
      </c>
      <c r="E272" t="str">
        <f>TEXT(IF('B - PROJETOS E PROGRAMAS'!B275="","",'B - PROJETOS E PROGRAMAS'!B275),"DD/MM/AAAA")</f>
        <v/>
      </c>
      <c r="F272" t="str">
        <f>TEXT(IF('B - PROJETOS E PROGRAMAS'!C275="","",'B - PROJETOS E PROGRAMAS'!C275),"DD/MM/AAAA")</f>
        <v/>
      </c>
      <c r="G272" t="str">
        <f>IF(OR('B - PROJETOS E PROGRAMAS'!D275="SIM",'B - PROJETOS E PROGRAMAS'!D275="S"),"S",IF(OR('B - PROJETOS E PROGRAMAS'!D275="NÃO",'B - PROJETOS E PROGRAMAS'!D275="N"),"N",""))</f>
        <v/>
      </c>
      <c r="H272" t="str">
        <f>TEXT(IF('B - PROJETOS E PROGRAMAS'!A275="","",'B - PROJETOS E PROGRAMAS'!AB275),"0,00")</f>
        <v/>
      </c>
      <c r="I272" t="str">
        <f>TEXT(IF('B - PROJETOS E PROGRAMAS'!A275="","",'B - PROJETOS E PROGRAMAS'!AC275),"0,00")</f>
        <v/>
      </c>
      <c r="J272" t="str">
        <f>TEXT(IF('B - PROJETOS E PROGRAMAS'!A275="","",'B - PROJETOS E PROGRAMAS'!AD275),"0,00")</f>
        <v/>
      </c>
      <c r="K272" t="str">
        <f>TEXT(IF('B - PROJETOS E PROGRAMAS'!A275="","",'B - PROJETOS E PROGRAMAS'!AE275),"0,00")</f>
        <v/>
      </c>
    </row>
    <row r="273" spans="1:11" x14ac:dyDescent="0.35">
      <c r="A273" t="str">
        <f>IF(D273="","",IF('A - IDENTIFICAÇÃO'!$C$7="","",'A - IDENTIFICAÇÃO'!$C$7))</f>
        <v/>
      </c>
      <c r="B273" t="str">
        <f>IF(D273="","",IF('A - IDENTIFICAÇÃO'!$P$15="","",'A - IDENTIFICAÇÃO'!$P$15))</f>
        <v/>
      </c>
      <c r="C273" t="str">
        <f>IF(D273="","",TEXT(IF('A - IDENTIFICAÇÃO'!$C$2="","",'A - IDENTIFICAÇÃO'!$C$2),"0000"))</f>
        <v/>
      </c>
      <c r="D273" t="str">
        <f>IF('B - PROJETOS E PROGRAMAS'!A276="","",'B - PROJETOS E PROGRAMAS'!A276)</f>
        <v/>
      </c>
      <c r="E273" t="str">
        <f>TEXT(IF('B - PROJETOS E PROGRAMAS'!B276="","",'B - PROJETOS E PROGRAMAS'!B276),"DD/MM/AAAA")</f>
        <v/>
      </c>
      <c r="F273" t="str">
        <f>TEXT(IF('B - PROJETOS E PROGRAMAS'!C276="","",'B - PROJETOS E PROGRAMAS'!C276),"DD/MM/AAAA")</f>
        <v/>
      </c>
      <c r="G273" t="str">
        <f>IF(OR('B - PROJETOS E PROGRAMAS'!D276="SIM",'B - PROJETOS E PROGRAMAS'!D276="S"),"S",IF(OR('B - PROJETOS E PROGRAMAS'!D276="NÃO",'B - PROJETOS E PROGRAMAS'!D276="N"),"N",""))</f>
        <v/>
      </c>
      <c r="H273" t="str">
        <f>TEXT(IF('B - PROJETOS E PROGRAMAS'!A276="","",'B - PROJETOS E PROGRAMAS'!AB276),"0,00")</f>
        <v/>
      </c>
      <c r="I273" t="str">
        <f>TEXT(IF('B - PROJETOS E PROGRAMAS'!A276="","",'B - PROJETOS E PROGRAMAS'!AC276),"0,00")</f>
        <v/>
      </c>
      <c r="J273" t="str">
        <f>TEXT(IF('B - PROJETOS E PROGRAMAS'!A276="","",'B - PROJETOS E PROGRAMAS'!AD276),"0,00")</f>
        <v/>
      </c>
      <c r="K273" t="str">
        <f>TEXT(IF('B - PROJETOS E PROGRAMAS'!A276="","",'B - PROJETOS E PROGRAMAS'!AE276),"0,00")</f>
        <v/>
      </c>
    </row>
    <row r="274" spans="1:11" x14ac:dyDescent="0.35">
      <c r="A274" t="str">
        <f>IF(D274="","",IF('A - IDENTIFICAÇÃO'!$C$7="","",'A - IDENTIFICAÇÃO'!$C$7))</f>
        <v/>
      </c>
      <c r="B274" t="str">
        <f>IF(D274="","",IF('A - IDENTIFICAÇÃO'!$P$15="","",'A - IDENTIFICAÇÃO'!$P$15))</f>
        <v/>
      </c>
      <c r="C274" t="str">
        <f>IF(D274="","",TEXT(IF('A - IDENTIFICAÇÃO'!$C$2="","",'A - IDENTIFICAÇÃO'!$C$2),"0000"))</f>
        <v/>
      </c>
      <c r="D274" t="str">
        <f>IF('B - PROJETOS E PROGRAMAS'!A277="","",'B - PROJETOS E PROGRAMAS'!A277)</f>
        <v/>
      </c>
      <c r="E274" t="str">
        <f>TEXT(IF('B - PROJETOS E PROGRAMAS'!B277="","",'B - PROJETOS E PROGRAMAS'!B277),"DD/MM/AAAA")</f>
        <v/>
      </c>
      <c r="F274" t="str">
        <f>TEXT(IF('B - PROJETOS E PROGRAMAS'!C277="","",'B - PROJETOS E PROGRAMAS'!C277),"DD/MM/AAAA")</f>
        <v/>
      </c>
      <c r="G274" t="str">
        <f>IF(OR('B - PROJETOS E PROGRAMAS'!D277="SIM",'B - PROJETOS E PROGRAMAS'!D277="S"),"S",IF(OR('B - PROJETOS E PROGRAMAS'!D277="NÃO",'B - PROJETOS E PROGRAMAS'!D277="N"),"N",""))</f>
        <v/>
      </c>
      <c r="H274" t="str">
        <f>TEXT(IF('B - PROJETOS E PROGRAMAS'!A277="","",'B - PROJETOS E PROGRAMAS'!AB277),"0,00")</f>
        <v/>
      </c>
      <c r="I274" t="str">
        <f>TEXT(IF('B - PROJETOS E PROGRAMAS'!A277="","",'B - PROJETOS E PROGRAMAS'!AC277),"0,00")</f>
        <v/>
      </c>
      <c r="J274" t="str">
        <f>TEXT(IF('B - PROJETOS E PROGRAMAS'!A277="","",'B - PROJETOS E PROGRAMAS'!AD277),"0,00")</f>
        <v/>
      </c>
      <c r="K274" t="str">
        <f>TEXT(IF('B - PROJETOS E PROGRAMAS'!A277="","",'B - PROJETOS E PROGRAMAS'!AE277),"0,00")</f>
        <v/>
      </c>
    </row>
    <row r="275" spans="1:11" x14ac:dyDescent="0.35">
      <c r="A275" t="str">
        <f>IF(D275="","",IF('A - IDENTIFICAÇÃO'!$C$7="","",'A - IDENTIFICAÇÃO'!$C$7))</f>
        <v/>
      </c>
      <c r="B275" t="str">
        <f>IF(D275="","",IF('A - IDENTIFICAÇÃO'!$P$15="","",'A - IDENTIFICAÇÃO'!$P$15))</f>
        <v/>
      </c>
      <c r="C275" t="str">
        <f>IF(D275="","",TEXT(IF('A - IDENTIFICAÇÃO'!$C$2="","",'A - IDENTIFICAÇÃO'!$C$2),"0000"))</f>
        <v/>
      </c>
      <c r="D275" t="str">
        <f>IF('B - PROJETOS E PROGRAMAS'!A278="","",'B - PROJETOS E PROGRAMAS'!A278)</f>
        <v/>
      </c>
      <c r="E275" t="str">
        <f>TEXT(IF('B - PROJETOS E PROGRAMAS'!B278="","",'B - PROJETOS E PROGRAMAS'!B278),"DD/MM/AAAA")</f>
        <v/>
      </c>
      <c r="F275" t="str">
        <f>TEXT(IF('B - PROJETOS E PROGRAMAS'!C278="","",'B - PROJETOS E PROGRAMAS'!C278),"DD/MM/AAAA")</f>
        <v/>
      </c>
      <c r="G275" t="str">
        <f>IF(OR('B - PROJETOS E PROGRAMAS'!D278="SIM",'B - PROJETOS E PROGRAMAS'!D278="S"),"S",IF(OR('B - PROJETOS E PROGRAMAS'!D278="NÃO",'B - PROJETOS E PROGRAMAS'!D278="N"),"N",""))</f>
        <v/>
      </c>
      <c r="H275" t="str">
        <f>TEXT(IF('B - PROJETOS E PROGRAMAS'!A278="","",'B - PROJETOS E PROGRAMAS'!AB278),"0,00")</f>
        <v/>
      </c>
      <c r="I275" t="str">
        <f>TEXT(IF('B - PROJETOS E PROGRAMAS'!A278="","",'B - PROJETOS E PROGRAMAS'!AC278),"0,00")</f>
        <v/>
      </c>
      <c r="J275" t="str">
        <f>TEXT(IF('B - PROJETOS E PROGRAMAS'!A278="","",'B - PROJETOS E PROGRAMAS'!AD278),"0,00")</f>
        <v/>
      </c>
      <c r="K275" t="str">
        <f>TEXT(IF('B - PROJETOS E PROGRAMAS'!A278="","",'B - PROJETOS E PROGRAMAS'!AE278),"0,00")</f>
        <v/>
      </c>
    </row>
    <row r="276" spans="1:11" x14ac:dyDescent="0.35">
      <c r="A276" t="str">
        <f>IF(D276="","",IF('A - IDENTIFICAÇÃO'!$C$7="","",'A - IDENTIFICAÇÃO'!$C$7))</f>
        <v/>
      </c>
      <c r="B276" t="str">
        <f>IF(D276="","",IF('A - IDENTIFICAÇÃO'!$P$15="","",'A - IDENTIFICAÇÃO'!$P$15))</f>
        <v/>
      </c>
      <c r="C276" t="str">
        <f>IF(D276="","",TEXT(IF('A - IDENTIFICAÇÃO'!$C$2="","",'A - IDENTIFICAÇÃO'!$C$2),"0000"))</f>
        <v/>
      </c>
      <c r="D276" t="str">
        <f>IF('B - PROJETOS E PROGRAMAS'!A279="","",'B - PROJETOS E PROGRAMAS'!A279)</f>
        <v/>
      </c>
      <c r="E276" t="str">
        <f>TEXT(IF('B - PROJETOS E PROGRAMAS'!B279="","",'B - PROJETOS E PROGRAMAS'!B279),"DD/MM/AAAA")</f>
        <v/>
      </c>
      <c r="F276" t="str">
        <f>TEXT(IF('B - PROJETOS E PROGRAMAS'!C279="","",'B - PROJETOS E PROGRAMAS'!C279),"DD/MM/AAAA")</f>
        <v/>
      </c>
      <c r="G276" t="str">
        <f>IF(OR('B - PROJETOS E PROGRAMAS'!D279="SIM",'B - PROJETOS E PROGRAMAS'!D279="S"),"S",IF(OR('B - PROJETOS E PROGRAMAS'!D279="NÃO",'B - PROJETOS E PROGRAMAS'!D279="N"),"N",""))</f>
        <v/>
      </c>
      <c r="H276" t="str">
        <f>TEXT(IF('B - PROJETOS E PROGRAMAS'!A279="","",'B - PROJETOS E PROGRAMAS'!AB279),"0,00")</f>
        <v/>
      </c>
      <c r="I276" t="str">
        <f>TEXT(IF('B - PROJETOS E PROGRAMAS'!A279="","",'B - PROJETOS E PROGRAMAS'!AC279),"0,00")</f>
        <v/>
      </c>
      <c r="J276" t="str">
        <f>TEXT(IF('B - PROJETOS E PROGRAMAS'!A279="","",'B - PROJETOS E PROGRAMAS'!AD279),"0,00")</f>
        <v/>
      </c>
      <c r="K276" t="str">
        <f>TEXT(IF('B - PROJETOS E PROGRAMAS'!A279="","",'B - PROJETOS E PROGRAMAS'!AE279),"0,00")</f>
        <v/>
      </c>
    </row>
    <row r="277" spans="1:11" x14ac:dyDescent="0.35">
      <c r="A277" t="str">
        <f>IF(D277="","",IF('A - IDENTIFICAÇÃO'!$C$7="","",'A - IDENTIFICAÇÃO'!$C$7))</f>
        <v/>
      </c>
      <c r="B277" t="str">
        <f>IF(D277="","",IF('A - IDENTIFICAÇÃO'!$P$15="","",'A - IDENTIFICAÇÃO'!$P$15))</f>
        <v/>
      </c>
      <c r="C277" t="str">
        <f>IF(D277="","",TEXT(IF('A - IDENTIFICAÇÃO'!$C$2="","",'A - IDENTIFICAÇÃO'!$C$2),"0000"))</f>
        <v/>
      </c>
      <c r="D277" t="str">
        <f>IF('B - PROJETOS E PROGRAMAS'!A280="","",'B - PROJETOS E PROGRAMAS'!A280)</f>
        <v/>
      </c>
      <c r="E277" t="str">
        <f>TEXT(IF('B - PROJETOS E PROGRAMAS'!B280="","",'B - PROJETOS E PROGRAMAS'!B280),"DD/MM/AAAA")</f>
        <v/>
      </c>
      <c r="F277" t="str">
        <f>TEXT(IF('B - PROJETOS E PROGRAMAS'!C280="","",'B - PROJETOS E PROGRAMAS'!C280),"DD/MM/AAAA")</f>
        <v/>
      </c>
      <c r="G277" t="str">
        <f>IF(OR('B - PROJETOS E PROGRAMAS'!D280="SIM",'B - PROJETOS E PROGRAMAS'!D280="S"),"S",IF(OR('B - PROJETOS E PROGRAMAS'!D280="NÃO",'B - PROJETOS E PROGRAMAS'!D280="N"),"N",""))</f>
        <v/>
      </c>
      <c r="H277" t="str">
        <f>TEXT(IF('B - PROJETOS E PROGRAMAS'!A280="","",'B - PROJETOS E PROGRAMAS'!AB280),"0,00")</f>
        <v/>
      </c>
      <c r="I277" t="str">
        <f>TEXT(IF('B - PROJETOS E PROGRAMAS'!A280="","",'B - PROJETOS E PROGRAMAS'!AC280),"0,00")</f>
        <v/>
      </c>
      <c r="J277" t="str">
        <f>TEXT(IF('B - PROJETOS E PROGRAMAS'!A280="","",'B - PROJETOS E PROGRAMAS'!AD280),"0,00")</f>
        <v/>
      </c>
      <c r="K277" t="str">
        <f>TEXT(IF('B - PROJETOS E PROGRAMAS'!A280="","",'B - PROJETOS E PROGRAMAS'!AE280),"0,00")</f>
        <v/>
      </c>
    </row>
    <row r="278" spans="1:11" x14ac:dyDescent="0.35">
      <c r="A278" t="str">
        <f>IF(D278="","",IF('A - IDENTIFICAÇÃO'!$C$7="","",'A - IDENTIFICAÇÃO'!$C$7))</f>
        <v/>
      </c>
      <c r="B278" t="str">
        <f>IF(D278="","",IF('A - IDENTIFICAÇÃO'!$P$15="","",'A - IDENTIFICAÇÃO'!$P$15))</f>
        <v/>
      </c>
      <c r="C278" t="str">
        <f>IF(D278="","",TEXT(IF('A - IDENTIFICAÇÃO'!$C$2="","",'A - IDENTIFICAÇÃO'!$C$2),"0000"))</f>
        <v/>
      </c>
      <c r="D278" t="str">
        <f>IF('B - PROJETOS E PROGRAMAS'!A281="","",'B - PROJETOS E PROGRAMAS'!A281)</f>
        <v/>
      </c>
      <c r="E278" t="str">
        <f>TEXT(IF('B - PROJETOS E PROGRAMAS'!B281="","",'B - PROJETOS E PROGRAMAS'!B281),"DD/MM/AAAA")</f>
        <v/>
      </c>
      <c r="F278" t="str">
        <f>TEXT(IF('B - PROJETOS E PROGRAMAS'!C281="","",'B - PROJETOS E PROGRAMAS'!C281),"DD/MM/AAAA")</f>
        <v/>
      </c>
      <c r="G278" t="str">
        <f>IF(OR('B - PROJETOS E PROGRAMAS'!D281="SIM",'B - PROJETOS E PROGRAMAS'!D281="S"),"S",IF(OR('B - PROJETOS E PROGRAMAS'!D281="NÃO",'B - PROJETOS E PROGRAMAS'!D281="N"),"N",""))</f>
        <v/>
      </c>
      <c r="H278" t="str">
        <f>TEXT(IF('B - PROJETOS E PROGRAMAS'!A281="","",'B - PROJETOS E PROGRAMAS'!AB281),"0,00")</f>
        <v/>
      </c>
      <c r="I278" t="str">
        <f>TEXT(IF('B - PROJETOS E PROGRAMAS'!A281="","",'B - PROJETOS E PROGRAMAS'!AC281),"0,00")</f>
        <v/>
      </c>
      <c r="J278" t="str">
        <f>TEXT(IF('B - PROJETOS E PROGRAMAS'!A281="","",'B - PROJETOS E PROGRAMAS'!AD281),"0,00")</f>
        <v/>
      </c>
      <c r="K278" t="str">
        <f>TEXT(IF('B - PROJETOS E PROGRAMAS'!A281="","",'B - PROJETOS E PROGRAMAS'!AE281),"0,00")</f>
        <v/>
      </c>
    </row>
    <row r="279" spans="1:11" x14ac:dyDescent="0.35">
      <c r="A279" t="str">
        <f>IF(D279="","",IF('A - IDENTIFICAÇÃO'!$C$7="","",'A - IDENTIFICAÇÃO'!$C$7))</f>
        <v/>
      </c>
      <c r="B279" t="str">
        <f>IF(D279="","",IF('A - IDENTIFICAÇÃO'!$P$15="","",'A - IDENTIFICAÇÃO'!$P$15))</f>
        <v/>
      </c>
      <c r="C279" t="str">
        <f>IF(D279="","",TEXT(IF('A - IDENTIFICAÇÃO'!$C$2="","",'A - IDENTIFICAÇÃO'!$C$2),"0000"))</f>
        <v/>
      </c>
      <c r="D279" t="str">
        <f>IF('B - PROJETOS E PROGRAMAS'!A282="","",'B - PROJETOS E PROGRAMAS'!A282)</f>
        <v/>
      </c>
      <c r="E279" t="str">
        <f>TEXT(IF('B - PROJETOS E PROGRAMAS'!B282="","",'B - PROJETOS E PROGRAMAS'!B282),"DD/MM/AAAA")</f>
        <v/>
      </c>
      <c r="F279" t="str">
        <f>TEXT(IF('B - PROJETOS E PROGRAMAS'!C282="","",'B - PROJETOS E PROGRAMAS'!C282),"DD/MM/AAAA")</f>
        <v/>
      </c>
      <c r="G279" t="str">
        <f>IF(OR('B - PROJETOS E PROGRAMAS'!D282="SIM",'B - PROJETOS E PROGRAMAS'!D282="S"),"S",IF(OR('B - PROJETOS E PROGRAMAS'!D282="NÃO",'B - PROJETOS E PROGRAMAS'!D282="N"),"N",""))</f>
        <v/>
      </c>
      <c r="H279" t="str">
        <f>TEXT(IF('B - PROJETOS E PROGRAMAS'!A282="","",'B - PROJETOS E PROGRAMAS'!AB282),"0,00")</f>
        <v/>
      </c>
      <c r="I279" t="str">
        <f>TEXT(IF('B - PROJETOS E PROGRAMAS'!A282="","",'B - PROJETOS E PROGRAMAS'!AC282),"0,00")</f>
        <v/>
      </c>
      <c r="J279" t="str">
        <f>TEXT(IF('B - PROJETOS E PROGRAMAS'!A282="","",'B - PROJETOS E PROGRAMAS'!AD282),"0,00")</f>
        <v/>
      </c>
      <c r="K279" t="str">
        <f>TEXT(IF('B - PROJETOS E PROGRAMAS'!A282="","",'B - PROJETOS E PROGRAMAS'!AE282),"0,00")</f>
        <v/>
      </c>
    </row>
    <row r="280" spans="1:11" x14ac:dyDescent="0.35">
      <c r="A280" t="str">
        <f>IF(D280="","",IF('A - IDENTIFICAÇÃO'!$C$7="","",'A - IDENTIFICAÇÃO'!$C$7))</f>
        <v/>
      </c>
      <c r="B280" t="str">
        <f>IF(D280="","",IF('A - IDENTIFICAÇÃO'!$P$15="","",'A - IDENTIFICAÇÃO'!$P$15))</f>
        <v/>
      </c>
      <c r="C280" t="str">
        <f>IF(D280="","",TEXT(IF('A - IDENTIFICAÇÃO'!$C$2="","",'A - IDENTIFICAÇÃO'!$C$2),"0000"))</f>
        <v/>
      </c>
      <c r="D280" t="str">
        <f>IF('B - PROJETOS E PROGRAMAS'!A283="","",'B - PROJETOS E PROGRAMAS'!A283)</f>
        <v/>
      </c>
      <c r="E280" t="str">
        <f>TEXT(IF('B - PROJETOS E PROGRAMAS'!B283="","",'B - PROJETOS E PROGRAMAS'!B283),"DD/MM/AAAA")</f>
        <v/>
      </c>
      <c r="F280" t="str">
        <f>TEXT(IF('B - PROJETOS E PROGRAMAS'!C283="","",'B - PROJETOS E PROGRAMAS'!C283),"DD/MM/AAAA")</f>
        <v/>
      </c>
      <c r="G280" t="str">
        <f>IF(OR('B - PROJETOS E PROGRAMAS'!D283="SIM",'B - PROJETOS E PROGRAMAS'!D283="S"),"S",IF(OR('B - PROJETOS E PROGRAMAS'!D283="NÃO",'B - PROJETOS E PROGRAMAS'!D283="N"),"N",""))</f>
        <v/>
      </c>
      <c r="H280" t="str">
        <f>TEXT(IF('B - PROJETOS E PROGRAMAS'!A283="","",'B - PROJETOS E PROGRAMAS'!AB283),"0,00")</f>
        <v/>
      </c>
      <c r="I280" t="str">
        <f>TEXT(IF('B - PROJETOS E PROGRAMAS'!A283="","",'B - PROJETOS E PROGRAMAS'!AC283),"0,00")</f>
        <v/>
      </c>
      <c r="J280" t="str">
        <f>TEXT(IF('B - PROJETOS E PROGRAMAS'!A283="","",'B - PROJETOS E PROGRAMAS'!AD283),"0,00")</f>
        <v/>
      </c>
      <c r="K280" t="str">
        <f>TEXT(IF('B - PROJETOS E PROGRAMAS'!A283="","",'B - PROJETOS E PROGRAMAS'!AE283),"0,00")</f>
        <v/>
      </c>
    </row>
    <row r="281" spans="1:11" x14ac:dyDescent="0.35">
      <c r="A281" t="str">
        <f>IF(D281="","",IF('A - IDENTIFICAÇÃO'!$C$7="","",'A - IDENTIFICAÇÃO'!$C$7))</f>
        <v/>
      </c>
      <c r="B281" t="str">
        <f>IF(D281="","",IF('A - IDENTIFICAÇÃO'!$P$15="","",'A - IDENTIFICAÇÃO'!$P$15))</f>
        <v/>
      </c>
      <c r="C281" t="str">
        <f>IF(D281="","",TEXT(IF('A - IDENTIFICAÇÃO'!$C$2="","",'A - IDENTIFICAÇÃO'!$C$2),"0000"))</f>
        <v/>
      </c>
      <c r="D281" t="str">
        <f>IF('B - PROJETOS E PROGRAMAS'!A284="","",'B - PROJETOS E PROGRAMAS'!A284)</f>
        <v/>
      </c>
      <c r="E281" t="str">
        <f>TEXT(IF('B - PROJETOS E PROGRAMAS'!B284="","",'B - PROJETOS E PROGRAMAS'!B284),"DD/MM/AAAA")</f>
        <v/>
      </c>
      <c r="F281" t="str">
        <f>TEXT(IF('B - PROJETOS E PROGRAMAS'!C284="","",'B - PROJETOS E PROGRAMAS'!C284),"DD/MM/AAAA")</f>
        <v/>
      </c>
      <c r="G281" t="str">
        <f>IF(OR('B - PROJETOS E PROGRAMAS'!D284="SIM",'B - PROJETOS E PROGRAMAS'!D284="S"),"S",IF(OR('B - PROJETOS E PROGRAMAS'!D284="NÃO",'B - PROJETOS E PROGRAMAS'!D284="N"),"N",""))</f>
        <v/>
      </c>
      <c r="H281" t="str">
        <f>TEXT(IF('B - PROJETOS E PROGRAMAS'!A284="","",'B - PROJETOS E PROGRAMAS'!AB284),"0,00")</f>
        <v/>
      </c>
      <c r="I281" t="str">
        <f>TEXT(IF('B - PROJETOS E PROGRAMAS'!A284="","",'B - PROJETOS E PROGRAMAS'!AC284),"0,00")</f>
        <v/>
      </c>
      <c r="J281" t="str">
        <f>TEXT(IF('B - PROJETOS E PROGRAMAS'!A284="","",'B - PROJETOS E PROGRAMAS'!AD284),"0,00")</f>
        <v/>
      </c>
      <c r="K281" t="str">
        <f>TEXT(IF('B - PROJETOS E PROGRAMAS'!A284="","",'B - PROJETOS E PROGRAMAS'!AE284),"0,00")</f>
        <v/>
      </c>
    </row>
    <row r="282" spans="1:11" x14ac:dyDescent="0.35">
      <c r="A282" t="str">
        <f>IF(D282="","",IF('A - IDENTIFICAÇÃO'!$C$7="","",'A - IDENTIFICAÇÃO'!$C$7))</f>
        <v/>
      </c>
      <c r="B282" t="str">
        <f>IF(D282="","",IF('A - IDENTIFICAÇÃO'!$P$15="","",'A - IDENTIFICAÇÃO'!$P$15))</f>
        <v/>
      </c>
      <c r="C282" t="str">
        <f>IF(D282="","",TEXT(IF('A - IDENTIFICAÇÃO'!$C$2="","",'A - IDENTIFICAÇÃO'!$C$2),"0000"))</f>
        <v/>
      </c>
      <c r="D282" t="str">
        <f>IF('B - PROJETOS E PROGRAMAS'!A285="","",'B - PROJETOS E PROGRAMAS'!A285)</f>
        <v/>
      </c>
      <c r="E282" t="str">
        <f>TEXT(IF('B - PROJETOS E PROGRAMAS'!B285="","",'B - PROJETOS E PROGRAMAS'!B285),"DD/MM/AAAA")</f>
        <v/>
      </c>
      <c r="F282" t="str">
        <f>TEXT(IF('B - PROJETOS E PROGRAMAS'!C285="","",'B - PROJETOS E PROGRAMAS'!C285),"DD/MM/AAAA")</f>
        <v/>
      </c>
      <c r="G282" t="str">
        <f>IF(OR('B - PROJETOS E PROGRAMAS'!D285="SIM",'B - PROJETOS E PROGRAMAS'!D285="S"),"S",IF(OR('B - PROJETOS E PROGRAMAS'!D285="NÃO",'B - PROJETOS E PROGRAMAS'!D285="N"),"N",""))</f>
        <v/>
      </c>
      <c r="H282" t="str">
        <f>TEXT(IF('B - PROJETOS E PROGRAMAS'!A285="","",'B - PROJETOS E PROGRAMAS'!AB285),"0,00")</f>
        <v/>
      </c>
      <c r="I282" t="str">
        <f>TEXT(IF('B - PROJETOS E PROGRAMAS'!A285="","",'B - PROJETOS E PROGRAMAS'!AC285),"0,00")</f>
        <v/>
      </c>
      <c r="J282" t="str">
        <f>TEXT(IF('B - PROJETOS E PROGRAMAS'!A285="","",'B - PROJETOS E PROGRAMAS'!AD285),"0,00")</f>
        <v/>
      </c>
      <c r="K282" t="str">
        <f>TEXT(IF('B - PROJETOS E PROGRAMAS'!A285="","",'B - PROJETOS E PROGRAMAS'!AE285),"0,00")</f>
        <v/>
      </c>
    </row>
    <row r="283" spans="1:11" x14ac:dyDescent="0.35">
      <c r="A283" t="str">
        <f>IF(D283="","",IF('A - IDENTIFICAÇÃO'!$C$7="","",'A - IDENTIFICAÇÃO'!$C$7))</f>
        <v/>
      </c>
      <c r="B283" t="str">
        <f>IF(D283="","",IF('A - IDENTIFICAÇÃO'!$P$15="","",'A - IDENTIFICAÇÃO'!$P$15))</f>
        <v/>
      </c>
      <c r="C283" t="str">
        <f>IF(D283="","",TEXT(IF('A - IDENTIFICAÇÃO'!$C$2="","",'A - IDENTIFICAÇÃO'!$C$2),"0000"))</f>
        <v/>
      </c>
      <c r="D283" t="str">
        <f>IF('B - PROJETOS E PROGRAMAS'!A286="","",'B - PROJETOS E PROGRAMAS'!A286)</f>
        <v/>
      </c>
      <c r="E283" t="str">
        <f>TEXT(IF('B - PROJETOS E PROGRAMAS'!B286="","",'B - PROJETOS E PROGRAMAS'!B286),"DD/MM/AAAA")</f>
        <v/>
      </c>
      <c r="F283" t="str">
        <f>TEXT(IF('B - PROJETOS E PROGRAMAS'!C286="","",'B - PROJETOS E PROGRAMAS'!C286),"DD/MM/AAAA")</f>
        <v/>
      </c>
      <c r="G283" t="str">
        <f>IF(OR('B - PROJETOS E PROGRAMAS'!D286="SIM",'B - PROJETOS E PROGRAMAS'!D286="S"),"S",IF(OR('B - PROJETOS E PROGRAMAS'!D286="NÃO",'B - PROJETOS E PROGRAMAS'!D286="N"),"N",""))</f>
        <v/>
      </c>
      <c r="H283" t="str">
        <f>TEXT(IF('B - PROJETOS E PROGRAMAS'!A286="","",'B - PROJETOS E PROGRAMAS'!AB286),"0,00")</f>
        <v/>
      </c>
      <c r="I283" t="str">
        <f>TEXT(IF('B - PROJETOS E PROGRAMAS'!A286="","",'B - PROJETOS E PROGRAMAS'!AC286),"0,00")</f>
        <v/>
      </c>
      <c r="J283" t="str">
        <f>TEXT(IF('B - PROJETOS E PROGRAMAS'!A286="","",'B - PROJETOS E PROGRAMAS'!AD286),"0,00")</f>
        <v/>
      </c>
      <c r="K283" t="str">
        <f>TEXT(IF('B - PROJETOS E PROGRAMAS'!A286="","",'B - PROJETOS E PROGRAMAS'!AE286),"0,00")</f>
        <v/>
      </c>
    </row>
    <row r="284" spans="1:11" x14ac:dyDescent="0.35">
      <c r="A284" t="str">
        <f>IF(D284="","",IF('A - IDENTIFICAÇÃO'!$C$7="","",'A - IDENTIFICAÇÃO'!$C$7))</f>
        <v/>
      </c>
      <c r="B284" t="str">
        <f>IF(D284="","",IF('A - IDENTIFICAÇÃO'!$P$15="","",'A - IDENTIFICAÇÃO'!$P$15))</f>
        <v/>
      </c>
      <c r="C284" t="str">
        <f>IF(D284="","",TEXT(IF('A - IDENTIFICAÇÃO'!$C$2="","",'A - IDENTIFICAÇÃO'!$C$2),"0000"))</f>
        <v/>
      </c>
      <c r="D284" t="str">
        <f>IF('B - PROJETOS E PROGRAMAS'!A287="","",'B - PROJETOS E PROGRAMAS'!A287)</f>
        <v/>
      </c>
      <c r="E284" t="str">
        <f>TEXT(IF('B - PROJETOS E PROGRAMAS'!B287="","",'B - PROJETOS E PROGRAMAS'!B287),"DD/MM/AAAA")</f>
        <v/>
      </c>
      <c r="F284" t="str">
        <f>TEXT(IF('B - PROJETOS E PROGRAMAS'!C287="","",'B - PROJETOS E PROGRAMAS'!C287),"DD/MM/AAAA")</f>
        <v/>
      </c>
      <c r="G284" t="str">
        <f>IF(OR('B - PROJETOS E PROGRAMAS'!D287="SIM",'B - PROJETOS E PROGRAMAS'!D287="S"),"S",IF(OR('B - PROJETOS E PROGRAMAS'!D287="NÃO",'B - PROJETOS E PROGRAMAS'!D287="N"),"N",""))</f>
        <v/>
      </c>
      <c r="H284" t="str">
        <f>TEXT(IF('B - PROJETOS E PROGRAMAS'!A287="","",'B - PROJETOS E PROGRAMAS'!AB287),"0,00")</f>
        <v/>
      </c>
      <c r="I284" t="str">
        <f>TEXT(IF('B - PROJETOS E PROGRAMAS'!A287="","",'B - PROJETOS E PROGRAMAS'!AC287),"0,00")</f>
        <v/>
      </c>
      <c r="J284" t="str">
        <f>TEXT(IF('B - PROJETOS E PROGRAMAS'!A287="","",'B - PROJETOS E PROGRAMAS'!AD287),"0,00")</f>
        <v/>
      </c>
      <c r="K284" t="str">
        <f>TEXT(IF('B - PROJETOS E PROGRAMAS'!A287="","",'B - PROJETOS E PROGRAMAS'!AE287),"0,00")</f>
        <v/>
      </c>
    </row>
    <row r="285" spans="1:11" x14ac:dyDescent="0.35">
      <c r="A285" t="str">
        <f>IF(D285="","",IF('A - IDENTIFICAÇÃO'!$C$7="","",'A - IDENTIFICAÇÃO'!$C$7))</f>
        <v/>
      </c>
      <c r="B285" t="str">
        <f>IF(D285="","",IF('A - IDENTIFICAÇÃO'!$P$15="","",'A - IDENTIFICAÇÃO'!$P$15))</f>
        <v/>
      </c>
      <c r="C285" t="str">
        <f>IF(D285="","",TEXT(IF('A - IDENTIFICAÇÃO'!$C$2="","",'A - IDENTIFICAÇÃO'!$C$2),"0000"))</f>
        <v/>
      </c>
      <c r="D285" t="str">
        <f>IF('B - PROJETOS E PROGRAMAS'!A288="","",'B - PROJETOS E PROGRAMAS'!A288)</f>
        <v/>
      </c>
      <c r="E285" t="str">
        <f>TEXT(IF('B - PROJETOS E PROGRAMAS'!B288="","",'B - PROJETOS E PROGRAMAS'!B288),"DD/MM/AAAA")</f>
        <v/>
      </c>
      <c r="F285" t="str">
        <f>TEXT(IF('B - PROJETOS E PROGRAMAS'!C288="","",'B - PROJETOS E PROGRAMAS'!C288),"DD/MM/AAAA")</f>
        <v/>
      </c>
      <c r="G285" t="str">
        <f>IF(OR('B - PROJETOS E PROGRAMAS'!D288="SIM",'B - PROJETOS E PROGRAMAS'!D288="S"),"S",IF(OR('B - PROJETOS E PROGRAMAS'!D288="NÃO",'B - PROJETOS E PROGRAMAS'!D288="N"),"N",""))</f>
        <v/>
      </c>
      <c r="H285" t="str">
        <f>TEXT(IF('B - PROJETOS E PROGRAMAS'!A288="","",'B - PROJETOS E PROGRAMAS'!AB288),"0,00")</f>
        <v/>
      </c>
      <c r="I285" t="str">
        <f>TEXT(IF('B - PROJETOS E PROGRAMAS'!A288="","",'B - PROJETOS E PROGRAMAS'!AC288),"0,00")</f>
        <v/>
      </c>
      <c r="J285" t="str">
        <f>TEXT(IF('B - PROJETOS E PROGRAMAS'!A288="","",'B - PROJETOS E PROGRAMAS'!AD288),"0,00")</f>
        <v/>
      </c>
      <c r="K285" t="str">
        <f>TEXT(IF('B - PROJETOS E PROGRAMAS'!A288="","",'B - PROJETOS E PROGRAMAS'!AE288),"0,00")</f>
        <v/>
      </c>
    </row>
    <row r="286" spans="1:11" x14ac:dyDescent="0.35">
      <c r="A286" t="str">
        <f>IF(D286="","",IF('A - IDENTIFICAÇÃO'!$C$7="","",'A - IDENTIFICAÇÃO'!$C$7))</f>
        <v/>
      </c>
      <c r="B286" t="str">
        <f>IF(D286="","",IF('A - IDENTIFICAÇÃO'!$P$15="","",'A - IDENTIFICAÇÃO'!$P$15))</f>
        <v/>
      </c>
      <c r="C286" t="str">
        <f>IF(D286="","",TEXT(IF('A - IDENTIFICAÇÃO'!$C$2="","",'A - IDENTIFICAÇÃO'!$C$2),"0000"))</f>
        <v/>
      </c>
      <c r="D286" t="str">
        <f>IF('B - PROJETOS E PROGRAMAS'!A289="","",'B - PROJETOS E PROGRAMAS'!A289)</f>
        <v/>
      </c>
      <c r="E286" t="str">
        <f>TEXT(IF('B - PROJETOS E PROGRAMAS'!B289="","",'B - PROJETOS E PROGRAMAS'!B289),"DD/MM/AAAA")</f>
        <v/>
      </c>
      <c r="F286" t="str">
        <f>TEXT(IF('B - PROJETOS E PROGRAMAS'!C289="","",'B - PROJETOS E PROGRAMAS'!C289),"DD/MM/AAAA")</f>
        <v/>
      </c>
      <c r="G286" t="str">
        <f>IF(OR('B - PROJETOS E PROGRAMAS'!D289="SIM",'B - PROJETOS E PROGRAMAS'!D289="S"),"S",IF(OR('B - PROJETOS E PROGRAMAS'!D289="NÃO",'B - PROJETOS E PROGRAMAS'!D289="N"),"N",""))</f>
        <v/>
      </c>
      <c r="H286" t="str">
        <f>TEXT(IF('B - PROJETOS E PROGRAMAS'!A289="","",'B - PROJETOS E PROGRAMAS'!AB289),"0,00")</f>
        <v/>
      </c>
      <c r="I286" t="str">
        <f>TEXT(IF('B - PROJETOS E PROGRAMAS'!A289="","",'B - PROJETOS E PROGRAMAS'!AC289),"0,00")</f>
        <v/>
      </c>
      <c r="J286" t="str">
        <f>TEXT(IF('B - PROJETOS E PROGRAMAS'!A289="","",'B - PROJETOS E PROGRAMAS'!AD289),"0,00")</f>
        <v/>
      </c>
      <c r="K286" t="str">
        <f>TEXT(IF('B - PROJETOS E PROGRAMAS'!A289="","",'B - PROJETOS E PROGRAMAS'!AE289),"0,00")</f>
        <v/>
      </c>
    </row>
    <row r="287" spans="1:11" x14ac:dyDescent="0.35">
      <c r="A287" t="str">
        <f>IF(D287="","",IF('A - IDENTIFICAÇÃO'!$C$7="","",'A - IDENTIFICAÇÃO'!$C$7))</f>
        <v/>
      </c>
      <c r="B287" t="str">
        <f>IF(D287="","",IF('A - IDENTIFICAÇÃO'!$P$15="","",'A - IDENTIFICAÇÃO'!$P$15))</f>
        <v/>
      </c>
      <c r="C287" t="str">
        <f>IF(D287="","",TEXT(IF('A - IDENTIFICAÇÃO'!$C$2="","",'A - IDENTIFICAÇÃO'!$C$2),"0000"))</f>
        <v/>
      </c>
      <c r="D287" t="str">
        <f>IF('B - PROJETOS E PROGRAMAS'!A290="","",'B - PROJETOS E PROGRAMAS'!A290)</f>
        <v/>
      </c>
      <c r="E287" t="str">
        <f>TEXT(IF('B - PROJETOS E PROGRAMAS'!B290="","",'B - PROJETOS E PROGRAMAS'!B290),"DD/MM/AAAA")</f>
        <v/>
      </c>
      <c r="F287" t="str">
        <f>TEXT(IF('B - PROJETOS E PROGRAMAS'!C290="","",'B - PROJETOS E PROGRAMAS'!C290),"DD/MM/AAAA")</f>
        <v/>
      </c>
      <c r="G287" t="str">
        <f>IF(OR('B - PROJETOS E PROGRAMAS'!D290="SIM",'B - PROJETOS E PROGRAMAS'!D290="S"),"S",IF(OR('B - PROJETOS E PROGRAMAS'!D290="NÃO",'B - PROJETOS E PROGRAMAS'!D290="N"),"N",""))</f>
        <v/>
      </c>
      <c r="H287" t="str">
        <f>TEXT(IF('B - PROJETOS E PROGRAMAS'!A290="","",'B - PROJETOS E PROGRAMAS'!AB290),"0,00")</f>
        <v/>
      </c>
      <c r="I287" t="str">
        <f>TEXT(IF('B - PROJETOS E PROGRAMAS'!A290="","",'B - PROJETOS E PROGRAMAS'!AC290),"0,00")</f>
        <v/>
      </c>
      <c r="J287" t="str">
        <f>TEXT(IF('B - PROJETOS E PROGRAMAS'!A290="","",'B - PROJETOS E PROGRAMAS'!AD290),"0,00")</f>
        <v/>
      </c>
      <c r="K287" t="str">
        <f>TEXT(IF('B - PROJETOS E PROGRAMAS'!A290="","",'B - PROJETOS E PROGRAMAS'!AE290),"0,00")</f>
        <v/>
      </c>
    </row>
    <row r="288" spans="1:11" x14ac:dyDescent="0.35">
      <c r="A288" t="str">
        <f>IF(D288="","",IF('A - IDENTIFICAÇÃO'!$C$7="","",'A - IDENTIFICAÇÃO'!$C$7))</f>
        <v/>
      </c>
      <c r="B288" t="str">
        <f>IF(D288="","",IF('A - IDENTIFICAÇÃO'!$P$15="","",'A - IDENTIFICAÇÃO'!$P$15))</f>
        <v/>
      </c>
      <c r="C288" t="str">
        <f>IF(D288="","",TEXT(IF('A - IDENTIFICAÇÃO'!$C$2="","",'A - IDENTIFICAÇÃO'!$C$2),"0000"))</f>
        <v/>
      </c>
      <c r="D288" t="str">
        <f>IF('B - PROJETOS E PROGRAMAS'!A291="","",'B - PROJETOS E PROGRAMAS'!A291)</f>
        <v/>
      </c>
      <c r="E288" t="str">
        <f>TEXT(IF('B - PROJETOS E PROGRAMAS'!B291="","",'B - PROJETOS E PROGRAMAS'!B291),"DD/MM/AAAA")</f>
        <v/>
      </c>
      <c r="F288" t="str">
        <f>TEXT(IF('B - PROJETOS E PROGRAMAS'!C291="","",'B - PROJETOS E PROGRAMAS'!C291),"DD/MM/AAAA")</f>
        <v/>
      </c>
      <c r="G288" t="str">
        <f>IF(OR('B - PROJETOS E PROGRAMAS'!D291="SIM",'B - PROJETOS E PROGRAMAS'!D291="S"),"S",IF(OR('B - PROJETOS E PROGRAMAS'!D291="NÃO",'B - PROJETOS E PROGRAMAS'!D291="N"),"N",""))</f>
        <v/>
      </c>
      <c r="H288" t="str">
        <f>TEXT(IF('B - PROJETOS E PROGRAMAS'!A291="","",'B - PROJETOS E PROGRAMAS'!AB291),"0,00")</f>
        <v/>
      </c>
      <c r="I288" t="str">
        <f>TEXT(IF('B - PROJETOS E PROGRAMAS'!A291="","",'B - PROJETOS E PROGRAMAS'!AC291),"0,00")</f>
        <v/>
      </c>
      <c r="J288" t="str">
        <f>TEXT(IF('B - PROJETOS E PROGRAMAS'!A291="","",'B - PROJETOS E PROGRAMAS'!AD291),"0,00")</f>
        <v/>
      </c>
      <c r="K288" t="str">
        <f>TEXT(IF('B - PROJETOS E PROGRAMAS'!A291="","",'B - PROJETOS E PROGRAMAS'!AE291),"0,00")</f>
        <v/>
      </c>
    </row>
    <row r="289" spans="1:11" x14ac:dyDescent="0.35">
      <c r="A289" t="str">
        <f>IF(D289="","",IF('A - IDENTIFICAÇÃO'!$C$7="","",'A - IDENTIFICAÇÃO'!$C$7))</f>
        <v/>
      </c>
      <c r="B289" t="str">
        <f>IF(D289="","",IF('A - IDENTIFICAÇÃO'!$P$15="","",'A - IDENTIFICAÇÃO'!$P$15))</f>
        <v/>
      </c>
      <c r="C289" t="str">
        <f>IF(D289="","",TEXT(IF('A - IDENTIFICAÇÃO'!$C$2="","",'A - IDENTIFICAÇÃO'!$C$2),"0000"))</f>
        <v/>
      </c>
      <c r="D289" t="str">
        <f>IF('B - PROJETOS E PROGRAMAS'!A292="","",'B - PROJETOS E PROGRAMAS'!A292)</f>
        <v/>
      </c>
      <c r="E289" t="str">
        <f>TEXT(IF('B - PROJETOS E PROGRAMAS'!B292="","",'B - PROJETOS E PROGRAMAS'!B292),"DD/MM/AAAA")</f>
        <v/>
      </c>
      <c r="F289" t="str">
        <f>TEXT(IF('B - PROJETOS E PROGRAMAS'!C292="","",'B - PROJETOS E PROGRAMAS'!C292),"DD/MM/AAAA")</f>
        <v/>
      </c>
      <c r="G289" t="str">
        <f>IF(OR('B - PROJETOS E PROGRAMAS'!D292="SIM",'B - PROJETOS E PROGRAMAS'!D292="S"),"S",IF(OR('B - PROJETOS E PROGRAMAS'!D292="NÃO",'B - PROJETOS E PROGRAMAS'!D292="N"),"N",""))</f>
        <v/>
      </c>
      <c r="H289" t="str">
        <f>TEXT(IF('B - PROJETOS E PROGRAMAS'!A292="","",'B - PROJETOS E PROGRAMAS'!AB292),"0,00")</f>
        <v/>
      </c>
      <c r="I289" t="str">
        <f>TEXT(IF('B - PROJETOS E PROGRAMAS'!A292="","",'B - PROJETOS E PROGRAMAS'!AC292),"0,00")</f>
        <v/>
      </c>
      <c r="J289" t="str">
        <f>TEXT(IF('B - PROJETOS E PROGRAMAS'!A292="","",'B - PROJETOS E PROGRAMAS'!AD292),"0,00")</f>
        <v/>
      </c>
      <c r="K289" t="str">
        <f>TEXT(IF('B - PROJETOS E PROGRAMAS'!A292="","",'B - PROJETOS E PROGRAMAS'!AE292),"0,00")</f>
        <v/>
      </c>
    </row>
    <row r="290" spans="1:11" x14ac:dyDescent="0.35">
      <c r="A290" t="str">
        <f>IF(D290="","",IF('A - IDENTIFICAÇÃO'!$C$7="","",'A - IDENTIFICAÇÃO'!$C$7))</f>
        <v/>
      </c>
      <c r="B290" t="str">
        <f>IF(D290="","",IF('A - IDENTIFICAÇÃO'!$P$15="","",'A - IDENTIFICAÇÃO'!$P$15))</f>
        <v/>
      </c>
      <c r="C290" t="str">
        <f>IF(D290="","",TEXT(IF('A - IDENTIFICAÇÃO'!$C$2="","",'A - IDENTIFICAÇÃO'!$C$2),"0000"))</f>
        <v/>
      </c>
      <c r="D290" t="str">
        <f>IF('B - PROJETOS E PROGRAMAS'!A293="","",'B - PROJETOS E PROGRAMAS'!A293)</f>
        <v/>
      </c>
      <c r="E290" t="str">
        <f>TEXT(IF('B - PROJETOS E PROGRAMAS'!B293="","",'B - PROJETOS E PROGRAMAS'!B293),"DD/MM/AAAA")</f>
        <v/>
      </c>
      <c r="F290" t="str">
        <f>TEXT(IF('B - PROJETOS E PROGRAMAS'!C293="","",'B - PROJETOS E PROGRAMAS'!C293),"DD/MM/AAAA")</f>
        <v/>
      </c>
      <c r="G290" t="str">
        <f>IF(OR('B - PROJETOS E PROGRAMAS'!D293="SIM",'B - PROJETOS E PROGRAMAS'!D293="S"),"S",IF(OR('B - PROJETOS E PROGRAMAS'!D293="NÃO",'B - PROJETOS E PROGRAMAS'!D293="N"),"N",""))</f>
        <v/>
      </c>
      <c r="H290" t="str">
        <f>TEXT(IF('B - PROJETOS E PROGRAMAS'!A293="","",'B - PROJETOS E PROGRAMAS'!AB293),"0,00")</f>
        <v/>
      </c>
      <c r="I290" t="str">
        <f>TEXT(IF('B - PROJETOS E PROGRAMAS'!A293="","",'B - PROJETOS E PROGRAMAS'!AC293),"0,00")</f>
        <v/>
      </c>
      <c r="J290" t="str">
        <f>TEXT(IF('B - PROJETOS E PROGRAMAS'!A293="","",'B - PROJETOS E PROGRAMAS'!AD293),"0,00")</f>
        <v/>
      </c>
      <c r="K290" t="str">
        <f>TEXT(IF('B - PROJETOS E PROGRAMAS'!A293="","",'B - PROJETOS E PROGRAMAS'!AE293),"0,00")</f>
        <v/>
      </c>
    </row>
    <row r="291" spans="1:11" x14ac:dyDescent="0.35">
      <c r="A291" t="str">
        <f>IF(D291="","",IF('A - IDENTIFICAÇÃO'!$C$7="","",'A - IDENTIFICAÇÃO'!$C$7))</f>
        <v/>
      </c>
      <c r="B291" t="str">
        <f>IF(D291="","",IF('A - IDENTIFICAÇÃO'!$P$15="","",'A - IDENTIFICAÇÃO'!$P$15))</f>
        <v/>
      </c>
      <c r="C291" t="str">
        <f>IF(D291="","",TEXT(IF('A - IDENTIFICAÇÃO'!$C$2="","",'A - IDENTIFICAÇÃO'!$C$2),"0000"))</f>
        <v/>
      </c>
      <c r="D291" t="str">
        <f>IF('B - PROJETOS E PROGRAMAS'!A294="","",'B - PROJETOS E PROGRAMAS'!A294)</f>
        <v/>
      </c>
      <c r="E291" t="str">
        <f>TEXT(IF('B - PROJETOS E PROGRAMAS'!B294="","",'B - PROJETOS E PROGRAMAS'!B294),"DD/MM/AAAA")</f>
        <v/>
      </c>
      <c r="F291" t="str">
        <f>TEXT(IF('B - PROJETOS E PROGRAMAS'!C294="","",'B - PROJETOS E PROGRAMAS'!C294),"DD/MM/AAAA")</f>
        <v/>
      </c>
      <c r="G291" t="str">
        <f>IF(OR('B - PROJETOS E PROGRAMAS'!D294="SIM",'B - PROJETOS E PROGRAMAS'!D294="S"),"S",IF(OR('B - PROJETOS E PROGRAMAS'!D294="NÃO",'B - PROJETOS E PROGRAMAS'!D294="N"),"N",""))</f>
        <v/>
      </c>
      <c r="H291" t="str">
        <f>TEXT(IF('B - PROJETOS E PROGRAMAS'!A294="","",'B - PROJETOS E PROGRAMAS'!AB294),"0,00")</f>
        <v/>
      </c>
      <c r="I291" t="str">
        <f>TEXT(IF('B - PROJETOS E PROGRAMAS'!A294="","",'B - PROJETOS E PROGRAMAS'!AC294),"0,00")</f>
        <v/>
      </c>
      <c r="J291" t="str">
        <f>TEXT(IF('B - PROJETOS E PROGRAMAS'!A294="","",'B - PROJETOS E PROGRAMAS'!AD294),"0,00")</f>
        <v/>
      </c>
      <c r="K291" t="str">
        <f>TEXT(IF('B - PROJETOS E PROGRAMAS'!A294="","",'B - PROJETOS E PROGRAMAS'!AE294),"0,00")</f>
        <v/>
      </c>
    </row>
    <row r="292" spans="1:11" x14ac:dyDescent="0.35">
      <c r="A292" t="str">
        <f>IF(D292="","",IF('A - IDENTIFICAÇÃO'!$C$7="","",'A - IDENTIFICAÇÃO'!$C$7))</f>
        <v/>
      </c>
      <c r="B292" t="str">
        <f>IF(D292="","",IF('A - IDENTIFICAÇÃO'!$P$15="","",'A - IDENTIFICAÇÃO'!$P$15))</f>
        <v/>
      </c>
      <c r="C292" t="str">
        <f>IF(D292="","",TEXT(IF('A - IDENTIFICAÇÃO'!$C$2="","",'A - IDENTIFICAÇÃO'!$C$2),"0000"))</f>
        <v/>
      </c>
      <c r="D292" t="str">
        <f>IF('B - PROJETOS E PROGRAMAS'!A295="","",'B - PROJETOS E PROGRAMAS'!A295)</f>
        <v/>
      </c>
      <c r="E292" t="str">
        <f>TEXT(IF('B - PROJETOS E PROGRAMAS'!B295="","",'B - PROJETOS E PROGRAMAS'!B295),"DD/MM/AAAA")</f>
        <v/>
      </c>
      <c r="F292" t="str">
        <f>TEXT(IF('B - PROJETOS E PROGRAMAS'!C295="","",'B - PROJETOS E PROGRAMAS'!C295),"DD/MM/AAAA")</f>
        <v/>
      </c>
      <c r="G292" t="str">
        <f>IF(OR('B - PROJETOS E PROGRAMAS'!D295="SIM",'B - PROJETOS E PROGRAMAS'!D295="S"),"S",IF(OR('B - PROJETOS E PROGRAMAS'!D295="NÃO",'B - PROJETOS E PROGRAMAS'!D295="N"),"N",""))</f>
        <v/>
      </c>
      <c r="H292" t="str">
        <f>TEXT(IF('B - PROJETOS E PROGRAMAS'!A295="","",'B - PROJETOS E PROGRAMAS'!AB295),"0,00")</f>
        <v/>
      </c>
      <c r="I292" t="str">
        <f>TEXT(IF('B - PROJETOS E PROGRAMAS'!A295="","",'B - PROJETOS E PROGRAMAS'!AC295),"0,00")</f>
        <v/>
      </c>
      <c r="J292" t="str">
        <f>TEXT(IF('B - PROJETOS E PROGRAMAS'!A295="","",'B - PROJETOS E PROGRAMAS'!AD295),"0,00")</f>
        <v/>
      </c>
      <c r="K292" t="str">
        <f>TEXT(IF('B - PROJETOS E PROGRAMAS'!A295="","",'B - PROJETOS E PROGRAMAS'!AE295),"0,00")</f>
        <v/>
      </c>
    </row>
    <row r="293" spans="1:11" x14ac:dyDescent="0.35">
      <c r="A293" t="str">
        <f>IF(D293="","",IF('A - IDENTIFICAÇÃO'!$C$7="","",'A - IDENTIFICAÇÃO'!$C$7))</f>
        <v/>
      </c>
      <c r="B293" t="str">
        <f>IF(D293="","",IF('A - IDENTIFICAÇÃO'!$P$15="","",'A - IDENTIFICAÇÃO'!$P$15))</f>
        <v/>
      </c>
      <c r="C293" t="str">
        <f>IF(D293="","",TEXT(IF('A - IDENTIFICAÇÃO'!$C$2="","",'A - IDENTIFICAÇÃO'!$C$2),"0000"))</f>
        <v/>
      </c>
      <c r="D293" t="str">
        <f>IF('B - PROJETOS E PROGRAMAS'!A296="","",'B - PROJETOS E PROGRAMAS'!A296)</f>
        <v/>
      </c>
      <c r="E293" t="str">
        <f>TEXT(IF('B - PROJETOS E PROGRAMAS'!B296="","",'B - PROJETOS E PROGRAMAS'!B296),"DD/MM/AAAA")</f>
        <v/>
      </c>
      <c r="F293" t="str">
        <f>TEXT(IF('B - PROJETOS E PROGRAMAS'!C296="","",'B - PROJETOS E PROGRAMAS'!C296),"DD/MM/AAAA")</f>
        <v/>
      </c>
      <c r="G293" t="str">
        <f>IF(OR('B - PROJETOS E PROGRAMAS'!D296="SIM",'B - PROJETOS E PROGRAMAS'!D296="S"),"S",IF(OR('B - PROJETOS E PROGRAMAS'!D296="NÃO",'B - PROJETOS E PROGRAMAS'!D296="N"),"N",""))</f>
        <v/>
      </c>
      <c r="H293" t="str">
        <f>TEXT(IF('B - PROJETOS E PROGRAMAS'!A296="","",'B - PROJETOS E PROGRAMAS'!AB296),"0,00")</f>
        <v/>
      </c>
      <c r="I293" t="str">
        <f>TEXT(IF('B - PROJETOS E PROGRAMAS'!A296="","",'B - PROJETOS E PROGRAMAS'!AC296),"0,00")</f>
        <v/>
      </c>
      <c r="J293" t="str">
        <f>TEXT(IF('B - PROJETOS E PROGRAMAS'!A296="","",'B - PROJETOS E PROGRAMAS'!AD296),"0,00")</f>
        <v/>
      </c>
      <c r="K293" t="str">
        <f>TEXT(IF('B - PROJETOS E PROGRAMAS'!A296="","",'B - PROJETOS E PROGRAMAS'!AE296),"0,00")</f>
        <v/>
      </c>
    </row>
    <row r="294" spans="1:11" x14ac:dyDescent="0.35">
      <c r="A294" t="str">
        <f>IF(D294="","",IF('A - IDENTIFICAÇÃO'!$C$7="","",'A - IDENTIFICAÇÃO'!$C$7))</f>
        <v/>
      </c>
      <c r="B294" t="str">
        <f>IF(D294="","",IF('A - IDENTIFICAÇÃO'!$P$15="","",'A - IDENTIFICAÇÃO'!$P$15))</f>
        <v/>
      </c>
      <c r="C294" t="str">
        <f>IF(D294="","",TEXT(IF('A - IDENTIFICAÇÃO'!$C$2="","",'A - IDENTIFICAÇÃO'!$C$2),"0000"))</f>
        <v/>
      </c>
      <c r="D294" t="str">
        <f>IF('B - PROJETOS E PROGRAMAS'!A297="","",'B - PROJETOS E PROGRAMAS'!A297)</f>
        <v/>
      </c>
      <c r="E294" t="str">
        <f>TEXT(IF('B - PROJETOS E PROGRAMAS'!B297="","",'B - PROJETOS E PROGRAMAS'!B297),"DD/MM/AAAA")</f>
        <v/>
      </c>
      <c r="F294" t="str">
        <f>TEXT(IF('B - PROJETOS E PROGRAMAS'!C297="","",'B - PROJETOS E PROGRAMAS'!C297),"DD/MM/AAAA")</f>
        <v/>
      </c>
      <c r="G294" t="str">
        <f>IF(OR('B - PROJETOS E PROGRAMAS'!D297="SIM",'B - PROJETOS E PROGRAMAS'!D297="S"),"S",IF(OR('B - PROJETOS E PROGRAMAS'!D297="NÃO",'B - PROJETOS E PROGRAMAS'!D297="N"),"N",""))</f>
        <v/>
      </c>
      <c r="H294" t="str">
        <f>TEXT(IF('B - PROJETOS E PROGRAMAS'!A297="","",'B - PROJETOS E PROGRAMAS'!AB297),"0,00")</f>
        <v/>
      </c>
      <c r="I294" t="str">
        <f>TEXT(IF('B - PROJETOS E PROGRAMAS'!A297="","",'B - PROJETOS E PROGRAMAS'!AC297),"0,00")</f>
        <v/>
      </c>
      <c r="J294" t="str">
        <f>TEXT(IF('B - PROJETOS E PROGRAMAS'!A297="","",'B - PROJETOS E PROGRAMAS'!AD297),"0,00")</f>
        <v/>
      </c>
      <c r="K294" t="str">
        <f>TEXT(IF('B - PROJETOS E PROGRAMAS'!A297="","",'B - PROJETOS E PROGRAMAS'!AE297),"0,00")</f>
        <v/>
      </c>
    </row>
    <row r="295" spans="1:11" x14ac:dyDescent="0.35">
      <c r="A295" t="str">
        <f>IF(D295="","",IF('A - IDENTIFICAÇÃO'!$C$7="","",'A - IDENTIFICAÇÃO'!$C$7))</f>
        <v/>
      </c>
      <c r="B295" t="str">
        <f>IF(D295="","",IF('A - IDENTIFICAÇÃO'!$P$15="","",'A - IDENTIFICAÇÃO'!$P$15))</f>
        <v/>
      </c>
      <c r="C295" t="str">
        <f>IF(D295="","",TEXT(IF('A - IDENTIFICAÇÃO'!$C$2="","",'A - IDENTIFICAÇÃO'!$C$2),"0000"))</f>
        <v/>
      </c>
      <c r="D295" t="str">
        <f>IF('B - PROJETOS E PROGRAMAS'!A298="","",'B - PROJETOS E PROGRAMAS'!A298)</f>
        <v/>
      </c>
      <c r="E295" t="str">
        <f>TEXT(IF('B - PROJETOS E PROGRAMAS'!B298="","",'B - PROJETOS E PROGRAMAS'!B298),"DD/MM/AAAA")</f>
        <v/>
      </c>
      <c r="F295" t="str">
        <f>TEXT(IF('B - PROJETOS E PROGRAMAS'!C298="","",'B - PROJETOS E PROGRAMAS'!C298),"DD/MM/AAAA")</f>
        <v/>
      </c>
      <c r="G295" t="str">
        <f>IF(OR('B - PROJETOS E PROGRAMAS'!D298="SIM",'B - PROJETOS E PROGRAMAS'!D298="S"),"S",IF(OR('B - PROJETOS E PROGRAMAS'!D298="NÃO",'B - PROJETOS E PROGRAMAS'!D298="N"),"N",""))</f>
        <v/>
      </c>
      <c r="H295" t="str">
        <f>TEXT(IF('B - PROJETOS E PROGRAMAS'!A298="","",'B - PROJETOS E PROGRAMAS'!AB298),"0,00")</f>
        <v/>
      </c>
      <c r="I295" t="str">
        <f>TEXT(IF('B - PROJETOS E PROGRAMAS'!A298="","",'B - PROJETOS E PROGRAMAS'!AC298),"0,00")</f>
        <v/>
      </c>
      <c r="J295" t="str">
        <f>TEXT(IF('B - PROJETOS E PROGRAMAS'!A298="","",'B - PROJETOS E PROGRAMAS'!AD298),"0,00")</f>
        <v/>
      </c>
      <c r="K295" t="str">
        <f>TEXT(IF('B - PROJETOS E PROGRAMAS'!A298="","",'B - PROJETOS E PROGRAMAS'!AE298),"0,00")</f>
        <v/>
      </c>
    </row>
    <row r="296" spans="1:11" x14ac:dyDescent="0.35">
      <c r="A296" t="str">
        <f>IF(D296="","",IF('A - IDENTIFICAÇÃO'!$C$7="","",'A - IDENTIFICAÇÃO'!$C$7))</f>
        <v/>
      </c>
      <c r="B296" t="str">
        <f>IF(D296="","",IF('A - IDENTIFICAÇÃO'!$P$15="","",'A - IDENTIFICAÇÃO'!$P$15))</f>
        <v/>
      </c>
      <c r="C296" t="str">
        <f>IF(D296="","",TEXT(IF('A - IDENTIFICAÇÃO'!$C$2="","",'A - IDENTIFICAÇÃO'!$C$2),"0000"))</f>
        <v/>
      </c>
      <c r="D296" t="str">
        <f>IF('B - PROJETOS E PROGRAMAS'!A299="","",'B - PROJETOS E PROGRAMAS'!A299)</f>
        <v/>
      </c>
      <c r="E296" t="str">
        <f>TEXT(IF('B - PROJETOS E PROGRAMAS'!B299="","",'B - PROJETOS E PROGRAMAS'!B299),"DD/MM/AAAA")</f>
        <v/>
      </c>
      <c r="F296" t="str">
        <f>TEXT(IF('B - PROJETOS E PROGRAMAS'!C299="","",'B - PROJETOS E PROGRAMAS'!C299),"DD/MM/AAAA")</f>
        <v/>
      </c>
      <c r="G296" t="str">
        <f>IF(OR('B - PROJETOS E PROGRAMAS'!D299="SIM",'B - PROJETOS E PROGRAMAS'!D299="S"),"S",IF(OR('B - PROJETOS E PROGRAMAS'!D299="NÃO",'B - PROJETOS E PROGRAMAS'!D299="N"),"N",""))</f>
        <v/>
      </c>
      <c r="H296" t="str">
        <f>TEXT(IF('B - PROJETOS E PROGRAMAS'!A299="","",'B - PROJETOS E PROGRAMAS'!AB299),"0,00")</f>
        <v/>
      </c>
      <c r="I296" t="str">
        <f>TEXT(IF('B - PROJETOS E PROGRAMAS'!A299="","",'B - PROJETOS E PROGRAMAS'!AC299),"0,00")</f>
        <v/>
      </c>
      <c r="J296" t="str">
        <f>TEXT(IF('B - PROJETOS E PROGRAMAS'!A299="","",'B - PROJETOS E PROGRAMAS'!AD299),"0,00")</f>
        <v/>
      </c>
      <c r="K296" t="str">
        <f>TEXT(IF('B - PROJETOS E PROGRAMAS'!A299="","",'B - PROJETOS E PROGRAMAS'!AE299),"0,00")</f>
        <v/>
      </c>
    </row>
    <row r="297" spans="1:11" x14ac:dyDescent="0.35">
      <c r="A297" t="str">
        <f>IF(D297="","",IF('A - IDENTIFICAÇÃO'!$C$7="","",'A - IDENTIFICAÇÃO'!$C$7))</f>
        <v/>
      </c>
      <c r="B297" t="str">
        <f>IF(D297="","",IF('A - IDENTIFICAÇÃO'!$P$15="","",'A - IDENTIFICAÇÃO'!$P$15))</f>
        <v/>
      </c>
      <c r="C297" t="str">
        <f>IF(D297="","",TEXT(IF('A - IDENTIFICAÇÃO'!$C$2="","",'A - IDENTIFICAÇÃO'!$C$2),"0000"))</f>
        <v/>
      </c>
      <c r="D297" t="str">
        <f>IF('B - PROJETOS E PROGRAMAS'!A300="","",'B - PROJETOS E PROGRAMAS'!A300)</f>
        <v/>
      </c>
      <c r="E297" t="str">
        <f>TEXT(IF('B - PROJETOS E PROGRAMAS'!B300="","",'B - PROJETOS E PROGRAMAS'!B300),"DD/MM/AAAA")</f>
        <v/>
      </c>
      <c r="F297" t="str">
        <f>TEXT(IF('B - PROJETOS E PROGRAMAS'!C300="","",'B - PROJETOS E PROGRAMAS'!C300),"DD/MM/AAAA")</f>
        <v/>
      </c>
      <c r="G297" t="str">
        <f>IF(OR('B - PROJETOS E PROGRAMAS'!D300="SIM",'B - PROJETOS E PROGRAMAS'!D300="S"),"S",IF(OR('B - PROJETOS E PROGRAMAS'!D300="NÃO",'B - PROJETOS E PROGRAMAS'!D300="N"),"N",""))</f>
        <v/>
      </c>
      <c r="H297" t="str">
        <f>TEXT(IF('B - PROJETOS E PROGRAMAS'!A300="","",'B - PROJETOS E PROGRAMAS'!AB300),"0,00")</f>
        <v/>
      </c>
      <c r="I297" t="str">
        <f>TEXT(IF('B - PROJETOS E PROGRAMAS'!A300="","",'B - PROJETOS E PROGRAMAS'!AC300),"0,00")</f>
        <v/>
      </c>
      <c r="J297" t="str">
        <f>TEXT(IF('B - PROJETOS E PROGRAMAS'!A300="","",'B - PROJETOS E PROGRAMAS'!AD300),"0,00")</f>
        <v/>
      </c>
      <c r="K297" t="str">
        <f>TEXT(IF('B - PROJETOS E PROGRAMAS'!A300="","",'B - PROJETOS E PROGRAMAS'!AE300),"0,00")</f>
        <v/>
      </c>
    </row>
    <row r="298" spans="1:11" x14ac:dyDescent="0.35">
      <c r="A298" t="str">
        <f>IF(D298="","",IF('A - IDENTIFICAÇÃO'!$C$7="","",'A - IDENTIFICAÇÃO'!$C$7))</f>
        <v/>
      </c>
      <c r="B298" t="str">
        <f>IF(D298="","",IF('A - IDENTIFICAÇÃO'!$P$15="","",'A - IDENTIFICAÇÃO'!$P$15))</f>
        <v/>
      </c>
      <c r="C298" t="str">
        <f>IF(D298="","",TEXT(IF('A - IDENTIFICAÇÃO'!$C$2="","",'A - IDENTIFICAÇÃO'!$C$2),"0000"))</f>
        <v/>
      </c>
      <c r="D298" t="str">
        <f>IF('B - PROJETOS E PROGRAMAS'!A301="","",'B - PROJETOS E PROGRAMAS'!A301)</f>
        <v/>
      </c>
      <c r="E298" t="str">
        <f>TEXT(IF('B - PROJETOS E PROGRAMAS'!B301="","",'B - PROJETOS E PROGRAMAS'!B301),"DD/MM/AAAA")</f>
        <v/>
      </c>
      <c r="F298" t="str">
        <f>TEXT(IF('B - PROJETOS E PROGRAMAS'!C301="","",'B - PROJETOS E PROGRAMAS'!C301),"DD/MM/AAAA")</f>
        <v/>
      </c>
      <c r="G298" t="str">
        <f>IF(OR('B - PROJETOS E PROGRAMAS'!D301="SIM",'B - PROJETOS E PROGRAMAS'!D301="S"),"S",IF(OR('B - PROJETOS E PROGRAMAS'!D301="NÃO",'B - PROJETOS E PROGRAMAS'!D301="N"),"N",""))</f>
        <v/>
      </c>
      <c r="H298" t="str">
        <f>TEXT(IF('B - PROJETOS E PROGRAMAS'!A301="","",'B - PROJETOS E PROGRAMAS'!AB301),"0,00")</f>
        <v/>
      </c>
      <c r="I298" t="str">
        <f>TEXT(IF('B - PROJETOS E PROGRAMAS'!A301="","",'B - PROJETOS E PROGRAMAS'!AC301),"0,00")</f>
        <v/>
      </c>
      <c r="J298" t="str">
        <f>TEXT(IF('B - PROJETOS E PROGRAMAS'!A301="","",'B - PROJETOS E PROGRAMAS'!AD301),"0,00")</f>
        <v/>
      </c>
      <c r="K298" t="str">
        <f>TEXT(IF('B - PROJETOS E PROGRAMAS'!A301="","",'B - PROJETOS E PROGRAMAS'!AE301),"0,00")</f>
        <v/>
      </c>
    </row>
    <row r="299" spans="1:11" x14ac:dyDescent="0.35">
      <c r="A299" t="str">
        <f>IF(D299="","",IF('A - IDENTIFICAÇÃO'!$C$7="","",'A - IDENTIFICAÇÃO'!$C$7))</f>
        <v/>
      </c>
      <c r="B299" t="str">
        <f>IF(D299="","",IF('A - IDENTIFICAÇÃO'!$P$15="","",'A - IDENTIFICAÇÃO'!$P$15))</f>
        <v/>
      </c>
      <c r="C299" t="str">
        <f>IF(D299="","",TEXT(IF('A - IDENTIFICAÇÃO'!$C$2="","",'A - IDENTIFICAÇÃO'!$C$2),"0000"))</f>
        <v/>
      </c>
      <c r="D299" t="str">
        <f>IF('B - PROJETOS E PROGRAMAS'!A302="","",'B - PROJETOS E PROGRAMAS'!A302)</f>
        <v/>
      </c>
      <c r="E299" t="str">
        <f>TEXT(IF('B - PROJETOS E PROGRAMAS'!B302="","",'B - PROJETOS E PROGRAMAS'!B302),"DD/MM/AAAA")</f>
        <v/>
      </c>
      <c r="F299" t="str">
        <f>TEXT(IF('B - PROJETOS E PROGRAMAS'!C302="","",'B - PROJETOS E PROGRAMAS'!C302),"DD/MM/AAAA")</f>
        <v/>
      </c>
      <c r="G299" t="str">
        <f>IF(OR('B - PROJETOS E PROGRAMAS'!D302="SIM",'B - PROJETOS E PROGRAMAS'!D302="S"),"S",IF(OR('B - PROJETOS E PROGRAMAS'!D302="NÃO",'B - PROJETOS E PROGRAMAS'!D302="N"),"N",""))</f>
        <v/>
      </c>
      <c r="H299" t="str">
        <f>TEXT(IF('B - PROJETOS E PROGRAMAS'!A302="","",'B - PROJETOS E PROGRAMAS'!AB302),"0,00")</f>
        <v/>
      </c>
      <c r="I299" t="str">
        <f>TEXT(IF('B - PROJETOS E PROGRAMAS'!A302="","",'B - PROJETOS E PROGRAMAS'!AC302),"0,00")</f>
        <v/>
      </c>
      <c r="J299" t="str">
        <f>TEXT(IF('B - PROJETOS E PROGRAMAS'!A302="","",'B - PROJETOS E PROGRAMAS'!AD302),"0,00")</f>
        <v/>
      </c>
      <c r="K299" t="str">
        <f>TEXT(IF('B - PROJETOS E PROGRAMAS'!A302="","",'B - PROJETOS E PROGRAMAS'!AE302),"0,00")</f>
        <v/>
      </c>
    </row>
    <row r="300" spans="1:11" x14ac:dyDescent="0.35">
      <c r="A300" t="str">
        <f>IF(D300="","",IF('A - IDENTIFICAÇÃO'!$C$7="","",'A - IDENTIFICAÇÃO'!$C$7))</f>
        <v/>
      </c>
      <c r="B300" t="str">
        <f>IF(D300="","",IF('A - IDENTIFICAÇÃO'!$P$15="","",'A - IDENTIFICAÇÃO'!$P$15))</f>
        <v/>
      </c>
      <c r="C300" t="str">
        <f>IF(D300="","",TEXT(IF('A - IDENTIFICAÇÃO'!$C$2="","",'A - IDENTIFICAÇÃO'!$C$2),"0000"))</f>
        <v/>
      </c>
      <c r="D300" t="str">
        <f>IF('B - PROJETOS E PROGRAMAS'!A303="","",'B - PROJETOS E PROGRAMAS'!A303)</f>
        <v/>
      </c>
      <c r="E300" t="str">
        <f>TEXT(IF('B - PROJETOS E PROGRAMAS'!B303="","",'B - PROJETOS E PROGRAMAS'!B303),"DD/MM/AAAA")</f>
        <v/>
      </c>
      <c r="F300" t="str">
        <f>TEXT(IF('B - PROJETOS E PROGRAMAS'!C303="","",'B - PROJETOS E PROGRAMAS'!C303),"DD/MM/AAAA")</f>
        <v/>
      </c>
      <c r="G300" t="str">
        <f>IF(OR('B - PROJETOS E PROGRAMAS'!D303="SIM",'B - PROJETOS E PROGRAMAS'!D303="S"),"S",IF(OR('B - PROJETOS E PROGRAMAS'!D303="NÃO",'B - PROJETOS E PROGRAMAS'!D303="N"),"N",""))</f>
        <v/>
      </c>
      <c r="H300" t="str">
        <f>TEXT(IF('B - PROJETOS E PROGRAMAS'!A303="","",'B - PROJETOS E PROGRAMAS'!AB303),"0,00")</f>
        <v/>
      </c>
      <c r="I300" t="str">
        <f>TEXT(IF('B - PROJETOS E PROGRAMAS'!A303="","",'B - PROJETOS E PROGRAMAS'!AC303),"0,00")</f>
        <v/>
      </c>
      <c r="J300" t="str">
        <f>TEXT(IF('B - PROJETOS E PROGRAMAS'!A303="","",'B - PROJETOS E PROGRAMAS'!AD303),"0,00")</f>
        <v/>
      </c>
      <c r="K300" t="str">
        <f>TEXT(IF('B - PROJETOS E PROGRAMAS'!A303="","",'B - PROJETOS E PROGRAMAS'!AE303),"0,00")</f>
        <v/>
      </c>
    </row>
    <row r="301" spans="1:11" x14ac:dyDescent="0.35">
      <c r="A301" t="str">
        <f>IF(D301="","",IF('A - IDENTIFICAÇÃO'!$C$7="","",'A - IDENTIFICAÇÃO'!$C$7))</f>
        <v/>
      </c>
      <c r="B301" t="str">
        <f>IF(D301="","",IF('A - IDENTIFICAÇÃO'!$P$15="","",'A - IDENTIFICAÇÃO'!$P$15))</f>
        <v/>
      </c>
      <c r="C301" t="str">
        <f>IF(D301="","",TEXT(IF('A - IDENTIFICAÇÃO'!$C$2="","",'A - IDENTIFICAÇÃO'!$C$2),"0000"))</f>
        <v/>
      </c>
      <c r="D301" t="str">
        <f>IF('B - PROJETOS E PROGRAMAS'!A304="","",'B - PROJETOS E PROGRAMAS'!A304)</f>
        <v/>
      </c>
      <c r="E301" t="str">
        <f>TEXT(IF('B - PROJETOS E PROGRAMAS'!B304="","",'B - PROJETOS E PROGRAMAS'!B304),"DD/MM/AAAA")</f>
        <v/>
      </c>
      <c r="F301" t="str">
        <f>TEXT(IF('B - PROJETOS E PROGRAMAS'!C304="","",'B - PROJETOS E PROGRAMAS'!C304),"DD/MM/AAAA")</f>
        <v/>
      </c>
      <c r="G301" t="str">
        <f>IF(OR('B - PROJETOS E PROGRAMAS'!D304="SIM",'B - PROJETOS E PROGRAMAS'!D304="S"),"S",IF(OR('B - PROJETOS E PROGRAMAS'!D304="NÃO",'B - PROJETOS E PROGRAMAS'!D304="N"),"N",""))</f>
        <v/>
      </c>
      <c r="H301" t="str">
        <f>TEXT(IF('B - PROJETOS E PROGRAMAS'!A304="","",'B - PROJETOS E PROGRAMAS'!AB304),"0,00")</f>
        <v/>
      </c>
      <c r="I301" t="str">
        <f>TEXT(IF('B - PROJETOS E PROGRAMAS'!A304="","",'B - PROJETOS E PROGRAMAS'!AC304),"0,00")</f>
        <v/>
      </c>
      <c r="J301" t="str">
        <f>TEXT(IF('B - PROJETOS E PROGRAMAS'!A304="","",'B - PROJETOS E PROGRAMAS'!AD304),"0,00")</f>
        <v/>
      </c>
      <c r="K301" t="str">
        <f>TEXT(IF('B - PROJETOS E PROGRAMAS'!A304="","",'B - PROJETOS E PROGRAMAS'!AE304),"0,00")</f>
        <v/>
      </c>
    </row>
    <row r="302" spans="1:11" x14ac:dyDescent="0.35">
      <c r="A302" t="str">
        <f>IF(D302="","",IF('A - IDENTIFICAÇÃO'!$C$7="","",'A - IDENTIFICAÇÃO'!$C$7))</f>
        <v/>
      </c>
      <c r="B302" t="str">
        <f>IF(D302="","",IF('A - IDENTIFICAÇÃO'!$P$15="","",'A - IDENTIFICAÇÃO'!$P$15))</f>
        <v/>
      </c>
      <c r="C302" t="str">
        <f>IF(D302="","",TEXT(IF('A - IDENTIFICAÇÃO'!$C$2="","",'A - IDENTIFICAÇÃO'!$C$2),"0000"))</f>
        <v/>
      </c>
      <c r="D302" t="str">
        <f>IF('B - PROJETOS E PROGRAMAS'!A305="","",'B - PROJETOS E PROGRAMAS'!A305)</f>
        <v/>
      </c>
      <c r="E302" t="str">
        <f>TEXT(IF('B - PROJETOS E PROGRAMAS'!B305="","",'B - PROJETOS E PROGRAMAS'!B305),"DD/MM/AAAA")</f>
        <v/>
      </c>
      <c r="F302" t="str">
        <f>TEXT(IF('B - PROJETOS E PROGRAMAS'!C305="","",'B - PROJETOS E PROGRAMAS'!C305),"DD/MM/AAAA")</f>
        <v/>
      </c>
      <c r="G302" t="str">
        <f>IF(OR('B - PROJETOS E PROGRAMAS'!D305="SIM",'B - PROJETOS E PROGRAMAS'!D305="S"),"S",IF(OR('B - PROJETOS E PROGRAMAS'!D305="NÃO",'B - PROJETOS E PROGRAMAS'!D305="N"),"N",""))</f>
        <v/>
      </c>
      <c r="H302" t="str">
        <f>TEXT(IF('B - PROJETOS E PROGRAMAS'!A305="","",'B - PROJETOS E PROGRAMAS'!AB305),"0,00")</f>
        <v/>
      </c>
      <c r="I302" t="str">
        <f>TEXT(IF('B - PROJETOS E PROGRAMAS'!A305="","",'B - PROJETOS E PROGRAMAS'!AC305),"0,00")</f>
        <v/>
      </c>
      <c r="J302" t="str">
        <f>TEXT(IF('B - PROJETOS E PROGRAMAS'!A305="","",'B - PROJETOS E PROGRAMAS'!AD305),"0,00")</f>
        <v/>
      </c>
      <c r="K302" t="str">
        <f>TEXT(IF('B - PROJETOS E PROGRAMAS'!A305="","",'B - PROJETOS E PROGRAMAS'!AE305),"0,00")</f>
        <v/>
      </c>
    </row>
    <row r="303" spans="1:11" x14ac:dyDescent="0.35">
      <c r="A303" t="str">
        <f>IF(D303="","",IF('A - IDENTIFICAÇÃO'!$C$7="","",'A - IDENTIFICAÇÃO'!$C$7))</f>
        <v/>
      </c>
      <c r="B303" t="str">
        <f>IF(D303="","",IF('A - IDENTIFICAÇÃO'!$P$15="","",'A - IDENTIFICAÇÃO'!$P$15))</f>
        <v/>
      </c>
      <c r="C303" t="str">
        <f>IF(D303="","",TEXT(IF('A - IDENTIFICAÇÃO'!$C$2="","",'A - IDENTIFICAÇÃO'!$C$2),"0000"))</f>
        <v/>
      </c>
      <c r="D303" t="str">
        <f>IF('B - PROJETOS E PROGRAMAS'!A306="","",'B - PROJETOS E PROGRAMAS'!A306)</f>
        <v/>
      </c>
      <c r="E303" t="str">
        <f>TEXT(IF('B - PROJETOS E PROGRAMAS'!B306="","",'B - PROJETOS E PROGRAMAS'!B306),"DD/MM/AAAA")</f>
        <v/>
      </c>
      <c r="F303" t="str">
        <f>TEXT(IF('B - PROJETOS E PROGRAMAS'!C306="","",'B - PROJETOS E PROGRAMAS'!C306),"DD/MM/AAAA")</f>
        <v/>
      </c>
      <c r="G303" t="str">
        <f>IF(OR('B - PROJETOS E PROGRAMAS'!D306="SIM",'B - PROJETOS E PROGRAMAS'!D306="S"),"S",IF(OR('B - PROJETOS E PROGRAMAS'!D306="NÃO",'B - PROJETOS E PROGRAMAS'!D306="N"),"N",""))</f>
        <v/>
      </c>
      <c r="H303" t="str">
        <f>TEXT(IF('B - PROJETOS E PROGRAMAS'!A306="","",'B - PROJETOS E PROGRAMAS'!AB306),"0,00")</f>
        <v/>
      </c>
      <c r="I303" t="str">
        <f>TEXT(IF('B - PROJETOS E PROGRAMAS'!A306="","",'B - PROJETOS E PROGRAMAS'!AC306),"0,00")</f>
        <v/>
      </c>
      <c r="J303" t="str">
        <f>TEXT(IF('B - PROJETOS E PROGRAMAS'!A306="","",'B - PROJETOS E PROGRAMAS'!AD306),"0,00")</f>
        <v/>
      </c>
      <c r="K303" t="str">
        <f>TEXT(IF('B - PROJETOS E PROGRAMAS'!A306="","",'B - PROJETOS E PROGRAMAS'!AE306),"0,00")</f>
        <v/>
      </c>
    </row>
    <row r="304" spans="1:11" x14ac:dyDescent="0.35">
      <c r="A304" t="str">
        <f>IF(D304="","",IF('A - IDENTIFICAÇÃO'!$C$7="","",'A - IDENTIFICAÇÃO'!$C$7))</f>
        <v/>
      </c>
      <c r="B304" t="str">
        <f>IF(D304="","",IF('A - IDENTIFICAÇÃO'!$P$15="","",'A - IDENTIFICAÇÃO'!$P$15))</f>
        <v/>
      </c>
      <c r="C304" t="str">
        <f>IF(D304="","",TEXT(IF('A - IDENTIFICAÇÃO'!$C$2="","",'A - IDENTIFICAÇÃO'!$C$2),"0000"))</f>
        <v/>
      </c>
      <c r="D304" t="str">
        <f>IF('B - PROJETOS E PROGRAMAS'!A307="","",'B - PROJETOS E PROGRAMAS'!A307)</f>
        <v/>
      </c>
      <c r="E304" t="str">
        <f>TEXT(IF('B - PROJETOS E PROGRAMAS'!B307="","",'B - PROJETOS E PROGRAMAS'!B307),"DD/MM/AAAA")</f>
        <v/>
      </c>
      <c r="F304" t="str">
        <f>TEXT(IF('B - PROJETOS E PROGRAMAS'!C307="","",'B - PROJETOS E PROGRAMAS'!C307),"DD/MM/AAAA")</f>
        <v/>
      </c>
      <c r="G304" t="str">
        <f>IF(OR('B - PROJETOS E PROGRAMAS'!D307="SIM",'B - PROJETOS E PROGRAMAS'!D307="S"),"S",IF(OR('B - PROJETOS E PROGRAMAS'!D307="NÃO",'B - PROJETOS E PROGRAMAS'!D307="N"),"N",""))</f>
        <v/>
      </c>
      <c r="H304" t="str">
        <f>TEXT(IF('B - PROJETOS E PROGRAMAS'!A307="","",'B - PROJETOS E PROGRAMAS'!AB307),"0,00")</f>
        <v/>
      </c>
      <c r="I304" t="str">
        <f>TEXT(IF('B - PROJETOS E PROGRAMAS'!A307="","",'B - PROJETOS E PROGRAMAS'!AC307),"0,00")</f>
        <v/>
      </c>
      <c r="J304" t="str">
        <f>TEXT(IF('B - PROJETOS E PROGRAMAS'!A307="","",'B - PROJETOS E PROGRAMAS'!AD307),"0,00")</f>
        <v/>
      </c>
      <c r="K304" t="str">
        <f>TEXT(IF('B - PROJETOS E PROGRAMAS'!A307="","",'B - PROJETOS E PROGRAMAS'!AE307),"0,00")</f>
        <v/>
      </c>
    </row>
    <row r="305" spans="1:11" x14ac:dyDescent="0.35">
      <c r="A305" t="str">
        <f>IF(D305="","",IF('A - IDENTIFICAÇÃO'!$C$7="","",'A - IDENTIFICAÇÃO'!$C$7))</f>
        <v/>
      </c>
      <c r="B305" t="str">
        <f>IF(D305="","",IF('A - IDENTIFICAÇÃO'!$P$15="","",'A - IDENTIFICAÇÃO'!$P$15))</f>
        <v/>
      </c>
      <c r="C305" t="str">
        <f>IF(D305="","",TEXT(IF('A - IDENTIFICAÇÃO'!$C$2="","",'A - IDENTIFICAÇÃO'!$C$2),"0000"))</f>
        <v/>
      </c>
      <c r="D305" t="str">
        <f>IF('B - PROJETOS E PROGRAMAS'!A308="","",'B - PROJETOS E PROGRAMAS'!A308)</f>
        <v/>
      </c>
      <c r="E305" t="str">
        <f>TEXT(IF('B - PROJETOS E PROGRAMAS'!B308="","",'B - PROJETOS E PROGRAMAS'!B308),"DD/MM/AAAA")</f>
        <v/>
      </c>
      <c r="F305" t="str">
        <f>TEXT(IF('B - PROJETOS E PROGRAMAS'!C308="","",'B - PROJETOS E PROGRAMAS'!C308),"DD/MM/AAAA")</f>
        <v/>
      </c>
      <c r="G305" t="str">
        <f>IF(OR('B - PROJETOS E PROGRAMAS'!D308="SIM",'B - PROJETOS E PROGRAMAS'!D308="S"),"S",IF(OR('B - PROJETOS E PROGRAMAS'!D308="NÃO",'B - PROJETOS E PROGRAMAS'!D308="N"),"N",""))</f>
        <v/>
      </c>
      <c r="H305" t="str">
        <f>TEXT(IF('B - PROJETOS E PROGRAMAS'!A308="","",'B - PROJETOS E PROGRAMAS'!AB308),"0,00")</f>
        <v/>
      </c>
      <c r="I305" t="str">
        <f>TEXT(IF('B - PROJETOS E PROGRAMAS'!A308="","",'B - PROJETOS E PROGRAMAS'!AC308),"0,00")</f>
        <v/>
      </c>
      <c r="J305" t="str">
        <f>TEXT(IF('B - PROJETOS E PROGRAMAS'!A308="","",'B - PROJETOS E PROGRAMAS'!AD308),"0,00")</f>
        <v/>
      </c>
      <c r="K305" t="str">
        <f>TEXT(IF('B - PROJETOS E PROGRAMAS'!A308="","",'B - PROJETOS E PROGRAMAS'!AE308),"0,00")</f>
        <v/>
      </c>
    </row>
    <row r="306" spans="1:11" x14ac:dyDescent="0.35">
      <c r="A306" t="str">
        <f>IF(D306="","",IF('A - IDENTIFICAÇÃO'!$C$7="","",'A - IDENTIFICAÇÃO'!$C$7))</f>
        <v/>
      </c>
      <c r="B306" t="str">
        <f>IF(D306="","",IF('A - IDENTIFICAÇÃO'!$P$15="","",'A - IDENTIFICAÇÃO'!$P$15))</f>
        <v/>
      </c>
      <c r="C306" t="str">
        <f>IF(D306="","",TEXT(IF('A - IDENTIFICAÇÃO'!$C$2="","",'A - IDENTIFICAÇÃO'!$C$2),"0000"))</f>
        <v/>
      </c>
      <c r="D306" t="str">
        <f>IF('B - PROJETOS E PROGRAMAS'!A309="","",'B - PROJETOS E PROGRAMAS'!A309)</f>
        <v/>
      </c>
      <c r="E306" t="str">
        <f>TEXT(IF('B - PROJETOS E PROGRAMAS'!B309="","",'B - PROJETOS E PROGRAMAS'!B309),"DD/MM/AAAA")</f>
        <v/>
      </c>
      <c r="F306" t="str">
        <f>TEXT(IF('B - PROJETOS E PROGRAMAS'!C309="","",'B - PROJETOS E PROGRAMAS'!C309),"DD/MM/AAAA")</f>
        <v/>
      </c>
      <c r="G306" t="str">
        <f>IF(OR('B - PROJETOS E PROGRAMAS'!D309="SIM",'B - PROJETOS E PROGRAMAS'!D309="S"),"S",IF(OR('B - PROJETOS E PROGRAMAS'!D309="NÃO",'B - PROJETOS E PROGRAMAS'!D309="N"),"N",""))</f>
        <v/>
      </c>
      <c r="H306" t="str">
        <f>TEXT(IF('B - PROJETOS E PROGRAMAS'!A309="","",'B - PROJETOS E PROGRAMAS'!AB309),"0,00")</f>
        <v/>
      </c>
      <c r="I306" t="str">
        <f>TEXT(IF('B - PROJETOS E PROGRAMAS'!A309="","",'B - PROJETOS E PROGRAMAS'!AC309),"0,00")</f>
        <v/>
      </c>
      <c r="J306" t="str">
        <f>TEXT(IF('B - PROJETOS E PROGRAMAS'!A309="","",'B - PROJETOS E PROGRAMAS'!AD309),"0,00")</f>
        <v/>
      </c>
      <c r="K306" t="str">
        <f>TEXT(IF('B - PROJETOS E PROGRAMAS'!A309="","",'B - PROJETOS E PROGRAMAS'!AE309),"0,00")</f>
        <v/>
      </c>
    </row>
    <row r="307" spans="1:11" x14ac:dyDescent="0.35">
      <c r="A307" t="str">
        <f>IF(D307="","",IF('A - IDENTIFICAÇÃO'!$C$7="","",'A - IDENTIFICAÇÃO'!$C$7))</f>
        <v/>
      </c>
      <c r="B307" t="str">
        <f>IF(D307="","",IF('A - IDENTIFICAÇÃO'!$P$15="","",'A - IDENTIFICAÇÃO'!$P$15))</f>
        <v/>
      </c>
      <c r="C307" t="str">
        <f>IF(D307="","",TEXT(IF('A - IDENTIFICAÇÃO'!$C$2="","",'A - IDENTIFICAÇÃO'!$C$2),"0000"))</f>
        <v/>
      </c>
      <c r="D307" t="str">
        <f>IF('B - PROJETOS E PROGRAMAS'!A310="","",'B - PROJETOS E PROGRAMAS'!A310)</f>
        <v/>
      </c>
      <c r="E307" t="str">
        <f>TEXT(IF('B - PROJETOS E PROGRAMAS'!B310="","",'B - PROJETOS E PROGRAMAS'!B310),"DD/MM/AAAA")</f>
        <v/>
      </c>
      <c r="F307" t="str">
        <f>TEXT(IF('B - PROJETOS E PROGRAMAS'!C310="","",'B - PROJETOS E PROGRAMAS'!C310),"DD/MM/AAAA")</f>
        <v/>
      </c>
      <c r="G307" t="str">
        <f>IF(OR('B - PROJETOS E PROGRAMAS'!D310="SIM",'B - PROJETOS E PROGRAMAS'!D310="S"),"S",IF(OR('B - PROJETOS E PROGRAMAS'!D310="NÃO",'B - PROJETOS E PROGRAMAS'!D310="N"),"N",""))</f>
        <v/>
      </c>
      <c r="H307" t="str">
        <f>TEXT(IF('B - PROJETOS E PROGRAMAS'!A310="","",'B - PROJETOS E PROGRAMAS'!AB310),"0,00")</f>
        <v/>
      </c>
      <c r="I307" t="str">
        <f>TEXT(IF('B - PROJETOS E PROGRAMAS'!A310="","",'B - PROJETOS E PROGRAMAS'!AC310),"0,00")</f>
        <v/>
      </c>
      <c r="J307" t="str">
        <f>TEXT(IF('B - PROJETOS E PROGRAMAS'!A310="","",'B - PROJETOS E PROGRAMAS'!AD310),"0,00")</f>
        <v/>
      </c>
      <c r="K307" t="str">
        <f>TEXT(IF('B - PROJETOS E PROGRAMAS'!A310="","",'B - PROJETOS E PROGRAMAS'!AE310),"0,00")</f>
        <v/>
      </c>
    </row>
    <row r="308" spans="1:11" x14ac:dyDescent="0.35">
      <c r="A308" t="str">
        <f>IF(D308="","",IF('A - IDENTIFICAÇÃO'!$C$7="","",'A - IDENTIFICAÇÃO'!$C$7))</f>
        <v/>
      </c>
      <c r="B308" t="str">
        <f>IF(D308="","",IF('A - IDENTIFICAÇÃO'!$P$15="","",'A - IDENTIFICAÇÃO'!$P$15))</f>
        <v/>
      </c>
      <c r="C308" t="str">
        <f>IF(D308="","",TEXT(IF('A - IDENTIFICAÇÃO'!$C$2="","",'A - IDENTIFICAÇÃO'!$C$2),"0000"))</f>
        <v/>
      </c>
      <c r="D308" t="str">
        <f>IF('B - PROJETOS E PROGRAMAS'!A311="","",'B - PROJETOS E PROGRAMAS'!A311)</f>
        <v/>
      </c>
      <c r="E308" t="str">
        <f>TEXT(IF('B - PROJETOS E PROGRAMAS'!B311="","",'B - PROJETOS E PROGRAMAS'!B311),"DD/MM/AAAA")</f>
        <v/>
      </c>
      <c r="F308" t="str">
        <f>TEXT(IF('B - PROJETOS E PROGRAMAS'!C311="","",'B - PROJETOS E PROGRAMAS'!C311),"DD/MM/AAAA")</f>
        <v/>
      </c>
      <c r="G308" t="str">
        <f>IF(OR('B - PROJETOS E PROGRAMAS'!D311="SIM",'B - PROJETOS E PROGRAMAS'!D311="S"),"S",IF(OR('B - PROJETOS E PROGRAMAS'!D311="NÃO",'B - PROJETOS E PROGRAMAS'!D311="N"),"N",""))</f>
        <v/>
      </c>
      <c r="H308" t="str">
        <f>TEXT(IF('B - PROJETOS E PROGRAMAS'!A311="","",'B - PROJETOS E PROGRAMAS'!AB311),"0,00")</f>
        <v/>
      </c>
      <c r="I308" t="str">
        <f>TEXT(IF('B - PROJETOS E PROGRAMAS'!A311="","",'B - PROJETOS E PROGRAMAS'!AC311),"0,00")</f>
        <v/>
      </c>
      <c r="J308" t="str">
        <f>TEXT(IF('B - PROJETOS E PROGRAMAS'!A311="","",'B - PROJETOS E PROGRAMAS'!AD311),"0,00")</f>
        <v/>
      </c>
      <c r="K308" t="str">
        <f>TEXT(IF('B - PROJETOS E PROGRAMAS'!A311="","",'B - PROJETOS E PROGRAMAS'!AE311),"0,00")</f>
        <v/>
      </c>
    </row>
    <row r="309" spans="1:11" x14ac:dyDescent="0.35">
      <c r="A309" t="str">
        <f>IF(D309="","",IF('A - IDENTIFICAÇÃO'!$C$7="","",'A - IDENTIFICAÇÃO'!$C$7))</f>
        <v/>
      </c>
      <c r="B309" t="str">
        <f>IF(D309="","",IF('A - IDENTIFICAÇÃO'!$P$15="","",'A - IDENTIFICAÇÃO'!$P$15))</f>
        <v/>
      </c>
      <c r="C309" t="str">
        <f>IF(D309="","",TEXT(IF('A - IDENTIFICAÇÃO'!$C$2="","",'A - IDENTIFICAÇÃO'!$C$2),"0000"))</f>
        <v/>
      </c>
      <c r="D309" t="str">
        <f>IF('B - PROJETOS E PROGRAMAS'!A312="","",'B - PROJETOS E PROGRAMAS'!A312)</f>
        <v/>
      </c>
      <c r="E309" t="str">
        <f>TEXT(IF('B - PROJETOS E PROGRAMAS'!B312="","",'B - PROJETOS E PROGRAMAS'!B312),"DD/MM/AAAA")</f>
        <v/>
      </c>
      <c r="F309" t="str">
        <f>TEXT(IF('B - PROJETOS E PROGRAMAS'!C312="","",'B - PROJETOS E PROGRAMAS'!C312),"DD/MM/AAAA")</f>
        <v/>
      </c>
      <c r="G309" t="str">
        <f>IF(OR('B - PROJETOS E PROGRAMAS'!D312="SIM",'B - PROJETOS E PROGRAMAS'!D312="S"),"S",IF(OR('B - PROJETOS E PROGRAMAS'!D312="NÃO",'B - PROJETOS E PROGRAMAS'!D312="N"),"N",""))</f>
        <v/>
      </c>
      <c r="H309" t="str">
        <f>TEXT(IF('B - PROJETOS E PROGRAMAS'!A312="","",'B - PROJETOS E PROGRAMAS'!AB312),"0,00")</f>
        <v/>
      </c>
      <c r="I309" t="str">
        <f>TEXT(IF('B - PROJETOS E PROGRAMAS'!A312="","",'B - PROJETOS E PROGRAMAS'!AC312),"0,00")</f>
        <v/>
      </c>
      <c r="J309" t="str">
        <f>TEXT(IF('B - PROJETOS E PROGRAMAS'!A312="","",'B - PROJETOS E PROGRAMAS'!AD312),"0,00")</f>
        <v/>
      </c>
      <c r="K309" t="str">
        <f>TEXT(IF('B - PROJETOS E PROGRAMAS'!A312="","",'B - PROJETOS E PROGRAMAS'!AE312),"0,00")</f>
        <v/>
      </c>
    </row>
    <row r="310" spans="1:11" x14ac:dyDescent="0.35">
      <c r="A310" t="str">
        <f>IF(D310="","",IF('A - IDENTIFICAÇÃO'!$C$7="","",'A - IDENTIFICAÇÃO'!$C$7))</f>
        <v/>
      </c>
      <c r="B310" t="str">
        <f>IF(D310="","",IF('A - IDENTIFICAÇÃO'!$P$15="","",'A - IDENTIFICAÇÃO'!$P$15))</f>
        <v/>
      </c>
      <c r="C310" t="str">
        <f>IF(D310="","",TEXT(IF('A - IDENTIFICAÇÃO'!$C$2="","",'A - IDENTIFICAÇÃO'!$C$2),"0000"))</f>
        <v/>
      </c>
      <c r="D310" t="str">
        <f>IF('B - PROJETOS E PROGRAMAS'!A313="","",'B - PROJETOS E PROGRAMAS'!A313)</f>
        <v/>
      </c>
      <c r="E310" t="str">
        <f>TEXT(IF('B - PROJETOS E PROGRAMAS'!B313="","",'B - PROJETOS E PROGRAMAS'!B313),"DD/MM/AAAA")</f>
        <v/>
      </c>
      <c r="F310" t="str">
        <f>TEXT(IF('B - PROJETOS E PROGRAMAS'!C313="","",'B - PROJETOS E PROGRAMAS'!C313),"DD/MM/AAAA")</f>
        <v/>
      </c>
      <c r="G310" t="str">
        <f>IF(OR('B - PROJETOS E PROGRAMAS'!D313="SIM",'B - PROJETOS E PROGRAMAS'!D313="S"),"S",IF(OR('B - PROJETOS E PROGRAMAS'!D313="NÃO",'B - PROJETOS E PROGRAMAS'!D313="N"),"N",""))</f>
        <v/>
      </c>
      <c r="H310" t="str">
        <f>TEXT(IF('B - PROJETOS E PROGRAMAS'!A313="","",'B - PROJETOS E PROGRAMAS'!AB313),"0,00")</f>
        <v/>
      </c>
      <c r="I310" t="str">
        <f>TEXT(IF('B - PROJETOS E PROGRAMAS'!A313="","",'B - PROJETOS E PROGRAMAS'!AC313),"0,00")</f>
        <v/>
      </c>
      <c r="J310" t="str">
        <f>TEXT(IF('B - PROJETOS E PROGRAMAS'!A313="","",'B - PROJETOS E PROGRAMAS'!AD313),"0,00")</f>
        <v/>
      </c>
      <c r="K310" t="str">
        <f>TEXT(IF('B - PROJETOS E PROGRAMAS'!A313="","",'B - PROJETOS E PROGRAMAS'!AE313),"0,00")</f>
        <v/>
      </c>
    </row>
    <row r="311" spans="1:11" x14ac:dyDescent="0.35">
      <c r="A311" t="str">
        <f>IF(D311="","",IF('A - IDENTIFICAÇÃO'!$C$7="","",'A - IDENTIFICAÇÃO'!$C$7))</f>
        <v/>
      </c>
      <c r="B311" t="str">
        <f>IF(D311="","",IF('A - IDENTIFICAÇÃO'!$P$15="","",'A - IDENTIFICAÇÃO'!$P$15))</f>
        <v/>
      </c>
      <c r="C311" t="str">
        <f>IF(D311="","",TEXT(IF('A - IDENTIFICAÇÃO'!$C$2="","",'A - IDENTIFICAÇÃO'!$C$2),"0000"))</f>
        <v/>
      </c>
      <c r="D311" t="str">
        <f>IF('B - PROJETOS E PROGRAMAS'!A314="","",'B - PROJETOS E PROGRAMAS'!A314)</f>
        <v/>
      </c>
      <c r="E311" t="str">
        <f>TEXT(IF('B - PROJETOS E PROGRAMAS'!B314="","",'B - PROJETOS E PROGRAMAS'!B314),"DD/MM/AAAA")</f>
        <v/>
      </c>
      <c r="F311" t="str">
        <f>TEXT(IF('B - PROJETOS E PROGRAMAS'!C314="","",'B - PROJETOS E PROGRAMAS'!C314),"DD/MM/AAAA")</f>
        <v/>
      </c>
      <c r="G311" t="str">
        <f>IF(OR('B - PROJETOS E PROGRAMAS'!D314="SIM",'B - PROJETOS E PROGRAMAS'!D314="S"),"S",IF(OR('B - PROJETOS E PROGRAMAS'!D314="NÃO",'B - PROJETOS E PROGRAMAS'!D314="N"),"N",""))</f>
        <v/>
      </c>
      <c r="H311" t="str">
        <f>TEXT(IF('B - PROJETOS E PROGRAMAS'!A314="","",'B - PROJETOS E PROGRAMAS'!AB314),"0,00")</f>
        <v/>
      </c>
      <c r="I311" t="str">
        <f>TEXT(IF('B - PROJETOS E PROGRAMAS'!A314="","",'B - PROJETOS E PROGRAMAS'!AC314),"0,00")</f>
        <v/>
      </c>
      <c r="J311" t="str">
        <f>TEXT(IF('B - PROJETOS E PROGRAMAS'!A314="","",'B - PROJETOS E PROGRAMAS'!AD314),"0,00")</f>
        <v/>
      </c>
      <c r="K311" t="str">
        <f>TEXT(IF('B - PROJETOS E PROGRAMAS'!A314="","",'B - PROJETOS E PROGRAMAS'!AE314),"0,00")</f>
        <v/>
      </c>
    </row>
    <row r="312" spans="1:11" x14ac:dyDescent="0.35">
      <c r="A312" t="str">
        <f>IF(D312="","",IF('A - IDENTIFICAÇÃO'!$C$7="","",'A - IDENTIFICAÇÃO'!$C$7))</f>
        <v/>
      </c>
      <c r="B312" t="str">
        <f>IF(D312="","",IF('A - IDENTIFICAÇÃO'!$P$15="","",'A - IDENTIFICAÇÃO'!$P$15))</f>
        <v/>
      </c>
      <c r="C312" t="str">
        <f>IF(D312="","",TEXT(IF('A - IDENTIFICAÇÃO'!$C$2="","",'A - IDENTIFICAÇÃO'!$C$2),"0000"))</f>
        <v/>
      </c>
      <c r="D312" t="str">
        <f>IF('B - PROJETOS E PROGRAMAS'!A315="","",'B - PROJETOS E PROGRAMAS'!A315)</f>
        <v/>
      </c>
      <c r="E312" t="str">
        <f>TEXT(IF('B - PROJETOS E PROGRAMAS'!B315="","",'B - PROJETOS E PROGRAMAS'!B315),"DD/MM/AAAA")</f>
        <v/>
      </c>
      <c r="F312" t="str">
        <f>TEXT(IF('B - PROJETOS E PROGRAMAS'!C315="","",'B - PROJETOS E PROGRAMAS'!C315),"DD/MM/AAAA")</f>
        <v/>
      </c>
      <c r="G312" t="str">
        <f>IF(OR('B - PROJETOS E PROGRAMAS'!D315="SIM",'B - PROJETOS E PROGRAMAS'!D315="S"),"S",IF(OR('B - PROJETOS E PROGRAMAS'!D315="NÃO",'B - PROJETOS E PROGRAMAS'!D315="N"),"N",""))</f>
        <v/>
      </c>
      <c r="H312" t="str">
        <f>TEXT(IF('B - PROJETOS E PROGRAMAS'!A315="","",'B - PROJETOS E PROGRAMAS'!AB315),"0,00")</f>
        <v/>
      </c>
      <c r="I312" t="str">
        <f>TEXT(IF('B - PROJETOS E PROGRAMAS'!A315="","",'B - PROJETOS E PROGRAMAS'!AC315),"0,00")</f>
        <v/>
      </c>
      <c r="J312" t="str">
        <f>TEXT(IF('B - PROJETOS E PROGRAMAS'!A315="","",'B - PROJETOS E PROGRAMAS'!AD315),"0,00")</f>
        <v/>
      </c>
      <c r="K312" t="str">
        <f>TEXT(IF('B - PROJETOS E PROGRAMAS'!A315="","",'B - PROJETOS E PROGRAMAS'!AE315),"0,00")</f>
        <v/>
      </c>
    </row>
    <row r="313" spans="1:11" x14ac:dyDescent="0.35">
      <c r="A313" t="str">
        <f>IF(D313="","",IF('A - IDENTIFICAÇÃO'!$C$7="","",'A - IDENTIFICAÇÃO'!$C$7))</f>
        <v/>
      </c>
      <c r="B313" t="str">
        <f>IF(D313="","",IF('A - IDENTIFICAÇÃO'!$P$15="","",'A - IDENTIFICAÇÃO'!$P$15))</f>
        <v/>
      </c>
      <c r="C313" t="str">
        <f>IF(D313="","",TEXT(IF('A - IDENTIFICAÇÃO'!$C$2="","",'A - IDENTIFICAÇÃO'!$C$2),"0000"))</f>
        <v/>
      </c>
      <c r="D313" t="str">
        <f>IF('B - PROJETOS E PROGRAMAS'!A316="","",'B - PROJETOS E PROGRAMAS'!A316)</f>
        <v/>
      </c>
      <c r="E313" t="str">
        <f>TEXT(IF('B - PROJETOS E PROGRAMAS'!B316="","",'B - PROJETOS E PROGRAMAS'!B316),"DD/MM/AAAA")</f>
        <v/>
      </c>
      <c r="F313" t="str">
        <f>TEXT(IF('B - PROJETOS E PROGRAMAS'!C316="","",'B - PROJETOS E PROGRAMAS'!C316),"DD/MM/AAAA")</f>
        <v/>
      </c>
      <c r="G313" t="str">
        <f>IF(OR('B - PROJETOS E PROGRAMAS'!D316="SIM",'B - PROJETOS E PROGRAMAS'!D316="S"),"S",IF(OR('B - PROJETOS E PROGRAMAS'!D316="NÃO",'B - PROJETOS E PROGRAMAS'!D316="N"),"N",""))</f>
        <v/>
      </c>
      <c r="H313" t="str">
        <f>TEXT(IF('B - PROJETOS E PROGRAMAS'!A316="","",'B - PROJETOS E PROGRAMAS'!AB316),"0,00")</f>
        <v/>
      </c>
      <c r="I313" t="str">
        <f>TEXT(IF('B - PROJETOS E PROGRAMAS'!A316="","",'B - PROJETOS E PROGRAMAS'!AC316),"0,00")</f>
        <v/>
      </c>
      <c r="J313" t="str">
        <f>TEXT(IF('B - PROJETOS E PROGRAMAS'!A316="","",'B - PROJETOS E PROGRAMAS'!AD316),"0,00")</f>
        <v/>
      </c>
      <c r="K313" t="str">
        <f>TEXT(IF('B - PROJETOS E PROGRAMAS'!A316="","",'B - PROJETOS E PROGRAMAS'!AE316),"0,00")</f>
        <v/>
      </c>
    </row>
    <row r="314" spans="1:11" x14ac:dyDescent="0.35">
      <c r="A314" t="str">
        <f>IF(D314="","",IF('A - IDENTIFICAÇÃO'!$C$7="","",'A - IDENTIFICAÇÃO'!$C$7))</f>
        <v/>
      </c>
      <c r="B314" t="str">
        <f>IF(D314="","",IF('A - IDENTIFICAÇÃO'!$P$15="","",'A - IDENTIFICAÇÃO'!$P$15))</f>
        <v/>
      </c>
      <c r="C314" t="str">
        <f>IF(D314="","",TEXT(IF('A - IDENTIFICAÇÃO'!$C$2="","",'A - IDENTIFICAÇÃO'!$C$2),"0000"))</f>
        <v/>
      </c>
      <c r="D314" t="str">
        <f>IF('B - PROJETOS E PROGRAMAS'!A317="","",'B - PROJETOS E PROGRAMAS'!A317)</f>
        <v/>
      </c>
      <c r="E314" t="str">
        <f>TEXT(IF('B - PROJETOS E PROGRAMAS'!B317="","",'B - PROJETOS E PROGRAMAS'!B317),"DD/MM/AAAA")</f>
        <v/>
      </c>
      <c r="F314" t="str">
        <f>TEXT(IF('B - PROJETOS E PROGRAMAS'!C317="","",'B - PROJETOS E PROGRAMAS'!C317),"DD/MM/AAAA")</f>
        <v/>
      </c>
      <c r="G314" t="str">
        <f>IF(OR('B - PROJETOS E PROGRAMAS'!D317="SIM",'B - PROJETOS E PROGRAMAS'!D317="S"),"S",IF(OR('B - PROJETOS E PROGRAMAS'!D317="NÃO",'B - PROJETOS E PROGRAMAS'!D317="N"),"N",""))</f>
        <v/>
      </c>
      <c r="H314" t="str">
        <f>TEXT(IF('B - PROJETOS E PROGRAMAS'!A317="","",'B - PROJETOS E PROGRAMAS'!AB317),"0,00")</f>
        <v/>
      </c>
      <c r="I314" t="str">
        <f>TEXT(IF('B - PROJETOS E PROGRAMAS'!A317="","",'B - PROJETOS E PROGRAMAS'!AC317),"0,00")</f>
        <v/>
      </c>
      <c r="J314" t="str">
        <f>TEXT(IF('B - PROJETOS E PROGRAMAS'!A317="","",'B - PROJETOS E PROGRAMAS'!AD317),"0,00")</f>
        <v/>
      </c>
      <c r="K314" t="str">
        <f>TEXT(IF('B - PROJETOS E PROGRAMAS'!A317="","",'B - PROJETOS E PROGRAMAS'!AE317),"0,00")</f>
        <v/>
      </c>
    </row>
    <row r="315" spans="1:11" x14ac:dyDescent="0.35">
      <c r="A315" t="str">
        <f>IF(D315="","",IF('A - IDENTIFICAÇÃO'!$C$7="","",'A - IDENTIFICAÇÃO'!$C$7))</f>
        <v/>
      </c>
      <c r="B315" t="str">
        <f>IF(D315="","",IF('A - IDENTIFICAÇÃO'!$P$15="","",'A - IDENTIFICAÇÃO'!$P$15))</f>
        <v/>
      </c>
      <c r="C315" t="str">
        <f>IF(D315="","",TEXT(IF('A - IDENTIFICAÇÃO'!$C$2="","",'A - IDENTIFICAÇÃO'!$C$2),"0000"))</f>
        <v/>
      </c>
      <c r="D315" t="str">
        <f>IF('B - PROJETOS E PROGRAMAS'!A318="","",'B - PROJETOS E PROGRAMAS'!A318)</f>
        <v/>
      </c>
      <c r="E315" t="str">
        <f>TEXT(IF('B - PROJETOS E PROGRAMAS'!B318="","",'B - PROJETOS E PROGRAMAS'!B318),"DD/MM/AAAA")</f>
        <v/>
      </c>
      <c r="F315" t="str">
        <f>TEXT(IF('B - PROJETOS E PROGRAMAS'!C318="","",'B - PROJETOS E PROGRAMAS'!C318),"DD/MM/AAAA")</f>
        <v/>
      </c>
      <c r="G315" t="str">
        <f>IF(OR('B - PROJETOS E PROGRAMAS'!D318="SIM",'B - PROJETOS E PROGRAMAS'!D318="S"),"S",IF(OR('B - PROJETOS E PROGRAMAS'!D318="NÃO",'B - PROJETOS E PROGRAMAS'!D318="N"),"N",""))</f>
        <v/>
      </c>
      <c r="H315" t="str">
        <f>TEXT(IF('B - PROJETOS E PROGRAMAS'!A318="","",'B - PROJETOS E PROGRAMAS'!AB318),"0,00")</f>
        <v/>
      </c>
      <c r="I315" t="str">
        <f>TEXT(IF('B - PROJETOS E PROGRAMAS'!A318="","",'B - PROJETOS E PROGRAMAS'!AC318),"0,00")</f>
        <v/>
      </c>
      <c r="J315" t="str">
        <f>TEXT(IF('B - PROJETOS E PROGRAMAS'!A318="","",'B - PROJETOS E PROGRAMAS'!AD318),"0,00")</f>
        <v/>
      </c>
      <c r="K315" t="str">
        <f>TEXT(IF('B - PROJETOS E PROGRAMAS'!A318="","",'B - PROJETOS E PROGRAMAS'!AE318),"0,00")</f>
        <v/>
      </c>
    </row>
    <row r="316" spans="1:11" x14ac:dyDescent="0.35">
      <c r="A316" t="str">
        <f>IF(D316="","",IF('A - IDENTIFICAÇÃO'!$C$7="","",'A - IDENTIFICAÇÃO'!$C$7))</f>
        <v/>
      </c>
      <c r="B316" t="str">
        <f>IF(D316="","",IF('A - IDENTIFICAÇÃO'!$P$15="","",'A - IDENTIFICAÇÃO'!$P$15))</f>
        <v/>
      </c>
      <c r="C316" t="str">
        <f>IF(D316="","",TEXT(IF('A - IDENTIFICAÇÃO'!$C$2="","",'A - IDENTIFICAÇÃO'!$C$2),"0000"))</f>
        <v/>
      </c>
      <c r="D316" t="str">
        <f>IF('B - PROJETOS E PROGRAMAS'!A319="","",'B - PROJETOS E PROGRAMAS'!A319)</f>
        <v/>
      </c>
      <c r="E316" t="str">
        <f>TEXT(IF('B - PROJETOS E PROGRAMAS'!B319="","",'B - PROJETOS E PROGRAMAS'!B319),"DD/MM/AAAA")</f>
        <v/>
      </c>
      <c r="F316" t="str">
        <f>TEXT(IF('B - PROJETOS E PROGRAMAS'!C319="","",'B - PROJETOS E PROGRAMAS'!C319),"DD/MM/AAAA")</f>
        <v/>
      </c>
      <c r="G316" t="str">
        <f>IF(OR('B - PROJETOS E PROGRAMAS'!D319="SIM",'B - PROJETOS E PROGRAMAS'!D319="S"),"S",IF(OR('B - PROJETOS E PROGRAMAS'!D319="NÃO",'B - PROJETOS E PROGRAMAS'!D319="N"),"N",""))</f>
        <v/>
      </c>
      <c r="H316" t="str">
        <f>TEXT(IF('B - PROJETOS E PROGRAMAS'!A319="","",'B - PROJETOS E PROGRAMAS'!AB319),"0,00")</f>
        <v/>
      </c>
      <c r="I316" t="str">
        <f>TEXT(IF('B - PROJETOS E PROGRAMAS'!A319="","",'B - PROJETOS E PROGRAMAS'!AC319),"0,00")</f>
        <v/>
      </c>
      <c r="J316" t="str">
        <f>TEXT(IF('B - PROJETOS E PROGRAMAS'!A319="","",'B - PROJETOS E PROGRAMAS'!AD319),"0,00")</f>
        <v/>
      </c>
      <c r="K316" t="str">
        <f>TEXT(IF('B - PROJETOS E PROGRAMAS'!A319="","",'B - PROJETOS E PROGRAMAS'!AE319),"0,00")</f>
        <v/>
      </c>
    </row>
    <row r="317" spans="1:11" x14ac:dyDescent="0.35">
      <c r="A317" t="str">
        <f>IF(D317="","",IF('A - IDENTIFICAÇÃO'!$C$7="","",'A - IDENTIFICAÇÃO'!$C$7))</f>
        <v/>
      </c>
      <c r="B317" t="str">
        <f>IF(D317="","",IF('A - IDENTIFICAÇÃO'!$P$15="","",'A - IDENTIFICAÇÃO'!$P$15))</f>
        <v/>
      </c>
      <c r="C317" t="str">
        <f>IF(D317="","",TEXT(IF('A - IDENTIFICAÇÃO'!$C$2="","",'A - IDENTIFICAÇÃO'!$C$2),"0000"))</f>
        <v/>
      </c>
      <c r="D317" t="str">
        <f>IF('B - PROJETOS E PROGRAMAS'!A320="","",'B - PROJETOS E PROGRAMAS'!A320)</f>
        <v/>
      </c>
      <c r="E317" t="str">
        <f>TEXT(IF('B - PROJETOS E PROGRAMAS'!B320="","",'B - PROJETOS E PROGRAMAS'!B320),"DD/MM/AAAA")</f>
        <v/>
      </c>
      <c r="F317" t="str">
        <f>TEXT(IF('B - PROJETOS E PROGRAMAS'!C320="","",'B - PROJETOS E PROGRAMAS'!C320),"DD/MM/AAAA")</f>
        <v/>
      </c>
      <c r="G317" t="str">
        <f>IF(OR('B - PROJETOS E PROGRAMAS'!D320="SIM",'B - PROJETOS E PROGRAMAS'!D320="S"),"S",IF(OR('B - PROJETOS E PROGRAMAS'!D320="NÃO",'B - PROJETOS E PROGRAMAS'!D320="N"),"N",""))</f>
        <v/>
      </c>
      <c r="H317" t="str">
        <f>TEXT(IF('B - PROJETOS E PROGRAMAS'!A320="","",'B - PROJETOS E PROGRAMAS'!AB320),"0,00")</f>
        <v/>
      </c>
      <c r="I317" t="str">
        <f>TEXT(IF('B - PROJETOS E PROGRAMAS'!A320="","",'B - PROJETOS E PROGRAMAS'!AC320),"0,00")</f>
        <v/>
      </c>
      <c r="J317" t="str">
        <f>TEXT(IF('B - PROJETOS E PROGRAMAS'!A320="","",'B - PROJETOS E PROGRAMAS'!AD320),"0,00")</f>
        <v/>
      </c>
      <c r="K317" t="str">
        <f>TEXT(IF('B - PROJETOS E PROGRAMAS'!A320="","",'B - PROJETOS E PROGRAMAS'!AE320),"0,00")</f>
        <v/>
      </c>
    </row>
    <row r="318" spans="1:11" x14ac:dyDescent="0.35">
      <c r="A318" t="str">
        <f>IF(D318="","",IF('A - IDENTIFICAÇÃO'!$C$7="","",'A - IDENTIFICAÇÃO'!$C$7))</f>
        <v/>
      </c>
      <c r="B318" t="str">
        <f>IF(D318="","",IF('A - IDENTIFICAÇÃO'!$P$15="","",'A - IDENTIFICAÇÃO'!$P$15))</f>
        <v/>
      </c>
      <c r="C318" t="str">
        <f>IF(D318="","",TEXT(IF('A - IDENTIFICAÇÃO'!$C$2="","",'A - IDENTIFICAÇÃO'!$C$2),"0000"))</f>
        <v/>
      </c>
      <c r="D318" t="str">
        <f>IF('B - PROJETOS E PROGRAMAS'!A321="","",'B - PROJETOS E PROGRAMAS'!A321)</f>
        <v/>
      </c>
      <c r="E318" t="str">
        <f>TEXT(IF('B - PROJETOS E PROGRAMAS'!B321="","",'B - PROJETOS E PROGRAMAS'!B321),"DD/MM/AAAA")</f>
        <v/>
      </c>
      <c r="F318" t="str">
        <f>TEXT(IF('B - PROJETOS E PROGRAMAS'!C321="","",'B - PROJETOS E PROGRAMAS'!C321),"DD/MM/AAAA")</f>
        <v/>
      </c>
      <c r="G318" t="str">
        <f>IF(OR('B - PROJETOS E PROGRAMAS'!D321="SIM",'B - PROJETOS E PROGRAMAS'!D321="S"),"S",IF(OR('B - PROJETOS E PROGRAMAS'!D321="NÃO",'B - PROJETOS E PROGRAMAS'!D321="N"),"N",""))</f>
        <v/>
      </c>
      <c r="H318" t="str">
        <f>TEXT(IF('B - PROJETOS E PROGRAMAS'!A321="","",'B - PROJETOS E PROGRAMAS'!AB321),"0,00")</f>
        <v/>
      </c>
      <c r="I318" t="str">
        <f>TEXT(IF('B - PROJETOS E PROGRAMAS'!A321="","",'B - PROJETOS E PROGRAMAS'!AC321),"0,00")</f>
        <v/>
      </c>
      <c r="J318" t="str">
        <f>TEXT(IF('B - PROJETOS E PROGRAMAS'!A321="","",'B - PROJETOS E PROGRAMAS'!AD321),"0,00")</f>
        <v/>
      </c>
      <c r="K318" t="str">
        <f>TEXT(IF('B - PROJETOS E PROGRAMAS'!A321="","",'B - PROJETOS E PROGRAMAS'!AE321),"0,00")</f>
        <v/>
      </c>
    </row>
    <row r="319" spans="1:11" x14ac:dyDescent="0.35">
      <c r="A319" t="str">
        <f>IF(D319="","",IF('A - IDENTIFICAÇÃO'!$C$7="","",'A - IDENTIFICAÇÃO'!$C$7))</f>
        <v/>
      </c>
      <c r="B319" t="str">
        <f>IF(D319="","",IF('A - IDENTIFICAÇÃO'!$P$15="","",'A - IDENTIFICAÇÃO'!$P$15))</f>
        <v/>
      </c>
      <c r="C319" t="str">
        <f>IF(D319="","",TEXT(IF('A - IDENTIFICAÇÃO'!$C$2="","",'A - IDENTIFICAÇÃO'!$C$2),"0000"))</f>
        <v/>
      </c>
      <c r="D319" t="str">
        <f>IF('B - PROJETOS E PROGRAMAS'!A322="","",'B - PROJETOS E PROGRAMAS'!A322)</f>
        <v/>
      </c>
      <c r="E319" t="str">
        <f>TEXT(IF('B - PROJETOS E PROGRAMAS'!B322="","",'B - PROJETOS E PROGRAMAS'!B322),"DD/MM/AAAA")</f>
        <v/>
      </c>
      <c r="F319" t="str">
        <f>TEXT(IF('B - PROJETOS E PROGRAMAS'!C322="","",'B - PROJETOS E PROGRAMAS'!C322),"DD/MM/AAAA")</f>
        <v/>
      </c>
      <c r="G319" t="str">
        <f>IF(OR('B - PROJETOS E PROGRAMAS'!D322="SIM",'B - PROJETOS E PROGRAMAS'!D322="S"),"S",IF(OR('B - PROJETOS E PROGRAMAS'!D322="NÃO",'B - PROJETOS E PROGRAMAS'!D322="N"),"N",""))</f>
        <v/>
      </c>
      <c r="H319" t="str">
        <f>TEXT(IF('B - PROJETOS E PROGRAMAS'!A322="","",'B - PROJETOS E PROGRAMAS'!AB322),"0,00")</f>
        <v/>
      </c>
      <c r="I319" t="str">
        <f>TEXT(IF('B - PROJETOS E PROGRAMAS'!A322="","",'B - PROJETOS E PROGRAMAS'!AC322),"0,00")</f>
        <v/>
      </c>
      <c r="J319" t="str">
        <f>TEXT(IF('B - PROJETOS E PROGRAMAS'!A322="","",'B - PROJETOS E PROGRAMAS'!AD322),"0,00")</f>
        <v/>
      </c>
      <c r="K319" t="str">
        <f>TEXT(IF('B - PROJETOS E PROGRAMAS'!A322="","",'B - PROJETOS E PROGRAMAS'!AE322),"0,00")</f>
        <v/>
      </c>
    </row>
    <row r="320" spans="1:11" x14ac:dyDescent="0.35">
      <c r="A320" t="str">
        <f>IF(D320="","",IF('A - IDENTIFICAÇÃO'!$C$7="","",'A - IDENTIFICAÇÃO'!$C$7))</f>
        <v/>
      </c>
      <c r="B320" t="str">
        <f>IF(D320="","",IF('A - IDENTIFICAÇÃO'!$P$15="","",'A - IDENTIFICAÇÃO'!$P$15))</f>
        <v/>
      </c>
      <c r="C320" t="str">
        <f>IF(D320="","",TEXT(IF('A - IDENTIFICAÇÃO'!$C$2="","",'A - IDENTIFICAÇÃO'!$C$2),"0000"))</f>
        <v/>
      </c>
      <c r="D320" t="str">
        <f>IF('B - PROJETOS E PROGRAMAS'!A323="","",'B - PROJETOS E PROGRAMAS'!A323)</f>
        <v/>
      </c>
      <c r="E320" t="str">
        <f>TEXT(IF('B - PROJETOS E PROGRAMAS'!B323="","",'B - PROJETOS E PROGRAMAS'!B323),"DD/MM/AAAA")</f>
        <v/>
      </c>
      <c r="F320" t="str">
        <f>TEXT(IF('B - PROJETOS E PROGRAMAS'!C323="","",'B - PROJETOS E PROGRAMAS'!C323),"DD/MM/AAAA")</f>
        <v/>
      </c>
      <c r="G320" t="str">
        <f>IF(OR('B - PROJETOS E PROGRAMAS'!D323="SIM",'B - PROJETOS E PROGRAMAS'!D323="S"),"S",IF(OR('B - PROJETOS E PROGRAMAS'!D323="NÃO",'B - PROJETOS E PROGRAMAS'!D323="N"),"N",""))</f>
        <v/>
      </c>
      <c r="H320" t="str">
        <f>TEXT(IF('B - PROJETOS E PROGRAMAS'!A323="","",'B - PROJETOS E PROGRAMAS'!AB323),"0,00")</f>
        <v/>
      </c>
      <c r="I320" t="str">
        <f>TEXT(IF('B - PROJETOS E PROGRAMAS'!A323="","",'B - PROJETOS E PROGRAMAS'!AC323),"0,00")</f>
        <v/>
      </c>
      <c r="J320" t="str">
        <f>TEXT(IF('B - PROJETOS E PROGRAMAS'!A323="","",'B - PROJETOS E PROGRAMAS'!AD323),"0,00")</f>
        <v/>
      </c>
      <c r="K320" t="str">
        <f>TEXT(IF('B - PROJETOS E PROGRAMAS'!A323="","",'B - PROJETOS E PROGRAMAS'!AE323),"0,00")</f>
        <v/>
      </c>
    </row>
    <row r="321" spans="1:11" x14ac:dyDescent="0.35">
      <c r="A321" t="str">
        <f>IF(D321="","",IF('A - IDENTIFICAÇÃO'!$C$7="","",'A - IDENTIFICAÇÃO'!$C$7))</f>
        <v/>
      </c>
      <c r="B321" t="str">
        <f>IF(D321="","",IF('A - IDENTIFICAÇÃO'!$P$15="","",'A - IDENTIFICAÇÃO'!$P$15))</f>
        <v/>
      </c>
      <c r="C321" t="str">
        <f>IF(D321="","",TEXT(IF('A - IDENTIFICAÇÃO'!$C$2="","",'A - IDENTIFICAÇÃO'!$C$2),"0000"))</f>
        <v/>
      </c>
      <c r="D321" t="str">
        <f>IF('B - PROJETOS E PROGRAMAS'!A324="","",'B - PROJETOS E PROGRAMAS'!A324)</f>
        <v/>
      </c>
      <c r="E321" t="str">
        <f>TEXT(IF('B - PROJETOS E PROGRAMAS'!B324="","",'B - PROJETOS E PROGRAMAS'!B324),"DD/MM/AAAA")</f>
        <v/>
      </c>
      <c r="F321" t="str">
        <f>TEXT(IF('B - PROJETOS E PROGRAMAS'!C324="","",'B - PROJETOS E PROGRAMAS'!C324),"DD/MM/AAAA")</f>
        <v/>
      </c>
      <c r="G321" t="str">
        <f>IF(OR('B - PROJETOS E PROGRAMAS'!D324="SIM",'B - PROJETOS E PROGRAMAS'!D324="S"),"S",IF(OR('B - PROJETOS E PROGRAMAS'!D324="NÃO",'B - PROJETOS E PROGRAMAS'!D324="N"),"N",""))</f>
        <v/>
      </c>
      <c r="H321" t="str">
        <f>TEXT(IF('B - PROJETOS E PROGRAMAS'!A324="","",'B - PROJETOS E PROGRAMAS'!AB324),"0,00")</f>
        <v/>
      </c>
      <c r="I321" t="str">
        <f>TEXT(IF('B - PROJETOS E PROGRAMAS'!A324="","",'B - PROJETOS E PROGRAMAS'!AC324),"0,00")</f>
        <v/>
      </c>
      <c r="J321" t="str">
        <f>TEXT(IF('B - PROJETOS E PROGRAMAS'!A324="","",'B - PROJETOS E PROGRAMAS'!AD324),"0,00")</f>
        <v/>
      </c>
      <c r="K321" t="str">
        <f>TEXT(IF('B - PROJETOS E PROGRAMAS'!A324="","",'B - PROJETOS E PROGRAMAS'!AE324),"0,00")</f>
        <v/>
      </c>
    </row>
    <row r="322" spans="1:11" x14ac:dyDescent="0.35">
      <c r="A322" t="str">
        <f>IF(D322="","",IF('A - IDENTIFICAÇÃO'!$C$7="","",'A - IDENTIFICAÇÃO'!$C$7))</f>
        <v/>
      </c>
      <c r="B322" t="str">
        <f>IF(D322="","",IF('A - IDENTIFICAÇÃO'!$P$15="","",'A - IDENTIFICAÇÃO'!$P$15))</f>
        <v/>
      </c>
      <c r="C322" t="str">
        <f>IF(D322="","",TEXT(IF('A - IDENTIFICAÇÃO'!$C$2="","",'A - IDENTIFICAÇÃO'!$C$2),"0000"))</f>
        <v/>
      </c>
      <c r="D322" t="str">
        <f>IF('B - PROJETOS E PROGRAMAS'!A325="","",'B - PROJETOS E PROGRAMAS'!A325)</f>
        <v/>
      </c>
      <c r="E322" t="str">
        <f>TEXT(IF('B - PROJETOS E PROGRAMAS'!B325="","",'B - PROJETOS E PROGRAMAS'!B325),"DD/MM/AAAA")</f>
        <v/>
      </c>
      <c r="F322" t="str">
        <f>TEXT(IF('B - PROJETOS E PROGRAMAS'!C325="","",'B - PROJETOS E PROGRAMAS'!C325),"DD/MM/AAAA")</f>
        <v/>
      </c>
      <c r="G322" t="str">
        <f>IF(OR('B - PROJETOS E PROGRAMAS'!D325="SIM",'B - PROJETOS E PROGRAMAS'!D325="S"),"S",IF(OR('B - PROJETOS E PROGRAMAS'!D325="NÃO",'B - PROJETOS E PROGRAMAS'!D325="N"),"N",""))</f>
        <v/>
      </c>
      <c r="H322" t="str">
        <f>TEXT(IF('B - PROJETOS E PROGRAMAS'!A325="","",'B - PROJETOS E PROGRAMAS'!AB325),"0,00")</f>
        <v/>
      </c>
      <c r="I322" t="str">
        <f>TEXT(IF('B - PROJETOS E PROGRAMAS'!A325="","",'B - PROJETOS E PROGRAMAS'!AC325),"0,00")</f>
        <v/>
      </c>
      <c r="J322" t="str">
        <f>TEXT(IF('B - PROJETOS E PROGRAMAS'!A325="","",'B - PROJETOS E PROGRAMAS'!AD325),"0,00")</f>
        <v/>
      </c>
      <c r="K322" t="str">
        <f>TEXT(IF('B - PROJETOS E PROGRAMAS'!A325="","",'B - PROJETOS E PROGRAMAS'!AE325),"0,00")</f>
        <v/>
      </c>
    </row>
    <row r="323" spans="1:11" x14ac:dyDescent="0.35">
      <c r="A323" t="str">
        <f>IF(D323="","",IF('A - IDENTIFICAÇÃO'!$C$7="","",'A - IDENTIFICAÇÃO'!$C$7))</f>
        <v/>
      </c>
      <c r="B323" t="str">
        <f>IF(D323="","",IF('A - IDENTIFICAÇÃO'!$P$15="","",'A - IDENTIFICAÇÃO'!$P$15))</f>
        <v/>
      </c>
      <c r="C323" t="str">
        <f>IF(D323="","",TEXT(IF('A - IDENTIFICAÇÃO'!$C$2="","",'A - IDENTIFICAÇÃO'!$C$2),"0000"))</f>
        <v/>
      </c>
      <c r="D323" t="str">
        <f>IF('B - PROJETOS E PROGRAMAS'!A326="","",'B - PROJETOS E PROGRAMAS'!A326)</f>
        <v/>
      </c>
      <c r="E323" t="str">
        <f>TEXT(IF('B - PROJETOS E PROGRAMAS'!B326="","",'B - PROJETOS E PROGRAMAS'!B326),"DD/MM/AAAA")</f>
        <v/>
      </c>
      <c r="F323" t="str">
        <f>TEXT(IF('B - PROJETOS E PROGRAMAS'!C326="","",'B - PROJETOS E PROGRAMAS'!C326),"DD/MM/AAAA")</f>
        <v/>
      </c>
      <c r="G323" t="str">
        <f>IF(OR('B - PROJETOS E PROGRAMAS'!D326="SIM",'B - PROJETOS E PROGRAMAS'!D326="S"),"S",IF(OR('B - PROJETOS E PROGRAMAS'!D326="NÃO",'B - PROJETOS E PROGRAMAS'!D326="N"),"N",""))</f>
        <v/>
      </c>
      <c r="H323" t="str">
        <f>TEXT(IF('B - PROJETOS E PROGRAMAS'!A326="","",'B - PROJETOS E PROGRAMAS'!AB326),"0,00")</f>
        <v/>
      </c>
      <c r="I323" t="str">
        <f>TEXT(IF('B - PROJETOS E PROGRAMAS'!A326="","",'B - PROJETOS E PROGRAMAS'!AC326),"0,00")</f>
        <v/>
      </c>
      <c r="J323" t="str">
        <f>TEXT(IF('B - PROJETOS E PROGRAMAS'!A326="","",'B - PROJETOS E PROGRAMAS'!AD326),"0,00")</f>
        <v/>
      </c>
      <c r="K323" t="str">
        <f>TEXT(IF('B - PROJETOS E PROGRAMAS'!A326="","",'B - PROJETOS E PROGRAMAS'!AE326),"0,00")</f>
        <v/>
      </c>
    </row>
    <row r="324" spans="1:11" x14ac:dyDescent="0.35">
      <c r="A324" t="str">
        <f>IF(D324="","",IF('A - IDENTIFICAÇÃO'!$C$7="","",'A - IDENTIFICAÇÃO'!$C$7))</f>
        <v/>
      </c>
      <c r="B324" t="str">
        <f>IF(D324="","",IF('A - IDENTIFICAÇÃO'!$P$15="","",'A - IDENTIFICAÇÃO'!$P$15))</f>
        <v/>
      </c>
      <c r="C324" t="str">
        <f>IF(D324="","",TEXT(IF('A - IDENTIFICAÇÃO'!$C$2="","",'A - IDENTIFICAÇÃO'!$C$2),"0000"))</f>
        <v/>
      </c>
      <c r="D324" t="str">
        <f>IF('B - PROJETOS E PROGRAMAS'!A327="","",'B - PROJETOS E PROGRAMAS'!A327)</f>
        <v/>
      </c>
      <c r="E324" t="str">
        <f>TEXT(IF('B - PROJETOS E PROGRAMAS'!B327="","",'B - PROJETOS E PROGRAMAS'!B327),"DD/MM/AAAA")</f>
        <v/>
      </c>
      <c r="F324" t="str">
        <f>TEXT(IF('B - PROJETOS E PROGRAMAS'!C327="","",'B - PROJETOS E PROGRAMAS'!C327),"DD/MM/AAAA")</f>
        <v/>
      </c>
      <c r="G324" t="str">
        <f>IF(OR('B - PROJETOS E PROGRAMAS'!D327="SIM",'B - PROJETOS E PROGRAMAS'!D327="S"),"S",IF(OR('B - PROJETOS E PROGRAMAS'!D327="NÃO",'B - PROJETOS E PROGRAMAS'!D327="N"),"N",""))</f>
        <v/>
      </c>
      <c r="H324" t="str">
        <f>TEXT(IF('B - PROJETOS E PROGRAMAS'!A327="","",'B - PROJETOS E PROGRAMAS'!AB327),"0,00")</f>
        <v/>
      </c>
      <c r="I324" t="str">
        <f>TEXT(IF('B - PROJETOS E PROGRAMAS'!A327="","",'B - PROJETOS E PROGRAMAS'!AC327),"0,00")</f>
        <v/>
      </c>
      <c r="J324" t="str">
        <f>TEXT(IF('B - PROJETOS E PROGRAMAS'!A327="","",'B - PROJETOS E PROGRAMAS'!AD327),"0,00")</f>
        <v/>
      </c>
      <c r="K324" t="str">
        <f>TEXT(IF('B - PROJETOS E PROGRAMAS'!A327="","",'B - PROJETOS E PROGRAMAS'!AE327),"0,00")</f>
        <v/>
      </c>
    </row>
    <row r="325" spans="1:11" x14ac:dyDescent="0.35">
      <c r="A325" t="str">
        <f>IF(D325="","",IF('A - IDENTIFICAÇÃO'!$C$7="","",'A - IDENTIFICAÇÃO'!$C$7))</f>
        <v/>
      </c>
      <c r="B325" t="str">
        <f>IF(D325="","",IF('A - IDENTIFICAÇÃO'!$P$15="","",'A - IDENTIFICAÇÃO'!$P$15))</f>
        <v/>
      </c>
      <c r="C325" t="str">
        <f>IF(D325="","",TEXT(IF('A - IDENTIFICAÇÃO'!$C$2="","",'A - IDENTIFICAÇÃO'!$C$2),"0000"))</f>
        <v/>
      </c>
      <c r="D325" t="str">
        <f>IF('B - PROJETOS E PROGRAMAS'!A328="","",'B - PROJETOS E PROGRAMAS'!A328)</f>
        <v/>
      </c>
      <c r="E325" t="str">
        <f>TEXT(IF('B - PROJETOS E PROGRAMAS'!B328="","",'B - PROJETOS E PROGRAMAS'!B328),"DD/MM/AAAA")</f>
        <v/>
      </c>
      <c r="F325" t="str">
        <f>TEXT(IF('B - PROJETOS E PROGRAMAS'!C328="","",'B - PROJETOS E PROGRAMAS'!C328),"DD/MM/AAAA")</f>
        <v/>
      </c>
      <c r="G325" t="str">
        <f>IF(OR('B - PROJETOS E PROGRAMAS'!D328="SIM",'B - PROJETOS E PROGRAMAS'!D328="S"),"S",IF(OR('B - PROJETOS E PROGRAMAS'!D328="NÃO",'B - PROJETOS E PROGRAMAS'!D328="N"),"N",""))</f>
        <v/>
      </c>
      <c r="H325" t="str">
        <f>TEXT(IF('B - PROJETOS E PROGRAMAS'!A328="","",'B - PROJETOS E PROGRAMAS'!AB328),"0,00")</f>
        <v/>
      </c>
      <c r="I325" t="str">
        <f>TEXT(IF('B - PROJETOS E PROGRAMAS'!A328="","",'B - PROJETOS E PROGRAMAS'!AC328),"0,00")</f>
        <v/>
      </c>
      <c r="J325" t="str">
        <f>TEXT(IF('B - PROJETOS E PROGRAMAS'!A328="","",'B - PROJETOS E PROGRAMAS'!AD328),"0,00")</f>
        <v/>
      </c>
      <c r="K325" t="str">
        <f>TEXT(IF('B - PROJETOS E PROGRAMAS'!A328="","",'B - PROJETOS E PROGRAMAS'!AE328),"0,00")</f>
        <v/>
      </c>
    </row>
    <row r="326" spans="1:11" x14ac:dyDescent="0.35">
      <c r="A326" t="str">
        <f>IF(D326="","",IF('A - IDENTIFICAÇÃO'!$C$7="","",'A - IDENTIFICAÇÃO'!$C$7))</f>
        <v/>
      </c>
      <c r="B326" t="str">
        <f>IF(D326="","",IF('A - IDENTIFICAÇÃO'!$P$15="","",'A - IDENTIFICAÇÃO'!$P$15))</f>
        <v/>
      </c>
      <c r="C326" t="str">
        <f>IF(D326="","",TEXT(IF('A - IDENTIFICAÇÃO'!$C$2="","",'A - IDENTIFICAÇÃO'!$C$2),"0000"))</f>
        <v/>
      </c>
      <c r="D326" t="str">
        <f>IF('B - PROJETOS E PROGRAMAS'!A329="","",'B - PROJETOS E PROGRAMAS'!A329)</f>
        <v/>
      </c>
      <c r="E326" t="str">
        <f>TEXT(IF('B - PROJETOS E PROGRAMAS'!B329="","",'B - PROJETOS E PROGRAMAS'!B329),"DD/MM/AAAA")</f>
        <v/>
      </c>
      <c r="F326" t="str">
        <f>TEXT(IF('B - PROJETOS E PROGRAMAS'!C329="","",'B - PROJETOS E PROGRAMAS'!C329),"DD/MM/AAAA")</f>
        <v/>
      </c>
      <c r="G326" t="str">
        <f>IF(OR('B - PROJETOS E PROGRAMAS'!D329="SIM",'B - PROJETOS E PROGRAMAS'!D329="S"),"S",IF(OR('B - PROJETOS E PROGRAMAS'!D329="NÃO",'B - PROJETOS E PROGRAMAS'!D329="N"),"N",""))</f>
        <v/>
      </c>
      <c r="H326" t="str">
        <f>TEXT(IF('B - PROJETOS E PROGRAMAS'!A329="","",'B - PROJETOS E PROGRAMAS'!AB329),"0,00")</f>
        <v/>
      </c>
      <c r="I326" t="str">
        <f>TEXT(IF('B - PROJETOS E PROGRAMAS'!A329="","",'B - PROJETOS E PROGRAMAS'!AC329),"0,00")</f>
        <v/>
      </c>
      <c r="J326" t="str">
        <f>TEXT(IF('B - PROJETOS E PROGRAMAS'!A329="","",'B - PROJETOS E PROGRAMAS'!AD329),"0,00")</f>
        <v/>
      </c>
      <c r="K326" t="str">
        <f>TEXT(IF('B - PROJETOS E PROGRAMAS'!A329="","",'B - PROJETOS E PROGRAMAS'!AE329),"0,00")</f>
        <v/>
      </c>
    </row>
    <row r="327" spans="1:11" x14ac:dyDescent="0.35">
      <c r="A327" t="str">
        <f>IF(D327="","",IF('A - IDENTIFICAÇÃO'!$C$7="","",'A - IDENTIFICAÇÃO'!$C$7))</f>
        <v/>
      </c>
      <c r="B327" t="str">
        <f>IF(D327="","",IF('A - IDENTIFICAÇÃO'!$P$15="","",'A - IDENTIFICAÇÃO'!$P$15))</f>
        <v/>
      </c>
      <c r="C327" t="str">
        <f>IF(D327="","",TEXT(IF('A - IDENTIFICAÇÃO'!$C$2="","",'A - IDENTIFICAÇÃO'!$C$2),"0000"))</f>
        <v/>
      </c>
      <c r="D327" t="str">
        <f>IF('B - PROJETOS E PROGRAMAS'!A330="","",'B - PROJETOS E PROGRAMAS'!A330)</f>
        <v/>
      </c>
      <c r="E327" t="str">
        <f>TEXT(IF('B - PROJETOS E PROGRAMAS'!B330="","",'B - PROJETOS E PROGRAMAS'!B330),"DD/MM/AAAA")</f>
        <v/>
      </c>
      <c r="F327" t="str">
        <f>TEXT(IF('B - PROJETOS E PROGRAMAS'!C330="","",'B - PROJETOS E PROGRAMAS'!C330),"DD/MM/AAAA")</f>
        <v/>
      </c>
      <c r="G327" t="str">
        <f>IF(OR('B - PROJETOS E PROGRAMAS'!D330="SIM",'B - PROJETOS E PROGRAMAS'!D330="S"),"S",IF(OR('B - PROJETOS E PROGRAMAS'!D330="NÃO",'B - PROJETOS E PROGRAMAS'!D330="N"),"N",""))</f>
        <v/>
      </c>
      <c r="H327" t="str">
        <f>TEXT(IF('B - PROJETOS E PROGRAMAS'!A330="","",'B - PROJETOS E PROGRAMAS'!AB330),"0,00")</f>
        <v/>
      </c>
      <c r="I327" t="str">
        <f>TEXT(IF('B - PROJETOS E PROGRAMAS'!A330="","",'B - PROJETOS E PROGRAMAS'!AC330),"0,00")</f>
        <v/>
      </c>
      <c r="J327" t="str">
        <f>TEXT(IF('B - PROJETOS E PROGRAMAS'!A330="","",'B - PROJETOS E PROGRAMAS'!AD330),"0,00")</f>
        <v/>
      </c>
      <c r="K327" t="str">
        <f>TEXT(IF('B - PROJETOS E PROGRAMAS'!A330="","",'B - PROJETOS E PROGRAMAS'!AE330),"0,00")</f>
        <v/>
      </c>
    </row>
    <row r="328" spans="1:11" x14ac:dyDescent="0.35">
      <c r="A328" t="str">
        <f>IF(D328="","",IF('A - IDENTIFICAÇÃO'!$C$7="","",'A - IDENTIFICAÇÃO'!$C$7))</f>
        <v/>
      </c>
      <c r="B328" t="str">
        <f>IF(D328="","",IF('A - IDENTIFICAÇÃO'!$P$15="","",'A - IDENTIFICAÇÃO'!$P$15))</f>
        <v/>
      </c>
      <c r="C328" t="str">
        <f>IF(D328="","",TEXT(IF('A - IDENTIFICAÇÃO'!$C$2="","",'A - IDENTIFICAÇÃO'!$C$2),"0000"))</f>
        <v/>
      </c>
      <c r="D328" t="str">
        <f>IF('B - PROJETOS E PROGRAMAS'!A331="","",'B - PROJETOS E PROGRAMAS'!A331)</f>
        <v/>
      </c>
      <c r="E328" t="str">
        <f>TEXT(IF('B - PROJETOS E PROGRAMAS'!B331="","",'B - PROJETOS E PROGRAMAS'!B331),"DD/MM/AAAA")</f>
        <v/>
      </c>
      <c r="F328" t="str">
        <f>TEXT(IF('B - PROJETOS E PROGRAMAS'!C331="","",'B - PROJETOS E PROGRAMAS'!C331),"DD/MM/AAAA")</f>
        <v/>
      </c>
      <c r="G328" t="str">
        <f>IF(OR('B - PROJETOS E PROGRAMAS'!D331="SIM",'B - PROJETOS E PROGRAMAS'!D331="S"),"S",IF(OR('B - PROJETOS E PROGRAMAS'!D331="NÃO",'B - PROJETOS E PROGRAMAS'!D331="N"),"N",""))</f>
        <v/>
      </c>
      <c r="H328" t="str">
        <f>TEXT(IF('B - PROJETOS E PROGRAMAS'!A331="","",'B - PROJETOS E PROGRAMAS'!AB331),"0,00")</f>
        <v/>
      </c>
      <c r="I328" t="str">
        <f>TEXT(IF('B - PROJETOS E PROGRAMAS'!A331="","",'B - PROJETOS E PROGRAMAS'!AC331),"0,00")</f>
        <v/>
      </c>
      <c r="J328" t="str">
        <f>TEXT(IF('B - PROJETOS E PROGRAMAS'!A331="","",'B - PROJETOS E PROGRAMAS'!AD331),"0,00")</f>
        <v/>
      </c>
      <c r="K328" t="str">
        <f>TEXT(IF('B - PROJETOS E PROGRAMAS'!A331="","",'B - PROJETOS E PROGRAMAS'!AE331),"0,00")</f>
        <v/>
      </c>
    </row>
    <row r="329" spans="1:11" x14ac:dyDescent="0.35">
      <c r="A329" t="str">
        <f>IF(D329="","",IF('A - IDENTIFICAÇÃO'!$C$7="","",'A - IDENTIFICAÇÃO'!$C$7))</f>
        <v/>
      </c>
      <c r="B329" t="str">
        <f>IF(D329="","",IF('A - IDENTIFICAÇÃO'!$P$15="","",'A - IDENTIFICAÇÃO'!$P$15))</f>
        <v/>
      </c>
      <c r="C329" t="str">
        <f>IF(D329="","",TEXT(IF('A - IDENTIFICAÇÃO'!$C$2="","",'A - IDENTIFICAÇÃO'!$C$2),"0000"))</f>
        <v/>
      </c>
      <c r="D329" t="str">
        <f>IF('B - PROJETOS E PROGRAMAS'!A332="","",'B - PROJETOS E PROGRAMAS'!A332)</f>
        <v/>
      </c>
      <c r="E329" t="str">
        <f>TEXT(IF('B - PROJETOS E PROGRAMAS'!B332="","",'B - PROJETOS E PROGRAMAS'!B332),"DD/MM/AAAA")</f>
        <v/>
      </c>
      <c r="F329" t="str">
        <f>TEXT(IF('B - PROJETOS E PROGRAMAS'!C332="","",'B - PROJETOS E PROGRAMAS'!C332),"DD/MM/AAAA")</f>
        <v/>
      </c>
      <c r="G329" t="str">
        <f>IF(OR('B - PROJETOS E PROGRAMAS'!D332="SIM",'B - PROJETOS E PROGRAMAS'!D332="S"),"S",IF(OR('B - PROJETOS E PROGRAMAS'!D332="NÃO",'B - PROJETOS E PROGRAMAS'!D332="N"),"N",""))</f>
        <v/>
      </c>
      <c r="H329" t="str">
        <f>TEXT(IF('B - PROJETOS E PROGRAMAS'!A332="","",'B - PROJETOS E PROGRAMAS'!AB332),"0,00")</f>
        <v/>
      </c>
      <c r="I329" t="str">
        <f>TEXT(IF('B - PROJETOS E PROGRAMAS'!A332="","",'B - PROJETOS E PROGRAMAS'!AC332),"0,00")</f>
        <v/>
      </c>
      <c r="J329" t="str">
        <f>TEXT(IF('B - PROJETOS E PROGRAMAS'!A332="","",'B - PROJETOS E PROGRAMAS'!AD332),"0,00")</f>
        <v/>
      </c>
      <c r="K329" t="str">
        <f>TEXT(IF('B - PROJETOS E PROGRAMAS'!A332="","",'B - PROJETOS E PROGRAMAS'!AE332),"0,00")</f>
        <v/>
      </c>
    </row>
    <row r="330" spans="1:11" x14ac:dyDescent="0.35">
      <c r="A330" t="str">
        <f>IF(D330="","",IF('A - IDENTIFICAÇÃO'!$C$7="","",'A - IDENTIFICAÇÃO'!$C$7))</f>
        <v/>
      </c>
      <c r="B330" t="str">
        <f>IF(D330="","",IF('A - IDENTIFICAÇÃO'!$P$15="","",'A - IDENTIFICAÇÃO'!$P$15))</f>
        <v/>
      </c>
      <c r="C330" t="str">
        <f>IF(D330="","",TEXT(IF('A - IDENTIFICAÇÃO'!$C$2="","",'A - IDENTIFICAÇÃO'!$C$2),"0000"))</f>
        <v/>
      </c>
      <c r="D330" t="str">
        <f>IF('B - PROJETOS E PROGRAMAS'!A333="","",'B - PROJETOS E PROGRAMAS'!A333)</f>
        <v/>
      </c>
      <c r="E330" t="str">
        <f>TEXT(IF('B - PROJETOS E PROGRAMAS'!B333="","",'B - PROJETOS E PROGRAMAS'!B333),"DD/MM/AAAA")</f>
        <v/>
      </c>
      <c r="F330" t="str">
        <f>TEXT(IF('B - PROJETOS E PROGRAMAS'!C333="","",'B - PROJETOS E PROGRAMAS'!C333),"DD/MM/AAAA")</f>
        <v/>
      </c>
      <c r="G330" t="str">
        <f>IF(OR('B - PROJETOS E PROGRAMAS'!D333="SIM",'B - PROJETOS E PROGRAMAS'!D333="S"),"S",IF(OR('B - PROJETOS E PROGRAMAS'!D333="NÃO",'B - PROJETOS E PROGRAMAS'!D333="N"),"N",""))</f>
        <v/>
      </c>
      <c r="H330" t="str">
        <f>TEXT(IF('B - PROJETOS E PROGRAMAS'!A333="","",'B - PROJETOS E PROGRAMAS'!AB333),"0,00")</f>
        <v/>
      </c>
      <c r="I330" t="str">
        <f>TEXT(IF('B - PROJETOS E PROGRAMAS'!A333="","",'B - PROJETOS E PROGRAMAS'!AC333),"0,00")</f>
        <v/>
      </c>
      <c r="J330" t="str">
        <f>TEXT(IF('B - PROJETOS E PROGRAMAS'!A333="","",'B - PROJETOS E PROGRAMAS'!AD333),"0,00")</f>
        <v/>
      </c>
      <c r="K330" t="str">
        <f>TEXT(IF('B - PROJETOS E PROGRAMAS'!A333="","",'B - PROJETOS E PROGRAMAS'!AE333),"0,00")</f>
        <v/>
      </c>
    </row>
    <row r="331" spans="1:11" x14ac:dyDescent="0.35">
      <c r="A331" t="str">
        <f>IF(D331="","",IF('A - IDENTIFICAÇÃO'!$C$7="","",'A - IDENTIFICAÇÃO'!$C$7))</f>
        <v/>
      </c>
      <c r="B331" t="str">
        <f>IF(D331="","",IF('A - IDENTIFICAÇÃO'!$P$15="","",'A - IDENTIFICAÇÃO'!$P$15))</f>
        <v/>
      </c>
      <c r="C331" t="str">
        <f>IF(D331="","",TEXT(IF('A - IDENTIFICAÇÃO'!$C$2="","",'A - IDENTIFICAÇÃO'!$C$2),"0000"))</f>
        <v/>
      </c>
      <c r="D331" t="str">
        <f>IF('B - PROJETOS E PROGRAMAS'!A334="","",'B - PROJETOS E PROGRAMAS'!A334)</f>
        <v/>
      </c>
      <c r="E331" t="str">
        <f>TEXT(IF('B - PROJETOS E PROGRAMAS'!B334="","",'B - PROJETOS E PROGRAMAS'!B334),"DD/MM/AAAA")</f>
        <v/>
      </c>
      <c r="F331" t="str">
        <f>TEXT(IF('B - PROJETOS E PROGRAMAS'!C334="","",'B - PROJETOS E PROGRAMAS'!C334),"DD/MM/AAAA")</f>
        <v/>
      </c>
      <c r="G331" t="str">
        <f>IF(OR('B - PROJETOS E PROGRAMAS'!D334="SIM",'B - PROJETOS E PROGRAMAS'!D334="S"),"S",IF(OR('B - PROJETOS E PROGRAMAS'!D334="NÃO",'B - PROJETOS E PROGRAMAS'!D334="N"),"N",""))</f>
        <v/>
      </c>
      <c r="H331" t="str">
        <f>TEXT(IF('B - PROJETOS E PROGRAMAS'!A334="","",'B - PROJETOS E PROGRAMAS'!AB334),"0,00")</f>
        <v/>
      </c>
      <c r="I331" t="str">
        <f>TEXT(IF('B - PROJETOS E PROGRAMAS'!A334="","",'B - PROJETOS E PROGRAMAS'!AC334),"0,00")</f>
        <v/>
      </c>
      <c r="J331" t="str">
        <f>TEXT(IF('B - PROJETOS E PROGRAMAS'!A334="","",'B - PROJETOS E PROGRAMAS'!AD334),"0,00")</f>
        <v/>
      </c>
      <c r="K331" t="str">
        <f>TEXT(IF('B - PROJETOS E PROGRAMAS'!A334="","",'B - PROJETOS E PROGRAMAS'!AE334),"0,00")</f>
        <v/>
      </c>
    </row>
    <row r="332" spans="1:11" x14ac:dyDescent="0.35">
      <c r="A332" t="str">
        <f>IF(D332="","",IF('A - IDENTIFICAÇÃO'!$C$7="","",'A - IDENTIFICAÇÃO'!$C$7))</f>
        <v/>
      </c>
      <c r="B332" t="str">
        <f>IF(D332="","",IF('A - IDENTIFICAÇÃO'!$P$15="","",'A - IDENTIFICAÇÃO'!$P$15))</f>
        <v/>
      </c>
      <c r="C332" t="str">
        <f>IF(D332="","",TEXT(IF('A - IDENTIFICAÇÃO'!$C$2="","",'A - IDENTIFICAÇÃO'!$C$2),"0000"))</f>
        <v/>
      </c>
      <c r="D332" t="str">
        <f>IF('B - PROJETOS E PROGRAMAS'!A335="","",'B - PROJETOS E PROGRAMAS'!A335)</f>
        <v/>
      </c>
      <c r="E332" t="str">
        <f>TEXT(IF('B - PROJETOS E PROGRAMAS'!B335="","",'B - PROJETOS E PROGRAMAS'!B335),"DD/MM/AAAA")</f>
        <v/>
      </c>
      <c r="F332" t="str">
        <f>TEXT(IF('B - PROJETOS E PROGRAMAS'!C335="","",'B - PROJETOS E PROGRAMAS'!C335),"DD/MM/AAAA")</f>
        <v/>
      </c>
      <c r="G332" t="str">
        <f>IF(OR('B - PROJETOS E PROGRAMAS'!D335="SIM",'B - PROJETOS E PROGRAMAS'!D335="S"),"S",IF(OR('B - PROJETOS E PROGRAMAS'!D335="NÃO",'B - PROJETOS E PROGRAMAS'!D335="N"),"N",""))</f>
        <v/>
      </c>
      <c r="H332" t="str">
        <f>TEXT(IF('B - PROJETOS E PROGRAMAS'!A335="","",'B - PROJETOS E PROGRAMAS'!AB335),"0,00")</f>
        <v/>
      </c>
      <c r="I332" t="str">
        <f>TEXT(IF('B - PROJETOS E PROGRAMAS'!A335="","",'B - PROJETOS E PROGRAMAS'!AC335),"0,00")</f>
        <v/>
      </c>
      <c r="J332" t="str">
        <f>TEXT(IF('B - PROJETOS E PROGRAMAS'!A335="","",'B - PROJETOS E PROGRAMAS'!AD335),"0,00")</f>
        <v/>
      </c>
      <c r="K332" t="str">
        <f>TEXT(IF('B - PROJETOS E PROGRAMAS'!A335="","",'B - PROJETOS E PROGRAMAS'!AE335),"0,00")</f>
        <v/>
      </c>
    </row>
    <row r="333" spans="1:11" x14ac:dyDescent="0.35">
      <c r="A333" t="str">
        <f>IF(D333="","",IF('A - IDENTIFICAÇÃO'!$C$7="","",'A - IDENTIFICAÇÃO'!$C$7))</f>
        <v/>
      </c>
      <c r="B333" t="str">
        <f>IF(D333="","",IF('A - IDENTIFICAÇÃO'!$P$15="","",'A - IDENTIFICAÇÃO'!$P$15))</f>
        <v/>
      </c>
      <c r="C333" t="str">
        <f>IF(D333="","",TEXT(IF('A - IDENTIFICAÇÃO'!$C$2="","",'A - IDENTIFICAÇÃO'!$C$2),"0000"))</f>
        <v/>
      </c>
      <c r="D333" t="str">
        <f>IF('B - PROJETOS E PROGRAMAS'!A336="","",'B - PROJETOS E PROGRAMAS'!A336)</f>
        <v/>
      </c>
      <c r="E333" t="str">
        <f>TEXT(IF('B - PROJETOS E PROGRAMAS'!B336="","",'B - PROJETOS E PROGRAMAS'!B336),"DD/MM/AAAA")</f>
        <v/>
      </c>
      <c r="F333" t="str">
        <f>TEXT(IF('B - PROJETOS E PROGRAMAS'!C336="","",'B - PROJETOS E PROGRAMAS'!C336),"DD/MM/AAAA")</f>
        <v/>
      </c>
      <c r="G333" t="str">
        <f>IF(OR('B - PROJETOS E PROGRAMAS'!D336="SIM",'B - PROJETOS E PROGRAMAS'!D336="S"),"S",IF(OR('B - PROJETOS E PROGRAMAS'!D336="NÃO",'B - PROJETOS E PROGRAMAS'!D336="N"),"N",""))</f>
        <v/>
      </c>
      <c r="H333" t="str">
        <f>TEXT(IF('B - PROJETOS E PROGRAMAS'!A336="","",'B - PROJETOS E PROGRAMAS'!AB336),"0,00")</f>
        <v/>
      </c>
      <c r="I333" t="str">
        <f>TEXT(IF('B - PROJETOS E PROGRAMAS'!A336="","",'B - PROJETOS E PROGRAMAS'!AC336),"0,00")</f>
        <v/>
      </c>
      <c r="J333" t="str">
        <f>TEXT(IF('B - PROJETOS E PROGRAMAS'!A336="","",'B - PROJETOS E PROGRAMAS'!AD336),"0,00")</f>
        <v/>
      </c>
      <c r="K333" t="str">
        <f>TEXT(IF('B - PROJETOS E PROGRAMAS'!A336="","",'B - PROJETOS E PROGRAMAS'!AE336),"0,00")</f>
        <v/>
      </c>
    </row>
    <row r="334" spans="1:11" x14ac:dyDescent="0.35">
      <c r="A334" t="str">
        <f>IF(D334="","",IF('A - IDENTIFICAÇÃO'!$C$7="","",'A - IDENTIFICAÇÃO'!$C$7))</f>
        <v/>
      </c>
      <c r="B334" t="str">
        <f>IF(D334="","",IF('A - IDENTIFICAÇÃO'!$P$15="","",'A - IDENTIFICAÇÃO'!$P$15))</f>
        <v/>
      </c>
      <c r="C334" t="str">
        <f>IF(D334="","",TEXT(IF('A - IDENTIFICAÇÃO'!$C$2="","",'A - IDENTIFICAÇÃO'!$C$2),"0000"))</f>
        <v/>
      </c>
      <c r="D334" t="str">
        <f>IF('B - PROJETOS E PROGRAMAS'!A337="","",'B - PROJETOS E PROGRAMAS'!A337)</f>
        <v/>
      </c>
      <c r="E334" t="str">
        <f>TEXT(IF('B - PROJETOS E PROGRAMAS'!B337="","",'B - PROJETOS E PROGRAMAS'!B337),"DD/MM/AAAA")</f>
        <v/>
      </c>
      <c r="F334" t="str">
        <f>TEXT(IF('B - PROJETOS E PROGRAMAS'!C337="","",'B - PROJETOS E PROGRAMAS'!C337),"DD/MM/AAAA")</f>
        <v/>
      </c>
      <c r="G334" t="str">
        <f>IF(OR('B - PROJETOS E PROGRAMAS'!D337="SIM",'B - PROJETOS E PROGRAMAS'!D337="S"),"S",IF(OR('B - PROJETOS E PROGRAMAS'!D337="NÃO",'B - PROJETOS E PROGRAMAS'!D337="N"),"N",""))</f>
        <v/>
      </c>
      <c r="H334" t="str">
        <f>TEXT(IF('B - PROJETOS E PROGRAMAS'!A337="","",'B - PROJETOS E PROGRAMAS'!AB337),"0,00")</f>
        <v/>
      </c>
      <c r="I334" t="str">
        <f>TEXT(IF('B - PROJETOS E PROGRAMAS'!A337="","",'B - PROJETOS E PROGRAMAS'!AC337),"0,00")</f>
        <v/>
      </c>
      <c r="J334" t="str">
        <f>TEXT(IF('B - PROJETOS E PROGRAMAS'!A337="","",'B - PROJETOS E PROGRAMAS'!AD337),"0,00")</f>
        <v/>
      </c>
      <c r="K334" t="str">
        <f>TEXT(IF('B - PROJETOS E PROGRAMAS'!A337="","",'B - PROJETOS E PROGRAMAS'!AE337),"0,00")</f>
        <v/>
      </c>
    </row>
    <row r="335" spans="1:11" x14ac:dyDescent="0.35">
      <c r="A335" t="str">
        <f>IF(D335="","",IF('A - IDENTIFICAÇÃO'!$C$7="","",'A - IDENTIFICAÇÃO'!$C$7))</f>
        <v/>
      </c>
      <c r="B335" t="str">
        <f>IF(D335="","",IF('A - IDENTIFICAÇÃO'!$P$15="","",'A - IDENTIFICAÇÃO'!$P$15))</f>
        <v/>
      </c>
      <c r="C335" t="str">
        <f>IF(D335="","",TEXT(IF('A - IDENTIFICAÇÃO'!$C$2="","",'A - IDENTIFICAÇÃO'!$C$2),"0000"))</f>
        <v/>
      </c>
      <c r="D335" t="str">
        <f>IF('B - PROJETOS E PROGRAMAS'!A338="","",'B - PROJETOS E PROGRAMAS'!A338)</f>
        <v/>
      </c>
      <c r="E335" t="str">
        <f>TEXT(IF('B - PROJETOS E PROGRAMAS'!B338="","",'B - PROJETOS E PROGRAMAS'!B338),"DD/MM/AAAA")</f>
        <v/>
      </c>
      <c r="F335" t="str">
        <f>TEXT(IF('B - PROJETOS E PROGRAMAS'!C338="","",'B - PROJETOS E PROGRAMAS'!C338),"DD/MM/AAAA")</f>
        <v/>
      </c>
      <c r="G335" t="str">
        <f>IF(OR('B - PROJETOS E PROGRAMAS'!D338="SIM",'B - PROJETOS E PROGRAMAS'!D338="S"),"S",IF(OR('B - PROJETOS E PROGRAMAS'!D338="NÃO",'B - PROJETOS E PROGRAMAS'!D338="N"),"N",""))</f>
        <v/>
      </c>
      <c r="H335" t="str">
        <f>TEXT(IF('B - PROJETOS E PROGRAMAS'!A338="","",'B - PROJETOS E PROGRAMAS'!AB338),"0,00")</f>
        <v/>
      </c>
      <c r="I335" t="str">
        <f>TEXT(IF('B - PROJETOS E PROGRAMAS'!A338="","",'B - PROJETOS E PROGRAMAS'!AC338),"0,00")</f>
        <v/>
      </c>
      <c r="J335" t="str">
        <f>TEXT(IF('B - PROJETOS E PROGRAMAS'!A338="","",'B - PROJETOS E PROGRAMAS'!AD338),"0,00")</f>
        <v/>
      </c>
      <c r="K335" t="str">
        <f>TEXT(IF('B - PROJETOS E PROGRAMAS'!A338="","",'B - PROJETOS E PROGRAMAS'!AE338),"0,00")</f>
        <v/>
      </c>
    </row>
    <row r="336" spans="1:11" x14ac:dyDescent="0.35">
      <c r="A336" t="str">
        <f>IF(D336="","",IF('A - IDENTIFICAÇÃO'!$C$7="","",'A - IDENTIFICAÇÃO'!$C$7))</f>
        <v/>
      </c>
      <c r="B336" t="str">
        <f>IF(D336="","",IF('A - IDENTIFICAÇÃO'!$P$15="","",'A - IDENTIFICAÇÃO'!$P$15))</f>
        <v/>
      </c>
      <c r="C336" t="str">
        <f>IF(D336="","",TEXT(IF('A - IDENTIFICAÇÃO'!$C$2="","",'A - IDENTIFICAÇÃO'!$C$2),"0000"))</f>
        <v/>
      </c>
      <c r="D336" t="str">
        <f>IF('B - PROJETOS E PROGRAMAS'!A339="","",'B - PROJETOS E PROGRAMAS'!A339)</f>
        <v/>
      </c>
      <c r="E336" t="str">
        <f>TEXT(IF('B - PROJETOS E PROGRAMAS'!B339="","",'B - PROJETOS E PROGRAMAS'!B339),"DD/MM/AAAA")</f>
        <v/>
      </c>
      <c r="F336" t="str">
        <f>TEXT(IF('B - PROJETOS E PROGRAMAS'!C339="","",'B - PROJETOS E PROGRAMAS'!C339),"DD/MM/AAAA")</f>
        <v/>
      </c>
      <c r="G336" t="str">
        <f>IF(OR('B - PROJETOS E PROGRAMAS'!D339="SIM",'B - PROJETOS E PROGRAMAS'!D339="S"),"S",IF(OR('B - PROJETOS E PROGRAMAS'!D339="NÃO",'B - PROJETOS E PROGRAMAS'!D339="N"),"N",""))</f>
        <v/>
      </c>
      <c r="H336" t="str">
        <f>TEXT(IF('B - PROJETOS E PROGRAMAS'!A339="","",'B - PROJETOS E PROGRAMAS'!AB339),"0,00")</f>
        <v/>
      </c>
      <c r="I336" t="str">
        <f>TEXT(IF('B - PROJETOS E PROGRAMAS'!A339="","",'B - PROJETOS E PROGRAMAS'!AC339),"0,00")</f>
        <v/>
      </c>
      <c r="J336" t="str">
        <f>TEXT(IF('B - PROJETOS E PROGRAMAS'!A339="","",'B - PROJETOS E PROGRAMAS'!AD339),"0,00")</f>
        <v/>
      </c>
      <c r="K336" t="str">
        <f>TEXT(IF('B - PROJETOS E PROGRAMAS'!A339="","",'B - PROJETOS E PROGRAMAS'!AE339),"0,00")</f>
        <v/>
      </c>
    </row>
    <row r="337" spans="1:11" x14ac:dyDescent="0.35">
      <c r="A337" t="str">
        <f>IF(D337="","",IF('A - IDENTIFICAÇÃO'!$C$7="","",'A - IDENTIFICAÇÃO'!$C$7))</f>
        <v/>
      </c>
      <c r="B337" t="str">
        <f>IF(D337="","",IF('A - IDENTIFICAÇÃO'!$P$15="","",'A - IDENTIFICAÇÃO'!$P$15))</f>
        <v/>
      </c>
      <c r="C337" t="str">
        <f>IF(D337="","",TEXT(IF('A - IDENTIFICAÇÃO'!$C$2="","",'A - IDENTIFICAÇÃO'!$C$2),"0000"))</f>
        <v/>
      </c>
      <c r="D337" t="str">
        <f>IF('B - PROJETOS E PROGRAMAS'!A340="","",'B - PROJETOS E PROGRAMAS'!A340)</f>
        <v/>
      </c>
      <c r="E337" t="str">
        <f>TEXT(IF('B - PROJETOS E PROGRAMAS'!B340="","",'B - PROJETOS E PROGRAMAS'!B340),"DD/MM/AAAA")</f>
        <v/>
      </c>
      <c r="F337" t="str">
        <f>TEXT(IF('B - PROJETOS E PROGRAMAS'!C340="","",'B - PROJETOS E PROGRAMAS'!C340),"DD/MM/AAAA")</f>
        <v/>
      </c>
      <c r="G337" t="str">
        <f>IF(OR('B - PROJETOS E PROGRAMAS'!D340="SIM",'B - PROJETOS E PROGRAMAS'!D340="S"),"S",IF(OR('B - PROJETOS E PROGRAMAS'!D340="NÃO",'B - PROJETOS E PROGRAMAS'!D340="N"),"N",""))</f>
        <v/>
      </c>
      <c r="H337" t="str">
        <f>TEXT(IF('B - PROJETOS E PROGRAMAS'!A340="","",'B - PROJETOS E PROGRAMAS'!AB340),"0,00")</f>
        <v/>
      </c>
      <c r="I337" t="str">
        <f>TEXT(IF('B - PROJETOS E PROGRAMAS'!A340="","",'B - PROJETOS E PROGRAMAS'!AC340),"0,00")</f>
        <v/>
      </c>
      <c r="J337" t="str">
        <f>TEXT(IF('B - PROJETOS E PROGRAMAS'!A340="","",'B - PROJETOS E PROGRAMAS'!AD340),"0,00")</f>
        <v/>
      </c>
      <c r="K337" t="str">
        <f>TEXT(IF('B - PROJETOS E PROGRAMAS'!A340="","",'B - PROJETOS E PROGRAMAS'!AE340),"0,00")</f>
        <v/>
      </c>
    </row>
    <row r="338" spans="1:11" x14ac:dyDescent="0.35">
      <c r="A338" t="str">
        <f>IF(D338="","",IF('A - IDENTIFICAÇÃO'!$C$7="","",'A - IDENTIFICAÇÃO'!$C$7))</f>
        <v/>
      </c>
      <c r="B338" t="str">
        <f>IF(D338="","",IF('A - IDENTIFICAÇÃO'!$P$15="","",'A - IDENTIFICAÇÃO'!$P$15))</f>
        <v/>
      </c>
      <c r="C338" t="str">
        <f>IF(D338="","",TEXT(IF('A - IDENTIFICAÇÃO'!$C$2="","",'A - IDENTIFICAÇÃO'!$C$2),"0000"))</f>
        <v/>
      </c>
      <c r="D338" t="str">
        <f>IF('B - PROJETOS E PROGRAMAS'!A341="","",'B - PROJETOS E PROGRAMAS'!A341)</f>
        <v/>
      </c>
      <c r="E338" t="str">
        <f>TEXT(IF('B - PROJETOS E PROGRAMAS'!B341="","",'B - PROJETOS E PROGRAMAS'!B341),"DD/MM/AAAA")</f>
        <v/>
      </c>
      <c r="F338" t="str">
        <f>TEXT(IF('B - PROJETOS E PROGRAMAS'!C341="","",'B - PROJETOS E PROGRAMAS'!C341),"DD/MM/AAAA")</f>
        <v/>
      </c>
      <c r="G338" t="str">
        <f>IF(OR('B - PROJETOS E PROGRAMAS'!D341="SIM",'B - PROJETOS E PROGRAMAS'!D341="S"),"S",IF(OR('B - PROJETOS E PROGRAMAS'!D341="NÃO",'B - PROJETOS E PROGRAMAS'!D341="N"),"N",""))</f>
        <v/>
      </c>
      <c r="H338" t="str">
        <f>TEXT(IF('B - PROJETOS E PROGRAMAS'!A341="","",'B - PROJETOS E PROGRAMAS'!AB341),"0,00")</f>
        <v/>
      </c>
      <c r="I338" t="str">
        <f>TEXT(IF('B - PROJETOS E PROGRAMAS'!A341="","",'B - PROJETOS E PROGRAMAS'!AC341),"0,00")</f>
        <v/>
      </c>
      <c r="J338" t="str">
        <f>TEXT(IF('B - PROJETOS E PROGRAMAS'!A341="","",'B - PROJETOS E PROGRAMAS'!AD341),"0,00")</f>
        <v/>
      </c>
      <c r="K338" t="str">
        <f>TEXT(IF('B - PROJETOS E PROGRAMAS'!A341="","",'B - PROJETOS E PROGRAMAS'!AE341),"0,00")</f>
        <v/>
      </c>
    </row>
    <row r="339" spans="1:11" x14ac:dyDescent="0.35">
      <c r="A339" t="str">
        <f>IF(D339="","",IF('A - IDENTIFICAÇÃO'!$C$7="","",'A - IDENTIFICAÇÃO'!$C$7))</f>
        <v/>
      </c>
      <c r="B339" t="str">
        <f>IF(D339="","",IF('A - IDENTIFICAÇÃO'!$P$15="","",'A - IDENTIFICAÇÃO'!$P$15))</f>
        <v/>
      </c>
      <c r="C339" t="str">
        <f>IF(D339="","",TEXT(IF('A - IDENTIFICAÇÃO'!$C$2="","",'A - IDENTIFICAÇÃO'!$C$2),"0000"))</f>
        <v/>
      </c>
      <c r="D339" t="str">
        <f>IF('B - PROJETOS E PROGRAMAS'!A342="","",'B - PROJETOS E PROGRAMAS'!A342)</f>
        <v/>
      </c>
      <c r="E339" t="str">
        <f>TEXT(IF('B - PROJETOS E PROGRAMAS'!B342="","",'B - PROJETOS E PROGRAMAS'!B342),"DD/MM/AAAA")</f>
        <v/>
      </c>
      <c r="F339" t="str">
        <f>TEXT(IF('B - PROJETOS E PROGRAMAS'!C342="","",'B - PROJETOS E PROGRAMAS'!C342),"DD/MM/AAAA")</f>
        <v/>
      </c>
      <c r="G339" t="str">
        <f>IF(OR('B - PROJETOS E PROGRAMAS'!D342="SIM",'B - PROJETOS E PROGRAMAS'!D342="S"),"S",IF(OR('B - PROJETOS E PROGRAMAS'!D342="NÃO",'B - PROJETOS E PROGRAMAS'!D342="N"),"N",""))</f>
        <v/>
      </c>
      <c r="H339" t="str">
        <f>TEXT(IF('B - PROJETOS E PROGRAMAS'!A342="","",'B - PROJETOS E PROGRAMAS'!AB342),"0,00")</f>
        <v/>
      </c>
      <c r="I339" t="str">
        <f>TEXT(IF('B - PROJETOS E PROGRAMAS'!A342="","",'B - PROJETOS E PROGRAMAS'!AC342),"0,00")</f>
        <v/>
      </c>
      <c r="J339" t="str">
        <f>TEXT(IF('B - PROJETOS E PROGRAMAS'!A342="","",'B - PROJETOS E PROGRAMAS'!AD342),"0,00")</f>
        <v/>
      </c>
      <c r="K339" t="str">
        <f>TEXT(IF('B - PROJETOS E PROGRAMAS'!A342="","",'B - PROJETOS E PROGRAMAS'!AE342),"0,00")</f>
        <v/>
      </c>
    </row>
    <row r="340" spans="1:11" x14ac:dyDescent="0.35">
      <c r="A340" t="str">
        <f>IF(D340="","",IF('A - IDENTIFICAÇÃO'!$C$7="","",'A - IDENTIFICAÇÃO'!$C$7))</f>
        <v/>
      </c>
      <c r="B340" t="str">
        <f>IF(D340="","",IF('A - IDENTIFICAÇÃO'!$P$15="","",'A - IDENTIFICAÇÃO'!$P$15))</f>
        <v/>
      </c>
      <c r="C340" t="str">
        <f>IF(D340="","",TEXT(IF('A - IDENTIFICAÇÃO'!$C$2="","",'A - IDENTIFICAÇÃO'!$C$2),"0000"))</f>
        <v/>
      </c>
      <c r="D340" t="str">
        <f>IF('B - PROJETOS E PROGRAMAS'!A343="","",'B - PROJETOS E PROGRAMAS'!A343)</f>
        <v/>
      </c>
      <c r="E340" t="str">
        <f>TEXT(IF('B - PROJETOS E PROGRAMAS'!B343="","",'B - PROJETOS E PROGRAMAS'!B343),"DD/MM/AAAA")</f>
        <v/>
      </c>
      <c r="F340" t="str">
        <f>TEXT(IF('B - PROJETOS E PROGRAMAS'!C343="","",'B - PROJETOS E PROGRAMAS'!C343),"DD/MM/AAAA")</f>
        <v/>
      </c>
      <c r="G340" t="str">
        <f>IF(OR('B - PROJETOS E PROGRAMAS'!D343="SIM",'B - PROJETOS E PROGRAMAS'!D343="S"),"S",IF(OR('B - PROJETOS E PROGRAMAS'!D343="NÃO",'B - PROJETOS E PROGRAMAS'!D343="N"),"N",""))</f>
        <v/>
      </c>
      <c r="H340" t="str">
        <f>TEXT(IF('B - PROJETOS E PROGRAMAS'!A343="","",'B - PROJETOS E PROGRAMAS'!AB343),"0,00")</f>
        <v/>
      </c>
      <c r="I340" t="str">
        <f>TEXT(IF('B - PROJETOS E PROGRAMAS'!A343="","",'B - PROJETOS E PROGRAMAS'!AC343),"0,00")</f>
        <v/>
      </c>
      <c r="J340" t="str">
        <f>TEXT(IF('B - PROJETOS E PROGRAMAS'!A343="","",'B - PROJETOS E PROGRAMAS'!AD343),"0,00")</f>
        <v/>
      </c>
      <c r="K340" t="str">
        <f>TEXT(IF('B - PROJETOS E PROGRAMAS'!A343="","",'B - PROJETOS E PROGRAMAS'!AE343),"0,00")</f>
        <v/>
      </c>
    </row>
    <row r="341" spans="1:11" x14ac:dyDescent="0.35">
      <c r="A341" t="str">
        <f>IF(D341="","",IF('A - IDENTIFICAÇÃO'!$C$7="","",'A - IDENTIFICAÇÃO'!$C$7))</f>
        <v/>
      </c>
      <c r="B341" t="str">
        <f>IF(D341="","",IF('A - IDENTIFICAÇÃO'!$P$15="","",'A - IDENTIFICAÇÃO'!$P$15))</f>
        <v/>
      </c>
      <c r="C341" t="str">
        <f>IF(D341="","",TEXT(IF('A - IDENTIFICAÇÃO'!$C$2="","",'A - IDENTIFICAÇÃO'!$C$2),"0000"))</f>
        <v/>
      </c>
      <c r="D341" t="str">
        <f>IF('B - PROJETOS E PROGRAMAS'!A344="","",'B - PROJETOS E PROGRAMAS'!A344)</f>
        <v/>
      </c>
      <c r="E341" t="str">
        <f>TEXT(IF('B - PROJETOS E PROGRAMAS'!B344="","",'B - PROJETOS E PROGRAMAS'!B344),"DD/MM/AAAA")</f>
        <v/>
      </c>
      <c r="F341" t="str">
        <f>TEXT(IF('B - PROJETOS E PROGRAMAS'!C344="","",'B - PROJETOS E PROGRAMAS'!C344),"DD/MM/AAAA")</f>
        <v/>
      </c>
      <c r="G341" t="str">
        <f>IF(OR('B - PROJETOS E PROGRAMAS'!D344="SIM",'B - PROJETOS E PROGRAMAS'!D344="S"),"S",IF(OR('B - PROJETOS E PROGRAMAS'!D344="NÃO",'B - PROJETOS E PROGRAMAS'!D344="N"),"N",""))</f>
        <v/>
      </c>
      <c r="H341" t="str">
        <f>TEXT(IF('B - PROJETOS E PROGRAMAS'!A344="","",'B - PROJETOS E PROGRAMAS'!AB344),"0,00")</f>
        <v/>
      </c>
      <c r="I341" t="str">
        <f>TEXT(IF('B - PROJETOS E PROGRAMAS'!A344="","",'B - PROJETOS E PROGRAMAS'!AC344),"0,00")</f>
        <v/>
      </c>
      <c r="J341" t="str">
        <f>TEXT(IF('B - PROJETOS E PROGRAMAS'!A344="","",'B - PROJETOS E PROGRAMAS'!AD344),"0,00")</f>
        <v/>
      </c>
      <c r="K341" t="str">
        <f>TEXT(IF('B - PROJETOS E PROGRAMAS'!A344="","",'B - PROJETOS E PROGRAMAS'!AE344),"0,00")</f>
        <v/>
      </c>
    </row>
    <row r="342" spans="1:11" x14ac:dyDescent="0.35">
      <c r="A342" t="str">
        <f>IF(D342="","",IF('A - IDENTIFICAÇÃO'!$C$7="","",'A - IDENTIFICAÇÃO'!$C$7))</f>
        <v/>
      </c>
      <c r="B342" t="str">
        <f>IF(D342="","",IF('A - IDENTIFICAÇÃO'!$P$15="","",'A - IDENTIFICAÇÃO'!$P$15))</f>
        <v/>
      </c>
      <c r="C342" t="str">
        <f>IF(D342="","",TEXT(IF('A - IDENTIFICAÇÃO'!$C$2="","",'A - IDENTIFICAÇÃO'!$C$2),"0000"))</f>
        <v/>
      </c>
      <c r="D342" t="str">
        <f>IF('B - PROJETOS E PROGRAMAS'!A345="","",'B - PROJETOS E PROGRAMAS'!A345)</f>
        <v/>
      </c>
      <c r="E342" t="str">
        <f>TEXT(IF('B - PROJETOS E PROGRAMAS'!B345="","",'B - PROJETOS E PROGRAMAS'!B345),"DD/MM/AAAA")</f>
        <v/>
      </c>
      <c r="F342" t="str">
        <f>TEXT(IF('B - PROJETOS E PROGRAMAS'!C345="","",'B - PROJETOS E PROGRAMAS'!C345),"DD/MM/AAAA")</f>
        <v/>
      </c>
      <c r="G342" t="str">
        <f>IF(OR('B - PROJETOS E PROGRAMAS'!D345="SIM",'B - PROJETOS E PROGRAMAS'!D345="S"),"S",IF(OR('B - PROJETOS E PROGRAMAS'!D345="NÃO",'B - PROJETOS E PROGRAMAS'!D345="N"),"N",""))</f>
        <v/>
      </c>
      <c r="H342" t="str">
        <f>TEXT(IF('B - PROJETOS E PROGRAMAS'!A345="","",'B - PROJETOS E PROGRAMAS'!AB345),"0,00")</f>
        <v/>
      </c>
      <c r="I342" t="str">
        <f>TEXT(IF('B - PROJETOS E PROGRAMAS'!A345="","",'B - PROJETOS E PROGRAMAS'!AC345),"0,00")</f>
        <v/>
      </c>
      <c r="J342" t="str">
        <f>TEXT(IF('B - PROJETOS E PROGRAMAS'!A345="","",'B - PROJETOS E PROGRAMAS'!AD345),"0,00")</f>
        <v/>
      </c>
      <c r="K342" t="str">
        <f>TEXT(IF('B - PROJETOS E PROGRAMAS'!A345="","",'B - PROJETOS E PROGRAMAS'!AE345),"0,00")</f>
        <v/>
      </c>
    </row>
    <row r="343" spans="1:11" x14ac:dyDescent="0.35">
      <c r="A343" t="str">
        <f>IF(D343="","",IF('A - IDENTIFICAÇÃO'!$C$7="","",'A - IDENTIFICAÇÃO'!$C$7))</f>
        <v/>
      </c>
      <c r="B343" t="str">
        <f>IF(D343="","",IF('A - IDENTIFICAÇÃO'!$P$15="","",'A - IDENTIFICAÇÃO'!$P$15))</f>
        <v/>
      </c>
      <c r="C343" t="str">
        <f>IF(D343="","",TEXT(IF('A - IDENTIFICAÇÃO'!$C$2="","",'A - IDENTIFICAÇÃO'!$C$2),"0000"))</f>
        <v/>
      </c>
      <c r="D343" t="str">
        <f>IF('B - PROJETOS E PROGRAMAS'!A346="","",'B - PROJETOS E PROGRAMAS'!A346)</f>
        <v/>
      </c>
      <c r="E343" t="str">
        <f>TEXT(IF('B - PROJETOS E PROGRAMAS'!B346="","",'B - PROJETOS E PROGRAMAS'!B346),"DD/MM/AAAA")</f>
        <v/>
      </c>
      <c r="F343" t="str">
        <f>TEXT(IF('B - PROJETOS E PROGRAMAS'!C346="","",'B - PROJETOS E PROGRAMAS'!C346),"DD/MM/AAAA")</f>
        <v/>
      </c>
      <c r="G343" t="str">
        <f>IF(OR('B - PROJETOS E PROGRAMAS'!D346="SIM",'B - PROJETOS E PROGRAMAS'!D346="S"),"S",IF(OR('B - PROJETOS E PROGRAMAS'!D346="NÃO",'B - PROJETOS E PROGRAMAS'!D346="N"),"N",""))</f>
        <v/>
      </c>
      <c r="H343" t="str">
        <f>TEXT(IF('B - PROJETOS E PROGRAMAS'!A346="","",'B - PROJETOS E PROGRAMAS'!AB346),"0,00")</f>
        <v/>
      </c>
      <c r="I343" t="str">
        <f>TEXT(IF('B - PROJETOS E PROGRAMAS'!A346="","",'B - PROJETOS E PROGRAMAS'!AC346),"0,00")</f>
        <v/>
      </c>
      <c r="J343" t="str">
        <f>TEXT(IF('B - PROJETOS E PROGRAMAS'!A346="","",'B - PROJETOS E PROGRAMAS'!AD346),"0,00")</f>
        <v/>
      </c>
      <c r="K343" t="str">
        <f>TEXT(IF('B - PROJETOS E PROGRAMAS'!A346="","",'B - PROJETOS E PROGRAMAS'!AE346),"0,00")</f>
        <v/>
      </c>
    </row>
    <row r="344" spans="1:11" x14ac:dyDescent="0.35">
      <c r="A344" t="str">
        <f>IF(D344="","",IF('A - IDENTIFICAÇÃO'!$C$7="","",'A - IDENTIFICAÇÃO'!$C$7))</f>
        <v/>
      </c>
      <c r="B344" t="str">
        <f>IF(D344="","",IF('A - IDENTIFICAÇÃO'!$P$15="","",'A - IDENTIFICAÇÃO'!$P$15))</f>
        <v/>
      </c>
      <c r="C344" t="str">
        <f>IF(D344="","",TEXT(IF('A - IDENTIFICAÇÃO'!$C$2="","",'A - IDENTIFICAÇÃO'!$C$2),"0000"))</f>
        <v/>
      </c>
      <c r="D344" t="str">
        <f>IF('B - PROJETOS E PROGRAMAS'!A347="","",'B - PROJETOS E PROGRAMAS'!A347)</f>
        <v/>
      </c>
      <c r="E344" t="str">
        <f>TEXT(IF('B - PROJETOS E PROGRAMAS'!B347="","",'B - PROJETOS E PROGRAMAS'!B347),"DD/MM/AAAA")</f>
        <v/>
      </c>
      <c r="F344" t="str">
        <f>TEXT(IF('B - PROJETOS E PROGRAMAS'!C347="","",'B - PROJETOS E PROGRAMAS'!C347),"DD/MM/AAAA")</f>
        <v/>
      </c>
      <c r="G344" t="str">
        <f>IF(OR('B - PROJETOS E PROGRAMAS'!D347="SIM",'B - PROJETOS E PROGRAMAS'!D347="S"),"S",IF(OR('B - PROJETOS E PROGRAMAS'!D347="NÃO",'B - PROJETOS E PROGRAMAS'!D347="N"),"N",""))</f>
        <v/>
      </c>
      <c r="H344" t="str">
        <f>TEXT(IF('B - PROJETOS E PROGRAMAS'!A347="","",'B - PROJETOS E PROGRAMAS'!AB347),"0,00")</f>
        <v/>
      </c>
      <c r="I344" t="str">
        <f>TEXT(IF('B - PROJETOS E PROGRAMAS'!A347="","",'B - PROJETOS E PROGRAMAS'!AC347),"0,00")</f>
        <v/>
      </c>
      <c r="J344" t="str">
        <f>TEXT(IF('B - PROJETOS E PROGRAMAS'!A347="","",'B - PROJETOS E PROGRAMAS'!AD347),"0,00")</f>
        <v/>
      </c>
      <c r="K344" t="str">
        <f>TEXT(IF('B - PROJETOS E PROGRAMAS'!A347="","",'B - PROJETOS E PROGRAMAS'!AE347),"0,00")</f>
        <v/>
      </c>
    </row>
    <row r="345" spans="1:11" x14ac:dyDescent="0.35">
      <c r="A345" t="str">
        <f>IF(D345="","",IF('A - IDENTIFICAÇÃO'!$C$7="","",'A - IDENTIFICAÇÃO'!$C$7))</f>
        <v/>
      </c>
      <c r="B345" t="str">
        <f>IF(D345="","",IF('A - IDENTIFICAÇÃO'!$P$15="","",'A - IDENTIFICAÇÃO'!$P$15))</f>
        <v/>
      </c>
      <c r="C345" t="str">
        <f>IF(D345="","",TEXT(IF('A - IDENTIFICAÇÃO'!$C$2="","",'A - IDENTIFICAÇÃO'!$C$2),"0000"))</f>
        <v/>
      </c>
      <c r="D345" t="str">
        <f>IF('B - PROJETOS E PROGRAMAS'!A348="","",'B - PROJETOS E PROGRAMAS'!A348)</f>
        <v/>
      </c>
      <c r="E345" t="str">
        <f>TEXT(IF('B - PROJETOS E PROGRAMAS'!B348="","",'B - PROJETOS E PROGRAMAS'!B348),"DD/MM/AAAA")</f>
        <v/>
      </c>
      <c r="F345" t="str">
        <f>TEXT(IF('B - PROJETOS E PROGRAMAS'!C348="","",'B - PROJETOS E PROGRAMAS'!C348),"DD/MM/AAAA")</f>
        <v/>
      </c>
      <c r="G345" t="str">
        <f>IF(OR('B - PROJETOS E PROGRAMAS'!D348="SIM",'B - PROJETOS E PROGRAMAS'!D348="S"),"S",IF(OR('B - PROJETOS E PROGRAMAS'!D348="NÃO",'B - PROJETOS E PROGRAMAS'!D348="N"),"N",""))</f>
        <v/>
      </c>
      <c r="H345" t="str">
        <f>TEXT(IF('B - PROJETOS E PROGRAMAS'!A348="","",'B - PROJETOS E PROGRAMAS'!AB348),"0,00")</f>
        <v/>
      </c>
      <c r="I345" t="str">
        <f>TEXT(IF('B - PROJETOS E PROGRAMAS'!A348="","",'B - PROJETOS E PROGRAMAS'!AC348),"0,00")</f>
        <v/>
      </c>
      <c r="J345" t="str">
        <f>TEXT(IF('B - PROJETOS E PROGRAMAS'!A348="","",'B - PROJETOS E PROGRAMAS'!AD348),"0,00")</f>
        <v/>
      </c>
      <c r="K345" t="str">
        <f>TEXT(IF('B - PROJETOS E PROGRAMAS'!A348="","",'B - PROJETOS E PROGRAMAS'!AE348),"0,00")</f>
        <v/>
      </c>
    </row>
    <row r="346" spans="1:11" x14ac:dyDescent="0.35">
      <c r="A346" t="str">
        <f>IF(D346="","",IF('A - IDENTIFICAÇÃO'!$C$7="","",'A - IDENTIFICAÇÃO'!$C$7))</f>
        <v/>
      </c>
      <c r="B346" t="str">
        <f>IF(D346="","",IF('A - IDENTIFICAÇÃO'!$P$15="","",'A - IDENTIFICAÇÃO'!$P$15))</f>
        <v/>
      </c>
      <c r="C346" t="str">
        <f>IF(D346="","",TEXT(IF('A - IDENTIFICAÇÃO'!$C$2="","",'A - IDENTIFICAÇÃO'!$C$2),"0000"))</f>
        <v/>
      </c>
      <c r="D346" t="str">
        <f>IF('B - PROJETOS E PROGRAMAS'!A349="","",'B - PROJETOS E PROGRAMAS'!A349)</f>
        <v/>
      </c>
      <c r="E346" t="str">
        <f>TEXT(IF('B - PROJETOS E PROGRAMAS'!B349="","",'B - PROJETOS E PROGRAMAS'!B349),"DD/MM/AAAA")</f>
        <v/>
      </c>
      <c r="F346" t="str">
        <f>TEXT(IF('B - PROJETOS E PROGRAMAS'!C349="","",'B - PROJETOS E PROGRAMAS'!C349),"DD/MM/AAAA")</f>
        <v/>
      </c>
      <c r="G346" t="str">
        <f>IF(OR('B - PROJETOS E PROGRAMAS'!D349="SIM",'B - PROJETOS E PROGRAMAS'!D349="S"),"S",IF(OR('B - PROJETOS E PROGRAMAS'!D349="NÃO",'B - PROJETOS E PROGRAMAS'!D349="N"),"N",""))</f>
        <v/>
      </c>
      <c r="H346" t="str">
        <f>TEXT(IF('B - PROJETOS E PROGRAMAS'!A349="","",'B - PROJETOS E PROGRAMAS'!AB349),"0,00")</f>
        <v/>
      </c>
      <c r="I346" t="str">
        <f>TEXT(IF('B - PROJETOS E PROGRAMAS'!A349="","",'B - PROJETOS E PROGRAMAS'!AC349),"0,00")</f>
        <v/>
      </c>
      <c r="J346" t="str">
        <f>TEXT(IF('B - PROJETOS E PROGRAMAS'!A349="","",'B - PROJETOS E PROGRAMAS'!AD349),"0,00")</f>
        <v/>
      </c>
      <c r="K346" t="str">
        <f>TEXT(IF('B - PROJETOS E PROGRAMAS'!A349="","",'B - PROJETOS E PROGRAMAS'!AE349),"0,00")</f>
        <v/>
      </c>
    </row>
    <row r="347" spans="1:11" x14ac:dyDescent="0.35">
      <c r="A347" t="str">
        <f>IF(D347="","",IF('A - IDENTIFICAÇÃO'!$C$7="","",'A - IDENTIFICAÇÃO'!$C$7))</f>
        <v/>
      </c>
      <c r="B347" t="str">
        <f>IF(D347="","",IF('A - IDENTIFICAÇÃO'!$P$15="","",'A - IDENTIFICAÇÃO'!$P$15))</f>
        <v/>
      </c>
      <c r="C347" t="str">
        <f>IF(D347="","",TEXT(IF('A - IDENTIFICAÇÃO'!$C$2="","",'A - IDENTIFICAÇÃO'!$C$2),"0000"))</f>
        <v/>
      </c>
      <c r="D347" t="str">
        <f>IF('B - PROJETOS E PROGRAMAS'!A350="","",'B - PROJETOS E PROGRAMAS'!A350)</f>
        <v/>
      </c>
      <c r="E347" t="str">
        <f>TEXT(IF('B - PROJETOS E PROGRAMAS'!B350="","",'B - PROJETOS E PROGRAMAS'!B350),"DD/MM/AAAA")</f>
        <v/>
      </c>
      <c r="F347" t="str">
        <f>TEXT(IF('B - PROJETOS E PROGRAMAS'!C350="","",'B - PROJETOS E PROGRAMAS'!C350),"DD/MM/AAAA")</f>
        <v/>
      </c>
      <c r="G347" t="str">
        <f>IF(OR('B - PROJETOS E PROGRAMAS'!D350="SIM",'B - PROJETOS E PROGRAMAS'!D350="S"),"S",IF(OR('B - PROJETOS E PROGRAMAS'!D350="NÃO",'B - PROJETOS E PROGRAMAS'!D350="N"),"N",""))</f>
        <v/>
      </c>
      <c r="H347" t="str">
        <f>TEXT(IF('B - PROJETOS E PROGRAMAS'!A350="","",'B - PROJETOS E PROGRAMAS'!AB350),"0,00")</f>
        <v/>
      </c>
      <c r="I347" t="str">
        <f>TEXT(IF('B - PROJETOS E PROGRAMAS'!A350="","",'B - PROJETOS E PROGRAMAS'!AC350),"0,00")</f>
        <v/>
      </c>
      <c r="J347" t="str">
        <f>TEXT(IF('B - PROJETOS E PROGRAMAS'!A350="","",'B - PROJETOS E PROGRAMAS'!AD350),"0,00")</f>
        <v/>
      </c>
      <c r="K347" t="str">
        <f>TEXT(IF('B - PROJETOS E PROGRAMAS'!A350="","",'B - PROJETOS E PROGRAMAS'!AE350),"0,00")</f>
        <v/>
      </c>
    </row>
    <row r="348" spans="1:11" x14ac:dyDescent="0.35">
      <c r="A348" t="str">
        <f>IF(D348="","",IF('A - IDENTIFICAÇÃO'!$C$7="","",'A - IDENTIFICAÇÃO'!$C$7))</f>
        <v/>
      </c>
      <c r="B348" t="str">
        <f>IF(D348="","",IF('A - IDENTIFICAÇÃO'!$P$15="","",'A - IDENTIFICAÇÃO'!$P$15))</f>
        <v/>
      </c>
      <c r="C348" t="str">
        <f>IF(D348="","",TEXT(IF('A - IDENTIFICAÇÃO'!$C$2="","",'A - IDENTIFICAÇÃO'!$C$2),"0000"))</f>
        <v/>
      </c>
      <c r="D348" t="str">
        <f>IF('B - PROJETOS E PROGRAMAS'!A351="","",'B - PROJETOS E PROGRAMAS'!A351)</f>
        <v/>
      </c>
      <c r="E348" t="str">
        <f>TEXT(IF('B - PROJETOS E PROGRAMAS'!B351="","",'B - PROJETOS E PROGRAMAS'!B351),"DD/MM/AAAA")</f>
        <v/>
      </c>
      <c r="F348" t="str">
        <f>TEXT(IF('B - PROJETOS E PROGRAMAS'!C351="","",'B - PROJETOS E PROGRAMAS'!C351),"DD/MM/AAAA")</f>
        <v/>
      </c>
      <c r="G348" t="str">
        <f>IF(OR('B - PROJETOS E PROGRAMAS'!D351="SIM",'B - PROJETOS E PROGRAMAS'!D351="S"),"S",IF(OR('B - PROJETOS E PROGRAMAS'!D351="NÃO",'B - PROJETOS E PROGRAMAS'!D351="N"),"N",""))</f>
        <v/>
      </c>
      <c r="H348" t="str">
        <f>TEXT(IF('B - PROJETOS E PROGRAMAS'!A351="","",'B - PROJETOS E PROGRAMAS'!AB351),"0,00")</f>
        <v/>
      </c>
      <c r="I348" t="str">
        <f>TEXT(IF('B - PROJETOS E PROGRAMAS'!A351="","",'B - PROJETOS E PROGRAMAS'!AC351),"0,00")</f>
        <v/>
      </c>
      <c r="J348" t="str">
        <f>TEXT(IF('B - PROJETOS E PROGRAMAS'!A351="","",'B - PROJETOS E PROGRAMAS'!AD351),"0,00")</f>
        <v/>
      </c>
      <c r="K348" t="str">
        <f>TEXT(IF('B - PROJETOS E PROGRAMAS'!A351="","",'B - PROJETOS E PROGRAMAS'!AE351),"0,00")</f>
        <v/>
      </c>
    </row>
    <row r="349" spans="1:11" x14ac:dyDescent="0.35">
      <c r="A349" t="str">
        <f>IF(D349="","",IF('A - IDENTIFICAÇÃO'!$C$7="","",'A - IDENTIFICAÇÃO'!$C$7))</f>
        <v/>
      </c>
      <c r="B349" t="str">
        <f>IF(D349="","",IF('A - IDENTIFICAÇÃO'!$P$15="","",'A - IDENTIFICAÇÃO'!$P$15))</f>
        <v/>
      </c>
      <c r="C349" t="str">
        <f>IF(D349="","",TEXT(IF('A - IDENTIFICAÇÃO'!$C$2="","",'A - IDENTIFICAÇÃO'!$C$2),"0000"))</f>
        <v/>
      </c>
      <c r="D349" t="str">
        <f>IF('B - PROJETOS E PROGRAMAS'!A352="","",'B - PROJETOS E PROGRAMAS'!A352)</f>
        <v/>
      </c>
      <c r="E349" t="str">
        <f>TEXT(IF('B - PROJETOS E PROGRAMAS'!B352="","",'B - PROJETOS E PROGRAMAS'!B352),"DD/MM/AAAA")</f>
        <v/>
      </c>
      <c r="F349" t="str">
        <f>TEXT(IF('B - PROJETOS E PROGRAMAS'!C352="","",'B - PROJETOS E PROGRAMAS'!C352),"DD/MM/AAAA")</f>
        <v/>
      </c>
      <c r="G349" t="str">
        <f>IF(OR('B - PROJETOS E PROGRAMAS'!D352="SIM",'B - PROJETOS E PROGRAMAS'!D352="S"),"S",IF(OR('B - PROJETOS E PROGRAMAS'!D352="NÃO",'B - PROJETOS E PROGRAMAS'!D352="N"),"N",""))</f>
        <v/>
      </c>
      <c r="H349" t="str">
        <f>TEXT(IF('B - PROJETOS E PROGRAMAS'!A352="","",'B - PROJETOS E PROGRAMAS'!AB352),"0,00")</f>
        <v/>
      </c>
      <c r="I349" t="str">
        <f>TEXT(IF('B - PROJETOS E PROGRAMAS'!A352="","",'B - PROJETOS E PROGRAMAS'!AC352),"0,00")</f>
        <v/>
      </c>
      <c r="J349" t="str">
        <f>TEXT(IF('B - PROJETOS E PROGRAMAS'!A352="","",'B - PROJETOS E PROGRAMAS'!AD352),"0,00")</f>
        <v/>
      </c>
      <c r="K349" t="str">
        <f>TEXT(IF('B - PROJETOS E PROGRAMAS'!A352="","",'B - PROJETOS E PROGRAMAS'!AE352),"0,00")</f>
        <v/>
      </c>
    </row>
    <row r="350" spans="1:11" x14ac:dyDescent="0.35">
      <c r="A350" t="str">
        <f>IF(D350="","",IF('A - IDENTIFICAÇÃO'!$C$7="","",'A - IDENTIFICAÇÃO'!$C$7))</f>
        <v/>
      </c>
      <c r="B350" t="str">
        <f>IF(D350="","",IF('A - IDENTIFICAÇÃO'!$P$15="","",'A - IDENTIFICAÇÃO'!$P$15))</f>
        <v/>
      </c>
      <c r="C350" t="str">
        <f>IF(D350="","",TEXT(IF('A - IDENTIFICAÇÃO'!$C$2="","",'A - IDENTIFICAÇÃO'!$C$2),"0000"))</f>
        <v/>
      </c>
      <c r="D350" t="str">
        <f>IF('B - PROJETOS E PROGRAMAS'!A353="","",'B - PROJETOS E PROGRAMAS'!A353)</f>
        <v/>
      </c>
      <c r="E350" t="str">
        <f>TEXT(IF('B - PROJETOS E PROGRAMAS'!B353="","",'B - PROJETOS E PROGRAMAS'!B353),"DD/MM/AAAA")</f>
        <v/>
      </c>
      <c r="F350" t="str">
        <f>TEXT(IF('B - PROJETOS E PROGRAMAS'!C353="","",'B - PROJETOS E PROGRAMAS'!C353),"DD/MM/AAAA")</f>
        <v/>
      </c>
      <c r="G350" t="str">
        <f>IF(OR('B - PROJETOS E PROGRAMAS'!D353="SIM",'B - PROJETOS E PROGRAMAS'!D353="S"),"S",IF(OR('B - PROJETOS E PROGRAMAS'!D353="NÃO",'B - PROJETOS E PROGRAMAS'!D353="N"),"N",""))</f>
        <v/>
      </c>
      <c r="H350" t="str">
        <f>TEXT(IF('B - PROJETOS E PROGRAMAS'!A353="","",'B - PROJETOS E PROGRAMAS'!AB353),"0,00")</f>
        <v/>
      </c>
      <c r="I350" t="str">
        <f>TEXT(IF('B - PROJETOS E PROGRAMAS'!A353="","",'B - PROJETOS E PROGRAMAS'!AC353),"0,00")</f>
        <v/>
      </c>
      <c r="J350" t="str">
        <f>TEXT(IF('B - PROJETOS E PROGRAMAS'!A353="","",'B - PROJETOS E PROGRAMAS'!AD353),"0,00")</f>
        <v/>
      </c>
      <c r="K350" t="str">
        <f>TEXT(IF('B - PROJETOS E PROGRAMAS'!A353="","",'B - PROJETOS E PROGRAMAS'!AE353),"0,00")</f>
        <v/>
      </c>
    </row>
    <row r="351" spans="1:11" x14ac:dyDescent="0.35">
      <c r="A351" t="str">
        <f>IF(D351="","",IF('A - IDENTIFICAÇÃO'!$C$7="","",'A - IDENTIFICAÇÃO'!$C$7))</f>
        <v/>
      </c>
      <c r="B351" t="str">
        <f>IF(D351="","",IF('A - IDENTIFICAÇÃO'!$P$15="","",'A - IDENTIFICAÇÃO'!$P$15))</f>
        <v/>
      </c>
      <c r="C351" t="str">
        <f>IF(D351="","",TEXT(IF('A - IDENTIFICAÇÃO'!$C$2="","",'A - IDENTIFICAÇÃO'!$C$2),"0000"))</f>
        <v/>
      </c>
      <c r="D351" t="str">
        <f>IF('B - PROJETOS E PROGRAMAS'!A354="","",'B - PROJETOS E PROGRAMAS'!A354)</f>
        <v/>
      </c>
      <c r="E351" t="str">
        <f>TEXT(IF('B - PROJETOS E PROGRAMAS'!B354="","",'B - PROJETOS E PROGRAMAS'!B354),"DD/MM/AAAA")</f>
        <v/>
      </c>
      <c r="F351" t="str">
        <f>TEXT(IF('B - PROJETOS E PROGRAMAS'!C354="","",'B - PROJETOS E PROGRAMAS'!C354),"DD/MM/AAAA")</f>
        <v/>
      </c>
      <c r="G351" t="str">
        <f>IF(OR('B - PROJETOS E PROGRAMAS'!D354="SIM",'B - PROJETOS E PROGRAMAS'!D354="S"),"S",IF(OR('B - PROJETOS E PROGRAMAS'!D354="NÃO",'B - PROJETOS E PROGRAMAS'!D354="N"),"N",""))</f>
        <v/>
      </c>
      <c r="H351" t="str">
        <f>TEXT(IF('B - PROJETOS E PROGRAMAS'!A354="","",'B - PROJETOS E PROGRAMAS'!AB354),"0,00")</f>
        <v/>
      </c>
      <c r="I351" t="str">
        <f>TEXT(IF('B - PROJETOS E PROGRAMAS'!A354="","",'B - PROJETOS E PROGRAMAS'!AC354),"0,00")</f>
        <v/>
      </c>
      <c r="J351" t="str">
        <f>TEXT(IF('B - PROJETOS E PROGRAMAS'!A354="","",'B - PROJETOS E PROGRAMAS'!AD354),"0,00")</f>
        <v/>
      </c>
      <c r="K351" t="str">
        <f>TEXT(IF('B - PROJETOS E PROGRAMAS'!A354="","",'B - PROJETOS E PROGRAMAS'!AE354),"0,00")</f>
        <v/>
      </c>
    </row>
    <row r="352" spans="1:11" x14ac:dyDescent="0.35">
      <c r="A352" t="str">
        <f>IF(D352="","",IF('A - IDENTIFICAÇÃO'!$C$7="","",'A - IDENTIFICAÇÃO'!$C$7))</f>
        <v/>
      </c>
      <c r="B352" t="str">
        <f>IF(D352="","",IF('A - IDENTIFICAÇÃO'!$P$15="","",'A - IDENTIFICAÇÃO'!$P$15))</f>
        <v/>
      </c>
      <c r="C352" t="str">
        <f>IF(D352="","",TEXT(IF('A - IDENTIFICAÇÃO'!$C$2="","",'A - IDENTIFICAÇÃO'!$C$2),"0000"))</f>
        <v/>
      </c>
      <c r="D352" t="str">
        <f>IF('B - PROJETOS E PROGRAMAS'!A355="","",'B - PROJETOS E PROGRAMAS'!A355)</f>
        <v/>
      </c>
      <c r="E352" t="str">
        <f>TEXT(IF('B - PROJETOS E PROGRAMAS'!B355="","",'B - PROJETOS E PROGRAMAS'!B355),"DD/MM/AAAA")</f>
        <v/>
      </c>
      <c r="F352" t="str">
        <f>TEXT(IF('B - PROJETOS E PROGRAMAS'!C355="","",'B - PROJETOS E PROGRAMAS'!C355),"DD/MM/AAAA")</f>
        <v/>
      </c>
      <c r="G352" t="str">
        <f>IF(OR('B - PROJETOS E PROGRAMAS'!D355="SIM",'B - PROJETOS E PROGRAMAS'!D355="S"),"S",IF(OR('B - PROJETOS E PROGRAMAS'!D355="NÃO",'B - PROJETOS E PROGRAMAS'!D355="N"),"N",""))</f>
        <v/>
      </c>
      <c r="H352" t="str">
        <f>TEXT(IF('B - PROJETOS E PROGRAMAS'!A355="","",'B - PROJETOS E PROGRAMAS'!AB355),"0,00")</f>
        <v/>
      </c>
      <c r="I352" t="str">
        <f>TEXT(IF('B - PROJETOS E PROGRAMAS'!A355="","",'B - PROJETOS E PROGRAMAS'!AC355),"0,00")</f>
        <v/>
      </c>
      <c r="J352" t="str">
        <f>TEXT(IF('B - PROJETOS E PROGRAMAS'!A355="","",'B - PROJETOS E PROGRAMAS'!AD355),"0,00")</f>
        <v/>
      </c>
      <c r="K352" t="str">
        <f>TEXT(IF('B - PROJETOS E PROGRAMAS'!A355="","",'B - PROJETOS E PROGRAMAS'!AE355),"0,00")</f>
        <v/>
      </c>
    </row>
    <row r="353" spans="1:11" x14ac:dyDescent="0.35">
      <c r="A353" t="str">
        <f>IF(D353="","",IF('A - IDENTIFICAÇÃO'!$C$7="","",'A - IDENTIFICAÇÃO'!$C$7))</f>
        <v/>
      </c>
      <c r="B353" t="str">
        <f>IF(D353="","",IF('A - IDENTIFICAÇÃO'!$P$15="","",'A - IDENTIFICAÇÃO'!$P$15))</f>
        <v/>
      </c>
      <c r="C353" t="str">
        <f>IF(D353="","",TEXT(IF('A - IDENTIFICAÇÃO'!$C$2="","",'A - IDENTIFICAÇÃO'!$C$2),"0000"))</f>
        <v/>
      </c>
      <c r="D353" t="str">
        <f>IF('B - PROJETOS E PROGRAMAS'!A356="","",'B - PROJETOS E PROGRAMAS'!A356)</f>
        <v/>
      </c>
      <c r="E353" t="str">
        <f>TEXT(IF('B - PROJETOS E PROGRAMAS'!B356="","",'B - PROJETOS E PROGRAMAS'!B356),"DD/MM/AAAA")</f>
        <v/>
      </c>
      <c r="F353" t="str">
        <f>TEXT(IF('B - PROJETOS E PROGRAMAS'!C356="","",'B - PROJETOS E PROGRAMAS'!C356),"DD/MM/AAAA")</f>
        <v/>
      </c>
      <c r="G353" t="str">
        <f>IF(OR('B - PROJETOS E PROGRAMAS'!D356="SIM",'B - PROJETOS E PROGRAMAS'!D356="S"),"S",IF(OR('B - PROJETOS E PROGRAMAS'!D356="NÃO",'B - PROJETOS E PROGRAMAS'!D356="N"),"N",""))</f>
        <v/>
      </c>
      <c r="H353" t="str">
        <f>TEXT(IF('B - PROJETOS E PROGRAMAS'!A356="","",'B - PROJETOS E PROGRAMAS'!AB356),"0,00")</f>
        <v/>
      </c>
      <c r="I353" t="str">
        <f>TEXT(IF('B - PROJETOS E PROGRAMAS'!A356="","",'B - PROJETOS E PROGRAMAS'!AC356),"0,00")</f>
        <v/>
      </c>
      <c r="J353" t="str">
        <f>TEXT(IF('B - PROJETOS E PROGRAMAS'!A356="","",'B - PROJETOS E PROGRAMAS'!AD356),"0,00")</f>
        <v/>
      </c>
      <c r="K353" t="str">
        <f>TEXT(IF('B - PROJETOS E PROGRAMAS'!A356="","",'B - PROJETOS E PROGRAMAS'!AE356),"0,00")</f>
        <v/>
      </c>
    </row>
    <row r="354" spans="1:11" x14ac:dyDescent="0.35">
      <c r="A354" t="str">
        <f>IF(D354="","",IF('A - IDENTIFICAÇÃO'!$C$7="","",'A - IDENTIFICAÇÃO'!$C$7))</f>
        <v/>
      </c>
      <c r="B354" t="str">
        <f>IF(D354="","",IF('A - IDENTIFICAÇÃO'!$P$15="","",'A - IDENTIFICAÇÃO'!$P$15))</f>
        <v/>
      </c>
      <c r="C354" t="str">
        <f>IF(D354="","",TEXT(IF('A - IDENTIFICAÇÃO'!$C$2="","",'A - IDENTIFICAÇÃO'!$C$2),"0000"))</f>
        <v/>
      </c>
      <c r="D354" t="str">
        <f>IF('B - PROJETOS E PROGRAMAS'!A357="","",'B - PROJETOS E PROGRAMAS'!A357)</f>
        <v/>
      </c>
      <c r="E354" t="str">
        <f>TEXT(IF('B - PROJETOS E PROGRAMAS'!B357="","",'B - PROJETOS E PROGRAMAS'!B357),"DD/MM/AAAA")</f>
        <v/>
      </c>
      <c r="F354" t="str">
        <f>TEXT(IF('B - PROJETOS E PROGRAMAS'!C357="","",'B - PROJETOS E PROGRAMAS'!C357),"DD/MM/AAAA")</f>
        <v/>
      </c>
      <c r="G354" t="str">
        <f>IF(OR('B - PROJETOS E PROGRAMAS'!D357="SIM",'B - PROJETOS E PROGRAMAS'!D357="S"),"S",IF(OR('B - PROJETOS E PROGRAMAS'!D357="NÃO",'B - PROJETOS E PROGRAMAS'!D357="N"),"N",""))</f>
        <v/>
      </c>
      <c r="H354" t="str">
        <f>TEXT(IF('B - PROJETOS E PROGRAMAS'!A357="","",'B - PROJETOS E PROGRAMAS'!AB357),"0,00")</f>
        <v/>
      </c>
      <c r="I354" t="str">
        <f>TEXT(IF('B - PROJETOS E PROGRAMAS'!A357="","",'B - PROJETOS E PROGRAMAS'!AC357),"0,00")</f>
        <v/>
      </c>
      <c r="J354" t="str">
        <f>TEXT(IF('B - PROJETOS E PROGRAMAS'!A357="","",'B - PROJETOS E PROGRAMAS'!AD357),"0,00")</f>
        <v/>
      </c>
      <c r="K354" t="str">
        <f>TEXT(IF('B - PROJETOS E PROGRAMAS'!A357="","",'B - PROJETOS E PROGRAMAS'!AE357),"0,00")</f>
        <v/>
      </c>
    </row>
    <row r="355" spans="1:11" x14ac:dyDescent="0.35">
      <c r="A355" t="str">
        <f>IF(D355="","",IF('A - IDENTIFICAÇÃO'!$C$7="","",'A - IDENTIFICAÇÃO'!$C$7))</f>
        <v/>
      </c>
      <c r="B355" t="str">
        <f>IF(D355="","",IF('A - IDENTIFICAÇÃO'!$P$15="","",'A - IDENTIFICAÇÃO'!$P$15))</f>
        <v/>
      </c>
      <c r="C355" t="str">
        <f>IF(D355="","",TEXT(IF('A - IDENTIFICAÇÃO'!$C$2="","",'A - IDENTIFICAÇÃO'!$C$2),"0000"))</f>
        <v/>
      </c>
      <c r="D355" t="str">
        <f>IF('B - PROJETOS E PROGRAMAS'!A358="","",'B - PROJETOS E PROGRAMAS'!A358)</f>
        <v/>
      </c>
      <c r="E355" t="str">
        <f>TEXT(IF('B - PROJETOS E PROGRAMAS'!B358="","",'B - PROJETOS E PROGRAMAS'!B358),"DD/MM/AAAA")</f>
        <v/>
      </c>
      <c r="F355" t="str">
        <f>TEXT(IF('B - PROJETOS E PROGRAMAS'!C358="","",'B - PROJETOS E PROGRAMAS'!C358),"DD/MM/AAAA")</f>
        <v/>
      </c>
      <c r="G355" t="str">
        <f>IF(OR('B - PROJETOS E PROGRAMAS'!D358="SIM",'B - PROJETOS E PROGRAMAS'!D358="S"),"S",IF(OR('B - PROJETOS E PROGRAMAS'!D358="NÃO",'B - PROJETOS E PROGRAMAS'!D358="N"),"N",""))</f>
        <v/>
      </c>
      <c r="H355" t="str">
        <f>TEXT(IF('B - PROJETOS E PROGRAMAS'!A358="","",'B - PROJETOS E PROGRAMAS'!AB358),"0,00")</f>
        <v/>
      </c>
      <c r="I355" t="str">
        <f>TEXT(IF('B - PROJETOS E PROGRAMAS'!A358="","",'B - PROJETOS E PROGRAMAS'!AC358),"0,00")</f>
        <v/>
      </c>
      <c r="J355" t="str">
        <f>TEXT(IF('B - PROJETOS E PROGRAMAS'!A358="","",'B - PROJETOS E PROGRAMAS'!AD358),"0,00")</f>
        <v/>
      </c>
      <c r="K355" t="str">
        <f>TEXT(IF('B - PROJETOS E PROGRAMAS'!A358="","",'B - PROJETOS E PROGRAMAS'!AE358),"0,00")</f>
        <v/>
      </c>
    </row>
    <row r="356" spans="1:11" x14ac:dyDescent="0.35">
      <c r="A356" t="str">
        <f>IF(D356="","",IF('A - IDENTIFICAÇÃO'!$C$7="","",'A - IDENTIFICAÇÃO'!$C$7))</f>
        <v/>
      </c>
      <c r="B356" t="str">
        <f>IF(D356="","",IF('A - IDENTIFICAÇÃO'!$P$15="","",'A - IDENTIFICAÇÃO'!$P$15))</f>
        <v/>
      </c>
      <c r="C356" t="str">
        <f>IF(D356="","",TEXT(IF('A - IDENTIFICAÇÃO'!$C$2="","",'A - IDENTIFICAÇÃO'!$C$2),"0000"))</f>
        <v/>
      </c>
      <c r="D356" t="str">
        <f>IF('B - PROJETOS E PROGRAMAS'!A359="","",'B - PROJETOS E PROGRAMAS'!A359)</f>
        <v/>
      </c>
      <c r="E356" t="str">
        <f>TEXT(IF('B - PROJETOS E PROGRAMAS'!B359="","",'B - PROJETOS E PROGRAMAS'!B359),"DD/MM/AAAA")</f>
        <v/>
      </c>
      <c r="F356" t="str">
        <f>TEXT(IF('B - PROJETOS E PROGRAMAS'!C359="","",'B - PROJETOS E PROGRAMAS'!C359),"DD/MM/AAAA")</f>
        <v/>
      </c>
      <c r="G356" t="str">
        <f>IF(OR('B - PROJETOS E PROGRAMAS'!D359="SIM",'B - PROJETOS E PROGRAMAS'!D359="S"),"S",IF(OR('B - PROJETOS E PROGRAMAS'!D359="NÃO",'B - PROJETOS E PROGRAMAS'!D359="N"),"N",""))</f>
        <v/>
      </c>
      <c r="H356" t="str">
        <f>TEXT(IF('B - PROJETOS E PROGRAMAS'!A359="","",'B - PROJETOS E PROGRAMAS'!AB359),"0,00")</f>
        <v/>
      </c>
      <c r="I356" t="str">
        <f>TEXT(IF('B - PROJETOS E PROGRAMAS'!A359="","",'B - PROJETOS E PROGRAMAS'!AC359),"0,00")</f>
        <v/>
      </c>
      <c r="J356" t="str">
        <f>TEXT(IF('B - PROJETOS E PROGRAMAS'!A359="","",'B - PROJETOS E PROGRAMAS'!AD359),"0,00")</f>
        <v/>
      </c>
      <c r="K356" t="str">
        <f>TEXT(IF('B - PROJETOS E PROGRAMAS'!A359="","",'B - PROJETOS E PROGRAMAS'!AE359),"0,00")</f>
        <v/>
      </c>
    </row>
    <row r="357" spans="1:11" x14ac:dyDescent="0.35">
      <c r="A357" t="str">
        <f>IF(D357="","",IF('A - IDENTIFICAÇÃO'!$C$7="","",'A - IDENTIFICAÇÃO'!$C$7))</f>
        <v/>
      </c>
      <c r="B357" t="str">
        <f>IF(D357="","",IF('A - IDENTIFICAÇÃO'!$P$15="","",'A - IDENTIFICAÇÃO'!$P$15))</f>
        <v/>
      </c>
      <c r="C357" t="str">
        <f>IF(D357="","",TEXT(IF('A - IDENTIFICAÇÃO'!$C$2="","",'A - IDENTIFICAÇÃO'!$C$2),"0000"))</f>
        <v/>
      </c>
      <c r="D357" t="str">
        <f>IF('B - PROJETOS E PROGRAMAS'!A360="","",'B - PROJETOS E PROGRAMAS'!A360)</f>
        <v/>
      </c>
      <c r="E357" t="str">
        <f>TEXT(IF('B - PROJETOS E PROGRAMAS'!B360="","",'B - PROJETOS E PROGRAMAS'!B360),"DD/MM/AAAA")</f>
        <v/>
      </c>
      <c r="F357" t="str">
        <f>TEXT(IF('B - PROJETOS E PROGRAMAS'!C360="","",'B - PROJETOS E PROGRAMAS'!C360),"DD/MM/AAAA")</f>
        <v/>
      </c>
      <c r="G357" t="str">
        <f>IF(OR('B - PROJETOS E PROGRAMAS'!D360="SIM",'B - PROJETOS E PROGRAMAS'!D360="S"),"S",IF(OR('B - PROJETOS E PROGRAMAS'!D360="NÃO",'B - PROJETOS E PROGRAMAS'!D360="N"),"N",""))</f>
        <v/>
      </c>
      <c r="H357" t="str">
        <f>TEXT(IF('B - PROJETOS E PROGRAMAS'!A360="","",'B - PROJETOS E PROGRAMAS'!AB360),"0,00")</f>
        <v/>
      </c>
      <c r="I357" t="str">
        <f>TEXT(IF('B - PROJETOS E PROGRAMAS'!A360="","",'B - PROJETOS E PROGRAMAS'!AC360),"0,00")</f>
        <v/>
      </c>
      <c r="J357" t="str">
        <f>TEXT(IF('B - PROJETOS E PROGRAMAS'!A360="","",'B - PROJETOS E PROGRAMAS'!AD360),"0,00")</f>
        <v/>
      </c>
      <c r="K357" t="str">
        <f>TEXT(IF('B - PROJETOS E PROGRAMAS'!A360="","",'B - PROJETOS E PROGRAMAS'!AE360),"0,00")</f>
        <v/>
      </c>
    </row>
    <row r="358" spans="1:11" x14ac:dyDescent="0.35">
      <c r="A358" t="str">
        <f>IF(D358="","",IF('A - IDENTIFICAÇÃO'!$C$7="","",'A - IDENTIFICAÇÃO'!$C$7))</f>
        <v/>
      </c>
      <c r="B358" t="str">
        <f>IF(D358="","",IF('A - IDENTIFICAÇÃO'!$P$15="","",'A - IDENTIFICAÇÃO'!$P$15))</f>
        <v/>
      </c>
      <c r="C358" t="str">
        <f>IF(D358="","",TEXT(IF('A - IDENTIFICAÇÃO'!$C$2="","",'A - IDENTIFICAÇÃO'!$C$2),"0000"))</f>
        <v/>
      </c>
      <c r="D358" t="str">
        <f>IF('B - PROJETOS E PROGRAMAS'!A361="","",'B - PROJETOS E PROGRAMAS'!A361)</f>
        <v/>
      </c>
      <c r="E358" t="str">
        <f>TEXT(IF('B - PROJETOS E PROGRAMAS'!B361="","",'B - PROJETOS E PROGRAMAS'!B361),"DD/MM/AAAA")</f>
        <v/>
      </c>
      <c r="F358" t="str">
        <f>TEXT(IF('B - PROJETOS E PROGRAMAS'!C361="","",'B - PROJETOS E PROGRAMAS'!C361),"DD/MM/AAAA")</f>
        <v/>
      </c>
      <c r="G358" t="str">
        <f>IF(OR('B - PROJETOS E PROGRAMAS'!D361="SIM",'B - PROJETOS E PROGRAMAS'!D361="S"),"S",IF(OR('B - PROJETOS E PROGRAMAS'!D361="NÃO",'B - PROJETOS E PROGRAMAS'!D361="N"),"N",""))</f>
        <v/>
      </c>
      <c r="H358" t="str">
        <f>TEXT(IF('B - PROJETOS E PROGRAMAS'!A361="","",'B - PROJETOS E PROGRAMAS'!AB361),"0,00")</f>
        <v/>
      </c>
      <c r="I358" t="str">
        <f>TEXT(IF('B - PROJETOS E PROGRAMAS'!A361="","",'B - PROJETOS E PROGRAMAS'!AC361),"0,00")</f>
        <v/>
      </c>
      <c r="J358" t="str">
        <f>TEXT(IF('B - PROJETOS E PROGRAMAS'!A361="","",'B - PROJETOS E PROGRAMAS'!AD361),"0,00")</f>
        <v/>
      </c>
      <c r="K358" t="str">
        <f>TEXT(IF('B - PROJETOS E PROGRAMAS'!A361="","",'B - PROJETOS E PROGRAMAS'!AE361),"0,00")</f>
        <v/>
      </c>
    </row>
    <row r="359" spans="1:11" x14ac:dyDescent="0.35">
      <c r="A359" t="str">
        <f>IF(D359="","",IF('A - IDENTIFICAÇÃO'!$C$7="","",'A - IDENTIFICAÇÃO'!$C$7))</f>
        <v/>
      </c>
      <c r="B359" t="str">
        <f>IF(D359="","",IF('A - IDENTIFICAÇÃO'!$P$15="","",'A - IDENTIFICAÇÃO'!$P$15))</f>
        <v/>
      </c>
      <c r="C359" t="str">
        <f>IF(D359="","",TEXT(IF('A - IDENTIFICAÇÃO'!$C$2="","",'A - IDENTIFICAÇÃO'!$C$2),"0000"))</f>
        <v/>
      </c>
      <c r="D359" t="str">
        <f>IF('B - PROJETOS E PROGRAMAS'!A362="","",'B - PROJETOS E PROGRAMAS'!A362)</f>
        <v/>
      </c>
      <c r="E359" t="str">
        <f>TEXT(IF('B - PROJETOS E PROGRAMAS'!B362="","",'B - PROJETOS E PROGRAMAS'!B362),"DD/MM/AAAA")</f>
        <v/>
      </c>
      <c r="F359" t="str">
        <f>TEXT(IF('B - PROJETOS E PROGRAMAS'!C362="","",'B - PROJETOS E PROGRAMAS'!C362),"DD/MM/AAAA")</f>
        <v/>
      </c>
      <c r="G359" t="str">
        <f>IF(OR('B - PROJETOS E PROGRAMAS'!D362="SIM",'B - PROJETOS E PROGRAMAS'!D362="S"),"S",IF(OR('B - PROJETOS E PROGRAMAS'!D362="NÃO",'B - PROJETOS E PROGRAMAS'!D362="N"),"N",""))</f>
        <v/>
      </c>
      <c r="H359" t="str">
        <f>TEXT(IF('B - PROJETOS E PROGRAMAS'!A362="","",'B - PROJETOS E PROGRAMAS'!AB362),"0,00")</f>
        <v/>
      </c>
      <c r="I359" t="str">
        <f>TEXT(IF('B - PROJETOS E PROGRAMAS'!A362="","",'B - PROJETOS E PROGRAMAS'!AC362),"0,00")</f>
        <v/>
      </c>
      <c r="J359" t="str">
        <f>TEXT(IF('B - PROJETOS E PROGRAMAS'!A362="","",'B - PROJETOS E PROGRAMAS'!AD362),"0,00")</f>
        <v/>
      </c>
      <c r="K359" t="str">
        <f>TEXT(IF('B - PROJETOS E PROGRAMAS'!A362="","",'B - PROJETOS E PROGRAMAS'!AE362),"0,00")</f>
        <v/>
      </c>
    </row>
    <row r="360" spans="1:11" x14ac:dyDescent="0.35">
      <c r="A360" t="str">
        <f>IF(D360="","",IF('A - IDENTIFICAÇÃO'!$C$7="","",'A - IDENTIFICAÇÃO'!$C$7))</f>
        <v/>
      </c>
      <c r="B360" t="str">
        <f>IF(D360="","",IF('A - IDENTIFICAÇÃO'!$P$15="","",'A - IDENTIFICAÇÃO'!$P$15))</f>
        <v/>
      </c>
      <c r="C360" t="str">
        <f>IF(D360="","",TEXT(IF('A - IDENTIFICAÇÃO'!$C$2="","",'A - IDENTIFICAÇÃO'!$C$2),"0000"))</f>
        <v/>
      </c>
      <c r="D360" t="str">
        <f>IF('B - PROJETOS E PROGRAMAS'!A363="","",'B - PROJETOS E PROGRAMAS'!A363)</f>
        <v/>
      </c>
      <c r="E360" t="str">
        <f>TEXT(IF('B - PROJETOS E PROGRAMAS'!B363="","",'B - PROJETOS E PROGRAMAS'!B363),"DD/MM/AAAA")</f>
        <v/>
      </c>
      <c r="F360" t="str">
        <f>TEXT(IF('B - PROJETOS E PROGRAMAS'!C363="","",'B - PROJETOS E PROGRAMAS'!C363),"DD/MM/AAAA")</f>
        <v/>
      </c>
      <c r="G360" t="str">
        <f>IF(OR('B - PROJETOS E PROGRAMAS'!D363="SIM",'B - PROJETOS E PROGRAMAS'!D363="S"),"S",IF(OR('B - PROJETOS E PROGRAMAS'!D363="NÃO",'B - PROJETOS E PROGRAMAS'!D363="N"),"N",""))</f>
        <v/>
      </c>
      <c r="H360" t="str">
        <f>TEXT(IF('B - PROJETOS E PROGRAMAS'!A363="","",'B - PROJETOS E PROGRAMAS'!AB363),"0,00")</f>
        <v/>
      </c>
      <c r="I360" t="str">
        <f>TEXT(IF('B - PROJETOS E PROGRAMAS'!A363="","",'B - PROJETOS E PROGRAMAS'!AC363),"0,00")</f>
        <v/>
      </c>
      <c r="J360" t="str">
        <f>TEXT(IF('B - PROJETOS E PROGRAMAS'!A363="","",'B - PROJETOS E PROGRAMAS'!AD363),"0,00")</f>
        <v/>
      </c>
      <c r="K360" t="str">
        <f>TEXT(IF('B - PROJETOS E PROGRAMAS'!A363="","",'B - PROJETOS E PROGRAMAS'!AE363),"0,00")</f>
        <v/>
      </c>
    </row>
    <row r="361" spans="1:11" x14ac:dyDescent="0.35">
      <c r="A361" t="str">
        <f>IF(D361="","",IF('A - IDENTIFICAÇÃO'!$C$7="","",'A - IDENTIFICAÇÃO'!$C$7))</f>
        <v/>
      </c>
      <c r="B361" t="str">
        <f>IF(D361="","",IF('A - IDENTIFICAÇÃO'!$P$15="","",'A - IDENTIFICAÇÃO'!$P$15))</f>
        <v/>
      </c>
      <c r="C361" t="str">
        <f>IF(D361="","",TEXT(IF('A - IDENTIFICAÇÃO'!$C$2="","",'A - IDENTIFICAÇÃO'!$C$2),"0000"))</f>
        <v/>
      </c>
      <c r="D361" t="str">
        <f>IF('B - PROJETOS E PROGRAMAS'!A364="","",'B - PROJETOS E PROGRAMAS'!A364)</f>
        <v/>
      </c>
      <c r="E361" t="str">
        <f>TEXT(IF('B - PROJETOS E PROGRAMAS'!B364="","",'B - PROJETOS E PROGRAMAS'!B364),"DD/MM/AAAA")</f>
        <v/>
      </c>
      <c r="F361" t="str">
        <f>TEXT(IF('B - PROJETOS E PROGRAMAS'!C364="","",'B - PROJETOS E PROGRAMAS'!C364),"DD/MM/AAAA")</f>
        <v/>
      </c>
      <c r="G361" t="str">
        <f>IF(OR('B - PROJETOS E PROGRAMAS'!D364="SIM",'B - PROJETOS E PROGRAMAS'!D364="S"),"S",IF(OR('B - PROJETOS E PROGRAMAS'!D364="NÃO",'B - PROJETOS E PROGRAMAS'!D364="N"),"N",""))</f>
        <v/>
      </c>
      <c r="H361" t="str">
        <f>TEXT(IF('B - PROJETOS E PROGRAMAS'!A364="","",'B - PROJETOS E PROGRAMAS'!AB364),"0,00")</f>
        <v/>
      </c>
      <c r="I361" t="str">
        <f>TEXT(IF('B - PROJETOS E PROGRAMAS'!A364="","",'B - PROJETOS E PROGRAMAS'!AC364),"0,00")</f>
        <v/>
      </c>
      <c r="J361" t="str">
        <f>TEXT(IF('B - PROJETOS E PROGRAMAS'!A364="","",'B - PROJETOS E PROGRAMAS'!AD364),"0,00")</f>
        <v/>
      </c>
      <c r="K361" t="str">
        <f>TEXT(IF('B - PROJETOS E PROGRAMAS'!A364="","",'B - PROJETOS E PROGRAMAS'!AE364),"0,00")</f>
        <v/>
      </c>
    </row>
    <row r="362" spans="1:11" x14ac:dyDescent="0.35">
      <c r="A362" t="str">
        <f>IF(D362="","",IF('A - IDENTIFICAÇÃO'!$C$7="","",'A - IDENTIFICAÇÃO'!$C$7))</f>
        <v/>
      </c>
      <c r="B362" t="str">
        <f>IF(D362="","",IF('A - IDENTIFICAÇÃO'!$P$15="","",'A - IDENTIFICAÇÃO'!$P$15))</f>
        <v/>
      </c>
      <c r="C362" t="str">
        <f>IF(D362="","",TEXT(IF('A - IDENTIFICAÇÃO'!$C$2="","",'A - IDENTIFICAÇÃO'!$C$2),"0000"))</f>
        <v/>
      </c>
      <c r="D362" t="str">
        <f>IF('B - PROJETOS E PROGRAMAS'!A365="","",'B - PROJETOS E PROGRAMAS'!A365)</f>
        <v/>
      </c>
      <c r="E362" t="str">
        <f>TEXT(IF('B - PROJETOS E PROGRAMAS'!B365="","",'B - PROJETOS E PROGRAMAS'!B365),"DD/MM/AAAA")</f>
        <v/>
      </c>
      <c r="F362" t="str">
        <f>TEXT(IF('B - PROJETOS E PROGRAMAS'!C365="","",'B - PROJETOS E PROGRAMAS'!C365),"DD/MM/AAAA")</f>
        <v/>
      </c>
      <c r="G362" t="str">
        <f>IF(OR('B - PROJETOS E PROGRAMAS'!D365="SIM",'B - PROJETOS E PROGRAMAS'!D365="S"),"S",IF(OR('B - PROJETOS E PROGRAMAS'!D365="NÃO",'B - PROJETOS E PROGRAMAS'!D365="N"),"N",""))</f>
        <v/>
      </c>
      <c r="H362" t="str">
        <f>TEXT(IF('B - PROJETOS E PROGRAMAS'!A365="","",'B - PROJETOS E PROGRAMAS'!AB365),"0,00")</f>
        <v/>
      </c>
      <c r="I362" t="str">
        <f>TEXT(IF('B - PROJETOS E PROGRAMAS'!A365="","",'B - PROJETOS E PROGRAMAS'!AC365),"0,00")</f>
        <v/>
      </c>
      <c r="J362" t="str">
        <f>TEXT(IF('B - PROJETOS E PROGRAMAS'!A365="","",'B - PROJETOS E PROGRAMAS'!AD365),"0,00")</f>
        <v/>
      </c>
      <c r="K362" t="str">
        <f>TEXT(IF('B - PROJETOS E PROGRAMAS'!A365="","",'B - PROJETOS E PROGRAMAS'!AE365),"0,00")</f>
        <v/>
      </c>
    </row>
    <row r="363" spans="1:11" x14ac:dyDescent="0.35">
      <c r="A363" t="str">
        <f>IF(D363="","",IF('A - IDENTIFICAÇÃO'!$C$7="","",'A - IDENTIFICAÇÃO'!$C$7))</f>
        <v/>
      </c>
      <c r="B363" t="str">
        <f>IF(D363="","",IF('A - IDENTIFICAÇÃO'!$P$15="","",'A - IDENTIFICAÇÃO'!$P$15))</f>
        <v/>
      </c>
      <c r="C363" t="str">
        <f>IF(D363="","",TEXT(IF('A - IDENTIFICAÇÃO'!$C$2="","",'A - IDENTIFICAÇÃO'!$C$2),"0000"))</f>
        <v/>
      </c>
      <c r="D363" t="str">
        <f>IF('B - PROJETOS E PROGRAMAS'!A366="","",'B - PROJETOS E PROGRAMAS'!A366)</f>
        <v/>
      </c>
      <c r="E363" t="str">
        <f>TEXT(IF('B - PROJETOS E PROGRAMAS'!B366="","",'B - PROJETOS E PROGRAMAS'!B366),"DD/MM/AAAA")</f>
        <v/>
      </c>
      <c r="F363" t="str">
        <f>TEXT(IF('B - PROJETOS E PROGRAMAS'!C366="","",'B - PROJETOS E PROGRAMAS'!C366),"DD/MM/AAAA")</f>
        <v/>
      </c>
      <c r="G363" t="str">
        <f>IF(OR('B - PROJETOS E PROGRAMAS'!D366="SIM",'B - PROJETOS E PROGRAMAS'!D366="S"),"S",IF(OR('B - PROJETOS E PROGRAMAS'!D366="NÃO",'B - PROJETOS E PROGRAMAS'!D366="N"),"N",""))</f>
        <v/>
      </c>
      <c r="H363" t="str">
        <f>TEXT(IF('B - PROJETOS E PROGRAMAS'!A366="","",'B - PROJETOS E PROGRAMAS'!AB366),"0,00")</f>
        <v/>
      </c>
      <c r="I363" t="str">
        <f>TEXT(IF('B - PROJETOS E PROGRAMAS'!A366="","",'B - PROJETOS E PROGRAMAS'!AC366),"0,00")</f>
        <v/>
      </c>
      <c r="J363" t="str">
        <f>TEXT(IF('B - PROJETOS E PROGRAMAS'!A366="","",'B - PROJETOS E PROGRAMAS'!AD366),"0,00")</f>
        <v/>
      </c>
      <c r="K363" t="str">
        <f>TEXT(IF('B - PROJETOS E PROGRAMAS'!A366="","",'B - PROJETOS E PROGRAMAS'!AE366),"0,00")</f>
        <v/>
      </c>
    </row>
    <row r="364" spans="1:11" x14ac:dyDescent="0.35">
      <c r="A364" t="str">
        <f>IF(D364="","",IF('A - IDENTIFICAÇÃO'!$C$7="","",'A - IDENTIFICAÇÃO'!$C$7))</f>
        <v/>
      </c>
      <c r="B364" t="str">
        <f>IF(D364="","",IF('A - IDENTIFICAÇÃO'!$P$15="","",'A - IDENTIFICAÇÃO'!$P$15))</f>
        <v/>
      </c>
      <c r="C364" t="str">
        <f>IF(D364="","",TEXT(IF('A - IDENTIFICAÇÃO'!$C$2="","",'A - IDENTIFICAÇÃO'!$C$2),"0000"))</f>
        <v/>
      </c>
      <c r="D364" t="str">
        <f>IF('B - PROJETOS E PROGRAMAS'!A367="","",'B - PROJETOS E PROGRAMAS'!A367)</f>
        <v/>
      </c>
      <c r="E364" t="str">
        <f>TEXT(IF('B - PROJETOS E PROGRAMAS'!B367="","",'B - PROJETOS E PROGRAMAS'!B367),"DD/MM/AAAA")</f>
        <v/>
      </c>
      <c r="F364" t="str">
        <f>TEXT(IF('B - PROJETOS E PROGRAMAS'!C367="","",'B - PROJETOS E PROGRAMAS'!C367),"DD/MM/AAAA")</f>
        <v/>
      </c>
      <c r="G364" t="str">
        <f>IF(OR('B - PROJETOS E PROGRAMAS'!D367="SIM",'B - PROJETOS E PROGRAMAS'!D367="S"),"S",IF(OR('B - PROJETOS E PROGRAMAS'!D367="NÃO",'B - PROJETOS E PROGRAMAS'!D367="N"),"N",""))</f>
        <v/>
      </c>
      <c r="H364" t="str">
        <f>TEXT(IF('B - PROJETOS E PROGRAMAS'!A367="","",'B - PROJETOS E PROGRAMAS'!AB367),"0,00")</f>
        <v/>
      </c>
      <c r="I364" t="str">
        <f>TEXT(IF('B - PROJETOS E PROGRAMAS'!A367="","",'B - PROJETOS E PROGRAMAS'!AC367),"0,00")</f>
        <v/>
      </c>
      <c r="J364" t="str">
        <f>TEXT(IF('B - PROJETOS E PROGRAMAS'!A367="","",'B - PROJETOS E PROGRAMAS'!AD367),"0,00")</f>
        <v/>
      </c>
      <c r="K364" t="str">
        <f>TEXT(IF('B - PROJETOS E PROGRAMAS'!A367="","",'B - PROJETOS E PROGRAMAS'!AE367),"0,00")</f>
        <v/>
      </c>
    </row>
    <row r="365" spans="1:11" x14ac:dyDescent="0.35">
      <c r="A365" t="str">
        <f>IF(D365="","",IF('A - IDENTIFICAÇÃO'!$C$7="","",'A - IDENTIFICAÇÃO'!$C$7))</f>
        <v/>
      </c>
      <c r="B365" t="str">
        <f>IF(D365="","",IF('A - IDENTIFICAÇÃO'!$P$15="","",'A - IDENTIFICAÇÃO'!$P$15))</f>
        <v/>
      </c>
      <c r="C365" t="str">
        <f>IF(D365="","",TEXT(IF('A - IDENTIFICAÇÃO'!$C$2="","",'A - IDENTIFICAÇÃO'!$C$2),"0000"))</f>
        <v/>
      </c>
      <c r="D365" t="str">
        <f>IF('B - PROJETOS E PROGRAMAS'!A368="","",'B - PROJETOS E PROGRAMAS'!A368)</f>
        <v/>
      </c>
      <c r="E365" t="str">
        <f>TEXT(IF('B - PROJETOS E PROGRAMAS'!B368="","",'B - PROJETOS E PROGRAMAS'!B368),"DD/MM/AAAA")</f>
        <v/>
      </c>
      <c r="F365" t="str">
        <f>TEXT(IF('B - PROJETOS E PROGRAMAS'!C368="","",'B - PROJETOS E PROGRAMAS'!C368),"DD/MM/AAAA")</f>
        <v/>
      </c>
      <c r="G365" t="str">
        <f>IF(OR('B - PROJETOS E PROGRAMAS'!D368="SIM",'B - PROJETOS E PROGRAMAS'!D368="S"),"S",IF(OR('B - PROJETOS E PROGRAMAS'!D368="NÃO",'B - PROJETOS E PROGRAMAS'!D368="N"),"N",""))</f>
        <v/>
      </c>
      <c r="H365" t="str">
        <f>TEXT(IF('B - PROJETOS E PROGRAMAS'!A368="","",'B - PROJETOS E PROGRAMAS'!AB368),"0,00")</f>
        <v/>
      </c>
      <c r="I365" t="str">
        <f>TEXT(IF('B - PROJETOS E PROGRAMAS'!A368="","",'B - PROJETOS E PROGRAMAS'!AC368),"0,00")</f>
        <v/>
      </c>
      <c r="J365" t="str">
        <f>TEXT(IF('B - PROJETOS E PROGRAMAS'!A368="","",'B - PROJETOS E PROGRAMAS'!AD368),"0,00")</f>
        <v/>
      </c>
      <c r="K365" t="str">
        <f>TEXT(IF('B - PROJETOS E PROGRAMAS'!A368="","",'B - PROJETOS E PROGRAMAS'!AE368),"0,00")</f>
        <v/>
      </c>
    </row>
    <row r="366" spans="1:11" x14ac:dyDescent="0.35">
      <c r="A366" t="str">
        <f>IF(D366="","",IF('A - IDENTIFICAÇÃO'!$C$7="","",'A - IDENTIFICAÇÃO'!$C$7))</f>
        <v/>
      </c>
      <c r="B366" t="str">
        <f>IF(D366="","",IF('A - IDENTIFICAÇÃO'!$P$15="","",'A - IDENTIFICAÇÃO'!$P$15))</f>
        <v/>
      </c>
      <c r="C366" t="str">
        <f>IF(D366="","",TEXT(IF('A - IDENTIFICAÇÃO'!$C$2="","",'A - IDENTIFICAÇÃO'!$C$2),"0000"))</f>
        <v/>
      </c>
      <c r="D366" t="str">
        <f>IF('B - PROJETOS E PROGRAMAS'!A369="","",'B - PROJETOS E PROGRAMAS'!A369)</f>
        <v/>
      </c>
      <c r="E366" t="str">
        <f>TEXT(IF('B - PROJETOS E PROGRAMAS'!B369="","",'B - PROJETOS E PROGRAMAS'!B369),"DD/MM/AAAA")</f>
        <v/>
      </c>
      <c r="F366" t="str">
        <f>TEXT(IF('B - PROJETOS E PROGRAMAS'!C369="","",'B - PROJETOS E PROGRAMAS'!C369),"DD/MM/AAAA")</f>
        <v/>
      </c>
      <c r="G366" t="str">
        <f>IF(OR('B - PROJETOS E PROGRAMAS'!D369="SIM",'B - PROJETOS E PROGRAMAS'!D369="S"),"S",IF(OR('B - PROJETOS E PROGRAMAS'!D369="NÃO",'B - PROJETOS E PROGRAMAS'!D369="N"),"N",""))</f>
        <v/>
      </c>
      <c r="H366" t="str">
        <f>TEXT(IF('B - PROJETOS E PROGRAMAS'!A369="","",'B - PROJETOS E PROGRAMAS'!AB369),"0,00")</f>
        <v/>
      </c>
      <c r="I366" t="str">
        <f>TEXT(IF('B - PROJETOS E PROGRAMAS'!A369="","",'B - PROJETOS E PROGRAMAS'!AC369),"0,00")</f>
        <v/>
      </c>
      <c r="J366" t="str">
        <f>TEXT(IF('B - PROJETOS E PROGRAMAS'!A369="","",'B - PROJETOS E PROGRAMAS'!AD369),"0,00")</f>
        <v/>
      </c>
      <c r="K366" t="str">
        <f>TEXT(IF('B - PROJETOS E PROGRAMAS'!A369="","",'B - PROJETOS E PROGRAMAS'!AE369),"0,00")</f>
        <v/>
      </c>
    </row>
    <row r="367" spans="1:11" x14ac:dyDescent="0.35">
      <c r="A367" t="str">
        <f>IF(D367="","",IF('A - IDENTIFICAÇÃO'!$C$7="","",'A - IDENTIFICAÇÃO'!$C$7))</f>
        <v/>
      </c>
      <c r="B367" t="str">
        <f>IF(D367="","",IF('A - IDENTIFICAÇÃO'!$P$15="","",'A - IDENTIFICAÇÃO'!$P$15))</f>
        <v/>
      </c>
      <c r="C367" t="str">
        <f>IF(D367="","",TEXT(IF('A - IDENTIFICAÇÃO'!$C$2="","",'A - IDENTIFICAÇÃO'!$C$2),"0000"))</f>
        <v/>
      </c>
      <c r="D367" t="str">
        <f>IF('B - PROJETOS E PROGRAMAS'!A370="","",'B - PROJETOS E PROGRAMAS'!A370)</f>
        <v/>
      </c>
      <c r="E367" t="str">
        <f>TEXT(IF('B - PROJETOS E PROGRAMAS'!B370="","",'B - PROJETOS E PROGRAMAS'!B370),"DD/MM/AAAA")</f>
        <v/>
      </c>
      <c r="F367" t="str">
        <f>TEXT(IF('B - PROJETOS E PROGRAMAS'!C370="","",'B - PROJETOS E PROGRAMAS'!C370),"DD/MM/AAAA")</f>
        <v/>
      </c>
      <c r="G367" t="str">
        <f>IF(OR('B - PROJETOS E PROGRAMAS'!D370="SIM",'B - PROJETOS E PROGRAMAS'!D370="S"),"S",IF(OR('B - PROJETOS E PROGRAMAS'!D370="NÃO",'B - PROJETOS E PROGRAMAS'!D370="N"),"N",""))</f>
        <v/>
      </c>
      <c r="H367" t="str">
        <f>TEXT(IF('B - PROJETOS E PROGRAMAS'!A370="","",'B - PROJETOS E PROGRAMAS'!AB370),"0,00")</f>
        <v/>
      </c>
      <c r="I367" t="str">
        <f>TEXT(IF('B - PROJETOS E PROGRAMAS'!A370="","",'B - PROJETOS E PROGRAMAS'!AC370),"0,00")</f>
        <v/>
      </c>
      <c r="J367" t="str">
        <f>TEXT(IF('B - PROJETOS E PROGRAMAS'!A370="","",'B - PROJETOS E PROGRAMAS'!AD370),"0,00")</f>
        <v/>
      </c>
      <c r="K367" t="str">
        <f>TEXT(IF('B - PROJETOS E PROGRAMAS'!A370="","",'B - PROJETOS E PROGRAMAS'!AE370),"0,00")</f>
        <v/>
      </c>
    </row>
    <row r="368" spans="1:11" x14ac:dyDescent="0.35">
      <c r="A368" t="str">
        <f>IF(D368="","",IF('A - IDENTIFICAÇÃO'!$C$7="","",'A - IDENTIFICAÇÃO'!$C$7))</f>
        <v/>
      </c>
      <c r="B368" t="str">
        <f>IF(D368="","",IF('A - IDENTIFICAÇÃO'!$P$15="","",'A - IDENTIFICAÇÃO'!$P$15))</f>
        <v/>
      </c>
      <c r="C368" t="str">
        <f>IF(D368="","",TEXT(IF('A - IDENTIFICAÇÃO'!$C$2="","",'A - IDENTIFICAÇÃO'!$C$2),"0000"))</f>
        <v/>
      </c>
      <c r="D368" t="str">
        <f>IF('B - PROJETOS E PROGRAMAS'!A371="","",'B - PROJETOS E PROGRAMAS'!A371)</f>
        <v/>
      </c>
      <c r="E368" t="str">
        <f>TEXT(IF('B - PROJETOS E PROGRAMAS'!B371="","",'B - PROJETOS E PROGRAMAS'!B371),"DD/MM/AAAA")</f>
        <v/>
      </c>
      <c r="F368" t="str">
        <f>TEXT(IF('B - PROJETOS E PROGRAMAS'!C371="","",'B - PROJETOS E PROGRAMAS'!C371),"DD/MM/AAAA")</f>
        <v/>
      </c>
      <c r="G368" t="str">
        <f>IF(OR('B - PROJETOS E PROGRAMAS'!D371="SIM",'B - PROJETOS E PROGRAMAS'!D371="S"),"S",IF(OR('B - PROJETOS E PROGRAMAS'!D371="NÃO",'B - PROJETOS E PROGRAMAS'!D371="N"),"N",""))</f>
        <v/>
      </c>
      <c r="H368" t="str">
        <f>TEXT(IF('B - PROJETOS E PROGRAMAS'!A371="","",'B - PROJETOS E PROGRAMAS'!AB371),"0,00")</f>
        <v/>
      </c>
      <c r="I368" t="str">
        <f>TEXT(IF('B - PROJETOS E PROGRAMAS'!A371="","",'B - PROJETOS E PROGRAMAS'!AC371),"0,00")</f>
        <v/>
      </c>
      <c r="J368" t="str">
        <f>TEXT(IF('B - PROJETOS E PROGRAMAS'!A371="","",'B - PROJETOS E PROGRAMAS'!AD371),"0,00")</f>
        <v/>
      </c>
      <c r="K368" t="str">
        <f>TEXT(IF('B - PROJETOS E PROGRAMAS'!A371="","",'B - PROJETOS E PROGRAMAS'!AE371),"0,00")</f>
        <v/>
      </c>
    </row>
    <row r="369" spans="1:11" x14ac:dyDescent="0.35">
      <c r="A369" t="str">
        <f>IF(D369="","",IF('A - IDENTIFICAÇÃO'!$C$7="","",'A - IDENTIFICAÇÃO'!$C$7))</f>
        <v/>
      </c>
      <c r="B369" t="str">
        <f>IF(D369="","",IF('A - IDENTIFICAÇÃO'!$P$15="","",'A - IDENTIFICAÇÃO'!$P$15))</f>
        <v/>
      </c>
      <c r="C369" t="str">
        <f>IF(D369="","",TEXT(IF('A - IDENTIFICAÇÃO'!$C$2="","",'A - IDENTIFICAÇÃO'!$C$2),"0000"))</f>
        <v/>
      </c>
      <c r="D369" t="str">
        <f>IF('B - PROJETOS E PROGRAMAS'!A372="","",'B - PROJETOS E PROGRAMAS'!A372)</f>
        <v/>
      </c>
      <c r="E369" t="str">
        <f>TEXT(IF('B - PROJETOS E PROGRAMAS'!B372="","",'B - PROJETOS E PROGRAMAS'!B372),"DD/MM/AAAA")</f>
        <v/>
      </c>
      <c r="F369" t="str">
        <f>TEXT(IF('B - PROJETOS E PROGRAMAS'!C372="","",'B - PROJETOS E PROGRAMAS'!C372),"DD/MM/AAAA")</f>
        <v/>
      </c>
      <c r="G369" t="str">
        <f>IF(OR('B - PROJETOS E PROGRAMAS'!D372="SIM",'B - PROJETOS E PROGRAMAS'!D372="S"),"S",IF(OR('B - PROJETOS E PROGRAMAS'!D372="NÃO",'B - PROJETOS E PROGRAMAS'!D372="N"),"N",""))</f>
        <v/>
      </c>
      <c r="H369" t="str">
        <f>TEXT(IF('B - PROJETOS E PROGRAMAS'!A372="","",'B - PROJETOS E PROGRAMAS'!AB372),"0,00")</f>
        <v/>
      </c>
      <c r="I369" t="str">
        <f>TEXT(IF('B - PROJETOS E PROGRAMAS'!A372="","",'B - PROJETOS E PROGRAMAS'!AC372),"0,00")</f>
        <v/>
      </c>
      <c r="J369" t="str">
        <f>TEXT(IF('B - PROJETOS E PROGRAMAS'!A372="","",'B - PROJETOS E PROGRAMAS'!AD372),"0,00")</f>
        <v/>
      </c>
      <c r="K369" t="str">
        <f>TEXT(IF('B - PROJETOS E PROGRAMAS'!A372="","",'B - PROJETOS E PROGRAMAS'!AE372),"0,00")</f>
        <v/>
      </c>
    </row>
    <row r="370" spans="1:11" x14ac:dyDescent="0.35">
      <c r="A370" t="str">
        <f>IF(D370="","",IF('A - IDENTIFICAÇÃO'!$C$7="","",'A - IDENTIFICAÇÃO'!$C$7))</f>
        <v/>
      </c>
      <c r="B370" t="str">
        <f>IF(D370="","",IF('A - IDENTIFICAÇÃO'!$P$15="","",'A - IDENTIFICAÇÃO'!$P$15))</f>
        <v/>
      </c>
      <c r="C370" t="str">
        <f>IF(D370="","",TEXT(IF('A - IDENTIFICAÇÃO'!$C$2="","",'A - IDENTIFICAÇÃO'!$C$2),"0000"))</f>
        <v/>
      </c>
      <c r="D370" t="str">
        <f>IF('B - PROJETOS E PROGRAMAS'!A373="","",'B - PROJETOS E PROGRAMAS'!A373)</f>
        <v/>
      </c>
      <c r="E370" t="str">
        <f>TEXT(IF('B - PROJETOS E PROGRAMAS'!B373="","",'B - PROJETOS E PROGRAMAS'!B373),"DD/MM/AAAA")</f>
        <v/>
      </c>
      <c r="F370" t="str">
        <f>TEXT(IF('B - PROJETOS E PROGRAMAS'!C373="","",'B - PROJETOS E PROGRAMAS'!C373),"DD/MM/AAAA")</f>
        <v/>
      </c>
      <c r="G370" t="str">
        <f>IF(OR('B - PROJETOS E PROGRAMAS'!D373="SIM",'B - PROJETOS E PROGRAMAS'!D373="S"),"S",IF(OR('B - PROJETOS E PROGRAMAS'!D373="NÃO",'B - PROJETOS E PROGRAMAS'!D373="N"),"N",""))</f>
        <v/>
      </c>
      <c r="H370" t="str">
        <f>TEXT(IF('B - PROJETOS E PROGRAMAS'!A373="","",'B - PROJETOS E PROGRAMAS'!AB373),"0,00")</f>
        <v/>
      </c>
      <c r="I370" t="str">
        <f>TEXT(IF('B - PROJETOS E PROGRAMAS'!A373="","",'B - PROJETOS E PROGRAMAS'!AC373),"0,00")</f>
        <v/>
      </c>
      <c r="J370" t="str">
        <f>TEXT(IF('B - PROJETOS E PROGRAMAS'!A373="","",'B - PROJETOS E PROGRAMAS'!AD373),"0,00")</f>
        <v/>
      </c>
      <c r="K370" t="str">
        <f>TEXT(IF('B - PROJETOS E PROGRAMAS'!A373="","",'B - PROJETOS E PROGRAMAS'!AE373),"0,00")</f>
        <v/>
      </c>
    </row>
    <row r="371" spans="1:11" x14ac:dyDescent="0.35">
      <c r="A371" t="str">
        <f>IF(D371="","",IF('A - IDENTIFICAÇÃO'!$C$7="","",'A - IDENTIFICAÇÃO'!$C$7))</f>
        <v/>
      </c>
      <c r="B371" t="str">
        <f>IF(D371="","",IF('A - IDENTIFICAÇÃO'!$P$15="","",'A - IDENTIFICAÇÃO'!$P$15))</f>
        <v/>
      </c>
      <c r="C371" t="str">
        <f>IF(D371="","",TEXT(IF('A - IDENTIFICAÇÃO'!$C$2="","",'A - IDENTIFICAÇÃO'!$C$2),"0000"))</f>
        <v/>
      </c>
      <c r="D371" t="str">
        <f>IF('B - PROJETOS E PROGRAMAS'!A374="","",'B - PROJETOS E PROGRAMAS'!A374)</f>
        <v/>
      </c>
      <c r="E371" t="str">
        <f>TEXT(IF('B - PROJETOS E PROGRAMAS'!B374="","",'B - PROJETOS E PROGRAMAS'!B374),"DD/MM/AAAA")</f>
        <v/>
      </c>
      <c r="F371" t="str">
        <f>TEXT(IF('B - PROJETOS E PROGRAMAS'!C374="","",'B - PROJETOS E PROGRAMAS'!C374),"DD/MM/AAAA")</f>
        <v/>
      </c>
      <c r="G371" t="str">
        <f>IF(OR('B - PROJETOS E PROGRAMAS'!D374="SIM",'B - PROJETOS E PROGRAMAS'!D374="S"),"S",IF(OR('B - PROJETOS E PROGRAMAS'!D374="NÃO",'B - PROJETOS E PROGRAMAS'!D374="N"),"N",""))</f>
        <v/>
      </c>
      <c r="H371" t="str">
        <f>TEXT(IF('B - PROJETOS E PROGRAMAS'!A374="","",'B - PROJETOS E PROGRAMAS'!AB374),"0,00")</f>
        <v/>
      </c>
      <c r="I371" t="str">
        <f>TEXT(IF('B - PROJETOS E PROGRAMAS'!A374="","",'B - PROJETOS E PROGRAMAS'!AC374),"0,00")</f>
        <v/>
      </c>
      <c r="J371" t="str">
        <f>TEXT(IF('B - PROJETOS E PROGRAMAS'!A374="","",'B - PROJETOS E PROGRAMAS'!AD374),"0,00")</f>
        <v/>
      </c>
      <c r="K371" t="str">
        <f>TEXT(IF('B - PROJETOS E PROGRAMAS'!A374="","",'B - PROJETOS E PROGRAMAS'!AE374),"0,00")</f>
        <v/>
      </c>
    </row>
    <row r="372" spans="1:11" x14ac:dyDescent="0.35">
      <c r="A372" t="str">
        <f>IF(D372="","",IF('A - IDENTIFICAÇÃO'!$C$7="","",'A - IDENTIFICAÇÃO'!$C$7))</f>
        <v/>
      </c>
      <c r="B372" t="str">
        <f>IF(D372="","",IF('A - IDENTIFICAÇÃO'!$P$15="","",'A - IDENTIFICAÇÃO'!$P$15))</f>
        <v/>
      </c>
      <c r="C372" t="str">
        <f>IF(D372="","",TEXT(IF('A - IDENTIFICAÇÃO'!$C$2="","",'A - IDENTIFICAÇÃO'!$C$2),"0000"))</f>
        <v/>
      </c>
      <c r="D372" t="str">
        <f>IF('B - PROJETOS E PROGRAMAS'!A375="","",'B - PROJETOS E PROGRAMAS'!A375)</f>
        <v/>
      </c>
      <c r="E372" t="str">
        <f>TEXT(IF('B - PROJETOS E PROGRAMAS'!B375="","",'B - PROJETOS E PROGRAMAS'!B375),"DD/MM/AAAA")</f>
        <v/>
      </c>
      <c r="F372" t="str">
        <f>TEXT(IF('B - PROJETOS E PROGRAMAS'!C375="","",'B - PROJETOS E PROGRAMAS'!C375),"DD/MM/AAAA")</f>
        <v/>
      </c>
      <c r="G372" t="str">
        <f>IF(OR('B - PROJETOS E PROGRAMAS'!D375="SIM",'B - PROJETOS E PROGRAMAS'!D375="S"),"S",IF(OR('B - PROJETOS E PROGRAMAS'!D375="NÃO",'B - PROJETOS E PROGRAMAS'!D375="N"),"N",""))</f>
        <v/>
      </c>
      <c r="H372" t="str">
        <f>TEXT(IF('B - PROJETOS E PROGRAMAS'!A375="","",'B - PROJETOS E PROGRAMAS'!AB375),"0,00")</f>
        <v/>
      </c>
      <c r="I372" t="str">
        <f>TEXT(IF('B - PROJETOS E PROGRAMAS'!A375="","",'B - PROJETOS E PROGRAMAS'!AC375),"0,00")</f>
        <v/>
      </c>
      <c r="J372" t="str">
        <f>TEXT(IF('B - PROJETOS E PROGRAMAS'!A375="","",'B - PROJETOS E PROGRAMAS'!AD375),"0,00")</f>
        <v/>
      </c>
      <c r="K372" t="str">
        <f>TEXT(IF('B - PROJETOS E PROGRAMAS'!A375="","",'B - PROJETOS E PROGRAMAS'!AE375),"0,00")</f>
        <v/>
      </c>
    </row>
    <row r="373" spans="1:11" x14ac:dyDescent="0.35">
      <c r="A373" t="str">
        <f>IF(D373="","",IF('A - IDENTIFICAÇÃO'!$C$7="","",'A - IDENTIFICAÇÃO'!$C$7))</f>
        <v/>
      </c>
      <c r="B373" t="str">
        <f>IF(D373="","",IF('A - IDENTIFICAÇÃO'!$P$15="","",'A - IDENTIFICAÇÃO'!$P$15))</f>
        <v/>
      </c>
      <c r="C373" t="str">
        <f>IF(D373="","",TEXT(IF('A - IDENTIFICAÇÃO'!$C$2="","",'A - IDENTIFICAÇÃO'!$C$2),"0000"))</f>
        <v/>
      </c>
      <c r="D373" t="str">
        <f>IF('B - PROJETOS E PROGRAMAS'!A376="","",'B - PROJETOS E PROGRAMAS'!A376)</f>
        <v/>
      </c>
      <c r="E373" t="str">
        <f>TEXT(IF('B - PROJETOS E PROGRAMAS'!B376="","",'B - PROJETOS E PROGRAMAS'!B376),"DD/MM/AAAA")</f>
        <v/>
      </c>
      <c r="F373" t="str">
        <f>TEXT(IF('B - PROJETOS E PROGRAMAS'!C376="","",'B - PROJETOS E PROGRAMAS'!C376),"DD/MM/AAAA")</f>
        <v/>
      </c>
      <c r="G373" t="str">
        <f>IF(OR('B - PROJETOS E PROGRAMAS'!D376="SIM",'B - PROJETOS E PROGRAMAS'!D376="S"),"S",IF(OR('B - PROJETOS E PROGRAMAS'!D376="NÃO",'B - PROJETOS E PROGRAMAS'!D376="N"),"N",""))</f>
        <v/>
      </c>
      <c r="H373" t="str">
        <f>TEXT(IF('B - PROJETOS E PROGRAMAS'!A376="","",'B - PROJETOS E PROGRAMAS'!AB376),"0,00")</f>
        <v/>
      </c>
      <c r="I373" t="str">
        <f>TEXT(IF('B - PROJETOS E PROGRAMAS'!A376="","",'B - PROJETOS E PROGRAMAS'!AC376),"0,00")</f>
        <v/>
      </c>
      <c r="J373" t="str">
        <f>TEXT(IF('B - PROJETOS E PROGRAMAS'!A376="","",'B - PROJETOS E PROGRAMAS'!AD376),"0,00")</f>
        <v/>
      </c>
      <c r="K373" t="str">
        <f>TEXT(IF('B - PROJETOS E PROGRAMAS'!A376="","",'B - PROJETOS E PROGRAMAS'!AE376),"0,00")</f>
        <v/>
      </c>
    </row>
    <row r="374" spans="1:11" x14ac:dyDescent="0.35">
      <c r="A374" t="str">
        <f>IF(D374="","",IF('A - IDENTIFICAÇÃO'!$C$7="","",'A - IDENTIFICAÇÃO'!$C$7))</f>
        <v/>
      </c>
      <c r="B374" t="str">
        <f>IF(D374="","",IF('A - IDENTIFICAÇÃO'!$P$15="","",'A - IDENTIFICAÇÃO'!$P$15))</f>
        <v/>
      </c>
      <c r="C374" t="str">
        <f>IF(D374="","",TEXT(IF('A - IDENTIFICAÇÃO'!$C$2="","",'A - IDENTIFICAÇÃO'!$C$2),"0000"))</f>
        <v/>
      </c>
      <c r="D374" t="str">
        <f>IF('B - PROJETOS E PROGRAMAS'!A377="","",'B - PROJETOS E PROGRAMAS'!A377)</f>
        <v/>
      </c>
      <c r="E374" t="str">
        <f>TEXT(IF('B - PROJETOS E PROGRAMAS'!B377="","",'B - PROJETOS E PROGRAMAS'!B377),"DD/MM/AAAA")</f>
        <v/>
      </c>
      <c r="F374" t="str">
        <f>TEXT(IF('B - PROJETOS E PROGRAMAS'!C377="","",'B - PROJETOS E PROGRAMAS'!C377),"DD/MM/AAAA")</f>
        <v/>
      </c>
      <c r="G374" t="str">
        <f>IF(OR('B - PROJETOS E PROGRAMAS'!D377="SIM",'B - PROJETOS E PROGRAMAS'!D377="S"),"S",IF(OR('B - PROJETOS E PROGRAMAS'!D377="NÃO",'B - PROJETOS E PROGRAMAS'!D377="N"),"N",""))</f>
        <v/>
      </c>
      <c r="H374" t="str">
        <f>TEXT(IF('B - PROJETOS E PROGRAMAS'!A377="","",'B - PROJETOS E PROGRAMAS'!AB377),"0,00")</f>
        <v/>
      </c>
      <c r="I374" t="str">
        <f>TEXT(IF('B - PROJETOS E PROGRAMAS'!A377="","",'B - PROJETOS E PROGRAMAS'!AC377),"0,00")</f>
        <v/>
      </c>
      <c r="J374" t="str">
        <f>TEXT(IF('B - PROJETOS E PROGRAMAS'!A377="","",'B - PROJETOS E PROGRAMAS'!AD377),"0,00")</f>
        <v/>
      </c>
      <c r="K374" t="str">
        <f>TEXT(IF('B - PROJETOS E PROGRAMAS'!A377="","",'B - PROJETOS E PROGRAMAS'!AE377),"0,00")</f>
        <v/>
      </c>
    </row>
    <row r="375" spans="1:11" x14ac:dyDescent="0.35">
      <c r="A375" t="str">
        <f>IF(D375="","",IF('A - IDENTIFICAÇÃO'!$C$7="","",'A - IDENTIFICAÇÃO'!$C$7))</f>
        <v/>
      </c>
      <c r="B375" t="str">
        <f>IF(D375="","",IF('A - IDENTIFICAÇÃO'!$P$15="","",'A - IDENTIFICAÇÃO'!$P$15))</f>
        <v/>
      </c>
      <c r="C375" t="str">
        <f>IF(D375="","",TEXT(IF('A - IDENTIFICAÇÃO'!$C$2="","",'A - IDENTIFICAÇÃO'!$C$2),"0000"))</f>
        <v/>
      </c>
      <c r="D375" t="str">
        <f>IF('B - PROJETOS E PROGRAMAS'!A378="","",'B - PROJETOS E PROGRAMAS'!A378)</f>
        <v/>
      </c>
      <c r="E375" t="str">
        <f>TEXT(IF('B - PROJETOS E PROGRAMAS'!B378="","",'B - PROJETOS E PROGRAMAS'!B378),"DD/MM/AAAA")</f>
        <v/>
      </c>
      <c r="F375" t="str">
        <f>TEXT(IF('B - PROJETOS E PROGRAMAS'!C378="","",'B - PROJETOS E PROGRAMAS'!C378),"DD/MM/AAAA")</f>
        <v/>
      </c>
      <c r="G375" t="str">
        <f>IF(OR('B - PROJETOS E PROGRAMAS'!D378="SIM",'B - PROJETOS E PROGRAMAS'!D378="S"),"S",IF(OR('B - PROJETOS E PROGRAMAS'!D378="NÃO",'B - PROJETOS E PROGRAMAS'!D378="N"),"N",""))</f>
        <v/>
      </c>
      <c r="H375" t="str">
        <f>TEXT(IF('B - PROJETOS E PROGRAMAS'!A378="","",'B - PROJETOS E PROGRAMAS'!AB378),"0,00")</f>
        <v/>
      </c>
      <c r="I375" t="str">
        <f>TEXT(IF('B - PROJETOS E PROGRAMAS'!A378="","",'B - PROJETOS E PROGRAMAS'!AC378),"0,00")</f>
        <v/>
      </c>
      <c r="J375" t="str">
        <f>TEXT(IF('B - PROJETOS E PROGRAMAS'!A378="","",'B - PROJETOS E PROGRAMAS'!AD378),"0,00")</f>
        <v/>
      </c>
      <c r="K375" t="str">
        <f>TEXT(IF('B - PROJETOS E PROGRAMAS'!A378="","",'B - PROJETOS E PROGRAMAS'!AE378),"0,00")</f>
        <v/>
      </c>
    </row>
    <row r="376" spans="1:11" x14ac:dyDescent="0.35">
      <c r="A376" t="str">
        <f>IF(D376="","",IF('A - IDENTIFICAÇÃO'!$C$7="","",'A - IDENTIFICAÇÃO'!$C$7))</f>
        <v/>
      </c>
      <c r="B376" t="str">
        <f>IF(D376="","",IF('A - IDENTIFICAÇÃO'!$P$15="","",'A - IDENTIFICAÇÃO'!$P$15))</f>
        <v/>
      </c>
      <c r="C376" t="str">
        <f>IF(D376="","",TEXT(IF('A - IDENTIFICAÇÃO'!$C$2="","",'A - IDENTIFICAÇÃO'!$C$2),"0000"))</f>
        <v/>
      </c>
      <c r="D376" t="str">
        <f>IF('B - PROJETOS E PROGRAMAS'!A379="","",'B - PROJETOS E PROGRAMAS'!A379)</f>
        <v/>
      </c>
      <c r="E376" t="str">
        <f>TEXT(IF('B - PROJETOS E PROGRAMAS'!B379="","",'B - PROJETOS E PROGRAMAS'!B379),"DD/MM/AAAA")</f>
        <v/>
      </c>
      <c r="F376" t="str">
        <f>TEXT(IF('B - PROJETOS E PROGRAMAS'!C379="","",'B - PROJETOS E PROGRAMAS'!C379),"DD/MM/AAAA")</f>
        <v/>
      </c>
      <c r="G376" t="str">
        <f>IF(OR('B - PROJETOS E PROGRAMAS'!D379="SIM",'B - PROJETOS E PROGRAMAS'!D379="S"),"S",IF(OR('B - PROJETOS E PROGRAMAS'!D379="NÃO",'B - PROJETOS E PROGRAMAS'!D379="N"),"N",""))</f>
        <v/>
      </c>
      <c r="H376" t="str">
        <f>TEXT(IF('B - PROJETOS E PROGRAMAS'!A379="","",'B - PROJETOS E PROGRAMAS'!AB379),"0,00")</f>
        <v/>
      </c>
      <c r="I376" t="str">
        <f>TEXT(IF('B - PROJETOS E PROGRAMAS'!A379="","",'B - PROJETOS E PROGRAMAS'!AC379),"0,00")</f>
        <v/>
      </c>
      <c r="J376" t="str">
        <f>TEXT(IF('B - PROJETOS E PROGRAMAS'!A379="","",'B - PROJETOS E PROGRAMAS'!AD379),"0,00")</f>
        <v/>
      </c>
      <c r="K376" t="str">
        <f>TEXT(IF('B - PROJETOS E PROGRAMAS'!A379="","",'B - PROJETOS E PROGRAMAS'!AE379),"0,00")</f>
        <v/>
      </c>
    </row>
    <row r="377" spans="1:11" x14ac:dyDescent="0.35">
      <c r="A377" t="str">
        <f>IF(D377="","",IF('A - IDENTIFICAÇÃO'!$C$7="","",'A - IDENTIFICAÇÃO'!$C$7))</f>
        <v/>
      </c>
      <c r="B377" t="str">
        <f>IF(D377="","",IF('A - IDENTIFICAÇÃO'!$P$15="","",'A - IDENTIFICAÇÃO'!$P$15))</f>
        <v/>
      </c>
      <c r="C377" t="str">
        <f>IF(D377="","",TEXT(IF('A - IDENTIFICAÇÃO'!$C$2="","",'A - IDENTIFICAÇÃO'!$C$2),"0000"))</f>
        <v/>
      </c>
      <c r="D377" t="str">
        <f>IF('B - PROJETOS E PROGRAMAS'!A380="","",'B - PROJETOS E PROGRAMAS'!A380)</f>
        <v/>
      </c>
      <c r="E377" t="str">
        <f>TEXT(IF('B - PROJETOS E PROGRAMAS'!B380="","",'B - PROJETOS E PROGRAMAS'!B380),"DD/MM/AAAA")</f>
        <v/>
      </c>
      <c r="F377" t="str">
        <f>TEXT(IF('B - PROJETOS E PROGRAMAS'!C380="","",'B - PROJETOS E PROGRAMAS'!C380),"DD/MM/AAAA")</f>
        <v/>
      </c>
      <c r="G377" t="str">
        <f>IF(OR('B - PROJETOS E PROGRAMAS'!D380="SIM",'B - PROJETOS E PROGRAMAS'!D380="S"),"S",IF(OR('B - PROJETOS E PROGRAMAS'!D380="NÃO",'B - PROJETOS E PROGRAMAS'!D380="N"),"N",""))</f>
        <v/>
      </c>
      <c r="H377" t="str">
        <f>TEXT(IF('B - PROJETOS E PROGRAMAS'!A380="","",'B - PROJETOS E PROGRAMAS'!AB380),"0,00")</f>
        <v/>
      </c>
      <c r="I377" t="str">
        <f>TEXT(IF('B - PROJETOS E PROGRAMAS'!A380="","",'B - PROJETOS E PROGRAMAS'!AC380),"0,00")</f>
        <v/>
      </c>
      <c r="J377" t="str">
        <f>TEXT(IF('B - PROJETOS E PROGRAMAS'!A380="","",'B - PROJETOS E PROGRAMAS'!AD380),"0,00")</f>
        <v/>
      </c>
      <c r="K377" t="str">
        <f>TEXT(IF('B - PROJETOS E PROGRAMAS'!A380="","",'B - PROJETOS E PROGRAMAS'!AE380),"0,00")</f>
        <v/>
      </c>
    </row>
    <row r="378" spans="1:11" x14ac:dyDescent="0.35">
      <c r="A378" t="str">
        <f>IF(D378="","",IF('A - IDENTIFICAÇÃO'!$C$7="","",'A - IDENTIFICAÇÃO'!$C$7))</f>
        <v/>
      </c>
      <c r="B378" t="str">
        <f>IF(D378="","",IF('A - IDENTIFICAÇÃO'!$P$15="","",'A - IDENTIFICAÇÃO'!$P$15))</f>
        <v/>
      </c>
      <c r="C378" t="str">
        <f>IF(D378="","",TEXT(IF('A - IDENTIFICAÇÃO'!$C$2="","",'A - IDENTIFICAÇÃO'!$C$2),"0000"))</f>
        <v/>
      </c>
      <c r="D378" t="str">
        <f>IF('B - PROJETOS E PROGRAMAS'!A381="","",'B - PROJETOS E PROGRAMAS'!A381)</f>
        <v/>
      </c>
      <c r="E378" t="str">
        <f>TEXT(IF('B - PROJETOS E PROGRAMAS'!B381="","",'B - PROJETOS E PROGRAMAS'!B381),"DD/MM/AAAA")</f>
        <v/>
      </c>
      <c r="F378" t="str">
        <f>TEXT(IF('B - PROJETOS E PROGRAMAS'!C381="","",'B - PROJETOS E PROGRAMAS'!C381),"DD/MM/AAAA")</f>
        <v/>
      </c>
      <c r="G378" t="str">
        <f>IF(OR('B - PROJETOS E PROGRAMAS'!D381="SIM",'B - PROJETOS E PROGRAMAS'!D381="S"),"S",IF(OR('B - PROJETOS E PROGRAMAS'!D381="NÃO",'B - PROJETOS E PROGRAMAS'!D381="N"),"N",""))</f>
        <v/>
      </c>
      <c r="H378" t="str">
        <f>TEXT(IF('B - PROJETOS E PROGRAMAS'!A381="","",'B - PROJETOS E PROGRAMAS'!AB381),"0,00")</f>
        <v/>
      </c>
      <c r="I378" t="str">
        <f>TEXT(IF('B - PROJETOS E PROGRAMAS'!A381="","",'B - PROJETOS E PROGRAMAS'!AC381),"0,00")</f>
        <v/>
      </c>
      <c r="J378" t="str">
        <f>TEXT(IF('B - PROJETOS E PROGRAMAS'!A381="","",'B - PROJETOS E PROGRAMAS'!AD381),"0,00")</f>
        <v/>
      </c>
      <c r="K378" t="str">
        <f>TEXT(IF('B - PROJETOS E PROGRAMAS'!A381="","",'B - PROJETOS E PROGRAMAS'!AE381),"0,00")</f>
        <v/>
      </c>
    </row>
    <row r="379" spans="1:11" x14ac:dyDescent="0.35">
      <c r="A379" t="str">
        <f>IF(D379="","",IF('A - IDENTIFICAÇÃO'!$C$7="","",'A - IDENTIFICAÇÃO'!$C$7))</f>
        <v/>
      </c>
      <c r="B379" t="str">
        <f>IF(D379="","",IF('A - IDENTIFICAÇÃO'!$P$15="","",'A - IDENTIFICAÇÃO'!$P$15))</f>
        <v/>
      </c>
      <c r="C379" t="str">
        <f>IF(D379="","",TEXT(IF('A - IDENTIFICAÇÃO'!$C$2="","",'A - IDENTIFICAÇÃO'!$C$2),"0000"))</f>
        <v/>
      </c>
      <c r="D379" t="str">
        <f>IF('B - PROJETOS E PROGRAMAS'!A382="","",'B - PROJETOS E PROGRAMAS'!A382)</f>
        <v/>
      </c>
      <c r="E379" t="str">
        <f>TEXT(IF('B - PROJETOS E PROGRAMAS'!B382="","",'B - PROJETOS E PROGRAMAS'!B382),"DD/MM/AAAA")</f>
        <v/>
      </c>
      <c r="F379" t="str">
        <f>TEXT(IF('B - PROJETOS E PROGRAMAS'!C382="","",'B - PROJETOS E PROGRAMAS'!C382),"DD/MM/AAAA")</f>
        <v/>
      </c>
      <c r="G379" t="str">
        <f>IF(OR('B - PROJETOS E PROGRAMAS'!D382="SIM",'B - PROJETOS E PROGRAMAS'!D382="S"),"S",IF(OR('B - PROJETOS E PROGRAMAS'!D382="NÃO",'B - PROJETOS E PROGRAMAS'!D382="N"),"N",""))</f>
        <v/>
      </c>
      <c r="H379" t="str">
        <f>TEXT(IF('B - PROJETOS E PROGRAMAS'!A382="","",'B - PROJETOS E PROGRAMAS'!AB382),"0,00")</f>
        <v/>
      </c>
      <c r="I379" t="str">
        <f>TEXT(IF('B - PROJETOS E PROGRAMAS'!A382="","",'B - PROJETOS E PROGRAMAS'!AC382),"0,00")</f>
        <v/>
      </c>
      <c r="J379" t="str">
        <f>TEXT(IF('B - PROJETOS E PROGRAMAS'!A382="","",'B - PROJETOS E PROGRAMAS'!AD382),"0,00")</f>
        <v/>
      </c>
      <c r="K379" t="str">
        <f>TEXT(IF('B - PROJETOS E PROGRAMAS'!A382="","",'B - PROJETOS E PROGRAMAS'!AE382),"0,00")</f>
        <v/>
      </c>
    </row>
    <row r="380" spans="1:11" x14ac:dyDescent="0.35">
      <c r="A380" t="str">
        <f>IF(D380="","",IF('A - IDENTIFICAÇÃO'!$C$7="","",'A - IDENTIFICAÇÃO'!$C$7))</f>
        <v/>
      </c>
      <c r="B380" t="str">
        <f>IF(D380="","",IF('A - IDENTIFICAÇÃO'!$P$15="","",'A - IDENTIFICAÇÃO'!$P$15))</f>
        <v/>
      </c>
      <c r="C380" t="str">
        <f>IF(D380="","",TEXT(IF('A - IDENTIFICAÇÃO'!$C$2="","",'A - IDENTIFICAÇÃO'!$C$2),"0000"))</f>
        <v/>
      </c>
      <c r="D380" t="str">
        <f>IF('B - PROJETOS E PROGRAMAS'!A383="","",'B - PROJETOS E PROGRAMAS'!A383)</f>
        <v/>
      </c>
      <c r="E380" t="str">
        <f>TEXT(IF('B - PROJETOS E PROGRAMAS'!B383="","",'B - PROJETOS E PROGRAMAS'!B383),"DD/MM/AAAA")</f>
        <v/>
      </c>
      <c r="F380" t="str">
        <f>TEXT(IF('B - PROJETOS E PROGRAMAS'!C383="","",'B - PROJETOS E PROGRAMAS'!C383),"DD/MM/AAAA")</f>
        <v/>
      </c>
      <c r="G380" t="str">
        <f>IF(OR('B - PROJETOS E PROGRAMAS'!D383="SIM",'B - PROJETOS E PROGRAMAS'!D383="S"),"S",IF(OR('B - PROJETOS E PROGRAMAS'!D383="NÃO",'B - PROJETOS E PROGRAMAS'!D383="N"),"N",""))</f>
        <v/>
      </c>
      <c r="H380" t="str">
        <f>TEXT(IF('B - PROJETOS E PROGRAMAS'!A383="","",'B - PROJETOS E PROGRAMAS'!AB383),"0,00")</f>
        <v/>
      </c>
      <c r="I380" t="str">
        <f>TEXT(IF('B - PROJETOS E PROGRAMAS'!A383="","",'B - PROJETOS E PROGRAMAS'!AC383),"0,00")</f>
        <v/>
      </c>
      <c r="J380" t="str">
        <f>TEXT(IF('B - PROJETOS E PROGRAMAS'!A383="","",'B - PROJETOS E PROGRAMAS'!AD383),"0,00")</f>
        <v/>
      </c>
      <c r="K380" t="str">
        <f>TEXT(IF('B - PROJETOS E PROGRAMAS'!A383="","",'B - PROJETOS E PROGRAMAS'!AE383),"0,00")</f>
        <v/>
      </c>
    </row>
    <row r="381" spans="1:11" x14ac:dyDescent="0.35">
      <c r="A381" t="str">
        <f>IF(D381="","",IF('A - IDENTIFICAÇÃO'!$C$7="","",'A - IDENTIFICAÇÃO'!$C$7))</f>
        <v/>
      </c>
      <c r="B381" t="str">
        <f>IF(D381="","",IF('A - IDENTIFICAÇÃO'!$P$15="","",'A - IDENTIFICAÇÃO'!$P$15))</f>
        <v/>
      </c>
      <c r="C381" t="str">
        <f>IF(D381="","",TEXT(IF('A - IDENTIFICAÇÃO'!$C$2="","",'A - IDENTIFICAÇÃO'!$C$2),"0000"))</f>
        <v/>
      </c>
      <c r="D381" t="str">
        <f>IF('B - PROJETOS E PROGRAMAS'!A384="","",'B - PROJETOS E PROGRAMAS'!A384)</f>
        <v/>
      </c>
      <c r="E381" t="str">
        <f>TEXT(IF('B - PROJETOS E PROGRAMAS'!B384="","",'B - PROJETOS E PROGRAMAS'!B384),"DD/MM/AAAA")</f>
        <v/>
      </c>
      <c r="F381" t="str">
        <f>TEXT(IF('B - PROJETOS E PROGRAMAS'!C384="","",'B - PROJETOS E PROGRAMAS'!C384),"DD/MM/AAAA")</f>
        <v/>
      </c>
      <c r="G381" t="str">
        <f>IF(OR('B - PROJETOS E PROGRAMAS'!D384="SIM",'B - PROJETOS E PROGRAMAS'!D384="S"),"S",IF(OR('B - PROJETOS E PROGRAMAS'!D384="NÃO",'B - PROJETOS E PROGRAMAS'!D384="N"),"N",""))</f>
        <v/>
      </c>
      <c r="H381" t="str">
        <f>TEXT(IF('B - PROJETOS E PROGRAMAS'!A384="","",'B - PROJETOS E PROGRAMAS'!AB384),"0,00")</f>
        <v/>
      </c>
      <c r="I381" t="str">
        <f>TEXT(IF('B - PROJETOS E PROGRAMAS'!A384="","",'B - PROJETOS E PROGRAMAS'!AC384),"0,00")</f>
        <v/>
      </c>
      <c r="J381" t="str">
        <f>TEXT(IF('B - PROJETOS E PROGRAMAS'!A384="","",'B - PROJETOS E PROGRAMAS'!AD384),"0,00")</f>
        <v/>
      </c>
      <c r="K381" t="str">
        <f>TEXT(IF('B - PROJETOS E PROGRAMAS'!A384="","",'B - PROJETOS E PROGRAMAS'!AE384),"0,00")</f>
        <v/>
      </c>
    </row>
    <row r="382" spans="1:11" x14ac:dyDescent="0.35">
      <c r="A382" t="str">
        <f>IF(D382="","",IF('A - IDENTIFICAÇÃO'!$C$7="","",'A - IDENTIFICAÇÃO'!$C$7))</f>
        <v/>
      </c>
      <c r="B382" t="str">
        <f>IF(D382="","",IF('A - IDENTIFICAÇÃO'!$P$15="","",'A - IDENTIFICAÇÃO'!$P$15))</f>
        <v/>
      </c>
      <c r="C382" t="str">
        <f>IF(D382="","",TEXT(IF('A - IDENTIFICAÇÃO'!$C$2="","",'A - IDENTIFICAÇÃO'!$C$2),"0000"))</f>
        <v/>
      </c>
      <c r="D382" t="str">
        <f>IF('B - PROJETOS E PROGRAMAS'!A385="","",'B - PROJETOS E PROGRAMAS'!A385)</f>
        <v/>
      </c>
      <c r="E382" t="str">
        <f>TEXT(IF('B - PROJETOS E PROGRAMAS'!B385="","",'B - PROJETOS E PROGRAMAS'!B385),"DD/MM/AAAA")</f>
        <v/>
      </c>
      <c r="F382" t="str">
        <f>TEXT(IF('B - PROJETOS E PROGRAMAS'!C385="","",'B - PROJETOS E PROGRAMAS'!C385),"DD/MM/AAAA")</f>
        <v/>
      </c>
      <c r="G382" t="str">
        <f>IF(OR('B - PROJETOS E PROGRAMAS'!D385="SIM",'B - PROJETOS E PROGRAMAS'!D385="S"),"S",IF(OR('B - PROJETOS E PROGRAMAS'!D385="NÃO",'B - PROJETOS E PROGRAMAS'!D385="N"),"N",""))</f>
        <v/>
      </c>
      <c r="H382" t="str">
        <f>TEXT(IF('B - PROJETOS E PROGRAMAS'!A385="","",'B - PROJETOS E PROGRAMAS'!AB385),"0,00")</f>
        <v/>
      </c>
      <c r="I382" t="str">
        <f>TEXT(IF('B - PROJETOS E PROGRAMAS'!A385="","",'B - PROJETOS E PROGRAMAS'!AC385),"0,00")</f>
        <v/>
      </c>
      <c r="J382" t="str">
        <f>TEXT(IF('B - PROJETOS E PROGRAMAS'!A385="","",'B - PROJETOS E PROGRAMAS'!AD385),"0,00")</f>
        <v/>
      </c>
      <c r="K382" t="str">
        <f>TEXT(IF('B - PROJETOS E PROGRAMAS'!A385="","",'B - PROJETOS E PROGRAMAS'!AE385),"0,00")</f>
        <v/>
      </c>
    </row>
    <row r="383" spans="1:11" x14ac:dyDescent="0.35">
      <c r="A383" t="str">
        <f>IF(D383="","",IF('A - IDENTIFICAÇÃO'!$C$7="","",'A - IDENTIFICAÇÃO'!$C$7))</f>
        <v/>
      </c>
      <c r="B383" t="str">
        <f>IF(D383="","",IF('A - IDENTIFICAÇÃO'!$P$15="","",'A - IDENTIFICAÇÃO'!$P$15))</f>
        <v/>
      </c>
      <c r="C383" t="str">
        <f>IF(D383="","",TEXT(IF('A - IDENTIFICAÇÃO'!$C$2="","",'A - IDENTIFICAÇÃO'!$C$2),"0000"))</f>
        <v/>
      </c>
      <c r="D383" t="str">
        <f>IF('B - PROJETOS E PROGRAMAS'!A386="","",'B - PROJETOS E PROGRAMAS'!A386)</f>
        <v/>
      </c>
      <c r="E383" t="str">
        <f>TEXT(IF('B - PROJETOS E PROGRAMAS'!B386="","",'B - PROJETOS E PROGRAMAS'!B386),"DD/MM/AAAA")</f>
        <v/>
      </c>
      <c r="F383" t="str">
        <f>TEXT(IF('B - PROJETOS E PROGRAMAS'!C386="","",'B - PROJETOS E PROGRAMAS'!C386),"DD/MM/AAAA")</f>
        <v/>
      </c>
      <c r="G383" t="str">
        <f>IF(OR('B - PROJETOS E PROGRAMAS'!D386="SIM",'B - PROJETOS E PROGRAMAS'!D386="S"),"S",IF(OR('B - PROJETOS E PROGRAMAS'!D386="NÃO",'B - PROJETOS E PROGRAMAS'!D386="N"),"N",""))</f>
        <v/>
      </c>
      <c r="H383" t="str">
        <f>TEXT(IF('B - PROJETOS E PROGRAMAS'!A386="","",'B - PROJETOS E PROGRAMAS'!AB386),"0,00")</f>
        <v/>
      </c>
      <c r="I383" t="str">
        <f>TEXT(IF('B - PROJETOS E PROGRAMAS'!A386="","",'B - PROJETOS E PROGRAMAS'!AC386),"0,00")</f>
        <v/>
      </c>
      <c r="J383" t="str">
        <f>TEXT(IF('B - PROJETOS E PROGRAMAS'!A386="","",'B - PROJETOS E PROGRAMAS'!AD386),"0,00")</f>
        <v/>
      </c>
      <c r="K383" t="str">
        <f>TEXT(IF('B - PROJETOS E PROGRAMAS'!A386="","",'B - PROJETOS E PROGRAMAS'!AE386),"0,00")</f>
        <v/>
      </c>
    </row>
    <row r="384" spans="1:11" x14ac:dyDescent="0.35">
      <c r="A384" t="str">
        <f>IF(D384="","",IF('A - IDENTIFICAÇÃO'!$C$7="","",'A - IDENTIFICAÇÃO'!$C$7))</f>
        <v/>
      </c>
      <c r="B384" t="str">
        <f>IF(D384="","",IF('A - IDENTIFICAÇÃO'!$P$15="","",'A - IDENTIFICAÇÃO'!$P$15))</f>
        <v/>
      </c>
      <c r="C384" t="str">
        <f>IF(D384="","",TEXT(IF('A - IDENTIFICAÇÃO'!$C$2="","",'A - IDENTIFICAÇÃO'!$C$2),"0000"))</f>
        <v/>
      </c>
      <c r="D384" t="str">
        <f>IF('B - PROJETOS E PROGRAMAS'!A387="","",'B - PROJETOS E PROGRAMAS'!A387)</f>
        <v/>
      </c>
      <c r="E384" t="str">
        <f>TEXT(IF('B - PROJETOS E PROGRAMAS'!B387="","",'B - PROJETOS E PROGRAMAS'!B387),"DD/MM/AAAA")</f>
        <v/>
      </c>
      <c r="F384" t="str">
        <f>TEXT(IF('B - PROJETOS E PROGRAMAS'!C387="","",'B - PROJETOS E PROGRAMAS'!C387),"DD/MM/AAAA")</f>
        <v/>
      </c>
      <c r="G384" t="str">
        <f>IF(OR('B - PROJETOS E PROGRAMAS'!D387="SIM",'B - PROJETOS E PROGRAMAS'!D387="S"),"S",IF(OR('B - PROJETOS E PROGRAMAS'!D387="NÃO",'B - PROJETOS E PROGRAMAS'!D387="N"),"N",""))</f>
        <v/>
      </c>
      <c r="H384" t="str">
        <f>TEXT(IF('B - PROJETOS E PROGRAMAS'!A387="","",'B - PROJETOS E PROGRAMAS'!AB387),"0,00")</f>
        <v/>
      </c>
      <c r="I384" t="str">
        <f>TEXT(IF('B - PROJETOS E PROGRAMAS'!A387="","",'B - PROJETOS E PROGRAMAS'!AC387),"0,00")</f>
        <v/>
      </c>
      <c r="J384" t="str">
        <f>TEXT(IF('B - PROJETOS E PROGRAMAS'!A387="","",'B - PROJETOS E PROGRAMAS'!AD387),"0,00")</f>
        <v/>
      </c>
      <c r="K384" t="str">
        <f>TEXT(IF('B - PROJETOS E PROGRAMAS'!A387="","",'B - PROJETOS E PROGRAMAS'!AE387),"0,00")</f>
        <v/>
      </c>
    </row>
    <row r="385" spans="1:11" x14ac:dyDescent="0.35">
      <c r="A385" t="str">
        <f>IF(D385="","",IF('A - IDENTIFICAÇÃO'!$C$7="","",'A - IDENTIFICAÇÃO'!$C$7))</f>
        <v/>
      </c>
      <c r="B385" t="str">
        <f>IF(D385="","",IF('A - IDENTIFICAÇÃO'!$P$15="","",'A - IDENTIFICAÇÃO'!$P$15))</f>
        <v/>
      </c>
      <c r="C385" t="str">
        <f>IF(D385="","",TEXT(IF('A - IDENTIFICAÇÃO'!$C$2="","",'A - IDENTIFICAÇÃO'!$C$2),"0000"))</f>
        <v/>
      </c>
      <c r="D385" t="str">
        <f>IF('B - PROJETOS E PROGRAMAS'!A388="","",'B - PROJETOS E PROGRAMAS'!A388)</f>
        <v/>
      </c>
      <c r="E385" t="str">
        <f>TEXT(IF('B - PROJETOS E PROGRAMAS'!B388="","",'B - PROJETOS E PROGRAMAS'!B388),"DD/MM/AAAA")</f>
        <v/>
      </c>
      <c r="F385" t="str">
        <f>TEXT(IF('B - PROJETOS E PROGRAMAS'!C388="","",'B - PROJETOS E PROGRAMAS'!C388),"DD/MM/AAAA")</f>
        <v/>
      </c>
      <c r="G385" t="str">
        <f>IF(OR('B - PROJETOS E PROGRAMAS'!D388="SIM",'B - PROJETOS E PROGRAMAS'!D388="S"),"S",IF(OR('B - PROJETOS E PROGRAMAS'!D388="NÃO",'B - PROJETOS E PROGRAMAS'!D388="N"),"N",""))</f>
        <v/>
      </c>
      <c r="H385" t="str">
        <f>TEXT(IF('B - PROJETOS E PROGRAMAS'!A388="","",'B - PROJETOS E PROGRAMAS'!AB388),"0,00")</f>
        <v/>
      </c>
      <c r="I385" t="str">
        <f>TEXT(IF('B - PROJETOS E PROGRAMAS'!A388="","",'B - PROJETOS E PROGRAMAS'!AC388),"0,00")</f>
        <v/>
      </c>
      <c r="J385" t="str">
        <f>TEXT(IF('B - PROJETOS E PROGRAMAS'!A388="","",'B - PROJETOS E PROGRAMAS'!AD388),"0,00")</f>
        <v/>
      </c>
      <c r="K385" t="str">
        <f>TEXT(IF('B - PROJETOS E PROGRAMAS'!A388="","",'B - PROJETOS E PROGRAMAS'!AE388),"0,00")</f>
        <v/>
      </c>
    </row>
    <row r="386" spans="1:11" x14ac:dyDescent="0.35">
      <c r="A386" t="str">
        <f>IF(D386="","",IF('A - IDENTIFICAÇÃO'!$C$7="","",'A - IDENTIFICAÇÃO'!$C$7))</f>
        <v/>
      </c>
      <c r="B386" t="str">
        <f>IF(D386="","",IF('A - IDENTIFICAÇÃO'!$P$15="","",'A - IDENTIFICAÇÃO'!$P$15))</f>
        <v/>
      </c>
      <c r="C386" t="str">
        <f>IF(D386="","",TEXT(IF('A - IDENTIFICAÇÃO'!$C$2="","",'A - IDENTIFICAÇÃO'!$C$2),"0000"))</f>
        <v/>
      </c>
      <c r="D386" t="str">
        <f>IF('B - PROJETOS E PROGRAMAS'!A389="","",'B - PROJETOS E PROGRAMAS'!A389)</f>
        <v/>
      </c>
      <c r="E386" t="str">
        <f>TEXT(IF('B - PROJETOS E PROGRAMAS'!B389="","",'B - PROJETOS E PROGRAMAS'!B389),"DD/MM/AAAA")</f>
        <v/>
      </c>
      <c r="F386" t="str">
        <f>TEXT(IF('B - PROJETOS E PROGRAMAS'!C389="","",'B - PROJETOS E PROGRAMAS'!C389),"DD/MM/AAAA")</f>
        <v/>
      </c>
      <c r="G386" t="str">
        <f>IF(OR('B - PROJETOS E PROGRAMAS'!D389="SIM",'B - PROJETOS E PROGRAMAS'!D389="S"),"S",IF(OR('B - PROJETOS E PROGRAMAS'!D389="NÃO",'B - PROJETOS E PROGRAMAS'!D389="N"),"N",""))</f>
        <v/>
      </c>
      <c r="H386" t="str">
        <f>TEXT(IF('B - PROJETOS E PROGRAMAS'!A389="","",'B - PROJETOS E PROGRAMAS'!AB389),"0,00")</f>
        <v/>
      </c>
      <c r="I386" t="str">
        <f>TEXT(IF('B - PROJETOS E PROGRAMAS'!A389="","",'B - PROJETOS E PROGRAMAS'!AC389),"0,00")</f>
        <v/>
      </c>
      <c r="J386" t="str">
        <f>TEXT(IF('B - PROJETOS E PROGRAMAS'!A389="","",'B - PROJETOS E PROGRAMAS'!AD389),"0,00")</f>
        <v/>
      </c>
      <c r="K386" t="str">
        <f>TEXT(IF('B - PROJETOS E PROGRAMAS'!A389="","",'B - PROJETOS E PROGRAMAS'!AE389),"0,00")</f>
        <v/>
      </c>
    </row>
    <row r="387" spans="1:11" x14ac:dyDescent="0.35">
      <c r="A387" t="str">
        <f>IF(D387="","",IF('A - IDENTIFICAÇÃO'!$C$7="","",'A - IDENTIFICAÇÃO'!$C$7))</f>
        <v/>
      </c>
      <c r="B387" t="str">
        <f>IF(D387="","",IF('A - IDENTIFICAÇÃO'!$P$15="","",'A - IDENTIFICAÇÃO'!$P$15))</f>
        <v/>
      </c>
      <c r="C387" t="str">
        <f>IF(D387="","",TEXT(IF('A - IDENTIFICAÇÃO'!$C$2="","",'A - IDENTIFICAÇÃO'!$C$2),"0000"))</f>
        <v/>
      </c>
      <c r="D387" t="str">
        <f>IF('B - PROJETOS E PROGRAMAS'!A390="","",'B - PROJETOS E PROGRAMAS'!A390)</f>
        <v/>
      </c>
      <c r="E387" t="str">
        <f>TEXT(IF('B - PROJETOS E PROGRAMAS'!B390="","",'B - PROJETOS E PROGRAMAS'!B390),"DD/MM/AAAA")</f>
        <v/>
      </c>
      <c r="F387" t="str">
        <f>TEXT(IF('B - PROJETOS E PROGRAMAS'!C390="","",'B - PROJETOS E PROGRAMAS'!C390),"DD/MM/AAAA")</f>
        <v/>
      </c>
      <c r="G387" t="str">
        <f>IF(OR('B - PROJETOS E PROGRAMAS'!D390="SIM",'B - PROJETOS E PROGRAMAS'!D390="S"),"S",IF(OR('B - PROJETOS E PROGRAMAS'!D390="NÃO",'B - PROJETOS E PROGRAMAS'!D390="N"),"N",""))</f>
        <v/>
      </c>
      <c r="H387" t="str">
        <f>TEXT(IF('B - PROJETOS E PROGRAMAS'!A390="","",'B - PROJETOS E PROGRAMAS'!AB390),"0,00")</f>
        <v/>
      </c>
      <c r="I387" t="str">
        <f>TEXT(IF('B - PROJETOS E PROGRAMAS'!A390="","",'B - PROJETOS E PROGRAMAS'!AC390),"0,00")</f>
        <v/>
      </c>
      <c r="J387" t="str">
        <f>TEXT(IF('B - PROJETOS E PROGRAMAS'!A390="","",'B - PROJETOS E PROGRAMAS'!AD390),"0,00")</f>
        <v/>
      </c>
      <c r="K387" t="str">
        <f>TEXT(IF('B - PROJETOS E PROGRAMAS'!A390="","",'B - PROJETOS E PROGRAMAS'!AE390),"0,00")</f>
        <v/>
      </c>
    </row>
    <row r="388" spans="1:11" x14ac:dyDescent="0.35">
      <c r="A388" t="str">
        <f>IF(D388="","",IF('A - IDENTIFICAÇÃO'!$C$7="","",'A - IDENTIFICAÇÃO'!$C$7))</f>
        <v/>
      </c>
      <c r="B388" t="str">
        <f>IF(D388="","",IF('A - IDENTIFICAÇÃO'!$P$15="","",'A - IDENTIFICAÇÃO'!$P$15))</f>
        <v/>
      </c>
      <c r="C388" t="str">
        <f>IF(D388="","",TEXT(IF('A - IDENTIFICAÇÃO'!$C$2="","",'A - IDENTIFICAÇÃO'!$C$2),"0000"))</f>
        <v/>
      </c>
      <c r="D388" t="str">
        <f>IF('B - PROJETOS E PROGRAMAS'!A391="","",'B - PROJETOS E PROGRAMAS'!A391)</f>
        <v/>
      </c>
      <c r="E388" t="str">
        <f>TEXT(IF('B - PROJETOS E PROGRAMAS'!B391="","",'B - PROJETOS E PROGRAMAS'!B391),"DD/MM/AAAA")</f>
        <v/>
      </c>
      <c r="F388" t="str">
        <f>TEXT(IF('B - PROJETOS E PROGRAMAS'!C391="","",'B - PROJETOS E PROGRAMAS'!C391),"DD/MM/AAAA")</f>
        <v/>
      </c>
      <c r="G388" t="str">
        <f>IF(OR('B - PROJETOS E PROGRAMAS'!D391="SIM",'B - PROJETOS E PROGRAMAS'!D391="S"),"S",IF(OR('B - PROJETOS E PROGRAMAS'!D391="NÃO",'B - PROJETOS E PROGRAMAS'!D391="N"),"N",""))</f>
        <v/>
      </c>
      <c r="H388" t="str">
        <f>TEXT(IF('B - PROJETOS E PROGRAMAS'!A391="","",'B - PROJETOS E PROGRAMAS'!AB391),"0,00")</f>
        <v/>
      </c>
      <c r="I388" t="str">
        <f>TEXT(IF('B - PROJETOS E PROGRAMAS'!A391="","",'B - PROJETOS E PROGRAMAS'!AC391),"0,00")</f>
        <v/>
      </c>
      <c r="J388" t="str">
        <f>TEXT(IF('B - PROJETOS E PROGRAMAS'!A391="","",'B - PROJETOS E PROGRAMAS'!AD391),"0,00")</f>
        <v/>
      </c>
      <c r="K388" t="str">
        <f>TEXT(IF('B - PROJETOS E PROGRAMAS'!A391="","",'B - PROJETOS E PROGRAMAS'!AE391),"0,00")</f>
        <v/>
      </c>
    </row>
    <row r="389" spans="1:11" x14ac:dyDescent="0.35">
      <c r="A389" t="str">
        <f>IF(D389="","",IF('A - IDENTIFICAÇÃO'!$C$7="","",'A - IDENTIFICAÇÃO'!$C$7))</f>
        <v/>
      </c>
      <c r="B389" t="str">
        <f>IF(D389="","",IF('A - IDENTIFICAÇÃO'!$P$15="","",'A - IDENTIFICAÇÃO'!$P$15))</f>
        <v/>
      </c>
      <c r="C389" t="str">
        <f>IF(D389="","",TEXT(IF('A - IDENTIFICAÇÃO'!$C$2="","",'A - IDENTIFICAÇÃO'!$C$2),"0000"))</f>
        <v/>
      </c>
      <c r="D389" t="str">
        <f>IF('B - PROJETOS E PROGRAMAS'!A392="","",'B - PROJETOS E PROGRAMAS'!A392)</f>
        <v/>
      </c>
      <c r="E389" t="str">
        <f>TEXT(IF('B - PROJETOS E PROGRAMAS'!B392="","",'B - PROJETOS E PROGRAMAS'!B392),"DD/MM/AAAA")</f>
        <v/>
      </c>
      <c r="F389" t="str">
        <f>TEXT(IF('B - PROJETOS E PROGRAMAS'!C392="","",'B - PROJETOS E PROGRAMAS'!C392),"DD/MM/AAAA")</f>
        <v/>
      </c>
      <c r="G389" t="str">
        <f>IF(OR('B - PROJETOS E PROGRAMAS'!D392="SIM",'B - PROJETOS E PROGRAMAS'!D392="S"),"S",IF(OR('B - PROJETOS E PROGRAMAS'!D392="NÃO",'B - PROJETOS E PROGRAMAS'!D392="N"),"N",""))</f>
        <v/>
      </c>
      <c r="H389" t="str">
        <f>TEXT(IF('B - PROJETOS E PROGRAMAS'!A392="","",'B - PROJETOS E PROGRAMAS'!AB392),"0,00")</f>
        <v/>
      </c>
      <c r="I389" t="str">
        <f>TEXT(IF('B - PROJETOS E PROGRAMAS'!A392="","",'B - PROJETOS E PROGRAMAS'!AC392),"0,00")</f>
        <v/>
      </c>
      <c r="J389" t="str">
        <f>TEXT(IF('B - PROJETOS E PROGRAMAS'!A392="","",'B - PROJETOS E PROGRAMAS'!AD392),"0,00")</f>
        <v/>
      </c>
      <c r="K389" t="str">
        <f>TEXT(IF('B - PROJETOS E PROGRAMAS'!A392="","",'B - PROJETOS E PROGRAMAS'!AE392),"0,00")</f>
        <v/>
      </c>
    </row>
    <row r="390" spans="1:11" x14ac:dyDescent="0.35">
      <c r="A390" t="str">
        <f>IF(D390="","",IF('A - IDENTIFICAÇÃO'!$C$7="","",'A - IDENTIFICAÇÃO'!$C$7))</f>
        <v/>
      </c>
      <c r="B390" t="str">
        <f>IF(D390="","",IF('A - IDENTIFICAÇÃO'!$P$15="","",'A - IDENTIFICAÇÃO'!$P$15))</f>
        <v/>
      </c>
      <c r="C390" t="str">
        <f>IF(D390="","",TEXT(IF('A - IDENTIFICAÇÃO'!$C$2="","",'A - IDENTIFICAÇÃO'!$C$2),"0000"))</f>
        <v/>
      </c>
      <c r="D390" t="str">
        <f>IF('B - PROJETOS E PROGRAMAS'!A393="","",'B - PROJETOS E PROGRAMAS'!A393)</f>
        <v/>
      </c>
      <c r="E390" t="str">
        <f>TEXT(IF('B - PROJETOS E PROGRAMAS'!B393="","",'B - PROJETOS E PROGRAMAS'!B393),"DD/MM/AAAA")</f>
        <v/>
      </c>
      <c r="F390" t="str">
        <f>TEXT(IF('B - PROJETOS E PROGRAMAS'!C393="","",'B - PROJETOS E PROGRAMAS'!C393),"DD/MM/AAAA")</f>
        <v/>
      </c>
      <c r="G390" t="str">
        <f>IF(OR('B - PROJETOS E PROGRAMAS'!D393="SIM",'B - PROJETOS E PROGRAMAS'!D393="S"),"S",IF(OR('B - PROJETOS E PROGRAMAS'!D393="NÃO",'B - PROJETOS E PROGRAMAS'!D393="N"),"N",""))</f>
        <v/>
      </c>
      <c r="H390" t="str">
        <f>TEXT(IF('B - PROJETOS E PROGRAMAS'!A393="","",'B - PROJETOS E PROGRAMAS'!AB393),"0,00")</f>
        <v/>
      </c>
      <c r="I390" t="str">
        <f>TEXT(IF('B - PROJETOS E PROGRAMAS'!A393="","",'B - PROJETOS E PROGRAMAS'!AC393),"0,00")</f>
        <v/>
      </c>
      <c r="J390" t="str">
        <f>TEXT(IF('B - PROJETOS E PROGRAMAS'!A393="","",'B - PROJETOS E PROGRAMAS'!AD393),"0,00")</f>
        <v/>
      </c>
      <c r="K390" t="str">
        <f>TEXT(IF('B - PROJETOS E PROGRAMAS'!A393="","",'B - PROJETOS E PROGRAMAS'!AE393),"0,00")</f>
        <v/>
      </c>
    </row>
    <row r="391" spans="1:11" x14ac:dyDescent="0.35">
      <c r="A391" t="str">
        <f>IF(D391="","",IF('A - IDENTIFICAÇÃO'!$C$7="","",'A - IDENTIFICAÇÃO'!$C$7))</f>
        <v/>
      </c>
      <c r="B391" t="str">
        <f>IF(D391="","",IF('A - IDENTIFICAÇÃO'!$P$15="","",'A - IDENTIFICAÇÃO'!$P$15))</f>
        <v/>
      </c>
      <c r="C391" t="str">
        <f>IF(D391="","",TEXT(IF('A - IDENTIFICAÇÃO'!$C$2="","",'A - IDENTIFICAÇÃO'!$C$2),"0000"))</f>
        <v/>
      </c>
      <c r="D391" t="str">
        <f>IF('B - PROJETOS E PROGRAMAS'!A394="","",'B - PROJETOS E PROGRAMAS'!A394)</f>
        <v/>
      </c>
      <c r="E391" t="str">
        <f>TEXT(IF('B - PROJETOS E PROGRAMAS'!B394="","",'B - PROJETOS E PROGRAMAS'!B394),"DD/MM/AAAA")</f>
        <v/>
      </c>
      <c r="F391" t="str">
        <f>TEXT(IF('B - PROJETOS E PROGRAMAS'!C394="","",'B - PROJETOS E PROGRAMAS'!C394),"DD/MM/AAAA")</f>
        <v/>
      </c>
      <c r="G391" t="str">
        <f>IF(OR('B - PROJETOS E PROGRAMAS'!D394="SIM",'B - PROJETOS E PROGRAMAS'!D394="S"),"S",IF(OR('B - PROJETOS E PROGRAMAS'!D394="NÃO",'B - PROJETOS E PROGRAMAS'!D394="N"),"N",""))</f>
        <v/>
      </c>
      <c r="H391" t="str">
        <f>TEXT(IF('B - PROJETOS E PROGRAMAS'!A394="","",'B - PROJETOS E PROGRAMAS'!AB394),"0,00")</f>
        <v/>
      </c>
      <c r="I391" t="str">
        <f>TEXT(IF('B - PROJETOS E PROGRAMAS'!A394="","",'B - PROJETOS E PROGRAMAS'!AC394),"0,00")</f>
        <v/>
      </c>
      <c r="J391" t="str">
        <f>TEXT(IF('B - PROJETOS E PROGRAMAS'!A394="","",'B - PROJETOS E PROGRAMAS'!AD394),"0,00")</f>
        <v/>
      </c>
      <c r="K391" t="str">
        <f>TEXT(IF('B - PROJETOS E PROGRAMAS'!A394="","",'B - PROJETOS E PROGRAMAS'!AE394),"0,00")</f>
        <v/>
      </c>
    </row>
    <row r="392" spans="1:11" x14ac:dyDescent="0.35">
      <c r="A392" t="str">
        <f>IF(D392="","",IF('A - IDENTIFICAÇÃO'!$C$7="","",'A - IDENTIFICAÇÃO'!$C$7))</f>
        <v/>
      </c>
      <c r="B392" t="str">
        <f>IF(D392="","",IF('A - IDENTIFICAÇÃO'!$P$15="","",'A - IDENTIFICAÇÃO'!$P$15))</f>
        <v/>
      </c>
      <c r="C392" t="str">
        <f>IF(D392="","",TEXT(IF('A - IDENTIFICAÇÃO'!$C$2="","",'A - IDENTIFICAÇÃO'!$C$2),"0000"))</f>
        <v/>
      </c>
      <c r="D392" t="str">
        <f>IF('B - PROJETOS E PROGRAMAS'!A395="","",'B - PROJETOS E PROGRAMAS'!A395)</f>
        <v/>
      </c>
      <c r="E392" t="str">
        <f>TEXT(IF('B - PROJETOS E PROGRAMAS'!B395="","",'B - PROJETOS E PROGRAMAS'!B395),"DD/MM/AAAA")</f>
        <v/>
      </c>
      <c r="F392" t="str">
        <f>TEXT(IF('B - PROJETOS E PROGRAMAS'!C395="","",'B - PROJETOS E PROGRAMAS'!C395),"DD/MM/AAAA")</f>
        <v/>
      </c>
      <c r="G392" t="str">
        <f>IF(OR('B - PROJETOS E PROGRAMAS'!D395="SIM",'B - PROJETOS E PROGRAMAS'!D395="S"),"S",IF(OR('B - PROJETOS E PROGRAMAS'!D395="NÃO",'B - PROJETOS E PROGRAMAS'!D395="N"),"N",""))</f>
        <v/>
      </c>
      <c r="H392" t="str">
        <f>TEXT(IF('B - PROJETOS E PROGRAMAS'!A395="","",'B - PROJETOS E PROGRAMAS'!AB395),"0,00")</f>
        <v/>
      </c>
      <c r="I392" t="str">
        <f>TEXT(IF('B - PROJETOS E PROGRAMAS'!A395="","",'B - PROJETOS E PROGRAMAS'!AC395),"0,00")</f>
        <v/>
      </c>
      <c r="J392" t="str">
        <f>TEXT(IF('B - PROJETOS E PROGRAMAS'!A395="","",'B - PROJETOS E PROGRAMAS'!AD395),"0,00")</f>
        <v/>
      </c>
      <c r="K392" t="str">
        <f>TEXT(IF('B - PROJETOS E PROGRAMAS'!A395="","",'B - PROJETOS E PROGRAMAS'!AE395),"0,00")</f>
        <v/>
      </c>
    </row>
    <row r="393" spans="1:11" x14ac:dyDescent="0.35">
      <c r="A393" t="str">
        <f>IF(D393="","",IF('A - IDENTIFICAÇÃO'!$C$7="","",'A - IDENTIFICAÇÃO'!$C$7))</f>
        <v/>
      </c>
      <c r="B393" t="str">
        <f>IF(D393="","",IF('A - IDENTIFICAÇÃO'!$P$15="","",'A - IDENTIFICAÇÃO'!$P$15))</f>
        <v/>
      </c>
      <c r="C393" t="str">
        <f>IF(D393="","",TEXT(IF('A - IDENTIFICAÇÃO'!$C$2="","",'A - IDENTIFICAÇÃO'!$C$2),"0000"))</f>
        <v/>
      </c>
      <c r="D393" t="str">
        <f>IF('B - PROJETOS E PROGRAMAS'!A396="","",'B - PROJETOS E PROGRAMAS'!A396)</f>
        <v/>
      </c>
      <c r="E393" t="str">
        <f>TEXT(IF('B - PROJETOS E PROGRAMAS'!B396="","",'B - PROJETOS E PROGRAMAS'!B396),"DD/MM/AAAA")</f>
        <v/>
      </c>
      <c r="F393" t="str">
        <f>TEXT(IF('B - PROJETOS E PROGRAMAS'!C396="","",'B - PROJETOS E PROGRAMAS'!C396),"DD/MM/AAAA")</f>
        <v/>
      </c>
      <c r="G393" t="str">
        <f>IF(OR('B - PROJETOS E PROGRAMAS'!D396="SIM",'B - PROJETOS E PROGRAMAS'!D396="S"),"S",IF(OR('B - PROJETOS E PROGRAMAS'!D396="NÃO",'B - PROJETOS E PROGRAMAS'!D396="N"),"N",""))</f>
        <v/>
      </c>
      <c r="H393" t="str">
        <f>TEXT(IF('B - PROJETOS E PROGRAMAS'!A396="","",'B - PROJETOS E PROGRAMAS'!AB396),"0,00")</f>
        <v/>
      </c>
      <c r="I393" t="str">
        <f>TEXT(IF('B - PROJETOS E PROGRAMAS'!A396="","",'B - PROJETOS E PROGRAMAS'!AC396),"0,00")</f>
        <v/>
      </c>
      <c r="J393" t="str">
        <f>TEXT(IF('B - PROJETOS E PROGRAMAS'!A396="","",'B - PROJETOS E PROGRAMAS'!AD396),"0,00")</f>
        <v/>
      </c>
      <c r="K393" t="str">
        <f>TEXT(IF('B - PROJETOS E PROGRAMAS'!A396="","",'B - PROJETOS E PROGRAMAS'!AE396),"0,00")</f>
        <v/>
      </c>
    </row>
    <row r="394" spans="1:11" x14ac:dyDescent="0.35">
      <c r="A394" t="str">
        <f>IF(D394="","",IF('A - IDENTIFICAÇÃO'!$C$7="","",'A - IDENTIFICAÇÃO'!$C$7))</f>
        <v/>
      </c>
      <c r="B394" t="str">
        <f>IF(D394="","",IF('A - IDENTIFICAÇÃO'!$P$15="","",'A - IDENTIFICAÇÃO'!$P$15))</f>
        <v/>
      </c>
      <c r="C394" t="str">
        <f>IF(D394="","",TEXT(IF('A - IDENTIFICAÇÃO'!$C$2="","",'A - IDENTIFICAÇÃO'!$C$2),"0000"))</f>
        <v/>
      </c>
      <c r="D394" t="str">
        <f>IF('B - PROJETOS E PROGRAMAS'!A397="","",'B - PROJETOS E PROGRAMAS'!A397)</f>
        <v/>
      </c>
      <c r="E394" t="str">
        <f>TEXT(IF('B - PROJETOS E PROGRAMAS'!B397="","",'B - PROJETOS E PROGRAMAS'!B397),"DD/MM/AAAA")</f>
        <v/>
      </c>
      <c r="F394" t="str">
        <f>TEXT(IF('B - PROJETOS E PROGRAMAS'!C397="","",'B - PROJETOS E PROGRAMAS'!C397),"DD/MM/AAAA")</f>
        <v/>
      </c>
      <c r="G394" t="str">
        <f>IF(OR('B - PROJETOS E PROGRAMAS'!D397="SIM",'B - PROJETOS E PROGRAMAS'!D397="S"),"S",IF(OR('B - PROJETOS E PROGRAMAS'!D397="NÃO",'B - PROJETOS E PROGRAMAS'!D397="N"),"N",""))</f>
        <v/>
      </c>
      <c r="H394" t="str">
        <f>TEXT(IF('B - PROJETOS E PROGRAMAS'!A397="","",'B - PROJETOS E PROGRAMAS'!AB397),"0,00")</f>
        <v/>
      </c>
      <c r="I394" t="str">
        <f>TEXT(IF('B - PROJETOS E PROGRAMAS'!A397="","",'B - PROJETOS E PROGRAMAS'!AC397),"0,00")</f>
        <v/>
      </c>
      <c r="J394" t="str">
        <f>TEXT(IF('B - PROJETOS E PROGRAMAS'!A397="","",'B - PROJETOS E PROGRAMAS'!AD397),"0,00")</f>
        <v/>
      </c>
      <c r="K394" t="str">
        <f>TEXT(IF('B - PROJETOS E PROGRAMAS'!A397="","",'B - PROJETOS E PROGRAMAS'!AE397),"0,00")</f>
        <v/>
      </c>
    </row>
    <row r="395" spans="1:11" x14ac:dyDescent="0.35">
      <c r="A395" t="str">
        <f>IF(D395="","",IF('A - IDENTIFICAÇÃO'!$C$7="","",'A - IDENTIFICAÇÃO'!$C$7))</f>
        <v/>
      </c>
      <c r="B395" t="str">
        <f>IF(D395="","",IF('A - IDENTIFICAÇÃO'!$P$15="","",'A - IDENTIFICAÇÃO'!$P$15))</f>
        <v/>
      </c>
      <c r="C395" t="str">
        <f>IF(D395="","",TEXT(IF('A - IDENTIFICAÇÃO'!$C$2="","",'A - IDENTIFICAÇÃO'!$C$2),"0000"))</f>
        <v/>
      </c>
      <c r="D395" t="str">
        <f>IF('B - PROJETOS E PROGRAMAS'!A398="","",'B - PROJETOS E PROGRAMAS'!A398)</f>
        <v/>
      </c>
      <c r="E395" t="str">
        <f>TEXT(IF('B - PROJETOS E PROGRAMAS'!B398="","",'B - PROJETOS E PROGRAMAS'!B398),"DD/MM/AAAA")</f>
        <v/>
      </c>
      <c r="F395" t="str">
        <f>TEXT(IF('B - PROJETOS E PROGRAMAS'!C398="","",'B - PROJETOS E PROGRAMAS'!C398),"DD/MM/AAAA")</f>
        <v/>
      </c>
      <c r="G395" t="str">
        <f>IF(OR('B - PROJETOS E PROGRAMAS'!D398="SIM",'B - PROJETOS E PROGRAMAS'!D398="S"),"S",IF(OR('B - PROJETOS E PROGRAMAS'!D398="NÃO",'B - PROJETOS E PROGRAMAS'!D398="N"),"N",""))</f>
        <v/>
      </c>
      <c r="H395" t="str">
        <f>TEXT(IF('B - PROJETOS E PROGRAMAS'!A398="","",'B - PROJETOS E PROGRAMAS'!AB398),"0,00")</f>
        <v/>
      </c>
      <c r="I395" t="str">
        <f>TEXT(IF('B - PROJETOS E PROGRAMAS'!A398="","",'B - PROJETOS E PROGRAMAS'!AC398),"0,00")</f>
        <v/>
      </c>
      <c r="J395" t="str">
        <f>TEXT(IF('B - PROJETOS E PROGRAMAS'!A398="","",'B - PROJETOS E PROGRAMAS'!AD398),"0,00")</f>
        <v/>
      </c>
      <c r="K395" t="str">
        <f>TEXT(IF('B - PROJETOS E PROGRAMAS'!A398="","",'B - PROJETOS E PROGRAMAS'!AE398),"0,00")</f>
        <v/>
      </c>
    </row>
    <row r="396" spans="1:11" x14ac:dyDescent="0.35">
      <c r="A396" t="str">
        <f>IF(D396="","",IF('A - IDENTIFICAÇÃO'!$C$7="","",'A - IDENTIFICAÇÃO'!$C$7))</f>
        <v/>
      </c>
      <c r="B396" t="str">
        <f>IF(D396="","",IF('A - IDENTIFICAÇÃO'!$P$15="","",'A - IDENTIFICAÇÃO'!$P$15))</f>
        <v/>
      </c>
      <c r="C396" t="str">
        <f>IF(D396="","",TEXT(IF('A - IDENTIFICAÇÃO'!$C$2="","",'A - IDENTIFICAÇÃO'!$C$2),"0000"))</f>
        <v/>
      </c>
      <c r="D396" t="str">
        <f>IF('B - PROJETOS E PROGRAMAS'!A399="","",'B - PROJETOS E PROGRAMAS'!A399)</f>
        <v/>
      </c>
      <c r="E396" t="str">
        <f>TEXT(IF('B - PROJETOS E PROGRAMAS'!B399="","",'B - PROJETOS E PROGRAMAS'!B399),"DD/MM/AAAA")</f>
        <v/>
      </c>
      <c r="F396" t="str">
        <f>TEXT(IF('B - PROJETOS E PROGRAMAS'!C399="","",'B - PROJETOS E PROGRAMAS'!C399),"DD/MM/AAAA")</f>
        <v/>
      </c>
      <c r="G396" t="str">
        <f>IF(OR('B - PROJETOS E PROGRAMAS'!D399="SIM",'B - PROJETOS E PROGRAMAS'!D399="S"),"S",IF(OR('B - PROJETOS E PROGRAMAS'!D399="NÃO",'B - PROJETOS E PROGRAMAS'!D399="N"),"N",""))</f>
        <v/>
      </c>
      <c r="H396" t="str">
        <f>TEXT(IF('B - PROJETOS E PROGRAMAS'!A399="","",'B - PROJETOS E PROGRAMAS'!AB399),"0,00")</f>
        <v/>
      </c>
      <c r="I396" t="str">
        <f>TEXT(IF('B - PROJETOS E PROGRAMAS'!A399="","",'B - PROJETOS E PROGRAMAS'!AC399),"0,00")</f>
        <v/>
      </c>
      <c r="J396" t="str">
        <f>TEXT(IF('B - PROJETOS E PROGRAMAS'!A399="","",'B - PROJETOS E PROGRAMAS'!AD399),"0,00")</f>
        <v/>
      </c>
      <c r="K396" t="str">
        <f>TEXT(IF('B - PROJETOS E PROGRAMAS'!A399="","",'B - PROJETOS E PROGRAMAS'!AE399),"0,00")</f>
        <v/>
      </c>
    </row>
    <row r="397" spans="1:11" x14ac:dyDescent="0.35">
      <c r="A397" t="str">
        <f>IF(D397="","",IF('A - IDENTIFICAÇÃO'!$C$7="","",'A - IDENTIFICAÇÃO'!$C$7))</f>
        <v/>
      </c>
      <c r="B397" t="str">
        <f>IF(D397="","",IF('A - IDENTIFICAÇÃO'!$P$15="","",'A - IDENTIFICAÇÃO'!$P$15))</f>
        <v/>
      </c>
      <c r="C397" t="str">
        <f>IF(D397="","",TEXT(IF('A - IDENTIFICAÇÃO'!$C$2="","",'A - IDENTIFICAÇÃO'!$C$2),"0000"))</f>
        <v/>
      </c>
      <c r="D397" t="str">
        <f>IF('B - PROJETOS E PROGRAMAS'!A400="","",'B - PROJETOS E PROGRAMAS'!A400)</f>
        <v/>
      </c>
      <c r="E397" t="str">
        <f>TEXT(IF('B - PROJETOS E PROGRAMAS'!B400="","",'B - PROJETOS E PROGRAMAS'!B400),"DD/MM/AAAA")</f>
        <v/>
      </c>
      <c r="F397" t="str">
        <f>TEXT(IF('B - PROJETOS E PROGRAMAS'!C400="","",'B - PROJETOS E PROGRAMAS'!C400),"DD/MM/AAAA")</f>
        <v/>
      </c>
      <c r="G397" t="str">
        <f>IF(OR('B - PROJETOS E PROGRAMAS'!D400="SIM",'B - PROJETOS E PROGRAMAS'!D400="S"),"S",IF(OR('B - PROJETOS E PROGRAMAS'!D400="NÃO",'B - PROJETOS E PROGRAMAS'!D400="N"),"N",""))</f>
        <v/>
      </c>
      <c r="H397" t="str">
        <f>TEXT(IF('B - PROJETOS E PROGRAMAS'!A400="","",'B - PROJETOS E PROGRAMAS'!AB400),"0,00")</f>
        <v/>
      </c>
      <c r="I397" t="str">
        <f>TEXT(IF('B - PROJETOS E PROGRAMAS'!A400="","",'B - PROJETOS E PROGRAMAS'!AC400),"0,00")</f>
        <v/>
      </c>
      <c r="J397" t="str">
        <f>TEXT(IF('B - PROJETOS E PROGRAMAS'!A400="","",'B - PROJETOS E PROGRAMAS'!AD400),"0,00")</f>
        <v/>
      </c>
      <c r="K397" t="str">
        <f>TEXT(IF('B - PROJETOS E PROGRAMAS'!A400="","",'B - PROJETOS E PROGRAMAS'!AE400),"0,00")</f>
        <v/>
      </c>
    </row>
    <row r="398" spans="1:11" x14ac:dyDescent="0.35">
      <c r="A398" t="str">
        <f>IF(D398="","",IF('A - IDENTIFICAÇÃO'!$C$7="","",'A - IDENTIFICAÇÃO'!$C$7))</f>
        <v/>
      </c>
      <c r="B398" t="str">
        <f>IF(D398="","",IF('A - IDENTIFICAÇÃO'!$P$15="","",'A - IDENTIFICAÇÃO'!$P$15))</f>
        <v/>
      </c>
      <c r="C398" t="str">
        <f>IF(D398="","",TEXT(IF('A - IDENTIFICAÇÃO'!$C$2="","",'A - IDENTIFICAÇÃO'!$C$2),"0000"))</f>
        <v/>
      </c>
      <c r="D398" t="str">
        <f>IF('B - PROJETOS E PROGRAMAS'!A401="","",'B - PROJETOS E PROGRAMAS'!A401)</f>
        <v/>
      </c>
      <c r="E398" t="str">
        <f>TEXT(IF('B - PROJETOS E PROGRAMAS'!B401="","",'B - PROJETOS E PROGRAMAS'!B401),"DD/MM/AAAA")</f>
        <v/>
      </c>
      <c r="F398" t="str">
        <f>TEXT(IF('B - PROJETOS E PROGRAMAS'!C401="","",'B - PROJETOS E PROGRAMAS'!C401),"DD/MM/AAAA")</f>
        <v/>
      </c>
      <c r="G398" t="str">
        <f>IF(OR('B - PROJETOS E PROGRAMAS'!D401="SIM",'B - PROJETOS E PROGRAMAS'!D401="S"),"S",IF(OR('B - PROJETOS E PROGRAMAS'!D401="NÃO",'B - PROJETOS E PROGRAMAS'!D401="N"),"N",""))</f>
        <v/>
      </c>
      <c r="H398" t="str">
        <f>TEXT(IF('B - PROJETOS E PROGRAMAS'!A401="","",'B - PROJETOS E PROGRAMAS'!AB401),"0,00")</f>
        <v/>
      </c>
      <c r="I398" t="str">
        <f>TEXT(IF('B - PROJETOS E PROGRAMAS'!A401="","",'B - PROJETOS E PROGRAMAS'!AC401),"0,00")</f>
        <v/>
      </c>
      <c r="J398" t="str">
        <f>TEXT(IF('B - PROJETOS E PROGRAMAS'!A401="","",'B - PROJETOS E PROGRAMAS'!AD401),"0,00")</f>
        <v/>
      </c>
      <c r="K398" t="str">
        <f>TEXT(IF('B - PROJETOS E PROGRAMAS'!A401="","",'B - PROJETOS E PROGRAMAS'!AE401),"0,00")</f>
        <v/>
      </c>
    </row>
    <row r="399" spans="1:11" x14ac:dyDescent="0.35">
      <c r="A399" t="str">
        <f>IF(D399="","",IF('A - IDENTIFICAÇÃO'!$C$7="","",'A - IDENTIFICAÇÃO'!$C$7))</f>
        <v/>
      </c>
      <c r="B399" t="str">
        <f>IF(D399="","",IF('A - IDENTIFICAÇÃO'!$P$15="","",'A - IDENTIFICAÇÃO'!$P$15))</f>
        <v/>
      </c>
      <c r="C399" t="str">
        <f>IF(D399="","",TEXT(IF('A - IDENTIFICAÇÃO'!$C$2="","",'A - IDENTIFICAÇÃO'!$C$2),"0000"))</f>
        <v/>
      </c>
      <c r="D399" t="str">
        <f>IF('B - PROJETOS E PROGRAMAS'!A402="","",'B - PROJETOS E PROGRAMAS'!A402)</f>
        <v/>
      </c>
      <c r="E399" t="str">
        <f>TEXT(IF('B - PROJETOS E PROGRAMAS'!B402="","",'B - PROJETOS E PROGRAMAS'!B402),"DD/MM/AAAA")</f>
        <v/>
      </c>
      <c r="F399" t="str">
        <f>TEXT(IF('B - PROJETOS E PROGRAMAS'!C402="","",'B - PROJETOS E PROGRAMAS'!C402),"DD/MM/AAAA")</f>
        <v/>
      </c>
      <c r="G399" t="str">
        <f>IF(OR('B - PROJETOS E PROGRAMAS'!D402="SIM",'B - PROJETOS E PROGRAMAS'!D402="S"),"S",IF(OR('B - PROJETOS E PROGRAMAS'!D402="NÃO",'B - PROJETOS E PROGRAMAS'!D402="N"),"N",""))</f>
        <v/>
      </c>
      <c r="H399" t="str">
        <f>TEXT(IF('B - PROJETOS E PROGRAMAS'!A402="","",'B - PROJETOS E PROGRAMAS'!AB402),"0,00")</f>
        <v/>
      </c>
      <c r="I399" t="str">
        <f>TEXT(IF('B - PROJETOS E PROGRAMAS'!A402="","",'B - PROJETOS E PROGRAMAS'!AC402),"0,00")</f>
        <v/>
      </c>
      <c r="J399" t="str">
        <f>TEXT(IF('B - PROJETOS E PROGRAMAS'!A402="","",'B - PROJETOS E PROGRAMAS'!AD402),"0,00")</f>
        <v/>
      </c>
      <c r="K399" t="str">
        <f>TEXT(IF('B - PROJETOS E PROGRAMAS'!A402="","",'B - PROJETOS E PROGRAMAS'!AE402),"0,00")</f>
        <v/>
      </c>
    </row>
    <row r="400" spans="1:11" x14ac:dyDescent="0.35">
      <c r="A400" t="str">
        <f>IF(D400="","",IF('A - IDENTIFICAÇÃO'!$C$7="","",'A - IDENTIFICAÇÃO'!$C$7))</f>
        <v/>
      </c>
      <c r="B400" t="str">
        <f>IF(D400="","",IF('A - IDENTIFICAÇÃO'!$P$15="","",'A - IDENTIFICAÇÃO'!$P$15))</f>
        <v/>
      </c>
      <c r="C400" t="str">
        <f>IF(D400="","",TEXT(IF('A - IDENTIFICAÇÃO'!$C$2="","",'A - IDENTIFICAÇÃO'!$C$2),"0000"))</f>
        <v/>
      </c>
      <c r="D400" t="str">
        <f>IF('B - PROJETOS E PROGRAMAS'!A403="","",'B - PROJETOS E PROGRAMAS'!A403)</f>
        <v/>
      </c>
      <c r="E400" t="str">
        <f>TEXT(IF('B - PROJETOS E PROGRAMAS'!B403="","",'B - PROJETOS E PROGRAMAS'!B403),"DD/MM/AAAA")</f>
        <v/>
      </c>
      <c r="F400" t="str">
        <f>TEXT(IF('B - PROJETOS E PROGRAMAS'!C403="","",'B - PROJETOS E PROGRAMAS'!C403),"DD/MM/AAAA")</f>
        <v/>
      </c>
      <c r="G400" t="str">
        <f>IF(OR('B - PROJETOS E PROGRAMAS'!D403="SIM",'B - PROJETOS E PROGRAMAS'!D403="S"),"S",IF(OR('B - PROJETOS E PROGRAMAS'!D403="NÃO",'B - PROJETOS E PROGRAMAS'!D403="N"),"N",""))</f>
        <v/>
      </c>
      <c r="H400" t="str">
        <f>TEXT(IF('B - PROJETOS E PROGRAMAS'!A403="","",'B - PROJETOS E PROGRAMAS'!AB403),"0,00")</f>
        <v/>
      </c>
      <c r="I400" t="str">
        <f>TEXT(IF('B - PROJETOS E PROGRAMAS'!A403="","",'B - PROJETOS E PROGRAMAS'!AC403),"0,00")</f>
        <v/>
      </c>
      <c r="J400" t="str">
        <f>TEXT(IF('B - PROJETOS E PROGRAMAS'!A403="","",'B - PROJETOS E PROGRAMAS'!AD403),"0,00")</f>
        <v/>
      </c>
      <c r="K400" t="str">
        <f>TEXT(IF('B - PROJETOS E PROGRAMAS'!A403="","",'B - PROJETOS E PROGRAMAS'!AE403),"0,00")</f>
        <v/>
      </c>
    </row>
    <row r="401" spans="1:11" x14ac:dyDescent="0.35">
      <c r="A401" t="str">
        <f>IF(D401="","",IF('A - IDENTIFICAÇÃO'!$C$7="","",'A - IDENTIFICAÇÃO'!$C$7))</f>
        <v/>
      </c>
      <c r="B401" t="str">
        <f>IF(D401="","",IF('A - IDENTIFICAÇÃO'!$P$15="","",'A - IDENTIFICAÇÃO'!$P$15))</f>
        <v/>
      </c>
      <c r="C401" t="str">
        <f>IF(D401="","",TEXT(IF('A - IDENTIFICAÇÃO'!$C$2="","",'A - IDENTIFICAÇÃO'!$C$2),"0000"))</f>
        <v/>
      </c>
      <c r="D401" t="str">
        <f>IF('B - PROJETOS E PROGRAMAS'!A404="","",'B - PROJETOS E PROGRAMAS'!A404)</f>
        <v/>
      </c>
      <c r="E401" t="str">
        <f>TEXT(IF('B - PROJETOS E PROGRAMAS'!B404="","",'B - PROJETOS E PROGRAMAS'!B404),"DD/MM/AAAA")</f>
        <v/>
      </c>
      <c r="F401" t="str">
        <f>TEXT(IF('B - PROJETOS E PROGRAMAS'!C404="","",'B - PROJETOS E PROGRAMAS'!C404),"DD/MM/AAAA")</f>
        <v/>
      </c>
      <c r="G401" t="str">
        <f>IF(OR('B - PROJETOS E PROGRAMAS'!D404="SIM",'B - PROJETOS E PROGRAMAS'!D404="S"),"S",IF(OR('B - PROJETOS E PROGRAMAS'!D404="NÃO",'B - PROJETOS E PROGRAMAS'!D404="N"),"N",""))</f>
        <v/>
      </c>
      <c r="H401" t="str">
        <f>TEXT(IF('B - PROJETOS E PROGRAMAS'!A404="","",'B - PROJETOS E PROGRAMAS'!AB404),"0,00")</f>
        <v/>
      </c>
      <c r="I401" t="str">
        <f>TEXT(IF('B - PROJETOS E PROGRAMAS'!A404="","",'B - PROJETOS E PROGRAMAS'!AC404),"0,00")</f>
        <v/>
      </c>
      <c r="J401" t="str">
        <f>TEXT(IF('B - PROJETOS E PROGRAMAS'!A404="","",'B - PROJETOS E PROGRAMAS'!AD404),"0,00")</f>
        <v/>
      </c>
      <c r="K401" t="str">
        <f>TEXT(IF('B - PROJETOS E PROGRAMAS'!A404="","",'B - PROJETOS E PROGRAMAS'!AE404),"0,00")</f>
        <v/>
      </c>
    </row>
    <row r="402" spans="1:11" x14ac:dyDescent="0.35">
      <c r="A402" t="str">
        <f>IF(D402="","",IF('A - IDENTIFICAÇÃO'!$C$7="","",'A - IDENTIFICAÇÃO'!$C$7))</f>
        <v/>
      </c>
      <c r="B402" t="str">
        <f>IF(D402="","",IF('A - IDENTIFICAÇÃO'!$P$15="","",'A - IDENTIFICAÇÃO'!$P$15))</f>
        <v/>
      </c>
      <c r="C402" t="str">
        <f>IF(D402="","",TEXT(IF('A - IDENTIFICAÇÃO'!$C$2="","",'A - IDENTIFICAÇÃO'!$C$2),"0000"))</f>
        <v/>
      </c>
      <c r="D402" t="str">
        <f>IF('B - PROJETOS E PROGRAMAS'!A405="","",'B - PROJETOS E PROGRAMAS'!A405)</f>
        <v/>
      </c>
      <c r="E402" t="str">
        <f>TEXT(IF('B - PROJETOS E PROGRAMAS'!B405="","",'B - PROJETOS E PROGRAMAS'!B405),"DD/MM/AAAA")</f>
        <v/>
      </c>
      <c r="F402" t="str">
        <f>TEXT(IF('B - PROJETOS E PROGRAMAS'!C405="","",'B - PROJETOS E PROGRAMAS'!C405),"DD/MM/AAAA")</f>
        <v/>
      </c>
      <c r="G402" t="str">
        <f>IF(OR('B - PROJETOS E PROGRAMAS'!D405="SIM",'B - PROJETOS E PROGRAMAS'!D405="S"),"S",IF(OR('B - PROJETOS E PROGRAMAS'!D405="NÃO",'B - PROJETOS E PROGRAMAS'!D405="N"),"N",""))</f>
        <v/>
      </c>
      <c r="H402" t="str">
        <f>TEXT(IF('B - PROJETOS E PROGRAMAS'!A405="","",'B - PROJETOS E PROGRAMAS'!AB405),"0,00")</f>
        <v/>
      </c>
      <c r="I402" t="str">
        <f>TEXT(IF('B - PROJETOS E PROGRAMAS'!A405="","",'B - PROJETOS E PROGRAMAS'!AC405),"0,00")</f>
        <v/>
      </c>
      <c r="J402" t="str">
        <f>TEXT(IF('B - PROJETOS E PROGRAMAS'!A405="","",'B - PROJETOS E PROGRAMAS'!AD405),"0,00")</f>
        <v/>
      </c>
      <c r="K402" t="str">
        <f>TEXT(IF('B - PROJETOS E PROGRAMAS'!A405="","",'B - PROJETOS E PROGRAMAS'!AE405),"0,00")</f>
        <v/>
      </c>
    </row>
    <row r="403" spans="1:11" x14ac:dyDescent="0.35">
      <c r="A403" t="str">
        <f>IF(D403="","",IF('A - IDENTIFICAÇÃO'!$C$7="","",'A - IDENTIFICAÇÃO'!$C$7))</f>
        <v/>
      </c>
      <c r="B403" t="str">
        <f>IF(D403="","",IF('A - IDENTIFICAÇÃO'!$P$15="","",'A - IDENTIFICAÇÃO'!$P$15))</f>
        <v/>
      </c>
      <c r="C403" t="str">
        <f>IF(D403="","",TEXT(IF('A - IDENTIFICAÇÃO'!$C$2="","",'A - IDENTIFICAÇÃO'!$C$2),"0000"))</f>
        <v/>
      </c>
      <c r="D403" t="str">
        <f>IF('B - PROJETOS E PROGRAMAS'!A406="","",'B - PROJETOS E PROGRAMAS'!A406)</f>
        <v/>
      </c>
      <c r="E403" t="str">
        <f>TEXT(IF('B - PROJETOS E PROGRAMAS'!B406="","",'B - PROJETOS E PROGRAMAS'!B406),"DD/MM/AAAA")</f>
        <v/>
      </c>
      <c r="F403" t="str">
        <f>TEXT(IF('B - PROJETOS E PROGRAMAS'!C406="","",'B - PROJETOS E PROGRAMAS'!C406),"DD/MM/AAAA")</f>
        <v/>
      </c>
      <c r="G403" t="str">
        <f>IF(OR('B - PROJETOS E PROGRAMAS'!D406="SIM",'B - PROJETOS E PROGRAMAS'!D406="S"),"S",IF(OR('B - PROJETOS E PROGRAMAS'!D406="NÃO",'B - PROJETOS E PROGRAMAS'!D406="N"),"N",""))</f>
        <v/>
      </c>
      <c r="H403" t="str">
        <f>TEXT(IF('B - PROJETOS E PROGRAMAS'!A406="","",'B - PROJETOS E PROGRAMAS'!AB406),"0,00")</f>
        <v/>
      </c>
      <c r="I403" t="str">
        <f>TEXT(IF('B - PROJETOS E PROGRAMAS'!A406="","",'B - PROJETOS E PROGRAMAS'!AC406),"0,00")</f>
        <v/>
      </c>
      <c r="J403" t="str">
        <f>TEXT(IF('B - PROJETOS E PROGRAMAS'!A406="","",'B - PROJETOS E PROGRAMAS'!AD406),"0,00")</f>
        <v/>
      </c>
      <c r="K403" t="str">
        <f>TEXT(IF('B - PROJETOS E PROGRAMAS'!A406="","",'B - PROJETOS E PROGRAMAS'!AE406),"0,00")</f>
        <v/>
      </c>
    </row>
    <row r="404" spans="1:11" x14ac:dyDescent="0.35">
      <c r="A404" t="str">
        <f>IF(D404="","",IF('A - IDENTIFICAÇÃO'!$C$7="","",'A - IDENTIFICAÇÃO'!$C$7))</f>
        <v/>
      </c>
      <c r="B404" t="str">
        <f>IF(D404="","",IF('A - IDENTIFICAÇÃO'!$P$15="","",'A - IDENTIFICAÇÃO'!$P$15))</f>
        <v/>
      </c>
      <c r="C404" t="str">
        <f>IF(D404="","",TEXT(IF('A - IDENTIFICAÇÃO'!$C$2="","",'A - IDENTIFICAÇÃO'!$C$2),"0000"))</f>
        <v/>
      </c>
      <c r="D404" t="str">
        <f>IF('B - PROJETOS E PROGRAMAS'!A407="","",'B - PROJETOS E PROGRAMAS'!A407)</f>
        <v/>
      </c>
      <c r="E404" t="str">
        <f>TEXT(IF('B - PROJETOS E PROGRAMAS'!B407="","",'B - PROJETOS E PROGRAMAS'!B407),"DD/MM/AAAA")</f>
        <v/>
      </c>
      <c r="F404" t="str">
        <f>TEXT(IF('B - PROJETOS E PROGRAMAS'!C407="","",'B - PROJETOS E PROGRAMAS'!C407),"DD/MM/AAAA")</f>
        <v/>
      </c>
      <c r="G404" t="str">
        <f>IF(OR('B - PROJETOS E PROGRAMAS'!D407="SIM",'B - PROJETOS E PROGRAMAS'!D407="S"),"S",IF(OR('B - PROJETOS E PROGRAMAS'!D407="NÃO",'B - PROJETOS E PROGRAMAS'!D407="N"),"N",""))</f>
        <v/>
      </c>
      <c r="H404" t="str">
        <f>TEXT(IF('B - PROJETOS E PROGRAMAS'!A407="","",'B - PROJETOS E PROGRAMAS'!AB407),"0,00")</f>
        <v/>
      </c>
      <c r="I404" t="str">
        <f>TEXT(IF('B - PROJETOS E PROGRAMAS'!A407="","",'B - PROJETOS E PROGRAMAS'!AC407),"0,00")</f>
        <v/>
      </c>
      <c r="J404" t="str">
        <f>TEXT(IF('B - PROJETOS E PROGRAMAS'!A407="","",'B - PROJETOS E PROGRAMAS'!AD407),"0,00")</f>
        <v/>
      </c>
      <c r="K404" t="str">
        <f>TEXT(IF('B - PROJETOS E PROGRAMAS'!A407="","",'B - PROJETOS E PROGRAMAS'!AE407),"0,00")</f>
        <v/>
      </c>
    </row>
    <row r="405" spans="1:11" x14ac:dyDescent="0.35">
      <c r="A405" t="str">
        <f>IF(D405="","",IF('A - IDENTIFICAÇÃO'!$C$7="","",'A - IDENTIFICAÇÃO'!$C$7))</f>
        <v/>
      </c>
      <c r="B405" t="str">
        <f>IF(D405="","",IF('A - IDENTIFICAÇÃO'!$P$15="","",'A - IDENTIFICAÇÃO'!$P$15))</f>
        <v/>
      </c>
      <c r="C405" t="str">
        <f>IF(D405="","",TEXT(IF('A - IDENTIFICAÇÃO'!$C$2="","",'A - IDENTIFICAÇÃO'!$C$2),"0000"))</f>
        <v/>
      </c>
      <c r="D405" t="str">
        <f>IF('B - PROJETOS E PROGRAMAS'!A408="","",'B - PROJETOS E PROGRAMAS'!A408)</f>
        <v/>
      </c>
      <c r="E405" t="str">
        <f>TEXT(IF('B - PROJETOS E PROGRAMAS'!B408="","",'B - PROJETOS E PROGRAMAS'!B408),"DD/MM/AAAA")</f>
        <v/>
      </c>
      <c r="F405" t="str">
        <f>TEXT(IF('B - PROJETOS E PROGRAMAS'!C408="","",'B - PROJETOS E PROGRAMAS'!C408),"DD/MM/AAAA")</f>
        <v/>
      </c>
      <c r="G405" t="str">
        <f>IF(OR('B - PROJETOS E PROGRAMAS'!D408="SIM",'B - PROJETOS E PROGRAMAS'!D408="S"),"S",IF(OR('B - PROJETOS E PROGRAMAS'!D408="NÃO",'B - PROJETOS E PROGRAMAS'!D408="N"),"N",""))</f>
        <v/>
      </c>
      <c r="H405" t="str">
        <f>TEXT(IF('B - PROJETOS E PROGRAMAS'!A408="","",'B - PROJETOS E PROGRAMAS'!AB408),"0,00")</f>
        <v/>
      </c>
      <c r="I405" t="str">
        <f>TEXT(IF('B - PROJETOS E PROGRAMAS'!A408="","",'B - PROJETOS E PROGRAMAS'!AC408),"0,00")</f>
        <v/>
      </c>
      <c r="J405" t="str">
        <f>TEXT(IF('B - PROJETOS E PROGRAMAS'!A408="","",'B - PROJETOS E PROGRAMAS'!AD408),"0,00")</f>
        <v/>
      </c>
      <c r="K405" t="str">
        <f>TEXT(IF('B - PROJETOS E PROGRAMAS'!A408="","",'B - PROJETOS E PROGRAMAS'!AE408),"0,00")</f>
        <v/>
      </c>
    </row>
    <row r="406" spans="1:11" x14ac:dyDescent="0.35">
      <c r="A406" t="str">
        <f>IF(D406="","",IF('A - IDENTIFICAÇÃO'!$C$7="","",'A - IDENTIFICAÇÃO'!$C$7))</f>
        <v/>
      </c>
      <c r="B406" t="str">
        <f>IF(D406="","",IF('A - IDENTIFICAÇÃO'!$P$15="","",'A - IDENTIFICAÇÃO'!$P$15))</f>
        <v/>
      </c>
      <c r="C406" t="str">
        <f>IF(D406="","",TEXT(IF('A - IDENTIFICAÇÃO'!$C$2="","",'A - IDENTIFICAÇÃO'!$C$2),"0000"))</f>
        <v/>
      </c>
      <c r="D406" t="str">
        <f>IF('B - PROJETOS E PROGRAMAS'!A409="","",'B - PROJETOS E PROGRAMAS'!A409)</f>
        <v/>
      </c>
      <c r="E406" t="str">
        <f>TEXT(IF('B - PROJETOS E PROGRAMAS'!B409="","",'B - PROJETOS E PROGRAMAS'!B409),"DD/MM/AAAA")</f>
        <v/>
      </c>
      <c r="F406" t="str">
        <f>TEXT(IF('B - PROJETOS E PROGRAMAS'!C409="","",'B - PROJETOS E PROGRAMAS'!C409),"DD/MM/AAAA")</f>
        <v/>
      </c>
      <c r="G406" t="str">
        <f>IF(OR('B - PROJETOS E PROGRAMAS'!D409="SIM",'B - PROJETOS E PROGRAMAS'!D409="S"),"S",IF(OR('B - PROJETOS E PROGRAMAS'!D409="NÃO",'B - PROJETOS E PROGRAMAS'!D409="N"),"N",""))</f>
        <v/>
      </c>
      <c r="H406" t="str">
        <f>TEXT(IF('B - PROJETOS E PROGRAMAS'!A409="","",'B - PROJETOS E PROGRAMAS'!AB409),"0,00")</f>
        <v/>
      </c>
      <c r="I406" t="str">
        <f>TEXT(IF('B - PROJETOS E PROGRAMAS'!A409="","",'B - PROJETOS E PROGRAMAS'!AC409),"0,00")</f>
        <v/>
      </c>
      <c r="J406" t="str">
        <f>TEXT(IF('B - PROJETOS E PROGRAMAS'!A409="","",'B - PROJETOS E PROGRAMAS'!AD409),"0,00")</f>
        <v/>
      </c>
      <c r="K406" t="str">
        <f>TEXT(IF('B - PROJETOS E PROGRAMAS'!A409="","",'B - PROJETOS E PROGRAMAS'!AE409),"0,00")</f>
        <v/>
      </c>
    </row>
    <row r="407" spans="1:11" x14ac:dyDescent="0.35">
      <c r="A407" t="str">
        <f>IF(D407="","",IF('A - IDENTIFICAÇÃO'!$C$7="","",'A - IDENTIFICAÇÃO'!$C$7))</f>
        <v/>
      </c>
      <c r="B407" t="str">
        <f>IF(D407="","",IF('A - IDENTIFICAÇÃO'!$P$15="","",'A - IDENTIFICAÇÃO'!$P$15))</f>
        <v/>
      </c>
      <c r="C407" t="str">
        <f>IF(D407="","",TEXT(IF('A - IDENTIFICAÇÃO'!$C$2="","",'A - IDENTIFICAÇÃO'!$C$2),"0000"))</f>
        <v/>
      </c>
      <c r="D407" t="str">
        <f>IF('B - PROJETOS E PROGRAMAS'!A410="","",'B - PROJETOS E PROGRAMAS'!A410)</f>
        <v/>
      </c>
      <c r="E407" t="str">
        <f>TEXT(IF('B - PROJETOS E PROGRAMAS'!B410="","",'B - PROJETOS E PROGRAMAS'!B410),"DD/MM/AAAA")</f>
        <v/>
      </c>
      <c r="F407" t="str">
        <f>TEXT(IF('B - PROJETOS E PROGRAMAS'!C410="","",'B - PROJETOS E PROGRAMAS'!C410),"DD/MM/AAAA")</f>
        <v/>
      </c>
      <c r="G407" t="str">
        <f>IF(OR('B - PROJETOS E PROGRAMAS'!D410="SIM",'B - PROJETOS E PROGRAMAS'!D410="S"),"S",IF(OR('B - PROJETOS E PROGRAMAS'!D410="NÃO",'B - PROJETOS E PROGRAMAS'!D410="N"),"N",""))</f>
        <v/>
      </c>
      <c r="H407" t="str">
        <f>TEXT(IF('B - PROJETOS E PROGRAMAS'!A410="","",'B - PROJETOS E PROGRAMAS'!AB410),"0,00")</f>
        <v/>
      </c>
      <c r="I407" t="str">
        <f>TEXT(IF('B - PROJETOS E PROGRAMAS'!A410="","",'B - PROJETOS E PROGRAMAS'!AC410),"0,00")</f>
        <v/>
      </c>
      <c r="J407" t="str">
        <f>TEXT(IF('B - PROJETOS E PROGRAMAS'!A410="","",'B - PROJETOS E PROGRAMAS'!AD410),"0,00")</f>
        <v/>
      </c>
      <c r="K407" t="str">
        <f>TEXT(IF('B - PROJETOS E PROGRAMAS'!A410="","",'B - PROJETOS E PROGRAMAS'!AE410),"0,00")</f>
        <v/>
      </c>
    </row>
    <row r="408" spans="1:11" x14ac:dyDescent="0.35">
      <c r="A408" t="str">
        <f>IF(D408="","",IF('A - IDENTIFICAÇÃO'!$C$7="","",'A - IDENTIFICAÇÃO'!$C$7))</f>
        <v/>
      </c>
      <c r="B408" t="str">
        <f>IF(D408="","",IF('A - IDENTIFICAÇÃO'!$P$15="","",'A - IDENTIFICAÇÃO'!$P$15))</f>
        <v/>
      </c>
      <c r="C408" t="str">
        <f>IF(D408="","",TEXT(IF('A - IDENTIFICAÇÃO'!$C$2="","",'A - IDENTIFICAÇÃO'!$C$2),"0000"))</f>
        <v/>
      </c>
      <c r="D408" t="str">
        <f>IF('B - PROJETOS E PROGRAMAS'!A411="","",'B - PROJETOS E PROGRAMAS'!A411)</f>
        <v/>
      </c>
      <c r="E408" t="str">
        <f>TEXT(IF('B - PROJETOS E PROGRAMAS'!B411="","",'B - PROJETOS E PROGRAMAS'!B411),"DD/MM/AAAA")</f>
        <v/>
      </c>
      <c r="F408" t="str">
        <f>TEXT(IF('B - PROJETOS E PROGRAMAS'!C411="","",'B - PROJETOS E PROGRAMAS'!C411),"DD/MM/AAAA")</f>
        <v/>
      </c>
      <c r="G408" t="str">
        <f>IF(OR('B - PROJETOS E PROGRAMAS'!D411="SIM",'B - PROJETOS E PROGRAMAS'!D411="S"),"S",IF(OR('B - PROJETOS E PROGRAMAS'!D411="NÃO",'B - PROJETOS E PROGRAMAS'!D411="N"),"N",""))</f>
        <v/>
      </c>
      <c r="H408" t="str">
        <f>TEXT(IF('B - PROJETOS E PROGRAMAS'!A411="","",'B - PROJETOS E PROGRAMAS'!AB411),"0,00")</f>
        <v/>
      </c>
      <c r="I408" t="str">
        <f>TEXT(IF('B - PROJETOS E PROGRAMAS'!A411="","",'B - PROJETOS E PROGRAMAS'!AC411),"0,00")</f>
        <v/>
      </c>
      <c r="J408" t="str">
        <f>TEXT(IF('B - PROJETOS E PROGRAMAS'!A411="","",'B - PROJETOS E PROGRAMAS'!AD411),"0,00")</f>
        <v/>
      </c>
      <c r="K408" t="str">
        <f>TEXT(IF('B - PROJETOS E PROGRAMAS'!A411="","",'B - PROJETOS E PROGRAMAS'!AE411),"0,00")</f>
        <v/>
      </c>
    </row>
    <row r="409" spans="1:11" x14ac:dyDescent="0.35">
      <c r="A409" t="str">
        <f>IF(D409="","",IF('A - IDENTIFICAÇÃO'!$C$7="","",'A - IDENTIFICAÇÃO'!$C$7))</f>
        <v/>
      </c>
      <c r="B409" t="str">
        <f>IF(D409="","",IF('A - IDENTIFICAÇÃO'!$P$15="","",'A - IDENTIFICAÇÃO'!$P$15))</f>
        <v/>
      </c>
      <c r="C409" t="str">
        <f>IF(D409="","",TEXT(IF('A - IDENTIFICAÇÃO'!$C$2="","",'A - IDENTIFICAÇÃO'!$C$2),"0000"))</f>
        <v/>
      </c>
      <c r="D409" t="str">
        <f>IF('B - PROJETOS E PROGRAMAS'!A412="","",'B - PROJETOS E PROGRAMAS'!A412)</f>
        <v/>
      </c>
      <c r="E409" t="str">
        <f>TEXT(IF('B - PROJETOS E PROGRAMAS'!B412="","",'B - PROJETOS E PROGRAMAS'!B412),"DD/MM/AAAA")</f>
        <v/>
      </c>
      <c r="F409" t="str">
        <f>TEXT(IF('B - PROJETOS E PROGRAMAS'!C412="","",'B - PROJETOS E PROGRAMAS'!C412),"DD/MM/AAAA")</f>
        <v/>
      </c>
      <c r="G409" t="str">
        <f>IF(OR('B - PROJETOS E PROGRAMAS'!D412="SIM",'B - PROJETOS E PROGRAMAS'!D412="S"),"S",IF(OR('B - PROJETOS E PROGRAMAS'!D412="NÃO",'B - PROJETOS E PROGRAMAS'!D412="N"),"N",""))</f>
        <v/>
      </c>
      <c r="H409" t="str">
        <f>TEXT(IF('B - PROJETOS E PROGRAMAS'!A412="","",'B - PROJETOS E PROGRAMAS'!AB412),"0,00")</f>
        <v/>
      </c>
      <c r="I409" t="str">
        <f>TEXT(IF('B - PROJETOS E PROGRAMAS'!A412="","",'B - PROJETOS E PROGRAMAS'!AC412),"0,00")</f>
        <v/>
      </c>
      <c r="J409" t="str">
        <f>TEXT(IF('B - PROJETOS E PROGRAMAS'!A412="","",'B - PROJETOS E PROGRAMAS'!AD412),"0,00")</f>
        <v/>
      </c>
      <c r="K409" t="str">
        <f>TEXT(IF('B - PROJETOS E PROGRAMAS'!A412="","",'B - PROJETOS E PROGRAMAS'!AE412),"0,00")</f>
        <v/>
      </c>
    </row>
    <row r="410" spans="1:11" x14ac:dyDescent="0.35">
      <c r="A410" t="str">
        <f>IF(D410="","",IF('A - IDENTIFICAÇÃO'!$C$7="","",'A - IDENTIFICAÇÃO'!$C$7))</f>
        <v/>
      </c>
      <c r="B410" t="str">
        <f>IF(D410="","",IF('A - IDENTIFICAÇÃO'!$P$15="","",'A - IDENTIFICAÇÃO'!$P$15))</f>
        <v/>
      </c>
      <c r="C410" t="str">
        <f>IF(D410="","",TEXT(IF('A - IDENTIFICAÇÃO'!$C$2="","",'A - IDENTIFICAÇÃO'!$C$2),"0000"))</f>
        <v/>
      </c>
      <c r="D410" t="str">
        <f>IF('B - PROJETOS E PROGRAMAS'!A413="","",'B - PROJETOS E PROGRAMAS'!A413)</f>
        <v/>
      </c>
      <c r="E410" t="str">
        <f>TEXT(IF('B - PROJETOS E PROGRAMAS'!B413="","",'B - PROJETOS E PROGRAMAS'!B413),"DD/MM/AAAA")</f>
        <v/>
      </c>
      <c r="F410" t="str">
        <f>TEXT(IF('B - PROJETOS E PROGRAMAS'!C413="","",'B - PROJETOS E PROGRAMAS'!C413),"DD/MM/AAAA")</f>
        <v/>
      </c>
      <c r="G410" t="str">
        <f>IF(OR('B - PROJETOS E PROGRAMAS'!D413="SIM",'B - PROJETOS E PROGRAMAS'!D413="S"),"S",IF(OR('B - PROJETOS E PROGRAMAS'!D413="NÃO",'B - PROJETOS E PROGRAMAS'!D413="N"),"N",""))</f>
        <v/>
      </c>
      <c r="H410" t="str">
        <f>TEXT(IF('B - PROJETOS E PROGRAMAS'!A413="","",'B - PROJETOS E PROGRAMAS'!AB413),"0,00")</f>
        <v/>
      </c>
      <c r="I410" t="str">
        <f>TEXT(IF('B - PROJETOS E PROGRAMAS'!A413="","",'B - PROJETOS E PROGRAMAS'!AC413),"0,00")</f>
        <v/>
      </c>
      <c r="J410" t="str">
        <f>TEXT(IF('B - PROJETOS E PROGRAMAS'!A413="","",'B - PROJETOS E PROGRAMAS'!AD413),"0,00")</f>
        <v/>
      </c>
      <c r="K410" t="str">
        <f>TEXT(IF('B - PROJETOS E PROGRAMAS'!A413="","",'B - PROJETOS E PROGRAMAS'!AE413),"0,00")</f>
        <v/>
      </c>
    </row>
    <row r="411" spans="1:11" x14ac:dyDescent="0.35">
      <c r="A411" t="str">
        <f>IF(D411="","",IF('A - IDENTIFICAÇÃO'!$C$7="","",'A - IDENTIFICAÇÃO'!$C$7))</f>
        <v/>
      </c>
      <c r="B411" t="str">
        <f>IF(D411="","",IF('A - IDENTIFICAÇÃO'!$P$15="","",'A - IDENTIFICAÇÃO'!$P$15))</f>
        <v/>
      </c>
      <c r="C411" t="str">
        <f>IF(D411="","",TEXT(IF('A - IDENTIFICAÇÃO'!$C$2="","",'A - IDENTIFICAÇÃO'!$C$2),"0000"))</f>
        <v/>
      </c>
      <c r="D411" t="str">
        <f>IF('B - PROJETOS E PROGRAMAS'!A414="","",'B - PROJETOS E PROGRAMAS'!A414)</f>
        <v/>
      </c>
      <c r="E411" t="str">
        <f>TEXT(IF('B - PROJETOS E PROGRAMAS'!B414="","",'B - PROJETOS E PROGRAMAS'!B414),"DD/MM/AAAA")</f>
        <v/>
      </c>
      <c r="F411" t="str">
        <f>TEXT(IF('B - PROJETOS E PROGRAMAS'!C414="","",'B - PROJETOS E PROGRAMAS'!C414),"DD/MM/AAAA")</f>
        <v/>
      </c>
      <c r="G411" t="str">
        <f>IF(OR('B - PROJETOS E PROGRAMAS'!D414="SIM",'B - PROJETOS E PROGRAMAS'!D414="S"),"S",IF(OR('B - PROJETOS E PROGRAMAS'!D414="NÃO",'B - PROJETOS E PROGRAMAS'!D414="N"),"N",""))</f>
        <v/>
      </c>
      <c r="H411" t="str">
        <f>TEXT(IF('B - PROJETOS E PROGRAMAS'!A414="","",'B - PROJETOS E PROGRAMAS'!AB414),"0,00")</f>
        <v/>
      </c>
      <c r="I411" t="str">
        <f>TEXT(IF('B - PROJETOS E PROGRAMAS'!A414="","",'B - PROJETOS E PROGRAMAS'!AC414),"0,00")</f>
        <v/>
      </c>
      <c r="J411" t="str">
        <f>TEXT(IF('B - PROJETOS E PROGRAMAS'!A414="","",'B - PROJETOS E PROGRAMAS'!AD414),"0,00")</f>
        <v/>
      </c>
      <c r="K411" t="str">
        <f>TEXT(IF('B - PROJETOS E PROGRAMAS'!A414="","",'B - PROJETOS E PROGRAMAS'!AE414),"0,00")</f>
        <v/>
      </c>
    </row>
    <row r="412" spans="1:11" x14ac:dyDescent="0.35">
      <c r="A412" t="str">
        <f>IF(D412="","",IF('A - IDENTIFICAÇÃO'!$C$7="","",'A - IDENTIFICAÇÃO'!$C$7))</f>
        <v/>
      </c>
      <c r="B412" t="str">
        <f>IF(D412="","",IF('A - IDENTIFICAÇÃO'!$P$15="","",'A - IDENTIFICAÇÃO'!$P$15))</f>
        <v/>
      </c>
      <c r="C412" t="str">
        <f>IF(D412="","",TEXT(IF('A - IDENTIFICAÇÃO'!$C$2="","",'A - IDENTIFICAÇÃO'!$C$2),"0000"))</f>
        <v/>
      </c>
      <c r="D412" t="str">
        <f>IF('B - PROJETOS E PROGRAMAS'!A415="","",'B - PROJETOS E PROGRAMAS'!A415)</f>
        <v/>
      </c>
      <c r="E412" t="str">
        <f>TEXT(IF('B - PROJETOS E PROGRAMAS'!B415="","",'B - PROJETOS E PROGRAMAS'!B415),"DD/MM/AAAA")</f>
        <v/>
      </c>
      <c r="F412" t="str">
        <f>TEXT(IF('B - PROJETOS E PROGRAMAS'!C415="","",'B - PROJETOS E PROGRAMAS'!C415),"DD/MM/AAAA")</f>
        <v/>
      </c>
      <c r="G412" t="str">
        <f>IF(OR('B - PROJETOS E PROGRAMAS'!D415="SIM",'B - PROJETOS E PROGRAMAS'!D415="S"),"S",IF(OR('B - PROJETOS E PROGRAMAS'!D415="NÃO",'B - PROJETOS E PROGRAMAS'!D415="N"),"N",""))</f>
        <v/>
      </c>
      <c r="H412" t="str">
        <f>TEXT(IF('B - PROJETOS E PROGRAMAS'!A415="","",'B - PROJETOS E PROGRAMAS'!AB415),"0,00")</f>
        <v/>
      </c>
      <c r="I412" t="str">
        <f>TEXT(IF('B - PROJETOS E PROGRAMAS'!A415="","",'B - PROJETOS E PROGRAMAS'!AC415),"0,00")</f>
        <v/>
      </c>
      <c r="J412" t="str">
        <f>TEXT(IF('B - PROJETOS E PROGRAMAS'!A415="","",'B - PROJETOS E PROGRAMAS'!AD415),"0,00")</f>
        <v/>
      </c>
      <c r="K412" t="str">
        <f>TEXT(IF('B - PROJETOS E PROGRAMAS'!A415="","",'B - PROJETOS E PROGRAMAS'!AE415),"0,00")</f>
        <v/>
      </c>
    </row>
    <row r="413" spans="1:11" x14ac:dyDescent="0.35">
      <c r="A413" t="str">
        <f>IF(D413="","",IF('A - IDENTIFICAÇÃO'!$C$7="","",'A - IDENTIFICAÇÃO'!$C$7))</f>
        <v/>
      </c>
      <c r="B413" t="str">
        <f>IF(D413="","",IF('A - IDENTIFICAÇÃO'!$P$15="","",'A - IDENTIFICAÇÃO'!$P$15))</f>
        <v/>
      </c>
      <c r="C413" t="str">
        <f>IF(D413="","",TEXT(IF('A - IDENTIFICAÇÃO'!$C$2="","",'A - IDENTIFICAÇÃO'!$C$2),"0000"))</f>
        <v/>
      </c>
      <c r="D413" t="str">
        <f>IF('B - PROJETOS E PROGRAMAS'!A416="","",'B - PROJETOS E PROGRAMAS'!A416)</f>
        <v/>
      </c>
      <c r="E413" t="str">
        <f>TEXT(IF('B - PROJETOS E PROGRAMAS'!B416="","",'B - PROJETOS E PROGRAMAS'!B416),"DD/MM/AAAA")</f>
        <v/>
      </c>
      <c r="F413" t="str">
        <f>TEXT(IF('B - PROJETOS E PROGRAMAS'!C416="","",'B - PROJETOS E PROGRAMAS'!C416),"DD/MM/AAAA")</f>
        <v/>
      </c>
      <c r="G413" t="str">
        <f>IF(OR('B - PROJETOS E PROGRAMAS'!D416="SIM",'B - PROJETOS E PROGRAMAS'!D416="S"),"S",IF(OR('B - PROJETOS E PROGRAMAS'!D416="NÃO",'B - PROJETOS E PROGRAMAS'!D416="N"),"N",""))</f>
        <v/>
      </c>
      <c r="H413" t="str">
        <f>TEXT(IF('B - PROJETOS E PROGRAMAS'!A416="","",'B - PROJETOS E PROGRAMAS'!AB416),"0,00")</f>
        <v/>
      </c>
      <c r="I413" t="str">
        <f>TEXT(IF('B - PROJETOS E PROGRAMAS'!A416="","",'B - PROJETOS E PROGRAMAS'!AC416),"0,00")</f>
        <v/>
      </c>
      <c r="J413" t="str">
        <f>TEXT(IF('B - PROJETOS E PROGRAMAS'!A416="","",'B - PROJETOS E PROGRAMAS'!AD416),"0,00")</f>
        <v/>
      </c>
      <c r="K413" t="str">
        <f>TEXT(IF('B - PROJETOS E PROGRAMAS'!A416="","",'B - PROJETOS E PROGRAMAS'!AE416),"0,00")</f>
        <v/>
      </c>
    </row>
    <row r="414" spans="1:11" x14ac:dyDescent="0.35">
      <c r="A414" t="str">
        <f>IF(D414="","",IF('A - IDENTIFICAÇÃO'!$C$7="","",'A - IDENTIFICAÇÃO'!$C$7))</f>
        <v/>
      </c>
      <c r="B414" t="str">
        <f>IF(D414="","",IF('A - IDENTIFICAÇÃO'!$P$15="","",'A - IDENTIFICAÇÃO'!$P$15))</f>
        <v/>
      </c>
      <c r="C414" t="str">
        <f>IF(D414="","",TEXT(IF('A - IDENTIFICAÇÃO'!$C$2="","",'A - IDENTIFICAÇÃO'!$C$2),"0000"))</f>
        <v/>
      </c>
      <c r="D414" t="str">
        <f>IF('B - PROJETOS E PROGRAMAS'!A417="","",'B - PROJETOS E PROGRAMAS'!A417)</f>
        <v/>
      </c>
      <c r="E414" t="str">
        <f>TEXT(IF('B - PROJETOS E PROGRAMAS'!B417="","",'B - PROJETOS E PROGRAMAS'!B417),"DD/MM/AAAA")</f>
        <v/>
      </c>
      <c r="F414" t="str">
        <f>TEXT(IF('B - PROJETOS E PROGRAMAS'!C417="","",'B - PROJETOS E PROGRAMAS'!C417),"DD/MM/AAAA")</f>
        <v/>
      </c>
      <c r="G414" t="str">
        <f>IF(OR('B - PROJETOS E PROGRAMAS'!D417="SIM",'B - PROJETOS E PROGRAMAS'!D417="S"),"S",IF(OR('B - PROJETOS E PROGRAMAS'!D417="NÃO",'B - PROJETOS E PROGRAMAS'!D417="N"),"N",""))</f>
        <v/>
      </c>
      <c r="H414" t="str">
        <f>TEXT(IF('B - PROJETOS E PROGRAMAS'!A417="","",'B - PROJETOS E PROGRAMAS'!AB417),"0,00")</f>
        <v/>
      </c>
      <c r="I414" t="str">
        <f>TEXT(IF('B - PROJETOS E PROGRAMAS'!A417="","",'B - PROJETOS E PROGRAMAS'!AC417),"0,00")</f>
        <v/>
      </c>
      <c r="J414" t="str">
        <f>TEXT(IF('B - PROJETOS E PROGRAMAS'!A417="","",'B - PROJETOS E PROGRAMAS'!AD417),"0,00")</f>
        <v/>
      </c>
      <c r="K414" t="str">
        <f>TEXT(IF('B - PROJETOS E PROGRAMAS'!A417="","",'B - PROJETOS E PROGRAMAS'!AE417),"0,00")</f>
        <v/>
      </c>
    </row>
    <row r="415" spans="1:11" x14ac:dyDescent="0.35">
      <c r="A415" t="str">
        <f>IF(D415="","",IF('A - IDENTIFICAÇÃO'!$C$7="","",'A - IDENTIFICAÇÃO'!$C$7))</f>
        <v/>
      </c>
      <c r="B415" t="str">
        <f>IF(D415="","",IF('A - IDENTIFICAÇÃO'!$P$15="","",'A - IDENTIFICAÇÃO'!$P$15))</f>
        <v/>
      </c>
      <c r="C415" t="str">
        <f>IF(D415="","",TEXT(IF('A - IDENTIFICAÇÃO'!$C$2="","",'A - IDENTIFICAÇÃO'!$C$2),"0000"))</f>
        <v/>
      </c>
      <c r="D415" t="str">
        <f>IF('B - PROJETOS E PROGRAMAS'!A418="","",'B - PROJETOS E PROGRAMAS'!A418)</f>
        <v/>
      </c>
      <c r="E415" t="str">
        <f>TEXT(IF('B - PROJETOS E PROGRAMAS'!B418="","",'B - PROJETOS E PROGRAMAS'!B418),"DD/MM/AAAA")</f>
        <v/>
      </c>
      <c r="F415" t="str">
        <f>TEXT(IF('B - PROJETOS E PROGRAMAS'!C418="","",'B - PROJETOS E PROGRAMAS'!C418),"DD/MM/AAAA")</f>
        <v/>
      </c>
      <c r="G415" t="str">
        <f>IF(OR('B - PROJETOS E PROGRAMAS'!D418="SIM",'B - PROJETOS E PROGRAMAS'!D418="S"),"S",IF(OR('B - PROJETOS E PROGRAMAS'!D418="NÃO",'B - PROJETOS E PROGRAMAS'!D418="N"),"N",""))</f>
        <v/>
      </c>
      <c r="H415" t="str">
        <f>TEXT(IF('B - PROJETOS E PROGRAMAS'!A418="","",'B - PROJETOS E PROGRAMAS'!AB418),"0,00")</f>
        <v/>
      </c>
      <c r="I415" t="str">
        <f>TEXT(IF('B - PROJETOS E PROGRAMAS'!A418="","",'B - PROJETOS E PROGRAMAS'!AC418),"0,00")</f>
        <v/>
      </c>
      <c r="J415" t="str">
        <f>TEXT(IF('B - PROJETOS E PROGRAMAS'!A418="","",'B - PROJETOS E PROGRAMAS'!AD418),"0,00")</f>
        <v/>
      </c>
      <c r="K415" t="str">
        <f>TEXT(IF('B - PROJETOS E PROGRAMAS'!A418="","",'B - PROJETOS E PROGRAMAS'!AE418),"0,00")</f>
        <v/>
      </c>
    </row>
    <row r="416" spans="1:11" x14ac:dyDescent="0.35">
      <c r="A416" t="str">
        <f>IF(D416="","",IF('A - IDENTIFICAÇÃO'!$C$7="","",'A - IDENTIFICAÇÃO'!$C$7))</f>
        <v/>
      </c>
      <c r="B416" t="str">
        <f>IF(D416="","",IF('A - IDENTIFICAÇÃO'!$P$15="","",'A - IDENTIFICAÇÃO'!$P$15))</f>
        <v/>
      </c>
      <c r="C416" t="str">
        <f>IF(D416="","",TEXT(IF('A - IDENTIFICAÇÃO'!$C$2="","",'A - IDENTIFICAÇÃO'!$C$2),"0000"))</f>
        <v/>
      </c>
      <c r="D416" t="str">
        <f>IF('B - PROJETOS E PROGRAMAS'!A419="","",'B - PROJETOS E PROGRAMAS'!A419)</f>
        <v/>
      </c>
      <c r="E416" t="str">
        <f>TEXT(IF('B - PROJETOS E PROGRAMAS'!B419="","",'B - PROJETOS E PROGRAMAS'!B419),"DD/MM/AAAA")</f>
        <v/>
      </c>
      <c r="F416" t="str">
        <f>TEXT(IF('B - PROJETOS E PROGRAMAS'!C419="","",'B - PROJETOS E PROGRAMAS'!C419),"DD/MM/AAAA")</f>
        <v/>
      </c>
      <c r="G416" t="str">
        <f>IF(OR('B - PROJETOS E PROGRAMAS'!D419="SIM",'B - PROJETOS E PROGRAMAS'!D419="S"),"S",IF(OR('B - PROJETOS E PROGRAMAS'!D419="NÃO",'B - PROJETOS E PROGRAMAS'!D419="N"),"N",""))</f>
        <v/>
      </c>
      <c r="H416" t="str">
        <f>TEXT(IF('B - PROJETOS E PROGRAMAS'!A419="","",'B - PROJETOS E PROGRAMAS'!AB419),"0,00")</f>
        <v/>
      </c>
      <c r="I416" t="str">
        <f>TEXT(IF('B - PROJETOS E PROGRAMAS'!A419="","",'B - PROJETOS E PROGRAMAS'!AC419),"0,00")</f>
        <v/>
      </c>
      <c r="J416" t="str">
        <f>TEXT(IF('B - PROJETOS E PROGRAMAS'!A419="","",'B - PROJETOS E PROGRAMAS'!AD419),"0,00")</f>
        <v/>
      </c>
      <c r="K416" t="str">
        <f>TEXT(IF('B - PROJETOS E PROGRAMAS'!A419="","",'B - PROJETOS E PROGRAMAS'!AE419),"0,00")</f>
        <v/>
      </c>
    </row>
    <row r="417" spans="1:11" x14ac:dyDescent="0.35">
      <c r="A417" t="str">
        <f>IF(D417="","",IF('A - IDENTIFICAÇÃO'!$C$7="","",'A - IDENTIFICAÇÃO'!$C$7))</f>
        <v/>
      </c>
      <c r="B417" t="str">
        <f>IF(D417="","",IF('A - IDENTIFICAÇÃO'!$P$15="","",'A - IDENTIFICAÇÃO'!$P$15))</f>
        <v/>
      </c>
      <c r="C417" t="str">
        <f>IF(D417="","",TEXT(IF('A - IDENTIFICAÇÃO'!$C$2="","",'A - IDENTIFICAÇÃO'!$C$2),"0000"))</f>
        <v/>
      </c>
      <c r="D417" t="str">
        <f>IF('B - PROJETOS E PROGRAMAS'!A420="","",'B - PROJETOS E PROGRAMAS'!A420)</f>
        <v/>
      </c>
      <c r="E417" t="str">
        <f>TEXT(IF('B - PROJETOS E PROGRAMAS'!B420="","",'B - PROJETOS E PROGRAMAS'!B420),"DD/MM/AAAA")</f>
        <v/>
      </c>
      <c r="F417" t="str">
        <f>TEXT(IF('B - PROJETOS E PROGRAMAS'!C420="","",'B - PROJETOS E PROGRAMAS'!C420),"DD/MM/AAAA")</f>
        <v/>
      </c>
      <c r="G417" t="str">
        <f>IF(OR('B - PROJETOS E PROGRAMAS'!D420="SIM",'B - PROJETOS E PROGRAMAS'!D420="S"),"S",IF(OR('B - PROJETOS E PROGRAMAS'!D420="NÃO",'B - PROJETOS E PROGRAMAS'!D420="N"),"N",""))</f>
        <v/>
      </c>
      <c r="H417" t="str">
        <f>TEXT(IF('B - PROJETOS E PROGRAMAS'!A420="","",'B - PROJETOS E PROGRAMAS'!AB420),"0,00")</f>
        <v/>
      </c>
      <c r="I417" t="str">
        <f>TEXT(IF('B - PROJETOS E PROGRAMAS'!A420="","",'B - PROJETOS E PROGRAMAS'!AC420),"0,00")</f>
        <v/>
      </c>
      <c r="J417" t="str">
        <f>TEXT(IF('B - PROJETOS E PROGRAMAS'!A420="","",'B - PROJETOS E PROGRAMAS'!AD420),"0,00")</f>
        <v/>
      </c>
      <c r="K417" t="str">
        <f>TEXT(IF('B - PROJETOS E PROGRAMAS'!A420="","",'B - PROJETOS E PROGRAMAS'!AE420),"0,00")</f>
        <v/>
      </c>
    </row>
    <row r="418" spans="1:11" x14ac:dyDescent="0.35">
      <c r="A418" t="str">
        <f>IF(D418="","",IF('A - IDENTIFICAÇÃO'!$C$7="","",'A - IDENTIFICAÇÃO'!$C$7))</f>
        <v/>
      </c>
      <c r="B418" t="str">
        <f>IF(D418="","",IF('A - IDENTIFICAÇÃO'!$P$15="","",'A - IDENTIFICAÇÃO'!$P$15))</f>
        <v/>
      </c>
      <c r="C418" t="str">
        <f>IF(D418="","",TEXT(IF('A - IDENTIFICAÇÃO'!$C$2="","",'A - IDENTIFICAÇÃO'!$C$2),"0000"))</f>
        <v/>
      </c>
      <c r="D418" t="str">
        <f>IF('B - PROJETOS E PROGRAMAS'!A421="","",'B - PROJETOS E PROGRAMAS'!A421)</f>
        <v/>
      </c>
      <c r="E418" t="str">
        <f>TEXT(IF('B - PROJETOS E PROGRAMAS'!B421="","",'B - PROJETOS E PROGRAMAS'!B421),"DD/MM/AAAA")</f>
        <v/>
      </c>
      <c r="F418" t="str">
        <f>TEXT(IF('B - PROJETOS E PROGRAMAS'!C421="","",'B - PROJETOS E PROGRAMAS'!C421),"DD/MM/AAAA")</f>
        <v/>
      </c>
      <c r="G418" t="str">
        <f>IF(OR('B - PROJETOS E PROGRAMAS'!D421="SIM",'B - PROJETOS E PROGRAMAS'!D421="S"),"S",IF(OR('B - PROJETOS E PROGRAMAS'!D421="NÃO",'B - PROJETOS E PROGRAMAS'!D421="N"),"N",""))</f>
        <v/>
      </c>
      <c r="H418" t="str">
        <f>TEXT(IF('B - PROJETOS E PROGRAMAS'!A421="","",'B - PROJETOS E PROGRAMAS'!AB421),"0,00")</f>
        <v/>
      </c>
      <c r="I418" t="str">
        <f>TEXT(IF('B - PROJETOS E PROGRAMAS'!A421="","",'B - PROJETOS E PROGRAMAS'!AC421),"0,00")</f>
        <v/>
      </c>
      <c r="J418" t="str">
        <f>TEXT(IF('B - PROJETOS E PROGRAMAS'!A421="","",'B - PROJETOS E PROGRAMAS'!AD421),"0,00")</f>
        <v/>
      </c>
      <c r="K418" t="str">
        <f>TEXT(IF('B - PROJETOS E PROGRAMAS'!A421="","",'B - PROJETOS E PROGRAMAS'!AE421),"0,00")</f>
        <v/>
      </c>
    </row>
    <row r="419" spans="1:11" x14ac:dyDescent="0.35">
      <c r="A419" t="str">
        <f>IF(D419="","",IF('A - IDENTIFICAÇÃO'!$C$7="","",'A - IDENTIFICAÇÃO'!$C$7))</f>
        <v/>
      </c>
      <c r="B419" t="str">
        <f>IF(D419="","",IF('A - IDENTIFICAÇÃO'!$P$15="","",'A - IDENTIFICAÇÃO'!$P$15))</f>
        <v/>
      </c>
      <c r="C419" t="str">
        <f>IF(D419="","",TEXT(IF('A - IDENTIFICAÇÃO'!$C$2="","",'A - IDENTIFICAÇÃO'!$C$2),"0000"))</f>
        <v/>
      </c>
      <c r="D419" t="str">
        <f>IF('B - PROJETOS E PROGRAMAS'!A422="","",'B - PROJETOS E PROGRAMAS'!A422)</f>
        <v/>
      </c>
      <c r="E419" t="str">
        <f>TEXT(IF('B - PROJETOS E PROGRAMAS'!B422="","",'B - PROJETOS E PROGRAMAS'!B422),"DD/MM/AAAA")</f>
        <v/>
      </c>
      <c r="F419" t="str">
        <f>TEXT(IF('B - PROJETOS E PROGRAMAS'!C422="","",'B - PROJETOS E PROGRAMAS'!C422),"DD/MM/AAAA")</f>
        <v/>
      </c>
      <c r="G419" t="str">
        <f>IF(OR('B - PROJETOS E PROGRAMAS'!D422="SIM",'B - PROJETOS E PROGRAMAS'!D422="S"),"S",IF(OR('B - PROJETOS E PROGRAMAS'!D422="NÃO",'B - PROJETOS E PROGRAMAS'!D422="N"),"N",""))</f>
        <v/>
      </c>
      <c r="H419" t="str">
        <f>TEXT(IF('B - PROJETOS E PROGRAMAS'!A422="","",'B - PROJETOS E PROGRAMAS'!AB422),"0,00")</f>
        <v/>
      </c>
      <c r="I419" t="str">
        <f>TEXT(IF('B - PROJETOS E PROGRAMAS'!A422="","",'B - PROJETOS E PROGRAMAS'!AC422),"0,00")</f>
        <v/>
      </c>
      <c r="J419" t="str">
        <f>TEXT(IF('B - PROJETOS E PROGRAMAS'!A422="","",'B - PROJETOS E PROGRAMAS'!AD422),"0,00")</f>
        <v/>
      </c>
      <c r="K419" t="str">
        <f>TEXT(IF('B - PROJETOS E PROGRAMAS'!A422="","",'B - PROJETOS E PROGRAMAS'!AE422),"0,00")</f>
        <v/>
      </c>
    </row>
    <row r="420" spans="1:11" x14ac:dyDescent="0.35">
      <c r="A420" t="str">
        <f>IF(D420="","",IF('A - IDENTIFICAÇÃO'!$C$7="","",'A - IDENTIFICAÇÃO'!$C$7))</f>
        <v/>
      </c>
      <c r="B420" t="str">
        <f>IF(D420="","",IF('A - IDENTIFICAÇÃO'!$P$15="","",'A - IDENTIFICAÇÃO'!$P$15))</f>
        <v/>
      </c>
      <c r="C420" t="str">
        <f>IF(D420="","",TEXT(IF('A - IDENTIFICAÇÃO'!$C$2="","",'A - IDENTIFICAÇÃO'!$C$2),"0000"))</f>
        <v/>
      </c>
      <c r="D420" t="str">
        <f>IF('B - PROJETOS E PROGRAMAS'!A423="","",'B - PROJETOS E PROGRAMAS'!A423)</f>
        <v/>
      </c>
      <c r="E420" t="str">
        <f>TEXT(IF('B - PROJETOS E PROGRAMAS'!B423="","",'B - PROJETOS E PROGRAMAS'!B423),"DD/MM/AAAA")</f>
        <v/>
      </c>
      <c r="F420" t="str">
        <f>TEXT(IF('B - PROJETOS E PROGRAMAS'!C423="","",'B - PROJETOS E PROGRAMAS'!C423),"DD/MM/AAAA")</f>
        <v/>
      </c>
      <c r="G420" t="str">
        <f>IF(OR('B - PROJETOS E PROGRAMAS'!D423="SIM",'B - PROJETOS E PROGRAMAS'!D423="S"),"S",IF(OR('B - PROJETOS E PROGRAMAS'!D423="NÃO",'B - PROJETOS E PROGRAMAS'!D423="N"),"N",""))</f>
        <v/>
      </c>
      <c r="H420" t="str">
        <f>TEXT(IF('B - PROJETOS E PROGRAMAS'!A423="","",'B - PROJETOS E PROGRAMAS'!AB423),"0,00")</f>
        <v/>
      </c>
      <c r="I420" t="str">
        <f>TEXT(IF('B - PROJETOS E PROGRAMAS'!A423="","",'B - PROJETOS E PROGRAMAS'!AC423),"0,00")</f>
        <v/>
      </c>
      <c r="J420" t="str">
        <f>TEXT(IF('B - PROJETOS E PROGRAMAS'!A423="","",'B - PROJETOS E PROGRAMAS'!AD423),"0,00")</f>
        <v/>
      </c>
      <c r="K420" t="str">
        <f>TEXT(IF('B - PROJETOS E PROGRAMAS'!A423="","",'B - PROJETOS E PROGRAMAS'!AE423),"0,00")</f>
        <v/>
      </c>
    </row>
    <row r="421" spans="1:11" x14ac:dyDescent="0.35">
      <c r="A421" t="str">
        <f>IF(D421="","",IF('A - IDENTIFICAÇÃO'!$C$7="","",'A - IDENTIFICAÇÃO'!$C$7))</f>
        <v/>
      </c>
      <c r="B421" t="str">
        <f>IF(D421="","",IF('A - IDENTIFICAÇÃO'!$P$15="","",'A - IDENTIFICAÇÃO'!$P$15))</f>
        <v/>
      </c>
      <c r="C421" t="str">
        <f>IF(D421="","",TEXT(IF('A - IDENTIFICAÇÃO'!$C$2="","",'A - IDENTIFICAÇÃO'!$C$2),"0000"))</f>
        <v/>
      </c>
      <c r="D421" t="str">
        <f>IF('B - PROJETOS E PROGRAMAS'!A424="","",'B - PROJETOS E PROGRAMAS'!A424)</f>
        <v/>
      </c>
      <c r="E421" t="str">
        <f>TEXT(IF('B - PROJETOS E PROGRAMAS'!B424="","",'B - PROJETOS E PROGRAMAS'!B424),"DD/MM/AAAA")</f>
        <v/>
      </c>
      <c r="F421" t="str">
        <f>TEXT(IF('B - PROJETOS E PROGRAMAS'!C424="","",'B - PROJETOS E PROGRAMAS'!C424),"DD/MM/AAAA")</f>
        <v/>
      </c>
      <c r="G421" t="str">
        <f>IF(OR('B - PROJETOS E PROGRAMAS'!D424="SIM",'B - PROJETOS E PROGRAMAS'!D424="S"),"S",IF(OR('B - PROJETOS E PROGRAMAS'!D424="NÃO",'B - PROJETOS E PROGRAMAS'!D424="N"),"N",""))</f>
        <v/>
      </c>
      <c r="H421" t="str">
        <f>TEXT(IF('B - PROJETOS E PROGRAMAS'!A424="","",'B - PROJETOS E PROGRAMAS'!AB424),"0,00")</f>
        <v/>
      </c>
      <c r="I421" t="str">
        <f>TEXT(IF('B - PROJETOS E PROGRAMAS'!A424="","",'B - PROJETOS E PROGRAMAS'!AC424),"0,00")</f>
        <v/>
      </c>
      <c r="J421" t="str">
        <f>TEXT(IF('B - PROJETOS E PROGRAMAS'!A424="","",'B - PROJETOS E PROGRAMAS'!AD424),"0,00")</f>
        <v/>
      </c>
      <c r="K421" t="str">
        <f>TEXT(IF('B - PROJETOS E PROGRAMAS'!A424="","",'B - PROJETOS E PROGRAMAS'!AE424),"0,00")</f>
        <v/>
      </c>
    </row>
    <row r="422" spans="1:11" x14ac:dyDescent="0.35">
      <c r="A422" t="str">
        <f>IF(D422="","",IF('A - IDENTIFICAÇÃO'!$C$7="","",'A - IDENTIFICAÇÃO'!$C$7))</f>
        <v/>
      </c>
      <c r="B422" t="str">
        <f>IF(D422="","",IF('A - IDENTIFICAÇÃO'!$P$15="","",'A - IDENTIFICAÇÃO'!$P$15))</f>
        <v/>
      </c>
      <c r="C422" t="str">
        <f>IF(D422="","",TEXT(IF('A - IDENTIFICAÇÃO'!$C$2="","",'A - IDENTIFICAÇÃO'!$C$2),"0000"))</f>
        <v/>
      </c>
      <c r="D422" t="str">
        <f>IF('B - PROJETOS E PROGRAMAS'!A425="","",'B - PROJETOS E PROGRAMAS'!A425)</f>
        <v/>
      </c>
      <c r="E422" t="str">
        <f>TEXT(IF('B - PROJETOS E PROGRAMAS'!B425="","",'B - PROJETOS E PROGRAMAS'!B425),"DD/MM/AAAA")</f>
        <v/>
      </c>
      <c r="F422" t="str">
        <f>TEXT(IF('B - PROJETOS E PROGRAMAS'!C425="","",'B - PROJETOS E PROGRAMAS'!C425),"DD/MM/AAAA")</f>
        <v/>
      </c>
      <c r="G422" t="str">
        <f>IF(OR('B - PROJETOS E PROGRAMAS'!D425="SIM",'B - PROJETOS E PROGRAMAS'!D425="S"),"S",IF(OR('B - PROJETOS E PROGRAMAS'!D425="NÃO",'B - PROJETOS E PROGRAMAS'!D425="N"),"N",""))</f>
        <v/>
      </c>
      <c r="H422" t="str">
        <f>TEXT(IF('B - PROJETOS E PROGRAMAS'!A425="","",'B - PROJETOS E PROGRAMAS'!AB425),"0,00")</f>
        <v/>
      </c>
      <c r="I422" t="str">
        <f>TEXT(IF('B - PROJETOS E PROGRAMAS'!A425="","",'B - PROJETOS E PROGRAMAS'!AC425),"0,00")</f>
        <v/>
      </c>
      <c r="J422" t="str">
        <f>TEXT(IF('B - PROJETOS E PROGRAMAS'!A425="","",'B - PROJETOS E PROGRAMAS'!AD425),"0,00")</f>
        <v/>
      </c>
      <c r="K422" t="str">
        <f>TEXT(IF('B - PROJETOS E PROGRAMAS'!A425="","",'B - PROJETOS E PROGRAMAS'!AE425),"0,00")</f>
        <v/>
      </c>
    </row>
    <row r="423" spans="1:11" x14ac:dyDescent="0.35">
      <c r="A423" t="str">
        <f>IF(D423="","",IF('A - IDENTIFICAÇÃO'!$C$7="","",'A - IDENTIFICAÇÃO'!$C$7))</f>
        <v/>
      </c>
      <c r="B423" t="str">
        <f>IF(D423="","",IF('A - IDENTIFICAÇÃO'!$P$15="","",'A - IDENTIFICAÇÃO'!$P$15))</f>
        <v/>
      </c>
      <c r="C423" t="str">
        <f>IF(D423="","",TEXT(IF('A - IDENTIFICAÇÃO'!$C$2="","",'A - IDENTIFICAÇÃO'!$C$2),"0000"))</f>
        <v/>
      </c>
      <c r="D423" t="str">
        <f>IF('B - PROJETOS E PROGRAMAS'!A426="","",'B - PROJETOS E PROGRAMAS'!A426)</f>
        <v/>
      </c>
      <c r="E423" t="str">
        <f>TEXT(IF('B - PROJETOS E PROGRAMAS'!B426="","",'B - PROJETOS E PROGRAMAS'!B426),"DD/MM/AAAA")</f>
        <v/>
      </c>
      <c r="F423" t="str">
        <f>TEXT(IF('B - PROJETOS E PROGRAMAS'!C426="","",'B - PROJETOS E PROGRAMAS'!C426),"DD/MM/AAAA")</f>
        <v/>
      </c>
      <c r="G423" t="str">
        <f>IF(OR('B - PROJETOS E PROGRAMAS'!D426="SIM",'B - PROJETOS E PROGRAMAS'!D426="S"),"S",IF(OR('B - PROJETOS E PROGRAMAS'!D426="NÃO",'B - PROJETOS E PROGRAMAS'!D426="N"),"N",""))</f>
        <v/>
      </c>
      <c r="H423" t="str">
        <f>TEXT(IF('B - PROJETOS E PROGRAMAS'!A426="","",'B - PROJETOS E PROGRAMAS'!AB426),"0,00")</f>
        <v/>
      </c>
      <c r="I423" t="str">
        <f>TEXT(IF('B - PROJETOS E PROGRAMAS'!A426="","",'B - PROJETOS E PROGRAMAS'!AC426),"0,00")</f>
        <v/>
      </c>
      <c r="J423" t="str">
        <f>TEXT(IF('B - PROJETOS E PROGRAMAS'!A426="","",'B - PROJETOS E PROGRAMAS'!AD426),"0,00")</f>
        <v/>
      </c>
      <c r="K423" t="str">
        <f>TEXT(IF('B - PROJETOS E PROGRAMAS'!A426="","",'B - PROJETOS E PROGRAMAS'!AE426),"0,00")</f>
        <v/>
      </c>
    </row>
    <row r="424" spans="1:11" x14ac:dyDescent="0.35">
      <c r="A424" t="str">
        <f>IF(D424="","",IF('A - IDENTIFICAÇÃO'!$C$7="","",'A - IDENTIFICAÇÃO'!$C$7))</f>
        <v/>
      </c>
      <c r="B424" t="str">
        <f>IF(D424="","",IF('A - IDENTIFICAÇÃO'!$P$15="","",'A - IDENTIFICAÇÃO'!$P$15))</f>
        <v/>
      </c>
      <c r="C424" t="str">
        <f>IF(D424="","",TEXT(IF('A - IDENTIFICAÇÃO'!$C$2="","",'A - IDENTIFICAÇÃO'!$C$2),"0000"))</f>
        <v/>
      </c>
      <c r="D424" t="str">
        <f>IF('B - PROJETOS E PROGRAMAS'!A427="","",'B - PROJETOS E PROGRAMAS'!A427)</f>
        <v/>
      </c>
      <c r="E424" t="str">
        <f>TEXT(IF('B - PROJETOS E PROGRAMAS'!B427="","",'B - PROJETOS E PROGRAMAS'!B427),"DD/MM/AAAA")</f>
        <v/>
      </c>
      <c r="F424" t="str">
        <f>TEXT(IF('B - PROJETOS E PROGRAMAS'!C427="","",'B - PROJETOS E PROGRAMAS'!C427),"DD/MM/AAAA")</f>
        <v/>
      </c>
      <c r="G424" t="str">
        <f>IF(OR('B - PROJETOS E PROGRAMAS'!D427="SIM",'B - PROJETOS E PROGRAMAS'!D427="S"),"S",IF(OR('B - PROJETOS E PROGRAMAS'!D427="NÃO",'B - PROJETOS E PROGRAMAS'!D427="N"),"N",""))</f>
        <v/>
      </c>
      <c r="H424" t="str">
        <f>TEXT(IF('B - PROJETOS E PROGRAMAS'!A427="","",'B - PROJETOS E PROGRAMAS'!AB427),"0,00")</f>
        <v/>
      </c>
      <c r="I424" t="str">
        <f>TEXT(IF('B - PROJETOS E PROGRAMAS'!A427="","",'B - PROJETOS E PROGRAMAS'!AC427),"0,00")</f>
        <v/>
      </c>
      <c r="J424" t="str">
        <f>TEXT(IF('B - PROJETOS E PROGRAMAS'!A427="","",'B - PROJETOS E PROGRAMAS'!AD427),"0,00")</f>
        <v/>
      </c>
      <c r="K424" t="str">
        <f>TEXT(IF('B - PROJETOS E PROGRAMAS'!A427="","",'B - PROJETOS E PROGRAMAS'!AE427),"0,00")</f>
        <v/>
      </c>
    </row>
    <row r="425" spans="1:11" x14ac:dyDescent="0.35">
      <c r="A425" t="str">
        <f>IF(D425="","",IF('A - IDENTIFICAÇÃO'!$C$7="","",'A - IDENTIFICAÇÃO'!$C$7))</f>
        <v/>
      </c>
      <c r="B425" t="str">
        <f>IF(D425="","",IF('A - IDENTIFICAÇÃO'!$P$15="","",'A - IDENTIFICAÇÃO'!$P$15))</f>
        <v/>
      </c>
      <c r="C425" t="str">
        <f>IF(D425="","",TEXT(IF('A - IDENTIFICAÇÃO'!$C$2="","",'A - IDENTIFICAÇÃO'!$C$2),"0000"))</f>
        <v/>
      </c>
      <c r="D425" t="str">
        <f>IF('B - PROJETOS E PROGRAMAS'!A428="","",'B - PROJETOS E PROGRAMAS'!A428)</f>
        <v/>
      </c>
      <c r="E425" t="str">
        <f>TEXT(IF('B - PROJETOS E PROGRAMAS'!B428="","",'B - PROJETOS E PROGRAMAS'!B428),"DD/MM/AAAA")</f>
        <v/>
      </c>
      <c r="F425" t="str">
        <f>TEXT(IF('B - PROJETOS E PROGRAMAS'!C428="","",'B - PROJETOS E PROGRAMAS'!C428),"DD/MM/AAAA")</f>
        <v/>
      </c>
      <c r="G425" t="str">
        <f>IF(OR('B - PROJETOS E PROGRAMAS'!D428="SIM",'B - PROJETOS E PROGRAMAS'!D428="S"),"S",IF(OR('B - PROJETOS E PROGRAMAS'!D428="NÃO",'B - PROJETOS E PROGRAMAS'!D428="N"),"N",""))</f>
        <v/>
      </c>
      <c r="H425" t="str">
        <f>TEXT(IF('B - PROJETOS E PROGRAMAS'!A428="","",'B - PROJETOS E PROGRAMAS'!AB428),"0,00")</f>
        <v/>
      </c>
      <c r="I425" t="str">
        <f>TEXT(IF('B - PROJETOS E PROGRAMAS'!A428="","",'B - PROJETOS E PROGRAMAS'!AC428),"0,00")</f>
        <v/>
      </c>
      <c r="J425" t="str">
        <f>TEXT(IF('B - PROJETOS E PROGRAMAS'!A428="","",'B - PROJETOS E PROGRAMAS'!AD428),"0,00")</f>
        <v/>
      </c>
      <c r="K425" t="str">
        <f>TEXT(IF('B - PROJETOS E PROGRAMAS'!A428="","",'B - PROJETOS E PROGRAMAS'!AE428),"0,00")</f>
        <v/>
      </c>
    </row>
    <row r="426" spans="1:11" x14ac:dyDescent="0.35">
      <c r="A426" t="str">
        <f>IF(D426="","",IF('A - IDENTIFICAÇÃO'!$C$7="","",'A - IDENTIFICAÇÃO'!$C$7))</f>
        <v/>
      </c>
      <c r="B426" t="str">
        <f>IF(D426="","",IF('A - IDENTIFICAÇÃO'!$P$15="","",'A - IDENTIFICAÇÃO'!$P$15))</f>
        <v/>
      </c>
      <c r="C426" t="str">
        <f>IF(D426="","",TEXT(IF('A - IDENTIFICAÇÃO'!$C$2="","",'A - IDENTIFICAÇÃO'!$C$2),"0000"))</f>
        <v/>
      </c>
      <c r="D426" t="str">
        <f>IF('B - PROJETOS E PROGRAMAS'!A429="","",'B - PROJETOS E PROGRAMAS'!A429)</f>
        <v/>
      </c>
      <c r="E426" t="str">
        <f>TEXT(IF('B - PROJETOS E PROGRAMAS'!B429="","",'B - PROJETOS E PROGRAMAS'!B429),"DD/MM/AAAA")</f>
        <v/>
      </c>
      <c r="F426" t="str">
        <f>TEXT(IF('B - PROJETOS E PROGRAMAS'!C429="","",'B - PROJETOS E PROGRAMAS'!C429),"DD/MM/AAAA")</f>
        <v/>
      </c>
      <c r="G426" t="str">
        <f>IF(OR('B - PROJETOS E PROGRAMAS'!D429="SIM",'B - PROJETOS E PROGRAMAS'!D429="S"),"S",IF(OR('B - PROJETOS E PROGRAMAS'!D429="NÃO",'B - PROJETOS E PROGRAMAS'!D429="N"),"N",""))</f>
        <v/>
      </c>
      <c r="H426" t="str">
        <f>TEXT(IF('B - PROJETOS E PROGRAMAS'!A429="","",'B - PROJETOS E PROGRAMAS'!AB429),"0,00")</f>
        <v/>
      </c>
      <c r="I426" t="str">
        <f>TEXT(IF('B - PROJETOS E PROGRAMAS'!A429="","",'B - PROJETOS E PROGRAMAS'!AC429),"0,00")</f>
        <v/>
      </c>
      <c r="J426" t="str">
        <f>TEXT(IF('B - PROJETOS E PROGRAMAS'!A429="","",'B - PROJETOS E PROGRAMAS'!AD429),"0,00")</f>
        <v/>
      </c>
      <c r="K426" t="str">
        <f>TEXT(IF('B - PROJETOS E PROGRAMAS'!A429="","",'B - PROJETOS E PROGRAMAS'!AE429),"0,00")</f>
        <v/>
      </c>
    </row>
    <row r="427" spans="1:11" x14ac:dyDescent="0.35">
      <c r="A427" t="str">
        <f>IF(D427="","",IF('A - IDENTIFICAÇÃO'!$C$7="","",'A - IDENTIFICAÇÃO'!$C$7))</f>
        <v/>
      </c>
      <c r="B427" t="str">
        <f>IF(D427="","",IF('A - IDENTIFICAÇÃO'!$P$15="","",'A - IDENTIFICAÇÃO'!$P$15))</f>
        <v/>
      </c>
      <c r="C427" t="str">
        <f>IF(D427="","",TEXT(IF('A - IDENTIFICAÇÃO'!$C$2="","",'A - IDENTIFICAÇÃO'!$C$2),"0000"))</f>
        <v/>
      </c>
      <c r="D427" t="str">
        <f>IF('B - PROJETOS E PROGRAMAS'!A430="","",'B - PROJETOS E PROGRAMAS'!A430)</f>
        <v/>
      </c>
      <c r="E427" t="str">
        <f>TEXT(IF('B - PROJETOS E PROGRAMAS'!B430="","",'B - PROJETOS E PROGRAMAS'!B430),"DD/MM/AAAA")</f>
        <v/>
      </c>
      <c r="F427" t="str">
        <f>TEXT(IF('B - PROJETOS E PROGRAMAS'!C430="","",'B - PROJETOS E PROGRAMAS'!C430),"DD/MM/AAAA")</f>
        <v/>
      </c>
      <c r="G427" t="str">
        <f>IF(OR('B - PROJETOS E PROGRAMAS'!D430="SIM",'B - PROJETOS E PROGRAMAS'!D430="S"),"S",IF(OR('B - PROJETOS E PROGRAMAS'!D430="NÃO",'B - PROJETOS E PROGRAMAS'!D430="N"),"N",""))</f>
        <v/>
      </c>
      <c r="H427" t="str">
        <f>TEXT(IF('B - PROJETOS E PROGRAMAS'!A430="","",'B - PROJETOS E PROGRAMAS'!AB430),"0,00")</f>
        <v/>
      </c>
      <c r="I427" t="str">
        <f>TEXT(IF('B - PROJETOS E PROGRAMAS'!A430="","",'B - PROJETOS E PROGRAMAS'!AC430),"0,00")</f>
        <v/>
      </c>
      <c r="J427" t="str">
        <f>TEXT(IF('B - PROJETOS E PROGRAMAS'!A430="","",'B - PROJETOS E PROGRAMAS'!AD430),"0,00")</f>
        <v/>
      </c>
      <c r="K427" t="str">
        <f>TEXT(IF('B - PROJETOS E PROGRAMAS'!A430="","",'B - PROJETOS E PROGRAMAS'!AE430),"0,00")</f>
        <v/>
      </c>
    </row>
    <row r="428" spans="1:11" x14ac:dyDescent="0.35">
      <c r="A428" t="str">
        <f>IF(D428="","",IF('A - IDENTIFICAÇÃO'!$C$7="","",'A - IDENTIFICAÇÃO'!$C$7))</f>
        <v/>
      </c>
      <c r="B428" t="str">
        <f>IF(D428="","",IF('A - IDENTIFICAÇÃO'!$P$15="","",'A - IDENTIFICAÇÃO'!$P$15))</f>
        <v/>
      </c>
      <c r="C428" t="str">
        <f>IF(D428="","",TEXT(IF('A - IDENTIFICAÇÃO'!$C$2="","",'A - IDENTIFICAÇÃO'!$C$2),"0000"))</f>
        <v/>
      </c>
      <c r="D428" t="str">
        <f>IF('B - PROJETOS E PROGRAMAS'!A431="","",'B - PROJETOS E PROGRAMAS'!A431)</f>
        <v/>
      </c>
      <c r="E428" t="str">
        <f>TEXT(IF('B - PROJETOS E PROGRAMAS'!B431="","",'B - PROJETOS E PROGRAMAS'!B431),"DD/MM/AAAA")</f>
        <v/>
      </c>
      <c r="F428" t="str">
        <f>TEXT(IF('B - PROJETOS E PROGRAMAS'!C431="","",'B - PROJETOS E PROGRAMAS'!C431),"DD/MM/AAAA")</f>
        <v/>
      </c>
      <c r="G428" t="str">
        <f>IF(OR('B - PROJETOS E PROGRAMAS'!D431="SIM",'B - PROJETOS E PROGRAMAS'!D431="S"),"S",IF(OR('B - PROJETOS E PROGRAMAS'!D431="NÃO",'B - PROJETOS E PROGRAMAS'!D431="N"),"N",""))</f>
        <v/>
      </c>
      <c r="H428" t="str">
        <f>TEXT(IF('B - PROJETOS E PROGRAMAS'!A431="","",'B - PROJETOS E PROGRAMAS'!AB431),"0,00")</f>
        <v/>
      </c>
      <c r="I428" t="str">
        <f>TEXT(IF('B - PROJETOS E PROGRAMAS'!A431="","",'B - PROJETOS E PROGRAMAS'!AC431),"0,00")</f>
        <v/>
      </c>
      <c r="J428" t="str">
        <f>TEXT(IF('B - PROJETOS E PROGRAMAS'!A431="","",'B - PROJETOS E PROGRAMAS'!AD431),"0,00")</f>
        <v/>
      </c>
      <c r="K428" t="str">
        <f>TEXT(IF('B - PROJETOS E PROGRAMAS'!A431="","",'B - PROJETOS E PROGRAMAS'!AE431),"0,00")</f>
        <v/>
      </c>
    </row>
    <row r="429" spans="1:11" x14ac:dyDescent="0.35">
      <c r="A429" t="str">
        <f>IF(D429="","",IF('A - IDENTIFICAÇÃO'!$C$7="","",'A - IDENTIFICAÇÃO'!$C$7))</f>
        <v/>
      </c>
      <c r="B429" t="str">
        <f>IF(D429="","",IF('A - IDENTIFICAÇÃO'!$P$15="","",'A - IDENTIFICAÇÃO'!$P$15))</f>
        <v/>
      </c>
      <c r="C429" t="str">
        <f>IF(D429="","",TEXT(IF('A - IDENTIFICAÇÃO'!$C$2="","",'A - IDENTIFICAÇÃO'!$C$2),"0000"))</f>
        <v/>
      </c>
      <c r="D429" t="str">
        <f>IF('B - PROJETOS E PROGRAMAS'!A432="","",'B - PROJETOS E PROGRAMAS'!A432)</f>
        <v/>
      </c>
      <c r="E429" t="str">
        <f>TEXT(IF('B - PROJETOS E PROGRAMAS'!B432="","",'B - PROJETOS E PROGRAMAS'!B432),"DD/MM/AAAA")</f>
        <v/>
      </c>
      <c r="F429" t="str">
        <f>TEXT(IF('B - PROJETOS E PROGRAMAS'!C432="","",'B - PROJETOS E PROGRAMAS'!C432),"DD/MM/AAAA")</f>
        <v/>
      </c>
      <c r="G429" t="str">
        <f>IF(OR('B - PROJETOS E PROGRAMAS'!D432="SIM",'B - PROJETOS E PROGRAMAS'!D432="S"),"S",IF(OR('B - PROJETOS E PROGRAMAS'!D432="NÃO",'B - PROJETOS E PROGRAMAS'!D432="N"),"N",""))</f>
        <v/>
      </c>
      <c r="H429" t="str">
        <f>TEXT(IF('B - PROJETOS E PROGRAMAS'!A432="","",'B - PROJETOS E PROGRAMAS'!AB432),"0,00")</f>
        <v/>
      </c>
      <c r="I429" t="str">
        <f>TEXT(IF('B - PROJETOS E PROGRAMAS'!A432="","",'B - PROJETOS E PROGRAMAS'!AC432),"0,00")</f>
        <v/>
      </c>
      <c r="J429" t="str">
        <f>TEXT(IF('B - PROJETOS E PROGRAMAS'!A432="","",'B - PROJETOS E PROGRAMAS'!AD432),"0,00")</f>
        <v/>
      </c>
      <c r="K429" t="str">
        <f>TEXT(IF('B - PROJETOS E PROGRAMAS'!A432="","",'B - PROJETOS E PROGRAMAS'!AE432),"0,00")</f>
        <v/>
      </c>
    </row>
    <row r="430" spans="1:11" x14ac:dyDescent="0.35">
      <c r="A430" t="str">
        <f>IF(D430="","",IF('A - IDENTIFICAÇÃO'!$C$7="","",'A - IDENTIFICAÇÃO'!$C$7))</f>
        <v/>
      </c>
      <c r="B430" t="str">
        <f>IF(D430="","",IF('A - IDENTIFICAÇÃO'!$P$15="","",'A - IDENTIFICAÇÃO'!$P$15))</f>
        <v/>
      </c>
      <c r="C430" t="str">
        <f>IF(D430="","",TEXT(IF('A - IDENTIFICAÇÃO'!$C$2="","",'A - IDENTIFICAÇÃO'!$C$2),"0000"))</f>
        <v/>
      </c>
      <c r="D430" t="str">
        <f>IF('B - PROJETOS E PROGRAMAS'!A433="","",'B - PROJETOS E PROGRAMAS'!A433)</f>
        <v/>
      </c>
      <c r="E430" t="str">
        <f>TEXT(IF('B - PROJETOS E PROGRAMAS'!B433="","",'B - PROJETOS E PROGRAMAS'!B433),"DD/MM/AAAA")</f>
        <v/>
      </c>
      <c r="F430" t="str">
        <f>TEXT(IF('B - PROJETOS E PROGRAMAS'!C433="","",'B - PROJETOS E PROGRAMAS'!C433),"DD/MM/AAAA")</f>
        <v/>
      </c>
      <c r="G430" t="str">
        <f>IF(OR('B - PROJETOS E PROGRAMAS'!D433="SIM",'B - PROJETOS E PROGRAMAS'!D433="S"),"S",IF(OR('B - PROJETOS E PROGRAMAS'!D433="NÃO",'B - PROJETOS E PROGRAMAS'!D433="N"),"N",""))</f>
        <v/>
      </c>
      <c r="H430" t="str">
        <f>TEXT(IF('B - PROJETOS E PROGRAMAS'!A433="","",'B - PROJETOS E PROGRAMAS'!AB433),"0,00")</f>
        <v/>
      </c>
      <c r="I430" t="str">
        <f>TEXT(IF('B - PROJETOS E PROGRAMAS'!A433="","",'B - PROJETOS E PROGRAMAS'!AC433),"0,00")</f>
        <v/>
      </c>
      <c r="J430" t="str">
        <f>TEXT(IF('B - PROJETOS E PROGRAMAS'!A433="","",'B - PROJETOS E PROGRAMAS'!AD433),"0,00")</f>
        <v/>
      </c>
      <c r="K430" t="str">
        <f>TEXT(IF('B - PROJETOS E PROGRAMAS'!A433="","",'B - PROJETOS E PROGRAMAS'!AE433),"0,00")</f>
        <v/>
      </c>
    </row>
    <row r="431" spans="1:11" x14ac:dyDescent="0.35">
      <c r="A431" t="str">
        <f>IF(D431="","",IF('A - IDENTIFICAÇÃO'!$C$7="","",'A - IDENTIFICAÇÃO'!$C$7))</f>
        <v/>
      </c>
      <c r="B431" t="str">
        <f>IF(D431="","",IF('A - IDENTIFICAÇÃO'!$P$15="","",'A - IDENTIFICAÇÃO'!$P$15))</f>
        <v/>
      </c>
      <c r="C431" t="str">
        <f>IF(D431="","",TEXT(IF('A - IDENTIFICAÇÃO'!$C$2="","",'A - IDENTIFICAÇÃO'!$C$2),"0000"))</f>
        <v/>
      </c>
      <c r="D431" t="str">
        <f>IF('B - PROJETOS E PROGRAMAS'!A434="","",'B - PROJETOS E PROGRAMAS'!A434)</f>
        <v/>
      </c>
      <c r="E431" t="str">
        <f>TEXT(IF('B - PROJETOS E PROGRAMAS'!B434="","",'B - PROJETOS E PROGRAMAS'!B434),"DD/MM/AAAA")</f>
        <v/>
      </c>
      <c r="F431" t="str">
        <f>TEXT(IF('B - PROJETOS E PROGRAMAS'!C434="","",'B - PROJETOS E PROGRAMAS'!C434),"DD/MM/AAAA")</f>
        <v/>
      </c>
      <c r="G431" t="str">
        <f>IF(OR('B - PROJETOS E PROGRAMAS'!D434="SIM",'B - PROJETOS E PROGRAMAS'!D434="S"),"S",IF(OR('B - PROJETOS E PROGRAMAS'!D434="NÃO",'B - PROJETOS E PROGRAMAS'!D434="N"),"N",""))</f>
        <v/>
      </c>
      <c r="H431" t="str">
        <f>TEXT(IF('B - PROJETOS E PROGRAMAS'!A434="","",'B - PROJETOS E PROGRAMAS'!AB434),"0,00")</f>
        <v/>
      </c>
      <c r="I431" t="str">
        <f>TEXT(IF('B - PROJETOS E PROGRAMAS'!A434="","",'B - PROJETOS E PROGRAMAS'!AC434),"0,00")</f>
        <v/>
      </c>
      <c r="J431" t="str">
        <f>TEXT(IF('B - PROJETOS E PROGRAMAS'!A434="","",'B - PROJETOS E PROGRAMAS'!AD434),"0,00")</f>
        <v/>
      </c>
      <c r="K431" t="str">
        <f>TEXT(IF('B - PROJETOS E PROGRAMAS'!A434="","",'B - PROJETOS E PROGRAMAS'!AE434),"0,00")</f>
        <v/>
      </c>
    </row>
    <row r="432" spans="1:11" x14ac:dyDescent="0.35">
      <c r="A432" t="str">
        <f>IF(D432="","",IF('A - IDENTIFICAÇÃO'!$C$7="","",'A - IDENTIFICAÇÃO'!$C$7))</f>
        <v/>
      </c>
      <c r="B432" t="str">
        <f>IF(D432="","",IF('A - IDENTIFICAÇÃO'!$P$15="","",'A - IDENTIFICAÇÃO'!$P$15))</f>
        <v/>
      </c>
      <c r="C432" t="str">
        <f>IF(D432="","",TEXT(IF('A - IDENTIFICAÇÃO'!$C$2="","",'A - IDENTIFICAÇÃO'!$C$2),"0000"))</f>
        <v/>
      </c>
      <c r="D432" t="str">
        <f>IF('B - PROJETOS E PROGRAMAS'!A435="","",'B - PROJETOS E PROGRAMAS'!A435)</f>
        <v/>
      </c>
      <c r="E432" t="str">
        <f>TEXT(IF('B - PROJETOS E PROGRAMAS'!B435="","",'B - PROJETOS E PROGRAMAS'!B435),"DD/MM/AAAA")</f>
        <v/>
      </c>
      <c r="F432" t="str">
        <f>TEXT(IF('B - PROJETOS E PROGRAMAS'!C435="","",'B - PROJETOS E PROGRAMAS'!C435),"DD/MM/AAAA")</f>
        <v/>
      </c>
      <c r="G432" t="str">
        <f>IF(OR('B - PROJETOS E PROGRAMAS'!D435="SIM",'B - PROJETOS E PROGRAMAS'!D435="S"),"S",IF(OR('B - PROJETOS E PROGRAMAS'!D435="NÃO",'B - PROJETOS E PROGRAMAS'!D435="N"),"N",""))</f>
        <v/>
      </c>
      <c r="H432" t="str">
        <f>TEXT(IF('B - PROJETOS E PROGRAMAS'!A435="","",'B - PROJETOS E PROGRAMAS'!AB435),"0,00")</f>
        <v/>
      </c>
      <c r="I432" t="str">
        <f>TEXT(IF('B - PROJETOS E PROGRAMAS'!A435="","",'B - PROJETOS E PROGRAMAS'!AC435),"0,00")</f>
        <v/>
      </c>
      <c r="J432" t="str">
        <f>TEXT(IF('B - PROJETOS E PROGRAMAS'!A435="","",'B - PROJETOS E PROGRAMAS'!AD435),"0,00")</f>
        <v/>
      </c>
      <c r="K432" t="str">
        <f>TEXT(IF('B - PROJETOS E PROGRAMAS'!A435="","",'B - PROJETOS E PROGRAMAS'!AE435),"0,00")</f>
        <v/>
      </c>
    </row>
    <row r="433" spans="1:11" x14ac:dyDescent="0.35">
      <c r="A433" t="str">
        <f>IF(D433="","",IF('A - IDENTIFICAÇÃO'!$C$7="","",'A - IDENTIFICAÇÃO'!$C$7))</f>
        <v/>
      </c>
      <c r="B433" t="str">
        <f>IF(D433="","",IF('A - IDENTIFICAÇÃO'!$P$15="","",'A - IDENTIFICAÇÃO'!$P$15))</f>
        <v/>
      </c>
      <c r="C433" t="str">
        <f>IF(D433="","",TEXT(IF('A - IDENTIFICAÇÃO'!$C$2="","",'A - IDENTIFICAÇÃO'!$C$2),"0000"))</f>
        <v/>
      </c>
      <c r="D433" t="str">
        <f>IF('B - PROJETOS E PROGRAMAS'!A436="","",'B - PROJETOS E PROGRAMAS'!A436)</f>
        <v/>
      </c>
      <c r="E433" t="str">
        <f>TEXT(IF('B - PROJETOS E PROGRAMAS'!B436="","",'B - PROJETOS E PROGRAMAS'!B436),"DD/MM/AAAA")</f>
        <v/>
      </c>
      <c r="F433" t="str">
        <f>TEXT(IF('B - PROJETOS E PROGRAMAS'!C436="","",'B - PROJETOS E PROGRAMAS'!C436),"DD/MM/AAAA")</f>
        <v/>
      </c>
      <c r="G433" t="str">
        <f>IF(OR('B - PROJETOS E PROGRAMAS'!D436="SIM",'B - PROJETOS E PROGRAMAS'!D436="S"),"S",IF(OR('B - PROJETOS E PROGRAMAS'!D436="NÃO",'B - PROJETOS E PROGRAMAS'!D436="N"),"N",""))</f>
        <v/>
      </c>
      <c r="H433" t="str">
        <f>TEXT(IF('B - PROJETOS E PROGRAMAS'!A436="","",'B - PROJETOS E PROGRAMAS'!AB436),"0,00")</f>
        <v/>
      </c>
      <c r="I433" t="str">
        <f>TEXT(IF('B - PROJETOS E PROGRAMAS'!A436="","",'B - PROJETOS E PROGRAMAS'!AC436),"0,00")</f>
        <v/>
      </c>
      <c r="J433" t="str">
        <f>TEXT(IF('B - PROJETOS E PROGRAMAS'!A436="","",'B - PROJETOS E PROGRAMAS'!AD436),"0,00")</f>
        <v/>
      </c>
      <c r="K433" t="str">
        <f>TEXT(IF('B - PROJETOS E PROGRAMAS'!A436="","",'B - PROJETOS E PROGRAMAS'!AE436),"0,00")</f>
        <v/>
      </c>
    </row>
    <row r="434" spans="1:11" x14ac:dyDescent="0.35">
      <c r="A434" t="str">
        <f>IF(D434="","",IF('A - IDENTIFICAÇÃO'!$C$7="","",'A - IDENTIFICAÇÃO'!$C$7))</f>
        <v/>
      </c>
      <c r="B434" t="str">
        <f>IF(D434="","",IF('A - IDENTIFICAÇÃO'!$P$15="","",'A - IDENTIFICAÇÃO'!$P$15))</f>
        <v/>
      </c>
      <c r="C434" t="str">
        <f>IF(D434="","",TEXT(IF('A - IDENTIFICAÇÃO'!$C$2="","",'A - IDENTIFICAÇÃO'!$C$2),"0000"))</f>
        <v/>
      </c>
      <c r="D434" t="str">
        <f>IF('B - PROJETOS E PROGRAMAS'!A437="","",'B - PROJETOS E PROGRAMAS'!A437)</f>
        <v/>
      </c>
      <c r="E434" t="str">
        <f>TEXT(IF('B - PROJETOS E PROGRAMAS'!B437="","",'B - PROJETOS E PROGRAMAS'!B437),"DD/MM/AAAA")</f>
        <v/>
      </c>
      <c r="F434" t="str">
        <f>TEXT(IF('B - PROJETOS E PROGRAMAS'!C437="","",'B - PROJETOS E PROGRAMAS'!C437),"DD/MM/AAAA")</f>
        <v/>
      </c>
      <c r="G434" t="str">
        <f>IF(OR('B - PROJETOS E PROGRAMAS'!D437="SIM",'B - PROJETOS E PROGRAMAS'!D437="S"),"S",IF(OR('B - PROJETOS E PROGRAMAS'!D437="NÃO",'B - PROJETOS E PROGRAMAS'!D437="N"),"N",""))</f>
        <v/>
      </c>
      <c r="H434" t="str">
        <f>TEXT(IF('B - PROJETOS E PROGRAMAS'!A437="","",'B - PROJETOS E PROGRAMAS'!AB437),"0,00")</f>
        <v/>
      </c>
      <c r="I434" t="str">
        <f>TEXT(IF('B - PROJETOS E PROGRAMAS'!A437="","",'B - PROJETOS E PROGRAMAS'!AC437),"0,00")</f>
        <v/>
      </c>
      <c r="J434" t="str">
        <f>TEXT(IF('B - PROJETOS E PROGRAMAS'!A437="","",'B - PROJETOS E PROGRAMAS'!AD437),"0,00")</f>
        <v/>
      </c>
      <c r="K434" t="str">
        <f>TEXT(IF('B - PROJETOS E PROGRAMAS'!A437="","",'B - PROJETOS E PROGRAMAS'!AE437),"0,00")</f>
        <v/>
      </c>
    </row>
    <row r="435" spans="1:11" x14ac:dyDescent="0.35">
      <c r="A435" t="str">
        <f>IF(D435="","",IF('A - IDENTIFICAÇÃO'!$C$7="","",'A - IDENTIFICAÇÃO'!$C$7))</f>
        <v/>
      </c>
      <c r="B435" t="str">
        <f>IF(D435="","",IF('A - IDENTIFICAÇÃO'!$P$15="","",'A - IDENTIFICAÇÃO'!$P$15))</f>
        <v/>
      </c>
      <c r="C435" t="str">
        <f>IF(D435="","",TEXT(IF('A - IDENTIFICAÇÃO'!$C$2="","",'A - IDENTIFICAÇÃO'!$C$2),"0000"))</f>
        <v/>
      </c>
      <c r="D435" t="str">
        <f>IF('B - PROJETOS E PROGRAMAS'!A438="","",'B - PROJETOS E PROGRAMAS'!A438)</f>
        <v/>
      </c>
      <c r="E435" t="str">
        <f>TEXT(IF('B - PROJETOS E PROGRAMAS'!B438="","",'B - PROJETOS E PROGRAMAS'!B438),"DD/MM/AAAA")</f>
        <v/>
      </c>
      <c r="F435" t="str">
        <f>TEXT(IF('B - PROJETOS E PROGRAMAS'!C438="","",'B - PROJETOS E PROGRAMAS'!C438),"DD/MM/AAAA")</f>
        <v/>
      </c>
      <c r="G435" t="str">
        <f>IF(OR('B - PROJETOS E PROGRAMAS'!D438="SIM",'B - PROJETOS E PROGRAMAS'!D438="S"),"S",IF(OR('B - PROJETOS E PROGRAMAS'!D438="NÃO",'B - PROJETOS E PROGRAMAS'!D438="N"),"N",""))</f>
        <v/>
      </c>
      <c r="H435" t="str">
        <f>TEXT(IF('B - PROJETOS E PROGRAMAS'!A438="","",'B - PROJETOS E PROGRAMAS'!AB438),"0,00")</f>
        <v/>
      </c>
      <c r="I435" t="str">
        <f>TEXT(IF('B - PROJETOS E PROGRAMAS'!A438="","",'B - PROJETOS E PROGRAMAS'!AC438),"0,00")</f>
        <v/>
      </c>
      <c r="J435" t="str">
        <f>TEXT(IF('B - PROJETOS E PROGRAMAS'!A438="","",'B - PROJETOS E PROGRAMAS'!AD438),"0,00")</f>
        <v/>
      </c>
      <c r="K435" t="str">
        <f>TEXT(IF('B - PROJETOS E PROGRAMAS'!A438="","",'B - PROJETOS E PROGRAMAS'!AE438),"0,00")</f>
        <v/>
      </c>
    </row>
    <row r="436" spans="1:11" x14ac:dyDescent="0.35">
      <c r="A436" t="str">
        <f>IF(D436="","",IF('A - IDENTIFICAÇÃO'!$C$7="","",'A - IDENTIFICAÇÃO'!$C$7))</f>
        <v/>
      </c>
      <c r="B436" t="str">
        <f>IF(D436="","",IF('A - IDENTIFICAÇÃO'!$P$15="","",'A - IDENTIFICAÇÃO'!$P$15))</f>
        <v/>
      </c>
      <c r="C436" t="str">
        <f>IF(D436="","",TEXT(IF('A - IDENTIFICAÇÃO'!$C$2="","",'A - IDENTIFICAÇÃO'!$C$2),"0000"))</f>
        <v/>
      </c>
      <c r="D436" t="str">
        <f>IF('B - PROJETOS E PROGRAMAS'!A439="","",'B - PROJETOS E PROGRAMAS'!A439)</f>
        <v/>
      </c>
      <c r="E436" t="str">
        <f>TEXT(IF('B - PROJETOS E PROGRAMAS'!B439="","",'B - PROJETOS E PROGRAMAS'!B439),"DD/MM/AAAA")</f>
        <v/>
      </c>
      <c r="F436" t="str">
        <f>TEXT(IF('B - PROJETOS E PROGRAMAS'!C439="","",'B - PROJETOS E PROGRAMAS'!C439),"DD/MM/AAAA")</f>
        <v/>
      </c>
      <c r="G436" t="str">
        <f>IF(OR('B - PROJETOS E PROGRAMAS'!D439="SIM",'B - PROJETOS E PROGRAMAS'!D439="S"),"S",IF(OR('B - PROJETOS E PROGRAMAS'!D439="NÃO",'B - PROJETOS E PROGRAMAS'!D439="N"),"N",""))</f>
        <v/>
      </c>
      <c r="H436" t="str">
        <f>TEXT(IF('B - PROJETOS E PROGRAMAS'!A439="","",'B - PROJETOS E PROGRAMAS'!AB439),"0,00")</f>
        <v/>
      </c>
      <c r="I436" t="str">
        <f>TEXT(IF('B - PROJETOS E PROGRAMAS'!A439="","",'B - PROJETOS E PROGRAMAS'!AC439),"0,00")</f>
        <v/>
      </c>
      <c r="J436" t="str">
        <f>TEXT(IF('B - PROJETOS E PROGRAMAS'!A439="","",'B - PROJETOS E PROGRAMAS'!AD439),"0,00")</f>
        <v/>
      </c>
      <c r="K436" t="str">
        <f>TEXT(IF('B - PROJETOS E PROGRAMAS'!A439="","",'B - PROJETOS E PROGRAMAS'!AE439),"0,00")</f>
        <v/>
      </c>
    </row>
    <row r="437" spans="1:11" x14ac:dyDescent="0.35">
      <c r="A437" t="str">
        <f>IF(D437="","",IF('A - IDENTIFICAÇÃO'!$C$7="","",'A - IDENTIFICAÇÃO'!$C$7))</f>
        <v/>
      </c>
      <c r="B437" t="str">
        <f>IF(D437="","",IF('A - IDENTIFICAÇÃO'!$P$15="","",'A - IDENTIFICAÇÃO'!$P$15))</f>
        <v/>
      </c>
      <c r="C437" t="str">
        <f>IF(D437="","",TEXT(IF('A - IDENTIFICAÇÃO'!$C$2="","",'A - IDENTIFICAÇÃO'!$C$2),"0000"))</f>
        <v/>
      </c>
      <c r="D437" t="str">
        <f>IF('B - PROJETOS E PROGRAMAS'!A440="","",'B - PROJETOS E PROGRAMAS'!A440)</f>
        <v/>
      </c>
      <c r="E437" t="str">
        <f>TEXT(IF('B - PROJETOS E PROGRAMAS'!B440="","",'B - PROJETOS E PROGRAMAS'!B440),"DD/MM/AAAA")</f>
        <v/>
      </c>
      <c r="F437" t="str">
        <f>TEXT(IF('B - PROJETOS E PROGRAMAS'!C440="","",'B - PROJETOS E PROGRAMAS'!C440),"DD/MM/AAAA")</f>
        <v/>
      </c>
      <c r="G437" t="str">
        <f>IF(OR('B - PROJETOS E PROGRAMAS'!D440="SIM",'B - PROJETOS E PROGRAMAS'!D440="S"),"S",IF(OR('B - PROJETOS E PROGRAMAS'!D440="NÃO",'B - PROJETOS E PROGRAMAS'!D440="N"),"N",""))</f>
        <v/>
      </c>
      <c r="H437" t="str">
        <f>TEXT(IF('B - PROJETOS E PROGRAMAS'!A440="","",'B - PROJETOS E PROGRAMAS'!AB440),"0,00")</f>
        <v/>
      </c>
      <c r="I437" t="str">
        <f>TEXT(IF('B - PROJETOS E PROGRAMAS'!A440="","",'B - PROJETOS E PROGRAMAS'!AC440),"0,00")</f>
        <v/>
      </c>
      <c r="J437" t="str">
        <f>TEXT(IF('B - PROJETOS E PROGRAMAS'!A440="","",'B - PROJETOS E PROGRAMAS'!AD440),"0,00")</f>
        <v/>
      </c>
      <c r="K437" t="str">
        <f>TEXT(IF('B - PROJETOS E PROGRAMAS'!A440="","",'B - PROJETOS E PROGRAMAS'!AE440),"0,00")</f>
        <v/>
      </c>
    </row>
    <row r="438" spans="1:11" x14ac:dyDescent="0.35">
      <c r="A438" t="str">
        <f>IF(D438="","",IF('A - IDENTIFICAÇÃO'!$C$7="","",'A - IDENTIFICAÇÃO'!$C$7))</f>
        <v/>
      </c>
      <c r="B438" t="str">
        <f>IF(D438="","",IF('A - IDENTIFICAÇÃO'!$P$15="","",'A - IDENTIFICAÇÃO'!$P$15))</f>
        <v/>
      </c>
      <c r="C438" t="str">
        <f>IF(D438="","",TEXT(IF('A - IDENTIFICAÇÃO'!$C$2="","",'A - IDENTIFICAÇÃO'!$C$2),"0000"))</f>
        <v/>
      </c>
      <c r="D438" t="str">
        <f>IF('B - PROJETOS E PROGRAMAS'!A441="","",'B - PROJETOS E PROGRAMAS'!A441)</f>
        <v/>
      </c>
      <c r="E438" t="str">
        <f>TEXT(IF('B - PROJETOS E PROGRAMAS'!B441="","",'B - PROJETOS E PROGRAMAS'!B441),"DD/MM/AAAA")</f>
        <v/>
      </c>
      <c r="F438" t="str">
        <f>TEXT(IF('B - PROJETOS E PROGRAMAS'!C441="","",'B - PROJETOS E PROGRAMAS'!C441),"DD/MM/AAAA")</f>
        <v/>
      </c>
      <c r="G438" t="str">
        <f>IF(OR('B - PROJETOS E PROGRAMAS'!D441="SIM",'B - PROJETOS E PROGRAMAS'!D441="S"),"S",IF(OR('B - PROJETOS E PROGRAMAS'!D441="NÃO",'B - PROJETOS E PROGRAMAS'!D441="N"),"N",""))</f>
        <v/>
      </c>
      <c r="H438" t="str">
        <f>TEXT(IF('B - PROJETOS E PROGRAMAS'!A441="","",'B - PROJETOS E PROGRAMAS'!AB441),"0,00")</f>
        <v/>
      </c>
      <c r="I438" t="str">
        <f>TEXT(IF('B - PROJETOS E PROGRAMAS'!A441="","",'B - PROJETOS E PROGRAMAS'!AC441),"0,00")</f>
        <v/>
      </c>
      <c r="J438" t="str">
        <f>TEXT(IF('B - PROJETOS E PROGRAMAS'!A441="","",'B - PROJETOS E PROGRAMAS'!AD441),"0,00")</f>
        <v/>
      </c>
      <c r="K438" t="str">
        <f>TEXT(IF('B - PROJETOS E PROGRAMAS'!A441="","",'B - PROJETOS E PROGRAMAS'!AE441),"0,00")</f>
        <v/>
      </c>
    </row>
    <row r="439" spans="1:11" x14ac:dyDescent="0.35">
      <c r="A439" t="str">
        <f>IF(D439="","",IF('A - IDENTIFICAÇÃO'!$C$7="","",'A - IDENTIFICAÇÃO'!$C$7))</f>
        <v/>
      </c>
      <c r="B439" t="str">
        <f>IF(D439="","",IF('A - IDENTIFICAÇÃO'!$P$15="","",'A - IDENTIFICAÇÃO'!$P$15))</f>
        <v/>
      </c>
      <c r="C439" t="str">
        <f>IF(D439="","",TEXT(IF('A - IDENTIFICAÇÃO'!$C$2="","",'A - IDENTIFICAÇÃO'!$C$2),"0000"))</f>
        <v/>
      </c>
      <c r="D439" t="str">
        <f>IF('B - PROJETOS E PROGRAMAS'!A442="","",'B - PROJETOS E PROGRAMAS'!A442)</f>
        <v/>
      </c>
      <c r="E439" t="str">
        <f>TEXT(IF('B - PROJETOS E PROGRAMAS'!B442="","",'B - PROJETOS E PROGRAMAS'!B442),"DD/MM/AAAA")</f>
        <v/>
      </c>
      <c r="F439" t="str">
        <f>TEXT(IF('B - PROJETOS E PROGRAMAS'!C442="","",'B - PROJETOS E PROGRAMAS'!C442),"DD/MM/AAAA")</f>
        <v/>
      </c>
      <c r="G439" t="str">
        <f>IF(OR('B - PROJETOS E PROGRAMAS'!D442="SIM",'B - PROJETOS E PROGRAMAS'!D442="S"),"S",IF(OR('B - PROJETOS E PROGRAMAS'!D442="NÃO",'B - PROJETOS E PROGRAMAS'!D442="N"),"N",""))</f>
        <v/>
      </c>
      <c r="H439" t="str">
        <f>TEXT(IF('B - PROJETOS E PROGRAMAS'!A442="","",'B - PROJETOS E PROGRAMAS'!AB442),"0,00")</f>
        <v/>
      </c>
      <c r="I439" t="str">
        <f>TEXT(IF('B - PROJETOS E PROGRAMAS'!A442="","",'B - PROJETOS E PROGRAMAS'!AC442),"0,00")</f>
        <v/>
      </c>
      <c r="J439" t="str">
        <f>TEXT(IF('B - PROJETOS E PROGRAMAS'!A442="","",'B - PROJETOS E PROGRAMAS'!AD442),"0,00")</f>
        <v/>
      </c>
      <c r="K439" t="str">
        <f>TEXT(IF('B - PROJETOS E PROGRAMAS'!A442="","",'B - PROJETOS E PROGRAMAS'!AE442),"0,00")</f>
        <v/>
      </c>
    </row>
    <row r="440" spans="1:11" x14ac:dyDescent="0.35">
      <c r="A440" t="str">
        <f>IF(D440="","",IF('A - IDENTIFICAÇÃO'!$C$7="","",'A - IDENTIFICAÇÃO'!$C$7))</f>
        <v/>
      </c>
      <c r="B440" t="str">
        <f>IF(D440="","",IF('A - IDENTIFICAÇÃO'!$P$15="","",'A - IDENTIFICAÇÃO'!$P$15))</f>
        <v/>
      </c>
      <c r="C440" t="str">
        <f>IF(D440="","",TEXT(IF('A - IDENTIFICAÇÃO'!$C$2="","",'A - IDENTIFICAÇÃO'!$C$2),"0000"))</f>
        <v/>
      </c>
      <c r="D440" t="str">
        <f>IF('B - PROJETOS E PROGRAMAS'!A443="","",'B - PROJETOS E PROGRAMAS'!A443)</f>
        <v/>
      </c>
      <c r="E440" t="str">
        <f>TEXT(IF('B - PROJETOS E PROGRAMAS'!B443="","",'B - PROJETOS E PROGRAMAS'!B443),"DD/MM/AAAA")</f>
        <v/>
      </c>
      <c r="F440" t="str">
        <f>TEXT(IF('B - PROJETOS E PROGRAMAS'!C443="","",'B - PROJETOS E PROGRAMAS'!C443),"DD/MM/AAAA")</f>
        <v/>
      </c>
      <c r="G440" t="str">
        <f>IF(OR('B - PROJETOS E PROGRAMAS'!D443="SIM",'B - PROJETOS E PROGRAMAS'!D443="S"),"S",IF(OR('B - PROJETOS E PROGRAMAS'!D443="NÃO",'B - PROJETOS E PROGRAMAS'!D443="N"),"N",""))</f>
        <v/>
      </c>
      <c r="H440" t="str">
        <f>TEXT(IF('B - PROJETOS E PROGRAMAS'!A443="","",'B - PROJETOS E PROGRAMAS'!AB443),"0,00")</f>
        <v/>
      </c>
      <c r="I440" t="str">
        <f>TEXT(IF('B - PROJETOS E PROGRAMAS'!A443="","",'B - PROJETOS E PROGRAMAS'!AC443),"0,00")</f>
        <v/>
      </c>
      <c r="J440" t="str">
        <f>TEXT(IF('B - PROJETOS E PROGRAMAS'!A443="","",'B - PROJETOS E PROGRAMAS'!AD443),"0,00")</f>
        <v/>
      </c>
      <c r="K440" t="str">
        <f>TEXT(IF('B - PROJETOS E PROGRAMAS'!A443="","",'B - PROJETOS E PROGRAMAS'!AE443),"0,00")</f>
        <v/>
      </c>
    </row>
    <row r="441" spans="1:11" x14ac:dyDescent="0.35">
      <c r="A441" t="str">
        <f>IF(D441="","",IF('A - IDENTIFICAÇÃO'!$C$7="","",'A - IDENTIFICAÇÃO'!$C$7))</f>
        <v/>
      </c>
      <c r="B441" t="str">
        <f>IF(D441="","",IF('A - IDENTIFICAÇÃO'!$P$15="","",'A - IDENTIFICAÇÃO'!$P$15))</f>
        <v/>
      </c>
      <c r="C441" t="str">
        <f>IF(D441="","",TEXT(IF('A - IDENTIFICAÇÃO'!$C$2="","",'A - IDENTIFICAÇÃO'!$C$2),"0000"))</f>
        <v/>
      </c>
      <c r="D441" t="str">
        <f>IF('B - PROJETOS E PROGRAMAS'!A444="","",'B - PROJETOS E PROGRAMAS'!A444)</f>
        <v/>
      </c>
      <c r="E441" t="str">
        <f>TEXT(IF('B - PROJETOS E PROGRAMAS'!B444="","",'B - PROJETOS E PROGRAMAS'!B444),"DD/MM/AAAA")</f>
        <v/>
      </c>
      <c r="F441" t="str">
        <f>TEXT(IF('B - PROJETOS E PROGRAMAS'!C444="","",'B - PROJETOS E PROGRAMAS'!C444),"DD/MM/AAAA")</f>
        <v/>
      </c>
      <c r="G441" t="str">
        <f>IF(OR('B - PROJETOS E PROGRAMAS'!D444="SIM",'B - PROJETOS E PROGRAMAS'!D444="S"),"S",IF(OR('B - PROJETOS E PROGRAMAS'!D444="NÃO",'B - PROJETOS E PROGRAMAS'!D444="N"),"N",""))</f>
        <v/>
      </c>
      <c r="H441" t="str">
        <f>TEXT(IF('B - PROJETOS E PROGRAMAS'!A444="","",'B - PROJETOS E PROGRAMAS'!AB444),"0,00")</f>
        <v/>
      </c>
      <c r="I441" t="str">
        <f>TEXT(IF('B - PROJETOS E PROGRAMAS'!A444="","",'B - PROJETOS E PROGRAMAS'!AC444),"0,00")</f>
        <v/>
      </c>
      <c r="J441" t="str">
        <f>TEXT(IF('B - PROJETOS E PROGRAMAS'!A444="","",'B - PROJETOS E PROGRAMAS'!AD444),"0,00")</f>
        <v/>
      </c>
      <c r="K441" t="str">
        <f>TEXT(IF('B - PROJETOS E PROGRAMAS'!A444="","",'B - PROJETOS E PROGRAMAS'!AE444),"0,00")</f>
        <v/>
      </c>
    </row>
    <row r="442" spans="1:11" x14ac:dyDescent="0.35">
      <c r="A442" t="str">
        <f>IF(D442="","",IF('A - IDENTIFICAÇÃO'!$C$7="","",'A - IDENTIFICAÇÃO'!$C$7))</f>
        <v/>
      </c>
      <c r="B442" t="str">
        <f>IF(D442="","",IF('A - IDENTIFICAÇÃO'!$P$15="","",'A - IDENTIFICAÇÃO'!$P$15))</f>
        <v/>
      </c>
      <c r="C442" t="str">
        <f>IF(D442="","",TEXT(IF('A - IDENTIFICAÇÃO'!$C$2="","",'A - IDENTIFICAÇÃO'!$C$2),"0000"))</f>
        <v/>
      </c>
      <c r="D442" t="str">
        <f>IF('B - PROJETOS E PROGRAMAS'!A445="","",'B - PROJETOS E PROGRAMAS'!A445)</f>
        <v/>
      </c>
      <c r="E442" t="str">
        <f>TEXT(IF('B - PROJETOS E PROGRAMAS'!B445="","",'B - PROJETOS E PROGRAMAS'!B445),"DD/MM/AAAA")</f>
        <v/>
      </c>
      <c r="F442" t="str">
        <f>TEXT(IF('B - PROJETOS E PROGRAMAS'!C445="","",'B - PROJETOS E PROGRAMAS'!C445),"DD/MM/AAAA")</f>
        <v/>
      </c>
      <c r="G442" t="str">
        <f>IF(OR('B - PROJETOS E PROGRAMAS'!D445="SIM",'B - PROJETOS E PROGRAMAS'!D445="S"),"S",IF(OR('B - PROJETOS E PROGRAMAS'!D445="NÃO",'B - PROJETOS E PROGRAMAS'!D445="N"),"N",""))</f>
        <v/>
      </c>
      <c r="H442" t="str">
        <f>TEXT(IF('B - PROJETOS E PROGRAMAS'!A445="","",'B - PROJETOS E PROGRAMAS'!AB445),"0,00")</f>
        <v/>
      </c>
      <c r="I442" t="str">
        <f>TEXT(IF('B - PROJETOS E PROGRAMAS'!A445="","",'B - PROJETOS E PROGRAMAS'!AC445),"0,00")</f>
        <v/>
      </c>
      <c r="J442" t="str">
        <f>TEXT(IF('B - PROJETOS E PROGRAMAS'!A445="","",'B - PROJETOS E PROGRAMAS'!AD445),"0,00")</f>
        <v/>
      </c>
      <c r="K442" t="str">
        <f>TEXT(IF('B - PROJETOS E PROGRAMAS'!A445="","",'B - PROJETOS E PROGRAMAS'!AE445),"0,00")</f>
        <v/>
      </c>
    </row>
    <row r="443" spans="1:11" x14ac:dyDescent="0.35">
      <c r="A443" t="str">
        <f>IF(D443="","",IF('A - IDENTIFICAÇÃO'!$C$7="","",'A - IDENTIFICAÇÃO'!$C$7))</f>
        <v/>
      </c>
      <c r="B443" t="str">
        <f>IF(D443="","",IF('A - IDENTIFICAÇÃO'!$P$15="","",'A - IDENTIFICAÇÃO'!$P$15))</f>
        <v/>
      </c>
      <c r="C443" t="str">
        <f>IF(D443="","",TEXT(IF('A - IDENTIFICAÇÃO'!$C$2="","",'A - IDENTIFICAÇÃO'!$C$2),"0000"))</f>
        <v/>
      </c>
      <c r="D443" t="str">
        <f>IF('B - PROJETOS E PROGRAMAS'!A446="","",'B - PROJETOS E PROGRAMAS'!A446)</f>
        <v/>
      </c>
      <c r="E443" t="str">
        <f>TEXT(IF('B - PROJETOS E PROGRAMAS'!B446="","",'B - PROJETOS E PROGRAMAS'!B446),"DD/MM/AAAA")</f>
        <v/>
      </c>
      <c r="F443" t="str">
        <f>TEXT(IF('B - PROJETOS E PROGRAMAS'!C446="","",'B - PROJETOS E PROGRAMAS'!C446),"DD/MM/AAAA")</f>
        <v/>
      </c>
      <c r="G443" t="str">
        <f>IF(OR('B - PROJETOS E PROGRAMAS'!D446="SIM",'B - PROJETOS E PROGRAMAS'!D446="S"),"S",IF(OR('B - PROJETOS E PROGRAMAS'!D446="NÃO",'B - PROJETOS E PROGRAMAS'!D446="N"),"N",""))</f>
        <v/>
      </c>
      <c r="H443" t="str">
        <f>TEXT(IF('B - PROJETOS E PROGRAMAS'!A446="","",'B - PROJETOS E PROGRAMAS'!AB446),"0,00")</f>
        <v/>
      </c>
      <c r="I443" t="str">
        <f>TEXT(IF('B - PROJETOS E PROGRAMAS'!A446="","",'B - PROJETOS E PROGRAMAS'!AC446),"0,00")</f>
        <v/>
      </c>
      <c r="J443" t="str">
        <f>TEXT(IF('B - PROJETOS E PROGRAMAS'!A446="","",'B - PROJETOS E PROGRAMAS'!AD446),"0,00")</f>
        <v/>
      </c>
      <c r="K443" t="str">
        <f>TEXT(IF('B - PROJETOS E PROGRAMAS'!A446="","",'B - PROJETOS E PROGRAMAS'!AE446),"0,00")</f>
        <v/>
      </c>
    </row>
    <row r="444" spans="1:11" x14ac:dyDescent="0.35">
      <c r="A444" t="str">
        <f>IF(D444="","",IF('A - IDENTIFICAÇÃO'!$C$7="","",'A - IDENTIFICAÇÃO'!$C$7))</f>
        <v/>
      </c>
      <c r="B444" t="str">
        <f>IF(D444="","",IF('A - IDENTIFICAÇÃO'!$P$15="","",'A - IDENTIFICAÇÃO'!$P$15))</f>
        <v/>
      </c>
      <c r="C444" t="str">
        <f>IF(D444="","",TEXT(IF('A - IDENTIFICAÇÃO'!$C$2="","",'A - IDENTIFICAÇÃO'!$C$2),"0000"))</f>
        <v/>
      </c>
      <c r="D444" t="str">
        <f>IF('B - PROJETOS E PROGRAMAS'!A447="","",'B - PROJETOS E PROGRAMAS'!A447)</f>
        <v/>
      </c>
      <c r="E444" t="str">
        <f>TEXT(IF('B - PROJETOS E PROGRAMAS'!B447="","",'B - PROJETOS E PROGRAMAS'!B447),"DD/MM/AAAA")</f>
        <v/>
      </c>
      <c r="F444" t="str">
        <f>TEXT(IF('B - PROJETOS E PROGRAMAS'!C447="","",'B - PROJETOS E PROGRAMAS'!C447),"DD/MM/AAAA")</f>
        <v/>
      </c>
      <c r="G444" t="str">
        <f>IF(OR('B - PROJETOS E PROGRAMAS'!D447="SIM",'B - PROJETOS E PROGRAMAS'!D447="S"),"S",IF(OR('B - PROJETOS E PROGRAMAS'!D447="NÃO",'B - PROJETOS E PROGRAMAS'!D447="N"),"N",""))</f>
        <v/>
      </c>
      <c r="H444" t="str">
        <f>TEXT(IF('B - PROJETOS E PROGRAMAS'!A447="","",'B - PROJETOS E PROGRAMAS'!AB447),"0,00")</f>
        <v/>
      </c>
      <c r="I444" t="str">
        <f>TEXT(IF('B - PROJETOS E PROGRAMAS'!A447="","",'B - PROJETOS E PROGRAMAS'!AC447),"0,00")</f>
        <v/>
      </c>
      <c r="J444" t="str">
        <f>TEXT(IF('B - PROJETOS E PROGRAMAS'!A447="","",'B - PROJETOS E PROGRAMAS'!AD447),"0,00")</f>
        <v/>
      </c>
      <c r="K444" t="str">
        <f>TEXT(IF('B - PROJETOS E PROGRAMAS'!A447="","",'B - PROJETOS E PROGRAMAS'!AE447),"0,00")</f>
        <v/>
      </c>
    </row>
    <row r="445" spans="1:11" x14ac:dyDescent="0.35">
      <c r="A445" t="str">
        <f>IF(D445="","",IF('A - IDENTIFICAÇÃO'!$C$7="","",'A - IDENTIFICAÇÃO'!$C$7))</f>
        <v/>
      </c>
      <c r="B445" t="str">
        <f>IF(D445="","",IF('A - IDENTIFICAÇÃO'!$P$15="","",'A - IDENTIFICAÇÃO'!$P$15))</f>
        <v/>
      </c>
      <c r="C445" t="str">
        <f>IF(D445="","",TEXT(IF('A - IDENTIFICAÇÃO'!$C$2="","",'A - IDENTIFICAÇÃO'!$C$2),"0000"))</f>
        <v/>
      </c>
      <c r="D445" t="str">
        <f>IF('B - PROJETOS E PROGRAMAS'!A448="","",'B - PROJETOS E PROGRAMAS'!A448)</f>
        <v/>
      </c>
      <c r="E445" t="str">
        <f>TEXT(IF('B - PROJETOS E PROGRAMAS'!B448="","",'B - PROJETOS E PROGRAMAS'!B448),"DD/MM/AAAA")</f>
        <v/>
      </c>
      <c r="F445" t="str">
        <f>TEXT(IF('B - PROJETOS E PROGRAMAS'!C448="","",'B - PROJETOS E PROGRAMAS'!C448),"DD/MM/AAAA")</f>
        <v/>
      </c>
      <c r="G445" t="str">
        <f>IF(OR('B - PROJETOS E PROGRAMAS'!D448="SIM",'B - PROJETOS E PROGRAMAS'!D448="S"),"S",IF(OR('B - PROJETOS E PROGRAMAS'!D448="NÃO",'B - PROJETOS E PROGRAMAS'!D448="N"),"N",""))</f>
        <v/>
      </c>
      <c r="H445" t="str">
        <f>TEXT(IF('B - PROJETOS E PROGRAMAS'!A448="","",'B - PROJETOS E PROGRAMAS'!AB448),"0,00")</f>
        <v/>
      </c>
      <c r="I445" t="str">
        <f>TEXT(IF('B - PROJETOS E PROGRAMAS'!A448="","",'B - PROJETOS E PROGRAMAS'!AC448),"0,00")</f>
        <v/>
      </c>
      <c r="J445" t="str">
        <f>TEXT(IF('B - PROJETOS E PROGRAMAS'!A448="","",'B - PROJETOS E PROGRAMAS'!AD448),"0,00")</f>
        <v/>
      </c>
      <c r="K445" t="str">
        <f>TEXT(IF('B - PROJETOS E PROGRAMAS'!A448="","",'B - PROJETOS E PROGRAMAS'!AE448),"0,00")</f>
        <v/>
      </c>
    </row>
    <row r="446" spans="1:11" x14ac:dyDescent="0.35">
      <c r="A446" t="str">
        <f>IF(D446="","",IF('A - IDENTIFICAÇÃO'!$C$7="","",'A - IDENTIFICAÇÃO'!$C$7))</f>
        <v/>
      </c>
      <c r="B446" t="str">
        <f>IF(D446="","",IF('A - IDENTIFICAÇÃO'!$P$15="","",'A - IDENTIFICAÇÃO'!$P$15))</f>
        <v/>
      </c>
      <c r="C446" t="str">
        <f>IF(D446="","",TEXT(IF('A - IDENTIFICAÇÃO'!$C$2="","",'A - IDENTIFICAÇÃO'!$C$2),"0000"))</f>
        <v/>
      </c>
      <c r="D446" t="str">
        <f>IF('B - PROJETOS E PROGRAMAS'!A449="","",'B - PROJETOS E PROGRAMAS'!A449)</f>
        <v/>
      </c>
      <c r="E446" t="str">
        <f>TEXT(IF('B - PROJETOS E PROGRAMAS'!B449="","",'B - PROJETOS E PROGRAMAS'!B449),"DD/MM/AAAA")</f>
        <v/>
      </c>
      <c r="F446" t="str">
        <f>TEXT(IF('B - PROJETOS E PROGRAMAS'!C449="","",'B - PROJETOS E PROGRAMAS'!C449),"DD/MM/AAAA")</f>
        <v/>
      </c>
      <c r="G446" t="str">
        <f>IF(OR('B - PROJETOS E PROGRAMAS'!D449="SIM",'B - PROJETOS E PROGRAMAS'!D449="S"),"S",IF(OR('B - PROJETOS E PROGRAMAS'!D449="NÃO",'B - PROJETOS E PROGRAMAS'!D449="N"),"N",""))</f>
        <v/>
      </c>
      <c r="H446" t="str">
        <f>TEXT(IF('B - PROJETOS E PROGRAMAS'!A449="","",'B - PROJETOS E PROGRAMAS'!AB449),"0,00")</f>
        <v/>
      </c>
      <c r="I446" t="str">
        <f>TEXT(IF('B - PROJETOS E PROGRAMAS'!A449="","",'B - PROJETOS E PROGRAMAS'!AC449),"0,00")</f>
        <v/>
      </c>
      <c r="J446" t="str">
        <f>TEXT(IF('B - PROJETOS E PROGRAMAS'!A449="","",'B - PROJETOS E PROGRAMAS'!AD449),"0,00")</f>
        <v/>
      </c>
      <c r="K446" t="str">
        <f>TEXT(IF('B - PROJETOS E PROGRAMAS'!A449="","",'B - PROJETOS E PROGRAMAS'!AE449),"0,00")</f>
        <v/>
      </c>
    </row>
    <row r="447" spans="1:11" x14ac:dyDescent="0.35">
      <c r="A447" t="str">
        <f>IF(D447="","",IF('A - IDENTIFICAÇÃO'!$C$7="","",'A - IDENTIFICAÇÃO'!$C$7))</f>
        <v/>
      </c>
      <c r="B447" t="str">
        <f>IF(D447="","",IF('A - IDENTIFICAÇÃO'!$P$15="","",'A - IDENTIFICAÇÃO'!$P$15))</f>
        <v/>
      </c>
      <c r="C447" t="str">
        <f>IF(D447="","",TEXT(IF('A - IDENTIFICAÇÃO'!$C$2="","",'A - IDENTIFICAÇÃO'!$C$2),"0000"))</f>
        <v/>
      </c>
      <c r="D447" t="str">
        <f>IF('B - PROJETOS E PROGRAMAS'!A450="","",'B - PROJETOS E PROGRAMAS'!A450)</f>
        <v/>
      </c>
      <c r="E447" t="str">
        <f>TEXT(IF('B - PROJETOS E PROGRAMAS'!B450="","",'B - PROJETOS E PROGRAMAS'!B450),"DD/MM/AAAA")</f>
        <v/>
      </c>
      <c r="F447" t="str">
        <f>TEXT(IF('B - PROJETOS E PROGRAMAS'!C450="","",'B - PROJETOS E PROGRAMAS'!C450),"DD/MM/AAAA")</f>
        <v/>
      </c>
      <c r="G447" t="str">
        <f>IF(OR('B - PROJETOS E PROGRAMAS'!D450="SIM",'B - PROJETOS E PROGRAMAS'!D450="S"),"S",IF(OR('B - PROJETOS E PROGRAMAS'!D450="NÃO",'B - PROJETOS E PROGRAMAS'!D450="N"),"N",""))</f>
        <v/>
      </c>
      <c r="H447" t="str">
        <f>TEXT(IF('B - PROJETOS E PROGRAMAS'!A450="","",'B - PROJETOS E PROGRAMAS'!AB450),"0,00")</f>
        <v/>
      </c>
      <c r="I447" t="str">
        <f>TEXT(IF('B - PROJETOS E PROGRAMAS'!A450="","",'B - PROJETOS E PROGRAMAS'!AC450),"0,00")</f>
        <v/>
      </c>
      <c r="J447" t="str">
        <f>TEXT(IF('B - PROJETOS E PROGRAMAS'!A450="","",'B - PROJETOS E PROGRAMAS'!AD450),"0,00")</f>
        <v/>
      </c>
      <c r="K447" t="str">
        <f>TEXT(IF('B - PROJETOS E PROGRAMAS'!A450="","",'B - PROJETOS E PROGRAMAS'!AE450),"0,00")</f>
        <v/>
      </c>
    </row>
    <row r="448" spans="1:11" x14ac:dyDescent="0.35">
      <c r="A448" t="str">
        <f>IF(D448="","",IF('A - IDENTIFICAÇÃO'!$C$7="","",'A - IDENTIFICAÇÃO'!$C$7))</f>
        <v/>
      </c>
      <c r="B448" t="str">
        <f>IF(D448="","",IF('A - IDENTIFICAÇÃO'!$P$15="","",'A - IDENTIFICAÇÃO'!$P$15))</f>
        <v/>
      </c>
      <c r="C448" t="str">
        <f>IF(D448="","",TEXT(IF('A - IDENTIFICAÇÃO'!$C$2="","",'A - IDENTIFICAÇÃO'!$C$2),"0000"))</f>
        <v/>
      </c>
      <c r="D448" t="str">
        <f>IF('B - PROJETOS E PROGRAMAS'!A451="","",'B - PROJETOS E PROGRAMAS'!A451)</f>
        <v/>
      </c>
      <c r="E448" t="str">
        <f>TEXT(IF('B - PROJETOS E PROGRAMAS'!B451="","",'B - PROJETOS E PROGRAMAS'!B451),"DD/MM/AAAA")</f>
        <v/>
      </c>
      <c r="F448" t="str">
        <f>TEXT(IF('B - PROJETOS E PROGRAMAS'!C451="","",'B - PROJETOS E PROGRAMAS'!C451),"DD/MM/AAAA")</f>
        <v/>
      </c>
      <c r="G448" t="str">
        <f>IF(OR('B - PROJETOS E PROGRAMAS'!D451="SIM",'B - PROJETOS E PROGRAMAS'!D451="S"),"S",IF(OR('B - PROJETOS E PROGRAMAS'!D451="NÃO",'B - PROJETOS E PROGRAMAS'!D451="N"),"N",""))</f>
        <v/>
      </c>
      <c r="H448" t="str">
        <f>TEXT(IF('B - PROJETOS E PROGRAMAS'!A451="","",'B - PROJETOS E PROGRAMAS'!AB451),"0,00")</f>
        <v/>
      </c>
      <c r="I448" t="str">
        <f>TEXT(IF('B - PROJETOS E PROGRAMAS'!A451="","",'B - PROJETOS E PROGRAMAS'!AC451),"0,00")</f>
        <v/>
      </c>
      <c r="J448" t="str">
        <f>TEXT(IF('B - PROJETOS E PROGRAMAS'!A451="","",'B - PROJETOS E PROGRAMAS'!AD451),"0,00")</f>
        <v/>
      </c>
      <c r="K448" t="str">
        <f>TEXT(IF('B - PROJETOS E PROGRAMAS'!A451="","",'B - PROJETOS E PROGRAMAS'!AE451),"0,00")</f>
        <v/>
      </c>
    </row>
    <row r="449" spans="1:11" x14ac:dyDescent="0.35">
      <c r="A449" t="str">
        <f>IF(D449="","",IF('A - IDENTIFICAÇÃO'!$C$7="","",'A - IDENTIFICAÇÃO'!$C$7))</f>
        <v/>
      </c>
      <c r="B449" t="str">
        <f>IF(D449="","",IF('A - IDENTIFICAÇÃO'!$P$15="","",'A - IDENTIFICAÇÃO'!$P$15))</f>
        <v/>
      </c>
      <c r="C449" t="str">
        <f>IF(D449="","",TEXT(IF('A - IDENTIFICAÇÃO'!$C$2="","",'A - IDENTIFICAÇÃO'!$C$2),"0000"))</f>
        <v/>
      </c>
      <c r="D449" t="str">
        <f>IF('B - PROJETOS E PROGRAMAS'!A452="","",'B - PROJETOS E PROGRAMAS'!A452)</f>
        <v/>
      </c>
      <c r="E449" t="str">
        <f>TEXT(IF('B - PROJETOS E PROGRAMAS'!B452="","",'B - PROJETOS E PROGRAMAS'!B452),"DD/MM/AAAA")</f>
        <v/>
      </c>
      <c r="F449" t="str">
        <f>TEXT(IF('B - PROJETOS E PROGRAMAS'!C452="","",'B - PROJETOS E PROGRAMAS'!C452),"DD/MM/AAAA")</f>
        <v/>
      </c>
      <c r="G449" t="str">
        <f>IF(OR('B - PROJETOS E PROGRAMAS'!D452="SIM",'B - PROJETOS E PROGRAMAS'!D452="S"),"S",IF(OR('B - PROJETOS E PROGRAMAS'!D452="NÃO",'B - PROJETOS E PROGRAMAS'!D452="N"),"N",""))</f>
        <v/>
      </c>
      <c r="H449" t="str">
        <f>TEXT(IF('B - PROJETOS E PROGRAMAS'!A452="","",'B - PROJETOS E PROGRAMAS'!AB452),"0,00")</f>
        <v/>
      </c>
      <c r="I449" t="str">
        <f>TEXT(IF('B - PROJETOS E PROGRAMAS'!A452="","",'B - PROJETOS E PROGRAMAS'!AC452),"0,00")</f>
        <v/>
      </c>
      <c r="J449" t="str">
        <f>TEXT(IF('B - PROJETOS E PROGRAMAS'!A452="","",'B - PROJETOS E PROGRAMAS'!AD452),"0,00")</f>
        <v/>
      </c>
      <c r="K449" t="str">
        <f>TEXT(IF('B - PROJETOS E PROGRAMAS'!A452="","",'B - PROJETOS E PROGRAMAS'!AE452),"0,00")</f>
        <v/>
      </c>
    </row>
    <row r="450" spans="1:11" x14ac:dyDescent="0.35">
      <c r="A450" t="str">
        <f>IF(D450="","",IF('A - IDENTIFICAÇÃO'!$C$7="","",'A - IDENTIFICAÇÃO'!$C$7))</f>
        <v/>
      </c>
      <c r="B450" t="str">
        <f>IF(D450="","",IF('A - IDENTIFICAÇÃO'!$P$15="","",'A - IDENTIFICAÇÃO'!$P$15))</f>
        <v/>
      </c>
      <c r="C450" t="str">
        <f>IF(D450="","",TEXT(IF('A - IDENTIFICAÇÃO'!$C$2="","",'A - IDENTIFICAÇÃO'!$C$2),"0000"))</f>
        <v/>
      </c>
      <c r="D450" t="str">
        <f>IF('B - PROJETOS E PROGRAMAS'!A453="","",'B - PROJETOS E PROGRAMAS'!A453)</f>
        <v/>
      </c>
      <c r="E450" t="str">
        <f>TEXT(IF('B - PROJETOS E PROGRAMAS'!B453="","",'B - PROJETOS E PROGRAMAS'!B453),"DD/MM/AAAA")</f>
        <v/>
      </c>
      <c r="F450" t="str">
        <f>TEXT(IF('B - PROJETOS E PROGRAMAS'!C453="","",'B - PROJETOS E PROGRAMAS'!C453),"DD/MM/AAAA")</f>
        <v/>
      </c>
      <c r="G450" t="str">
        <f>IF(OR('B - PROJETOS E PROGRAMAS'!D453="SIM",'B - PROJETOS E PROGRAMAS'!D453="S"),"S",IF(OR('B - PROJETOS E PROGRAMAS'!D453="NÃO",'B - PROJETOS E PROGRAMAS'!D453="N"),"N",""))</f>
        <v/>
      </c>
      <c r="H450" t="str">
        <f>TEXT(IF('B - PROJETOS E PROGRAMAS'!A453="","",'B - PROJETOS E PROGRAMAS'!AB453),"0,00")</f>
        <v/>
      </c>
      <c r="I450" t="str">
        <f>TEXT(IF('B - PROJETOS E PROGRAMAS'!A453="","",'B - PROJETOS E PROGRAMAS'!AC453),"0,00")</f>
        <v/>
      </c>
      <c r="J450" t="str">
        <f>TEXT(IF('B - PROJETOS E PROGRAMAS'!A453="","",'B - PROJETOS E PROGRAMAS'!AD453),"0,00")</f>
        <v/>
      </c>
      <c r="K450" t="str">
        <f>TEXT(IF('B - PROJETOS E PROGRAMAS'!A453="","",'B - PROJETOS E PROGRAMAS'!AE453),"0,00")</f>
        <v/>
      </c>
    </row>
    <row r="451" spans="1:11" x14ac:dyDescent="0.35">
      <c r="A451" t="str">
        <f>IF(D451="","",IF('A - IDENTIFICAÇÃO'!$C$7="","",'A - IDENTIFICAÇÃO'!$C$7))</f>
        <v/>
      </c>
      <c r="B451" t="str">
        <f>IF(D451="","",IF('A - IDENTIFICAÇÃO'!$P$15="","",'A - IDENTIFICAÇÃO'!$P$15))</f>
        <v/>
      </c>
      <c r="C451" t="str">
        <f>IF(D451="","",TEXT(IF('A - IDENTIFICAÇÃO'!$C$2="","",'A - IDENTIFICAÇÃO'!$C$2),"0000"))</f>
        <v/>
      </c>
      <c r="D451" t="str">
        <f>IF('B - PROJETOS E PROGRAMAS'!A454="","",'B - PROJETOS E PROGRAMAS'!A454)</f>
        <v/>
      </c>
      <c r="E451" t="str">
        <f>TEXT(IF('B - PROJETOS E PROGRAMAS'!B454="","",'B - PROJETOS E PROGRAMAS'!B454),"DD/MM/AAAA")</f>
        <v/>
      </c>
      <c r="F451" t="str">
        <f>TEXT(IF('B - PROJETOS E PROGRAMAS'!C454="","",'B - PROJETOS E PROGRAMAS'!C454),"DD/MM/AAAA")</f>
        <v/>
      </c>
      <c r="G451" t="str">
        <f>IF(OR('B - PROJETOS E PROGRAMAS'!D454="SIM",'B - PROJETOS E PROGRAMAS'!D454="S"),"S",IF(OR('B - PROJETOS E PROGRAMAS'!D454="NÃO",'B - PROJETOS E PROGRAMAS'!D454="N"),"N",""))</f>
        <v/>
      </c>
      <c r="H451" t="str">
        <f>TEXT(IF('B - PROJETOS E PROGRAMAS'!A454="","",'B - PROJETOS E PROGRAMAS'!AB454),"0,00")</f>
        <v/>
      </c>
      <c r="I451" t="str">
        <f>TEXT(IF('B - PROJETOS E PROGRAMAS'!A454="","",'B - PROJETOS E PROGRAMAS'!AC454),"0,00")</f>
        <v/>
      </c>
      <c r="J451" t="str">
        <f>TEXT(IF('B - PROJETOS E PROGRAMAS'!A454="","",'B - PROJETOS E PROGRAMAS'!AD454),"0,00")</f>
        <v/>
      </c>
      <c r="K451" t="str">
        <f>TEXT(IF('B - PROJETOS E PROGRAMAS'!A454="","",'B - PROJETOS E PROGRAMAS'!AE454),"0,00")</f>
        <v/>
      </c>
    </row>
    <row r="452" spans="1:11" x14ac:dyDescent="0.35">
      <c r="A452" t="str">
        <f>IF(D452="","",IF('A - IDENTIFICAÇÃO'!$C$7="","",'A - IDENTIFICAÇÃO'!$C$7))</f>
        <v/>
      </c>
      <c r="B452" t="str">
        <f>IF(D452="","",IF('A - IDENTIFICAÇÃO'!$P$15="","",'A - IDENTIFICAÇÃO'!$P$15))</f>
        <v/>
      </c>
      <c r="C452" t="str">
        <f>IF(D452="","",TEXT(IF('A - IDENTIFICAÇÃO'!$C$2="","",'A - IDENTIFICAÇÃO'!$C$2),"0000"))</f>
        <v/>
      </c>
      <c r="D452" t="str">
        <f>IF('B - PROJETOS E PROGRAMAS'!A455="","",'B - PROJETOS E PROGRAMAS'!A455)</f>
        <v/>
      </c>
      <c r="E452" t="str">
        <f>TEXT(IF('B - PROJETOS E PROGRAMAS'!B455="","",'B - PROJETOS E PROGRAMAS'!B455),"DD/MM/AAAA")</f>
        <v/>
      </c>
      <c r="F452" t="str">
        <f>TEXT(IF('B - PROJETOS E PROGRAMAS'!C455="","",'B - PROJETOS E PROGRAMAS'!C455),"DD/MM/AAAA")</f>
        <v/>
      </c>
      <c r="G452" t="str">
        <f>IF(OR('B - PROJETOS E PROGRAMAS'!D455="SIM",'B - PROJETOS E PROGRAMAS'!D455="S"),"S",IF(OR('B - PROJETOS E PROGRAMAS'!D455="NÃO",'B - PROJETOS E PROGRAMAS'!D455="N"),"N",""))</f>
        <v/>
      </c>
      <c r="H452" t="str">
        <f>TEXT(IF('B - PROJETOS E PROGRAMAS'!A455="","",'B - PROJETOS E PROGRAMAS'!AB455),"0,00")</f>
        <v/>
      </c>
      <c r="I452" t="str">
        <f>TEXT(IF('B - PROJETOS E PROGRAMAS'!A455="","",'B - PROJETOS E PROGRAMAS'!AC455),"0,00")</f>
        <v/>
      </c>
      <c r="J452" t="str">
        <f>TEXT(IF('B - PROJETOS E PROGRAMAS'!A455="","",'B - PROJETOS E PROGRAMAS'!AD455),"0,00")</f>
        <v/>
      </c>
      <c r="K452" t="str">
        <f>TEXT(IF('B - PROJETOS E PROGRAMAS'!A455="","",'B - PROJETOS E PROGRAMAS'!AE455),"0,00")</f>
        <v/>
      </c>
    </row>
    <row r="453" spans="1:11" x14ac:dyDescent="0.35">
      <c r="A453" t="str">
        <f>IF(D453="","",IF('A - IDENTIFICAÇÃO'!$C$7="","",'A - IDENTIFICAÇÃO'!$C$7))</f>
        <v/>
      </c>
      <c r="B453" t="str">
        <f>IF(D453="","",IF('A - IDENTIFICAÇÃO'!$P$15="","",'A - IDENTIFICAÇÃO'!$P$15))</f>
        <v/>
      </c>
      <c r="C453" t="str">
        <f>IF(D453="","",TEXT(IF('A - IDENTIFICAÇÃO'!$C$2="","",'A - IDENTIFICAÇÃO'!$C$2),"0000"))</f>
        <v/>
      </c>
      <c r="D453" t="str">
        <f>IF('B - PROJETOS E PROGRAMAS'!A456="","",'B - PROJETOS E PROGRAMAS'!A456)</f>
        <v/>
      </c>
      <c r="E453" t="str">
        <f>TEXT(IF('B - PROJETOS E PROGRAMAS'!B456="","",'B - PROJETOS E PROGRAMAS'!B456),"DD/MM/AAAA")</f>
        <v/>
      </c>
      <c r="F453" t="str">
        <f>TEXT(IF('B - PROJETOS E PROGRAMAS'!C456="","",'B - PROJETOS E PROGRAMAS'!C456),"DD/MM/AAAA")</f>
        <v/>
      </c>
      <c r="G453" t="str">
        <f>IF(OR('B - PROJETOS E PROGRAMAS'!D456="SIM",'B - PROJETOS E PROGRAMAS'!D456="S"),"S",IF(OR('B - PROJETOS E PROGRAMAS'!D456="NÃO",'B - PROJETOS E PROGRAMAS'!D456="N"),"N",""))</f>
        <v/>
      </c>
      <c r="H453" t="str">
        <f>TEXT(IF('B - PROJETOS E PROGRAMAS'!A456="","",'B - PROJETOS E PROGRAMAS'!AB456),"0,00")</f>
        <v/>
      </c>
      <c r="I453" t="str">
        <f>TEXT(IF('B - PROJETOS E PROGRAMAS'!A456="","",'B - PROJETOS E PROGRAMAS'!AC456),"0,00")</f>
        <v/>
      </c>
      <c r="J453" t="str">
        <f>TEXT(IF('B - PROJETOS E PROGRAMAS'!A456="","",'B - PROJETOS E PROGRAMAS'!AD456),"0,00")</f>
        <v/>
      </c>
      <c r="K453" t="str">
        <f>TEXT(IF('B - PROJETOS E PROGRAMAS'!A456="","",'B - PROJETOS E PROGRAMAS'!AE456),"0,00")</f>
        <v/>
      </c>
    </row>
    <row r="454" spans="1:11" x14ac:dyDescent="0.35">
      <c r="A454" t="str">
        <f>IF(D454="","",IF('A - IDENTIFICAÇÃO'!$C$7="","",'A - IDENTIFICAÇÃO'!$C$7))</f>
        <v/>
      </c>
      <c r="B454" t="str">
        <f>IF(D454="","",IF('A - IDENTIFICAÇÃO'!$P$15="","",'A - IDENTIFICAÇÃO'!$P$15))</f>
        <v/>
      </c>
      <c r="C454" t="str">
        <f>IF(D454="","",TEXT(IF('A - IDENTIFICAÇÃO'!$C$2="","",'A - IDENTIFICAÇÃO'!$C$2),"0000"))</f>
        <v/>
      </c>
      <c r="D454" t="str">
        <f>IF('B - PROJETOS E PROGRAMAS'!A457="","",'B - PROJETOS E PROGRAMAS'!A457)</f>
        <v/>
      </c>
      <c r="E454" t="str">
        <f>TEXT(IF('B - PROJETOS E PROGRAMAS'!B457="","",'B - PROJETOS E PROGRAMAS'!B457),"DD/MM/AAAA")</f>
        <v/>
      </c>
      <c r="F454" t="str">
        <f>TEXT(IF('B - PROJETOS E PROGRAMAS'!C457="","",'B - PROJETOS E PROGRAMAS'!C457),"DD/MM/AAAA")</f>
        <v/>
      </c>
      <c r="G454" t="str">
        <f>IF(OR('B - PROJETOS E PROGRAMAS'!D457="SIM",'B - PROJETOS E PROGRAMAS'!D457="S"),"S",IF(OR('B - PROJETOS E PROGRAMAS'!D457="NÃO",'B - PROJETOS E PROGRAMAS'!D457="N"),"N",""))</f>
        <v/>
      </c>
      <c r="H454" t="str">
        <f>TEXT(IF('B - PROJETOS E PROGRAMAS'!A457="","",'B - PROJETOS E PROGRAMAS'!AB457),"0,00")</f>
        <v/>
      </c>
      <c r="I454" t="str">
        <f>TEXT(IF('B - PROJETOS E PROGRAMAS'!A457="","",'B - PROJETOS E PROGRAMAS'!AC457),"0,00")</f>
        <v/>
      </c>
      <c r="J454" t="str">
        <f>TEXT(IF('B - PROJETOS E PROGRAMAS'!A457="","",'B - PROJETOS E PROGRAMAS'!AD457),"0,00")</f>
        <v/>
      </c>
      <c r="K454" t="str">
        <f>TEXT(IF('B - PROJETOS E PROGRAMAS'!A457="","",'B - PROJETOS E PROGRAMAS'!AE457),"0,00")</f>
        <v/>
      </c>
    </row>
    <row r="455" spans="1:11" x14ac:dyDescent="0.35">
      <c r="A455" t="str">
        <f>IF(D455="","",IF('A - IDENTIFICAÇÃO'!$C$7="","",'A - IDENTIFICAÇÃO'!$C$7))</f>
        <v/>
      </c>
      <c r="B455" t="str">
        <f>IF(D455="","",IF('A - IDENTIFICAÇÃO'!$P$15="","",'A - IDENTIFICAÇÃO'!$P$15))</f>
        <v/>
      </c>
      <c r="C455" t="str">
        <f>IF(D455="","",TEXT(IF('A - IDENTIFICAÇÃO'!$C$2="","",'A - IDENTIFICAÇÃO'!$C$2),"0000"))</f>
        <v/>
      </c>
      <c r="D455" t="str">
        <f>IF('B - PROJETOS E PROGRAMAS'!A458="","",'B - PROJETOS E PROGRAMAS'!A458)</f>
        <v/>
      </c>
      <c r="E455" t="str">
        <f>TEXT(IF('B - PROJETOS E PROGRAMAS'!B458="","",'B - PROJETOS E PROGRAMAS'!B458),"DD/MM/AAAA")</f>
        <v/>
      </c>
      <c r="F455" t="str">
        <f>TEXT(IF('B - PROJETOS E PROGRAMAS'!C458="","",'B - PROJETOS E PROGRAMAS'!C458),"DD/MM/AAAA")</f>
        <v/>
      </c>
      <c r="G455" t="str">
        <f>IF(OR('B - PROJETOS E PROGRAMAS'!D458="SIM",'B - PROJETOS E PROGRAMAS'!D458="S"),"S",IF(OR('B - PROJETOS E PROGRAMAS'!D458="NÃO",'B - PROJETOS E PROGRAMAS'!D458="N"),"N",""))</f>
        <v/>
      </c>
      <c r="H455" t="str">
        <f>TEXT(IF('B - PROJETOS E PROGRAMAS'!A458="","",'B - PROJETOS E PROGRAMAS'!AB458),"0,00")</f>
        <v/>
      </c>
      <c r="I455" t="str">
        <f>TEXT(IF('B - PROJETOS E PROGRAMAS'!A458="","",'B - PROJETOS E PROGRAMAS'!AC458),"0,00")</f>
        <v/>
      </c>
      <c r="J455" t="str">
        <f>TEXT(IF('B - PROJETOS E PROGRAMAS'!A458="","",'B - PROJETOS E PROGRAMAS'!AD458),"0,00")</f>
        <v/>
      </c>
      <c r="K455" t="str">
        <f>TEXT(IF('B - PROJETOS E PROGRAMAS'!A458="","",'B - PROJETOS E PROGRAMAS'!AE458),"0,00")</f>
        <v/>
      </c>
    </row>
    <row r="456" spans="1:11" x14ac:dyDescent="0.35">
      <c r="A456" t="str">
        <f>IF(D456="","",IF('A - IDENTIFICAÇÃO'!$C$7="","",'A - IDENTIFICAÇÃO'!$C$7))</f>
        <v/>
      </c>
      <c r="B456" t="str">
        <f>IF(D456="","",IF('A - IDENTIFICAÇÃO'!$P$15="","",'A - IDENTIFICAÇÃO'!$P$15))</f>
        <v/>
      </c>
      <c r="C456" t="str">
        <f>IF(D456="","",TEXT(IF('A - IDENTIFICAÇÃO'!$C$2="","",'A - IDENTIFICAÇÃO'!$C$2),"0000"))</f>
        <v/>
      </c>
      <c r="D456" t="str">
        <f>IF('B - PROJETOS E PROGRAMAS'!A459="","",'B - PROJETOS E PROGRAMAS'!A459)</f>
        <v/>
      </c>
      <c r="E456" t="str">
        <f>TEXT(IF('B - PROJETOS E PROGRAMAS'!B459="","",'B - PROJETOS E PROGRAMAS'!B459),"DD/MM/AAAA")</f>
        <v/>
      </c>
      <c r="F456" t="str">
        <f>TEXT(IF('B - PROJETOS E PROGRAMAS'!C459="","",'B - PROJETOS E PROGRAMAS'!C459),"DD/MM/AAAA")</f>
        <v/>
      </c>
      <c r="G456" t="str">
        <f>IF(OR('B - PROJETOS E PROGRAMAS'!D459="SIM",'B - PROJETOS E PROGRAMAS'!D459="S"),"S",IF(OR('B - PROJETOS E PROGRAMAS'!D459="NÃO",'B - PROJETOS E PROGRAMAS'!D459="N"),"N",""))</f>
        <v/>
      </c>
      <c r="H456" t="str">
        <f>TEXT(IF('B - PROJETOS E PROGRAMAS'!A459="","",'B - PROJETOS E PROGRAMAS'!AB459),"0,00")</f>
        <v/>
      </c>
      <c r="I456" t="str">
        <f>TEXT(IF('B - PROJETOS E PROGRAMAS'!A459="","",'B - PROJETOS E PROGRAMAS'!AC459),"0,00")</f>
        <v/>
      </c>
      <c r="J456" t="str">
        <f>TEXT(IF('B - PROJETOS E PROGRAMAS'!A459="","",'B - PROJETOS E PROGRAMAS'!AD459),"0,00")</f>
        <v/>
      </c>
      <c r="K456" t="str">
        <f>TEXT(IF('B - PROJETOS E PROGRAMAS'!A459="","",'B - PROJETOS E PROGRAMAS'!AE459),"0,00")</f>
        <v/>
      </c>
    </row>
    <row r="457" spans="1:11" x14ac:dyDescent="0.35">
      <c r="A457" t="str">
        <f>IF(D457="","",IF('A - IDENTIFICAÇÃO'!$C$7="","",'A - IDENTIFICAÇÃO'!$C$7))</f>
        <v/>
      </c>
      <c r="B457" t="str">
        <f>IF(D457="","",IF('A - IDENTIFICAÇÃO'!$P$15="","",'A - IDENTIFICAÇÃO'!$P$15))</f>
        <v/>
      </c>
      <c r="C457" t="str">
        <f>IF(D457="","",TEXT(IF('A - IDENTIFICAÇÃO'!$C$2="","",'A - IDENTIFICAÇÃO'!$C$2),"0000"))</f>
        <v/>
      </c>
      <c r="D457" t="str">
        <f>IF('B - PROJETOS E PROGRAMAS'!A460="","",'B - PROJETOS E PROGRAMAS'!A460)</f>
        <v/>
      </c>
      <c r="E457" t="str">
        <f>TEXT(IF('B - PROJETOS E PROGRAMAS'!B460="","",'B - PROJETOS E PROGRAMAS'!B460),"DD/MM/AAAA")</f>
        <v/>
      </c>
      <c r="F457" t="str">
        <f>TEXT(IF('B - PROJETOS E PROGRAMAS'!C460="","",'B - PROJETOS E PROGRAMAS'!C460),"DD/MM/AAAA")</f>
        <v/>
      </c>
      <c r="G457" t="str">
        <f>IF(OR('B - PROJETOS E PROGRAMAS'!D460="SIM",'B - PROJETOS E PROGRAMAS'!D460="S"),"S",IF(OR('B - PROJETOS E PROGRAMAS'!D460="NÃO",'B - PROJETOS E PROGRAMAS'!D460="N"),"N",""))</f>
        <v/>
      </c>
      <c r="H457" t="str">
        <f>TEXT(IF('B - PROJETOS E PROGRAMAS'!A460="","",'B - PROJETOS E PROGRAMAS'!AB460),"0,00")</f>
        <v/>
      </c>
      <c r="I457" t="str">
        <f>TEXT(IF('B - PROJETOS E PROGRAMAS'!A460="","",'B - PROJETOS E PROGRAMAS'!AC460),"0,00")</f>
        <v/>
      </c>
      <c r="J457" t="str">
        <f>TEXT(IF('B - PROJETOS E PROGRAMAS'!A460="","",'B - PROJETOS E PROGRAMAS'!AD460),"0,00")</f>
        <v/>
      </c>
      <c r="K457" t="str">
        <f>TEXT(IF('B - PROJETOS E PROGRAMAS'!A460="","",'B - PROJETOS E PROGRAMAS'!AE460),"0,00")</f>
        <v/>
      </c>
    </row>
    <row r="458" spans="1:11" x14ac:dyDescent="0.35">
      <c r="A458" t="str">
        <f>IF(D458="","",IF('A - IDENTIFICAÇÃO'!$C$7="","",'A - IDENTIFICAÇÃO'!$C$7))</f>
        <v/>
      </c>
      <c r="B458" t="str">
        <f>IF(D458="","",IF('A - IDENTIFICAÇÃO'!$P$15="","",'A - IDENTIFICAÇÃO'!$P$15))</f>
        <v/>
      </c>
      <c r="C458" t="str">
        <f>IF(D458="","",TEXT(IF('A - IDENTIFICAÇÃO'!$C$2="","",'A - IDENTIFICAÇÃO'!$C$2),"0000"))</f>
        <v/>
      </c>
      <c r="D458" t="str">
        <f>IF('B - PROJETOS E PROGRAMAS'!A461="","",'B - PROJETOS E PROGRAMAS'!A461)</f>
        <v/>
      </c>
      <c r="E458" t="str">
        <f>TEXT(IF('B - PROJETOS E PROGRAMAS'!B461="","",'B - PROJETOS E PROGRAMAS'!B461),"DD/MM/AAAA")</f>
        <v/>
      </c>
      <c r="F458" t="str">
        <f>TEXT(IF('B - PROJETOS E PROGRAMAS'!C461="","",'B - PROJETOS E PROGRAMAS'!C461),"DD/MM/AAAA")</f>
        <v/>
      </c>
      <c r="G458" t="str">
        <f>IF(OR('B - PROJETOS E PROGRAMAS'!D461="SIM",'B - PROJETOS E PROGRAMAS'!D461="S"),"S",IF(OR('B - PROJETOS E PROGRAMAS'!D461="NÃO",'B - PROJETOS E PROGRAMAS'!D461="N"),"N",""))</f>
        <v/>
      </c>
      <c r="H458" t="str">
        <f>TEXT(IF('B - PROJETOS E PROGRAMAS'!A461="","",'B - PROJETOS E PROGRAMAS'!AB461),"0,00")</f>
        <v/>
      </c>
      <c r="I458" t="str">
        <f>TEXT(IF('B - PROJETOS E PROGRAMAS'!A461="","",'B - PROJETOS E PROGRAMAS'!AC461),"0,00")</f>
        <v/>
      </c>
      <c r="J458" t="str">
        <f>TEXT(IF('B - PROJETOS E PROGRAMAS'!A461="","",'B - PROJETOS E PROGRAMAS'!AD461),"0,00")</f>
        <v/>
      </c>
      <c r="K458" t="str">
        <f>TEXT(IF('B - PROJETOS E PROGRAMAS'!A461="","",'B - PROJETOS E PROGRAMAS'!AE461),"0,00")</f>
        <v/>
      </c>
    </row>
    <row r="459" spans="1:11" x14ac:dyDescent="0.35">
      <c r="A459" t="str">
        <f>IF(D459="","",IF('A - IDENTIFICAÇÃO'!$C$7="","",'A - IDENTIFICAÇÃO'!$C$7))</f>
        <v/>
      </c>
      <c r="B459" t="str">
        <f>IF(D459="","",IF('A - IDENTIFICAÇÃO'!$P$15="","",'A - IDENTIFICAÇÃO'!$P$15))</f>
        <v/>
      </c>
      <c r="C459" t="str">
        <f>IF(D459="","",TEXT(IF('A - IDENTIFICAÇÃO'!$C$2="","",'A - IDENTIFICAÇÃO'!$C$2),"0000"))</f>
        <v/>
      </c>
      <c r="D459" t="str">
        <f>IF('B - PROJETOS E PROGRAMAS'!A462="","",'B - PROJETOS E PROGRAMAS'!A462)</f>
        <v/>
      </c>
      <c r="E459" t="str">
        <f>TEXT(IF('B - PROJETOS E PROGRAMAS'!B462="","",'B - PROJETOS E PROGRAMAS'!B462),"DD/MM/AAAA")</f>
        <v/>
      </c>
      <c r="F459" t="str">
        <f>TEXT(IF('B - PROJETOS E PROGRAMAS'!C462="","",'B - PROJETOS E PROGRAMAS'!C462),"DD/MM/AAAA")</f>
        <v/>
      </c>
      <c r="G459" t="str">
        <f>IF(OR('B - PROJETOS E PROGRAMAS'!D462="SIM",'B - PROJETOS E PROGRAMAS'!D462="S"),"S",IF(OR('B - PROJETOS E PROGRAMAS'!D462="NÃO",'B - PROJETOS E PROGRAMAS'!D462="N"),"N",""))</f>
        <v/>
      </c>
      <c r="H459" t="str">
        <f>TEXT(IF('B - PROJETOS E PROGRAMAS'!A462="","",'B - PROJETOS E PROGRAMAS'!AB462),"0,00")</f>
        <v/>
      </c>
      <c r="I459" t="str">
        <f>TEXT(IF('B - PROJETOS E PROGRAMAS'!A462="","",'B - PROJETOS E PROGRAMAS'!AC462),"0,00")</f>
        <v/>
      </c>
      <c r="J459" t="str">
        <f>TEXT(IF('B - PROJETOS E PROGRAMAS'!A462="","",'B - PROJETOS E PROGRAMAS'!AD462),"0,00")</f>
        <v/>
      </c>
      <c r="K459" t="str">
        <f>TEXT(IF('B - PROJETOS E PROGRAMAS'!A462="","",'B - PROJETOS E PROGRAMAS'!AE462),"0,00")</f>
        <v/>
      </c>
    </row>
    <row r="460" spans="1:11" x14ac:dyDescent="0.35">
      <c r="A460" t="str">
        <f>IF(D460="","",IF('A - IDENTIFICAÇÃO'!$C$7="","",'A - IDENTIFICAÇÃO'!$C$7))</f>
        <v/>
      </c>
      <c r="B460" t="str">
        <f>IF(D460="","",IF('A - IDENTIFICAÇÃO'!$P$15="","",'A - IDENTIFICAÇÃO'!$P$15))</f>
        <v/>
      </c>
      <c r="C460" t="str">
        <f>IF(D460="","",TEXT(IF('A - IDENTIFICAÇÃO'!$C$2="","",'A - IDENTIFICAÇÃO'!$C$2),"0000"))</f>
        <v/>
      </c>
      <c r="D460" t="str">
        <f>IF('B - PROJETOS E PROGRAMAS'!A463="","",'B - PROJETOS E PROGRAMAS'!A463)</f>
        <v/>
      </c>
      <c r="E460" t="str">
        <f>TEXT(IF('B - PROJETOS E PROGRAMAS'!B463="","",'B - PROJETOS E PROGRAMAS'!B463),"DD/MM/AAAA")</f>
        <v/>
      </c>
      <c r="F460" t="str">
        <f>TEXT(IF('B - PROJETOS E PROGRAMAS'!C463="","",'B - PROJETOS E PROGRAMAS'!C463),"DD/MM/AAAA")</f>
        <v/>
      </c>
      <c r="G460" t="str">
        <f>IF(OR('B - PROJETOS E PROGRAMAS'!D463="SIM",'B - PROJETOS E PROGRAMAS'!D463="S"),"S",IF(OR('B - PROJETOS E PROGRAMAS'!D463="NÃO",'B - PROJETOS E PROGRAMAS'!D463="N"),"N",""))</f>
        <v/>
      </c>
      <c r="H460" t="str">
        <f>TEXT(IF('B - PROJETOS E PROGRAMAS'!A463="","",'B - PROJETOS E PROGRAMAS'!AB463),"0,00")</f>
        <v/>
      </c>
      <c r="I460" t="str">
        <f>TEXT(IF('B - PROJETOS E PROGRAMAS'!A463="","",'B - PROJETOS E PROGRAMAS'!AC463),"0,00")</f>
        <v/>
      </c>
      <c r="J460" t="str">
        <f>TEXT(IF('B - PROJETOS E PROGRAMAS'!A463="","",'B - PROJETOS E PROGRAMAS'!AD463),"0,00")</f>
        <v/>
      </c>
      <c r="K460" t="str">
        <f>TEXT(IF('B - PROJETOS E PROGRAMAS'!A463="","",'B - PROJETOS E PROGRAMAS'!AE463),"0,00")</f>
        <v/>
      </c>
    </row>
    <row r="461" spans="1:11" x14ac:dyDescent="0.35">
      <c r="A461" t="str">
        <f>IF(D461="","",IF('A - IDENTIFICAÇÃO'!$C$7="","",'A - IDENTIFICAÇÃO'!$C$7))</f>
        <v/>
      </c>
      <c r="B461" t="str">
        <f>IF(D461="","",IF('A - IDENTIFICAÇÃO'!$P$15="","",'A - IDENTIFICAÇÃO'!$P$15))</f>
        <v/>
      </c>
      <c r="C461" t="str">
        <f>IF(D461="","",TEXT(IF('A - IDENTIFICAÇÃO'!$C$2="","",'A - IDENTIFICAÇÃO'!$C$2),"0000"))</f>
        <v/>
      </c>
      <c r="D461" t="str">
        <f>IF('B - PROJETOS E PROGRAMAS'!A464="","",'B - PROJETOS E PROGRAMAS'!A464)</f>
        <v/>
      </c>
      <c r="E461" t="str">
        <f>TEXT(IF('B - PROJETOS E PROGRAMAS'!B464="","",'B - PROJETOS E PROGRAMAS'!B464),"DD/MM/AAAA")</f>
        <v/>
      </c>
      <c r="F461" t="str">
        <f>TEXT(IF('B - PROJETOS E PROGRAMAS'!C464="","",'B - PROJETOS E PROGRAMAS'!C464),"DD/MM/AAAA")</f>
        <v/>
      </c>
      <c r="G461" t="str">
        <f>IF(OR('B - PROJETOS E PROGRAMAS'!D464="SIM",'B - PROJETOS E PROGRAMAS'!D464="S"),"S",IF(OR('B - PROJETOS E PROGRAMAS'!D464="NÃO",'B - PROJETOS E PROGRAMAS'!D464="N"),"N",""))</f>
        <v/>
      </c>
      <c r="H461" t="str">
        <f>TEXT(IF('B - PROJETOS E PROGRAMAS'!A464="","",'B - PROJETOS E PROGRAMAS'!AB464),"0,00")</f>
        <v/>
      </c>
      <c r="I461" t="str">
        <f>TEXT(IF('B - PROJETOS E PROGRAMAS'!A464="","",'B - PROJETOS E PROGRAMAS'!AC464),"0,00")</f>
        <v/>
      </c>
      <c r="J461" t="str">
        <f>TEXT(IF('B - PROJETOS E PROGRAMAS'!A464="","",'B - PROJETOS E PROGRAMAS'!AD464),"0,00")</f>
        <v/>
      </c>
      <c r="K461" t="str">
        <f>TEXT(IF('B - PROJETOS E PROGRAMAS'!A464="","",'B - PROJETOS E PROGRAMAS'!AE464),"0,00")</f>
        <v/>
      </c>
    </row>
    <row r="462" spans="1:11" x14ac:dyDescent="0.35">
      <c r="A462" t="str">
        <f>IF(D462="","",IF('A - IDENTIFICAÇÃO'!$C$7="","",'A - IDENTIFICAÇÃO'!$C$7))</f>
        <v/>
      </c>
      <c r="B462" t="str">
        <f>IF(D462="","",IF('A - IDENTIFICAÇÃO'!$P$15="","",'A - IDENTIFICAÇÃO'!$P$15))</f>
        <v/>
      </c>
      <c r="C462" t="str">
        <f>IF(D462="","",TEXT(IF('A - IDENTIFICAÇÃO'!$C$2="","",'A - IDENTIFICAÇÃO'!$C$2),"0000"))</f>
        <v/>
      </c>
      <c r="D462" t="str">
        <f>IF('B - PROJETOS E PROGRAMAS'!A465="","",'B - PROJETOS E PROGRAMAS'!A465)</f>
        <v/>
      </c>
      <c r="E462" t="str">
        <f>TEXT(IF('B - PROJETOS E PROGRAMAS'!B465="","",'B - PROJETOS E PROGRAMAS'!B465),"DD/MM/AAAA")</f>
        <v/>
      </c>
      <c r="F462" t="str">
        <f>TEXT(IF('B - PROJETOS E PROGRAMAS'!C465="","",'B - PROJETOS E PROGRAMAS'!C465),"DD/MM/AAAA")</f>
        <v/>
      </c>
      <c r="G462" t="str">
        <f>IF(OR('B - PROJETOS E PROGRAMAS'!D465="SIM",'B - PROJETOS E PROGRAMAS'!D465="S"),"S",IF(OR('B - PROJETOS E PROGRAMAS'!D465="NÃO",'B - PROJETOS E PROGRAMAS'!D465="N"),"N",""))</f>
        <v/>
      </c>
      <c r="H462" t="str">
        <f>TEXT(IF('B - PROJETOS E PROGRAMAS'!A465="","",'B - PROJETOS E PROGRAMAS'!AB465),"0,00")</f>
        <v/>
      </c>
      <c r="I462" t="str">
        <f>TEXT(IF('B - PROJETOS E PROGRAMAS'!A465="","",'B - PROJETOS E PROGRAMAS'!AC465),"0,00")</f>
        <v/>
      </c>
      <c r="J462" t="str">
        <f>TEXT(IF('B - PROJETOS E PROGRAMAS'!A465="","",'B - PROJETOS E PROGRAMAS'!AD465),"0,00")</f>
        <v/>
      </c>
      <c r="K462" t="str">
        <f>TEXT(IF('B - PROJETOS E PROGRAMAS'!A465="","",'B - PROJETOS E PROGRAMAS'!AE465),"0,00")</f>
        <v/>
      </c>
    </row>
    <row r="463" spans="1:11" x14ac:dyDescent="0.35">
      <c r="A463" t="str">
        <f>IF(D463="","",IF('A - IDENTIFICAÇÃO'!$C$7="","",'A - IDENTIFICAÇÃO'!$C$7))</f>
        <v/>
      </c>
      <c r="B463" t="str">
        <f>IF(D463="","",IF('A - IDENTIFICAÇÃO'!$P$15="","",'A - IDENTIFICAÇÃO'!$P$15))</f>
        <v/>
      </c>
      <c r="C463" t="str">
        <f>IF(D463="","",TEXT(IF('A - IDENTIFICAÇÃO'!$C$2="","",'A - IDENTIFICAÇÃO'!$C$2),"0000"))</f>
        <v/>
      </c>
      <c r="D463" t="str">
        <f>IF('B - PROJETOS E PROGRAMAS'!A466="","",'B - PROJETOS E PROGRAMAS'!A466)</f>
        <v/>
      </c>
      <c r="E463" t="str">
        <f>TEXT(IF('B - PROJETOS E PROGRAMAS'!B466="","",'B - PROJETOS E PROGRAMAS'!B466),"DD/MM/AAAA")</f>
        <v/>
      </c>
      <c r="F463" t="str">
        <f>TEXT(IF('B - PROJETOS E PROGRAMAS'!C466="","",'B - PROJETOS E PROGRAMAS'!C466),"DD/MM/AAAA")</f>
        <v/>
      </c>
      <c r="G463" t="str">
        <f>IF(OR('B - PROJETOS E PROGRAMAS'!D466="SIM",'B - PROJETOS E PROGRAMAS'!D466="S"),"S",IF(OR('B - PROJETOS E PROGRAMAS'!D466="NÃO",'B - PROJETOS E PROGRAMAS'!D466="N"),"N",""))</f>
        <v/>
      </c>
      <c r="H463" t="str">
        <f>TEXT(IF('B - PROJETOS E PROGRAMAS'!A466="","",'B - PROJETOS E PROGRAMAS'!AB466),"0,00")</f>
        <v/>
      </c>
      <c r="I463" t="str">
        <f>TEXT(IF('B - PROJETOS E PROGRAMAS'!A466="","",'B - PROJETOS E PROGRAMAS'!AC466),"0,00")</f>
        <v/>
      </c>
      <c r="J463" t="str">
        <f>TEXT(IF('B - PROJETOS E PROGRAMAS'!A466="","",'B - PROJETOS E PROGRAMAS'!AD466),"0,00")</f>
        <v/>
      </c>
      <c r="K463" t="str">
        <f>TEXT(IF('B - PROJETOS E PROGRAMAS'!A466="","",'B - PROJETOS E PROGRAMAS'!AE466),"0,00")</f>
        <v/>
      </c>
    </row>
    <row r="464" spans="1:11" x14ac:dyDescent="0.35">
      <c r="A464" t="str">
        <f>IF(D464="","",IF('A - IDENTIFICAÇÃO'!$C$7="","",'A - IDENTIFICAÇÃO'!$C$7))</f>
        <v/>
      </c>
      <c r="B464" t="str">
        <f>IF(D464="","",IF('A - IDENTIFICAÇÃO'!$P$15="","",'A - IDENTIFICAÇÃO'!$P$15))</f>
        <v/>
      </c>
      <c r="C464" t="str">
        <f>IF(D464="","",TEXT(IF('A - IDENTIFICAÇÃO'!$C$2="","",'A - IDENTIFICAÇÃO'!$C$2),"0000"))</f>
        <v/>
      </c>
      <c r="D464" t="str">
        <f>IF('B - PROJETOS E PROGRAMAS'!A467="","",'B - PROJETOS E PROGRAMAS'!A467)</f>
        <v/>
      </c>
      <c r="E464" t="str">
        <f>TEXT(IF('B - PROJETOS E PROGRAMAS'!B467="","",'B - PROJETOS E PROGRAMAS'!B467),"DD/MM/AAAA")</f>
        <v/>
      </c>
      <c r="F464" t="str">
        <f>TEXT(IF('B - PROJETOS E PROGRAMAS'!C467="","",'B - PROJETOS E PROGRAMAS'!C467),"DD/MM/AAAA")</f>
        <v/>
      </c>
      <c r="G464" t="str">
        <f>IF(OR('B - PROJETOS E PROGRAMAS'!D467="SIM",'B - PROJETOS E PROGRAMAS'!D467="S"),"S",IF(OR('B - PROJETOS E PROGRAMAS'!D467="NÃO",'B - PROJETOS E PROGRAMAS'!D467="N"),"N",""))</f>
        <v/>
      </c>
      <c r="H464" t="str">
        <f>TEXT(IF('B - PROJETOS E PROGRAMAS'!A467="","",'B - PROJETOS E PROGRAMAS'!AB467),"0,00")</f>
        <v/>
      </c>
      <c r="I464" t="str">
        <f>TEXT(IF('B - PROJETOS E PROGRAMAS'!A467="","",'B - PROJETOS E PROGRAMAS'!AC467),"0,00")</f>
        <v/>
      </c>
      <c r="J464" t="str">
        <f>TEXT(IF('B - PROJETOS E PROGRAMAS'!A467="","",'B - PROJETOS E PROGRAMAS'!AD467),"0,00")</f>
        <v/>
      </c>
      <c r="K464" t="str">
        <f>TEXT(IF('B - PROJETOS E PROGRAMAS'!A467="","",'B - PROJETOS E PROGRAMAS'!AE467),"0,00")</f>
        <v/>
      </c>
    </row>
    <row r="465" spans="1:11" x14ac:dyDescent="0.35">
      <c r="A465" t="str">
        <f>IF(D465="","",IF('A - IDENTIFICAÇÃO'!$C$7="","",'A - IDENTIFICAÇÃO'!$C$7))</f>
        <v/>
      </c>
      <c r="B465" t="str">
        <f>IF(D465="","",IF('A - IDENTIFICAÇÃO'!$P$15="","",'A - IDENTIFICAÇÃO'!$P$15))</f>
        <v/>
      </c>
      <c r="C465" t="str">
        <f>IF(D465="","",TEXT(IF('A - IDENTIFICAÇÃO'!$C$2="","",'A - IDENTIFICAÇÃO'!$C$2),"0000"))</f>
        <v/>
      </c>
      <c r="D465" t="str">
        <f>IF('B - PROJETOS E PROGRAMAS'!A468="","",'B - PROJETOS E PROGRAMAS'!A468)</f>
        <v/>
      </c>
      <c r="E465" t="str">
        <f>TEXT(IF('B - PROJETOS E PROGRAMAS'!B468="","",'B - PROJETOS E PROGRAMAS'!B468),"DD/MM/AAAA")</f>
        <v/>
      </c>
      <c r="F465" t="str">
        <f>TEXT(IF('B - PROJETOS E PROGRAMAS'!C468="","",'B - PROJETOS E PROGRAMAS'!C468),"DD/MM/AAAA")</f>
        <v/>
      </c>
      <c r="G465" t="str">
        <f>IF(OR('B - PROJETOS E PROGRAMAS'!D468="SIM",'B - PROJETOS E PROGRAMAS'!D468="S"),"S",IF(OR('B - PROJETOS E PROGRAMAS'!D468="NÃO",'B - PROJETOS E PROGRAMAS'!D468="N"),"N",""))</f>
        <v/>
      </c>
      <c r="H465" t="str">
        <f>TEXT(IF('B - PROJETOS E PROGRAMAS'!A468="","",'B - PROJETOS E PROGRAMAS'!AB468),"0,00")</f>
        <v/>
      </c>
      <c r="I465" t="str">
        <f>TEXT(IF('B - PROJETOS E PROGRAMAS'!A468="","",'B - PROJETOS E PROGRAMAS'!AC468),"0,00")</f>
        <v/>
      </c>
      <c r="J465" t="str">
        <f>TEXT(IF('B - PROJETOS E PROGRAMAS'!A468="","",'B - PROJETOS E PROGRAMAS'!AD468),"0,00")</f>
        <v/>
      </c>
      <c r="K465" t="str">
        <f>TEXT(IF('B - PROJETOS E PROGRAMAS'!A468="","",'B - PROJETOS E PROGRAMAS'!AE468),"0,00")</f>
        <v/>
      </c>
    </row>
    <row r="466" spans="1:11" x14ac:dyDescent="0.35">
      <c r="A466" t="str">
        <f>IF(D466="","",IF('A - IDENTIFICAÇÃO'!$C$7="","",'A - IDENTIFICAÇÃO'!$C$7))</f>
        <v/>
      </c>
      <c r="B466" t="str">
        <f>IF(D466="","",IF('A - IDENTIFICAÇÃO'!$P$15="","",'A - IDENTIFICAÇÃO'!$P$15))</f>
        <v/>
      </c>
      <c r="C466" t="str">
        <f>IF(D466="","",TEXT(IF('A - IDENTIFICAÇÃO'!$C$2="","",'A - IDENTIFICAÇÃO'!$C$2),"0000"))</f>
        <v/>
      </c>
      <c r="D466" t="str">
        <f>IF('B - PROJETOS E PROGRAMAS'!A469="","",'B - PROJETOS E PROGRAMAS'!A469)</f>
        <v/>
      </c>
      <c r="E466" t="str">
        <f>TEXT(IF('B - PROJETOS E PROGRAMAS'!B469="","",'B - PROJETOS E PROGRAMAS'!B469),"DD/MM/AAAA")</f>
        <v/>
      </c>
      <c r="F466" t="str">
        <f>TEXT(IF('B - PROJETOS E PROGRAMAS'!C469="","",'B - PROJETOS E PROGRAMAS'!C469),"DD/MM/AAAA")</f>
        <v/>
      </c>
      <c r="G466" t="str">
        <f>IF(OR('B - PROJETOS E PROGRAMAS'!D469="SIM",'B - PROJETOS E PROGRAMAS'!D469="S"),"S",IF(OR('B - PROJETOS E PROGRAMAS'!D469="NÃO",'B - PROJETOS E PROGRAMAS'!D469="N"),"N",""))</f>
        <v/>
      </c>
      <c r="H466" t="str">
        <f>TEXT(IF('B - PROJETOS E PROGRAMAS'!A469="","",'B - PROJETOS E PROGRAMAS'!AB469),"0,00")</f>
        <v/>
      </c>
      <c r="I466" t="str">
        <f>TEXT(IF('B - PROJETOS E PROGRAMAS'!A469="","",'B - PROJETOS E PROGRAMAS'!AC469),"0,00")</f>
        <v/>
      </c>
      <c r="J466" t="str">
        <f>TEXT(IF('B - PROJETOS E PROGRAMAS'!A469="","",'B - PROJETOS E PROGRAMAS'!AD469),"0,00")</f>
        <v/>
      </c>
      <c r="K466" t="str">
        <f>TEXT(IF('B - PROJETOS E PROGRAMAS'!A469="","",'B - PROJETOS E PROGRAMAS'!AE469),"0,00")</f>
        <v/>
      </c>
    </row>
    <row r="467" spans="1:11" x14ac:dyDescent="0.35">
      <c r="A467" t="str">
        <f>IF(D467="","",IF('A - IDENTIFICAÇÃO'!$C$7="","",'A - IDENTIFICAÇÃO'!$C$7))</f>
        <v/>
      </c>
      <c r="B467" t="str">
        <f>IF(D467="","",IF('A - IDENTIFICAÇÃO'!$P$15="","",'A - IDENTIFICAÇÃO'!$P$15))</f>
        <v/>
      </c>
      <c r="C467" t="str">
        <f>IF(D467="","",TEXT(IF('A - IDENTIFICAÇÃO'!$C$2="","",'A - IDENTIFICAÇÃO'!$C$2),"0000"))</f>
        <v/>
      </c>
      <c r="D467" t="str">
        <f>IF('B - PROJETOS E PROGRAMAS'!A470="","",'B - PROJETOS E PROGRAMAS'!A470)</f>
        <v/>
      </c>
      <c r="E467" t="str">
        <f>TEXT(IF('B - PROJETOS E PROGRAMAS'!B470="","",'B - PROJETOS E PROGRAMAS'!B470),"DD/MM/AAAA")</f>
        <v/>
      </c>
      <c r="F467" t="str">
        <f>TEXT(IF('B - PROJETOS E PROGRAMAS'!C470="","",'B - PROJETOS E PROGRAMAS'!C470),"DD/MM/AAAA")</f>
        <v/>
      </c>
      <c r="G467" t="str">
        <f>IF(OR('B - PROJETOS E PROGRAMAS'!D470="SIM",'B - PROJETOS E PROGRAMAS'!D470="S"),"S",IF(OR('B - PROJETOS E PROGRAMAS'!D470="NÃO",'B - PROJETOS E PROGRAMAS'!D470="N"),"N",""))</f>
        <v/>
      </c>
      <c r="H467" t="str">
        <f>TEXT(IF('B - PROJETOS E PROGRAMAS'!A470="","",'B - PROJETOS E PROGRAMAS'!AB470),"0,00")</f>
        <v/>
      </c>
      <c r="I467" t="str">
        <f>TEXT(IF('B - PROJETOS E PROGRAMAS'!A470="","",'B - PROJETOS E PROGRAMAS'!AC470),"0,00")</f>
        <v/>
      </c>
      <c r="J467" t="str">
        <f>TEXT(IF('B - PROJETOS E PROGRAMAS'!A470="","",'B - PROJETOS E PROGRAMAS'!AD470),"0,00")</f>
        <v/>
      </c>
      <c r="K467" t="str">
        <f>TEXT(IF('B - PROJETOS E PROGRAMAS'!A470="","",'B - PROJETOS E PROGRAMAS'!AE470),"0,00")</f>
        <v/>
      </c>
    </row>
    <row r="468" spans="1:11" x14ac:dyDescent="0.35">
      <c r="A468" t="str">
        <f>IF(D468="","",IF('A - IDENTIFICAÇÃO'!$C$7="","",'A - IDENTIFICAÇÃO'!$C$7))</f>
        <v/>
      </c>
      <c r="B468" t="str">
        <f>IF(D468="","",IF('A - IDENTIFICAÇÃO'!$P$15="","",'A - IDENTIFICAÇÃO'!$P$15))</f>
        <v/>
      </c>
      <c r="C468" t="str">
        <f>IF(D468="","",TEXT(IF('A - IDENTIFICAÇÃO'!$C$2="","",'A - IDENTIFICAÇÃO'!$C$2),"0000"))</f>
        <v/>
      </c>
      <c r="D468" t="str">
        <f>IF('B - PROJETOS E PROGRAMAS'!A471="","",'B - PROJETOS E PROGRAMAS'!A471)</f>
        <v/>
      </c>
      <c r="E468" t="str">
        <f>TEXT(IF('B - PROJETOS E PROGRAMAS'!B471="","",'B - PROJETOS E PROGRAMAS'!B471),"DD/MM/AAAA")</f>
        <v/>
      </c>
      <c r="F468" t="str">
        <f>TEXT(IF('B - PROJETOS E PROGRAMAS'!C471="","",'B - PROJETOS E PROGRAMAS'!C471),"DD/MM/AAAA")</f>
        <v/>
      </c>
      <c r="G468" t="str">
        <f>IF(OR('B - PROJETOS E PROGRAMAS'!D471="SIM",'B - PROJETOS E PROGRAMAS'!D471="S"),"S",IF(OR('B - PROJETOS E PROGRAMAS'!D471="NÃO",'B - PROJETOS E PROGRAMAS'!D471="N"),"N",""))</f>
        <v/>
      </c>
      <c r="H468" t="str">
        <f>TEXT(IF('B - PROJETOS E PROGRAMAS'!A471="","",'B - PROJETOS E PROGRAMAS'!AB471),"0,00")</f>
        <v/>
      </c>
      <c r="I468" t="str">
        <f>TEXT(IF('B - PROJETOS E PROGRAMAS'!A471="","",'B - PROJETOS E PROGRAMAS'!AC471),"0,00")</f>
        <v/>
      </c>
      <c r="J468" t="str">
        <f>TEXT(IF('B - PROJETOS E PROGRAMAS'!A471="","",'B - PROJETOS E PROGRAMAS'!AD471),"0,00")</f>
        <v/>
      </c>
      <c r="K468" t="str">
        <f>TEXT(IF('B - PROJETOS E PROGRAMAS'!A471="","",'B - PROJETOS E PROGRAMAS'!AE471),"0,00")</f>
        <v/>
      </c>
    </row>
    <row r="469" spans="1:11" x14ac:dyDescent="0.35">
      <c r="A469" t="str">
        <f>IF(D469="","",IF('A - IDENTIFICAÇÃO'!$C$7="","",'A - IDENTIFICAÇÃO'!$C$7))</f>
        <v/>
      </c>
      <c r="B469" t="str">
        <f>IF(D469="","",IF('A - IDENTIFICAÇÃO'!$P$15="","",'A - IDENTIFICAÇÃO'!$P$15))</f>
        <v/>
      </c>
      <c r="C469" t="str">
        <f>IF(D469="","",TEXT(IF('A - IDENTIFICAÇÃO'!$C$2="","",'A - IDENTIFICAÇÃO'!$C$2),"0000"))</f>
        <v/>
      </c>
      <c r="D469" t="str">
        <f>IF('B - PROJETOS E PROGRAMAS'!A472="","",'B - PROJETOS E PROGRAMAS'!A472)</f>
        <v/>
      </c>
      <c r="E469" t="str">
        <f>TEXT(IF('B - PROJETOS E PROGRAMAS'!B472="","",'B - PROJETOS E PROGRAMAS'!B472),"DD/MM/AAAA")</f>
        <v/>
      </c>
      <c r="F469" t="str">
        <f>TEXT(IF('B - PROJETOS E PROGRAMAS'!C472="","",'B - PROJETOS E PROGRAMAS'!C472),"DD/MM/AAAA")</f>
        <v/>
      </c>
      <c r="G469" t="str">
        <f>IF(OR('B - PROJETOS E PROGRAMAS'!D472="SIM",'B - PROJETOS E PROGRAMAS'!D472="S"),"S",IF(OR('B - PROJETOS E PROGRAMAS'!D472="NÃO",'B - PROJETOS E PROGRAMAS'!D472="N"),"N",""))</f>
        <v/>
      </c>
      <c r="H469" t="str">
        <f>TEXT(IF('B - PROJETOS E PROGRAMAS'!A472="","",'B - PROJETOS E PROGRAMAS'!AB472),"0,00")</f>
        <v/>
      </c>
      <c r="I469" t="str">
        <f>TEXT(IF('B - PROJETOS E PROGRAMAS'!A472="","",'B - PROJETOS E PROGRAMAS'!AC472),"0,00")</f>
        <v/>
      </c>
      <c r="J469" t="str">
        <f>TEXT(IF('B - PROJETOS E PROGRAMAS'!A472="","",'B - PROJETOS E PROGRAMAS'!AD472),"0,00")</f>
        <v/>
      </c>
      <c r="K469" t="str">
        <f>TEXT(IF('B - PROJETOS E PROGRAMAS'!A472="","",'B - PROJETOS E PROGRAMAS'!AE472),"0,00")</f>
        <v/>
      </c>
    </row>
    <row r="470" spans="1:11" x14ac:dyDescent="0.35">
      <c r="A470" t="str">
        <f>IF(D470="","",IF('A - IDENTIFICAÇÃO'!$C$7="","",'A - IDENTIFICAÇÃO'!$C$7))</f>
        <v/>
      </c>
      <c r="B470" t="str">
        <f>IF(D470="","",IF('A - IDENTIFICAÇÃO'!$P$15="","",'A - IDENTIFICAÇÃO'!$P$15))</f>
        <v/>
      </c>
      <c r="C470" t="str">
        <f>IF(D470="","",TEXT(IF('A - IDENTIFICAÇÃO'!$C$2="","",'A - IDENTIFICAÇÃO'!$C$2),"0000"))</f>
        <v/>
      </c>
      <c r="D470" t="str">
        <f>IF('B - PROJETOS E PROGRAMAS'!A473="","",'B - PROJETOS E PROGRAMAS'!A473)</f>
        <v/>
      </c>
      <c r="E470" t="str">
        <f>TEXT(IF('B - PROJETOS E PROGRAMAS'!B473="","",'B - PROJETOS E PROGRAMAS'!B473),"DD/MM/AAAA")</f>
        <v/>
      </c>
      <c r="F470" t="str">
        <f>TEXT(IF('B - PROJETOS E PROGRAMAS'!C473="","",'B - PROJETOS E PROGRAMAS'!C473),"DD/MM/AAAA")</f>
        <v/>
      </c>
      <c r="G470" t="str">
        <f>IF(OR('B - PROJETOS E PROGRAMAS'!D473="SIM",'B - PROJETOS E PROGRAMAS'!D473="S"),"S",IF(OR('B - PROJETOS E PROGRAMAS'!D473="NÃO",'B - PROJETOS E PROGRAMAS'!D473="N"),"N",""))</f>
        <v/>
      </c>
      <c r="H470" t="str">
        <f>TEXT(IF('B - PROJETOS E PROGRAMAS'!A473="","",'B - PROJETOS E PROGRAMAS'!AB473),"0,00")</f>
        <v/>
      </c>
      <c r="I470" t="str">
        <f>TEXT(IF('B - PROJETOS E PROGRAMAS'!A473="","",'B - PROJETOS E PROGRAMAS'!AC473),"0,00")</f>
        <v/>
      </c>
      <c r="J470" t="str">
        <f>TEXT(IF('B - PROJETOS E PROGRAMAS'!A473="","",'B - PROJETOS E PROGRAMAS'!AD473),"0,00")</f>
        <v/>
      </c>
      <c r="K470" t="str">
        <f>TEXT(IF('B - PROJETOS E PROGRAMAS'!A473="","",'B - PROJETOS E PROGRAMAS'!AE473),"0,00")</f>
        <v/>
      </c>
    </row>
    <row r="471" spans="1:11" x14ac:dyDescent="0.35">
      <c r="A471" t="str">
        <f>IF(D471="","",IF('A - IDENTIFICAÇÃO'!$C$7="","",'A - IDENTIFICAÇÃO'!$C$7))</f>
        <v/>
      </c>
      <c r="B471" t="str">
        <f>IF(D471="","",IF('A - IDENTIFICAÇÃO'!$P$15="","",'A - IDENTIFICAÇÃO'!$P$15))</f>
        <v/>
      </c>
      <c r="C471" t="str">
        <f>IF(D471="","",TEXT(IF('A - IDENTIFICAÇÃO'!$C$2="","",'A - IDENTIFICAÇÃO'!$C$2),"0000"))</f>
        <v/>
      </c>
      <c r="D471" t="str">
        <f>IF('B - PROJETOS E PROGRAMAS'!A474="","",'B - PROJETOS E PROGRAMAS'!A474)</f>
        <v/>
      </c>
      <c r="E471" t="str">
        <f>TEXT(IF('B - PROJETOS E PROGRAMAS'!B474="","",'B - PROJETOS E PROGRAMAS'!B474),"DD/MM/AAAA")</f>
        <v/>
      </c>
      <c r="F471" t="str">
        <f>TEXT(IF('B - PROJETOS E PROGRAMAS'!C474="","",'B - PROJETOS E PROGRAMAS'!C474),"DD/MM/AAAA")</f>
        <v/>
      </c>
      <c r="G471" t="str">
        <f>IF(OR('B - PROJETOS E PROGRAMAS'!D474="SIM",'B - PROJETOS E PROGRAMAS'!D474="S"),"S",IF(OR('B - PROJETOS E PROGRAMAS'!D474="NÃO",'B - PROJETOS E PROGRAMAS'!D474="N"),"N",""))</f>
        <v/>
      </c>
      <c r="H471" t="str">
        <f>TEXT(IF('B - PROJETOS E PROGRAMAS'!A474="","",'B - PROJETOS E PROGRAMAS'!AB474),"0,00")</f>
        <v/>
      </c>
      <c r="I471" t="str">
        <f>TEXT(IF('B - PROJETOS E PROGRAMAS'!A474="","",'B - PROJETOS E PROGRAMAS'!AC474),"0,00")</f>
        <v/>
      </c>
      <c r="J471" t="str">
        <f>TEXT(IF('B - PROJETOS E PROGRAMAS'!A474="","",'B - PROJETOS E PROGRAMAS'!AD474),"0,00")</f>
        <v/>
      </c>
      <c r="K471" t="str">
        <f>TEXT(IF('B - PROJETOS E PROGRAMAS'!A474="","",'B - PROJETOS E PROGRAMAS'!AE474),"0,00")</f>
        <v/>
      </c>
    </row>
    <row r="472" spans="1:11" x14ac:dyDescent="0.35">
      <c r="A472" t="str">
        <f>IF(D472="","",IF('A - IDENTIFICAÇÃO'!$C$7="","",'A - IDENTIFICAÇÃO'!$C$7))</f>
        <v/>
      </c>
      <c r="B472" t="str">
        <f>IF(D472="","",IF('A - IDENTIFICAÇÃO'!$P$15="","",'A - IDENTIFICAÇÃO'!$P$15))</f>
        <v/>
      </c>
      <c r="C472" t="str">
        <f>IF(D472="","",TEXT(IF('A - IDENTIFICAÇÃO'!$C$2="","",'A - IDENTIFICAÇÃO'!$C$2),"0000"))</f>
        <v/>
      </c>
      <c r="D472" t="str">
        <f>IF('B - PROJETOS E PROGRAMAS'!A475="","",'B - PROJETOS E PROGRAMAS'!A475)</f>
        <v/>
      </c>
      <c r="E472" t="str">
        <f>TEXT(IF('B - PROJETOS E PROGRAMAS'!B475="","",'B - PROJETOS E PROGRAMAS'!B475),"DD/MM/AAAA")</f>
        <v/>
      </c>
      <c r="F472" t="str">
        <f>TEXT(IF('B - PROJETOS E PROGRAMAS'!C475="","",'B - PROJETOS E PROGRAMAS'!C475),"DD/MM/AAAA")</f>
        <v/>
      </c>
      <c r="G472" t="str">
        <f>IF(OR('B - PROJETOS E PROGRAMAS'!D475="SIM",'B - PROJETOS E PROGRAMAS'!D475="S"),"S",IF(OR('B - PROJETOS E PROGRAMAS'!D475="NÃO",'B - PROJETOS E PROGRAMAS'!D475="N"),"N",""))</f>
        <v/>
      </c>
      <c r="H472" t="str">
        <f>TEXT(IF('B - PROJETOS E PROGRAMAS'!A475="","",'B - PROJETOS E PROGRAMAS'!AB475),"0,00")</f>
        <v/>
      </c>
      <c r="I472" t="str">
        <f>TEXT(IF('B - PROJETOS E PROGRAMAS'!A475="","",'B - PROJETOS E PROGRAMAS'!AC475),"0,00")</f>
        <v/>
      </c>
      <c r="J472" t="str">
        <f>TEXT(IF('B - PROJETOS E PROGRAMAS'!A475="","",'B - PROJETOS E PROGRAMAS'!AD475),"0,00")</f>
        <v/>
      </c>
      <c r="K472" t="str">
        <f>TEXT(IF('B - PROJETOS E PROGRAMAS'!A475="","",'B - PROJETOS E PROGRAMAS'!AE475),"0,00")</f>
        <v/>
      </c>
    </row>
    <row r="473" spans="1:11" x14ac:dyDescent="0.35">
      <c r="A473" t="str">
        <f>IF(D473="","",IF('A - IDENTIFICAÇÃO'!$C$7="","",'A - IDENTIFICAÇÃO'!$C$7))</f>
        <v/>
      </c>
      <c r="B473" t="str">
        <f>IF(D473="","",IF('A - IDENTIFICAÇÃO'!$P$15="","",'A - IDENTIFICAÇÃO'!$P$15))</f>
        <v/>
      </c>
      <c r="C473" t="str">
        <f>IF(D473="","",TEXT(IF('A - IDENTIFICAÇÃO'!$C$2="","",'A - IDENTIFICAÇÃO'!$C$2),"0000"))</f>
        <v/>
      </c>
      <c r="D473" t="str">
        <f>IF('B - PROJETOS E PROGRAMAS'!A476="","",'B - PROJETOS E PROGRAMAS'!A476)</f>
        <v/>
      </c>
      <c r="E473" t="str">
        <f>TEXT(IF('B - PROJETOS E PROGRAMAS'!B476="","",'B - PROJETOS E PROGRAMAS'!B476),"DD/MM/AAAA")</f>
        <v/>
      </c>
      <c r="F473" t="str">
        <f>TEXT(IF('B - PROJETOS E PROGRAMAS'!C476="","",'B - PROJETOS E PROGRAMAS'!C476),"DD/MM/AAAA")</f>
        <v/>
      </c>
      <c r="G473" t="str">
        <f>IF(OR('B - PROJETOS E PROGRAMAS'!D476="SIM",'B - PROJETOS E PROGRAMAS'!D476="S"),"S",IF(OR('B - PROJETOS E PROGRAMAS'!D476="NÃO",'B - PROJETOS E PROGRAMAS'!D476="N"),"N",""))</f>
        <v/>
      </c>
      <c r="H473" t="str">
        <f>TEXT(IF('B - PROJETOS E PROGRAMAS'!A476="","",'B - PROJETOS E PROGRAMAS'!AB476),"0,00")</f>
        <v/>
      </c>
      <c r="I473" t="str">
        <f>TEXT(IF('B - PROJETOS E PROGRAMAS'!A476="","",'B - PROJETOS E PROGRAMAS'!AC476),"0,00")</f>
        <v/>
      </c>
      <c r="J473" t="str">
        <f>TEXT(IF('B - PROJETOS E PROGRAMAS'!A476="","",'B - PROJETOS E PROGRAMAS'!AD476),"0,00")</f>
        <v/>
      </c>
      <c r="K473" t="str">
        <f>TEXT(IF('B - PROJETOS E PROGRAMAS'!A476="","",'B - PROJETOS E PROGRAMAS'!AE476),"0,00")</f>
        <v/>
      </c>
    </row>
    <row r="474" spans="1:11" x14ac:dyDescent="0.35">
      <c r="A474" t="str">
        <f>IF(D474="","",IF('A - IDENTIFICAÇÃO'!$C$7="","",'A - IDENTIFICAÇÃO'!$C$7))</f>
        <v/>
      </c>
      <c r="B474" t="str">
        <f>IF(D474="","",IF('A - IDENTIFICAÇÃO'!$P$15="","",'A - IDENTIFICAÇÃO'!$P$15))</f>
        <v/>
      </c>
      <c r="C474" t="str">
        <f>IF(D474="","",TEXT(IF('A - IDENTIFICAÇÃO'!$C$2="","",'A - IDENTIFICAÇÃO'!$C$2),"0000"))</f>
        <v/>
      </c>
      <c r="D474" t="str">
        <f>IF('B - PROJETOS E PROGRAMAS'!A477="","",'B - PROJETOS E PROGRAMAS'!A477)</f>
        <v/>
      </c>
      <c r="E474" t="str">
        <f>TEXT(IF('B - PROJETOS E PROGRAMAS'!B477="","",'B - PROJETOS E PROGRAMAS'!B477),"DD/MM/AAAA")</f>
        <v/>
      </c>
      <c r="F474" t="str">
        <f>TEXT(IF('B - PROJETOS E PROGRAMAS'!C477="","",'B - PROJETOS E PROGRAMAS'!C477),"DD/MM/AAAA")</f>
        <v/>
      </c>
      <c r="G474" t="str">
        <f>IF(OR('B - PROJETOS E PROGRAMAS'!D477="SIM",'B - PROJETOS E PROGRAMAS'!D477="S"),"S",IF(OR('B - PROJETOS E PROGRAMAS'!D477="NÃO",'B - PROJETOS E PROGRAMAS'!D477="N"),"N",""))</f>
        <v/>
      </c>
      <c r="H474" t="str">
        <f>TEXT(IF('B - PROJETOS E PROGRAMAS'!A477="","",'B - PROJETOS E PROGRAMAS'!AB477),"0,00")</f>
        <v/>
      </c>
      <c r="I474" t="str">
        <f>TEXT(IF('B - PROJETOS E PROGRAMAS'!A477="","",'B - PROJETOS E PROGRAMAS'!AC477),"0,00")</f>
        <v/>
      </c>
      <c r="J474" t="str">
        <f>TEXT(IF('B - PROJETOS E PROGRAMAS'!A477="","",'B - PROJETOS E PROGRAMAS'!AD477),"0,00")</f>
        <v/>
      </c>
      <c r="K474" t="str">
        <f>TEXT(IF('B - PROJETOS E PROGRAMAS'!A477="","",'B - PROJETOS E PROGRAMAS'!AE477),"0,00")</f>
        <v/>
      </c>
    </row>
    <row r="475" spans="1:11" x14ac:dyDescent="0.35">
      <c r="A475" t="str">
        <f>IF(D475="","",IF('A - IDENTIFICAÇÃO'!$C$7="","",'A - IDENTIFICAÇÃO'!$C$7))</f>
        <v/>
      </c>
      <c r="B475" t="str">
        <f>IF(D475="","",IF('A - IDENTIFICAÇÃO'!$P$15="","",'A - IDENTIFICAÇÃO'!$P$15))</f>
        <v/>
      </c>
      <c r="C475" t="str">
        <f>IF(D475="","",TEXT(IF('A - IDENTIFICAÇÃO'!$C$2="","",'A - IDENTIFICAÇÃO'!$C$2),"0000"))</f>
        <v/>
      </c>
      <c r="D475" t="str">
        <f>IF('B - PROJETOS E PROGRAMAS'!A478="","",'B - PROJETOS E PROGRAMAS'!A478)</f>
        <v/>
      </c>
      <c r="E475" t="str">
        <f>TEXT(IF('B - PROJETOS E PROGRAMAS'!B478="","",'B - PROJETOS E PROGRAMAS'!B478),"DD/MM/AAAA")</f>
        <v/>
      </c>
      <c r="F475" t="str">
        <f>TEXT(IF('B - PROJETOS E PROGRAMAS'!C478="","",'B - PROJETOS E PROGRAMAS'!C478),"DD/MM/AAAA")</f>
        <v/>
      </c>
      <c r="G475" t="str">
        <f>IF(OR('B - PROJETOS E PROGRAMAS'!D478="SIM",'B - PROJETOS E PROGRAMAS'!D478="S"),"S",IF(OR('B - PROJETOS E PROGRAMAS'!D478="NÃO",'B - PROJETOS E PROGRAMAS'!D478="N"),"N",""))</f>
        <v/>
      </c>
      <c r="H475" t="str">
        <f>TEXT(IF('B - PROJETOS E PROGRAMAS'!A478="","",'B - PROJETOS E PROGRAMAS'!AB478),"0,00")</f>
        <v/>
      </c>
      <c r="I475" t="str">
        <f>TEXT(IF('B - PROJETOS E PROGRAMAS'!A478="","",'B - PROJETOS E PROGRAMAS'!AC478),"0,00")</f>
        <v/>
      </c>
      <c r="J475" t="str">
        <f>TEXT(IF('B - PROJETOS E PROGRAMAS'!A478="","",'B - PROJETOS E PROGRAMAS'!AD478),"0,00")</f>
        <v/>
      </c>
      <c r="K475" t="str">
        <f>TEXT(IF('B - PROJETOS E PROGRAMAS'!A478="","",'B - PROJETOS E PROGRAMAS'!AE478),"0,00")</f>
        <v/>
      </c>
    </row>
    <row r="476" spans="1:11" x14ac:dyDescent="0.35">
      <c r="A476" t="str">
        <f>IF(D476="","",IF('A - IDENTIFICAÇÃO'!$C$7="","",'A - IDENTIFICAÇÃO'!$C$7))</f>
        <v/>
      </c>
      <c r="B476" t="str">
        <f>IF(D476="","",IF('A - IDENTIFICAÇÃO'!$P$15="","",'A - IDENTIFICAÇÃO'!$P$15))</f>
        <v/>
      </c>
      <c r="C476" t="str">
        <f>IF(D476="","",TEXT(IF('A - IDENTIFICAÇÃO'!$C$2="","",'A - IDENTIFICAÇÃO'!$C$2),"0000"))</f>
        <v/>
      </c>
      <c r="D476" t="str">
        <f>IF('B - PROJETOS E PROGRAMAS'!A479="","",'B - PROJETOS E PROGRAMAS'!A479)</f>
        <v/>
      </c>
      <c r="E476" t="str">
        <f>TEXT(IF('B - PROJETOS E PROGRAMAS'!B479="","",'B - PROJETOS E PROGRAMAS'!B479),"DD/MM/AAAA")</f>
        <v/>
      </c>
      <c r="F476" t="str">
        <f>TEXT(IF('B - PROJETOS E PROGRAMAS'!C479="","",'B - PROJETOS E PROGRAMAS'!C479),"DD/MM/AAAA")</f>
        <v/>
      </c>
      <c r="G476" t="str">
        <f>IF(OR('B - PROJETOS E PROGRAMAS'!D479="SIM",'B - PROJETOS E PROGRAMAS'!D479="S"),"S",IF(OR('B - PROJETOS E PROGRAMAS'!D479="NÃO",'B - PROJETOS E PROGRAMAS'!D479="N"),"N",""))</f>
        <v/>
      </c>
      <c r="H476" t="str">
        <f>TEXT(IF('B - PROJETOS E PROGRAMAS'!A479="","",'B - PROJETOS E PROGRAMAS'!AB479),"0,00")</f>
        <v/>
      </c>
      <c r="I476" t="str">
        <f>TEXT(IF('B - PROJETOS E PROGRAMAS'!A479="","",'B - PROJETOS E PROGRAMAS'!AC479),"0,00")</f>
        <v/>
      </c>
      <c r="J476" t="str">
        <f>TEXT(IF('B - PROJETOS E PROGRAMAS'!A479="","",'B - PROJETOS E PROGRAMAS'!AD479),"0,00")</f>
        <v/>
      </c>
      <c r="K476" t="str">
        <f>TEXT(IF('B - PROJETOS E PROGRAMAS'!A479="","",'B - PROJETOS E PROGRAMAS'!AE479),"0,00")</f>
        <v/>
      </c>
    </row>
    <row r="477" spans="1:11" x14ac:dyDescent="0.35">
      <c r="A477" t="str">
        <f>IF(D477="","",IF('A - IDENTIFICAÇÃO'!$C$7="","",'A - IDENTIFICAÇÃO'!$C$7))</f>
        <v/>
      </c>
      <c r="B477" t="str">
        <f>IF(D477="","",IF('A - IDENTIFICAÇÃO'!$P$15="","",'A - IDENTIFICAÇÃO'!$P$15))</f>
        <v/>
      </c>
      <c r="C477" t="str">
        <f>IF(D477="","",TEXT(IF('A - IDENTIFICAÇÃO'!$C$2="","",'A - IDENTIFICAÇÃO'!$C$2),"0000"))</f>
        <v/>
      </c>
      <c r="D477" t="str">
        <f>IF('B - PROJETOS E PROGRAMAS'!A480="","",'B - PROJETOS E PROGRAMAS'!A480)</f>
        <v/>
      </c>
      <c r="E477" t="str">
        <f>TEXT(IF('B - PROJETOS E PROGRAMAS'!B480="","",'B - PROJETOS E PROGRAMAS'!B480),"DD/MM/AAAA")</f>
        <v/>
      </c>
      <c r="F477" t="str">
        <f>TEXT(IF('B - PROJETOS E PROGRAMAS'!C480="","",'B - PROJETOS E PROGRAMAS'!C480),"DD/MM/AAAA")</f>
        <v/>
      </c>
      <c r="G477" t="str">
        <f>IF(OR('B - PROJETOS E PROGRAMAS'!D480="SIM",'B - PROJETOS E PROGRAMAS'!D480="S"),"S",IF(OR('B - PROJETOS E PROGRAMAS'!D480="NÃO",'B - PROJETOS E PROGRAMAS'!D480="N"),"N",""))</f>
        <v/>
      </c>
      <c r="H477" t="str">
        <f>TEXT(IF('B - PROJETOS E PROGRAMAS'!A480="","",'B - PROJETOS E PROGRAMAS'!AB480),"0,00")</f>
        <v/>
      </c>
      <c r="I477" t="str">
        <f>TEXT(IF('B - PROJETOS E PROGRAMAS'!A480="","",'B - PROJETOS E PROGRAMAS'!AC480),"0,00")</f>
        <v/>
      </c>
      <c r="J477" t="str">
        <f>TEXT(IF('B - PROJETOS E PROGRAMAS'!A480="","",'B - PROJETOS E PROGRAMAS'!AD480),"0,00")</f>
        <v/>
      </c>
      <c r="K477" t="str">
        <f>TEXT(IF('B - PROJETOS E PROGRAMAS'!A480="","",'B - PROJETOS E PROGRAMAS'!AE480),"0,00")</f>
        <v/>
      </c>
    </row>
    <row r="478" spans="1:11" x14ac:dyDescent="0.35">
      <c r="A478" t="str">
        <f>IF(D478="","",IF('A - IDENTIFICAÇÃO'!$C$7="","",'A - IDENTIFICAÇÃO'!$C$7))</f>
        <v/>
      </c>
      <c r="B478" t="str">
        <f>IF(D478="","",IF('A - IDENTIFICAÇÃO'!$P$15="","",'A - IDENTIFICAÇÃO'!$P$15))</f>
        <v/>
      </c>
      <c r="C478" t="str">
        <f>IF(D478="","",TEXT(IF('A - IDENTIFICAÇÃO'!$C$2="","",'A - IDENTIFICAÇÃO'!$C$2),"0000"))</f>
        <v/>
      </c>
      <c r="D478" t="str">
        <f>IF('B - PROJETOS E PROGRAMAS'!A481="","",'B - PROJETOS E PROGRAMAS'!A481)</f>
        <v/>
      </c>
      <c r="E478" t="str">
        <f>TEXT(IF('B - PROJETOS E PROGRAMAS'!B481="","",'B - PROJETOS E PROGRAMAS'!B481),"DD/MM/AAAA")</f>
        <v/>
      </c>
      <c r="F478" t="str">
        <f>TEXT(IF('B - PROJETOS E PROGRAMAS'!C481="","",'B - PROJETOS E PROGRAMAS'!C481),"DD/MM/AAAA")</f>
        <v/>
      </c>
      <c r="G478" t="str">
        <f>IF(OR('B - PROJETOS E PROGRAMAS'!D481="SIM",'B - PROJETOS E PROGRAMAS'!D481="S"),"S",IF(OR('B - PROJETOS E PROGRAMAS'!D481="NÃO",'B - PROJETOS E PROGRAMAS'!D481="N"),"N",""))</f>
        <v/>
      </c>
      <c r="H478" t="str">
        <f>TEXT(IF('B - PROJETOS E PROGRAMAS'!A481="","",'B - PROJETOS E PROGRAMAS'!AB481),"0,00")</f>
        <v/>
      </c>
      <c r="I478" t="str">
        <f>TEXT(IF('B - PROJETOS E PROGRAMAS'!A481="","",'B - PROJETOS E PROGRAMAS'!AC481),"0,00")</f>
        <v/>
      </c>
      <c r="J478" t="str">
        <f>TEXT(IF('B - PROJETOS E PROGRAMAS'!A481="","",'B - PROJETOS E PROGRAMAS'!AD481),"0,00")</f>
        <v/>
      </c>
      <c r="K478" t="str">
        <f>TEXT(IF('B - PROJETOS E PROGRAMAS'!A481="","",'B - PROJETOS E PROGRAMAS'!AE481),"0,00")</f>
        <v/>
      </c>
    </row>
    <row r="479" spans="1:11" x14ac:dyDescent="0.35">
      <c r="A479" t="str">
        <f>IF(D479="","",IF('A - IDENTIFICAÇÃO'!$C$7="","",'A - IDENTIFICAÇÃO'!$C$7))</f>
        <v/>
      </c>
      <c r="B479" t="str">
        <f>IF(D479="","",IF('A - IDENTIFICAÇÃO'!$P$15="","",'A - IDENTIFICAÇÃO'!$P$15))</f>
        <v/>
      </c>
      <c r="C479" t="str">
        <f>IF(D479="","",TEXT(IF('A - IDENTIFICAÇÃO'!$C$2="","",'A - IDENTIFICAÇÃO'!$C$2),"0000"))</f>
        <v/>
      </c>
      <c r="D479" t="str">
        <f>IF('B - PROJETOS E PROGRAMAS'!A482="","",'B - PROJETOS E PROGRAMAS'!A482)</f>
        <v/>
      </c>
      <c r="E479" t="str">
        <f>TEXT(IF('B - PROJETOS E PROGRAMAS'!B482="","",'B - PROJETOS E PROGRAMAS'!B482),"DD/MM/AAAA")</f>
        <v/>
      </c>
      <c r="F479" t="str">
        <f>TEXT(IF('B - PROJETOS E PROGRAMAS'!C482="","",'B - PROJETOS E PROGRAMAS'!C482),"DD/MM/AAAA")</f>
        <v/>
      </c>
      <c r="G479" t="str">
        <f>IF(OR('B - PROJETOS E PROGRAMAS'!D482="SIM",'B - PROJETOS E PROGRAMAS'!D482="S"),"S",IF(OR('B - PROJETOS E PROGRAMAS'!D482="NÃO",'B - PROJETOS E PROGRAMAS'!D482="N"),"N",""))</f>
        <v/>
      </c>
      <c r="H479" t="str">
        <f>TEXT(IF('B - PROJETOS E PROGRAMAS'!A482="","",'B - PROJETOS E PROGRAMAS'!AB482),"0,00")</f>
        <v/>
      </c>
      <c r="I479" t="str">
        <f>TEXT(IF('B - PROJETOS E PROGRAMAS'!A482="","",'B - PROJETOS E PROGRAMAS'!AC482),"0,00")</f>
        <v/>
      </c>
      <c r="J479" t="str">
        <f>TEXT(IF('B - PROJETOS E PROGRAMAS'!A482="","",'B - PROJETOS E PROGRAMAS'!AD482),"0,00")</f>
        <v/>
      </c>
      <c r="K479" t="str">
        <f>TEXT(IF('B - PROJETOS E PROGRAMAS'!A482="","",'B - PROJETOS E PROGRAMAS'!AE482),"0,00")</f>
        <v/>
      </c>
    </row>
    <row r="480" spans="1:11" x14ac:dyDescent="0.35">
      <c r="A480" t="str">
        <f>IF(D480="","",IF('A - IDENTIFICAÇÃO'!$C$7="","",'A - IDENTIFICAÇÃO'!$C$7))</f>
        <v/>
      </c>
      <c r="B480" t="str">
        <f>IF(D480="","",IF('A - IDENTIFICAÇÃO'!$P$15="","",'A - IDENTIFICAÇÃO'!$P$15))</f>
        <v/>
      </c>
      <c r="C480" t="str">
        <f>IF(D480="","",TEXT(IF('A - IDENTIFICAÇÃO'!$C$2="","",'A - IDENTIFICAÇÃO'!$C$2),"0000"))</f>
        <v/>
      </c>
      <c r="D480" t="str">
        <f>IF('B - PROJETOS E PROGRAMAS'!A483="","",'B - PROJETOS E PROGRAMAS'!A483)</f>
        <v/>
      </c>
      <c r="E480" t="str">
        <f>TEXT(IF('B - PROJETOS E PROGRAMAS'!B483="","",'B - PROJETOS E PROGRAMAS'!B483),"DD/MM/AAAA")</f>
        <v/>
      </c>
      <c r="F480" t="str">
        <f>TEXT(IF('B - PROJETOS E PROGRAMAS'!C483="","",'B - PROJETOS E PROGRAMAS'!C483),"DD/MM/AAAA")</f>
        <v/>
      </c>
      <c r="G480" t="str">
        <f>IF(OR('B - PROJETOS E PROGRAMAS'!D483="SIM",'B - PROJETOS E PROGRAMAS'!D483="S"),"S",IF(OR('B - PROJETOS E PROGRAMAS'!D483="NÃO",'B - PROJETOS E PROGRAMAS'!D483="N"),"N",""))</f>
        <v/>
      </c>
      <c r="H480" t="str">
        <f>TEXT(IF('B - PROJETOS E PROGRAMAS'!A483="","",'B - PROJETOS E PROGRAMAS'!AB483),"0,00")</f>
        <v/>
      </c>
      <c r="I480" t="str">
        <f>TEXT(IF('B - PROJETOS E PROGRAMAS'!A483="","",'B - PROJETOS E PROGRAMAS'!AC483),"0,00")</f>
        <v/>
      </c>
      <c r="J480" t="str">
        <f>TEXT(IF('B - PROJETOS E PROGRAMAS'!A483="","",'B - PROJETOS E PROGRAMAS'!AD483),"0,00")</f>
        <v/>
      </c>
      <c r="K480" t="str">
        <f>TEXT(IF('B - PROJETOS E PROGRAMAS'!A483="","",'B - PROJETOS E PROGRAMAS'!AE483),"0,00")</f>
        <v/>
      </c>
    </row>
    <row r="481" spans="1:11" x14ac:dyDescent="0.35">
      <c r="A481" t="str">
        <f>IF(D481="","",IF('A - IDENTIFICAÇÃO'!$C$7="","",'A - IDENTIFICAÇÃO'!$C$7))</f>
        <v/>
      </c>
      <c r="B481" t="str">
        <f>IF(D481="","",IF('A - IDENTIFICAÇÃO'!$P$15="","",'A - IDENTIFICAÇÃO'!$P$15))</f>
        <v/>
      </c>
      <c r="C481" t="str">
        <f>IF(D481="","",TEXT(IF('A - IDENTIFICAÇÃO'!$C$2="","",'A - IDENTIFICAÇÃO'!$C$2),"0000"))</f>
        <v/>
      </c>
      <c r="D481" t="str">
        <f>IF('B - PROJETOS E PROGRAMAS'!A484="","",'B - PROJETOS E PROGRAMAS'!A484)</f>
        <v/>
      </c>
      <c r="E481" t="str">
        <f>TEXT(IF('B - PROJETOS E PROGRAMAS'!B484="","",'B - PROJETOS E PROGRAMAS'!B484),"DD/MM/AAAA")</f>
        <v/>
      </c>
      <c r="F481" t="str">
        <f>TEXT(IF('B - PROJETOS E PROGRAMAS'!C484="","",'B - PROJETOS E PROGRAMAS'!C484),"DD/MM/AAAA")</f>
        <v/>
      </c>
      <c r="G481" t="str">
        <f>IF(OR('B - PROJETOS E PROGRAMAS'!D484="SIM",'B - PROJETOS E PROGRAMAS'!D484="S"),"S",IF(OR('B - PROJETOS E PROGRAMAS'!D484="NÃO",'B - PROJETOS E PROGRAMAS'!D484="N"),"N",""))</f>
        <v/>
      </c>
      <c r="H481" t="str">
        <f>TEXT(IF('B - PROJETOS E PROGRAMAS'!A484="","",'B - PROJETOS E PROGRAMAS'!AB484),"0,00")</f>
        <v/>
      </c>
      <c r="I481" t="str">
        <f>TEXT(IF('B - PROJETOS E PROGRAMAS'!A484="","",'B - PROJETOS E PROGRAMAS'!AC484),"0,00")</f>
        <v/>
      </c>
      <c r="J481" t="str">
        <f>TEXT(IF('B - PROJETOS E PROGRAMAS'!A484="","",'B - PROJETOS E PROGRAMAS'!AD484),"0,00")</f>
        <v/>
      </c>
      <c r="K481" t="str">
        <f>TEXT(IF('B - PROJETOS E PROGRAMAS'!A484="","",'B - PROJETOS E PROGRAMAS'!AE484),"0,00")</f>
        <v/>
      </c>
    </row>
    <row r="482" spans="1:11" x14ac:dyDescent="0.35">
      <c r="A482" t="str">
        <f>IF(D482="","",IF('A - IDENTIFICAÇÃO'!$C$7="","",'A - IDENTIFICAÇÃO'!$C$7))</f>
        <v/>
      </c>
      <c r="B482" t="str">
        <f>IF(D482="","",IF('A - IDENTIFICAÇÃO'!$P$15="","",'A - IDENTIFICAÇÃO'!$P$15))</f>
        <v/>
      </c>
      <c r="C482" t="str">
        <f>IF(D482="","",TEXT(IF('A - IDENTIFICAÇÃO'!$C$2="","",'A - IDENTIFICAÇÃO'!$C$2),"0000"))</f>
        <v/>
      </c>
      <c r="D482" t="str">
        <f>IF('B - PROJETOS E PROGRAMAS'!A485="","",'B - PROJETOS E PROGRAMAS'!A485)</f>
        <v/>
      </c>
      <c r="E482" t="str">
        <f>TEXT(IF('B - PROJETOS E PROGRAMAS'!B485="","",'B - PROJETOS E PROGRAMAS'!B485),"DD/MM/AAAA")</f>
        <v/>
      </c>
      <c r="F482" t="str">
        <f>TEXT(IF('B - PROJETOS E PROGRAMAS'!C485="","",'B - PROJETOS E PROGRAMAS'!C485),"DD/MM/AAAA")</f>
        <v/>
      </c>
      <c r="G482" t="str">
        <f>IF(OR('B - PROJETOS E PROGRAMAS'!D485="SIM",'B - PROJETOS E PROGRAMAS'!D485="S"),"S",IF(OR('B - PROJETOS E PROGRAMAS'!D485="NÃO",'B - PROJETOS E PROGRAMAS'!D485="N"),"N",""))</f>
        <v/>
      </c>
      <c r="H482" t="str">
        <f>TEXT(IF('B - PROJETOS E PROGRAMAS'!A485="","",'B - PROJETOS E PROGRAMAS'!AB485),"0,00")</f>
        <v/>
      </c>
      <c r="I482" t="str">
        <f>TEXT(IF('B - PROJETOS E PROGRAMAS'!A485="","",'B - PROJETOS E PROGRAMAS'!AC485),"0,00")</f>
        <v/>
      </c>
      <c r="J482" t="str">
        <f>TEXT(IF('B - PROJETOS E PROGRAMAS'!A485="","",'B - PROJETOS E PROGRAMAS'!AD485),"0,00")</f>
        <v/>
      </c>
      <c r="K482" t="str">
        <f>TEXT(IF('B - PROJETOS E PROGRAMAS'!A485="","",'B - PROJETOS E PROGRAMAS'!AE485),"0,00")</f>
        <v/>
      </c>
    </row>
    <row r="483" spans="1:11" x14ac:dyDescent="0.35">
      <c r="A483" t="str">
        <f>IF(D483="","",IF('A - IDENTIFICAÇÃO'!$C$7="","",'A - IDENTIFICAÇÃO'!$C$7))</f>
        <v/>
      </c>
      <c r="B483" t="str">
        <f>IF(D483="","",IF('A - IDENTIFICAÇÃO'!$P$15="","",'A - IDENTIFICAÇÃO'!$P$15))</f>
        <v/>
      </c>
      <c r="C483" t="str">
        <f>IF(D483="","",TEXT(IF('A - IDENTIFICAÇÃO'!$C$2="","",'A - IDENTIFICAÇÃO'!$C$2),"0000"))</f>
        <v/>
      </c>
      <c r="D483" t="str">
        <f>IF('B - PROJETOS E PROGRAMAS'!A486="","",'B - PROJETOS E PROGRAMAS'!A486)</f>
        <v/>
      </c>
      <c r="E483" t="str">
        <f>TEXT(IF('B - PROJETOS E PROGRAMAS'!B486="","",'B - PROJETOS E PROGRAMAS'!B486),"DD/MM/AAAA")</f>
        <v/>
      </c>
      <c r="F483" t="str">
        <f>TEXT(IF('B - PROJETOS E PROGRAMAS'!C486="","",'B - PROJETOS E PROGRAMAS'!C486),"DD/MM/AAAA")</f>
        <v/>
      </c>
      <c r="G483" t="str">
        <f>IF(OR('B - PROJETOS E PROGRAMAS'!D486="SIM",'B - PROJETOS E PROGRAMAS'!D486="S"),"S",IF(OR('B - PROJETOS E PROGRAMAS'!D486="NÃO",'B - PROJETOS E PROGRAMAS'!D486="N"),"N",""))</f>
        <v/>
      </c>
      <c r="H483" t="str">
        <f>TEXT(IF('B - PROJETOS E PROGRAMAS'!A486="","",'B - PROJETOS E PROGRAMAS'!AB486),"0,00")</f>
        <v/>
      </c>
      <c r="I483" t="str">
        <f>TEXT(IF('B - PROJETOS E PROGRAMAS'!A486="","",'B - PROJETOS E PROGRAMAS'!AC486),"0,00")</f>
        <v/>
      </c>
      <c r="J483" t="str">
        <f>TEXT(IF('B - PROJETOS E PROGRAMAS'!A486="","",'B - PROJETOS E PROGRAMAS'!AD486),"0,00")</f>
        <v/>
      </c>
      <c r="K483" t="str">
        <f>TEXT(IF('B - PROJETOS E PROGRAMAS'!A486="","",'B - PROJETOS E PROGRAMAS'!AE486),"0,00")</f>
        <v/>
      </c>
    </row>
    <row r="484" spans="1:11" x14ac:dyDescent="0.35">
      <c r="A484" t="str">
        <f>IF(D484="","",IF('A - IDENTIFICAÇÃO'!$C$7="","",'A - IDENTIFICAÇÃO'!$C$7))</f>
        <v/>
      </c>
      <c r="B484" t="str">
        <f>IF(D484="","",IF('A - IDENTIFICAÇÃO'!$P$15="","",'A - IDENTIFICAÇÃO'!$P$15))</f>
        <v/>
      </c>
      <c r="C484" t="str">
        <f>IF(D484="","",TEXT(IF('A - IDENTIFICAÇÃO'!$C$2="","",'A - IDENTIFICAÇÃO'!$C$2),"0000"))</f>
        <v/>
      </c>
      <c r="D484" t="str">
        <f>IF('B - PROJETOS E PROGRAMAS'!A487="","",'B - PROJETOS E PROGRAMAS'!A487)</f>
        <v/>
      </c>
      <c r="E484" t="str">
        <f>TEXT(IF('B - PROJETOS E PROGRAMAS'!B487="","",'B - PROJETOS E PROGRAMAS'!B487),"DD/MM/AAAA")</f>
        <v/>
      </c>
      <c r="F484" t="str">
        <f>TEXT(IF('B - PROJETOS E PROGRAMAS'!C487="","",'B - PROJETOS E PROGRAMAS'!C487),"DD/MM/AAAA")</f>
        <v/>
      </c>
      <c r="G484" t="str">
        <f>IF(OR('B - PROJETOS E PROGRAMAS'!D487="SIM",'B - PROJETOS E PROGRAMAS'!D487="S"),"S",IF(OR('B - PROJETOS E PROGRAMAS'!D487="NÃO",'B - PROJETOS E PROGRAMAS'!D487="N"),"N",""))</f>
        <v/>
      </c>
      <c r="H484" t="str">
        <f>TEXT(IF('B - PROJETOS E PROGRAMAS'!A487="","",'B - PROJETOS E PROGRAMAS'!AB487),"0,00")</f>
        <v/>
      </c>
      <c r="I484" t="str">
        <f>TEXT(IF('B - PROJETOS E PROGRAMAS'!A487="","",'B - PROJETOS E PROGRAMAS'!AC487),"0,00")</f>
        <v/>
      </c>
      <c r="J484" t="str">
        <f>TEXT(IF('B - PROJETOS E PROGRAMAS'!A487="","",'B - PROJETOS E PROGRAMAS'!AD487),"0,00")</f>
        <v/>
      </c>
      <c r="K484" t="str">
        <f>TEXT(IF('B - PROJETOS E PROGRAMAS'!A487="","",'B - PROJETOS E PROGRAMAS'!AE487),"0,00")</f>
        <v/>
      </c>
    </row>
    <row r="485" spans="1:11" x14ac:dyDescent="0.35">
      <c r="A485" t="str">
        <f>IF(D485="","",IF('A - IDENTIFICAÇÃO'!$C$7="","",'A - IDENTIFICAÇÃO'!$C$7))</f>
        <v/>
      </c>
      <c r="B485" t="str">
        <f>IF(D485="","",IF('A - IDENTIFICAÇÃO'!$P$15="","",'A - IDENTIFICAÇÃO'!$P$15))</f>
        <v/>
      </c>
      <c r="C485" t="str">
        <f>IF(D485="","",TEXT(IF('A - IDENTIFICAÇÃO'!$C$2="","",'A - IDENTIFICAÇÃO'!$C$2),"0000"))</f>
        <v/>
      </c>
      <c r="D485" t="str">
        <f>IF('B - PROJETOS E PROGRAMAS'!A488="","",'B - PROJETOS E PROGRAMAS'!A488)</f>
        <v/>
      </c>
      <c r="E485" t="str">
        <f>TEXT(IF('B - PROJETOS E PROGRAMAS'!B488="","",'B - PROJETOS E PROGRAMAS'!B488),"DD/MM/AAAA")</f>
        <v/>
      </c>
      <c r="F485" t="str">
        <f>TEXT(IF('B - PROJETOS E PROGRAMAS'!C488="","",'B - PROJETOS E PROGRAMAS'!C488),"DD/MM/AAAA")</f>
        <v/>
      </c>
      <c r="G485" t="str">
        <f>IF(OR('B - PROJETOS E PROGRAMAS'!D488="SIM",'B - PROJETOS E PROGRAMAS'!D488="S"),"S",IF(OR('B - PROJETOS E PROGRAMAS'!D488="NÃO",'B - PROJETOS E PROGRAMAS'!D488="N"),"N",""))</f>
        <v/>
      </c>
      <c r="H485" t="str">
        <f>TEXT(IF('B - PROJETOS E PROGRAMAS'!A488="","",'B - PROJETOS E PROGRAMAS'!AB488),"0,00")</f>
        <v/>
      </c>
      <c r="I485" t="str">
        <f>TEXT(IF('B - PROJETOS E PROGRAMAS'!A488="","",'B - PROJETOS E PROGRAMAS'!AC488),"0,00")</f>
        <v/>
      </c>
      <c r="J485" t="str">
        <f>TEXT(IF('B - PROJETOS E PROGRAMAS'!A488="","",'B - PROJETOS E PROGRAMAS'!AD488),"0,00")</f>
        <v/>
      </c>
      <c r="K485" t="str">
        <f>TEXT(IF('B - PROJETOS E PROGRAMAS'!A488="","",'B - PROJETOS E PROGRAMAS'!AE488),"0,00")</f>
        <v/>
      </c>
    </row>
    <row r="486" spans="1:11" x14ac:dyDescent="0.35">
      <c r="A486" t="str">
        <f>IF(D486="","",IF('A - IDENTIFICAÇÃO'!$C$7="","",'A - IDENTIFICAÇÃO'!$C$7))</f>
        <v/>
      </c>
      <c r="B486" t="str">
        <f>IF(D486="","",IF('A - IDENTIFICAÇÃO'!$P$15="","",'A - IDENTIFICAÇÃO'!$P$15))</f>
        <v/>
      </c>
      <c r="C486" t="str">
        <f>IF(D486="","",TEXT(IF('A - IDENTIFICAÇÃO'!$C$2="","",'A - IDENTIFICAÇÃO'!$C$2),"0000"))</f>
        <v/>
      </c>
      <c r="D486" t="str">
        <f>IF('B - PROJETOS E PROGRAMAS'!A489="","",'B - PROJETOS E PROGRAMAS'!A489)</f>
        <v/>
      </c>
      <c r="E486" t="str">
        <f>TEXT(IF('B - PROJETOS E PROGRAMAS'!B489="","",'B - PROJETOS E PROGRAMAS'!B489),"DD/MM/AAAA")</f>
        <v/>
      </c>
      <c r="F486" t="str">
        <f>TEXT(IF('B - PROJETOS E PROGRAMAS'!C489="","",'B - PROJETOS E PROGRAMAS'!C489),"DD/MM/AAAA")</f>
        <v/>
      </c>
      <c r="G486" t="str">
        <f>IF(OR('B - PROJETOS E PROGRAMAS'!D489="SIM",'B - PROJETOS E PROGRAMAS'!D489="S"),"S",IF(OR('B - PROJETOS E PROGRAMAS'!D489="NÃO",'B - PROJETOS E PROGRAMAS'!D489="N"),"N",""))</f>
        <v/>
      </c>
      <c r="H486" t="str">
        <f>TEXT(IF('B - PROJETOS E PROGRAMAS'!A489="","",'B - PROJETOS E PROGRAMAS'!AB489),"0,00")</f>
        <v/>
      </c>
      <c r="I486" t="str">
        <f>TEXT(IF('B - PROJETOS E PROGRAMAS'!A489="","",'B - PROJETOS E PROGRAMAS'!AC489),"0,00")</f>
        <v/>
      </c>
      <c r="J486" t="str">
        <f>TEXT(IF('B - PROJETOS E PROGRAMAS'!A489="","",'B - PROJETOS E PROGRAMAS'!AD489),"0,00")</f>
        <v/>
      </c>
      <c r="K486" t="str">
        <f>TEXT(IF('B - PROJETOS E PROGRAMAS'!A489="","",'B - PROJETOS E PROGRAMAS'!AE489),"0,00")</f>
        <v/>
      </c>
    </row>
    <row r="487" spans="1:11" x14ac:dyDescent="0.35">
      <c r="A487" t="str">
        <f>IF(D487="","",IF('A - IDENTIFICAÇÃO'!$C$7="","",'A - IDENTIFICAÇÃO'!$C$7))</f>
        <v/>
      </c>
      <c r="B487" t="str">
        <f>IF(D487="","",IF('A - IDENTIFICAÇÃO'!$P$15="","",'A - IDENTIFICAÇÃO'!$P$15))</f>
        <v/>
      </c>
      <c r="C487" t="str">
        <f>IF(D487="","",TEXT(IF('A - IDENTIFICAÇÃO'!$C$2="","",'A - IDENTIFICAÇÃO'!$C$2),"0000"))</f>
        <v/>
      </c>
      <c r="D487" t="str">
        <f>IF('B - PROJETOS E PROGRAMAS'!A490="","",'B - PROJETOS E PROGRAMAS'!A490)</f>
        <v/>
      </c>
      <c r="E487" t="str">
        <f>TEXT(IF('B - PROJETOS E PROGRAMAS'!B490="","",'B - PROJETOS E PROGRAMAS'!B490),"DD/MM/AAAA")</f>
        <v/>
      </c>
      <c r="F487" t="str">
        <f>TEXT(IF('B - PROJETOS E PROGRAMAS'!C490="","",'B - PROJETOS E PROGRAMAS'!C490),"DD/MM/AAAA")</f>
        <v/>
      </c>
      <c r="G487" t="str">
        <f>IF(OR('B - PROJETOS E PROGRAMAS'!D490="SIM",'B - PROJETOS E PROGRAMAS'!D490="S"),"S",IF(OR('B - PROJETOS E PROGRAMAS'!D490="NÃO",'B - PROJETOS E PROGRAMAS'!D490="N"),"N",""))</f>
        <v/>
      </c>
      <c r="H487" t="str">
        <f>TEXT(IF('B - PROJETOS E PROGRAMAS'!A490="","",'B - PROJETOS E PROGRAMAS'!AB490),"0,00")</f>
        <v/>
      </c>
      <c r="I487" t="str">
        <f>TEXT(IF('B - PROJETOS E PROGRAMAS'!A490="","",'B - PROJETOS E PROGRAMAS'!AC490),"0,00")</f>
        <v/>
      </c>
      <c r="J487" t="str">
        <f>TEXT(IF('B - PROJETOS E PROGRAMAS'!A490="","",'B - PROJETOS E PROGRAMAS'!AD490),"0,00")</f>
        <v/>
      </c>
      <c r="K487" t="str">
        <f>TEXT(IF('B - PROJETOS E PROGRAMAS'!A490="","",'B - PROJETOS E PROGRAMAS'!AE490),"0,00")</f>
        <v/>
      </c>
    </row>
    <row r="488" spans="1:11" x14ac:dyDescent="0.35">
      <c r="A488" t="str">
        <f>IF(D488="","",IF('A - IDENTIFICAÇÃO'!$C$7="","",'A - IDENTIFICAÇÃO'!$C$7))</f>
        <v/>
      </c>
      <c r="B488" t="str">
        <f>IF(D488="","",IF('A - IDENTIFICAÇÃO'!$P$15="","",'A - IDENTIFICAÇÃO'!$P$15))</f>
        <v/>
      </c>
      <c r="C488" t="str">
        <f>IF(D488="","",TEXT(IF('A - IDENTIFICAÇÃO'!$C$2="","",'A - IDENTIFICAÇÃO'!$C$2),"0000"))</f>
        <v/>
      </c>
      <c r="D488" t="str">
        <f>IF('B - PROJETOS E PROGRAMAS'!A491="","",'B - PROJETOS E PROGRAMAS'!A491)</f>
        <v/>
      </c>
      <c r="E488" t="str">
        <f>TEXT(IF('B - PROJETOS E PROGRAMAS'!B491="","",'B - PROJETOS E PROGRAMAS'!B491),"DD/MM/AAAA")</f>
        <v/>
      </c>
      <c r="F488" t="str">
        <f>TEXT(IF('B - PROJETOS E PROGRAMAS'!C491="","",'B - PROJETOS E PROGRAMAS'!C491),"DD/MM/AAAA")</f>
        <v/>
      </c>
      <c r="G488" t="str">
        <f>IF(OR('B - PROJETOS E PROGRAMAS'!D491="SIM",'B - PROJETOS E PROGRAMAS'!D491="S"),"S",IF(OR('B - PROJETOS E PROGRAMAS'!D491="NÃO",'B - PROJETOS E PROGRAMAS'!D491="N"),"N",""))</f>
        <v/>
      </c>
      <c r="H488" t="str">
        <f>TEXT(IF('B - PROJETOS E PROGRAMAS'!A491="","",'B - PROJETOS E PROGRAMAS'!AB491),"0,00")</f>
        <v/>
      </c>
      <c r="I488" t="str">
        <f>TEXT(IF('B - PROJETOS E PROGRAMAS'!A491="","",'B - PROJETOS E PROGRAMAS'!AC491),"0,00")</f>
        <v/>
      </c>
      <c r="J488" t="str">
        <f>TEXT(IF('B - PROJETOS E PROGRAMAS'!A491="","",'B - PROJETOS E PROGRAMAS'!AD491),"0,00")</f>
        <v/>
      </c>
      <c r="K488" t="str">
        <f>TEXT(IF('B - PROJETOS E PROGRAMAS'!A491="","",'B - PROJETOS E PROGRAMAS'!AE491),"0,00")</f>
        <v/>
      </c>
    </row>
    <row r="489" spans="1:11" x14ac:dyDescent="0.35">
      <c r="A489" t="str">
        <f>IF(D489="","",IF('A - IDENTIFICAÇÃO'!$C$7="","",'A - IDENTIFICAÇÃO'!$C$7))</f>
        <v/>
      </c>
      <c r="B489" t="str">
        <f>IF(D489="","",IF('A - IDENTIFICAÇÃO'!$P$15="","",'A - IDENTIFICAÇÃO'!$P$15))</f>
        <v/>
      </c>
      <c r="C489" t="str">
        <f>IF(D489="","",TEXT(IF('A - IDENTIFICAÇÃO'!$C$2="","",'A - IDENTIFICAÇÃO'!$C$2),"0000"))</f>
        <v/>
      </c>
      <c r="D489" t="str">
        <f>IF('B - PROJETOS E PROGRAMAS'!A492="","",'B - PROJETOS E PROGRAMAS'!A492)</f>
        <v/>
      </c>
      <c r="E489" t="str">
        <f>TEXT(IF('B - PROJETOS E PROGRAMAS'!B492="","",'B - PROJETOS E PROGRAMAS'!B492),"DD/MM/AAAA")</f>
        <v/>
      </c>
      <c r="F489" t="str">
        <f>TEXT(IF('B - PROJETOS E PROGRAMAS'!C492="","",'B - PROJETOS E PROGRAMAS'!C492),"DD/MM/AAAA")</f>
        <v/>
      </c>
      <c r="G489" t="str">
        <f>IF(OR('B - PROJETOS E PROGRAMAS'!D492="SIM",'B - PROJETOS E PROGRAMAS'!D492="S"),"S",IF(OR('B - PROJETOS E PROGRAMAS'!D492="NÃO",'B - PROJETOS E PROGRAMAS'!D492="N"),"N",""))</f>
        <v/>
      </c>
      <c r="H489" t="str">
        <f>TEXT(IF('B - PROJETOS E PROGRAMAS'!A492="","",'B - PROJETOS E PROGRAMAS'!AB492),"0,00")</f>
        <v/>
      </c>
      <c r="I489" t="str">
        <f>TEXT(IF('B - PROJETOS E PROGRAMAS'!A492="","",'B - PROJETOS E PROGRAMAS'!AC492),"0,00")</f>
        <v/>
      </c>
      <c r="J489" t="str">
        <f>TEXT(IF('B - PROJETOS E PROGRAMAS'!A492="","",'B - PROJETOS E PROGRAMAS'!AD492),"0,00")</f>
        <v/>
      </c>
      <c r="K489" t="str">
        <f>TEXT(IF('B - PROJETOS E PROGRAMAS'!A492="","",'B - PROJETOS E PROGRAMAS'!AE492),"0,00")</f>
        <v/>
      </c>
    </row>
    <row r="490" spans="1:11" x14ac:dyDescent="0.35">
      <c r="A490" t="str">
        <f>IF(D490="","",IF('A - IDENTIFICAÇÃO'!$C$7="","",'A - IDENTIFICAÇÃO'!$C$7))</f>
        <v/>
      </c>
      <c r="B490" t="str">
        <f>IF(D490="","",IF('A - IDENTIFICAÇÃO'!$P$15="","",'A - IDENTIFICAÇÃO'!$P$15))</f>
        <v/>
      </c>
      <c r="C490" t="str">
        <f>IF(D490="","",TEXT(IF('A - IDENTIFICAÇÃO'!$C$2="","",'A - IDENTIFICAÇÃO'!$C$2),"0000"))</f>
        <v/>
      </c>
      <c r="D490" t="str">
        <f>IF('B - PROJETOS E PROGRAMAS'!A493="","",'B - PROJETOS E PROGRAMAS'!A493)</f>
        <v/>
      </c>
      <c r="E490" t="str">
        <f>TEXT(IF('B - PROJETOS E PROGRAMAS'!B493="","",'B - PROJETOS E PROGRAMAS'!B493),"DD/MM/AAAA")</f>
        <v/>
      </c>
      <c r="F490" t="str">
        <f>TEXT(IF('B - PROJETOS E PROGRAMAS'!C493="","",'B - PROJETOS E PROGRAMAS'!C493),"DD/MM/AAAA")</f>
        <v/>
      </c>
      <c r="G490" t="str">
        <f>IF(OR('B - PROJETOS E PROGRAMAS'!D493="SIM",'B - PROJETOS E PROGRAMAS'!D493="S"),"S",IF(OR('B - PROJETOS E PROGRAMAS'!D493="NÃO",'B - PROJETOS E PROGRAMAS'!D493="N"),"N",""))</f>
        <v/>
      </c>
      <c r="H490" t="str">
        <f>TEXT(IF('B - PROJETOS E PROGRAMAS'!A493="","",'B - PROJETOS E PROGRAMAS'!AB493),"0,00")</f>
        <v/>
      </c>
      <c r="I490" t="str">
        <f>TEXT(IF('B - PROJETOS E PROGRAMAS'!A493="","",'B - PROJETOS E PROGRAMAS'!AC493),"0,00")</f>
        <v/>
      </c>
      <c r="J490" t="str">
        <f>TEXT(IF('B - PROJETOS E PROGRAMAS'!A493="","",'B - PROJETOS E PROGRAMAS'!AD493),"0,00")</f>
        <v/>
      </c>
      <c r="K490" t="str">
        <f>TEXT(IF('B - PROJETOS E PROGRAMAS'!A493="","",'B - PROJETOS E PROGRAMAS'!AE493),"0,00")</f>
        <v/>
      </c>
    </row>
    <row r="491" spans="1:11" x14ac:dyDescent="0.35">
      <c r="A491" t="str">
        <f>IF(D491="","",IF('A - IDENTIFICAÇÃO'!$C$7="","",'A - IDENTIFICAÇÃO'!$C$7))</f>
        <v/>
      </c>
      <c r="B491" t="str">
        <f>IF(D491="","",IF('A - IDENTIFICAÇÃO'!$P$15="","",'A - IDENTIFICAÇÃO'!$P$15))</f>
        <v/>
      </c>
      <c r="C491" t="str">
        <f>IF(D491="","",TEXT(IF('A - IDENTIFICAÇÃO'!$C$2="","",'A - IDENTIFICAÇÃO'!$C$2),"0000"))</f>
        <v/>
      </c>
      <c r="D491" t="str">
        <f>IF('B - PROJETOS E PROGRAMAS'!A494="","",'B - PROJETOS E PROGRAMAS'!A494)</f>
        <v/>
      </c>
      <c r="E491" t="str">
        <f>TEXT(IF('B - PROJETOS E PROGRAMAS'!B494="","",'B - PROJETOS E PROGRAMAS'!B494),"DD/MM/AAAA")</f>
        <v/>
      </c>
      <c r="F491" t="str">
        <f>TEXT(IF('B - PROJETOS E PROGRAMAS'!C494="","",'B - PROJETOS E PROGRAMAS'!C494),"DD/MM/AAAA")</f>
        <v/>
      </c>
      <c r="G491" t="str">
        <f>IF(OR('B - PROJETOS E PROGRAMAS'!D494="SIM",'B - PROJETOS E PROGRAMAS'!D494="S"),"S",IF(OR('B - PROJETOS E PROGRAMAS'!D494="NÃO",'B - PROJETOS E PROGRAMAS'!D494="N"),"N",""))</f>
        <v/>
      </c>
      <c r="H491" t="str">
        <f>TEXT(IF('B - PROJETOS E PROGRAMAS'!A494="","",'B - PROJETOS E PROGRAMAS'!AB494),"0,00")</f>
        <v/>
      </c>
      <c r="I491" t="str">
        <f>TEXT(IF('B - PROJETOS E PROGRAMAS'!A494="","",'B - PROJETOS E PROGRAMAS'!AC494),"0,00")</f>
        <v/>
      </c>
      <c r="J491" t="str">
        <f>TEXT(IF('B - PROJETOS E PROGRAMAS'!A494="","",'B - PROJETOS E PROGRAMAS'!AD494),"0,00")</f>
        <v/>
      </c>
      <c r="K491" t="str">
        <f>TEXT(IF('B - PROJETOS E PROGRAMAS'!A494="","",'B - PROJETOS E PROGRAMAS'!AE494),"0,00")</f>
        <v/>
      </c>
    </row>
    <row r="492" spans="1:11" x14ac:dyDescent="0.35">
      <c r="A492" t="str">
        <f>IF(D492="","",IF('A - IDENTIFICAÇÃO'!$C$7="","",'A - IDENTIFICAÇÃO'!$C$7))</f>
        <v/>
      </c>
      <c r="B492" t="str">
        <f>IF(D492="","",IF('A - IDENTIFICAÇÃO'!$P$15="","",'A - IDENTIFICAÇÃO'!$P$15))</f>
        <v/>
      </c>
      <c r="C492" t="str">
        <f>IF(D492="","",TEXT(IF('A - IDENTIFICAÇÃO'!$C$2="","",'A - IDENTIFICAÇÃO'!$C$2),"0000"))</f>
        <v/>
      </c>
      <c r="D492" t="str">
        <f>IF('B - PROJETOS E PROGRAMAS'!A495="","",'B - PROJETOS E PROGRAMAS'!A495)</f>
        <v/>
      </c>
      <c r="E492" t="str">
        <f>TEXT(IF('B - PROJETOS E PROGRAMAS'!B495="","",'B - PROJETOS E PROGRAMAS'!B495),"DD/MM/AAAA")</f>
        <v/>
      </c>
      <c r="F492" t="str">
        <f>TEXT(IF('B - PROJETOS E PROGRAMAS'!C495="","",'B - PROJETOS E PROGRAMAS'!C495),"DD/MM/AAAA")</f>
        <v/>
      </c>
      <c r="G492" t="str">
        <f>IF(OR('B - PROJETOS E PROGRAMAS'!D495="SIM",'B - PROJETOS E PROGRAMAS'!D495="S"),"S",IF(OR('B - PROJETOS E PROGRAMAS'!D495="NÃO",'B - PROJETOS E PROGRAMAS'!D495="N"),"N",""))</f>
        <v/>
      </c>
      <c r="H492" t="str">
        <f>TEXT(IF('B - PROJETOS E PROGRAMAS'!A495="","",'B - PROJETOS E PROGRAMAS'!AB495),"0,00")</f>
        <v/>
      </c>
      <c r="I492" t="str">
        <f>TEXT(IF('B - PROJETOS E PROGRAMAS'!A495="","",'B - PROJETOS E PROGRAMAS'!AC495),"0,00")</f>
        <v/>
      </c>
      <c r="J492" t="str">
        <f>TEXT(IF('B - PROJETOS E PROGRAMAS'!A495="","",'B - PROJETOS E PROGRAMAS'!AD495),"0,00")</f>
        <v/>
      </c>
      <c r="K492" t="str">
        <f>TEXT(IF('B - PROJETOS E PROGRAMAS'!A495="","",'B - PROJETOS E PROGRAMAS'!AE495),"0,00")</f>
        <v/>
      </c>
    </row>
    <row r="493" spans="1:11" x14ac:dyDescent="0.35">
      <c r="A493" t="str">
        <f>IF(D493="","",IF('A - IDENTIFICAÇÃO'!$C$7="","",'A - IDENTIFICAÇÃO'!$C$7))</f>
        <v/>
      </c>
      <c r="B493" t="str">
        <f>IF(D493="","",IF('A - IDENTIFICAÇÃO'!$P$15="","",'A - IDENTIFICAÇÃO'!$P$15))</f>
        <v/>
      </c>
      <c r="C493" t="str">
        <f>IF(D493="","",TEXT(IF('A - IDENTIFICAÇÃO'!$C$2="","",'A - IDENTIFICAÇÃO'!$C$2),"0000"))</f>
        <v/>
      </c>
      <c r="D493" t="str">
        <f>IF('B - PROJETOS E PROGRAMAS'!A496="","",'B - PROJETOS E PROGRAMAS'!A496)</f>
        <v/>
      </c>
      <c r="E493" t="str">
        <f>TEXT(IF('B - PROJETOS E PROGRAMAS'!B496="","",'B - PROJETOS E PROGRAMAS'!B496),"DD/MM/AAAA")</f>
        <v/>
      </c>
      <c r="F493" t="str">
        <f>TEXT(IF('B - PROJETOS E PROGRAMAS'!C496="","",'B - PROJETOS E PROGRAMAS'!C496),"DD/MM/AAAA")</f>
        <v/>
      </c>
      <c r="G493" t="str">
        <f>IF(OR('B - PROJETOS E PROGRAMAS'!D496="SIM",'B - PROJETOS E PROGRAMAS'!D496="S"),"S",IF(OR('B - PROJETOS E PROGRAMAS'!D496="NÃO",'B - PROJETOS E PROGRAMAS'!D496="N"),"N",""))</f>
        <v/>
      </c>
      <c r="H493" t="str">
        <f>TEXT(IF('B - PROJETOS E PROGRAMAS'!A496="","",'B - PROJETOS E PROGRAMAS'!AB496),"0,00")</f>
        <v/>
      </c>
      <c r="I493" t="str">
        <f>TEXT(IF('B - PROJETOS E PROGRAMAS'!A496="","",'B - PROJETOS E PROGRAMAS'!AC496),"0,00")</f>
        <v/>
      </c>
      <c r="J493" t="str">
        <f>TEXT(IF('B - PROJETOS E PROGRAMAS'!A496="","",'B - PROJETOS E PROGRAMAS'!AD496),"0,00")</f>
        <v/>
      </c>
      <c r="K493" t="str">
        <f>TEXT(IF('B - PROJETOS E PROGRAMAS'!A496="","",'B - PROJETOS E PROGRAMAS'!AE496),"0,00")</f>
        <v/>
      </c>
    </row>
    <row r="494" spans="1:11" x14ac:dyDescent="0.35">
      <c r="A494" t="str">
        <f>IF(D494="","",IF('A - IDENTIFICAÇÃO'!$C$7="","",'A - IDENTIFICAÇÃO'!$C$7))</f>
        <v/>
      </c>
      <c r="B494" t="str">
        <f>IF(D494="","",IF('A - IDENTIFICAÇÃO'!$P$15="","",'A - IDENTIFICAÇÃO'!$P$15))</f>
        <v/>
      </c>
      <c r="C494" t="str">
        <f>IF(D494="","",TEXT(IF('A - IDENTIFICAÇÃO'!$C$2="","",'A - IDENTIFICAÇÃO'!$C$2),"0000"))</f>
        <v/>
      </c>
      <c r="D494" t="str">
        <f>IF('B - PROJETOS E PROGRAMAS'!A497="","",'B - PROJETOS E PROGRAMAS'!A497)</f>
        <v/>
      </c>
      <c r="E494" t="str">
        <f>TEXT(IF('B - PROJETOS E PROGRAMAS'!B497="","",'B - PROJETOS E PROGRAMAS'!B497),"DD/MM/AAAA")</f>
        <v/>
      </c>
      <c r="F494" t="str">
        <f>TEXT(IF('B - PROJETOS E PROGRAMAS'!C497="","",'B - PROJETOS E PROGRAMAS'!C497),"DD/MM/AAAA")</f>
        <v/>
      </c>
      <c r="G494" t="str">
        <f>IF(OR('B - PROJETOS E PROGRAMAS'!D497="SIM",'B - PROJETOS E PROGRAMAS'!D497="S"),"S",IF(OR('B - PROJETOS E PROGRAMAS'!D497="NÃO",'B - PROJETOS E PROGRAMAS'!D497="N"),"N",""))</f>
        <v/>
      </c>
      <c r="H494" t="str">
        <f>TEXT(IF('B - PROJETOS E PROGRAMAS'!A497="","",'B - PROJETOS E PROGRAMAS'!AB497),"0,00")</f>
        <v/>
      </c>
      <c r="I494" t="str">
        <f>TEXT(IF('B - PROJETOS E PROGRAMAS'!A497="","",'B - PROJETOS E PROGRAMAS'!AC497),"0,00")</f>
        <v/>
      </c>
      <c r="J494" t="str">
        <f>TEXT(IF('B - PROJETOS E PROGRAMAS'!A497="","",'B - PROJETOS E PROGRAMAS'!AD497),"0,00")</f>
        <v/>
      </c>
      <c r="K494" t="str">
        <f>TEXT(IF('B - PROJETOS E PROGRAMAS'!A497="","",'B - PROJETOS E PROGRAMAS'!AE497),"0,00")</f>
        <v/>
      </c>
    </row>
    <row r="495" spans="1:11" x14ac:dyDescent="0.35">
      <c r="A495" t="str">
        <f>IF(D495="","",IF('A - IDENTIFICAÇÃO'!$C$7="","",'A - IDENTIFICAÇÃO'!$C$7))</f>
        <v/>
      </c>
      <c r="B495" t="str">
        <f>IF(D495="","",IF('A - IDENTIFICAÇÃO'!$P$15="","",'A - IDENTIFICAÇÃO'!$P$15))</f>
        <v/>
      </c>
      <c r="C495" t="str">
        <f>IF(D495="","",TEXT(IF('A - IDENTIFICAÇÃO'!$C$2="","",'A - IDENTIFICAÇÃO'!$C$2),"0000"))</f>
        <v/>
      </c>
      <c r="D495" t="str">
        <f>IF('B - PROJETOS E PROGRAMAS'!A498="","",'B - PROJETOS E PROGRAMAS'!A498)</f>
        <v/>
      </c>
      <c r="E495" t="str">
        <f>TEXT(IF('B - PROJETOS E PROGRAMAS'!B498="","",'B - PROJETOS E PROGRAMAS'!B498),"DD/MM/AAAA")</f>
        <v/>
      </c>
      <c r="F495" t="str">
        <f>TEXT(IF('B - PROJETOS E PROGRAMAS'!C498="","",'B - PROJETOS E PROGRAMAS'!C498),"DD/MM/AAAA")</f>
        <v/>
      </c>
      <c r="G495" t="str">
        <f>IF(OR('B - PROJETOS E PROGRAMAS'!D498="SIM",'B - PROJETOS E PROGRAMAS'!D498="S"),"S",IF(OR('B - PROJETOS E PROGRAMAS'!D498="NÃO",'B - PROJETOS E PROGRAMAS'!D498="N"),"N",""))</f>
        <v/>
      </c>
      <c r="H495" t="str">
        <f>TEXT(IF('B - PROJETOS E PROGRAMAS'!A498="","",'B - PROJETOS E PROGRAMAS'!AB498),"0,00")</f>
        <v/>
      </c>
      <c r="I495" t="str">
        <f>TEXT(IF('B - PROJETOS E PROGRAMAS'!A498="","",'B - PROJETOS E PROGRAMAS'!AC498),"0,00")</f>
        <v/>
      </c>
      <c r="J495" t="str">
        <f>TEXT(IF('B - PROJETOS E PROGRAMAS'!A498="","",'B - PROJETOS E PROGRAMAS'!AD498),"0,00")</f>
        <v/>
      </c>
      <c r="K495" t="str">
        <f>TEXT(IF('B - PROJETOS E PROGRAMAS'!A498="","",'B - PROJETOS E PROGRAMAS'!AE498),"0,00")</f>
        <v/>
      </c>
    </row>
    <row r="496" spans="1:11" x14ac:dyDescent="0.35">
      <c r="A496" t="str">
        <f>IF(D496="","",IF('A - IDENTIFICAÇÃO'!$C$7="","",'A - IDENTIFICAÇÃO'!$C$7))</f>
        <v/>
      </c>
      <c r="B496" t="str">
        <f>IF(D496="","",IF('A - IDENTIFICAÇÃO'!$P$15="","",'A - IDENTIFICAÇÃO'!$P$15))</f>
        <v/>
      </c>
      <c r="C496" t="str">
        <f>IF(D496="","",TEXT(IF('A - IDENTIFICAÇÃO'!$C$2="","",'A - IDENTIFICAÇÃO'!$C$2),"0000"))</f>
        <v/>
      </c>
      <c r="D496" t="str">
        <f>IF('B - PROJETOS E PROGRAMAS'!A499="","",'B - PROJETOS E PROGRAMAS'!A499)</f>
        <v/>
      </c>
      <c r="E496" t="str">
        <f>TEXT(IF('B - PROJETOS E PROGRAMAS'!B499="","",'B - PROJETOS E PROGRAMAS'!B499),"DD/MM/AAAA")</f>
        <v/>
      </c>
      <c r="F496" t="str">
        <f>TEXT(IF('B - PROJETOS E PROGRAMAS'!C499="","",'B - PROJETOS E PROGRAMAS'!C499),"DD/MM/AAAA")</f>
        <v/>
      </c>
      <c r="G496" t="str">
        <f>IF(OR('B - PROJETOS E PROGRAMAS'!D499="SIM",'B - PROJETOS E PROGRAMAS'!D499="S"),"S",IF(OR('B - PROJETOS E PROGRAMAS'!D499="NÃO",'B - PROJETOS E PROGRAMAS'!D499="N"),"N",""))</f>
        <v/>
      </c>
      <c r="H496" t="str">
        <f>TEXT(IF('B - PROJETOS E PROGRAMAS'!A499="","",'B - PROJETOS E PROGRAMAS'!AB499),"0,00")</f>
        <v/>
      </c>
      <c r="I496" t="str">
        <f>TEXT(IF('B - PROJETOS E PROGRAMAS'!A499="","",'B - PROJETOS E PROGRAMAS'!AC499),"0,00")</f>
        <v/>
      </c>
      <c r="J496" t="str">
        <f>TEXT(IF('B - PROJETOS E PROGRAMAS'!A499="","",'B - PROJETOS E PROGRAMAS'!AD499),"0,00")</f>
        <v/>
      </c>
      <c r="K496" t="str">
        <f>TEXT(IF('B - PROJETOS E PROGRAMAS'!A499="","",'B - PROJETOS E PROGRAMAS'!AE499),"0,00")</f>
        <v/>
      </c>
    </row>
    <row r="497" spans="1:11" x14ac:dyDescent="0.35">
      <c r="A497" t="str">
        <f>IF(D497="","",IF('A - IDENTIFICAÇÃO'!$C$7="","",'A - IDENTIFICAÇÃO'!$C$7))</f>
        <v/>
      </c>
      <c r="B497" t="str">
        <f>IF(D497="","",IF('A - IDENTIFICAÇÃO'!$P$15="","",'A - IDENTIFICAÇÃO'!$P$15))</f>
        <v/>
      </c>
      <c r="C497" t="str">
        <f>IF(D497="","",TEXT(IF('A - IDENTIFICAÇÃO'!$C$2="","",'A - IDENTIFICAÇÃO'!$C$2),"0000"))</f>
        <v/>
      </c>
      <c r="D497" t="str">
        <f>IF('B - PROJETOS E PROGRAMAS'!A500="","",'B - PROJETOS E PROGRAMAS'!A500)</f>
        <v/>
      </c>
      <c r="E497" t="str">
        <f>TEXT(IF('B - PROJETOS E PROGRAMAS'!B500="","",'B - PROJETOS E PROGRAMAS'!B500),"DD/MM/AAAA")</f>
        <v/>
      </c>
      <c r="F497" t="str">
        <f>TEXT(IF('B - PROJETOS E PROGRAMAS'!C500="","",'B - PROJETOS E PROGRAMAS'!C500),"DD/MM/AAAA")</f>
        <v/>
      </c>
      <c r="G497" t="str">
        <f>IF(OR('B - PROJETOS E PROGRAMAS'!D500="SIM",'B - PROJETOS E PROGRAMAS'!D500="S"),"S",IF(OR('B - PROJETOS E PROGRAMAS'!D500="NÃO",'B - PROJETOS E PROGRAMAS'!D500="N"),"N",""))</f>
        <v/>
      </c>
      <c r="H497" t="str">
        <f>TEXT(IF('B - PROJETOS E PROGRAMAS'!A500="","",'B - PROJETOS E PROGRAMAS'!AB500),"0,00")</f>
        <v/>
      </c>
      <c r="I497" t="str">
        <f>TEXT(IF('B - PROJETOS E PROGRAMAS'!A500="","",'B - PROJETOS E PROGRAMAS'!AC500),"0,00")</f>
        <v/>
      </c>
      <c r="J497" t="str">
        <f>TEXT(IF('B - PROJETOS E PROGRAMAS'!A500="","",'B - PROJETOS E PROGRAMAS'!AD500),"0,00")</f>
        <v/>
      </c>
      <c r="K497" t="str">
        <f>TEXT(IF('B - PROJETOS E PROGRAMAS'!A500="","",'B - PROJETOS E PROGRAMAS'!AE500),"0,00")</f>
        <v/>
      </c>
    </row>
    <row r="498" spans="1:11" x14ac:dyDescent="0.35">
      <c r="A498" t="str">
        <f>IF(D498="","",IF('A - IDENTIFICAÇÃO'!$C$7="","",'A - IDENTIFICAÇÃO'!$C$7))</f>
        <v/>
      </c>
      <c r="B498" t="str">
        <f>IF(D498="","",IF('A - IDENTIFICAÇÃO'!$P$15="","",'A - IDENTIFICAÇÃO'!$P$15))</f>
        <v/>
      </c>
      <c r="C498" t="str">
        <f>IF(D498="","",TEXT(IF('A - IDENTIFICAÇÃO'!$C$2="","",'A - IDENTIFICAÇÃO'!$C$2),"0000"))</f>
        <v/>
      </c>
      <c r="D498" t="str">
        <f>IF('B - PROJETOS E PROGRAMAS'!A501="","",'B - PROJETOS E PROGRAMAS'!A501)</f>
        <v/>
      </c>
      <c r="E498" t="str">
        <f>TEXT(IF('B - PROJETOS E PROGRAMAS'!B501="","",'B - PROJETOS E PROGRAMAS'!B501),"DD/MM/AAAA")</f>
        <v/>
      </c>
      <c r="F498" t="str">
        <f>TEXT(IF('B - PROJETOS E PROGRAMAS'!C501="","",'B - PROJETOS E PROGRAMAS'!C501),"DD/MM/AAAA")</f>
        <v/>
      </c>
      <c r="G498" t="str">
        <f>IF(OR('B - PROJETOS E PROGRAMAS'!D501="SIM",'B - PROJETOS E PROGRAMAS'!D501="S"),"S",IF(OR('B - PROJETOS E PROGRAMAS'!D501="NÃO",'B - PROJETOS E PROGRAMAS'!D501="N"),"N",""))</f>
        <v/>
      </c>
      <c r="H498" t="str">
        <f>TEXT(IF('B - PROJETOS E PROGRAMAS'!A501="","",'B - PROJETOS E PROGRAMAS'!AB501),"0,00")</f>
        <v/>
      </c>
      <c r="I498" t="str">
        <f>TEXT(IF('B - PROJETOS E PROGRAMAS'!A501="","",'B - PROJETOS E PROGRAMAS'!AC501),"0,00")</f>
        <v/>
      </c>
      <c r="J498" t="str">
        <f>TEXT(IF('B - PROJETOS E PROGRAMAS'!A501="","",'B - PROJETOS E PROGRAMAS'!AD501),"0,00")</f>
        <v/>
      </c>
      <c r="K498" t="str">
        <f>TEXT(IF('B - PROJETOS E PROGRAMAS'!A501="","",'B - PROJETOS E PROGRAMAS'!AE501),"0,00")</f>
        <v/>
      </c>
    </row>
    <row r="499" spans="1:11" x14ac:dyDescent="0.35">
      <c r="A499" t="str">
        <f>IF(D499="","",IF('A - IDENTIFICAÇÃO'!$C$7="","",'A - IDENTIFICAÇÃO'!$C$7))</f>
        <v/>
      </c>
      <c r="B499" t="str">
        <f>IF(D499="","",IF('A - IDENTIFICAÇÃO'!$P$15="","",'A - IDENTIFICAÇÃO'!$P$15))</f>
        <v/>
      </c>
      <c r="C499" t="str">
        <f>IF(D499="","",TEXT(IF('A - IDENTIFICAÇÃO'!$C$2="","",'A - IDENTIFICAÇÃO'!$C$2),"0000"))</f>
        <v/>
      </c>
      <c r="D499" t="str">
        <f>IF('B - PROJETOS E PROGRAMAS'!A502="","",'B - PROJETOS E PROGRAMAS'!A502)</f>
        <v/>
      </c>
      <c r="E499" t="str">
        <f>TEXT(IF('B - PROJETOS E PROGRAMAS'!B502="","",'B - PROJETOS E PROGRAMAS'!B502),"DD/MM/AAAA")</f>
        <v/>
      </c>
      <c r="F499" t="str">
        <f>TEXT(IF('B - PROJETOS E PROGRAMAS'!C502="","",'B - PROJETOS E PROGRAMAS'!C502),"DD/MM/AAAA")</f>
        <v/>
      </c>
      <c r="G499" t="str">
        <f>IF(OR('B - PROJETOS E PROGRAMAS'!D502="SIM",'B - PROJETOS E PROGRAMAS'!D502="S"),"S",IF(OR('B - PROJETOS E PROGRAMAS'!D502="NÃO",'B - PROJETOS E PROGRAMAS'!D502="N"),"N",""))</f>
        <v/>
      </c>
      <c r="H499" t="str">
        <f>TEXT(IF('B - PROJETOS E PROGRAMAS'!A502="","",'B - PROJETOS E PROGRAMAS'!AB502),"0,00")</f>
        <v/>
      </c>
      <c r="I499" t="str">
        <f>TEXT(IF('B - PROJETOS E PROGRAMAS'!A502="","",'B - PROJETOS E PROGRAMAS'!AC502),"0,00")</f>
        <v/>
      </c>
      <c r="J499" t="str">
        <f>TEXT(IF('B - PROJETOS E PROGRAMAS'!A502="","",'B - PROJETOS E PROGRAMAS'!AD502),"0,00")</f>
        <v/>
      </c>
      <c r="K499" t="str">
        <f>TEXT(IF('B - PROJETOS E PROGRAMAS'!A502="","",'B - PROJETOS E PROGRAMAS'!AE502),"0,00")</f>
        <v/>
      </c>
    </row>
    <row r="500" spans="1:11" x14ac:dyDescent="0.35">
      <c r="A500" t="str">
        <f>IF(D500="","",IF('A - IDENTIFICAÇÃO'!$C$7="","",'A - IDENTIFICAÇÃO'!$C$7))</f>
        <v/>
      </c>
      <c r="B500" t="str">
        <f>IF(D500="","",IF('A - IDENTIFICAÇÃO'!$P$15="","",'A - IDENTIFICAÇÃO'!$P$15))</f>
        <v/>
      </c>
      <c r="C500" t="str">
        <f>IF(D500="","",TEXT(IF('A - IDENTIFICAÇÃO'!$C$2="","",'A - IDENTIFICAÇÃO'!$C$2),"0000"))</f>
        <v/>
      </c>
      <c r="D500" t="str">
        <f>IF('B - PROJETOS E PROGRAMAS'!A503="","",'B - PROJETOS E PROGRAMAS'!A503)</f>
        <v/>
      </c>
      <c r="E500" t="str">
        <f>TEXT(IF('B - PROJETOS E PROGRAMAS'!B503="","",'B - PROJETOS E PROGRAMAS'!B503),"DD/MM/AAAA")</f>
        <v/>
      </c>
      <c r="F500" t="str">
        <f>TEXT(IF('B - PROJETOS E PROGRAMAS'!C503="","",'B - PROJETOS E PROGRAMAS'!C503),"DD/MM/AAAA")</f>
        <v/>
      </c>
      <c r="G500" t="str">
        <f>IF(OR('B - PROJETOS E PROGRAMAS'!D503="SIM",'B - PROJETOS E PROGRAMAS'!D503="S"),"S",IF(OR('B - PROJETOS E PROGRAMAS'!D503="NÃO",'B - PROJETOS E PROGRAMAS'!D503="N"),"N",""))</f>
        <v/>
      </c>
      <c r="H500" t="str">
        <f>TEXT(IF('B - PROJETOS E PROGRAMAS'!A503="","",'B - PROJETOS E PROGRAMAS'!AB503),"0,00")</f>
        <v/>
      </c>
      <c r="I500" t="str">
        <f>TEXT(IF('B - PROJETOS E PROGRAMAS'!A503="","",'B - PROJETOS E PROGRAMAS'!AC503),"0,00")</f>
        <v/>
      </c>
      <c r="J500" t="str">
        <f>TEXT(IF('B - PROJETOS E PROGRAMAS'!A503="","",'B - PROJETOS E PROGRAMAS'!AD503),"0,00")</f>
        <v/>
      </c>
      <c r="K500" t="str">
        <f>TEXT(IF('B - PROJETOS E PROGRAMAS'!A503="","",'B - PROJETOS E PROGRAMAS'!AE503),"0,00")</f>
        <v/>
      </c>
    </row>
    <row r="501" spans="1:11" x14ac:dyDescent="0.35">
      <c r="A501" t="str">
        <f>IF(D501="","",IF('A - IDENTIFICAÇÃO'!$C$7="","",'A - IDENTIFICAÇÃO'!$C$7))</f>
        <v/>
      </c>
      <c r="B501" t="str">
        <f>IF(D501="","",IF('A - IDENTIFICAÇÃO'!$P$15="","",'A - IDENTIFICAÇÃO'!$P$15))</f>
        <v/>
      </c>
      <c r="C501" t="str">
        <f>IF(D501="","",TEXT(IF('A - IDENTIFICAÇÃO'!$C$2="","",'A - IDENTIFICAÇÃO'!$C$2),"0000"))</f>
        <v/>
      </c>
      <c r="D501" t="str">
        <f>IF('B - PROJETOS E PROGRAMAS'!A504="","",'B - PROJETOS E PROGRAMAS'!A504)</f>
        <v/>
      </c>
      <c r="E501" t="str">
        <f>TEXT(IF('B - PROJETOS E PROGRAMAS'!B504="","",'B - PROJETOS E PROGRAMAS'!B504),"DD/MM/AAAA")</f>
        <v/>
      </c>
      <c r="F501" t="str">
        <f>TEXT(IF('B - PROJETOS E PROGRAMAS'!C504="","",'B - PROJETOS E PROGRAMAS'!C504),"DD/MM/AAAA")</f>
        <v/>
      </c>
      <c r="G501" t="str">
        <f>IF(OR('B - PROJETOS E PROGRAMAS'!D504="SIM",'B - PROJETOS E PROGRAMAS'!D504="S"),"S",IF(OR('B - PROJETOS E PROGRAMAS'!D504="NÃO",'B - PROJETOS E PROGRAMAS'!D504="N"),"N",""))</f>
        <v/>
      </c>
      <c r="H501" t="str">
        <f>TEXT(IF('B - PROJETOS E PROGRAMAS'!A504="","",'B - PROJETOS E PROGRAMAS'!AB504),"0,00")</f>
        <v/>
      </c>
      <c r="I501" t="str">
        <f>TEXT(IF('B - PROJETOS E PROGRAMAS'!A504="","",'B - PROJETOS E PROGRAMAS'!AC504),"0,00")</f>
        <v/>
      </c>
      <c r="J501" t="str">
        <f>TEXT(IF('B - PROJETOS E PROGRAMAS'!A504="","",'B - PROJETOS E PROGRAMAS'!AD504),"0,00")</f>
        <v/>
      </c>
      <c r="K501" t="str">
        <f>TEXT(IF('B - PROJETOS E PROGRAMAS'!A504="","",'B - PROJETOS E PROGRAMAS'!AE504),"0,00")</f>
        <v/>
      </c>
    </row>
    <row r="502" spans="1:11" x14ac:dyDescent="0.35">
      <c r="A502" t="str">
        <f>IF(D502="","",IF('A - IDENTIFICAÇÃO'!$C$7="","",'A - IDENTIFICAÇÃO'!$C$7))</f>
        <v/>
      </c>
      <c r="B502" t="str">
        <f>IF(D502="","",IF('A - IDENTIFICAÇÃO'!$P$15="","",'A - IDENTIFICAÇÃO'!$P$15))</f>
        <v/>
      </c>
      <c r="C502" t="str">
        <f>IF(D502="","",TEXT(IF('A - IDENTIFICAÇÃO'!$C$2="","",'A - IDENTIFICAÇÃO'!$C$2),"0000"))</f>
        <v/>
      </c>
      <c r="D502" t="str">
        <f>IF('B - PROJETOS E PROGRAMAS'!A505="","",'B - PROJETOS E PROGRAMAS'!A505)</f>
        <v/>
      </c>
      <c r="E502" t="str">
        <f>TEXT(IF('B - PROJETOS E PROGRAMAS'!B505="","",'B - PROJETOS E PROGRAMAS'!B505),"DD/MM/AAAA")</f>
        <v/>
      </c>
      <c r="F502" t="str">
        <f>TEXT(IF('B - PROJETOS E PROGRAMAS'!C505="","",'B - PROJETOS E PROGRAMAS'!C505),"DD/MM/AAAA")</f>
        <v/>
      </c>
      <c r="G502" t="str">
        <f>IF(OR('B - PROJETOS E PROGRAMAS'!D505="SIM",'B - PROJETOS E PROGRAMAS'!D505="S"),"S",IF(OR('B - PROJETOS E PROGRAMAS'!D505="NÃO",'B - PROJETOS E PROGRAMAS'!D505="N"),"N",""))</f>
        <v/>
      </c>
      <c r="H502" t="str">
        <f>TEXT(IF('B - PROJETOS E PROGRAMAS'!A505="","",'B - PROJETOS E PROGRAMAS'!AB505),"0,00")</f>
        <v/>
      </c>
      <c r="I502" t="str">
        <f>TEXT(IF('B - PROJETOS E PROGRAMAS'!A505="","",'B - PROJETOS E PROGRAMAS'!AC505),"0,00")</f>
        <v/>
      </c>
      <c r="J502" t="str">
        <f>TEXT(IF('B - PROJETOS E PROGRAMAS'!A505="","",'B - PROJETOS E PROGRAMAS'!AD505),"0,00")</f>
        <v/>
      </c>
      <c r="K502" t="str">
        <f>TEXT(IF('B - PROJETOS E PROGRAMAS'!A505="","",'B - PROJETOS E PROGRAMAS'!AE505),"0,00")</f>
        <v/>
      </c>
    </row>
    <row r="503" spans="1:11" x14ac:dyDescent="0.35">
      <c r="A503" t="str">
        <f>IF(D503="","",IF('A - IDENTIFICAÇÃO'!$C$7="","",'A - IDENTIFICAÇÃO'!$C$7))</f>
        <v/>
      </c>
      <c r="B503" t="str">
        <f>IF(D503="","",IF('A - IDENTIFICAÇÃO'!$P$15="","",'A - IDENTIFICAÇÃO'!$P$15))</f>
        <v/>
      </c>
      <c r="C503" t="str">
        <f>IF(D503="","",TEXT(IF('A - IDENTIFICAÇÃO'!$C$2="","",'A - IDENTIFICAÇÃO'!$C$2),"0000"))</f>
        <v/>
      </c>
      <c r="D503" t="str">
        <f>IF('B - PROJETOS E PROGRAMAS'!A506="","",'B - PROJETOS E PROGRAMAS'!A506)</f>
        <v/>
      </c>
      <c r="E503" t="str">
        <f>TEXT(IF('B - PROJETOS E PROGRAMAS'!B506="","",'B - PROJETOS E PROGRAMAS'!B506),"DD/MM/AAAA")</f>
        <v/>
      </c>
      <c r="F503" t="str">
        <f>TEXT(IF('B - PROJETOS E PROGRAMAS'!C506="","",'B - PROJETOS E PROGRAMAS'!C506),"DD/MM/AAAA")</f>
        <v/>
      </c>
      <c r="G503" t="str">
        <f>IF(OR('B - PROJETOS E PROGRAMAS'!D506="SIM",'B - PROJETOS E PROGRAMAS'!D506="S"),"S",IF(OR('B - PROJETOS E PROGRAMAS'!D506="NÃO",'B - PROJETOS E PROGRAMAS'!D506="N"),"N",""))</f>
        <v/>
      </c>
      <c r="H503" t="str">
        <f>TEXT(IF('B - PROJETOS E PROGRAMAS'!A506="","",'B - PROJETOS E PROGRAMAS'!AB506),"0,00")</f>
        <v/>
      </c>
      <c r="I503" t="str">
        <f>TEXT(IF('B - PROJETOS E PROGRAMAS'!A506="","",'B - PROJETOS E PROGRAMAS'!AC506),"0,00")</f>
        <v/>
      </c>
      <c r="J503" t="str">
        <f>TEXT(IF('B - PROJETOS E PROGRAMAS'!A506="","",'B - PROJETOS E PROGRAMAS'!AD506),"0,00")</f>
        <v/>
      </c>
      <c r="K503" t="str">
        <f>TEXT(IF('B - PROJETOS E PROGRAMAS'!A506="","",'B - PROJETOS E PROGRAMAS'!AE506),"0,00")</f>
        <v/>
      </c>
    </row>
    <row r="504" spans="1:11" x14ac:dyDescent="0.35">
      <c r="A504" t="str">
        <f>IF(D504="","",IF('A - IDENTIFICAÇÃO'!$C$7="","",'A - IDENTIFICAÇÃO'!$C$7))</f>
        <v/>
      </c>
      <c r="B504" t="str">
        <f>IF(D504="","",IF('A - IDENTIFICAÇÃO'!$P$15="","",'A - IDENTIFICAÇÃO'!$P$15))</f>
        <v/>
      </c>
      <c r="C504" t="str">
        <f>IF(D504="","",TEXT(IF('A - IDENTIFICAÇÃO'!$C$2="","",'A - IDENTIFICAÇÃO'!$C$2),"0000"))</f>
        <v/>
      </c>
      <c r="D504" t="str">
        <f>IF('B - PROJETOS E PROGRAMAS'!A507="","",'B - PROJETOS E PROGRAMAS'!A507)</f>
        <v/>
      </c>
      <c r="E504" t="str">
        <f>TEXT(IF('B - PROJETOS E PROGRAMAS'!B507="","",'B - PROJETOS E PROGRAMAS'!B507),"DD/MM/AAAA")</f>
        <v/>
      </c>
      <c r="F504" t="str">
        <f>TEXT(IF('B - PROJETOS E PROGRAMAS'!C507="","",'B - PROJETOS E PROGRAMAS'!C507),"DD/MM/AAAA")</f>
        <v/>
      </c>
      <c r="G504" t="str">
        <f>IF(OR('B - PROJETOS E PROGRAMAS'!D507="SIM",'B - PROJETOS E PROGRAMAS'!D507="S"),"S",IF(OR('B - PROJETOS E PROGRAMAS'!D507="NÃO",'B - PROJETOS E PROGRAMAS'!D507="N"),"N",""))</f>
        <v/>
      </c>
      <c r="H504" t="str">
        <f>TEXT(IF('B - PROJETOS E PROGRAMAS'!A507="","",'B - PROJETOS E PROGRAMAS'!AB507),"0,00")</f>
        <v/>
      </c>
      <c r="I504" t="str">
        <f>TEXT(IF('B - PROJETOS E PROGRAMAS'!A507="","",'B - PROJETOS E PROGRAMAS'!AC507),"0,00")</f>
        <v/>
      </c>
      <c r="J504" t="str">
        <f>TEXT(IF('B - PROJETOS E PROGRAMAS'!A507="","",'B - PROJETOS E PROGRAMAS'!AD507),"0,00")</f>
        <v/>
      </c>
      <c r="K504" t="str">
        <f>TEXT(IF('B - PROJETOS E PROGRAMAS'!A507="","",'B - PROJETOS E PROGRAMAS'!AE507),"0,00")</f>
        <v/>
      </c>
    </row>
    <row r="505" spans="1:11" x14ac:dyDescent="0.35">
      <c r="A505" t="str">
        <f>IF(D505="","",IF('A - IDENTIFICAÇÃO'!$C$7="","",'A - IDENTIFICAÇÃO'!$C$7))</f>
        <v/>
      </c>
      <c r="B505" t="str">
        <f>IF(D505="","",IF('A - IDENTIFICAÇÃO'!$P$15="","",'A - IDENTIFICAÇÃO'!$P$15))</f>
        <v/>
      </c>
      <c r="C505" t="str">
        <f>IF(D505="","",TEXT(IF('A - IDENTIFICAÇÃO'!$C$2="","",'A - IDENTIFICAÇÃO'!$C$2),"0000"))</f>
        <v/>
      </c>
      <c r="D505" t="str">
        <f>IF('B - PROJETOS E PROGRAMAS'!A508="","",'B - PROJETOS E PROGRAMAS'!A508)</f>
        <v/>
      </c>
      <c r="E505" t="str">
        <f>TEXT(IF('B - PROJETOS E PROGRAMAS'!B508="","",'B - PROJETOS E PROGRAMAS'!B508),"DD/MM/AAAA")</f>
        <v/>
      </c>
      <c r="F505" t="str">
        <f>TEXT(IF('B - PROJETOS E PROGRAMAS'!C508="","",'B - PROJETOS E PROGRAMAS'!C508),"DD/MM/AAAA")</f>
        <v/>
      </c>
      <c r="G505" t="str">
        <f>IF(OR('B - PROJETOS E PROGRAMAS'!D508="SIM",'B - PROJETOS E PROGRAMAS'!D508="S"),"S",IF(OR('B - PROJETOS E PROGRAMAS'!D508="NÃO",'B - PROJETOS E PROGRAMAS'!D508="N"),"N",""))</f>
        <v/>
      </c>
      <c r="H505" t="str">
        <f>TEXT(IF('B - PROJETOS E PROGRAMAS'!A508="","",'B - PROJETOS E PROGRAMAS'!AB508),"0,00")</f>
        <v/>
      </c>
      <c r="I505" t="str">
        <f>TEXT(IF('B - PROJETOS E PROGRAMAS'!A508="","",'B - PROJETOS E PROGRAMAS'!AC508),"0,00")</f>
        <v/>
      </c>
      <c r="J505" t="str">
        <f>TEXT(IF('B - PROJETOS E PROGRAMAS'!A508="","",'B - PROJETOS E PROGRAMAS'!AD508),"0,00")</f>
        <v/>
      </c>
      <c r="K505" t="str">
        <f>TEXT(IF('B - PROJETOS E PROGRAMAS'!A508="","",'B - PROJETOS E PROGRAMAS'!AE508),"0,00")</f>
        <v/>
      </c>
    </row>
    <row r="506" spans="1:11" x14ac:dyDescent="0.35">
      <c r="A506" t="str">
        <f>IF(D506="","",IF('A - IDENTIFICAÇÃO'!$C$7="","",'A - IDENTIFICAÇÃO'!$C$7))</f>
        <v/>
      </c>
      <c r="B506" t="str">
        <f>IF(D506="","",IF('A - IDENTIFICAÇÃO'!$P$15="","",'A - IDENTIFICAÇÃO'!$P$15))</f>
        <v/>
      </c>
      <c r="C506" t="str">
        <f>IF(D506="","",TEXT(IF('A - IDENTIFICAÇÃO'!$C$2="","",'A - IDENTIFICAÇÃO'!$C$2),"0000"))</f>
        <v/>
      </c>
      <c r="D506" t="str">
        <f>IF('B - PROJETOS E PROGRAMAS'!A509="","",'B - PROJETOS E PROGRAMAS'!A509)</f>
        <v/>
      </c>
      <c r="E506" t="str">
        <f>TEXT(IF('B - PROJETOS E PROGRAMAS'!B509="","",'B - PROJETOS E PROGRAMAS'!B509),"DD/MM/AAAA")</f>
        <v/>
      </c>
      <c r="F506" t="str">
        <f>TEXT(IF('B - PROJETOS E PROGRAMAS'!C509="","",'B - PROJETOS E PROGRAMAS'!C509),"DD/MM/AAAA")</f>
        <v/>
      </c>
      <c r="G506" t="str">
        <f>IF(OR('B - PROJETOS E PROGRAMAS'!D509="SIM",'B - PROJETOS E PROGRAMAS'!D509="S"),"S",IF(OR('B - PROJETOS E PROGRAMAS'!D509="NÃO",'B - PROJETOS E PROGRAMAS'!D509="N"),"N",""))</f>
        <v/>
      </c>
      <c r="H506" t="str">
        <f>TEXT(IF('B - PROJETOS E PROGRAMAS'!A509="","",'B - PROJETOS E PROGRAMAS'!AB509),"0,00")</f>
        <v/>
      </c>
      <c r="I506" t="str">
        <f>TEXT(IF('B - PROJETOS E PROGRAMAS'!A509="","",'B - PROJETOS E PROGRAMAS'!AC509),"0,00")</f>
        <v/>
      </c>
      <c r="J506" t="str">
        <f>TEXT(IF('B - PROJETOS E PROGRAMAS'!A509="","",'B - PROJETOS E PROGRAMAS'!AD509),"0,00")</f>
        <v/>
      </c>
      <c r="K506" t="str">
        <f>TEXT(IF('B - PROJETOS E PROGRAMAS'!A509="","",'B - PROJETOS E PROGRAMAS'!AE509),"0,00")</f>
        <v/>
      </c>
    </row>
    <row r="507" spans="1:11" x14ac:dyDescent="0.35">
      <c r="A507" t="str">
        <f>IF(D507="","",IF('A - IDENTIFICAÇÃO'!$C$7="","",'A - IDENTIFICAÇÃO'!$C$7))</f>
        <v/>
      </c>
      <c r="B507" t="str">
        <f>IF(D507="","",IF('A - IDENTIFICAÇÃO'!$P$15="","",'A - IDENTIFICAÇÃO'!$P$15))</f>
        <v/>
      </c>
      <c r="C507" t="str">
        <f>IF(D507="","",TEXT(IF('A - IDENTIFICAÇÃO'!$C$2="","",'A - IDENTIFICAÇÃO'!$C$2),"0000"))</f>
        <v/>
      </c>
      <c r="D507" t="str">
        <f>IF('B - PROJETOS E PROGRAMAS'!A510="","",'B - PROJETOS E PROGRAMAS'!A510)</f>
        <v/>
      </c>
      <c r="E507" t="str">
        <f>TEXT(IF('B - PROJETOS E PROGRAMAS'!B510="","",'B - PROJETOS E PROGRAMAS'!B510),"DD/MM/AAAA")</f>
        <v/>
      </c>
      <c r="F507" t="str">
        <f>TEXT(IF('B - PROJETOS E PROGRAMAS'!C510="","",'B - PROJETOS E PROGRAMAS'!C510),"DD/MM/AAAA")</f>
        <v/>
      </c>
      <c r="G507" t="str">
        <f>IF(OR('B - PROJETOS E PROGRAMAS'!D510="SIM",'B - PROJETOS E PROGRAMAS'!D510="S"),"S",IF(OR('B - PROJETOS E PROGRAMAS'!D510="NÃO",'B - PROJETOS E PROGRAMAS'!D510="N"),"N",""))</f>
        <v/>
      </c>
      <c r="H507" t="str">
        <f>TEXT(IF('B - PROJETOS E PROGRAMAS'!A510="","",'B - PROJETOS E PROGRAMAS'!AB510),"0,00")</f>
        <v/>
      </c>
      <c r="I507" t="str">
        <f>TEXT(IF('B - PROJETOS E PROGRAMAS'!A510="","",'B - PROJETOS E PROGRAMAS'!AC510),"0,00")</f>
        <v/>
      </c>
      <c r="J507" t="str">
        <f>TEXT(IF('B - PROJETOS E PROGRAMAS'!A510="","",'B - PROJETOS E PROGRAMAS'!AD510),"0,00")</f>
        <v/>
      </c>
      <c r="K507" t="str">
        <f>TEXT(IF('B - PROJETOS E PROGRAMAS'!A510="","",'B - PROJETOS E PROGRAMAS'!AE510),"0,00")</f>
        <v/>
      </c>
    </row>
    <row r="508" spans="1:11" x14ac:dyDescent="0.35">
      <c r="A508" t="str">
        <f>IF(D508="","",IF('A - IDENTIFICAÇÃO'!$C$7="","",'A - IDENTIFICAÇÃO'!$C$7))</f>
        <v/>
      </c>
      <c r="B508" t="str">
        <f>IF(D508="","",IF('A - IDENTIFICAÇÃO'!$P$15="","",'A - IDENTIFICAÇÃO'!$P$15))</f>
        <v/>
      </c>
      <c r="C508" t="str">
        <f>IF(D508="","",TEXT(IF('A - IDENTIFICAÇÃO'!$C$2="","",'A - IDENTIFICAÇÃO'!$C$2),"0000"))</f>
        <v/>
      </c>
      <c r="D508" t="str">
        <f>IF('B - PROJETOS E PROGRAMAS'!A511="","",'B - PROJETOS E PROGRAMAS'!A511)</f>
        <v/>
      </c>
      <c r="E508" t="str">
        <f>TEXT(IF('B - PROJETOS E PROGRAMAS'!B511="","",'B - PROJETOS E PROGRAMAS'!B511),"DD/MM/AAAA")</f>
        <v/>
      </c>
      <c r="F508" t="str">
        <f>TEXT(IF('B - PROJETOS E PROGRAMAS'!C511="","",'B - PROJETOS E PROGRAMAS'!C511),"DD/MM/AAAA")</f>
        <v/>
      </c>
      <c r="G508" t="str">
        <f>IF(OR('B - PROJETOS E PROGRAMAS'!D511="SIM",'B - PROJETOS E PROGRAMAS'!D511="S"),"S",IF(OR('B - PROJETOS E PROGRAMAS'!D511="NÃO",'B - PROJETOS E PROGRAMAS'!D511="N"),"N",""))</f>
        <v/>
      </c>
      <c r="H508" t="str">
        <f>TEXT(IF('B - PROJETOS E PROGRAMAS'!A511="","",'B - PROJETOS E PROGRAMAS'!AB511),"0,00")</f>
        <v/>
      </c>
      <c r="I508" t="str">
        <f>TEXT(IF('B - PROJETOS E PROGRAMAS'!A511="","",'B - PROJETOS E PROGRAMAS'!AC511),"0,00")</f>
        <v/>
      </c>
      <c r="J508" t="str">
        <f>TEXT(IF('B - PROJETOS E PROGRAMAS'!A511="","",'B - PROJETOS E PROGRAMAS'!AD511),"0,00")</f>
        <v/>
      </c>
      <c r="K508" t="str">
        <f>TEXT(IF('B - PROJETOS E PROGRAMAS'!A511="","",'B - PROJETOS E PROGRAMAS'!AE511),"0,00")</f>
        <v/>
      </c>
    </row>
    <row r="509" spans="1:11" x14ac:dyDescent="0.35">
      <c r="A509" t="str">
        <f>IF(D509="","",IF('A - IDENTIFICAÇÃO'!$C$7="","",'A - IDENTIFICAÇÃO'!$C$7))</f>
        <v/>
      </c>
      <c r="B509" t="str">
        <f>IF(D509="","",IF('A - IDENTIFICAÇÃO'!$P$15="","",'A - IDENTIFICAÇÃO'!$P$15))</f>
        <v/>
      </c>
      <c r="C509" t="str">
        <f>IF(D509="","",TEXT(IF('A - IDENTIFICAÇÃO'!$C$2="","",'A - IDENTIFICAÇÃO'!$C$2),"0000"))</f>
        <v/>
      </c>
      <c r="D509" t="str">
        <f>IF('B - PROJETOS E PROGRAMAS'!A512="","",'B - PROJETOS E PROGRAMAS'!A512)</f>
        <v/>
      </c>
      <c r="E509" t="str">
        <f>TEXT(IF('B - PROJETOS E PROGRAMAS'!B512="","",'B - PROJETOS E PROGRAMAS'!B512),"DD/MM/AAAA")</f>
        <v/>
      </c>
      <c r="F509" t="str">
        <f>TEXT(IF('B - PROJETOS E PROGRAMAS'!C512="","",'B - PROJETOS E PROGRAMAS'!C512),"DD/MM/AAAA")</f>
        <v/>
      </c>
      <c r="G509" t="str">
        <f>IF(OR('B - PROJETOS E PROGRAMAS'!D512="SIM",'B - PROJETOS E PROGRAMAS'!D512="S"),"S",IF(OR('B - PROJETOS E PROGRAMAS'!D512="NÃO",'B - PROJETOS E PROGRAMAS'!D512="N"),"N",""))</f>
        <v/>
      </c>
      <c r="H509" t="str">
        <f>TEXT(IF('B - PROJETOS E PROGRAMAS'!A512="","",'B - PROJETOS E PROGRAMAS'!AB512),"0,00")</f>
        <v/>
      </c>
      <c r="I509" t="str">
        <f>TEXT(IF('B - PROJETOS E PROGRAMAS'!A512="","",'B - PROJETOS E PROGRAMAS'!AC512),"0,00")</f>
        <v/>
      </c>
      <c r="J509" t="str">
        <f>TEXT(IF('B - PROJETOS E PROGRAMAS'!A512="","",'B - PROJETOS E PROGRAMAS'!AD512),"0,00")</f>
        <v/>
      </c>
      <c r="K509" t="str">
        <f>TEXT(IF('B - PROJETOS E PROGRAMAS'!A512="","",'B - PROJETOS E PROGRAMAS'!AE512),"0,00")</f>
        <v/>
      </c>
    </row>
    <row r="510" spans="1:11" x14ac:dyDescent="0.35">
      <c r="A510" t="str">
        <f>IF(D510="","",IF('A - IDENTIFICAÇÃO'!$C$7="","",'A - IDENTIFICAÇÃO'!$C$7))</f>
        <v/>
      </c>
      <c r="B510" t="str">
        <f>IF(D510="","",IF('A - IDENTIFICAÇÃO'!$P$15="","",'A - IDENTIFICAÇÃO'!$P$15))</f>
        <v/>
      </c>
      <c r="C510" t="str">
        <f>IF(D510="","",TEXT(IF('A - IDENTIFICAÇÃO'!$C$2="","",'A - IDENTIFICAÇÃO'!$C$2),"0000"))</f>
        <v/>
      </c>
      <c r="D510" t="str">
        <f>IF('B - PROJETOS E PROGRAMAS'!A513="","",'B - PROJETOS E PROGRAMAS'!A513)</f>
        <v/>
      </c>
      <c r="E510" t="str">
        <f>TEXT(IF('B - PROJETOS E PROGRAMAS'!B513="","",'B - PROJETOS E PROGRAMAS'!B513),"DD/MM/AAAA")</f>
        <v/>
      </c>
      <c r="F510" t="str">
        <f>TEXT(IF('B - PROJETOS E PROGRAMAS'!C513="","",'B - PROJETOS E PROGRAMAS'!C513),"DD/MM/AAAA")</f>
        <v/>
      </c>
      <c r="G510" t="str">
        <f>IF(OR('B - PROJETOS E PROGRAMAS'!D513="SIM",'B - PROJETOS E PROGRAMAS'!D513="S"),"S",IF(OR('B - PROJETOS E PROGRAMAS'!D513="NÃO",'B - PROJETOS E PROGRAMAS'!D513="N"),"N",""))</f>
        <v/>
      </c>
      <c r="H510" t="str">
        <f>TEXT(IF('B - PROJETOS E PROGRAMAS'!A513="","",'B - PROJETOS E PROGRAMAS'!AB513),"0,00")</f>
        <v/>
      </c>
      <c r="I510" t="str">
        <f>TEXT(IF('B - PROJETOS E PROGRAMAS'!A513="","",'B - PROJETOS E PROGRAMAS'!AC513),"0,00")</f>
        <v/>
      </c>
      <c r="J510" t="str">
        <f>TEXT(IF('B - PROJETOS E PROGRAMAS'!A513="","",'B - PROJETOS E PROGRAMAS'!AD513),"0,00")</f>
        <v/>
      </c>
      <c r="K510" t="str">
        <f>TEXT(IF('B - PROJETOS E PROGRAMAS'!A513="","",'B - PROJETOS E PROGRAMAS'!AE513),"0,00")</f>
        <v/>
      </c>
    </row>
    <row r="511" spans="1:11" x14ac:dyDescent="0.35">
      <c r="A511" t="str">
        <f>IF(D511="","",IF('A - IDENTIFICAÇÃO'!$C$7="","",'A - IDENTIFICAÇÃO'!$C$7))</f>
        <v/>
      </c>
      <c r="B511" t="str">
        <f>IF(D511="","",IF('A - IDENTIFICAÇÃO'!$P$15="","",'A - IDENTIFICAÇÃO'!$P$15))</f>
        <v/>
      </c>
      <c r="C511" t="str">
        <f>IF(D511="","",TEXT(IF('A - IDENTIFICAÇÃO'!$C$2="","",'A - IDENTIFICAÇÃO'!$C$2),"0000"))</f>
        <v/>
      </c>
      <c r="D511" t="str">
        <f>IF('B - PROJETOS E PROGRAMAS'!A514="","",'B - PROJETOS E PROGRAMAS'!A514)</f>
        <v/>
      </c>
      <c r="E511" t="str">
        <f>TEXT(IF('B - PROJETOS E PROGRAMAS'!B514="","",'B - PROJETOS E PROGRAMAS'!B514),"DD/MM/AAAA")</f>
        <v/>
      </c>
      <c r="F511" t="str">
        <f>TEXT(IF('B - PROJETOS E PROGRAMAS'!C514="","",'B - PROJETOS E PROGRAMAS'!C514),"DD/MM/AAAA")</f>
        <v/>
      </c>
      <c r="G511" t="str">
        <f>IF(OR('B - PROJETOS E PROGRAMAS'!D514="SIM",'B - PROJETOS E PROGRAMAS'!D514="S"),"S",IF(OR('B - PROJETOS E PROGRAMAS'!D514="NÃO",'B - PROJETOS E PROGRAMAS'!D514="N"),"N",""))</f>
        <v/>
      </c>
      <c r="H511" t="str">
        <f>TEXT(IF('B - PROJETOS E PROGRAMAS'!A514="","",'B - PROJETOS E PROGRAMAS'!AB514),"0,00")</f>
        <v/>
      </c>
      <c r="I511" t="str">
        <f>TEXT(IF('B - PROJETOS E PROGRAMAS'!A514="","",'B - PROJETOS E PROGRAMAS'!AC514),"0,00")</f>
        <v/>
      </c>
      <c r="J511" t="str">
        <f>TEXT(IF('B - PROJETOS E PROGRAMAS'!A514="","",'B - PROJETOS E PROGRAMAS'!AD514),"0,00")</f>
        <v/>
      </c>
      <c r="K511" t="str">
        <f>TEXT(IF('B - PROJETOS E PROGRAMAS'!A514="","",'B - PROJETOS E PROGRAMAS'!AE514),"0,00")</f>
        <v/>
      </c>
    </row>
    <row r="512" spans="1:11" x14ac:dyDescent="0.35">
      <c r="A512" t="str">
        <f>IF(D512="","",IF('A - IDENTIFICAÇÃO'!$C$7="","",'A - IDENTIFICAÇÃO'!$C$7))</f>
        <v/>
      </c>
      <c r="B512" t="str">
        <f>IF(D512="","",IF('A - IDENTIFICAÇÃO'!$P$15="","",'A - IDENTIFICAÇÃO'!$P$15))</f>
        <v/>
      </c>
      <c r="C512" t="str">
        <f>IF(D512="","",TEXT(IF('A - IDENTIFICAÇÃO'!$C$2="","",'A - IDENTIFICAÇÃO'!$C$2),"0000"))</f>
        <v/>
      </c>
      <c r="D512" t="str">
        <f>IF('B - PROJETOS E PROGRAMAS'!A515="","",'B - PROJETOS E PROGRAMAS'!A515)</f>
        <v/>
      </c>
      <c r="E512" t="str">
        <f>TEXT(IF('B - PROJETOS E PROGRAMAS'!B515="","",'B - PROJETOS E PROGRAMAS'!B515),"DD/MM/AAAA")</f>
        <v/>
      </c>
      <c r="F512" t="str">
        <f>TEXT(IF('B - PROJETOS E PROGRAMAS'!C515="","",'B - PROJETOS E PROGRAMAS'!C515),"DD/MM/AAAA")</f>
        <v/>
      </c>
      <c r="G512" t="str">
        <f>IF(OR('B - PROJETOS E PROGRAMAS'!D515="SIM",'B - PROJETOS E PROGRAMAS'!D515="S"),"S",IF(OR('B - PROJETOS E PROGRAMAS'!D515="NÃO",'B - PROJETOS E PROGRAMAS'!D515="N"),"N",""))</f>
        <v/>
      </c>
      <c r="H512" t="str">
        <f>TEXT(IF('B - PROJETOS E PROGRAMAS'!A515="","",'B - PROJETOS E PROGRAMAS'!AB515),"0,00")</f>
        <v/>
      </c>
      <c r="I512" t="str">
        <f>TEXT(IF('B - PROJETOS E PROGRAMAS'!A515="","",'B - PROJETOS E PROGRAMAS'!AC515),"0,00")</f>
        <v/>
      </c>
      <c r="J512" t="str">
        <f>TEXT(IF('B - PROJETOS E PROGRAMAS'!A515="","",'B - PROJETOS E PROGRAMAS'!AD515),"0,00")</f>
        <v/>
      </c>
      <c r="K512" t="str">
        <f>TEXT(IF('B - PROJETOS E PROGRAMAS'!A515="","",'B - PROJETOS E PROGRAMAS'!AE515),"0,00")</f>
        <v/>
      </c>
    </row>
    <row r="513" spans="1:11" x14ac:dyDescent="0.35">
      <c r="A513" t="str">
        <f>IF(D513="","",IF('A - IDENTIFICAÇÃO'!$C$7="","",'A - IDENTIFICAÇÃO'!$C$7))</f>
        <v/>
      </c>
      <c r="B513" t="str">
        <f>IF(D513="","",IF('A - IDENTIFICAÇÃO'!$P$15="","",'A - IDENTIFICAÇÃO'!$P$15))</f>
        <v/>
      </c>
      <c r="C513" t="str">
        <f>IF(D513="","",TEXT(IF('A - IDENTIFICAÇÃO'!$C$2="","",'A - IDENTIFICAÇÃO'!$C$2),"0000"))</f>
        <v/>
      </c>
      <c r="D513" t="str">
        <f>IF('B - PROJETOS E PROGRAMAS'!A516="","",'B - PROJETOS E PROGRAMAS'!A516)</f>
        <v/>
      </c>
      <c r="E513" t="str">
        <f>TEXT(IF('B - PROJETOS E PROGRAMAS'!B516="","",'B - PROJETOS E PROGRAMAS'!B516),"DD/MM/AAAA")</f>
        <v/>
      </c>
      <c r="F513" t="str">
        <f>TEXT(IF('B - PROJETOS E PROGRAMAS'!C516="","",'B - PROJETOS E PROGRAMAS'!C516),"DD/MM/AAAA")</f>
        <v/>
      </c>
      <c r="G513" t="str">
        <f>IF(OR('B - PROJETOS E PROGRAMAS'!D516="SIM",'B - PROJETOS E PROGRAMAS'!D516="S"),"S",IF(OR('B - PROJETOS E PROGRAMAS'!D516="NÃO",'B - PROJETOS E PROGRAMAS'!D516="N"),"N",""))</f>
        <v/>
      </c>
      <c r="H513" t="str">
        <f>TEXT(IF('B - PROJETOS E PROGRAMAS'!A516="","",'B - PROJETOS E PROGRAMAS'!AB516),"0,00")</f>
        <v/>
      </c>
      <c r="I513" t="str">
        <f>TEXT(IF('B - PROJETOS E PROGRAMAS'!A516="","",'B - PROJETOS E PROGRAMAS'!AC516),"0,00")</f>
        <v/>
      </c>
      <c r="J513" t="str">
        <f>TEXT(IF('B - PROJETOS E PROGRAMAS'!A516="","",'B - PROJETOS E PROGRAMAS'!AD516),"0,00")</f>
        <v/>
      </c>
      <c r="K513" t="str">
        <f>TEXT(IF('B - PROJETOS E PROGRAMAS'!A516="","",'B - PROJETOS E PROGRAMAS'!AE516),"0,00")</f>
        <v/>
      </c>
    </row>
    <row r="514" spans="1:11" x14ac:dyDescent="0.35">
      <c r="A514" t="str">
        <f>IF(D514="","",IF('A - IDENTIFICAÇÃO'!$C$7="","",'A - IDENTIFICAÇÃO'!$C$7))</f>
        <v/>
      </c>
      <c r="B514" t="str">
        <f>IF(D514="","",IF('A - IDENTIFICAÇÃO'!$P$15="","",'A - IDENTIFICAÇÃO'!$P$15))</f>
        <v/>
      </c>
      <c r="C514" t="str">
        <f>IF(D514="","",TEXT(IF('A - IDENTIFICAÇÃO'!$C$2="","",'A - IDENTIFICAÇÃO'!$C$2),"0000"))</f>
        <v/>
      </c>
      <c r="D514" t="str">
        <f>IF('B - PROJETOS E PROGRAMAS'!A517="","",'B - PROJETOS E PROGRAMAS'!A517)</f>
        <v/>
      </c>
      <c r="E514" t="str">
        <f>TEXT(IF('B - PROJETOS E PROGRAMAS'!B517="","",'B - PROJETOS E PROGRAMAS'!B517),"DD/MM/AAAA")</f>
        <v/>
      </c>
      <c r="F514" t="str">
        <f>TEXT(IF('B - PROJETOS E PROGRAMAS'!C517="","",'B - PROJETOS E PROGRAMAS'!C517),"DD/MM/AAAA")</f>
        <v/>
      </c>
      <c r="G514" t="str">
        <f>IF(OR('B - PROJETOS E PROGRAMAS'!D517="SIM",'B - PROJETOS E PROGRAMAS'!D517="S"),"S",IF(OR('B - PROJETOS E PROGRAMAS'!D517="NÃO",'B - PROJETOS E PROGRAMAS'!D517="N"),"N",""))</f>
        <v/>
      </c>
      <c r="H514" t="str">
        <f>TEXT(IF('B - PROJETOS E PROGRAMAS'!A517="","",'B - PROJETOS E PROGRAMAS'!AB517),"0,00")</f>
        <v/>
      </c>
      <c r="I514" t="str">
        <f>TEXT(IF('B - PROJETOS E PROGRAMAS'!A517="","",'B - PROJETOS E PROGRAMAS'!AC517),"0,00")</f>
        <v/>
      </c>
      <c r="J514" t="str">
        <f>TEXT(IF('B - PROJETOS E PROGRAMAS'!A517="","",'B - PROJETOS E PROGRAMAS'!AD517),"0,00")</f>
        <v/>
      </c>
      <c r="K514" t="str">
        <f>TEXT(IF('B - PROJETOS E PROGRAMAS'!A517="","",'B - PROJETOS E PROGRAMAS'!AE517),"0,00")</f>
        <v/>
      </c>
    </row>
    <row r="515" spans="1:11" x14ac:dyDescent="0.35">
      <c r="A515" t="str">
        <f>IF(D515="","",IF('A - IDENTIFICAÇÃO'!$C$7="","",'A - IDENTIFICAÇÃO'!$C$7))</f>
        <v/>
      </c>
      <c r="B515" t="str">
        <f>IF(D515="","",IF('A - IDENTIFICAÇÃO'!$P$15="","",'A - IDENTIFICAÇÃO'!$P$15))</f>
        <v/>
      </c>
      <c r="C515" t="str">
        <f>IF(D515="","",TEXT(IF('A - IDENTIFICAÇÃO'!$C$2="","",'A - IDENTIFICAÇÃO'!$C$2),"0000"))</f>
        <v/>
      </c>
      <c r="D515" t="str">
        <f>IF('B - PROJETOS E PROGRAMAS'!A518="","",'B - PROJETOS E PROGRAMAS'!A518)</f>
        <v/>
      </c>
      <c r="E515" t="str">
        <f>TEXT(IF('B - PROJETOS E PROGRAMAS'!B518="","",'B - PROJETOS E PROGRAMAS'!B518),"DD/MM/AAAA")</f>
        <v/>
      </c>
      <c r="F515" t="str">
        <f>TEXT(IF('B - PROJETOS E PROGRAMAS'!C518="","",'B - PROJETOS E PROGRAMAS'!C518),"DD/MM/AAAA")</f>
        <v/>
      </c>
      <c r="G515" t="str">
        <f>IF(OR('B - PROJETOS E PROGRAMAS'!D518="SIM",'B - PROJETOS E PROGRAMAS'!D518="S"),"S",IF(OR('B - PROJETOS E PROGRAMAS'!D518="NÃO",'B - PROJETOS E PROGRAMAS'!D518="N"),"N",""))</f>
        <v/>
      </c>
      <c r="H515" t="str">
        <f>TEXT(IF('B - PROJETOS E PROGRAMAS'!A518="","",'B - PROJETOS E PROGRAMAS'!AB518),"0,00")</f>
        <v/>
      </c>
      <c r="I515" t="str">
        <f>TEXT(IF('B - PROJETOS E PROGRAMAS'!A518="","",'B - PROJETOS E PROGRAMAS'!AC518),"0,00")</f>
        <v/>
      </c>
      <c r="J515" t="str">
        <f>TEXT(IF('B - PROJETOS E PROGRAMAS'!A518="","",'B - PROJETOS E PROGRAMAS'!AD518),"0,00")</f>
        <v/>
      </c>
      <c r="K515" t="str">
        <f>TEXT(IF('B - PROJETOS E PROGRAMAS'!A518="","",'B - PROJETOS E PROGRAMAS'!AE518),"0,00")</f>
        <v/>
      </c>
    </row>
    <row r="516" spans="1:11" x14ac:dyDescent="0.35">
      <c r="A516" t="str">
        <f>IF(D516="","",IF('A - IDENTIFICAÇÃO'!$C$7="","",'A - IDENTIFICAÇÃO'!$C$7))</f>
        <v/>
      </c>
      <c r="B516" t="str">
        <f>IF(D516="","",IF('A - IDENTIFICAÇÃO'!$P$15="","",'A - IDENTIFICAÇÃO'!$P$15))</f>
        <v/>
      </c>
      <c r="C516" t="str">
        <f>IF(D516="","",TEXT(IF('A - IDENTIFICAÇÃO'!$C$2="","",'A - IDENTIFICAÇÃO'!$C$2),"0000"))</f>
        <v/>
      </c>
      <c r="D516" t="str">
        <f>IF('B - PROJETOS E PROGRAMAS'!A519="","",'B - PROJETOS E PROGRAMAS'!A519)</f>
        <v/>
      </c>
      <c r="E516" t="str">
        <f>TEXT(IF('B - PROJETOS E PROGRAMAS'!B519="","",'B - PROJETOS E PROGRAMAS'!B519),"DD/MM/AAAA")</f>
        <v/>
      </c>
      <c r="F516" t="str">
        <f>TEXT(IF('B - PROJETOS E PROGRAMAS'!C519="","",'B - PROJETOS E PROGRAMAS'!C519),"DD/MM/AAAA")</f>
        <v/>
      </c>
      <c r="G516" t="str">
        <f>IF(OR('B - PROJETOS E PROGRAMAS'!D519="SIM",'B - PROJETOS E PROGRAMAS'!D519="S"),"S",IF(OR('B - PROJETOS E PROGRAMAS'!D519="NÃO",'B - PROJETOS E PROGRAMAS'!D519="N"),"N",""))</f>
        <v/>
      </c>
      <c r="H516" t="str">
        <f>TEXT(IF('B - PROJETOS E PROGRAMAS'!A519="","",'B - PROJETOS E PROGRAMAS'!AB519),"0,00")</f>
        <v/>
      </c>
      <c r="I516" t="str">
        <f>TEXT(IF('B - PROJETOS E PROGRAMAS'!A519="","",'B - PROJETOS E PROGRAMAS'!AC519),"0,00")</f>
        <v/>
      </c>
      <c r="J516" t="str">
        <f>TEXT(IF('B - PROJETOS E PROGRAMAS'!A519="","",'B - PROJETOS E PROGRAMAS'!AD519),"0,00")</f>
        <v/>
      </c>
      <c r="K516" t="str">
        <f>TEXT(IF('B - PROJETOS E PROGRAMAS'!A519="","",'B - PROJETOS E PROGRAMAS'!AE519),"0,00")</f>
        <v/>
      </c>
    </row>
    <row r="517" spans="1:11" x14ac:dyDescent="0.35">
      <c r="A517" t="str">
        <f>IF(D517="","",IF('A - IDENTIFICAÇÃO'!$C$7="","",'A - IDENTIFICAÇÃO'!$C$7))</f>
        <v/>
      </c>
      <c r="B517" t="str">
        <f>IF(D517="","",IF('A - IDENTIFICAÇÃO'!$P$15="","",'A - IDENTIFICAÇÃO'!$P$15))</f>
        <v/>
      </c>
      <c r="C517" t="str">
        <f>IF(D517="","",TEXT(IF('A - IDENTIFICAÇÃO'!$C$2="","",'A - IDENTIFICAÇÃO'!$C$2),"0000"))</f>
        <v/>
      </c>
      <c r="D517" t="str">
        <f>IF('B - PROJETOS E PROGRAMAS'!A520="","",'B - PROJETOS E PROGRAMAS'!A520)</f>
        <v/>
      </c>
      <c r="E517" t="str">
        <f>TEXT(IF('B - PROJETOS E PROGRAMAS'!B520="","",'B - PROJETOS E PROGRAMAS'!B520),"DD/MM/AAAA")</f>
        <v/>
      </c>
      <c r="F517" t="str">
        <f>TEXT(IF('B - PROJETOS E PROGRAMAS'!C520="","",'B - PROJETOS E PROGRAMAS'!C520),"DD/MM/AAAA")</f>
        <v/>
      </c>
      <c r="G517" t="str">
        <f>IF(OR('B - PROJETOS E PROGRAMAS'!D520="SIM",'B - PROJETOS E PROGRAMAS'!D520="S"),"S",IF(OR('B - PROJETOS E PROGRAMAS'!D520="NÃO",'B - PROJETOS E PROGRAMAS'!D520="N"),"N",""))</f>
        <v/>
      </c>
      <c r="H517" t="str">
        <f>TEXT(IF('B - PROJETOS E PROGRAMAS'!A520="","",'B - PROJETOS E PROGRAMAS'!AB520),"0,00")</f>
        <v/>
      </c>
      <c r="I517" t="str">
        <f>TEXT(IF('B - PROJETOS E PROGRAMAS'!A520="","",'B - PROJETOS E PROGRAMAS'!AC520),"0,00")</f>
        <v/>
      </c>
      <c r="J517" t="str">
        <f>TEXT(IF('B - PROJETOS E PROGRAMAS'!A520="","",'B - PROJETOS E PROGRAMAS'!AD520),"0,00")</f>
        <v/>
      </c>
      <c r="K517" t="str">
        <f>TEXT(IF('B - PROJETOS E PROGRAMAS'!A520="","",'B - PROJETOS E PROGRAMAS'!AE520),"0,00")</f>
        <v/>
      </c>
    </row>
    <row r="518" spans="1:11" x14ac:dyDescent="0.35">
      <c r="A518" t="str">
        <f>IF(D518="","",IF('A - IDENTIFICAÇÃO'!$C$7="","",'A - IDENTIFICAÇÃO'!$C$7))</f>
        <v/>
      </c>
      <c r="B518" t="str">
        <f>IF(D518="","",IF('A - IDENTIFICAÇÃO'!$P$15="","",'A - IDENTIFICAÇÃO'!$P$15))</f>
        <v/>
      </c>
      <c r="C518" t="str">
        <f>IF(D518="","",TEXT(IF('A - IDENTIFICAÇÃO'!$C$2="","",'A - IDENTIFICAÇÃO'!$C$2),"0000"))</f>
        <v/>
      </c>
      <c r="D518" t="str">
        <f>IF('B - PROJETOS E PROGRAMAS'!A521="","",'B - PROJETOS E PROGRAMAS'!A521)</f>
        <v/>
      </c>
      <c r="E518" t="str">
        <f>TEXT(IF('B - PROJETOS E PROGRAMAS'!B521="","",'B - PROJETOS E PROGRAMAS'!B521),"DD/MM/AAAA")</f>
        <v/>
      </c>
      <c r="F518" t="str">
        <f>TEXT(IF('B - PROJETOS E PROGRAMAS'!C521="","",'B - PROJETOS E PROGRAMAS'!C521),"DD/MM/AAAA")</f>
        <v/>
      </c>
      <c r="G518" t="str">
        <f>IF(OR('B - PROJETOS E PROGRAMAS'!D521="SIM",'B - PROJETOS E PROGRAMAS'!D521="S"),"S",IF(OR('B - PROJETOS E PROGRAMAS'!D521="NÃO",'B - PROJETOS E PROGRAMAS'!D521="N"),"N",""))</f>
        <v/>
      </c>
      <c r="H518" t="str">
        <f>TEXT(IF('B - PROJETOS E PROGRAMAS'!A521="","",'B - PROJETOS E PROGRAMAS'!AB521),"0,00")</f>
        <v/>
      </c>
      <c r="I518" t="str">
        <f>TEXT(IF('B - PROJETOS E PROGRAMAS'!A521="","",'B - PROJETOS E PROGRAMAS'!AC521),"0,00")</f>
        <v/>
      </c>
      <c r="J518" t="str">
        <f>TEXT(IF('B - PROJETOS E PROGRAMAS'!A521="","",'B - PROJETOS E PROGRAMAS'!AD521),"0,00")</f>
        <v/>
      </c>
      <c r="K518" t="str">
        <f>TEXT(IF('B - PROJETOS E PROGRAMAS'!A521="","",'B - PROJETOS E PROGRAMAS'!AE521),"0,00")</f>
        <v/>
      </c>
    </row>
    <row r="519" spans="1:11" x14ac:dyDescent="0.35">
      <c r="A519" t="str">
        <f>IF(D519="","",IF('A - IDENTIFICAÇÃO'!$C$7="","",'A - IDENTIFICAÇÃO'!$C$7))</f>
        <v/>
      </c>
      <c r="B519" t="str">
        <f>IF(D519="","",IF('A - IDENTIFICAÇÃO'!$P$15="","",'A - IDENTIFICAÇÃO'!$P$15))</f>
        <v/>
      </c>
      <c r="C519" t="str">
        <f>IF(D519="","",TEXT(IF('A - IDENTIFICAÇÃO'!$C$2="","",'A - IDENTIFICAÇÃO'!$C$2),"0000"))</f>
        <v/>
      </c>
      <c r="D519" t="str">
        <f>IF('B - PROJETOS E PROGRAMAS'!A522="","",'B - PROJETOS E PROGRAMAS'!A522)</f>
        <v/>
      </c>
      <c r="E519" t="str">
        <f>TEXT(IF('B - PROJETOS E PROGRAMAS'!B522="","",'B - PROJETOS E PROGRAMAS'!B522),"DD/MM/AAAA")</f>
        <v/>
      </c>
      <c r="F519" t="str">
        <f>TEXT(IF('B - PROJETOS E PROGRAMAS'!C522="","",'B - PROJETOS E PROGRAMAS'!C522),"DD/MM/AAAA")</f>
        <v/>
      </c>
      <c r="G519" t="str">
        <f>IF(OR('B - PROJETOS E PROGRAMAS'!D522="SIM",'B - PROJETOS E PROGRAMAS'!D522="S"),"S",IF(OR('B - PROJETOS E PROGRAMAS'!D522="NÃO",'B - PROJETOS E PROGRAMAS'!D522="N"),"N",""))</f>
        <v/>
      </c>
      <c r="H519" t="str">
        <f>TEXT(IF('B - PROJETOS E PROGRAMAS'!A522="","",'B - PROJETOS E PROGRAMAS'!AB522),"0,00")</f>
        <v/>
      </c>
      <c r="I519" t="str">
        <f>TEXT(IF('B - PROJETOS E PROGRAMAS'!A522="","",'B - PROJETOS E PROGRAMAS'!AC522),"0,00")</f>
        <v/>
      </c>
      <c r="J519" t="str">
        <f>TEXT(IF('B - PROJETOS E PROGRAMAS'!A522="","",'B - PROJETOS E PROGRAMAS'!AD522),"0,00")</f>
        <v/>
      </c>
      <c r="K519" t="str">
        <f>TEXT(IF('B - PROJETOS E PROGRAMAS'!A522="","",'B - PROJETOS E PROGRAMAS'!AE522),"0,00")</f>
        <v/>
      </c>
    </row>
    <row r="520" spans="1:11" x14ac:dyDescent="0.35">
      <c r="A520" t="str">
        <f>IF(D520="","",IF('A - IDENTIFICAÇÃO'!$C$7="","",'A - IDENTIFICAÇÃO'!$C$7))</f>
        <v/>
      </c>
      <c r="B520" t="str">
        <f>IF(D520="","",IF('A - IDENTIFICAÇÃO'!$P$15="","",'A - IDENTIFICAÇÃO'!$P$15))</f>
        <v/>
      </c>
      <c r="C520" t="str">
        <f>IF(D520="","",TEXT(IF('A - IDENTIFICAÇÃO'!$C$2="","",'A - IDENTIFICAÇÃO'!$C$2),"0000"))</f>
        <v/>
      </c>
      <c r="D520" t="str">
        <f>IF('B - PROJETOS E PROGRAMAS'!A523="","",'B - PROJETOS E PROGRAMAS'!A523)</f>
        <v/>
      </c>
      <c r="E520" t="str">
        <f>TEXT(IF('B - PROJETOS E PROGRAMAS'!B523="","",'B - PROJETOS E PROGRAMAS'!B523),"DD/MM/AAAA")</f>
        <v/>
      </c>
      <c r="F520" t="str">
        <f>TEXT(IF('B - PROJETOS E PROGRAMAS'!C523="","",'B - PROJETOS E PROGRAMAS'!C523),"DD/MM/AAAA")</f>
        <v/>
      </c>
      <c r="G520" t="str">
        <f>IF(OR('B - PROJETOS E PROGRAMAS'!D523="SIM",'B - PROJETOS E PROGRAMAS'!D523="S"),"S",IF(OR('B - PROJETOS E PROGRAMAS'!D523="NÃO",'B - PROJETOS E PROGRAMAS'!D523="N"),"N",""))</f>
        <v/>
      </c>
      <c r="H520" t="str">
        <f>TEXT(IF('B - PROJETOS E PROGRAMAS'!A523="","",'B - PROJETOS E PROGRAMAS'!AB523),"0,00")</f>
        <v/>
      </c>
      <c r="I520" t="str">
        <f>TEXT(IF('B - PROJETOS E PROGRAMAS'!A523="","",'B - PROJETOS E PROGRAMAS'!AC523),"0,00")</f>
        <v/>
      </c>
      <c r="J520" t="str">
        <f>TEXT(IF('B - PROJETOS E PROGRAMAS'!A523="","",'B - PROJETOS E PROGRAMAS'!AD523),"0,00")</f>
        <v/>
      </c>
      <c r="K520" t="str">
        <f>TEXT(IF('B - PROJETOS E PROGRAMAS'!A523="","",'B - PROJETOS E PROGRAMAS'!AE523),"0,00")</f>
        <v/>
      </c>
    </row>
    <row r="521" spans="1:11" x14ac:dyDescent="0.35">
      <c r="A521" t="str">
        <f>IF(D521="","",IF('A - IDENTIFICAÇÃO'!$C$7="","",'A - IDENTIFICAÇÃO'!$C$7))</f>
        <v/>
      </c>
      <c r="B521" t="str">
        <f>IF(D521="","",IF('A - IDENTIFICAÇÃO'!$P$15="","",'A - IDENTIFICAÇÃO'!$P$15))</f>
        <v/>
      </c>
      <c r="C521" t="str">
        <f>IF(D521="","",TEXT(IF('A - IDENTIFICAÇÃO'!$C$2="","",'A - IDENTIFICAÇÃO'!$C$2),"0000"))</f>
        <v/>
      </c>
      <c r="D521" t="str">
        <f>IF('B - PROJETOS E PROGRAMAS'!A524="","",'B - PROJETOS E PROGRAMAS'!A524)</f>
        <v/>
      </c>
      <c r="E521" t="str">
        <f>TEXT(IF('B - PROJETOS E PROGRAMAS'!B524="","",'B - PROJETOS E PROGRAMAS'!B524),"DD/MM/AAAA")</f>
        <v/>
      </c>
      <c r="F521" t="str">
        <f>TEXT(IF('B - PROJETOS E PROGRAMAS'!C524="","",'B - PROJETOS E PROGRAMAS'!C524),"DD/MM/AAAA")</f>
        <v/>
      </c>
      <c r="G521" t="str">
        <f>IF(OR('B - PROJETOS E PROGRAMAS'!D524="SIM",'B - PROJETOS E PROGRAMAS'!D524="S"),"S",IF(OR('B - PROJETOS E PROGRAMAS'!D524="NÃO",'B - PROJETOS E PROGRAMAS'!D524="N"),"N",""))</f>
        <v/>
      </c>
      <c r="H521" t="str">
        <f>TEXT(IF('B - PROJETOS E PROGRAMAS'!A524="","",'B - PROJETOS E PROGRAMAS'!AB524),"0,00")</f>
        <v/>
      </c>
      <c r="I521" t="str">
        <f>TEXT(IF('B - PROJETOS E PROGRAMAS'!A524="","",'B - PROJETOS E PROGRAMAS'!AC524),"0,00")</f>
        <v/>
      </c>
      <c r="J521" t="str">
        <f>TEXT(IF('B - PROJETOS E PROGRAMAS'!A524="","",'B - PROJETOS E PROGRAMAS'!AD524),"0,00")</f>
        <v/>
      </c>
      <c r="K521" t="str">
        <f>TEXT(IF('B - PROJETOS E PROGRAMAS'!A524="","",'B - PROJETOS E PROGRAMAS'!AE524),"0,00")</f>
        <v/>
      </c>
    </row>
    <row r="522" spans="1:11" x14ac:dyDescent="0.35">
      <c r="A522" t="str">
        <f>IF(D522="","",IF('A - IDENTIFICAÇÃO'!$C$7="","",'A - IDENTIFICAÇÃO'!$C$7))</f>
        <v/>
      </c>
      <c r="B522" t="str">
        <f>IF(D522="","",IF('A - IDENTIFICAÇÃO'!$P$15="","",'A - IDENTIFICAÇÃO'!$P$15))</f>
        <v/>
      </c>
      <c r="C522" t="str">
        <f>IF(D522="","",TEXT(IF('A - IDENTIFICAÇÃO'!$C$2="","",'A - IDENTIFICAÇÃO'!$C$2),"0000"))</f>
        <v/>
      </c>
      <c r="D522" t="str">
        <f>IF('B - PROJETOS E PROGRAMAS'!A525="","",'B - PROJETOS E PROGRAMAS'!A525)</f>
        <v/>
      </c>
      <c r="E522" t="str">
        <f>TEXT(IF('B - PROJETOS E PROGRAMAS'!B525="","",'B - PROJETOS E PROGRAMAS'!B525),"DD/MM/AAAA")</f>
        <v/>
      </c>
      <c r="F522" t="str">
        <f>TEXT(IF('B - PROJETOS E PROGRAMAS'!C525="","",'B - PROJETOS E PROGRAMAS'!C525),"DD/MM/AAAA")</f>
        <v/>
      </c>
      <c r="G522" t="str">
        <f>IF(OR('B - PROJETOS E PROGRAMAS'!D525="SIM",'B - PROJETOS E PROGRAMAS'!D525="S"),"S",IF(OR('B - PROJETOS E PROGRAMAS'!D525="NÃO",'B - PROJETOS E PROGRAMAS'!D525="N"),"N",""))</f>
        <v/>
      </c>
      <c r="H522" t="str">
        <f>TEXT(IF('B - PROJETOS E PROGRAMAS'!A525="","",'B - PROJETOS E PROGRAMAS'!AB525),"0,00")</f>
        <v/>
      </c>
      <c r="I522" t="str">
        <f>TEXT(IF('B - PROJETOS E PROGRAMAS'!A525="","",'B - PROJETOS E PROGRAMAS'!AC525),"0,00")</f>
        <v/>
      </c>
      <c r="J522" t="str">
        <f>TEXT(IF('B - PROJETOS E PROGRAMAS'!A525="","",'B - PROJETOS E PROGRAMAS'!AD525),"0,00")</f>
        <v/>
      </c>
      <c r="K522" t="str">
        <f>TEXT(IF('B - PROJETOS E PROGRAMAS'!A525="","",'B - PROJETOS E PROGRAMAS'!AE525),"0,00")</f>
        <v/>
      </c>
    </row>
    <row r="523" spans="1:11" x14ac:dyDescent="0.35">
      <c r="A523" t="str">
        <f>IF(D523="","",IF('A - IDENTIFICAÇÃO'!$C$7="","",'A - IDENTIFICAÇÃO'!$C$7))</f>
        <v/>
      </c>
      <c r="B523" t="str">
        <f>IF(D523="","",IF('A - IDENTIFICAÇÃO'!$P$15="","",'A - IDENTIFICAÇÃO'!$P$15))</f>
        <v/>
      </c>
      <c r="C523" t="str">
        <f>IF(D523="","",TEXT(IF('A - IDENTIFICAÇÃO'!$C$2="","",'A - IDENTIFICAÇÃO'!$C$2),"0000"))</f>
        <v/>
      </c>
      <c r="D523" t="str">
        <f>IF('B - PROJETOS E PROGRAMAS'!A526="","",'B - PROJETOS E PROGRAMAS'!A526)</f>
        <v/>
      </c>
      <c r="E523" t="str">
        <f>TEXT(IF('B - PROJETOS E PROGRAMAS'!B526="","",'B - PROJETOS E PROGRAMAS'!B526),"DD/MM/AAAA")</f>
        <v/>
      </c>
      <c r="F523" t="str">
        <f>TEXT(IF('B - PROJETOS E PROGRAMAS'!C526="","",'B - PROJETOS E PROGRAMAS'!C526),"DD/MM/AAAA")</f>
        <v/>
      </c>
      <c r="G523" t="str">
        <f>IF(OR('B - PROJETOS E PROGRAMAS'!D526="SIM",'B - PROJETOS E PROGRAMAS'!D526="S"),"S",IF(OR('B - PROJETOS E PROGRAMAS'!D526="NÃO",'B - PROJETOS E PROGRAMAS'!D526="N"),"N",""))</f>
        <v/>
      </c>
      <c r="H523" t="str">
        <f>TEXT(IF('B - PROJETOS E PROGRAMAS'!A526="","",'B - PROJETOS E PROGRAMAS'!AB526),"0,00")</f>
        <v/>
      </c>
      <c r="I523" t="str">
        <f>TEXT(IF('B - PROJETOS E PROGRAMAS'!A526="","",'B - PROJETOS E PROGRAMAS'!AC526),"0,00")</f>
        <v/>
      </c>
      <c r="J523" t="str">
        <f>TEXT(IF('B - PROJETOS E PROGRAMAS'!A526="","",'B - PROJETOS E PROGRAMAS'!AD526),"0,00")</f>
        <v/>
      </c>
      <c r="K523" t="str">
        <f>TEXT(IF('B - PROJETOS E PROGRAMAS'!A526="","",'B - PROJETOS E PROGRAMAS'!AE526),"0,00")</f>
        <v/>
      </c>
    </row>
    <row r="524" spans="1:11" x14ac:dyDescent="0.35">
      <c r="A524" t="str">
        <f>IF(D524="","",IF('A - IDENTIFICAÇÃO'!$C$7="","",'A - IDENTIFICAÇÃO'!$C$7))</f>
        <v/>
      </c>
      <c r="B524" t="str">
        <f>IF(D524="","",IF('A - IDENTIFICAÇÃO'!$P$15="","",'A - IDENTIFICAÇÃO'!$P$15))</f>
        <v/>
      </c>
      <c r="C524" t="str">
        <f>IF(D524="","",TEXT(IF('A - IDENTIFICAÇÃO'!$C$2="","",'A - IDENTIFICAÇÃO'!$C$2),"0000"))</f>
        <v/>
      </c>
      <c r="D524" t="str">
        <f>IF('B - PROJETOS E PROGRAMAS'!A527="","",'B - PROJETOS E PROGRAMAS'!A527)</f>
        <v/>
      </c>
      <c r="E524" t="str">
        <f>TEXT(IF('B - PROJETOS E PROGRAMAS'!B527="","",'B - PROJETOS E PROGRAMAS'!B527),"DD/MM/AAAA")</f>
        <v/>
      </c>
      <c r="F524" t="str">
        <f>TEXT(IF('B - PROJETOS E PROGRAMAS'!C527="","",'B - PROJETOS E PROGRAMAS'!C527),"DD/MM/AAAA")</f>
        <v/>
      </c>
      <c r="G524" t="str">
        <f>IF(OR('B - PROJETOS E PROGRAMAS'!D527="SIM",'B - PROJETOS E PROGRAMAS'!D527="S"),"S",IF(OR('B - PROJETOS E PROGRAMAS'!D527="NÃO",'B - PROJETOS E PROGRAMAS'!D527="N"),"N",""))</f>
        <v/>
      </c>
      <c r="H524" t="str">
        <f>TEXT(IF('B - PROJETOS E PROGRAMAS'!A527="","",'B - PROJETOS E PROGRAMAS'!AB527),"0,00")</f>
        <v/>
      </c>
      <c r="I524" t="str">
        <f>TEXT(IF('B - PROJETOS E PROGRAMAS'!A527="","",'B - PROJETOS E PROGRAMAS'!AC527),"0,00")</f>
        <v/>
      </c>
      <c r="J524" t="str">
        <f>TEXT(IF('B - PROJETOS E PROGRAMAS'!A527="","",'B - PROJETOS E PROGRAMAS'!AD527),"0,00")</f>
        <v/>
      </c>
      <c r="K524" t="str">
        <f>TEXT(IF('B - PROJETOS E PROGRAMAS'!A527="","",'B - PROJETOS E PROGRAMAS'!AE527),"0,00")</f>
        <v/>
      </c>
    </row>
    <row r="525" spans="1:11" x14ac:dyDescent="0.35">
      <c r="A525" t="str">
        <f>IF(D525="","",IF('A - IDENTIFICAÇÃO'!$C$7="","",'A - IDENTIFICAÇÃO'!$C$7))</f>
        <v/>
      </c>
      <c r="B525" t="str">
        <f>IF(D525="","",IF('A - IDENTIFICAÇÃO'!$P$15="","",'A - IDENTIFICAÇÃO'!$P$15))</f>
        <v/>
      </c>
      <c r="C525" t="str">
        <f>IF(D525="","",TEXT(IF('A - IDENTIFICAÇÃO'!$C$2="","",'A - IDENTIFICAÇÃO'!$C$2),"0000"))</f>
        <v/>
      </c>
      <c r="D525" t="str">
        <f>IF('B - PROJETOS E PROGRAMAS'!A528="","",'B - PROJETOS E PROGRAMAS'!A528)</f>
        <v/>
      </c>
      <c r="E525" t="str">
        <f>TEXT(IF('B - PROJETOS E PROGRAMAS'!B528="","",'B - PROJETOS E PROGRAMAS'!B528),"DD/MM/AAAA")</f>
        <v/>
      </c>
      <c r="F525" t="str">
        <f>TEXT(IF('B - PROJETOS E PROGRAMAS'!C528="","",'B - PROJETOS E PROGRAMAS'!C528),"DD/MM/AAAA")</f>
        <v/>
      </c>
      <c r="G525" t="str">
        <f>IF(OR('B - PROJETOS E PROGRAMAS'!D528="SIM",'B - PROJETOS E PROGRAMAS'!D528="S"),"S",IF(OR('B - PROJETOS E PROGRAMAS'!D528="NÃO",'B - PROJETOS E PROGRAMAS'!D528="N"),"N",""))</f>
        <v/>
      </c>
      <c r="H525" t="str">
        <f>TEXT(IF('B - PROJETOS E PROGRAMAS'!A528="","",'B - PROJETOS E PROGRAMAS'!AB528),"0,00")</f>
        <v/>
      </c>
      <c r="I525" t="str">
        <f>TEXT(IF('B - PROJETOS E PROGRAMAS'!A528="","",'B - PROJETOS E PROGRAMAS'!AC528),"0,00")</f>
        <v/>
      </c>
      <c r="J525" t="str">
        <f>TEXT(IF('B - PROJETOS E PROGRAMAS'!A528="","",'B - PROJETOS E PROGRAMAS'!AD528),"0,00")</f>
        <v/>
      </c>
      <c r="K525" t="str">
        <f>TEXT(IF('B - PROJETOS E PROGRAMAS'!A528="","",'B - PROJETOS E PROGRAMAS'!AE528),"0,00")</f>
        <v/>
      </c>
    </row>
    <row r="526" spans="1:11" x14ac:dyDescent="0.35">
      <c r="A526" t="str">
        <f>IF(D526="","",IF('A - IDENTIFICAÇÃO'!$C$7="","",'A - IDENTIFICAÇÃO'!$C$7))</f>
        <v/>
      </c>
      <c r="B526" t="str">
        <f>IF(D526="","",IF('A - IDENTIFICAÇÃO'!$P$15="","",'A - IDENTIFICAÇÃO'!$P$15))</f>
        <v/>
      </c>
      <c r="C526" t="str">
        <f>IF(D526="","",TEXT(IF('A - IDENTIFICAÇÃO'!$C$2="","",'A - IDENTIFICAÇÃO'!$C$2),"0000"))</f>
        <v/>
      </c>
      <c r="D526" t="str">
        <f>IF('B - PROJETOS E PROGRAMAS'!A529="","",'B - PROJETOS E PROGRAMAS'!A529)</f>
        <v/>
      </c>
      <c r="E526" t="str">
        <f>TEXT(IF('B - PROJETOS E PROGRAMAS'!B529="","",'B - PROJETOS E PROGRAMAS'!B529),"DD/MM/AAAA")</f>
        <v/>
      </c>
      <c r="F526" t="str">
        <f>TEXT(IF('B - PROJETOS E PROGRAMAS'!C529="","",'B - PROJETOS E PROGRAMAS'!C529),"DD/MM/AAAA")</f>
        <v/>
      </c>
      <c r="G526" t="str">
        <f>IF(OR('B - PROJETOS E PROGRAMAS'!D529="SIM",'B - PROJETOS E PROGRAMAS'!D529="S"),"S",IF(OR('B - PROJETOS E PROGRAMAS'!D529="NÃO",'B - PROJETOS E PROGRAMAS'!D529="N"),"N",""))</f>
        <v/>
      </c>
      <c r="H526" t="str">
        <f>TEXT(IF('B - PROJETOS E PROGRAMAS'!A529="","",'B - PROJETOS E PROGRAMAS'!AB529),"0,00")</f>
        <v/>
      </c>
      <c r="I526" t="str">
        <f>TEXT(IF('B - PROJETOS E PROGRAMAS'!A529="","",'B - PROJETOS E PROGRAMAS'!AC529),"0,00")</f>
        <v/>
      </c>
      <c r="J526" t="str">
        <f>TEXT(IF('B - PROJETOS E PROGRAMAS'!A529="","",'B - PROJETOS E PROGRAMAS'!AD529),"0,00")</f>
        <v/>
      </c>
      <c r="K526" t="str">
        <f>TEXT(IF('B - PROJETOS E PROGRAMAS'!A529="","",'B - PROJETOS E PROGRAMAS'!AE529),"0,00")</f>
        <v/>
      </c>
    </row>
    <row r="527" spans="1:11" x14ac:dyDescent="0.35">
      <c r="A527" t="str">
        <f>IF(D527="","",IF('A - IDENTIFICAÇÃO'!$C$7="","",'A - IDENTIFICAÇÃO'!$C$7))</f>
        <v/>
      </c>
      <c r="B527" t="str">
        <f>IF(D527="","",IF('A - IDENTIFICAÇÃO'!$P$15="","",'A - IDENTIFICAÇÃO'!$P$15))</f>
        <v/>
      </c>
      <c r="C527" t="str">
        <f>IF(D527="","",TEXT(IF('A - IDENTIFICAÇÃO'!$C$2="","",'A - IDENTIFICAÇÃO'!$C$2),"0000"))</f>
        <v/>
      </c>
      <c r="D527" t="str">
        <f>IF('B - PROJETOS E PROGRAMAS'!A530="","",'B - PROJETOS E PROGRAMAS'!A530)</f>
        <v/>
      </c>
      <c r="E527" t="str">
        <f>TEXT(IF('B - PROJETOS E PROGRAMAS'!B530="","",'B - PROJETOS E PROGRAMAS'!B530),"DD/MM/AAAA")</f>
        <v/>
      </c>
      <c r="F527" t="str">
        <f>TEXT(IF('B - PROJETOS E PROGRAMAS'!C530="","",'B - PROJETOS E PROGRAMAS'!C530),"DD/MM/AAAA")</f>
        <v/>
      </c>
      <c r="G527" t="str">
        <f>IF(OR('B - PROJETOS E PROGRAMAS'!D530="SIM",'B - PROJETOS E PROGRAMAS'!D530="S"),"S",IF(OR('B - PROJETOS E PROGRAMAS'!D530="NÃO",'B - PROJETOS E PROGRAMAS'!D530="N"),"N",""))</f>
        <v/>
      </c>
      <c r="H527" t="str">
        <f>TEXT(IF('B - PROJETOS E PROGRAMAS'!A530="","",'B - PROJETOS E PROGRAMAS'!AB530),"0,00")</f>
        <v/>
      </c>
      <c r="I527" t="str">
        <f>TEXT(IF('B - PROJETOS E PROGRAMAS'!A530="","",'B - PROJETOS E PROGRAMAS'!AC530),"0,00")</f>
        <v/>
      </c>
      <c r="J527" t="str">
        <f>TEXT(IF('B - PROJETOS E PROGRAMAS'!A530="","",'B - PROJETOS E PROGRAMAS'!AD530),"0,00")</f>
        <v/>
      </c>
      <c r="K527" t="str">
        <f>TEXT(IF('B - PROJETOS E PROGRAMAS'!A530="","",'B - PROJETOS E PROGRAMAS'!AE530),"0,00")</f>
        <v/>
      </c>
    </row>
    <row r="528" spans="1:11" x14ac:dyDescent="0.35">
      <c r="A528" t="str">
        <f>IF(D528="","",IF('A - IDENTIFICAÇÃO'!$C$7="","",'A - IDENTIFICAÇÃO'!$C$7))</f>
        <v/>
      </c>
      <c r="B528" t="str">
        <f>IF(D528="","",IF('A - IDENTIFICAÇÃO'!$P$15="","",'A - IDENTIFICAÇÃO'!$P$15))</f>
        <v/>
      </c>
      <c r="C528" t="str">
        <f>IF(D528="","",TEXT(IF('A - IDENTIFICAÇÃO'!$C$2="","",'A - IDENTIFICAÇÃO'!$C$2),"0000"))</f>
        <v/>
      </c>
      <c r="D528" t="str">
        <f>IF('B - PROJETOS E PROGRAMAS'!A531="","",'B - PROJETOS E PROGRAMAS'!A531)</f>
        <v/>
      </c>
      <c r="E528" t="str">
        <f>TEXT(IF('B - PROJETOS E PROGRAMAS'!B531="","",'B - PROJETOS E PROGRAMAS'!B531),"DD/MM/AAAA")</f>
        <v/>
      </c>
      <c r="F528" t="str">
        <f>TEXT(IF('B - PROJETOS E PROGRAMAS'!C531="","",'B - PROJETOS E PROGRAMAS'!C531),"DD/MM/AAAA")</f>
        <v/>
      </c>
      <c r="G528" t="str">
        <f>IF(OR('B - PROJETOS E PROGRAMAS'!D531="SIM",'B - PROJETOS E PROGRAMAS'!D531="S"),"S",IF(OR('B - PROJETOS E PROGRAMAS'!D531="NÃO",'B - PROJETOS E PROGRAMAS'!D531="N"),"N",""))</f>
        <v/>
      </c>
      <c r="H528" t="str">
        <f>TEXT(IF('B - PROJETOS E PROGRAMAS'!A531="","",'B - PROJETOS E PROGRAMAS'!AB531),"0,00")</f>
        <v/>
      </c>
      <c r="I528" t="str">
        <f>TEXT(IF('B - PROJETOS E PROGRAMAS'!A531="","",'B - PROJETOS E PROGRAMAS'!AC531),"0,00")</f>
        <v/>
      </c>
      <c r="J528" t="str">
        <f>TEXT(IF('B - PROJETOS E PROGRAMAS'!A531="","",'B - PROJETOS E PROGRAMAS'!AD531),"0,00")</f>
        <v/>
      </c>
      <c r="K528" t="str">
        <f>TEXT(IF('B - PROJETOS E PROGRAMAS'!A531="","",'B - PROJETOS E PROGRAMAS'!AE531),"0,00")</f>
        <v/>
      </c>
    </row>
    <row r="529" spans="1:11" x14ac:dyDescent="0.35">
      <c r="A529" t="str">
        <f>IF(D529="","",IF('A - IDENTIFICAÇÃO'!$C$7="","",'A - IDENTIFICAÇÃO'!$C$7))</f>
        <v/>
      </c>
      <c r="B529" t="str">
        <f>IF(D529="","",IF('A - IDENTIFICAÇÃO'!$P$15="","",'A - IDENTIFICAÇÃO'!$P$15))</f>
        <v/>
      </c>
      <c r="C529" t="str">
        <f>IF(D529="","",TEXT(IF('A - IDENTIFICAÇÃO'!$C$2="","",'A - IDENTIFICAÇÃO'!$C$2),"0000"))</f>
        <v/>
      </c>
      <c r="D529" t="str">
        <f>IF('B - PROJETOS E PROGRAMAS'!A532="","",'B - PROJETOS E PROGRAMAS'!A532)</f>
        <v/>
      </c>
      <c r="E529" t="str">
        <f>TEXT(IF('B - PROJETOS E PROGRAMAS'!B532="","",'B - PROJETOS E PROGRAMAS'!B532),"DD/MM/AAAA")</f>
        <v/>
      </c>
      <c r="F529" t="str">
        <f>TEXT(IF('B - PROJETOS E PROGRAMAS'!C532="","",'B - PROJETOS E PROGRAMAS'!C532),"DD/MM/AAAA")</f>
        <v/>
      </c>
      <c r="G529" t="str">
        <f>IF(OR('B - PROJETOS E PROGRAMAS'!D532="SIM",'B - PROJETOS E PROGRAMAS'!D532="S"),"S",IF(OR('B - PROJETOS E PROGRAMAS'!D532="NÃO",'B - PROJETOS E PROGRAMAS'!D532="N"),"N",""))</f>
        <v/>
      </c>
      <c r="H529" t="str">
        <f>TEXT(IF('B - PROJETOS E PROGRAMAS'!A532="","",'B - PROJETOS E PROGRAMAS'!AB532),"0,00")</f>
        <v/>
      </c>
      <c r="I529" t="str">
        <f>TEXT(IF('B - PROJETOS E PROGRAMAS'!A532="","",'B - PROJETOS E PROGRAMAS'!AC532),"0,00")</f>
        <v/>
      </c>
      <c r="J529" t="str">
        <f>TEXT(IF('B - PROJETOS E PROGRAMAS'!A532="","",'B - PROJETOS E PROGRAMAS'!AD532),"0,00")</f>
        <v/>
      </c>
      <c r="K529" t="str">
        <f>TEXT(IF('B - PROJETOS E PROGRAMAS'!A532="","",'B - PROJETOS E PROGRAMAS'!AE532),"0,00")</f>
        <v/>
      </c>
    </row>
    <row r="530" spans="1:11" x14ac:dyDescent="0.35">
      <c r="A530" t="str">
        <f>IF(D530="","",IF('A - IDENTIFICAÇÃO'!$C$7="","",'A - IDENTIFICAÇÃO'!$C$7))</f>
        <v/>
      </c>
      <c r="B530" t="str">
        <f>IF(D530="","",IF('A - IDENTIFICAÇÃO'!$P$15="","",'A - IDENTIFICAÇÃO'!$P$15))</f>
        <v/>
      </c>
      <c r="C530" t="str">
        <f>IF(D530="","",TEXT(IF('A - IDENTIFICAÇÃO'!$C$2="","",'A - IDENTIFICAÇÃO'!$C$2),"0000"))</f>
        <v/>
      </c>
      <c r="D530" t="str">
        <f>IF('B - PROJETOS E PROGRAMAS'!A533="","",'B - PROJETOS E PROGRAMAS'!A533)</f>
        <v/>
      </c>
      <c r="E530" t="str">
        <f>TEXT(IF('B - PROJETOS E PROGRAMAS'!B533="","",'B - PROJETOS E PROGRAMAS'!B533),"DD/MM/AAAA")</f>
        <v/>
      </c>
      <c r="F530" t="str">
        <f>TEXT(IF('B - PROJETOS E PROGRAMAS'!C533="","",'B - PROJETOS E PROGRAMAS'!C533),"DD/MM/AAAA")</f>
        <v/>
      </c>
      <c r="G530" t="str">
        <f>IF(OR('B - PROJETOS E PROGRAMAS'!D533="SIM",'B - PROJETOS E PROGRAMAS'!D533="S"),"S",IF(OR('B - PROJETOS E PROGRAMAS'!D533="NÃO",'B - PROJETOS E PROGRAMAS'!D533="N"),"N",""))</f>
        <v/>
      </c>
      <c r="H530" t="str">
        <f>TEXT(IF('B - PROJETOS E PROGRAMAS'!A533="","",'B - PROJETOS E PROGRAMAS'!AB533),"0,00")</f>
        <v/>
      </c>
      <c r="I530" t="str">
        <f>TEXT(IF('B - PROJETOS E PROGRAMAS'!A533="","",'B - PROJETOS E PROGRAMAS'!AC533),"0,00")</f>
        <v/>
      </c>
      <c r="J530" t="str">
        <f>TEXT(IF('B - PROJETOS E PROGRAMAS'!A533="","",'B - PROJETOS E PROGRAMAS'!AD533),"0,00")</f>
        <v/>
      </c>
      <c r="K530" t="str">
        <f>TEXT(IF('B - PROJETOS E PROGRAMAS'!A533="","",'B - PROJETOS E PROGRAMAS'!AE533),"0,00")</f>
        <v/>
      </c>
    </row>
    <row r="531" spans="1:11" x14ac:dyDescent="0.35">
      <c r="A531" t="str">
        <f>IF(D531="","",IF('A - IDENTIFICAÇÃO'!$C$7="","",'A - IDENTIFICAÇÃO'!$C$7))</f>
        <v/>
      </c>
      <c r="B531" t="str">
        <f>IF(D531="","",IF('A - IDENTIFICAÇÃO'!$P$15="","",'A - IDENTIFICAÇÃO'!$P$15))</f>
        <v/>
      </c>
      <c r="C531" t="str">
        <f>IF(D531="","",TEXT(IF('A - IDENTIFICAÇÃO'!$C$2="","",'A - IDENTIFICAÇÃO'!$C$2),"0000"))</f>
        <v/>
      </c>
      <c r="D531" t="str">
        <f>IF('B - PROJETOS E PROGRAMAS'!A534="","",'B - PROJETOS E PROGRAMAS'!A534)</f>
        <v/>
      </c>
      <c r="E531" t="str">
        <f>TEXT(IF('B - PROJETOS E PROGRAMAS'!B534="","",'B - PROJETOS E PROGRAMAS'!B534),"DD/MM/AAAA")</f>
        <v/>
      </c>
      <c r="F531" t="str">
        <f>TEXT(IF('B - PROJETOS E PROGRAMAS'!C534="","",'B - PROJETOS E PROGRAMAS'!C534),"DD/MM/AAAA")</f>
        <v/>
      </c>
      <c r="G531" t="str">
        <f>IF(OR('B - PROJETOS E PROGRAMAS'!D534="SIM",'B - PROJETOS E PROGRAMAS'!D534="S"),"S",IF(OR('B - PROJETOS E PROGRAMAS'!D534="NÃO",'B - PROJETOS E PROGRAMAS'!D534="N"),"N",""))</f>
        <v/>
      </c>
      <c r="H531" t="str">
        <f>TEXT(IF('B - PROJETOS E PROGRAMAS'!A534="","",'B - PROJETOS E PROGRAMAS'!AB534),"0,00")</f>
        <v/>
      </c>
      <c r="I531" t="str">
        <f>TEXT(IF('B - PROJETOS E PROGRAMAS'!A534="","",'B - PROJETOS E PROGRAMAS'!AC534),"0,00")</f>
        <v/>
      </c>
      <c r="J531" t="str">
        <f>TEXT(IF('B - PROJETOS E PROGRAMAS'!A534="","",'B - PROJETOS E PROGRAMAS'!AD534),"0,00")</f>
        <v/>
      </c>
      <c r="K531" t="str">
        <f>TEXT(IF('B - PROJETOS E PROGRAMAS'!A534="","",'B - PROJETOS E PROGRAMAS'!AE534),"0,00")</f>
        <v/>
      </c>
    </row>
    <row r="532" spans="1:11" x14ac:dyDescent="0.35">
      <c r="A532" t="str">
        <f>IF(D532="","",IF('A - IDENTIFICAÇÃO'!$C$7="","",'A - IDENTIFICAÇÃO'!$C$7))</f>
        <v/>
      </c>
      <c r="B532" t="str">
        <f>IF(D532="","",IF('A - IDENTIFICAÇÃO'!$P$15="","",'A - IDENTIFICAÇÃO'!$P$15))</f>
        <v/>
      </c>
      <c r="C532" t="str">
        <f>IF(D532="","",TEXT(IF('A - IDENTIFICAÇÃO'!$C$2="","",'A - IDENTIFICAÇÃO'!$C$2),"0000"))</f>
        <v/>
      </c>
      <c r="D532" t="str">
        <f>IF('B - PROJETOS E PROGRAMAS'!A535="","",'B - PROJETOS E PROGRAMAS'!A535)</f>
        <v/>
      </c>
      <c r="E532" t="str">
        <f>TEXT(IF('B - PROJETOS E PROGRAMAS'!B535="","",'B - PROJETOS E PROGRAMAS'!B535),"DD/MM/AAAA")</f>
        <v/>
      </c>
      <c r="F532" t="str">
        <f>TEXT(IF('B - PROJETOS E PROGRAMAS'!C535="","",'B - PROJETOS E PROGRAMAS'!C535),"DD/MM/AAAA")</f>
        <v/>
      </c>
      <c r="G532" t="str">
        <f>IF(OR('B - PROJETOS E PROGRAMAS'!D535="SIM",'B - PROJETOS E PROGRAMAS'!D535="S"),"S",IF(OR('B - PROJETOS E PROGRAMAS'!D535="NÃO",'B - PROJETOS E PROGRAMAS'!D535="N"),"N",""))</f>
        <v/>
      </c>
      <c r="H532" t="str">
        <f>TEXT(IF('B - PROJETOS E PROGRAMAS'!A535="","",'B - PROJETOS E PROGRAMAS'!AB535),"0,00")</f>
        <v/>
      </c>
      <c r="I532" t="str">
        <f>TEXT(IF('B - PROJETOS E PROGRAMAS'!A535="","",'B - PROJETOS E PROGRAMAS'!AC535),"0,00")</f>
        <v/>
      </c>
      <c r="J532" t="str">
        <f>TEXT(IF('B - PROJETOS E PROGRAMAS'!A535="","",'B - PROJETOS E PROGRAMAS'!AD535),"0,00")</f>
        <v/>
      </c>
      <c r="K532" t="str">
        <f>TEXT(IF('B - PROJETOS E PROGRAMAS'!A535="","",'B - PROJETOS E PROGRAMAS'!AE535),"0,00")</f>
        <v/>
      </c>
    </row>
    <row r="533" spans="1:11" x14ac:dyDescent="0.35">
      <c r="A533" t="str">
        <f>IF(D533="","",IF('A - IDENTIFICAÇÃO'!$C$7="","",'A - IDENTIFICAÇÃO'!$C$7))</f>
        <v/>
      </c>
      <c r="B533" t="str">
        <f>IF(D533="","",IF('A - IDENTIFICAÇÃO'!$P$15="","",'A - IDENTIFICAÇÃO'!$P$15))</f>
        <v/>
      </c>
      <c r="C533" t="str">
        <f>IF(D533="","",TEXT(IF('A - IDENTIFICAÇÃO'!$C$2="","",'A - IDENTIFICAÇÃO'!$C$2),"0000"))</f>
        <v/>
      </c>
      <c r="D533" t="str">
        <f>IF('B - PROJETOS E PROGRAMAS'!A536="","",'B - PROJETOS E PROGRAMAS'!A536)</f>
        <v/>
      </c>
      <c r="E533" t="str">
        <f>TEXT(IF('B - PROJETOS E PROGRAMAS'!B536="","",'B - PROJETOS E PROGRAMAS'!B536),"DD/MM/AAAA")</f>
        <v/>
      </c>
      <c r="F533" t="str">
        <f>TEXT(IF('B - PROJETOS E PROGRAMAS'!C536="","",'B - PROJETOS E PROGRAMAS'!C536),"DD/MM/AAAA")</f>
        <v/>
      </c>
      <c r="G533" t="str">
        <f>IF(OR('B - PROJETOS E PROGRAMAS'!D536="SIM",'B - PROJETOS E PROGRAMAS'!D536="S"),"S",IF(OR('B - PROJETOS E PROGRAMAS'!D536="NÃO",'B - PROJETOS E PROGRAMAS'!D536="N"),"N",""))</f>
        <v/>
      </c>
      <c r="H533" t="str">
        <f>TEXT(IF('B - PROJETOS E PROGRAMAS'!A536="","",'B - PROJETOS E PROGRAMAS'!AB536),"0,00")</f>
        <v/>
      </c>
      <c r="I533" t="str">
        <f>TEXT(IF('B - PROJETOS E PROGRAMAS'!A536="","",'B - PROJETOS E PROGRAMAS'!AC536),"0,00")</f>
        <v/>
      </c>
      <c r="J533" t="str">
        <f>TEXT(IF('B - PROJETOS E PROGRAMAS'!A536="","",'B - PROJETOS E PROGRAMAS'!AD536),"0,00")</f>
        <v/>
      </c>
      <c r="K533" t="str">
        <f>TEXT(IF('B - PROJETOS E PROGRAMAS'!A536="","",'B - PROJETOS E PROGRAMAS'!AE536),"0,00")</f>
        <v/>
      </c>
    </row>
    <row r="534" spans="1:11" x14ac:dyDescent="0.35">
      <c r="A534" t="str">
        <f>IF(D534="","",IF('A - IDENTIFICAÇÃO'!$C$7="","",'A - IDENTIFICAÇÃO'!$C$7))</f>
        <v/>
      </c>
      <c r="B534" t="str">
        <f>IF(D534="","",IF('A - IDENTIFICAÇÃO'!$P$15="","",'A - IDENTIFICAÇÃO'!$P$15))</f>
        <v/>
      </c>
      <c r="C534" t="str">
        <f>IF(D534="","",TEXT(IF('A - IDENTIFICAÇÃO'!$C$2="","",'A - IDENTIFICAÇÃO'!$C$2),"0000"))</f>
        <v/>
      </c>
      <c r="D534" t="str">
        <f>IF('B - PROJETOS E PROGRAMAS'!A537="","",'B - PROJETOS E PROGRAMAS'!A537)</f>
        <v/>
      </c>
      <c r="E534" t="str">
        <f>TEXT(IF('B - PROJETOS E PROGRAMAS'!B537="","",'B - PROJETOS E PROGRAMAS'!B537),"DD/MM/AAAA")</f>
        <v/>
      </c>
      <c r="F534" t="str">
        <f>TEXT(IF('B - PROJETOS E PROGRAMAS'!C537="","",'B - PROJETOS E PROGRAMAS'!C537),"DD/MM/AAAA")</f>
        <v/>
      </c>
      <c r="G534" t="str">
        <f>IF(OR('B - PROJETOS E PROGRAMAS'!D537="SIM",'B - PROJETOS E PROGRAMAS'!D537="S"),"S",IF(OR('B - PROJETOS E PROGRAMAS'!D537="NÃO",'B - PROJETOS E PROGRAMAS'!D537="N"),"N",""))</f>
        <v/>
      </c>
      <c r="H534" t="str">
        <f>TEXT(IF('B - PROJETOS E PROGRAMAS'!A537="","",'B - PROJETOS E PROGRAMAS'!AB537),"0,00")</f>
        <v/>
      </c>
      <c r="I534" t="str">
        <f>TEXT(IF('B - PROJETOS E PROGRAMAS'!A537="","",'B - PROJETOS E PROGRAMAS'!AC537),"0,00")</f>
        <v/>
      </c>
      <c r="J534" t="str">
        <f>TEXT(IF('B - PROJETOS E PROGRAMAS'!A537="","",'B - PROJETOS E PROGRAMAS'!AD537),"0,00")</f>
        <v/>
      </c>
      <c r="K534" t="str">
        <f>TEXT(IF('B - PROJETOS E PROGRAMAS'!A537="","",'B - PROJETOS E PROGRAMAS'!AE537),"0,00")</f>
        <v/>
      </c>
    </row>
    <row r="535" spans="1:11" x14ac:dyDescent="0.35">
      <c r="A535" t="str">
        <f>IF(D535="","",IF('A - IDENTIFICAÇÃO'!$C$7="","",'A - IDENTIFICAÇÃO'!$C$7))</f>
        <v/>
      </c>
      <c r="B535" t="str">
        <f>IF(D535="","",IF('A - IDENTIFICAÇÃO'!$P$15="","",'A - IDENTIFICAÇÃO'!$P$15))</f>
        <v/>
      </c>
      <c r="C535" t="str">
        <f>IF(D535="","",TEXT(IF('A - IDENTIFICAÇÃO'!$C$2="","",'A - IDENTIFICAÇÃO'!$C$2),"0000"))</f>
        <v/>
      </c>
      <c r="D535" t="str">
        <f>IF('B - PROJETOS E PROGRAMAS'!A538="","",'B - PROJETOS E PROGRAMAS'!A538)</f>
        <v/>
      </c>
      <c r="E535" t="str">
        <f>TEXT(IF('B - PROJETOS E PROGRAMAS'!B538="","",'B - PROJETOS E PROGRAMAS'!B538),"DD/MM/AAAA")</f>
        <v/>
      </c>
      <c r="F535" t="str">
        <f>TEXT(IF('B - PROJETOS E PROGRAMAS'!C538="","",'B - PROJETOS E PROGRAMAS'!C538),"DD/MM/AAAA")</f>
        <v/>
      </c>
      <c r="G535" t="str">
        <f>IF(OR('B - PROJETOS E PROGRAMAS'!D538="SIM",'B - PROJETOS E PROGRAMAS'!D538="S"),"S",IF(OR('B - PROJETOS E PROGRAMAS'!D538="NÃO",'B - PROJETOS E PROGRAMAS'!D538="N"),"N",""))</f>
        <v/>
      </c>
      <c r="H535" t="str">
        <f>TEXT(IF('B - PROJETOS E PROGRAMAS'!A538="","",'B - PROJETOS E PROGRAMAS'!AB538),"0,00")</f>
        <v/>
      </c>
      <c r="I535" t="str">
        <f>TEXT(IF('B - PROJETOS E PROGRAMAS'!A538="","",'B - PROJETOS E PROGRAMAS'!AC538),"0,00")</f>
        <v/>
      </c>
      <c r="J535" t="str">
        <f>TEXT(IF('B - PROJETOS E PROGRAMAS'!A538="","",'B - PROJETOS E PROGRAMAS'!AD538),"0,00")</f>
        <v/>
      </c>
      <c r="K535" t="str">
        <f>TEXT(IF('B - PROJETOS E PROGRAMAS'!A538="","",'B - PROJETOS E PROGRAMAS'!AE538),"0,00")</f>
        <v/>
      </c>
    </row>
    <row r="536" spans="1:11" x14ac:dyDescent="0.35">
      <c r="A536" t="str">
        <f>IF(D536="","",IF('A - IDENTIFICAÇÃO'!$C$7="","",'A - IDENTIFICAÇÃO'!$C$7))</f>
        <v/>
      </c>
      <c r="B536" t="str">
        <f>IF(D536="","",IF('A - IDENTIFICAÇÃO'!$P$15="","",'A - IDENTIFICAÇÃO'!$P$15))</f>
        <v/>
      </c>
      <c r="C536" t="str">
        <f>IF(D536="","",TEXT(IF('A - IDENTIFICAÇÃO'!$C$2="","",'A - IDENTIFICAÇÃO'!$C$2),"0000"))</f>
        <v/>
      </c>
      <c r="D536" t="str">
        <f>IF('B - PROJETOS E PROGRAMAS'!A539="","",'B - PROJETOS E PROGRAMAS'!A539)</f>
        <v/>
      </c>
      <c r="E536" t="str">
        <f>TEXT(IF('B - PROJETOS E PROGRAMAS'!B539="","",'B - PROJETOS E PROGRAMAS'!B539),"DD/MM/AAAA")</f>
        <v/>
      </c>
      <c r="F536" t="str">
        <f>TEXT(IF('B - PROJETOS E PROGRAMAS'!C539="","",'B - PROJETOS E PROGRAMAS'!C539),"DD/MM/AAAA")</f>
        <v/>
      </c>
      <c r="G536" t="str">
        <f>IF(OR('B - PROJETOS E PROGRAMAS'!D539="SIM",'B - PROJETOS E PROGRAMAS'!D539="S"),"S",IF(OR('B - PROJETOS E PROGRAMAS'!D539="NÃO",'B - PROJETOS E PROGRAMAS'!D539="N"),"N",""))</f>
        <v/>
      </c>
      <c r="H536" t="str">
        <f>TEXT(IF('B - PROJETOS E PROGRAMAS'!A539="","",'B - PROJETOS E PROGRAMAS'!AB539),"0,00")</f>
        <v/>
      </c>
      <c r="I536" t="str">
        <f>TEXT(IF('B - PROJETOS E PROGRAMAS'!A539="","",'B - PROJETOS E PROGRAMAS'!AC539),"0,00")</f>
        <v/>
      </c>
      <c r="J536" t="str">
        <f>TEXT(IF('B - PROJETOS E PROGRAMAS'!A539="","",'B - PROJETOS E PROGRAMAS'!AD539),"0,00")</f>
        <v/>
      </c>
      <c r="K536" t="str">
        <f>TEXT(IF('B - PROJETOS E PROGRAMAS'!A539="","",'B - PROJETOS E PROGRAMAS'!AE539),"0,00")</f>
        <v/>
      </c>
    </row>
    <row r="537" spans="1:11" x14ac:dyDescent="0.35">
      <c r="A537" t="str">
        <f>IF(D537="","",IF('A - IDENTIFICAÇÃO'!$C$7="","",'A - IDENTIFICAÇÃO'!$C$7))</f>
        <v/>
      </c>
      <c r="B537" t="str">
        <f>IF(D537="","",IF('A - IDENTIFICAÇÃO'!$P$15="","",'A - IDENTIFICAÇÃO'!$P$15))</f>
        <v/>
      </c>
      <c r="C537" t="str">
        <f>IF(D537="","",TEXT(IF('A - IDENTIFICAÇÃO'!$C$2="","",'A - IDENTIFICAÇÃO'!$C$2),"0000"))</f>
        <v/>
      </c>
      <c r="D537" t="str">
        <f>IF('B - PROJETOS E PROGRAMAS'!A540="","",'B - PROJETOS E PROGRAMAS'!A540)</f>
        <v/>
      </c>
      <c r="E537" t="str">
        <f>TEXT(IF('B - PROJETOS E PROGRAMAS'!B540="","",'B - PROJETOS E PROGRAMAS'!B540),"DD/MM/AAAA")</f>
        <v/>
      </c>
      <c r="F537" t="str">
        <f>TEXT(IF('B - PROJETOS E PROGRAMAS'!C540="","",'B - PROJETOS E PROGRAMAS'!C540),"DD/MM/AAAA")</f>
        <v/>
      </c>
      <c r="G537" t="str">
        <f>IF(OR('B - PROJETOS E PROGRAMAS'!D540="SIM",'B - PROJETOS E PROGRAMAS'!D540="S"),"S",IF(OR('B - PROJETOS E PROGRAMAS'!D540="NÃO",'B - PROJETOS E PROGRAMAS'!D540="N"),"N",""))</f>
        <v/>
      </c>
      <c r="H537" t="str">
        <f>TEXT(IF('B - PROJETOS E PROGRAMAS'!A540="","",'B - PROJETOS E PROGRAMAS'!AB540),"0,00")</f>
        <v/>
      </c>
      <c r="I537" t="str">
        <f>TEXT(IF('B - PROJETOS E PROGRAMAS'!A540="","",'B - PROJETOS E PROGRAMAS'!AC540),"0,00")</f>
        <v/>
      </c>
      <c r="J537" t="str">
        <f>TEXT(IF('B - PROJETOS E PROGRAMAS'!A540="","",'B - PROJETOS E PROGRAMAS'!AD540),"0,00")</f>
        <v/>
      </c>
      <c r="K537" t="str">
        <f>TEXT(IF('B - PROJETOS E PROGRAMAS'!A540="","",'B - PROJETOS E PROGRAMAS'!AE540),"0,00")</f>
        <v/>
      </c>
    </row>
    <row r="538" spans="1:11" x14ac:dyDescent="0.35">
      <c r="A538" t="str">
        <f>IF(D538="","",IF('A - IDENTIFICAÇÃO'!$C$7="","",'A - IDENTIFICAÇÃO'!$C$7))</f>
        <v/>
      </c>
      <c r="B538" t="str">
        <f>IF(D538="","",IF('A - IDENTIFICAÇÃO'!$P$15="","",'A - IDENTIFICAÇÃO'!$P$15))</f>
        <v/>
      </c>
      <c r="C538" t="str">
        <f>IF(D538="","",TEXT(IF('A - IDENTIFICAÇÃO'!$C$2="","",'A - IDENTIFICAÇÃO'!$C$2),"0000"))</f>
        <v/>
      </c>
      <c r="D538" t="str">
        <f>IF('B - PROJETOS E PROGRAMAS'!A541="","",'B - PROJETOS E PROGRAMAS'!A541)</f>
        <v/>
      </c>
      <c r="E538" t="str">
        <f>TEXT(IF('B - PROJETOS E PROGRAMAS'!B541="","",'B - PROJETOS E PROGRAMAS'!B541),"DD/MM/AAAA")</f>
        <v/>
      </c>
      <c r="F538" t="str">
        <f>TEXT(IF('B - PROJETOS E PROGRAMAS'!C541="","",'B - PROJETOS E PROGRAMAS'!C541),"DD/MM/AAAA")</f>
        <v/>
      </c>
      <c r="G538" t="str">
        <f>IF(OR('B - PROJETOS E PROGRAMAS'!D541="SIM",'B - PROJETOS E PROGRAMAS'!D541="S"),"S",IF(OR('B - PROJETOS E PROGRAMAS'!D541="NÃO",'B - PROJETOS E PROGRAMAS'!D541="N"),"N",""))</f>
        <v/>
      </c>
      <c r="H538" t="str">
        <f>TEXT(IF('B - PROJETOS E PROGRAMAS'!A541="","",'B - PROJETOS E PROGRAMAS'!AB541),"0,00")</f>
        <v/>
      </c>
      <c r="I538" t="str">
        <f>TEXT(IF('B - PROJETOS E PROGRAMAS'!A541="","",'B - PROJETOS E PROGRAMAS'!AC541),"0,00")</f>
        <v/>
      </c>
      <c r="J538" t="str">
        <f>TEXT(IF('B - PROJETOS E PROGRAMAS'!A541="","",'B - PROJETOS E PROGRAMAS'!AD541),"0,00")</f>
        <v/>
      </c>
      <c r="K538" t="str">
        <f>TEXT(IF('B - PROJETOS E PROGRAMAS'!A541="","",'B - PROJETOS E PROGRAMAS'!AE541),"0,00")</f>
        <v/>
      </c>
    </row>
    <row r="539" spans="1:11" x14ac:dyDescent="0.35">
      <c r="A539" t="str">
        <f>IF(D539="","",IF('A - IDENTIFICAÇÃO'!$C$7="","",'A - IDENTIFICAÇÃO'!$C$7))</f>
        <v/>
      </c>
      <c r="B539" t="str">
        <f>IF(D539="","",IF('A - IDENTIFICAÇÃO'!$P$15="","",'A - IDENTIFICAÇÃO'!$P$15))</f>
        <v/>
      </c>
      <c r="C539" t="str">
        <f>IF(D539="","",TEXT(IF('A - IDENTIFICAÇÃO'!$C$2="","",'A - IDENTIFICAÇÃO'!$C$2),"0000"))</f>
        <v/>
      </c>
      <c r="D539" t="str">
        <f>IF('B - PROJETOS E PROGRAMAS'!A542="","",'B - PROJETOS E PROGRAMAS'!A542)</f>
        <v/>
      </c>
      <c r="E539" t="str">
        <f>TEXT(IF('B - PROJETOS E PROGRAMAS'!B542="","",'B - PROJETOS E PROGRAMAS'!B542),"DD/MM/AAAA")</f>
        <v/>
      </c>
      <c r="F539" t="str">
        <f>TEXT(IF('B - PROJETOS E PROGRAMAS'!C542="","",'B - PROJETOS E PROGRAMAS'!C542),"DD/MM/AAAA")</f>
        <v/>
      </c>
      <c r="G539" t="str">
        <f>IF(OR('B - PROJETOS E PROGRAMAS'!D542="SIM",'B - PROJETOS E PROGRAMAS'!D542="S"),"S",IF(OR('B - PROJETOS E PROGRAMAS'!D542="NÃO",'B - PROJETOS E PROGRAMAS'!D542="N"),"N",""))</f>
        <v/>
      </c>
      <c r="H539" t="str">
        <f>TEXT(IF('B - PROJETOS E PROGRAMAS'!A542="","",'B - PROJETOS E PROGRAMAS'!AB542),"0,00")</f>
        <v/>
      </c>
      <c r="I539" t="str">
        <f>TEXT(IF('B - PROJETOS E PROGRAMAS'!A542="","",'B - PROJETOS E PROGRAMAS'!AC542),"0,00")</f>
        <v/>
      </c>
      <c r="J539" t="str">
        <f>TEXT(IF('B - PROJETOS E PROGRAMAS'!A542="","",'B - PROJETOS E PROGRAMAS'!AD542),"0,00")</f>
        <v/>
      </c>
      <c r="K539" t="str">
        <f>TEXT(IF('B - PROJETOS E PROGRAMAS'!A542="","",'B - PROJETOS E PROGRAMAS'!AE542),"0,00")</f>
        <v/>
      </c>
    </row>
    <row r="540" spans="1:11" x14ac:dyDescent="0.35">
      <c r="A540" t="str">
        <f>IF(D540="","",IF('A - IDENTIFICAÇÃO'!$C$7="","",'A - IDENTIFICAÇÃO'!$C$7))</f>
        <v/>
      </c>
      <c r="B540" t="str">
        <f>IF(D540="","",IF('A - IDENTIFICAÇÃO'!$P$15="","",'A - IDENTIFICAÇÃO'!$P$15))</f>
        <v/>
      </c>
      <c r="C540" t="str">
        <f>IF(D540="","",TEXT(IF('A - IDENTIFICAÇÃO'!$C$2="","",'A - IDENTIFICAÇÃO'!$C$2),"0000"))</f>
        <v/>
      </c>
      <c r="D540" t="str">
        <f>IF('B - PROJETOS E PROGRAMAS'!A543="","",'B - PROJETOS E PROGRAMAS'!A543)</f>
        <v/>
      </c>
      <c r="E540" t="str">
        <f>TEXT(IF('B - PROJETOS E PROGRAMAS'!B543="","",'B - PROJETOS E PROGRAMAS'!B543),"DD/MM/AAAA")</f>
        <v/>
      </c>
      <c r="F540" t="str">
        <f>TEXT(IF('B - PROJETOS E PROGRAMAS'!C543="","",'B - PROJETOS E PROGRAMAS'!C543),"DD/MM/AAAA")</f>
        <v/>
      </c>
      <c r="G540" t="str">
        <f>IF(OR('B - PROJETOS E PROGRAMAS'!D543="SIM",'B - PROJETOS E PROGRAMAS'!D543="S"),"S",IF(OR('B - PROJETOS E PROGRAMAS'!D543="NÃO",'B - PROJETOS E PROGRAMAS'!D543="N"),"N",""))</f>
        <v/>
      </c>
      <c r="H540" t="str">
        <f>TEXT(IF('B - PROJETOS E PROGRAMAS'!A543="","",'B - PROJETOS E PROGRAMAS'!AB543),"0,00")</f>
        <v/>
      </c>
      <c r="I540" t="str">
        <f>TEXT(IF('B - PROJETOS E PROGRAMAS'!A543="","",'B - PROJETOS E PROGRAMAS'!AC543),"0,00")</f>
        <v/>
      </c>
      <c r="J540" t="str">
        <f>TEXT(IF('B - PROJETOS E PROGRAMAS'!A543="","",'B - PROJETOS E PROGRAMAS'!AD543),"0,00")</f>
        <v/>
      </c>
      <c r="K540" t="str">
        <f>TEXT(IF('B - PROJETOS E PROGRAMAS'!A543="","",'B - PROJETOS E PROGRAMAS'!AE543),"0,00")</f>
        <v/>
      </c>
    </row>
    <row r="541" spans="1:11" x14ac:dyDescent="0.35">
      <c r="A541" t="str">
        <f>IF(D541="","",IF('A - IDENTIFICAÇÃO'!$C$7="","",'A - IDENTIFICAÇÃO'!$C$7))</f>
        <v/>
      </c>
      <c r="B541" t="str">
        <f>IF(D541="","",IF('A - IDENTIFICAÇÃO'!$P$15="","",'A - IDENTIFICAÇÃO'!$P$15))</f>
        <v/>
      </c>
      <c r="C541" t="str">
        <f>IF(D541="","",TEXT(IF('A - IDENTIFICAÇÃO'!$C$2="","",'A - IDENTIFICAÇÃO'!$C$2),"0000"))</f>
        <v/>
      </c>
      <c r="D541" t="str">
        <f>IF('B - PROJETOS E PROGRAMAS'!A544="","",'B - PROJETOS E PROGRAMAS'!A544)</f>
        <v/>
      </c>
      <c r="E541" t="str">
        <f>TEXT(IF('B - PROJETOS E PROGRAMAS'!B544="","",'B - PROJETOS E PROGRAMAS'!B544),"DD/MM/AAAA")</f>
        <v/>
      </c>
      <c r="F541" t="str">
        <f>TEXT(IF('B - PROJETOS E PROGRAMAS'!C544="","",'B - PROJETOS E PROGRAMAS'!C544),"DD/MM/AAAA")</f>
        <v/>
      </c>
      <c r="G541" t="str">
        <f>IF(OR('B - PROJETOS E PROGRAMAS'!D544="SIM",'B - PROJETOS E PROGRAMAS'!D544="S"),"S",IF(OR('B - PROJETOS E PROGRAMAS'!D544="NÃO",'B - PROJETOS E PROGRAMAS'!D544="N"),"N",""))</f>
        <v/>
      </c>
      <c r="H541" t="str">
        <f>TEXT(IF('B - PROJETOS E PROGRAMAS'!A544="","",'B - PROJETOS E PROGRAMAS'!AB544),"0,00")</f>
        <v/>
      </c>
      <c r="I541" t="str">
        <f>TEXT(IF('B - PROJETOS E PROGRAMAS'!A544="","",'B - PROJETOS E PROGRAMAS'!AC544),"0,00")</f>
        <v/>
      </c>
      <c r="J541" t="str">
        <f>TEXT(IF('B - PROJETOS E PROGRAMAS'!A544="","",'B - PROJETOS E PROGRAMAS'!AD544),"0,00")</f>
        <v/>
      </c>
      <c r="K541" t="str">
        <f>TEXT(IF('B - PROJETOS E PROGRAMAS'!A544="","",'B - PROJETOS E PROGRAMAS'!AE544),"0,00")</f>
        <v/>
      </c>
    </row>
    <row r="542" spans="1:11" x14ac:dyDescent="0.35">
      <c r="A542" t="str">
        <f>IF(D542="","",IF('A - IDENTIFICAÇÃO'!$C$7="","",'A - IDENTIFICAÇÃO'!$C$7))</f>
        <v/>
      </c>
      <c r="B542" t="str">
        <f>IF(D542="","",IF('A - IDENTIFICAÇÃO'!$P$15="","",'A - IDENTIFICAÇÃO'!$P$15))</f>
        <v/>
      </c>
      <c r="C542" t="str">
        <f>IF(D542="","",TEXT(IF('A - IDENTIFICAÇÃO'!$C$2="","",'A - IDENTIFICAÇÃO'!$C$2),"0000"))</f>
        <v/>
      </c>
      <c r="D542" t="str">
        <f>IF('B - PROJETOS E PROGRAMAS'!A545="","",'B - PROJETOS E PROGRAMAS'!A545)</f>
        <v/>
      </c>
      <c r="E542" t="str">
        <f>TEXT(IF('B - PROJETOS E PROGRAMAS'!B545="","",'B - PROJETOS E PROGRAMAS'!B545),"DD/MM/AAAA")</f>
        <v/>
      </c>
      <c r="F542" t="str">
        <f>TEXT(IF('B - PROJETOS E PROGRAMAS'!C545="","",'B - PROJETOS E PROGRAMAS'!C545),"DD/MM/AAAA")</f>
        <v/>
      </c>
      <c r="G542" t="str">
        <f>IF(OR('B - PROJETOS E PROGRAMAS'!D545="SIM",'B - PROJETOS E PROGRAMAS'!D545="S"),"S",IF(OR('B - PROJETOS E PROGRAMAS'!D545="NÃO",'B - PROJETOS E PROGRAMAS'!D545="N"),"N",""))</f>
        <v/>
      </c>
      <c r="H542" t="str">
        <f>TEXT(IF('B - PROJETOS E PROGRAMAS'!A545="","",'B - PROJETOS E PROGRAMAS'!AB545),"0,00")</f>
        <v/>
      </c>
      <c r="I542" t="str">
        <f>TEXT(IF('B - PROJETOS E PROGRAMAS'!A545="","",'B - PROJETOS E PROGRAMAS'!AC545),"0,00")</f>
        <v/>
      </c>
      <c r="J542" t="str">
        <f>TEXT(IF('B - PROJETOS E PROGRAMAS'!A545="","",'B - PROJETOS E PROGRAMAS'!AD545),"0,00")</f>
        <v/>
      </c>
      <c r="K542" t="str">
        <f>TEXT(IF('B - PROJETOS E PROGRAMAS'!A545="","",'B - PROJETOS E PROGRAMAS'!AE545),"0,00")</f>
        <v/>
      </c>
    </row>
    <row r="543" spans="1:11" x14ac:dyDescent="0.35">
      <c r="A543" t="str">
        <f>IF(D543="","",IF('A - IDENTIFICAÇÃO'!$C$7="","",'A - IDENTIFICAÇÃO'!$C$7))</f>
        <v/>
      </c>
      <c r="B543" t="str">
        <f>IF(D543="","",IF('A - IDENTIFICAÇÃO'!$P$15="","",'A - IDENTIFICAÇÃO'!$P$15))</f>
        <v/>
      </c>
      <c r="C543" t="str">
        <f>IF(D543="","",TEXT(IF('A - IDENTIFICAÇÃO'!$C$2="","",'A - IDENTIFICAÇÃO'!$C$2),"0000"))</f>
        <v/>
      </c>
      <c r="D543" t="str">
        <f>IF('B - PROJETOS E PROGRAMAS'!A546="","",'B - PROJETOS E PROGRAMAS'!A546)</f>
        <v/>
      </c>
      <c r="E543" t="str">
        <f>TEXT(IF('B - PROJETOS E PROGRAMAS'!B546="","",'B - PROJETOS E PROGRAMAS'!B546),"DD/MM/AAAA")</f>
        <v/>
      </c>
      <c r="F543" t="str">
        <f>TEXT(IF('B - PROJETOS E PROGRAMAS'!C546="","",'B - PROJETOS E PROGRAMAS'!C546),"DD/MM/AAAA")</f>
        <v/>
      </c>
      <c r="G543" t="str">
        <f>IF(OR('B - PROJETOS E PROGRAMAS'!D546="SIM",'B - PROJETOS E PROGRAMAS'!D546="S"),"S",IF(OR('B - PROJETOS E PROGRAMAS'!D546="NÃO",'B - PROJETOS E PROGRAMAS'!D546="N"),"N",""))</f>
        <v/>
      </c>
      <c r="H543" t="str">
        <f>TEXT(IF('B - PROJETOS E PROGRAMAS'!A546="","",'B - PROJETOS E PROGRAMAS'!AB546),"0,00")</f>
        <v/>
      </c>
      <c r="I543" t="str">
        <f>TEXT(IF('B - PROJETOS E PROGRAMAS'!A546="","",'B - PROJETOS E PROGRAMAS'!AC546),"0,00")</f>
        <v/>
      </c>
      <c r="J543" t="str">
        <f>TEXT(IF('B - PROJETOS E PROGRAMAS'!A546="","",'B - PROJETOS E PROGRAMAS'!AD546),"0,00")</f>
        <v/>
      </c>
      <c r="K543" t="str">
        <f>TEXT(IF('B - PROJETOS E PROGRAMAS'!A546="","",'B - PROJETOS E PROGRAMAS'!AE546),"0,00")</f>
        <v/>
      </c>
    </row>
    <row r="544" spans="1:11" x14ac:dyDescent="0.35">
      <c r="A544" t="str">
        <f>IF(D544="","",IF('A - IDENTIFICAÇÃO'!$C$7="","",'A - IDENTIFICAÇÃO'!$C$7))</f>
        <v/>
      </c>
      <c r="B544" t="str">
        <f>IF(D544="","",IF('A - IDENTIFICAÇÃO'!$P$15="","",'A - IDENTIFICAÇÃO'!$P$15))</f>
        <v/>
      </c>
      <c r="C544" t="str">
        <f>IF(D544="","",TEXT(IF('A - IDENTIFICAÇÃO'!$C$2="","",'A - IDENTIFICAÇÃO'!$C$2),"0000"))</f>
        <v/>
      </c>
      <c r="D544" t="str">
        <f>IF('B - PROJETOS E PROGRAMAS'!A547="","",'B - PROJETOS E PROGRAMAS'!A547)</f>
        <v/>
      </c>
      <c r="E544" t="str">
        <f>TEXT(IF('B - PROJETOS E PROGRAMAS'!B547="","",'B - PROJETOS E PROGRAMAS'!B547),"DD/MM/AAAA")</f>
        <v/>
      </c>
      <c r="F544" t="str">
        <f>TEXT(IF('B - PROJETOS E PROGRAMAS'!C547="","",'B - PROJETOS E PROGRAMAS'!C547),"DD/MM/AAAA")</f>
        <v/>
      </c>
      <c r="G544" t="str">
        <f>IF(OR('B - PROJETOS E PROGRAMAS'!D547="SIM",'B - PROJETOS E PROGRAMAS'!D547="S"),"S",IF(OR('B - PROJETOS E PROGRAMAS'!D547="NÃO",'B - PROJETOS E PROGRAMAS'!D547="N"),"N",""))</f>
        <v/>
      </c>
      <c r="H544" t="str">
        <f>TEXT(IF('B - PROJETOS E PROGRAMAS'!A547="","",'B - PROJETOS E PROGRAMAS'!AB547),"0,00")</f>
        <v/>
      </c>
      <c r="I544" t="str">
        <f>TEXT(IF('B - PROJETOS E PROGRAMAS'!A547="","",'B - PROJETOS E PROGRAMAS'!AC547),"0,00")</f>
        <v/>
      </c>
      <c r="J544" t="str">
        <f>TEXT(IF('B - PROJETOS E PROGRAMAS'!A547="","",'B - PROJETOS E PROGRAMAS'!AD547),"0,00")</f>
        <v/>
      </c>
      <c r="K544" t="str">
        <f>TEXT(IF('B - PROJETOS E PROGRAMAS'!A547="","",'B - PROJETOS E PROGRAMAS'!AE547),"0,00")</f>
        <v/>
      </c>
    </row>
    <row r="545" spans="1:11" x14ac:dyDescent="0.35">
      <c r="A545" t="str">
        <f>IF(D545="","",IF('A - IDENTIFICAÇÃO'!$C$7="","",'A - IDENTIFICAÇÃO'!$C$7))</f>
        <v/>
      </c>
      <c r="B545" t="str">
        <f>IF(D545="","",IF('A - IDENTIFICAÇÃO'!$P$15="","",'A - IDENTIFICAÇÃO'!$P$15))</f>
        <v/>
      </c>
      <c r="C545" t="str">
        <f>IF(D545="","",TEXT(IF('A - IDENTIFICAÇÃO'!$C$2="","",'A - IDENTIFICAÇÃO'!$C$2),"0000"))</f>
        <v/>
      </c>
      <c r="D545" t="str">
        <f>IF('B - PROJETOS E PROGRAMAS'!A548="","",'B - PROJETOS E PROGRAMAS'!A548)</f>
        <v/>
      </c>
      <c r="E545" t="str">
        <f>TEXT(IF('B - PROJETOS E PROGRAMAS'!B548="","",'B - PROJETOS E PROGRAMAS'!B548),"DD/MM/AAAA")</f>
        <v/>
      </c>
      <c r="F545" t="str">
        <f>TEXT(IF('B - PROJETOS E PROGRAMAS'!C548="","",'B - PROJETOS E PROGRAMAS'!C548),"DD/MM/AAAA")</f>
        <v/>
      </c>
      <c r="G545" t="str">
        <f>IF(OR('B - PROJETOS E PROGRAMAS'!D548="SIM",'B - PROJETOS E PROGRAMAS'!D548="S"),"S",IF(OR('B - PROJETOS E PROGRAMAS'!D548="NÃO",'B - PROJETOS E PROGRAMAS'!D548="N"),"N",""))</f>
        <v/>
      </c>
      <c r="H545" t="str">
        <f>TEXT(IF('B - PROJETOS E PROGRAMAS'!A548="","",'B - PROJETOS E PROGRAMAS'!AB548),"0,00")</f>
        <v/>
      </c>
      <c r="I545" t="str">
        <f>TEXT(IF('B - PROJETOS E PROGRAMAS'!A548="","",'B - PROJETOS E PROGRAMAS'!AC548),"0,00")</f>
        <v/>
      </c>
      <c r="J545" t="str">
        <f>TEXT(IF('B - PROJETOS E PROGRAMAS'!A548="","",'B - PROJETOS E PROGRAMAS'!AD548),"0,00")</f>
        <v/>
      </c>
      <c r="K545" t="str">
        <f>TEXT(IF('B - PROJETOS E PROGRAMAS'!A548="","",'B - PROJETOS E PROGRAMAS'!AE548),"0,00")</f>
        <v/>
      </c>
    </row>
    <row r="546" spans="1:11" x14ac:dyDescent="0.35">
      <c r="A546" t="str">
        <f>IF(D546="","",IF('A - IDENTIFICAÇÃO'!$C$7="","",'A - IDENTIFICAÇÃO'!$C$7))</f>
        <v/>
      </c>
      <c r="B546" t="str">
        <f>IF(D546="","",IF('A - IDENTIFICAÇÃO'!$P$15="","",'A - IDENTIFICAÇÃO'!$P$15))</f>
        <v/>
      </c>
      <c r="C546" t="str">
        <f>IF(D546="","",TEXT(IF('A - IDENTIFICAÇÃO'!$C$2="","",'A - IDENTIFICAÇÃO'!$C$2),"0000"))</f>
        <v/>
      </c>
      <c r="D546" t="str">
        <f>IF('B - PROJETOS E PROGRAMAS'!A549="","",'B - PROJETOS E PROGRAMAS'!A549)</f>
        <v/>
      </c>
      <c r="E546" t="str">
        <f>TEXT(IF('B - PROJETOS E PROGRAMAS'!B549="","",'B - PROJETOS E PROGRAMAS'!B549),"DD/MM/AAAA")</f>
        <v/>
      </c>
      <c r="F546" t="str">
        <f>TEXT(IF('B - PROJETOS E PROGRAMAS'!C549="","",'B - PROJETOS E PROGRAMAS'!C549),"DD/MM/AAAA")</f>
        <v/>
      </c>
      <c r="G546" t="str">
        <f>IF(OR('B - PROJETOS E PROGRAMAS'!D549="SIM",'B - PROJETOS E PROGRAMAS'!D549="S"),"S",IF(OR('B - PROJETOS E PROGRAMAS'!D549="NÃO",'B - PROJETOS E PROGRAMAS'!D549="N"),"N",""))</f>
        <v/>
      </c>
      <c r="H546" t="str">
        <f>TEXT(IF('B - PROJETOS E PROGRAMAS'!A549="","",'B - PROJETOS E PROGRAMAS'!AB549),"0,00")</f>
        <v/>
      </c>
      <c r="I546" t="str">
        <f>TEXT(IF('B - PROJETOS E PROGRAMAS'!A549="","",'B - PROJETOS E PROGRAMAS'!AC549),"0,00")</f>
        <v/>
      </c>
      <c r="J546" t="str">
        <f>TEXT(IF('B - PROJETOS E PROGRAMAS'!A549="","",'B - PROJETOS E PROGRAMAS'!AD549),"0,00")</f>
        <v/>
      </c>
      <c r="K546" t="str">
        <f>TEXT(IF('B - PROJETOS E PROGRAMAS'!A549="","",'B - PROJETOS E PROGRAMAS'!AE549),"0,00")</f>
        <v/>
      </c>
    </row>
    <row r="547" spans="1:11" x14ac:dyDescent="0.35">
      <c r="A547" t="str">
        <f>IF(D547="","",IF('A - IDENTIFICAÇÃO'!$C$7="","",'A - IDENTIFICAÇÃO'!$C$7))</f>
        <v/>
      </c>
      <c r="B547" t="str">
        <f>IF(D547="","",IF('A - IDENTIFICAÇÃO'!$P$15="","",'A - IDENTIFICAÇÃO'!$P$15))</f>
        <v/>
      </c>
      <c r="C547" t="str">
        <f>IF(D547="","",TEXT(IF('A - IDENTIFICAÇÃO'!$C$2="","",'A - IDENTIFICAÇÃO'!$C$2),"0000"))</f>
        <v/>
      </c>
      <c r="D547" t="str">
        <f>IF('B - PROJETOS E PROGRAMAS'!A550="","",'B - PROJETOS E PROGRAMAS'!A550)</f>
        <v/>
      </c>
      <c r="E547" t="str">
        <f>TEXT(IF('B - PROJETOS E PROGRAMAS'!B550="","",'B - PROJETOS E PROGRAMAS'!B550),"DD/MM/AAAA")</f>
        <v/>
      </c>
      <c r="F547" t="str">
        <f>TEXT(IF('B - PROJETOS E PROGRAMAS'!C550="","",'B - PROJETOS E PROGRAMAS'!C550),"DD/MM/AAAA")</f>
        <v/>
      </c>
      <c r="G547" t="str">
        <f>IF(OR('B - PROJETOS E PROGRAMAS'!D550="SIM",'B - PROJETOS E PROGRAMAS'!D550="S"),"S",IF(OR('B - PROJETOS E PROGRAMAS'!D550="NÃO",'B - PROJETOS E PROGRAMAS'!D550="N"),"N",""))</f>
        <v/>
      </c>
      <c r="H547" t="str">
        <f>TEXT(IF('B - PROJETOS E PROGRAMAS'!A550="","",'B - PROJETOS E PROGRAMAS'!AB550),"0,00")</f>
        <v/>
      </c>
      <c r="I547" t="str">
        <f>TEXT(IF('B - PROJETOS E PROGRAMAS'!A550="","",'B - PROJETOS E PROGRAMAS'!AC550),"0,00")</f>
        <v/>
      </c>
      <c r="J547" t="str">
        <f>TEXT(IF('B - PROJETOS E PROGRAMAS'!A550="","",'B - PROJETOS E PROGRAMAS'!AD550),"0,00")</f>
        <v/>
      </c>
      <c r="K547" t="str">
        <f>TEXT(IF('B - PROJETOS E PROGRAMAS'!A550="","",'B - PROJETOS E PROGRAMAS'!AE550),"0,00")</f>
        <v/>
      </c>
    </row>
    <row r="548" spans="1:11" x14ac:dyDescent="0.35">
      <c r="A548" t="str">
        <f>IF(D548="","",IF('A - IDENTIFICAÇÃO'!$C$7="","",'A - IDENTIFICAÇÃO'!$C$7))</f>
        <v/>
      </c>
      <c r="B548" t="str">
        <f>IF(D548="","",IF('A - IDENTIFICAÇÃO'!$P$15="","",'A - IDENTIFICAÇÃO'!$P$15))</f>
        <v/>
      </c>
      <c r="C548" t="str">
        <f>IF(D548="","",TEXT(IF('A - IDENTIFICAÇÃO'!$C$2="","",'A - IDENTIFICAÇÃO'!$C$2),"0000"))</f>
        <v/>
      </c>
      <c r="D548" t="str">
        <f>IF('B - PROJETOS E PROGRAMAS'!A551="","",'B - PROJETOS E PROGRAMAS'!A551)</f>
        <v/>
      </c>
      <c r="E548" t="str">
        <f>TEXT(IF('B - PROJETOS E PROGRAMAS'!B551="","",'B - PROJETOS E PROGRAMAS'!B551),"DD/MM/AAAA")</f>
        <v/>
      </c>
      <c r="F548" t="str">
        <f>TEXT(IF('B - PROJETOS E PROGRAMAS'!C551="","",'B - PROJETOS E PROGRAMAS'!C551),"DD/MM/AAAA")</f>
        <v/>
      </c>
      <c r="G548" t="str">
        <f>IF(OR('B - PROJETOS E PROGRAMAS'!D551="SIM",'B - PROJETOS E PROGRAMAS'!D551="S"),"S",IF(OR('B - PROJETOS E PROGRAMAS'!D551="NÃO",'B - PROJETOS E PROGRAMAS'!D551="N"),"N",""))</f>
        <v/>
      </c>
      <c r="H548" t="str">
        <f>TEXT(IF('B - PROJETOS E PROGRAMAS'!A551="","",'B - PROJETOS E PROGRAMAS'!AB551),"0,00")</f>
        <v/>
      </c>
      <c r="I548" t="str">
        <f>TEXT(IF('B - PROJETOS E PROGRAMAS'!A551="","",'B - PROJETOS E PROGRAMAS'!AC551),"0,00")</f>
        <v/>
      </c>
      <c r="J548" t="str">
        <f>TEXT(IF('B - PROJETOS E PROGRAMAS'!A551="","",'B - PROJETOS E PROGRAMAS'!AD551),"0,00")</f>
        <v/>
      </c>
      <c r="K548" t="str">
        <f>TEXT(IF('B - PROJETOS E PROGRAMAS'!A551="","",'B - PROJETOS E PROGRAMAS'!AE551),"0,00")</f>
        <v/>
      </c>
    </row>
    <row r="549" spans="1:11" x14ac:dyDescent="0.35">
      <c r="A549" t="str">
        <f>IF(D549="","",IF('A - IDENTIFICAÇÃO'!$C$7="","",'A - IDENTIFICAÇÃO'!$C$7))</f>
        <v/>
      </c>
      <c r="B549" t="str">
        <f>IF(D549="","",IF('A - IDENTIFICAÇÃO'!$P$15="","",'A - IDENTIFICAÇÃO'!$P$15))</f>
        <v/>
      </c>
      <c r="C549" t="str">
        <f>IF(D549="","",TEXT(IF('A - IDENTIFICAÇÃO'!$C$2="","",'A - IDENTIFICAÇÃO'!$C$2),"0000"))</f>
        <v/>
      </c>
      <c r="D549" t="str">
        <f>IF('B - PROJETOS E PROGRAMAS'!A552="","",'B - PROJETOS E PROGRAMAS'!A552)</f>
        <v/>
      </c>
      <c r="E549" t="str">
        <f>TEXT(IF('B - PROJETOS E PROGRAMAS'!B552="","",'B - PROJETOS E PROGRAMAS'!B552),"DD/MM/AAAA")</f>
        <v/>
      </c>
      <c r="F549" t="str">
        <f>TEXT(IF('B - PROJETOS E PROGRAMAS'!C552="","",'B - PROJETOS E PROGRAMAS'!C552),"DD/MM/AAAA")</f>
        <v/>
      </c>
      <c r="G549" t="str">
        <f>IF(OR('B - PROJETOS E PROGRAMAS'!D552="SIM",'B - PROJETOS E PROGRAMAS'!D552="S"),"S",IF(OR('B - PROJETOS E PROGRAMAS'!D552="NÃO",'B - PROJETOS E PROGRAMAS'!D552="N"),"N",""))</f>
        <v/>
      </c>
      <c r="H549" t="str">
        <f>TEXT(IF('B - PROJETOS E PROGRAMAS'!A552="","",'B - PROJETOS E PROGRAMAS'!AB552),"0,00")</f>
        <v/>
      </c>
      <c r="I549" t="str">
        <f>TEXT(IF('B - PROJETOS E PROGRAMAS'!A552="","",'B - PROJETOS E PROGRAMAS'!AC552),"0,00")</f>
        <v/>
      </c>
      <c r="J549" t="str">
        <f>TEXT(IF('B - PROJETOS E PROGRAMAS'!A552="","",'B - PROJETOS E PROGRAMAS'!AD552),"0,00")</f>
        <v/>
      </c>
      <c r="K549" t="str">
        <f>TEXT(IF('B - PROJETOS E PROGRAMAS'!A552="","",'B - PROJETOS E PROGRAMAS'!AE552),"0,00")</f>
        <v/>
      </c>
    </row>
    <row r="550" spans="1:11" x14ac:dyDescent="0.35">
      <c r="A550" t="str">
        <f>IF(D550="","",IF('A - IDENTIFICAÇÃO'!$C$7="","",'A - IDENTIFICAÇÃO'!$C$7))</f>
        <v/>
      </c>
      <c r="B550" t="str">
        <f>IF(D550="","",IF('A - IDENTIFICAÇÃO'!$P$15="","",'A - IDENTIFICAÇÃO'!$P$15))</f>
        <v/>
      </c>
      <c r="C550" t="str">
        <f>IF(D550="","",TEXT(IF('A - IDENTIFICAÇÃO'!$C$2="","",'A - IDENTIFICAÇÃO'!$C$2),"0000"))</f>
        <v/>
      </c>
      <c r="D550" t="str">
        <f>IF('B - PROJETOS E PROGRAMAS'!A553="","",'B - PROJETOS E PROGRAMAS'!A553)</f>
        <v/>
      </c>
      <c r="E550" t="str">
        <f>TEXT(IF('B - PROJETOS E PROGRAMAS'!B553="","",'B - PROJETOS E PROGRAMAS'!B553),"DD/MM/AAAA")</f>
        <v/>
      </c>
      <c r="F550" t="str">
        <f>TEXT(IF('B - PROJETOS E PROGRAMAS'!C553="","",'B - PROJETOS E PROGRAMAS'!C553),"DD/MM/AAAA")</f>
        <v/>
      </c>
      <c r="G550" t="str">
        <f>IF(OR('B - PROJETOS E PROGRAMAS'!D553="SIM",'B - PROJETOS E PROGRAMAS'!D553="S"),"S",IF(OR('B - PROJETOS E PROGRAMAS'!D553="NÃO",'B - PROJETOS E PROGRAMAS'!D553="N"),"N",""))</f>
        <v/>
      </c>
      <c r="H550" t="str">
        <f>TEXT(IF('B - PROJETOS E PROGRAMAS'!A553="","",'B - PROJETOS E PROGRAMAS'!AB553),"0,00")</f>
        <v/>
      </c>
      <c r="I550" t="str">
        <f>TEXT(IF('B - PROJETOS E PROGRAMAS'!A553="","",'B - PROJETOS E PROGRAMAS'!AC553),"0,00")</f>
        <v/>
      </c>
      <c r="J550" t="str">
        <f>TEXT(IF('B - PROJETOS E PROGRAMAS'!A553="","",'B - PROJETOS E PROGRAMAS'!AD553),"0,00")</f>
        <v/>
      </c>
      <c r="K550" t="str">
        <f>TEXT(IF('B - PROJETOS E PROGRAMAS'!A553="","",'B - PROJETOS E PROGRAMAS'!AE553),"0,00")</f>
        <v/>
      </c>
    </row>
    <row r="551" spans="1:11" x14ac:dyDescent="0.35">
      <c r="A551" t="str">
        <f>IF(D551="","",IF('A - IDENTIFICAÇÃO'!$C$7="","",'A - IDENTIFICAÇÃO'!$C$7))</f>
        <v/>
      </c>
      <c r="B551" t="str">
        <f>IF(D551="","",IF('A - IDENTIFICAÇÃO'!$P$15="","",'A - IDENTIFICAÇÃO'!$P$15))</f>
        <v/>
      </c>
      <c r="C551" t="str">
        <f>IF(D551="","",TEXT(IF('A - IDENTIFICAÇÃO'!$C$2="","",'A - IDENTIFICAÇÃO'!$C$2),"0000"))</f>
        <v/>
      </c>
      <c r="D551" t="str">
        <f>IF('B - PROJETOS E PROGRAMAS'!A554="","",'B - PROJETOS E PROGRAMAS'!A554)</f>
        <v/>
      </c>
      <c r="E551" t="str">
        <f>TEXT(IF('B - PROJETOS E PROGRAMAS'!B554="","",'B - PROJETOS E PROGRAMAS'!B554),"DD/MM/AAAA")</f>
        <v/>
      </c>
      <c r="F551" t="str">
        <f>TEXT(IF('B - PROJETOS E PROGRAMAS'!C554="","",'B - PROJETOS E PROGRAMAS'!C554),"DD/MM/AAAA")</f>
        <v/>
      </c>
      <c r="G551" t="str">
        <f>IF(OR('B - PROJETOS E PROGRAMAS'!D554="SIM",'B - PROJETOS E PROGRAMAS'!D554="S"),"S",IF(OR('B - PROJETOS E PROGRAMAS'!D554="NÃO",'B - PROJETOS E PROGRAMAS'!D554="N"),"N",""))</f>
        <v/>
      </c>
      <c r="H551" t="str">
        <f>TEXT(IF('B - PROJETOS E PROGRAMAS'!A554="","",'B - PROJETOS E PROGRAMAS'!AB554),"0,00")</f>
        <v/>
      </c>
      <c r="I551" t="str">
        <f>TEXT(IF('B - PROJETOS E PROGRAMAS'!A554="","",'B - PROJETOS E PROGRAMAS'!AC554),"0,00")</f>
        <v/>
      </c>
      <c r="J551" t="str">
        <f>TEXT(IF('B - PROJETOS E PROGRAMAS'!A554="","",'B - PROJETOS E PROGRAMAS'!AD554),"0,00")</f>
        <v/>
      </c>
      <c r="K551" t="str">
        <f>TEXT(IF('B - PROJETOS E PROGRAMAS'!A554="","",'B - PROJETOS E PROGRAMAS'!AE554),"0,00")</f>
        <v/>
      </c>
    </row>
    <row r="552" spans="1:11" x14ac:dyDescent="0.35">
      <c r="A552" t="str">
        <f>IF(D552="","",IF('A - IDENTIFICAÇÃO'!$C$7="","",'A - IDENTIFICAÇÃO'!$C$7))</f>
        <v/>
      </c>
      <c r="B552" t="str">
        <f>IF(D552="","",IF('A - IDENTIFICAÇÃO'!$P$15="","",'A - IDENTIFICAÇÃO'!$P$15))</f>
        <v/>
      </c>
      <c r="C552" t="str">
        <f>IF(D552="","",TEXT(IF('A - IDENTIFICAÇÃO'!$C$2="","",'A - IDENTIFICAÇÃO'!$C$2),"0000"))</f>
        <v/>
      </c>
      <c r="D552" t="str">
        <f>IF('B - PROJETOS E PROGRAMAS'!A555="","",'B - PROJETOS E PROGRAMAS'!A555)</f>
        <v/>
      </c>
      <c r="E552" t="str">
        <f>TEXT(IF('B - PROJETOS E PROGRAMAS'!B555="","",'B - PROJETOS E PROGRAMAS'!B555),"DD/MM/AAAA")</f>
        <v/>
      </c>
      <c r="F552" t="str">
        <f>TEXT(IF('B - PROJETOS E PROGRAMAS'!C555="","",'B - PROJETOS E PROGRAMAS'!C555),"DD/MM/AAAA")</f>
        <v/>
      </c>
      <c r="G552" t="str">
        <f>IF(OR('B - PROJETOS E PROGRAMAS'!D555="SIM",'B - PROJETOS E PROGRAMAS'!D555="S"),"S",IF(OR('B - PROJETOS E PROGRAMAS'!D555="NÃO",'B - PROJETOS E PROGRAMAS'!D555="N"),"N",""))</f>
        <v/>
      </c>
      <c r="H552" t="str">
        <f>TEXT(IF('B - PROJETOS E PROGRAMAS'!A555="","",'B - PROJETOS E PROGRAMAS'!AB555),"0,00")</f>
        <v/>
      </c>
      <c r="I552" t="str">
        <f>TEXT(IF('B - PROJETOS E PROGRAMAS'!A555="","",'B - PROJETOS E PROGRAMAS'!AC555),"0,00")</f>
        <v/>
      </c>
      <c r="J552" t="str">
        <f>TEXT(IF('B - PROJETOS E PROGRAMAS'!A555="","",'B - PROJETOS E PROGRAMAS'!AD555),"0,00")</f>
        <v/>
      </c>
      <c r="K552" t="str">
        <f>TEXT(IF('B - PROJETOS E PROGRAMAS'!A555="","",'B - PROJETOS E PROGRAMAS'!AE555),"0,00")</f>
        <v/>
      </c>
    </row>
    <row r="553" spans="1:11" x14ac:dyDescent="0.35">
      <c r="A553" t="str">
        <f>IF(D553="","",IF('A - IDENTIFICAÇÃO'!$C$7="","",'A - IDENTIFICAÇÃO'!$C$7))</f>
        <v/>
      </c>
      <c r="B553" t="str">
        <f>IF(D553="","",IF('A - IDENTIFICAÇÃO'!$P$15="","",'A - IDENTIFICAÇÃO'!$P$15))</f>
        <v/>
      </c>
      <c r="C553" t="str">
        <f>IF(D553="","",TEXT(IF('A - IDENTIFICAÇÃO'!$C$2="","",'A - IDENTIFICAÇÃO'!$C$2),"0000"))</f>
        <v/>
      </c>
      <c r="D553" t="str">
        <f>IF('B - PROJETOS E PROGRAMAS'!A556="","",'B - PROJETOS E PROGRAMAS'!A556)</f>
        <v/>
      </c>
      <c r="E553" t="str">
        <f>TEXT(IF('B - PROJETOS E PROGRAMAS'!B556="","",'B - PROJETOS E PROGRAMAS'!B556),"DD/MM/AAAA")</f>
        <v/>
      </c>
      <c r="F553" t="str">
        <f>TEXT(IF('B - PROJETOS E PROGRAMAS'!C556="","",'B - PROJETOS E PROGRAMAS'!C556),"DD/MM/AAAA")</f>
        <v/>
      </c>
      <c r="G553" t="str">
        <f>IF(OR('B - PROJETOS E PROGRAMAS'!D556="SIM",'B - PROJETOS E PROGRAMAS'!D556="S"),"S",IF(OR('B - PROJETOS E PROGRAMAS'!D556="NÃO",'B - PROJETOS E PROGRAMAS'!D556="N"),"N",""))</f>
        <v/>
      </c>
      <c r="H553" t="str">
        <f>TEXT(IF('B - PROJETOS E PROGRAMAS'!A556="","",'B - PROJETOS E PROGRAMAS'!AB556),"0,00")</f>
        <v/>
      </c>
      <c r="I553" t="str">
        <f>TEXT(IF('B - PROJETOS E PROGRAMAS'!A556="","",'B - PROJETOS E PROGRAMAS'!AC556),"0,00")</f>
        <v/>
      </c>
      <c r="J553" t="str">
        <f>TEXT(IF('B - PROJETOS E PROGRAMAS'!A556="","",'B - PROJETOS E PROGRAMAS'!AD556),"0,00")</f>
        <v/>
      </c>
      <c r="K553" t="str">
        <f>TEXT(IF('B - PROJETOS E PROGRAMAS'!A556="","",'B - PROJETOS E PROGRAMAS'!AE556),"0,00")</f>
        <v/>
      </c>
    </row>
    <row r="554" spans="1:11" x14ac:dyDescent="0.35">
      <c r="A554" t="str">
        <f>IF(D554="","",IF('A - IDENTIFICAÇÃO'!$C$7="","",'A - IDENTIFICAÇÃO'!$C$7))</f>
        <v/>
      </c>
      <c r="B554" t="str">
        <f>IF(D554="","",IF('A - IDENTIFICAÇÃO'!$P$15="","",'A - IDENTIFICAÇÃO'!$P$15))</f>
        <v/>
      </c>
      <c r="C554" t="str">
        <f>IF(D554="","",TEXT(IF('A - IDENTIFICAÇÃO'!$C$2="","",'A - IDENTIFICAÇÃO'!$C$2),"0000"))</f>
        <v/>
      </c>
      <c r="D554" t="str">
        <f>IF('B - PROJETOS E PROGRAMAS'!A557="","",'B - PROJETOS E PROGRAMAS'!A557)</f>
        <v/>
      </c>
      <c r="E554" t="str">
        <f>TEXT(IF('B - PROJETOS E PROGRAMAS'!B557="","",'B - PROJETOS E PROGRAMAS'!B557),"DD/MM/AAAA")</f>
        <v/>
      </c>
      <c r="F554" t="str">
        <f>TEXT(IF('B - PROJETOS E PROGRAMAS'!C557="","",'B - PROJETOS E PROGRAMAS'!C557),"DD/MM/AAAA")</f>
        <v/>
      </c>
      <c r="G554" t="str">
        <f>IF(OR('B - PROJETOS E PROGRAMAS'!D557="SIM",'B - PROJETOS E PROGRAMAS'!D557="S"),"S",IF(OR('B - PROJETOS E PROGRAMAS'!D557="NÃO",'B - PROJETOS E PROGRAMAS'!D557="N"),"N",""))</f>
        <v/>
      </c>
      <c r="H554" t="str">
        <f>TEXT(IF('B - PROJETOS E PROGRAMAS'!A557="","",'B - PROJETOS E PROGRAMAS'!AB557),"0,00")</f>
        <v/>
      </c>
      <c r="I554" t="str">
        <f>TEXT(IF('B - PROJETOS E PROGRAMAS'!A557="","",'B - PROJETOS E PROGRAMAS'!AC557),"0,00")</f>
        <v/>
      </c>
      <c r="J554" t="str">
        <f>TEXT(IF('B - PROJETOS E PROGRAMAS'!A557="","",'B - PROJETOS E PROGRAMAS'!AD557),"0,00")</f>
        <v/>
      </c>
      <c r="K554" t="str">
        <f>TEXT(IF('B - PROJETOS E PROGRAMAS'!A557="","",'B - PROJETOS E PROGRAMAS'!AE557),"0,00")</f>
        <v/>
      </c>
    </row>
    <row r="555" spans="1:11" x14ac:dyDescent="0.35">
      <c r="A555" t="str">
        <f>IF(D555="","",IF('A - IDENTIFICAÇÃO'!$C$7="","",'A - IDENTIFICAÇÃO'!$C$7))</f>
        <v/>
      </c>
      <c r="B555" t="str">
        <f>IF(D555="","",IF('A - IDENTIFICAÇÃO'!$P$15="","",'A - IDENTIFICAÇÃO'!$P$15))</f>
        <v/>
      </c>
      <c r="C555" t="str">
        <f>IF(D555="","",TEXT(IF('A - IDENTIFICAÇÃO'!$C$2="","",'A - IDENTIFICAÇÃO'!$C$2),"0000"))</f>
        <v/>
      </c>
      <c r="D555" t="str">
        <f>IF('B - PROJETOS E PROGRAMAS'!A558="","",'B - PROJETOS E PROGRAMAS'!A558)</f>
        <v/>
      </c>
      <c r="E555" t="str">
        <f>TEXT(IF('B - PROJETOS E PROGRAMAS'!B558="","",'B - PROJETOS E PROGRAMAS'!B558),"DD/MM/AAAA")</f>
        <v/>
      </c>
      <c r="F555" t="str">
        <f>TEXT(IF('B - PROJETOS E PROGRAMAS'!C558="","",'B - PROJETOS E PROGRAMAS'!C558),"DD/MM/AAAA")</f>
        <v/>
      </c>
      <c r="G555" t="str">
        <f>IF(OR('B - PROJETOS E PROGRAMAS'!D558="SIM",'B - PROJETOS E PROGRAMAS'!D558="S"),"S",IF(OR('B - PROJETOS E PROGRAMAS'!D558="NÃO",'B - PROJETOS E PROGRAMAS'!D558="N"),"N",""))</f>
        <v/>
      </c>
      <c r="H555" t="str">
        <f>TEXT(IF('B - PROJETOS E PROGRAMAS'!A558="","",'B - PROJETOS E PROGRAMAS'!AB558),"0,00")</f>
        <v/>
      </c>
      <c r="I555" t="str">
        <f>TEXT(IF('B - PROJETOS E PROGRAMAS'!A558="","",'B - PROJETOS E PROGRAMAS'!AC558),"0,00")</f>
        <v/>
      </c>
      <c r="J555" t="str">
        <f>TEXT(IF('B - PROJETOS E PROGRAMAS'!A558="","",'B - PROJETOS E PROGRAMAS'!AD558),"0,00")</f>
        <v/>
      </c>
      <c r="K555" t="str">
        <f>TEXT(IF('B - PROJETOS E PROGRAMAS'!A558="","",'B - PROJETOS E PROGRAMAS'!AE558),"0,00")</f>
        <v/>
      </c>
    </row>
    <row r="556" spans="1:11" x14ac:dyDescent="0.35">
      <c r="A556" t="str">
        <f>IF(D556="","",IF('A - IDENTIFICAÇÃO'!$C$7="","",'A - IDENTIFICAÇÃO'!$C$7))</f>
        <v/>
      </c>
      <c r="B556" t="str">
        <f>IF(D556="","",IF('A - IDENTIFICAÇÃO'!$P$15="","",'A - IDENTIFICAÇÃO'!$P$15))</f>
        <v/>
      </c>
      <c r="C556" t="str">
        <f>IF(D556="","",TEXT(IF('A - IDENTIFICAÇÃO'!$C$2="","",'A - IDENTIFICAÇÃO'!$C$2),"0000"))</f>
        <v/>
      </c>
      <c r="D556" t="str">
        <f>IF('B - PROJETOS E PROGRAMAS'!A559="","",'B - PROJETOS E PROGRAMAS'!A559)</f>
        <v/>
      </c>
      <c r="E556" t="str">
        <f>TEXT(IF('B - PROJETOS E PROGRAMAS'!B559="","",'B - PROJETOS E PROGRAMAS'!B559),"DD/MM/AAAA")</f>
        <v/>
      </c>
      <c r="F556" t="str">
        <f>TEXT(IF('B - PROJETOS E PROGRAMAS'!C559="","",'B - PROJETOS E PROGRAMAS'!C559),"DD/MM/AAAA")</f>
        <v/>
      </c>
      <c r="G556" t="str">
        <f>IF(OR('B - PROJETOS E PROGRAMAS'!D559="SIM",'B - PROJETOS E PROGRAMAS'!D559="S"),"S",IF(OR('B - PROJETOS E PROGRAMAS'!D559="NÃO",'B - PROJETOS E PROGRAMAS'!D559="N"),"N",""))</f>
        <v/>
      </c>
      <c r="H556" t="str">
        <f>TEXT(IF('B - PROJETOS E PROGRAMAS'!A559="","",'B - PROJETOS E PROGRAMAS'!AB559),"0,00")</f>
        <v/>
      </c>
      <c r="I556" t="str">
        <f>TEXT(IF('B - PROJETOS E PROGRAMAS'!A559="","",'B - PROJETOS E PROGRAMAS'!AC559),"0,00")</f>
        <v/>
      </c>
      <c r="J556" t="str">
        <f>TEXT(IF('B - PROJETOS E PROGRAMAS'!A559="","",'B - PROJETOS E PROGRAMAS'!AD559),"0,00")</f>
        <v/>
      </c>
      <c r="K556" t="str">
        <f>TEXT(IF('B - PROJETOS E PROGRAMAS'!A559="","",'B - PROJETOS E PROGRAMAS'!AE559),"0,00")</f>
        <v/>
      </c>
    </row>
    <row r="557" spans="1:11" x14ac:dyDescent="0.35">
      <c r="A557" t="str">
        <f>IF(D557="","",IF('A - IDENTIFICAÇÃO'!$C$7="","",'A - IDENTIFICAÇÃO'!$C$7))</f>
        <v/>
      </c>
      <c r="B557" t="str">
        <f>IF(D557="","",IF('A - IDENTIFICAÇÃO'!$P$15="","",'A - IDENTIFICAÇÃO'!$P$15))</f>
        <v/>
      </c>
      <c r="C557" t="str">
        <f>IF(D557="","",TEXT(IF('A - IDENTIFICAÇÃO'!$C$2="","",'A - IDENTIFICAÇÃO'!$C$2),"0000"))</f>
        <v/>
      </c>
      <c r="D557" t="str">
        <f>IF('B - PROJETOS E PROGRAMAS'!A560="","",'B - PROJETOS E PROGRAMAS'!A560)</f>
        <v/>
      </c>
      <c r="E557" t="str">
        <f>TEXT(IF('B - PROJETOS E PROGRAMAS'!B560="","",'B - PROJETOS E PROGRAMAS'!B560),"DD/MM/AAAA")</f>
        <v/>
      </c>
      <c r="F557" t="str">
        <f>TEXT(IF('B - PROJETOS E PROGRAMAS'!C560="","",'B - PROJETOS E PROGRAMAS'!C560),"DD/MM/AAAA")</f>
        <v/>
      </c>
      <c r="G557" t="str">
        <f>IF(OR('B - PROJETOS E PROGRAMAS'!D560="SIM",'B - PROJETOS E PROGRAMAS'!D560="S"),"S",IF(OR('B - PROJETOS E PROGRAMAS'!D560="NÃO",'B - PROJETOS E PROGRAMAS'!D560="N"),"N",""))</f>
        <v/>
      </c>
      <c r="H557" t="str">
        <f>TEXT(IF('B - PROJETOS E PROGRAMAS'!A560="","",'B - PROJETOS E PROGRAMAS'!AB560),"0,00")</f>
        <v/>
      </c>
      <c r="I557" t="str">
        <f>TEXT(IF('B - PROJETOS E PROGRAMAS'!A560="","",'B - PROJETOS E PROGRAMAS'!AC560),"0,00")</f>
        <v/>
      </c>
      <c r="J557" t="str">
        <f>TEXT(IF('B - PROJETOS E PROGRAMAS'!A560="","",'B - PROJETOS E PROGRAMAS'!AD560),"0,00")</f>
        <v/>
      </c>
      <c r="K557" t="str">
        <f>TEXT(IF('B - PROJETOS E PROGRAMAS'!A560="","",'B - PROJETOS E PROGRAMAS'!AE560),"0,00")</f>
        <v/>
      </c>
    </row>
    <row r="558" spans="1:11" x14ac:dyDescent="0.35">
      <c r="A558" t="str">
        <f>IF(D558="","",IF('A - IDENTIFICAÇÃO'!$C$7="","",'A - IDENTIFICAÇÃO'!$C$7))</f>
        <v/>
      </c>
      <c r="B558" t="str">
        <f>IF(D558="","",IF('A - IDENTIFICAÇÃO'!$P$15="","",'A - IDENTIFICAÇÃO'!$P$15))</f>
        <v/>
      </c>
      <c r="C558" t="str">
        <f>IF(D558="","",TEXT(IF('A - IDENTIFICAÇÃO'!$C$2="","",'A - IDENTIFICAÇÃO'!$C$2),"0000"))</f>
        <v/>
      </c>
      <c r="D558" t="str">
        <f>IF('B - PROJETOS E PROGRAMAS'!A561="","",'B - PROJETOS E PROGRAMAS'!A561)</f>
        <v/>
      </c>
      <c r="E558" t="str">
        <f>TEXT(IF('B - PROJETOS E PROGRAMAS'!B561="","",'B - PROJETOS E PROGRAMAS'!B561),"DD/MM/AAAA")</f>
        <v/>
      </c>
      <c r="F558" t="str">
        <f>TEXT(IF('B - PROJETOS E PROGRAMAS'!C561="","",'B - PROJETOS E PROGRAMAS'!C561),"DD/MM/AAAA")</f>
        <v/>
      </c>
      <c r="G558" t="str">
        <f>IF(OR('B - PROJETOS E PROGRAMAS'!D561="SIM",'B - PROJETOS E PROGRAMAS'!D561="S"),"S",IF(OR('B - PROJETOS E PROGRAMAS'!D561="NÃO",'B - PROJETOS E PROGRAMAS'!D561="N"),"N",""))</f>
        <v/>
      </c>
      <c r="H558" t="str">
        <f>TEXT(IF('B - PROJETOS E PROGRAMAS'!A561="","",'B - PROJETOS E PROGRAMAS'!AB561),"0,00")</f>
        <v/>
      </c>
      <c r="I558" t="str">
        <f>TEXT(IF('B - PROJETOS E PROGRAMAS'!A561="","",'B - PROJETOS E PROGRAMAS'!AC561),"0,00")</f>
        <v/>
      </c>
      <c r="J558" t="str">
        <f>TEXT(IF('B - PROJETOS E PROGRAMAS'!A561="","",'B - PROJETOS E PROGRAMAS'!AD561),"0,00")</f>
        <v/>
      </c>
      <c r="K558" t="str">
        <f>TEXT(IF('B - PROJETOS E PROGRAMAS'!A561="","",'B - PROJETOS E PROGRAMAS'!AE561),"0,00")</f>
        <v/>
      </c>
    </row>
    <row r="559" spans="1:11" x14ac:dyDescent="0.35">
      <c r="A559" t="str">
        <f>IF(D559="","",IF('A - IDENTIFICAÇÃO'!$C$7="","",'A - IDENTIFICAÇÃO'!$C$7))</f>
        <v/>
      </c>
      <c r="B559" t="str">
        <f>IF(D559="","",IF('A - IDENTIFICAÇÃO'!$P$15="","",'A - IDENTIFICAÇÃO'!$P$15))</f>
        <v/>
      </c>
      <c r="C559" t="str">
        <f>IF(D559="","",TEXT(IF('A - IDENTIFICAÇÃO'!$C$2="","",'A - IDENTIFICAÇÃO'!$C$2),"0000"))</f>
        <v/>
      </c>
      <c r="D559" t="str">
        <f>IF('B - PROJETOS E PROGRAMAS'!A562="","",'B - PROJETOS E PROGRAMAS'!A562)</f>
        <v/>
      </c>
      <c r="E559" t="str">
        <f>TEXT(IF('B - PROJETOS E PROGRAMAS'!B562="","",'B - PROJETOS E PROGRAMAS'!B562),"DD/MM/AAAA")</f>
        <v/>
      </c>
      <c r="F559" t="str">
        <f>TEXT(IF('B - PROJETOS E PROGRAMAS'!C562="","",'B - PROJETOS E PROGRAMAS'!C562),"DD/MM/AAAA")</f>
        <v/>
      </c>
      <c r="G559" t="str">
        <f>IF(OR('B - PROJETOS E PROGRAMAS'!D562="SIM",'B - PROJETOS E PROGRAMAS'!D562="S"),"S",IF(OR('B - PROJETOS E PROGRAMAS'!D562="NÃO",'B - PROJETOS E PROGRAMAS'!D562="N"),"N",""))</f>
        <v/>
      </c>
      <c r="H559" t="str">
        <f>TEXT(IF('B - PROJETOS E PROGRAMAS'!A562="","",'B - PROJETOS E PROGRAMAS'!AB562),"0,00")</f>
        <v/>
      </c>
      <c r="I559" t="str">
        <f>TEXT(IF('B - PROJETOS E PROGRAMAS'!A562="","",'B - PROJETOS E PROGRAMAS'!AC562),"0,00")</f>
        <v/>
      </c>
      <c r="J559" t="str">
        <f>TEXT(IF('B - PROJETOS E PROGRAMAS'!A562="","",'B - PROJETOS E PROGRAMAS'!AD562),"0,00")</f>
        <v/>
      </c>
      <c r="K559" t="str">
        <f>TEXT(IF('B - PROJETOS E PROGRAMAS'!A562="","",'B - PROJETOS E PROGRAMAS'!AE562),"0,00")</f>
        <v/>
      </c>
    </row>
    <row r="560" spans="1:11" x14ac:dyDescent="0.35">
      <c r="A560" t="str">
        <f>IF(D560="","",IF('A - IDENTIFICAÇÃO'!$C$7="","",'A - IDENTIFICAÇÃO'!$C$7))</f>
        <v/>
      </c>
      <c r="B560" t="str">
        <f>IF(D560="","",IF('A - IDENTIFICAÇÃO'!$P$15="","",'A - IDENTIFICAÇÃO'!$P$15))</f>
        <v/>
      </c>
      <c r="C560" t="str">
        <f>IF(D560="","",TEXT(IF('A - IDENTIFICAÇÃO'!$C$2="","",'A - IDENTIFICAÇÃO'!$C$2),"0000"))</f>
        <v/>
      </c>
      <c r="D560" t="str">
        <f>IF('B - PROJETOS E PROGRAMAS'!A563="","",'B - PROJETOS E PROGRAMAS'!A563)</f>
        <v/>
      </c>
      <c r="E560" t="str">
        <f>TEXT(IF('B - PROJETOS E PROGRAMAS'!B563="","",'B - PROJETOS E PROGRAMAS'!B563),"DD/MM/AAAA")</f>
        <v/>
      </c>
      <c r="F560" t="str">
        <f>TEXT(IF('B - PROJETOS E PROGRAMAS'!C563="","",'B - PROJETOS E PROGRAMAS'!C563),"DD/MM/AAAA")</f>
        <v/>
      </c>
      <c r="G560" t="str">
        <f>IF(OR('B - PROJETOS E PROGRAMAS'!D563="SIM",'B - PROJETOS E PROGRAMAS'!D563="S"),"S",IF(OR('B - PROJETOS E PROGRAMAS'!D563="NÃO",'B - PROJETOS E PROGRAMAS'!D563="N"),"N",""))</f>
        <v/>
      </c>
      <c r="H560" t="str">
        <f>TEXT(IF('B - PROJETOS E PROGRAMAS'!A563="","",'B - PROJETOS E PROGRAMAS'!AB563),"0,00")</f>
        <v/>
      </c>
      <c r="I560" t="str">
        <f>TEXT(IF('B - PROJETOS E PROGRAMAS'!A563="","",'B - PROJETOS E PROGRAMAS'!AC563),"0,00")</f>
        <v/>
      </c>
      <c r="J560" t="str">
        <f>TEXT(IF('B - PROJETOS E PROGRAMAS'!A563="","",'B - PROJETOS E PROGRAMAS'!AD563),"0,00")</f>
        <v/>
      </c>
      <c r="K560" t="str">
        <f>TEXT(IF('B - PROJETOS E PROGRAMAS'!A563="","",'B - PROJETOS E PROGRAMAS'!AE563),"0,00")</f>
        <v/>
      </c>
    </row>
    <row r="561" spans="1:11" x14ac:dyDescent="0.35">
      <c r="A561" t="str">
        <f>IF(D561="","",IF('A - IDENTIFICAÇÃO'!$C$7="","",'A - IDENTIFICAÇÃO'!$C$7))</f>
        <v/>
      </c>
      <c r="B561" t="str">
        <f>IF(D561="","",IF('A - IDENTIFICAÇÃO'!$P$15="","",'A - IDENTIFICAÇÃO'!$P$15))</f>
        <v/>
      </c>
      <c r="C561" t="str">
        <f>IF(D561="","",TEXT(IF('A - IDENTIFICAÇÃO'!$C$2="","",'A - IDENTIFICAÇÃO'!$C$2),"0000"))</f>
        <v/>
      </c>
      <c r="D561" t="str">
        <f>IF('B - PROJETOS E PROGRAMAS'!A564="","",'B - PROJETOS E PROGRAMAS'!A564)</f>
        <v/>
      </c>
      <c r="E561" t="str">
        <f>TEXT(IF('B - PROJETOS E PROGRAMAS'!B564="","",'B - PROJETOS E PROGRAMAS'!B564),"DD/MM/AAAA")</f>
        <v/>
      </c>
      <c r="F561" t="str">
        <f>TEXT(IF('B - PROJETOS E PROGRAMAS'!C564="","",'B - PROJETOS E PROGRAMAS'!C564),"DD/MM/AAAA")</f>
        <v/>
      </c>
      <c r="G561" t="str">
        <f>IF(OR('B - PROJETOS E PROGRAMAS'!D564="SIM",'B - PROJETOS E PROGRAMAS'!D564="S"),"S",IF(OR('B - PROJETOS E PROGRAMAS'!D564="NÃO",'B - PROJETOS E PROGRAMAS'!D564="N"),"N",""))</f>
        <v/>
      </c>
      <c r="H561" t="str">
        <f>TEXT(IF('B - PROJETOS E PROGRAMAS'!A564="","",'B - PROJETOS E PROGRAMAS'!AB564),"0,00")</f>
        <v/>
      </c>
      <c r="I561" t="str">
        <f>TEXT(IF('B - PROJETOS E PROGRAMAS'!A564="","",'B - PROJETOS E PROGRAMAS'!AC564),"0,00")</f>
        <v/>
      </c>
      <c r="J561" t="str">
        <f>TEXT(IF('B - PROJETOS E PROGRAMAS'!A564="","",'B - PROJETOS E PROGRAMAS'!AD564),"0,00")</f>
        <v/>
      </c>
      <c r="K561" t="str">
        <f>TEXT(IF('B - PROJETOS E PROGRAMAS'!A564="","",'B - PROJETOS E PROGRAMAS'!AE564),"0,00")</f>
        <v/>
      </c>
    </row>
    <row r="562" spans="1:11" x14ac:dyDescent="0.35">
      <c r="A562" t="str">
        <f>IF(D562="","",IF('A - IDENTIFICAÇÃO'!$C$7="","",'A - IDENTIFICAÇÃO'!$C$7))</f>
        <v/>
      </c>
      <c r="B562" t="str">
        <f>IF(D562="","",IF('A - IDENTIFICAÇÃO'!$P$15="","",'A - IDENTIFICAÇÃO'!$P$15))</f>
        <v/>
      </c>
      <c r="C562" t="str">
        <f>IF(D562="","",TEXT(IF('A - IDENTIFICAÇÃO'!$C$2="","",'A - IDENTIFICAÇÃO'!$C$2),"0000"))</f>
        <v/>
      </c>
      <c r="D562" t="str">
        <f>IF('B - PROJETOS E PROGRAMAS'!A565="","",'B - PROJETOS E PROGRAMAS'!A565)</f>
        <v/>
      </c>
      <c r="E562" t="str">
        <f>TEXT(IF('B - PROJETOS E PROGRAMAS'!B565="","",'B - PROJETOS E PROGRAMAS'!B565),"DD/MM/AAAA")</f>
        <v/>
      </c>
      <c r="F562" t="str">
        <f>TEXT(IF('B - PROJETOS E PROGRAMAS'!C565="","",'B - PROJETOS E PROGRAMAS'!C565),"DD/MM/AAAA")</f>
        <v/>
      </c>
      <c r="G562" t="str">
        <f>IF(OR('B - PROJETOS E PROGRAMAS'!D565="SIM",'B - PROJETOS E PROGRAMAS'!D565="S"),"S",IF(OR('B - PROJETOS E PROGRAMAS'!D565="NÃO",'B - PROJETOS E PROGRAMAS'!D565="N"),"N",""))</f>
        <v/>
      </c>
      <c r="H562" t="str">
        <f>TEXT(IF('B - PROJETOS E PROGRAMAS'!A565="","",'B - PROJETOS E PROGRAMAS'!AB565),"0,00")</f>
        <v/>
      </c>
      <c r="I562" t="str">
        <f>TEXT(IF('B - PROJETOS E PROGRAMAS'!A565="","",'B - PROJETOS E PROGRAMAS'!AC565),"0,00")</f>
        <v/>
      </c>
      <c r="J562" t="str">
        <f>TEXT(IF('B - PROJETOS E PROGRAMAS'!A565="","",'B - PROJETOS E PROGRAMAS'!AD565),"0,00")</f>
        <v/>
      </c>
      <c r="K562" t="str">
        <f>TEXT(IF('B - PROJETOS E PROGRAMAS'!A565="","",'B - PROJETOS E PROGRAMAS'!AE565),"0,00")</f>
        <v/>
      </c>
    </row>
    <row r="563" spans="1:11" x14ac:dyDescent="0.35">
      <c r="A563" t="str">
        <f>IF(D563="","",IF('A - IDENTIFICAÇÃO'!$C$7="","",'A - IDENTIFICAÇÃO'!$C$7))</f>
        <v/>
      </c>
      <c r="B563" t="str">
        <f>IF(D563="","",IF('A - IDENTIFICAÇÃO'!$P$15="","",'A - IDENTIFICAÇÃO'!$P$15))</f>
        <v/>
      </c>
      <c r="C563" t="str">
        <f>IF(D563="","",TEXT(IF('A - IDENTIFICAÇÃO'!$C$2="","",'A - IDENTIFICAÇÃO'!$C$2),"0000"))</f>
        <v/>
      </c>
      <c r="D563" t="str">
        <f>IF('B - PROJETOS E PROGRAMAS'!A566="","",'B - PROJETOS E PROGRAMAS'!A566)</f>
        <v/>
      </c>
      <c r="E563" t="str">
        <f>TEXT(IF('B - PROJETOS E PROGRAMAS'!B566="","",'B - PROJETOS E PROGRAMAS'!B566),"DD/MM/AAAA")</f>
        <v/>
      </c>
      <c r="F563" t="str">
        <f>TEXT(IF('B - PROJETOS E PROGRAMAS'!C566="","",'B - PROJETOS E PROGRAMAS'!C566),"DD/MM/AAAA")</f>
        <v/>
      </c>
      <c r="G563" t="str">
        <f>IF(OR('B - PROJETOS E PROGRAMAS'!D566="SIM",'B - PROJETOS E PROGRAMAS'!D566="S"),"S",IF(OR('B - PROJETOS E PROGRAMAS'!D566="NÃO",'B - PROJETOS E PROGRAMAS'!D566="N"),"N",""))</f>
        <v/>
      </c>
      <c r="H563" t="str">
        <f>TEXT(IF('B - PROJETOS E PROGRAMAS'!A566="","",'B - PROJETOS E PROGRAMAS'!AB566),"0,00")</f>
        <v/>
      </c>
      <c r="I563" t="str">
        <f>TEXT(IF('B - PROJETOS E PROGRAMAS'!A566="","",'B - PROJETOS E PROGRAMAS'!AC566),"0,00")</f>
        <v/>
      </c>
      <c r="J563" t="str">
        <f>TEXT(IF('B - PROJETOS E PROGRAMAS'!A566="","",'B - PROJETOS E PROGRAMAS'!AD566),"0,00")</f>
        <v/>
      </c>
      <c r="K563" t="str">
        <f>TEXT(IF('B - PROJETOS E PROGRAMAS'!A566="","",'B - PROJETOS E PROGRAMAS'!AE566),"0,00")</f>
        <v/>
      </c>
    </row>
    <row r="564" spans="1:11" x14ac:dyDescent="0.35">
      <c r="A564" t="str">
        <f>IF(D564="","",IF('A - IDENTIFICAÇÃO'!$C$7="","",'A - IDENTIFICAÇÃO'!$C$7))</f>
        <v/>
      </c>
      <c r="B564" t="str">
        <f>IF(D564="","",IF('A - IDENTIFICAÇÃO'!$P$15="","",'A - IDENTIFICAÇÃO'!$P$15))</f>
        <v/>
      </c>
      <c r="C564" t="str">
        <f>IF(D564="","",TEXT(IF('A - IDENTIFICAÇÃO'!$C$2="","",'A - IDENTIFICAÇÃO'!$C$2),"0000"))</f>
        <v/>
      </c>
      <c r="D564" t="str">
        <f>IF('B - PROJETOS E PROGRAMAS'!A567="","",'B - PROJETOS E PROGRAMAS'!A567)</f>
        <v/>
      </c>
      <c r="E564" t="str">
        <f>TEXT(IF('B - PROJETOS E PROGRAMAS'!B567="","",'B - PROJETOS E PROGRAMAS'!B567),"DD/MM/AAAA")</f>
        <v/>
      </c>
      <c r="F564" t="str">
        <f>TEXT(IF('B - PROJETOS E PROGRAMAS'!C567="","",'B - PROJETOS E PROGRAMAS'!C567),"DD/MM/AAAA")</f>
        <v/>
      </c>
      <c r="G564" t="str">
        <f>IF(OR('B - PROJETOS E PROGRAMAS'!D567="SIM",'B - PROJETOS E PROGRAMAS'!D567="S"),"S",IF(OR('B - PROJETOS E PROGRAMAS'!D567="NÃO",'B - PROJETOS E PROGRAMAS'!D567="N"),"N",""))</f>
        <v/>
      </c>
      <c r="H564" t="str">
        <f>TEXT(IF('B - PROJETOS E PROGRAMAS'!A567="","",'B - PROJETOS E PROGRAMAS'!AB567),"0,00")</f>
        <v/>
      </c>
      <c r="I564" t="str">
        <f>TEXT(IF('B - PROJETOS E PROGRAMAS'!A567="","",'B - PROJETOS E PROGRAMAS'!AC567),"0,00")</f>
        <v/>
      </c>
      <c r="J564" t="str">
        <f>TEXT(IF('B - PROJETOS E PROGRAMAS'!A567="","",'B - PROJETOS E PROGRAMAS'!AD567),"0,00")</f>
        <v/>
      </c>
      <c r="K564" t="str">
        <f>TEXT(IF('B - PROJETOS E PROGRAMAS'!A567="","",'B - PROJETOS E PROGRAMAS'!AE567),"0,00")</f>
        <v/>
      </c>
    </row>
    <row r="565" spans="1:11" x14ac:dyDescent="0.35">
      <c r="A565" t="str">
        <f>IF(D565="","",IF('A - IDENTIFICAÇÃO'!$C$7="","",'A - IDENTIFICAÇÃO'!$C$7))</f>
        <v/>
      </c>
      <c r="B565" t="str">
        <f>IF(D565="","",IF('A - IDENTIFICAÇÃO'!$P$15="","",'A - IDENTIFICAÇÃO'!$P$15))</f>
        <v/>
      </c>
      <c r="C565" t="str">
        <f>IF(D565="","",TEXT(IF('A - IDENTIFICAÇÃO'!$C$2="","",'A - IDENTIFICAÇÃO'!$C$2),"0000"))</f>
        <v/>
      </c>
      <c r="D565" t="str">
        <f>IF('B - PROJETOS E PROGRAMAS'!A568="","",'B - PROJETOS E PROGRAMAS'!A568)</f>
        <v/>
      </c>
      <c r="E565" t="str">
        <f>TEXT(IF('B - PROJETOS E PROGRAMAS'!B568="","",'B - PROJETOS E PROGRAMAS'!B568),"DD/MM/AAAA")</f>
        <v/>
      </c>
      <c r="F565" t="str">
        <f>TEXT(IF('B - PROJETOS E PROGRAMAS'!C568="","",'B - PROJETOS E PROGRAMAS'!C568),"DD/MM/AAAA")</f>
        <v/>
      </c>
      <c r="G565" t="str">
        <f>IF(OR('B - PROJETOS E PROGRAMAS'!D568="SIM",'B - PROJETOS E PROGRAMAS'!D568="S"),"S",IF(OR('B - PROJETOS E PROGRAMAS'!D568="NÃO",'B - PROJETOS E PROGRAMAS'!D568="N"),"N",""))</f>
        <v/>
      </c>
      <c r="H565" t="str">
        <f>TEXT(IF('B - PROJETOS E PROGRAMAS'!A568="","",'B - PROJETOS E PROGRAMAS'!AB568),"0,00")</f>
        <v/>
      </c>
      <c r="I565" t="str">
        <f>TEXT(IF('B - PROJETOS E PROGRAMAS'!A568="","",'B - PROJETOS E PROGRAMAS'!AC568),"0,00")</f>
        <v/>
      </c>
      <c r="J565" t="str">
        <f>TEXT(IF('B - PROJETOS E PROGRAMAS'!A568="","",'B - PROJETOS E PROGRAMAS'!AD568),"0,00")</f>
        <v/>
      </c>
      <c r="K565" t="str">
        <f>TEXT(IF('B - PROJETOS E PROGRAMAS'!A568="","",'B - PROJETOS E PROGRAMAS'!AE568),"0,00")</f>
        <v/>
      </c>
    </row>
    <row r="566" spans="1:11" x14ac:dyDescent="0.35">
      <c r="A566" t="str">
        <f>IF(D566="","",IF('A - IDENTIFICAÇÃO'!$C$7="","",'A - IDENTIFICAÇÃO'!$C$7))</f>
        <v/>
      </c>
      <c r="B566" t="str">
        <f>IF(D566="","",IF('A - IDENTIFICAÇÃO'!$P$15="","",'A - IDENTIFICAÇÃO'!$P$15))</f>
        <v/>
      </c>
      <c r="C566" t="str">
        <f>IF(D566="","",TEXT(IF('A - IDENTIFICAÇÃO'!$C$2="","",'A - IDENTIFICAÇÃO'!$C$2),"0000"))</f>
        <v/>
      </c>
      <c r="D566" t="str">
        <f>IF('B - PROJETOS E PROGRAMAS'!A569="","",'B - PROJETOS E PROGRAMAS'!A569)</f>
        <v/>
      </c>
      <c r="E566" t="str">
        <f>TEXT(IF('B - PROJETOS E PROGRAMAS'!B569="","",'B - PROJETOS E PROGRAMAS'!B569),"DD/MM/AAAA")</f>
        <v/>
      </c>
      <c r="F566" t="str">
        <f>TEXT(IF('B - PROJETOS E PROGRAMAS'!C569="","",'B - PROJETOS E PROGRAMAS'!C569),"DD/MM/AAAA")</f>
        <v/>
      </c>
      <c r="G566" t="str">
        <f>IF(OR('B - PROJETOS E PROGRAMAS'!D569="SIM",'B - PROJETOS E PROGRAMAS'!D569="S"),"S",IF(OR('B - PROJETOS E PROGRAMAS'!D569="NÃO",'B - PROJETOS E PROGRAMAS'!D569="N"),"N",""))</f>
        <v/>
      </c>
      <c r="H566" t="str">
        <f>TEXT(IF('B - PROJETOS E PROGRAMAS'!A569="","",'B - PROJETOS E PROGRAMAS'!AB569),"0,00")</f>
        <v/>
      </c>
      <c r="I566" t="str">
        <f>TEXT(IF('B - PROJETOS E PROGRAMAS'!A569="","",'B - PROJETOS E PROGRAMAS'!AC569),"0,00")</f>
        <v/>
      </c>
      <c r="J566" t="str">
        <f>TEXT(IF('B - PROJETOS E PROGRAMAS'!A569="","",'B - PROJETOS E PROGRAMAS'!AD569),"0,00")</f>
        <v/>
      </c>
      <c r="K566" t="str">
        <f>TEXT(IF('B - PROJETOS E PROGRAMAS'!A569="","",'B - PROJETOS E PROGRAMAS'!AE569),"0,00")</f>
        <v/>
      </c>
    </row>
    <row r="567" spans="1:11" x14ac:dyDescent="0.35">
      <c r="A567" t="str">
        <f>IF(D567="","",IF('A - IDENTIFICAÇÃO'!$C$7="","",'A - IDENTIFICAÇÃO'!$C$7))</f>
        <v/>
      </c>
      <c r="B567" t="str">
        <f>IF(D567="","",IF('A - IDENTIFICAÇÃO'!$P$15="","",'A - IDENTIFICAÇÃO'!$P$15))</f>
        <v/>
      </c>
      <c r="C567" t="str">
        <f>IF(D567="","",TEXT(IF('A - IDENTIFICAÇÃO'!$C$2="","",'A - IDENTIFICAÇÃO'!$C$2),"0000"))</f>
        <v/>
      </c>
      <c r="D567" t="str">
        <f>IF('B - PROJETOS E PROGRAMAS'!A570="","",'B - PROJETOS E PROGRAMAS'!A570)</f>
        <v/>
      </c>
      <c r="E567" t="str">
        <f>TEXT(IF('B - PROJETOS E PROGRAMAS'!B570="","",'B - PROJETOS E PROGRAMAS'!B570),"DD/MM/AAAA")</f>
        <v/>
      </c>
      <c r="F567" t="str">
        <f>TEXT(IF('B - PROJETOS E PROGRAMAS'!C570="","",'B - PROJETOS E PROGRAMAS'!C570),"DD/MM/AAAA")</f>
        <v/>
      </c>
      <c r="G567" t="str">
        <f>IF(OR('B - PROJETOS E PROGRAMAS'!D570="SIM",'B - PROJETOS E PROGRAMAS'!D570="S"),"S",IF(OR('B - PROJETOS E PROGRAMAS'!D570="NÃO",'B - PROJETOS E PROGRAMAS'!D570="N"),"N",""))</f>
        <v/>
      </c>
      <c r="H567" t="str">
        <f>TEXT(IF('B - PROJETOS E PROGRAMAS'!A570="","",'B - PROJETOS E PROGRAMAS'!AB570),"0,00")</f>
        <v/>
      </c>
      <c r="I567" t="str">
        <f>TEXT(IF('B - PROJETOS E PROGRAMAS'!A570="","",'B - PROJETOS E PROGRAMAS'!AC570),"0,00")</f>
        <v/>
      </c>
      <c r="J567" t="str">
        <f>TEXT(IF('B - PROJETOS E PROGRAMAS'!A570="","",'B - PROJETOS E PROGRAMAS'!AD570),"0,00")</f>
        <v/>
      </c>
      <c r="K567" t="str">
        <f>TEXT(IF('B - PROJETOS E PROGRAMAS'!A570="","",'B - PROJETOS E PROGRAMAS'!AE570),"0,00")</f>
        <v/>
      </c>
    </row>
    <row r="568" spans="1:11" x14ac:dyDescent="0.35">
      <c r="A568" t="str">
        <f>IF(D568="","",IF('A - IDENTIFICAÇÃO'!$C$7="","",'A - IDENTIFICAÇÃO'!$C$7))</f>
        <v/>
      </c>
      <c r="B568" t="str">
        <f>IF(D568="","",IF('A - IDENTIFICAÇÃO'!$P$15="","",'A - IDENTIFICAÇÃO'!$P$15))</f>
        <v/>
      </c>
      <c r="C568" t="str">
        <f>IF(D568="","",TEXT(IF('A - IDENTIFICAÇÃO'!$C$2="","",'A - IDENTIFICAÇÃO'!$C$2),"0000"))</f>
        <v/>
      </c>
      <c r="D568" t="str">
        <f>IF('B - PROJETOS E PROGRAMAS'!A571="","",'B - PROJETOS E PROGRAMAS'!A571)</f>
        <v/>
      </c>
      <c r="E568" t="str">
        <f>TEXT(IF('B - PROJETOS E PROGRAMAS'!B571="","",'B - PROJETOS E PROGRAMAS'!B571),"DD/MM/AAAA")</f>
        <v/>
      </c>
      <c r="F568" t="str">
        <f>TEXT(IF('B - PROJETOS E PROGRAMAS'!C571="","",'B - PROJETOS E PROGRAMAS'!C571),"DD/MM/AAAA")</f>
        <v/>
      </c>
      <c r="G568" t="str">
        <f>IF(OR('B - PROJETOS E PROGRAMAS'!D571="SIM",'B - PROJETOS E PROGRAMAS'!D571="S"),"S",IF(OR('B - PROJETOS E PROGRAMAS'!D571="NÃO",'B - PROJETOS E PROGRAMAS'!D571="N"),"N",""))</f>
        <v/>
      </c>
      <c r="H568" t="str">
        <f>TEXT(IF('B - PROJETOS E PROGRAMAS'!A571="","",'B - PROJETOS E PROGRAMAS'!AB571),"0,00")</f>
        <v/>
      </c>
      <c r="I568" t="str">
        <f>TEXT(IF('B - PROJETOS E PROGRAMAS'!A571="","",'B - PROJETOS E PROGRAMAS'!AC571),"0,00")</f>
        <v/>
      </c>
      <c r="J568" t="str">
        <f>TEXT(IF('B - PROJETOS E PROGRAMAS'!A571="","",'B - PROJETOS E PROGRAMAS'!AD571),"0,00")</f>
        <v/>
      </c>
      <c r="K568" t="str">
        <f>TEXT(IF('B - PROJETOS E PROGRAMAS'!A571="","",'B - PROJETOS E PROGRAMAS'!AE571),"0,00")</f>
        <v/>
      </c>
    </row>
    <row r="569" spans="1:11" x14ac:dyDescent="0.35">
      <c r="A569" t="str">
        <f>IF(D569="","",IF('A - IDENTIFICAÇÃO'!$C$7="","",'A - IDENTIFICAÇÃO'!$C$7))</f>
        <v/>
      </c>
      <c r="B569" t="str">
        <f>IF(D569="","",IF('A - IDENTIFICAÇÃO'!$P$15="","",'A - IDENTIFICAÇÃO'!$P$15))</f>
        <v/>
      </c>
      <c r="C569" t="str">
        <f>IF(D569="","",TEXT(IF('A - IDENTIFICAÇÃO'!$C$2="","",'A - IDENTIFICAÇÃO'!$C$2),"0000"))</f>
        <v/>
      </c>
      <c r="D569" t="str">
        <f>IF('B - PROJETOS E PROGRAMAS'!A572="","",'B - PROJETOS E PROGRAMAS'!A572)</f>
        <v/>
      </c>
      <c r="E569" t="str">
        <f>TEXT(IF('B - PROJETOS E PROGRAMAS'!B572="","",'B - PROJETOS E PROGRAMAS'!B572),"DD/MM/AAAA")</f>
        <v/>
      </c>
      <c r="F569" t="str">
        <f>TEXT(IF('B - PROJETOS E PROGRAMAS'!C572="","",'B - PROJETOS E PROGRAMAS'!C572),"DD/MM/AAAA")</f>
        <v/>
      </c>
      <c r="G569" t="str">
        <f>IF(OR('B - PROJETOS E PROGRAMAS'!D572="SIM",'B - PROJETOS E PROGRAMAS'!D572="S"),"S",IF(OR('B - PROJETOS E PROGRAMAS'!D572="NÃO",'B - PROJETOS E PROGRAMAS'!D572="N"),"N",""))</f>
        <v/>
      </c>
      <c r="H569" t="str">
        <f>TEXT(IF('B - PROJETOS E PROGRAMAS'!A572="","",'B - PROJETOS E PROGRAMAS'!AB572),"0,00")</f>
        <v/>
      </c>
      <c r="I569" t="str">
        <f>TEXT(IF('B - PROJETOS E PROGRAMAS'!A572="","",'B - PROJETOS E PROGRAMAS'!AC572),"0,00")</f>
        <v/>
      </c>
      <c r="J569" t="str">
        <f>TEXT(IF('B - PROJETOS E PROGRAMAS'!A572="","",'B - PROJETOS E PROGRAMAS'!AD572),"0,00")</f>
        <v/>
      </c>
      <c r="K569" t="str">
        <f>TEXT(IF('B - PROJETOS E PROGRAMAS'!A572="","",'B - PROJETOS E PROGRAMAS'!AE572),"0,00")</f>
        <v/>
      </c>
    </row>
    <row r="570" spans="1:11" x14ac:dyDescent="0.35">
      <c r="A570" t="str">
        <f>IF(D570="","",IF('A - IDENTIFICAÇÃO'!$C$7="","",'A - IDENTIFICAÇÃO'!$C$7))</f>
        <v/>
      </c>
      <c r="B570" t="str">
        <f>IF(D570="","",IF('A - IDENTIFICAÇÃO'!$P$15="","",'A - IDENTIFICAÇÃO'!$P$15))</f>
        <v/>
      </c>
      <c r="C570" t="str">
        <f>IF(D570="","",TEXT(IF('A - IDENTIFICAÇÃO'!$C$2="","",'A - IDENTIFICAÇÃO'!$C$2),"0000"))</f>
        <v/>
      </c>
      <c r="D570" t="str">
        <f>IF('B - PROJETOS E PROGRAMAS'!A573="","",'B - PROJETOS E PROGRAMAS'!A573)</f>
        <v/>
      </c>
      <c r="E570" t="str">
        <f>TEXT(IF('B - PROJETOS E PROGRAMAS'!B573="","",'B - PROJETOS E PROGRAMAS'!B573),"DD/MM/AAAA")</f>
        <v/>
      </c>
      <c r="F570" t="str">
        <f>TEXT(IF('B - PROJETOS E PROGRAMAS'!C573="","",'B - PROJETOS E PROGRAMAS'!C573),"DD/MM/AAAA")</f>
        <v/>
      </c>
      <c r="G570" t="str">
        <f>IF(OR('B - PROJETOS E PROGRAMAS'!D573="SIM",'B - PROJETOS E PROGRAMAS'!D573="S"),"S",IF(OR('B - PROJETOS E PROGRAMAS'!D573="NÃO",'B - PROJETOS E PROGRAMAS'!D573="N"),"N",""))</f>
        <v/>
      </c>
      <c r="H570" t="str">
        <f>TEXT(IF('B - PROJETOS E PROGRAMAS'!A573="","",'B - PROJETOS E PROGRAMAS'!AB573),"0,00")</f>
        <v/>
      </c>
      <c r="I570" t="str">
        <f>TEXT(IF('B - PROJETOS E PROGRAMAS'!A573="","",'B - PROJETOS E PROGRAMAS'!AC573),"0,00")</f>
        <v/>
      </c>
      <c r="J570" t="str">
        <f>TEXT(IF('B - PROJETOS E PROGRAMAS'!A573="","",'B - PROJETOS E PROGRAMAS'!AD573),"0,00")</f>
        <v/>
      </c>
      <c r="K570" t="str">
        <f>TEXT(IF('B - PROJETOS E PROGRAMAS'!A573="","",'B - PROJETOS E PROGRAMAS'!AE573),"0,00")</f>
        <v/>
      </c>
    </row>
    <row r="571" spans="1:11" x14ac:dyDescent="0.35">
      <c r="A571" t="str">
        <f>IF(D571="","",IF('A - IDENTIFICAÇÃO'!$C$7="","",'A - IDENTIFICAÇÃO'!$C$7))</f>
        <v/>
      </c>
      <c r="B571" t="str">
        <f>IF(D571="","",IF('A - IDENTIFICAÇÃO'!$P$15="","",'A - IDENTIFICAÇÃO'!$P$15))</f>
        <v/>
      </c>
      <c r="C571" t="str">
        <f>IF(D571="","",TEXT(IF('A - IDENTIFICAÇÃO'!$C$2="","",'A - IDENTIFICAÇÃO'!$C$2),"0000"))</f>
        <v/>
      </c>
      <c r="D571" t="str">
        <f>IF('B - PROJETOS E PROGRAMAS'!A574="","",'B - PROJETOS E PROGRAMAS'!A574)</f>
        <v/>
      </c>
      <c r="E571" t="str">
        <f>TEXT(IF('B - PROJETOS E PROGRAMAS'!B574="","",'B - PROJETOS E PROGRAMAS'!B574),"DD/MM/AAAA")</f>
        <v/>
      </c>
      <c r="F571" t="str">
        <f>TEXT(IF('B - PROJETOS E PROGRAMAS'!C574="","",'B - PROJETOS E PROGRAMAS'!C574),"DD/MM/AAAA")</f>
        <v/>
      </c>
      <c r="G571" t="str">
        <f>IF(OR('B - PROJETOS E PROGRAMAS'!D574="SIM",'B - PROJETOS E PROGRAMAS'!D574="S"),"S",IF(OR('B - PROJETOS E PROGRAMAS'!D574="NÃO",'B - PROJETOS E PROGRAMAS'!D574="N"),"N",""))</f>
        <v/>
      </c>
      <c r="H571" t="str">
        <f>TEXT(IF('B - PROJETOS E PROGRAMAS'!A574="","",'B - PROJETOS E PROGRAMAS'!AB574),"0,00")</f>
        <v/>
      </c>
      <c r="I571" t="str">
        <f>TEXT(IF('B - PROJETOS E PROGRAMAS'!A574="","",'B - PROJETOS E PROGRAMAS'!AC574),"0,00")</f>
        <v/>
      </c>
      <c r="J571" t="str">
        <f>TEXT(IF('B - PROJETOS E PROGRAMAS'!A574="","",'B - PROJETOS E PROGRAMAS'!AD574),"0,00")</f>
        <v/>
      </c>
      <c r="K571" t="str">
        <f>TEXT(IF('B - PROJETOS E PROGRAMAS'!A574="","",'B - PROJETOS E PROGRAMAS'!AE574),"0,00")</f>
        <v/>
      </c>
    </row>
    <row r="572" spans="1:11" x14ac:dyDescent="0.35">
      <c r="A572" t="str">
        <f>IF(D572="","",IF('A - IDENTIFICAÇÃO'!$C$7="","",'A - IDENTIFICAÇÃO'!$C$7))</f>
        <v/>
      </c>
      <c r="B572" t="str">
        <f>IF(D572="","",IF('A - IDENTIFICAÇÃO'!$P$15="","",'A - IDENTIFICAÇÃO'!$P$15))</f>
        <v/>
      </c>
      <c r="C572" t="str">
        <f>IF(D572="","",TEXT(IF('A - IDENTIFICAÇÃO'!$C$2="","",'A - IDENTIFICAÇÃO'!$C$2),"0000"))</f>
        <v/>
      </c>
      <c r="D572" t="str">
        <f>IF('B - PROJETOS E PROGRAMAS'!A575="","",'B - PROJETOS E PROGRAMAS'!A575)</f>
        <v/>
      </c>
      <c r="E572" t="str">
        <f>TEXT(IF('B - PROJETOS E PROGRAMAS'!B575="","",'B - PROJETOS E PROGRAMAS'!B575),"DD/MM/AAAA")</f>
        <v/>
      </c>
      <c r="F572" t="str">
        <f>TEXT(IF('B - PROJETOS E PROGRAMAS'!C575="","",'B - PROJETOS E PROGRAMAS'!C575),"DD/MM/AAAA")</f>
        <v/>
      </c>
      <c r="G572" t="str">
        <f>IF(OR('B - PROJETOS E PROGRAMAS'!D575="SIM",'B - PROJETOS E PROGRAMAS'!D575="S"),"S",IF(OR('B - PROJETOS E PROGRAMAS'!D575="NÃO",'B - PROJETOS E PROGRAMAS'!D575="N"),"N",""))</f>
        <v/>
      </c>
      <c r="H572" t="str">
        <f>TEXT(IF('B - PROJETOS E PROGRAMAS'!A575="","",'B - PROJETOS E PROGRAMAS'!AB575),"0,00")</f>
        <v/>
      </c>
      <c r="I572" t="str">
        <f>TEXT(IF('B - PROJETOS E PROGRAMAS'!A575="","",'B - PROJETOS E PROGRAMAS'!AC575),"0,00")</f>
        <v/>
      </c>
      <c r="J572" t="str">
        <f>TEXT(IF('B - PROJETOS E PROGRAMAS'!A575="","",'B - PROJETOS E PROGRAMAS'!AD575),"0,00")</f>
        <v/>
      </c>
      <c r="K572" t="str">
        <f>TEXT(IF('B - PROJETOS E PROGRAMAS'!A575="","",'B - PROJETOS E PROGRAMAS'!AE575),"0,00")</f>
        <v/>
      </c>
    </row>
    <row r="573" spans="1:11" x14ac:dyDescent="0.35">
      <c r="A573" t="str">
        <f>IF(D573="","",IF('A - IDENTIFICAÇÃO'!$C$7="","",'A - IDENTIFICAÇÃO'!$C$7))</f>
        <v/>
      </c>
      <c r="B573" t="str">
        <f>IF(D573="","",IF('A - IDENTIFICAÇÃO'!$P$15="","",'A - IDENTIFICAÇÃO'!$P$15))</f>
        <v/>
      </c>
      <c r="C573" t="str">
        <f>IF(D573="","",TEXT(IF('A - IDENTIFICAÇÃO'!$C$2="","",'A - IDENTIFICAÇÃO'!$C$2),"0000"))</f>
        <v/>
      </c>
      <c r="D573" t="str">
        <f>IF('B - PROJETOS E PROGRAMAS'!A576="","",'B - PROJETOS E PROGRAMAS'!A576)</f>
        <v/>
      </c>
      <c r="E573" t="str">
        <f>TEXT(IF('B - PROJETOS E PROGRAMAS'!B576="","",'B - PROJETOS E PROGRAMAS'!B576),"DD/MM/AAAA")</f>
        <v/>
      </c>
      <c r="F573" t="str">
        <f>TEXT(IF('B - PROJETOS E PROGRAMAS'!C576="","",'B - PROJETOS E PROGRAMAS'!C576),"DD/MM/AAAA")</f>
        <v/>
      </c>
      <c r="G573" t="str">
        <f>IF(OR('B - PROJETOS E PROGRAMAS'!D576="SIM",'B - PROJETOS E PROGRAMAS'!D576="S"),"S",IF(OR('B - PROJETOS E PROGRAMAS'!D576="NÃO",'B - PROJETOS E PROGRAMAS'!D576="N"),"N",""))</f>
        <v/>
      </c>
      <c r="H573" t="str">
        <f>TEXT(IF('B - PROJETOS E PROGRAMAS'!A576="","",'B - PROJETOS E PROGRAMAS'!AB576),"0,00")</f>
        <v/>
      </c>
      <c r="I573" t="str">
        <f>TEXT(IF('B - PROJETOS E PROGRAMAS'!A576="","",'B - PROJETOS E PROGRAMAS'!AC576),"0,00")</f>
        <v/>
      </c>
      <c r="J573" t="str">
        <f>TEXT(IF('B - PROJETOS E PROGRAMAS'!A576="","",'B - PROJETOS E PROGRAMAS'!AD576),"0,00")</f>
        <v/>
      </c>
      <c r="K573" t="str">
        <f>TEXT(IF('B - PROJETOS E PROGRAMAS'!A576="","",'B - PROJETOS E PROGRAMAS'!AE576),"0,00")</f>
        <v/>
      </c>
    </row>
    <row r="574" spans="1:11" x14ac:dyDescent="0.35">
      <c r="A574" t="str">
        <f>IF(D574="","",IF('A - IDENTIFICAÇÃO'!$C$7="","",'A - IDENTIFICAÇÃO'!$C$7))</f>
        <v/>
      </c>
      <c r="B574" t="str">
        <f>IF(D574="","",IF('A - IDENTIFICAÇÃO'!$P$15="","",'A - IDENTIFICAÇÃO'!$P$15))</f>
        <v/>
      </c>
      <c r="C574" t="str">
        <f>IF(D574="","",TEXT(IF('A - IDENTIFICAÇÃO'!$C$2="","",'A - IDENTIFICAÇÃO'!$C$2),"0000"))</f>
        <v/>
      </c>
      <c r="D574" t="str">
        <f>IF('B - PROJETOS E PROGRAMAS'!A577="","",'B - PROJETOS E PROGRAMAS'!A577)</f>
        <v/>
      </c>
      <c r="E574" t="str">
        <f>TEXT(IF('B - PROJETOS E PROGRAMAS'!B577="","",'B - PROJETOS E PROGRAMAS'!B577),"DD/MM/AAAA")</f>
        <v/>
      </c>
      <c r="F574" t="str">
        <f>TEXT(IF('B - PROJETOS E PROGRAMAS'!C577="","",'B - PROJETOS E PROGRAMAS'!C577),"DD/MM/AAAA")</f>
        <v/>
      </c>
      <c r="G574" t="str">
        <f>IF(OR('B - PROJETOS E PROGRAMAS'!D577="SIM",'B - PROJETOS E PROGRAMAS'!D577="S"),"S",IF(OR('B - PROJETOS E PROGRAMAS'!D577="NÃO",'B - PROJETOS E PROGRAMAS'!D577="N"),"N",""))</f>
        <v/>
      </c>
      <c r="H574" t="str">
        <f>TEXT(IF('B - PROJETOS E PROGRAMAS'!A577="","",'B - PROJETOS E PROGRAMAS'!AB577),"0,00")</f>
        <v/>
      </c>
      <c r="I574" t="str">
        <f>TEXT(IF('B - PROJETOS E PROGRAMAS'!A577="","",'B - PROJETOS E PROGRAMAS'!AC577),"0,00")</f>
        <v/>
      </c>
      <c r="J574" t="str">
        <f>TEXT(IF('B - PROJETOS E PROGRAMAS'!A577="","",'B - PROJETOS E PROGRAMAS'!AD577),"0,00")</f>
        <v/>
      </c>
      <c r="K574" t="str">
        <f>TEXT(IF('B - PROJETOS E PROGRAMAS'!A577="","",'B - PROJETOS E PROGRAMAS'!AE577),"0,00")</f>
        <v/>
      </c>
    </row>
    <row r="575" spans="1:11" x14ac:dyDescent="0.35">
      <c r="A575" t="str">
        <f>IF(D575="","",IF('A - IDENTIFICAÇÃO'!$C$7="","",'A - IDENTIFICAÇÃO'!$C$7))</f>
        <v/>
      </c>
      <c r="B575" t="str">
        <f>IF(D575="","",IF('A - IDENTIFICAÇÃO'!$P$15="","",'A - IDENTIFICAÇÃO'!$P$15))</f>
        <v/>
      </c>
      <c r="C575" t="str">
        <f>IF(D575="","",TEXT(IF('A - IDENTIFICAÇÃO'!$C$2="","",'A - IDENTIFICAÇÃO'!$C$2),"0000"))</f>
        <v/>
      </c>
      <c r="D575" t="str">
        <f>IF('B - PROJETOS E PROGRAMAS'!A578="","",'B - PROJETOS E PROGRAMAS'!A578)</f>
        <v/>
      </c>
      <c r="E575" t="str">
        <f>TEXT(IF('B - PROJETOS E PROGRAMAS'!B578="","",'B - PROJETOS E PROGRAMAS'!B578),"DD/MM/AAAA")</f>
        <v/>
      </c>
      <c r="F575" t="str">
        <f>TEXT(IF('B - PROJETOS E PROGRAMAS'!C578="","",'B - PROJETOS E PROGRAMAS'!C578),"DD/MM/AAAA")</f>
        <v/>
      </c>
      <c r="G575" t="str">
        <f>IF(OR('B - PROJETOS E PROGRAMAS'!D578="SIM",'B - PROJETOS E PROGRAMAS'!D578="S"),"S",IF(OR('B - PROJETOS E PROGRAMAS'!D578="NÃO",'B - PROJETOS E PROGRAMAS'!D578="N"),"N",""))</f>
        <v/>
      </c>
      <c r="H575" t="str">
        <f>TEXT(IF('B - PROJETOS E PROGRAMAS'!A578="","",'B - PROJETOS E PROGRAMAS'!AB578),"0,00")</f>
        <v/>
      </c>
      <c r="I575" t="str">
        <f>TEXT(IF('B - PROJETOS E PROGRAMAS'!A578="","",'B - PROJETOS E PROGRAMAS'!AC578),"0,00")</f>
        <v/>
      </c>
      <c r="J575" t="str">
        <f>TEXT(IF('B - PROJETOS E PROGRAMAS'!A578="","",'B - PROJETOS E PROGRAMAS'!AD578),"0,00")</f>
        <v/>
      </c>
      <c r="K575" t="str">
        <f>TEXT(IF('B - PROJETOS E PROGRAMAS'!A578="","",'B - PROJETOS E PROGRAMAS'!AE578),"0,00")</f>
        <v/>
      </c>
    </row>
    <row r="576" spans="1:11" x14ac:dyDescent="0.35">
      <c r="A576" t="str">
        <f>IF(D576="","",IF('A - IDENTIFICAÇÃO'!$C$7="","",'A - IDENTIFICAÇÃO'!$C$7))</f>
        <v/>
      </c>
      <c r="B576" t="str">
        <f>IF(D576="","",IF('A - IDENTIFICAÇÃO'!$P$15="","",'A - IDENTIFICAÇÃO'!$P$15))</f>
        <v/>
      </c>
      <c r="C576" t="str">
        <f>IF(D576="","",TEXT(IF('A - IDENTIFICAÇÃO'!$C$2="","",'A - IDENTIFICAÇÃO'!$C$2),"0000"))</f>
        <v/>
      </c>
      <c r="D576" t="str">
        <f>IF('B - PROJETOS E PROGRAMAS'!A579="","",'B - PROJETOS E PROGRAMAS'!A579)</f>
        <v/>
      </c>
      <c r="E576" t="str">
        <f>TEXT(IF('B - PROJETOS E PROGRAMAS'!B579="","",'B - PROJETOS E PROGRAMAS'!B579),"DD/MM/AAAA")</f>
        <v/>
      </c>
      <c r="F576" t="str">
        <f>TEXT(IF('B - PROJETOS E PROGRAMAS'!C579="","",'B - PROJETOS E PROGRAMAS'!C579),"DD/MM/AAAA")</f>
        <v/>
      </c>
      <c r="G576" t="str">
        <f>IF(OR('B - PROJETOS E PROGRAMAS'!D579="SIM",'B - PROJETOS E PROGRAMAS'!D579="S"),"S",IF(OR('B - PROJETOS E PROGRAMAS'!D579="NÃO",'B - PROJETOS E PROGRAMAS'!D579="N"),"N",""))</f>
        <v/>
      </c>
      <c r="H576" t="str">
        <f>TEXT(IF('B - PROJETOS E PROGRAMAS'!A579="","",'B - PROJETOS E PROGRAMAS'!AB579),"0,00")</f>
        <v/>
      </c>
      <c r="I576" t="str">
        <f>TEXT(IF('B - PROJETOS E PROGRAMAS'!A579="","",'B - PROJETOS E PROGRAMAS'!AC579),"0,00")</f>
        <v/>
      </c>
      <c r="J576" t="str">
        <f>TEXT(IF('B - PROJETOS E PROGRAMAS'!A579="","",'B - PROJETOS E PROGRAMAS'!AD579),"0,00")</f>
        <v/>
      </c>
      <c r="K576" t="str">
        <f>TEXT(IF('B - PROJETOS E PROGRAMAS'!A579="","",'B - PROJETOS E PROGRAMAS'!AE579),"0,00")</f>
        <v/>
      </c>
    </row>
    <row r="577" spans="1:11" x14ac:dyDescent="0.35">
      <c r="A577" t="str">
        <f>IF(D577="","",IF('A - IDENTIFICAÇÃO'!$C$7="","",'A - IDENTIFICAÇÃO'!$C$7))</f>
        <v/>
      </c>
      <c r="B577" t="str">
        <f>IF(D577="","",IF('A - IDENTIFICAÇÃO'!$P$15="","",'A - IDENTIFICAÇÃO'!$P$15))</f>
        <v/>
      </c>
      <c r="C577" t="str">
        <f>IF(D577="","",TEXT(IF('A - IDENTIFICAÇÃO'!$C$2="","",'A - IDENTIFICAÇÃO'!$C$2),"0000"))</f>
        <v/>
      </c>
      <c r="D577" t="str">
        <f>IF('B - PROJETOS E PROGRAMAS'!A580="","",'B - PROJETOS E PROGRAMAS'!A580)</f>
        <v/>
      </c>
      <c r="E577" t="str">
        <f>TEXT(IF('B - PROJETOS E PROGRAMAS'!B580="","",'B - PROJETOS E PROGRAMAS'!B580),"DD/MM/AAAA")</f>
        <v/>
      </c>
      <c r="F577" t="str">
        <f>TEXT(IF('B - PROJETOS E PROGRAMAS'!C580="","",'B - PROJETOS E PROGRAMAS'!C580),"DD/MM/AAAA")</f>
        <v/>
      </c>
      <c r="G577" t="str">
        <f>IF(OR('B - PROJETOS E PROGRAMAS'!D580="SIM",'B - PROJETOS E PROGRAMAS'!D580="S"),"S",IF(OR('B - PROJETOS E PROGRAMAS'!D580="NÃO",'B - PROJETOS E PROGRAMAS'!D580="N"),"N",""))</f>
        <v/>
      </c>
      <c r="H577" t="str">
        <f>TEXT(IF('B - PROJETOS E PROGRAMAS'!A580="","",'B - PROJETOS E PROGRAMAS'!AB580),"0,00")</f>
        <v/>
      </c>
      <c r="I577" t="str">
        <f>TEXT(IF('B - PROJETOS E PROGRAMAS'!A580="","",'B - PROJETOS E PROGRAMAS'!AC580),"0,00")</f>
        <v/>
      </c>
      <c r="J577" t="str">
        <f>TEXT(IF('B - PROJETOS E PROGRAMAS'!A580="","",'B - PROJETOS E PROGRAMAS'!AD580),"0,00")</f>
        <v/>
      </c>
      <c r="K577" t="str">
        <f>TEXT(IF('B - PROJETOS E PROGRAMAS'!A580="","",'B - PROJETOS E PROGRAMAS'!AE580),"0,00")</f>
        <v/>
      </c>
    </row>
    <row r="578" spans="1:11" x14ac:dyDescent="0.35">
      <c r="A578" t="str">
        <f>IF(D578="","",IF('A - IDENTIFICAÇÃO'!$C$7="","",'A - IDENTIFICAÇÃO'!$C$7))</f>
        <v/>
      </c>
      <c r="B578" t="str">
        <f>IF(D578="","",IF('A - IDENTIFICAÇÃO'!$P$15="","",'A - IDENTIFICAÇÃO'!$P$15))</f>
        <v/>
      </c>
      <c r="C578" t="str">
        <f>IF(D578="","",TEXT(IF('A - IDENTIFICAÇÃO'!$C$2="","",'A - IDENTIFICAÇÃO'!$C$2),"0000"))</f>
        <v/>
      </c>
      <c r="D578" t="str">
        <f>IF('B - PROJETOS E PROGRAMAS'!A581="","",'B - PROJETOS E PROGRAMAS'!A581)</f>
        <v/>
      </c>
      <c r="E578" t="str">
        <f>TEXT(IF('B - PROJETOS E PROGRAMAS'!B581="","",'B - PROJETOS E PROGRAMAS'!B581),"DD/MM/AAAA")</f>
        <v/>
      </c>
      <c r="F578" t="str">
        <f>TEXT(IF('B - PROJETOS E PROGRAMAS'!C581="","",'B - PROJETOS E PROGRAMAS'!C581),"DD/MM/AAAA")</f>
        <v/>
      </c>
      <c r="G578" t="str">
        <f>IF(OR('B - PROJETOS E PROGRAMAS'!D581="SIM",'B - PROJETOS E PROGRAMAS'!D581="S"),"S",IF(OR('B - PROJETOS E PROGRAMAS'!D581="NÃO",'B - PROJETOS E PROGRAMAS'!D581="N"),"N",""))</f>
        <v/>
      </c>
      <c r="H578" t="str">
        <f>TEXT(IF('B - PROJETOS E PROGRAMAS'!A581="","",'B - PROJETOS E PROGRAMAS'!AB581),"0,00")</f>
        <v/>
      </c>
      <c r="I578" t="str">
        <f>TEXT(IF('B - PROJETOS E PROGRAMAS'!A581="","",'B - PROJETOS E PROGRAMAS'!AC581),"0,00")</f>
        <v/>
      </c>
      <c r="J578" t="str">
        <f>TEXT(IF('B - PROJETOS E PROGRAMAS'!A581="","",'B - PROJETOS E PROGRAMAS'!AD581),"0,00")</f>
        <v/>
      </c>
      <c r="K578" t="str">
        <f>TEXT(IF('B - PROJETOS E PROGRAMAS'!A581="","",'B - PROJETOS E PROGRAMAS'!AE581),"0,00")</f>
        <v/>
      </c>
    </row>
    <row r="579" spans="1:11" x14ac:dyDescent="0.35">
      <c r="A579" t="str">
        <f>IF(D579="","",IF('A - IDENTIFICAÇÃO'!$C$7="","",'A - IDENTIFICAÇÃO'!$C$7))</f>
        <v/>
      </c>
      <c r="B579" t="str">
        <f>IF(D579="","",IF('A - IDENTIFICAÇÃO'!$P$15="","",'A - IDENTIFICAÇÃO'!$P$15))</f>
        <v/>
      </c>
      <c r="C579" t="str">
        <f>IF(D579="","",TEXT(IF('A - IDENTIFICAÇÃO'!$C$2="","",'A - IDENTIFICAÇÃO'!$C$2),"0000"))</f>
        <v/>
      </c>
      <c r="D579" t="str">
        <f>IF('B - PROJETOS E PROGRAMAS'!A582="","",'B - PROJETOS E PROGRAMAS'!A582)</f>
        <v/>
      </c>
      <c r="E579" t="str">
        <f>TEXT(IF('B - PROJETOS E PROGRAMAS'!B582="","",'B - PROJETOS E PROGRAMAS'!B582),"DD/MM/AAAA")</f>
        <v/>
      </c>
      <c r="F579" t="str">
        <f>TEXT(IF('B - PROJETOS E PROGRAMAS'!C582="","",'B - PROJETOS E PROGRAMAS'!C582),"DD/MM/AAAA")</f>
        <v/>
      </c>
      <c r="G579" t="str">
        <f>IF(OR('B - PROJETOS E PROGRAMAS'!D582="SIM",'B - PROJETOS E PROGRAMAS'!D582="S"),"S",IF(OR('B - PROJETOS E PROGRAMAS'!D582="NÃO",'B - PROJETOS E PROGRAMAS'!D582="N"),"N",""))</f>
        <v/>
      </c>
      <c r="H579" t="str">
        <f>TEXT(IF('B - PROJETOS E PROGRAMAS'!A582="","",'B - PROJETOS E PROGRAMAS'!AB582),"0,00")</f>
        <v/>
      </c>
      <c r="I579" t="str">
        <f>TEXT(IF('B - PROJETOS E PROGRAMAS'!A582="","",'B - PROJETOS E PROGRAMAS'!AC582),"0,00")</f>
        <v/>
      </c>
      <c r="J579" t="str">
        <f>TEXT(IF('B - PROJETOS E PROGRAMAS'!A582="","",'B - PROJETOS E PROGRAMAS'!AD582),"0,00")</f>
        <v/>
      </c>
      <c r="K579" t="str">
        <f>TEXT(IF('B - PROJETOS E PROGRAMAS'!A582="","",'B - PROJETOS E PROGRAMAS'!AE582),"0,00")</f>
        <v/>
      </c>
    </row>
    <row r="580" spans="1:11" x14ac:dyDescent="0.35">
      <c r="A580" t="str">
        <f>IF(D580="","",IF('A - IDENTIFICAÇÃO'!$C$7="","",'A - IDENTIFICAÇÃO'!$C$7))</f>
        <v/>
      </c>
      <c r="B580" t="str">
        <f>IF(D580="","",IF('A - IDENTIFICAÇÃO'!$P$15="","",'A - IDENTIFICAÇÃO'!$P$15))</f>
        <v/>
      </c>
      <c r="C580" t="str">
        <f>IF(D580="","",TEXT(IF('A - IDENTIFICAÇÃO'!$C$2="","",'A - IDENTIFICAÇÃO'!$C$2),"0000"))</f>
        <v/>
      </c>
      <c r="D580" t="str">
        <f>IF('B - PROJETOS E PROGRAMAS'!A583="","",'B - PROJETOS E PROGRAMAS'!A583)</f>
        <v/>
      </c>
      <c r="E580" t="str">
        <f>TEXT(IF('B - PROJETOS E PROGRAMAS'!B583="","",'B - PROJETOS E PROGRAMAS'!B583),"DD/MM/AAAA")</f>
        <v/>
      </c>
      <c r="F580" t="str">
        <f>TEXT(IF('B - PROJETOS E PROGRAMAS'!C583="","",'B - PROJETOS E PROGRAMAS'!C583),"DD/MM/AAAA")</f>
        <v/>
      </c>
      <c r="G580" t="str">
        <f>IF(OR('B - PROJETOS E PROGRAMAS'!D583="SIM",'B - PROJETOS E PROGRAMAS'!D583="S"),"S",IF(OR('B - PROJETOS E PROGRAMAS'!D583="NÃO",'B - PROJETOS E PROGRAMAS'!D583="N"),"N",""))</f>
        <v/>
      </c>
      <c r="H580" t="str">
        <f>TEXT(IF('B - PROJETOS E PROGRAMAS'!A583="","",'B - PROJETOS E PROGRAMAS'!AB583),"0,00")</f>
        <v/>
      </c>
      <c r="I580" t="str">
        <f>TEXT(IF('B - PROJETOS E PROGRAMAS'!A583="","",'B - PROJETOS E PROGRAMAS'!AC583),"0,00")</f>
        <v/>
      </c>
      <c r="J580" t="str">
        <f>TEXT(IF('B - PROJETOS E PROGRAMAS'!A583="","",'B - PROJETOS E PROGRAMAS'!AD583),"0,00")</f>
        <v/>
      </c>
      <c r="K580" t="str">
        <f>TEXT(IF('B - PROJETOS E PROGRAMAS'!A583="","",'B - PROJETOS E PROGRAMAS'!AE583),"0,00")</f>
        <v/>
      </c>
    </row>
    <row r="581" spans="1:11" x14ac:dyDescent="0.35">
      <c r="A581" t="str">
        <f>IF(D581="","",IF('A - IDENTIFICAÇÃO'!$C$7="","",'A - IDENTIFICAÇÃO'!$C$7))</f>
        <v/>
      </c>
      <c r="B581" t="str">
        <f>IF(D581="","",IF('A - IDENTIFICAÇÃO'!$P$15="","",'A - IDENTIFICAÇÃO'!$P$15))</f>
        <v/>
      </c>
      <c r="C581" t="str">
        <f>IF(D581="","",TEXT(IF('A - IDENTIFICAÇÃO'!$C$2="","",'A - IDENTIFICAÇÃO'!$C$2),"0000"))</f>
        <v/>
      </c>
      <c r="D581" t="str">
        <f>IF('B - PROJETOS E PROGRAMAS'!A584="","",'B - PROJETOS E PROGRAMAS'!A584)</f>
        <v/>
      </c>
      <c r="E581" t="str">
        <f>TEXT(IF('B - PROJETOS E PROGRAMAS'!B584="","",'B - PROJETOS E PROGRAMAS'!B584),"DD/MM/AAAA")</f>
        <v/>
      </c>
      <c r="F581" t="str">
        <f>TEXT(IF('B - PROJETOS E PROGRAMAS'!C584="","",'B - PROJETOS E PROGRAMAS'!C584),"DD/MM/AAAA")</f>
        <v/>
      </c>
      <c r="G581" t="str">
        <f>IF(OR('B - PROJETOS E PROGRAMAS'!D584="SIM",'B - PROJETOS E PROGRAMAS'!D584="S"),"S",IF(OR('B - PROJETOS E PROGRAMAS'!D584="NÃO",'B - PROJETOS E PROGRAMAS'!D584="N"),"N",""))</f>
        <v/>
      </c>
      <c r="H581" t="str">
        <f>TEXT(IF('B - PROJETOS E PROGRAMAS'!A584="","",'B - PROJETOS E PROGRAMAS'!AB584),"0,00")</f>
        <v/>
      </c>
      <c r="I581" t="str">
        <f>TEXT(IF('B - PROJETOS E PROGRAMAS'!A584="","",'B - PROJETOS E PROGRAMAS'!AC584),"0,00")</f>
        <v/>
      </c>
      <c r="J581" t="str">
        <f>TEXT(IF('B - PROJETOS E PROGRAMAS'!A584="","",'B - PROJETOS E PROGRAMAS'!AD584),"0,00")</f>
        <v/>
      </c>
      <c r="K581" t="str">
        <f>TEXT(IF('B - PROJETOS E PROGRAMAS'!A584="","",'B - PROJETOS E PROGRAMAS'!AE584),"0,00")</f>
        <v/>
      </c>
    </row>
    <row r="582" spans="1:11" x14ac:dyDescent="0.35">
      <c r="A582" t="str">
        <f>IF(D582="","",IF('A - IDENTIFICAÇÃO'!$C$7="","",'A - IDENTIFICAÇÃO'!$C$7))</f>
        <v/>
      </c>
      <c r="B582" t="str">
        <f>IF(D582="","",IF('A - IDENTIFICAÇÃO'!$P$15="","",'A - IDENTIFICAÇÃO'!$P$15))</f>
        <v/>
      </c>
      <c r="C582" t="str">
        <f>IF(D582="","",TEXT(IF('A - IDENTIFICAÇÃO'!$C$2="","",'A - IDENTIFICAÇÃO'!$C$2),"0000"))</f>
        <v/>
      </c>
      <c r="D582" t="str">
        <f>IF('B - PROJETOS E PROGRAMAS'!A585="","",'B - PROJETOS E PROGRAMAS'!A585)</f>
        <v/>
      </c>
      <c r="E582" t="str">
        <f>TEXT(IF('B - PROJETOS E PROGRAMAS'!B585="","",'B - PROJETOS E PROGRAMAS'!B585),"DD/MM/AAAA")</f>
        <v/>
      </c>
      <c r="F582" t="str">
        <f>TEXT(IF('B - PROJETOS E PROGRAMAS'!C585="","",'B - PROJETOS E PROGRAMAS'!C585),"DD/MM/AAAA")</f>
        <v/>
      </c>
      <c r="G582" t="str">
        <f>IF(OR('B - PROJETOS E PROGRAMAS'!D585="SIM",'B - PROJETOS E PROGRAMAS'!D585="S"),"S",IF(OR('B - PROJETOS E PROGRAMAS'!D585="NÃO",'B - PROJETOS E PROGRAMAS'!D585="N"),"N",""))</f>
        <v/>
      </c>
      <c r="H582" t="str">
        <f>TEXT(IF('B - PROJETOS E PROGRAMAS'!A585="","",'B - PROJETOS E PROGRAMAS'!AB585),"0,00")</f>
        <v/>
      </c>
      <c r="I582" t="str">
        <f>TEXT(IF('B - PROJETOS E PROGRAMAS'!A585="","",'B - PROJETOS E PROGRAMAS'!AC585),"0,00")</f>
        <v/>
      </c>
      <c r="J582" t="str">
        <f>TEXT(IF('B - PROJETOS E PROGRAMAS'!A585="","",'B - PROJETOS E PROGRAMAS'!AD585),"0,00")</f>
        <v/>
      </c>
      <c r="K582" t="str">
        <f>TEXT(IF('B - PROJETOS E PROGRAMAS'!A585="","",'B - PROJETOS E PROGRAMAS'!AE585),"0,00")</f>
        <v/>
      </c>
    </row>
    <row r="583" spans="1:11" x14ac:dyDescent="0.35">
      <c r="A583" t="str">
        <f>IF(D583="","",IF('A - IDENTIFICAÇÃO'!$C$7="","",'A - IDENTIFICAÇÃO'!$C$7))</f>
        <v/>
      </c>
      <c r="B583" t="str">
        <f>IF(D583="","",IF('A - IDENTIFICAÇÃO'!$P$15="","",'A - IDENTIFICAÇÃO'!$P$15))</f>
        <v/>
      </c>
      <c r="C583" t="str">
        <f>IF(D583="","",TEXT(IF('A - IDENTIFICAÇÃO'!$C$2="","",'A - IDENTIFICAÇÃO'!$C$2),"0000"))</f>
        <v/>
      </c>
      <c r="D583" t="str">
        <f>IF('B - PROJETOS E PROGRAMAS'!A586="","",'B - PROJETOS E PROGRAMAS'!A586)</f>
        <v/>
      </c>
      <c r="E583" t="str">
        <f>TEXT(IF('B - PROJETOS E PROGRAMAS'!B586="","",'B - PROJETOS E PROGRAMAS'!B586),"DD/MM/AAAA")</f>
        <v/>
      </c>
      <c r="F583" t="str">
        <f>TEXT(IF('B - PROJETOS E PROGRAMAS'!C586="","",'B - PROJETOS E PROGRAMAS'!C586),"DD/MM/AAAA")</f>
        <v/>
      </c>
      <c r="G583" t="str">
        <f>IF(OR('B - PROJETOS E PROGRAMAS'!D586="SIM",'B - PROJETOS E PROGRAMAS'!D586="S"),"S",IF(OR('B - PROJETOS E PROGRAMAS'!D586="NÃO",'B - PROJETOS E PROGRAMAS'!D586="N"),"N",""))</f>
        <v/>
      </c>
      <c r="H583" t="str">
        <f>TEXT(IF('B - PROJETOS E PROGRAMAS'!A586="","",'B - PROJETOS E PROGRAMAS'!AB586),"0,00")</f>
        <v/>
      </c>
      <c r="I583" t="str">
        <f>TEXT(IF('B - PROJETOS E PROGRAMAS'!A586="","",'B - PROJETOS E PROGRAMAS'!AC586),"0,00")</f>
        <v/>
      </c>
      <c r="J583" t="str">
        <f>TEXT(IF('B - PROJETOS E PROGRAMAS'!A586="","",'B - PROJETOS E PROGRAMAS'!AD586),"0,00")</f>
        <v/>
      </c>
      <c r="K583" t="str">
        <f>TEXT(IF('B - PROJETOS E PROGRAMAS'!A586="","",'B - PROJETOS E PROGRAMAS'!AE586),"0,00")</f>
        <v/>
      </c>
    </row>
    <row r="584" spans="1:11" x14ac:dyDescent="0.35">
      <c r="A584" t="str">
        <f>IF(D584="","",IF('A - IDENTIFICAÇÃO'!$C$7="","",'A - IDENTIFICAÇÃO'!$C$7))</f>
        <v/>
      </c>
      <c r="B584" t="str">
        <f>IF(D584="","",IF('A - IDENTIFICAÇÃO'!$P$15="","",'A - IDENTIFICAÇÃO'!$P$15))</f>
        <v/>
      </c>
      <c r="C584" t="str">
        <f>IF(D584="","",TEXT(IF('A - IDENTIFICAÇÃO'!$C$2="","",'A - IDENTIFICAÇÃO'!$C$2),"0000"))</f>
        <v/>
      </c>
      <c r="D584" t="str">
        <f>IF('B - PROJETOS E PROGRAMAS'!A587="","",'B - PROJETOS E PROGRAMAS'!A587)</f>
        <v/>
      </c>
      <c r="E584" t="str">
        <f>TEXT(IF('B - PROJETOS E PROGRAMAS'!B587="","",'B - PROJETOS E PROGRAMAS'!B587),"DD/MM/AAAA")</f>
        <v/>
      </c>
      <c r="F584" t="str">
        <f>TEXT(IF('B - PROJETOS E PROGRAMAS'!C587="","",'B - PROJETOS E PROGRAMAS'!C587),"DD/MM/AAAA")</f>
        <v/>
      </c>
      <c r="G584" t="str">
        <f>IF(OR('B - PROJETOS E PROGRAMAS'!D587="SIM",'B - PROJETOS E PROGRAMAS'!D587="S"),"S",IF(OR('B - PROJETOS E PROGRAMAS'!D587="NÃO",'B - PROJETOS E PROGRAMAS'!D587="N"),"N",""))</f>
        <v/>
      </c>
      <c r="H584" t="str">
        <f>TEXT(IF('B - PROJETOS E PROGRAMAS'!A587="","",'B - PROJETOS E PROGRAMAS'!AB587),"0,00")</f>
        <v/>
      </c>
      <c r="I584" t="str">
        <f>TEXT(IF('B - PROJETOS E PROGRAMAS'!A587="","",'B - PROJETOS E PROGRAMAS'!AC587),"0,00")</f>
        <v/>
      </c>
      <c r="J584" t="str">
        <f>TEXT(IF('B - PROJETOS E PROGRAMAS'!A587="","",'B - PROJETOS E PROGRAMAS'!AD587),"0,00")</f>
        <v/>
      </c>
      <c r="K584" t="str">
        <f>TEXT(IF('B - PROJETOS E PROGRAMAS'!A587="","",'B - PROJETOS E PROGRAMAS'!AE587),"0,00")</f>
        <v/>
      </c>
    </row>
    <row r="585" spans="1:11" x14ac:dyDescent="0.35">
      <c r="A585" t="str">
        <f>IF(D585="","",IF('A - IDENTIFICAÇÃO'!$C$7="","",'A - IDENTIFICAÇÃO'!$C$7))</f>
        <v/>
      </c>
      <c r="B585" t="str">
        <f>IF(D585="","",IF('A - IDENTIFICAÇÃO'!$P$15="","",'A - IDENTIFICAÇÃO'!$P$15))</f>
        <v/>
      </c>
      <c r="C585" t="str">
        <f>IF(D585="","",TEXT(IF('A - IDENTIFICAÇÃO'!$C$2="","",'A - IDENTIFICAÇÃO'!$C$2),"0000"))</f>
        <v/>
      </c>
      <c r="D585" t="str">
        <f>IF('B - PROJETOS E PROGRAMAS'!A588="","",'B - PROJETOS E PROGRAMAS'!A588)</f>
        <v/>
      </c>
      <c r="E585" t="str">
        <f>TEXT(IF('B - PROJETOS E PROGRAMAS'!B588="","",'B - PROJETOS E PROGRAMAS'!B588),"DD/MM/AAAA")</f>
        <v/>
      </c>
      <c r="F585" t="str">
        <f>TEXT(IF('B - PROJETOS E PROGRAMAS'!C588="","",'B - PROJETOS E PROGRAMAS'!C588),"DD/MM/AAAA")</f>
        <v/>
      </c>
      <c r="G585" t="str">
        <f>IF(OR('B - PROJETOS E PROGRAMAS'!D588="SIM",'B - PROJETOS E PROGRAMAS'!D588="S"),"S",IF(OR('B - PROJETOS E PROGRAMAS'!D588="NÃO",'B - PROJETOS E PROGRAMAS'!D588="N"),"N",""))</f>
        <v/>
      </c>
      <c r="H585" t="str">
        <f>TEXT(IF('B - PROJETOS E PROGRAMAS'!A588="","",'B - PROJETOS E PROGRAMAS'!AB588),"0,00")</f>
        <v/>
      </c>
      <c r="I585" t="str">
        <f>TEXT(IF('B - PROJETOS E PROGRAMAS'!A588="","",'B - PROJETOS E PROGRAMAS'!AC588),"0,00")</f>
        <v/>
      </c>
      <c r="J585" t="str">
        <f>TEXT(IF('B - PROJETOS E PROGRAMAS'!A588="","",'B - PROJETOS E PROGRAMAS'!AD588),"0,00")</f>
        <v/>
      </c>
      <c r="K585" t="str">
        <f>TEXT(IF('B - PROJETOS E PROGRAMAS'!A588="","",'B - PROJETOS E PROGRAMAS'!AE588),"0,00")</f>
        <v/>
      </c>
    </row>
    <row r="586" spans="1:11" x14ac:dyDescent="0.35">
      <c r="A586" t="str">
        <f>IF(D586="","",IF('A - IDENTIFICAÇÃO'!$C$7="","",'A - IDENTIFICAÇÃO'!$C$7))</f>
        <v/>
      </c>
      <c r="B586" t="str">
        <f>IF(D586="","",IF('A - IDENTIFICAÇÃO'!$P$15="","",'A - IDENTIFICAÇÃO'!$P$15))</f>
        <v/>
      </c>
      <c r="C586" t="str">
        <f>IF(D586="","",TEXT(IF('A - IDENTIFICAÇÃO'!$C$2="","",'A - IDENTIFICAÇÃO'!$C$2),"0000"))</f>
        <v/>
      </c>
      <c r="D586" t="str">
        <f>IF('B - PROJETOS E PROGRAMAS'!A589="","",'B - PROJETOS E PROGRAMAS'!A589)</f>
        <v/>
      </c>
      <c r="E586" t="str">
        <f>TEXT(IF('B - PROJETOS E PROGRAMAS'!B589="","",'B - PROJETOS E PROGRAMAS'!B589),"DD/MM/AAAA")</f>
        <v/>
      </c>
      <c r="F586" t="str">
        <f>TEXT(IF('B - PROJETOS E PROGRAMAS'!C589="","",'B - PROJETOS E PROGRAMAS'!C589),"DD/MM/AAAA")</f>
        <v/>
      </c>
      <c r="G586" t="str">
        <f>IF(OR('B - PROJETOS E PROGRAMAS'!D589="SIM",'B - PROJETOS E PROGRAMAS'!D589="S"),"S",IF(OR('B - PROJETOS E PROGRAMAS'!D589="NÃO",'B - PROJETOS E PROGRAMAS'!D589="N"),"N",""))</f>
        <v/>
      </c>
      <c r="H586" t="str">
        <f>TEXT(IF('B - PROJETOS E PROGRAMAS'!A589="","",'B - PROJETOS E PROGRAMAS'!AB589),"0,00")</f>
        <v/>
      </c>
      <c r="I586" t="str">
        <f>TEXT(IF('B - PROJETOS E PROGRAMAS'!A589="","",'B - PROJETOS E PROGRAMAS'!AC589),"0,00")</f>
        <v/>
      </c>
      <c r="J586" t="str">
        <f>TEXT(IF('B - PROJETOS E PROGRAMAS'!A589="","",'B - PROJETOS E PROGRAMAS'!AD589),"0,00")</f>
        <v/>
      </c>
      <c r="K586" t="str">
        <f>TEXT(IF('B - PROJETOS E PROGRAMAS'!A589="","",'B - PROJETOS E PROGRAMAS'!AE589),"0,00")</f>
        <v/>
      </c>
    </row>
    <row r="587" spans="1:11" x14ac:dyDescent="0.35">
      <c r="A587" t="str">
        <f>IF(D587="","",IF('A - IDENTIFICAÇÃO'!$C$7="","",'A - IDENTIFICAÇÃO'!$C$7))</f>
        <v/>
      </c>
      <c r="B587" t="str">
        <f>IF(D587="","",IF('A - IDENTIFICAÇÃO'!$P$15="","",'A - IDENTIFICAÇÃO'!$P$15))</f>
        <v/>
      </c>
      <c r="C587" t="str">
        <f>IF(D587="","",TEXT(IF('A - IDENTIFICAÇÃO'!$C$2="","",'A - IDENTIFICAÇÃO'!$C$2),"0000"))</f>
        <v/>
      </c>
      <c r="D587" t="str">
        <f>IF('B - PROJETOS E PROGRAMAS'!A590="","",'B - PROJETOS E PROGRAMAS'!A590)</f>
        <v/>
      </c>
      <c r="E587" t="str">
        <f>TEXT(IF('B - PROJETOS E PROGRAMAS'!B590="","",'B - PROJETOS E PROGRAMAS'!B590),"DD/MM/AAAA")</f>
        <v/>
      </c>
      <c r="F587" t="str">
        <f>TEXT(IF('B - PROJETOS E PROGRAMAS'!C590="","",'B - PROJETOS E PROGRAMAS'!C590),"DD/MM/AAAA")</f>
        <v/>
      </c>
      <c r="G587" t="str">
        <f>IF(OR('B - PROJETOS E PROGRAMAS'!D590="SIM",'B - PROJETOS E PROGRAMAS'!D590="S"),"S",IF(OR('B - PROJETOS E PROGRAMAS'!D590="NÃO",'B - PROJETOS E PROGRAMAS'!D590="N"),"N",""))</f>
        <v/>
      </c>
      <c r="H587" t="str">
        <f>TEXT(IF('B - PROJETOS E PROGRAMAS'!A590="","",'B - PROJETOS E PROGRAMAS'!AB590),"0,00")</f>
        <v/>
      </c>
      <c r="I587" t="str">
        <f>TEXT(IF('B - PROJETOS E PROGRAMAS'!A590="","",'B - PROJETOS E PROGRAMAS'!AC590),"0,00")</f>
        <v/>
      </c>
      <c r="J587" t="str">
        <f>TEXT(IF('B - PROJETOS E PROGRAMAS'!A590="","",'B - PROJETOS E PROGRAMAS'!AD590),"0,00")</f>
        <v/>
      </c>
      <c r="K587" t="str">
        <f>TEXT(IF('B - PROJETOS E PROGRAMAS'!A590="","",'B - PROJETOS E PROGRAMAS'!AE590),"0,00")</f>
        <v/>
      </c>
    </row>
    <row r="588" spans="1:11" x14ac:dyDescent="0.35">
      <c r="A588" t="str">
        <f>IF(D588="","",IF('A - IDENTIFICAÇÃO'!$C$7="","",'A - IDENTIFICAÇÃO'!$C$7))</f>
        <v/>
      </c>
      <c r="B588" t="str">
        <f>IF(D588="","",IF('A - IDENTIFICAÇÃO'!$P$15="","",'A - IDENTIFICAÇÃO'!$P$15))</f>
        <v/>
      </c>
      <c r="C588" t="str">
        <f>IF(D588="","",TEXT(IF('A - IDENTIFICAÇÃO'!$C$2="","",'A - IDENTIFICAÇÃO'!$C$2),"0000"))</f>
        <v/>
      </c>
      <c r="D588" t="str">
        <f>IF('B - PROJETOS E PROGRAMAS'!A591="","",'B - PROJETOS E PROGRAMAS'!A591)</f>
        <v/>
      </c>
      <c r="E588" t="str">
        <f>TEXT(IF('B - PROJETOS E PROGRAMAS'!B591="","",'B - PROJETOS E PROGRAMAS'!B591),"DD/MM/AAAA")</f>
        <v/>
      </c>
      <c r="F588" t="str">
        <f>TEXT(IF('B - PROJETOS E PROGRAMAS'!C591="","",'B - PROJETOS E PROGRAMAS'!C591),"DD/MM/AAAA")</f>
        <v/>
      </c>
      <c r="G588" t="str">
        <f>IF(OR('B - PROJETOS E PROGRAMAS'!D591="SIM",'B - PROJETOS E PROGRAMAS'!D591="S"),"S",IF(OR('B - PROJETOS E PROGRAMAS'!D591="NÃO",'B - PROJETOS E PROGRAMAS'!D591="N"),"N",""))</f>
        <v/>
      </c>
      <c r="H588" t="str">
        <f>TEXT(IF('B - PROJETOS E PROGRAMAS'!A591="","",'B - PROJETOS E PROGRAMAS'!AB591),"0,00")</f>
        <v/>
      </c>
      <c r="I588" t="str">
        <f>TEXT(IF('B - PROJETOS E PROGRAMAS'!A591="","",'B - PROJETOS E PROGRAMAS'!AC591),"0,00")</f>
        <v/>
      </c>
      <c r="J588" t="str">
        <f>TEXT(IF('B - PROJETOS E PROGRAMAS'!A591="","",'B - PROJETOS E PROGRAMAS'!AD591),"0,00")</f>
        <v/>
      </c>
      <c r="K588" t="str">
        <f>TEXT(IF('B - PROJETOS E PROGRAMAS'!A591="","",'B - PROJETOS E PROGRAMAS'!AE591),"0,00")</f>
        <v/>
      </c>
    </row>
    <row r="589" spans="1:11" x14ac:dyDescent="0.35">
      <c r="A589" t="str">
        <f>IF(D589="","",IF('A - IDENTIFICAÇÃO'!$C$7="","",'A - IDENTIFICAÇÃO'!$C$7))</f>
        <v/>
      </c>
      <c r="B589" t="str">
        <f>IF(D589="","",IF('A - IDENTIFICAÇÃO'!$P$15="","",'A - IDENTIFICAÇÃO'!$P$15))</f>
        <v/>
      </c>
      <c r="C589" t="str">
        <f>IF(D589="","",TEXT(IF('A - IDENTIFICAÇÃO'!$C$2="","",'A - IDENTIFICAÇÃO'!$C$2),"0000"))</f>
        <v/>
      </c>
      <c r="D589" t="str">
        <f>IF('B - PROJETOS E PROGRAMAS'!A592="","",'B - PROJETOS E PROGRAMAS'!A592)</f>
        <v/>
      </c>
      <c r="E589" t="str">
        <f>TEXT(IF('B - PROJETOS E PROGRAMAS'!B592="","",'B - PROJETOS E PROGRAMAS'!B592),"DD/MM/AAAA")</f>
        <v/>
      </c>
      <c r="F589" t="str">
        <f>TEXT(IF('B - PROJETOS E PROGRAMAS'!C592="","",'B - PROJETOS E PROGRAMAS'!C592),"DD/MM/AAAA")</f>
        <v/>
      </c>
      <c r="G589" t="str">
        <f>IF(OR('B - PROJETOS E PROGRAMAS'!D592="SIM",'B - PROJETOS E PROGRAMAS'!D592="S"),"S",IF(OR('B - PROJETOS E PROGRAMAS'!D592="NÃO",'B - PROJETOS E PROGRAMAS'!D592="N"),"N",""))</f>
        <v/>
      </c>
      <c r="H589" t="str">
        <f>TEXT(IF('B - PROJETOS E PROGRAMAS'!A592="","",'B - PROJETOS E PROGRAMAS'!AB592),"0,00")</f>
        <v/>
      </c>
      <c r="I589" t="str">
        <f>TEXT(IF('B - PROJETOS E PROGRAMAS'!A592="","",'B - PROJETOS E PROGRAMAS'!AC592),"0,00")</f>
        <v/>
      </c>
      <c r="J589" t="str">
        <f>TEXT(IF('B - PROJETOS E PROGRAMAS'!A592="","",'B - PROJETOS E PROGRAMAS'!AD592),"0,00")</f>
        <v/>
      </c>
      <c r="K589" t="str">
        <f>TEXT(IF('B - PROJETOS E PROGRAMAS'!A592="","",'B - PROJETOS E PROGRAMAS'!AE592),"0,00")</f>
        <v/>
      </c>
    </row>
    <row r="590" spans="1:11" x14ac:dyDescent="0.35">
      <c r="A590" t="str">
        <f>IF(D590="","",IF('A - IDENTIFICAÇÃO'!$C$7="","",'A - IDENTIFICAÇÃO'!$C$7))</f>
        <v/>
      </c>
      <c r="B590" t="str">
        <f>IF(D590="","",IF('A - IDENTIFICAÇÃO'!$P$15="","",'A - IDENTIFICAÇÃO'!$P$15))</f>
        <v/>
      </c>
      <c r="C590" t="str">
        <f>IF(D590="","",TEXT(IF('A - IDENTIFICAÇÃO'!$C$2="","",'A - IDENTIFICAÇÃO'!$C$2),"0000"))</f>
        <v/>
      </c>
      <c r="D590" t="str">
        <f>IF('B - PROJETOS E PROGRAMAS'!A593="","",'B - PROJETOS E PROGRAMAS'!A593)</f>
        <v/>
      </c>
      <c r="E590" t="str">
        <f>TEXT(IF('B - PROJETOS E PROGRAMAS'!B593="","",'B - PROJETOS E PROGRAMAS'!B593),"DD/MM/AAAA")</f>
        <v/>
      </c>
      <c r="F590" t="str">
        <f>TEXT(IF('B - PROJETOS E PROGRAMAS'!C593="","",'B - PROJETOS E PROGRAMAS'!C593),"DD/MM/AAAA")</f>
        <v/>
      </c>
      <c r="G590" t="str">
        <f>IF(OR('B - PROJETOS E PROGRAMAS'!D593="SIM",'B - PROJETOS E PROGRAMAS'!D593="S"),"S",IF(OR('B - PROJETOS E PROGRAMAS'!D593="NÃO",'B - PROJETOS E PROGRAMAS'!D593="N"),"N",""))</f>
        <v/>
      </c>
      <c r="H590" t="str">
        <f>TEXT(IF('B - PROJETOS E PROGRAMAS'!A593="","",'B - PROJETOS E PROGRAMAS'!AB593),"0,00")</f>
        <v/>
      </c>
      <c r="I590" t="str">
        <f>TEXT(IF('B - PROJETOS E PROGRAMAS'!A593="","",'B - PROJETOS E PROGRAMAS'!AC593),"0,00")</f>
        <v/>
      </c>
      <c r="J590" t="str">
        <f>TEXT(IF('B - PROJETOS E PROGRAMAS'!A593="","",'B - PROJETOS E PROGRAMAS'!AD593),"0,00")</f>
        <v/>
      </c>
      <c r="K590" t="str">
        <f>TEXT(IF('B - PROJETOS E PROGRAMAS'!A593="","",'B - PROJETOS E PROGRAMAS'!AE593),"0,00")</f>
        <v/>
      </c>
    </row>
    <row r="591" spans="1:11" x14ac:dyDescent="0.35">
      <c r="A591" t="str">
        <f>IF(D591="","",IF('A - IDENTIFICAÇÃO'!$C$7="","",'A - IDENTIFICAÇÃO'!$C$7))</f>
        <v/>
      </c>
      <c r="B591" t="str">
        <f>IF(D591="","",IF('A - IDENTIFICAÇÃO'!$P$15="","",'A - IDENTIFICAÇÃO'!$P$15))</f>
        <v/>
      </c>
      <c r="C591" t="str">
        <f>IF(D591="","",TEXT(IF('A - IDENTIFICAÇÃO'!$C$2="","",'A - IDENTIFICAÇÃO'!$C$2),"0000"))</f>
        <v/>
      </c>
      <c r="D591" t="str">
        <f>IF('B - PROJETOS E PROGRAMAS'!A594="","",'B - PROJETOS E PROGRAMAS'!A594)</f>
        <v/>
      </c>
      <c r="E591" t="str">
        <f>TEXT(IF('B - PROJETOS E PROGRAMAS'!B594="","",'B - PROJETOS E PROGRAMAS'!B594),"DD/MM/AAAA")</f>
        <v/>
      </c>
      <c r="F591" t="str">
        <f>TEXT(IF('B - PROJETOS E PROGRAMAS'!C594="","",'B - PROJETOS E PROGRAMAS'!C594),"DD/MM/AAAA")</f>
        <v/>
      </c>
      <c r="G591" t="str">
        <f>IF(OR('B - PROJETOS E PROGRAMAS'!D594="SIM",'B - PROJETOS E PROGRAMAS'!D594="S"),"S",IF(OR('B - PROJETOS E PROGRAMAS'!D594="NÃO",'B - PROJETOS E PROGRAMAS'!D594="N"),"N",""))</f>
        <v/>
      </c>
      <c r="H591" t="str">
        <f>TEXT(IF('B - PROJETOS E PROGRAMAS'!A594="","",'B - PROJETOS E PROGRAMAS'!AB594),"0,00")</f>
        <v/>
      </c>
      <c r="I591" t="str">
        <f>TEXT(IF('B - PROJETOS E PROGRAMAS'!A594="","",'B - PROJETOS E PROGRAMAS'!AC594),"0,00")</f>
        <v/>
      </c>
      <c r="J591" t="str">
        <f>TEXT(IF('B - PROJETOS E PROGRAMAS'!A594="","",'B - PROJETOS E PROGRAMAS'!AD594),"0,00")</f>
        <v/>
      </c>
      <c r="K591" t="str">
        <f>TEXT(IF('B - PROJETOS E PROGRAMAS'!A594="","",'B - PROJETOS E PROGRAMAS'!AE594),"0,00")</f>
        <v/>
      </c>
    </row>
    <row r="592" spans="1:11" x14ac:dyDescent="0.35">
      <c r="A592" t="str">
        <f>IF(D592="","",IF('A - IDENTIFICAÇÃO'!$C$7="","",'A - IDENTIFICAÇÃO'!$C$7))</f>
        <v/>
      </c>
      <c r="B592" t="str">
        <f>IF(D592="","",IF('A - IDENTIFICAÇÃO'!$P$15="","",'A - IDENTIFICAÇÃO'!$P$15))</f>
        <v/>
      </c>
      <c r="C592" t="str">
        <f>IF(D592="","",TEXT(IF('A - IDENTIFICAÇÃO'!$C$2="","",'A - IDENTIFICAÇÃO'!$C$2),"0000"))</f>
        <v/>
      </c>
      <c r="D592" t="str">
        <f>IF('B - PROJETOS E PROGRAMAS'!A595="","",'B - PROJETOS E PROGRAMAS'!A595)</f>
        <v/>
      </c>
      <c r="E592" t="str">
        <f>TEXT(IF('B - PROJETOS E PROGRAMAS'!B595="","",'B - PROJETOS E PROGRAMAS'!B595),"DD/MM/AAAA")</f>
        <v/>
      </c>
      <c r="F592" t="str">
        <f>TEXT(IF('B - PROJETOS E PROGRAMAS'!C595="","",'B - PROJETOS E PROGRAMAS'!C595),"DD/MM/AAAA")</f>
        <v/>
      </c>
      <c r="G592" t="str">
        <f>IF(OR('B - PROJETOS E PROGRAMAS'!D595="SIM",'B - PROJETOS E PROGRAMAS'!D595="S"),"S",IF(OR('B - PROJETOS E PROGRAMAS'!D595="NÃO",'B - PROJETOS E PROGRAMAS'!D595="N"),"N",""))</f>
        <v/>
      </c>
      <c r="H592" t="str">
        <f>TEXT(IF('B - PROJETOS E PROGRAMAS'!A595="","",'B - PROJETOS E PROGRAMAS'!AB595),"0,00")</f>
        <v/>
      </c>
      <c r="I592" t="str">
        <f>TEXT(IF('B - PROJETOS E PROGRAMAS'!A595="","",'B - PROJETOS E PROGRAMAS'!AC595),"0,00")</f>
        <v/>
      </c>
      <c r="J592" t="str">
        <f>TEXT(IF('B - PROJETOS E PROGRAMAS'!A595="","",'B - PROJETOS E PROGRAMAS'!AD595),"0,00")</f>
        <v/>
      </c>
      <c r="K592" t="str">
        <f>TEXT(IF('B - PROJETOS E PROGRAMAS'!A595="","",'B - PROJETOS E PROGRAMAS'!AE595),"0,00")</f>
        <v/>
      </c>
    </row>
    <row r="593" spans="1:11" x14ac:dyDescent="0.35">
      <c r="A593" t="str">
        <f>IF(D593="","",IF('A - IDENTIFICAÇÃO'!$C$7="","",'A - IDENTIFICAÇÃO'!$C$7))</f>
        <v/>
      </c>
      <c r="B593" t="str">
        <f>IF(D593="","",IF('A - IDENTIFICAÇÃO'!$P$15="","",'A - IDENTIFICAÇÃO'!$P$15))</f>
        <v/>
      </c>
      <c r="C593" t="str">
        <f>IF(D593="","",TEXT(IF('A - IDENTIFICAÇÃO'!$C$2="","",'A - IDENTIFICAÇÃO'!$C$2),"0000"))</f>
        <v/>
      </c>
      <c r="D593" t="str">
        <f>IF('B - PROJETOS E PROGRAMAS'!A596="","",'B - PROJETOS E PROGRAMAS'!A596)</f>
        <v/>
      </c>
      <c r="E593" t="str">
        <f>TEXT(IF('B - PROJETOS E PROGRAMAS'!B596="","",'B - PROJETOS E PROGRAMAS'!B596),"DD/MM/AAAA")</f>
        <v/>
      </c>
      <c r="F593" t="str">
        <f>TEXT(IF('B - PROJETOS E PROGRAMAS'!C596="","",'B - PROJETOS E PROGRAMAS'!C596),"DD/MM/AAAA")</f>
        <v/>
      </c>
      <c r="G593" t="str">
        <f>IF(OR('B - PROJETOS E PROGRAMAS'!D596="SIM",'B - PROJETOS E PROGRAMAS'!D596="S"),"S",IF(OR('B - PROJETOS E PROGRAMAS'!D596="NÃO",'B - PROJETOS E PROGRAMAS'!D596="N"),"N",""))</f>
        <v/>
      </c>
      <c r="H593" t="str">
        <f>TEXT(IF('B - PROJETOS E PROGRAMAS'!A596="","",'B - PROJETOS E PROGRAMAS'!AB596),"0,00")</f>
        <v/>
      </c>
      <c r="I593" t="str">
        <f>TEXT(IF('B - PROJETOS E PROGRAMAS'!A596="","",'B - PROJETOS E PROGRAMAS'!AC596),"0,00")</f>
        <v/>
      </c>
      <c r="J593" t="str">
        <f>TEXT(IF('B - PROJETOS E PROGRAMAS'!A596="","",'B - PROJETOS E PROGRAMAS'!AD596),"0,00")</f>
        <v/>
      </c>
      <c r="K593" t="str">
        <f>TEXT(IF('B - PROJETOS E PROGRAMAS'!A596="","",'B - PROJETOS E PROGRAMAS'!AE596),"0,00")</f>
        <v/>
      </c>
    </row>
    <row r="594" spans="1:11" x14ac:dyDescent="0.35">
      <c r="A594" t="str">
        <f>IF(D594="","",IF('A - IDENTIFICAÇÃO'!$C$7="","",'A - IDENTIFICAÇÃO'!$C$7))</f>
        <v/>
      </c>
      <c r="B594" t="str">
        <f>IF(D594="","",IF('A - IDENTIFICAÇÃO'!$P$15="","",'A - IDENTIFICAÇÃO'!$P$15))</f>
        <v/>
      </c>
      <c r="C594" t="str">
        <f>IF(D594="","",TEXT(IF('A - IDENTIFICAÇÃO'!$C$2="","",'A - IDENTIFICAÇÃO'!$C$2),"0000"))</f>
        <v/>
      </c>
      <c r="D594" t="str">
        <f>IF('B - PROJETOS E PROGRAMAS'!A597="","",'B - PROJETOS E PROGRAMAS'!A597)</f>
        <v/>
      </c>
      <c r="E594" t="str">
        <f>TEXT(IF('B - PROJETOS E PROGRAMAS'!B597="","",'B - PROJETOS E PROGRAMAS'!B597),"DD/MM/AAAA")</f>
        <v/>
      </c>
      <c r="F594" t="str">
        <f>TEXT(IF('B - PROJETOS E PROGRAMAS'!C597="","",'B - PROJETOS E PROGRAMAS'!C597),"DD/MM/AAAA")</f>
        <v/>
      </c>
      <c r="G594" t="str">
        <f>IF(OR('B - PROJETOS E PROGRAMAS'!D597="SIM",'B - PROJETOS E PROGRAMAS'!D597="S"),"S",IF(OR('B - PROJETOS E PROGRAMAS'!D597="NÃO",'B - PROJETOS E PROGRAMAS'!D597="N"),"N",""))</f>
        <v/>
      </c>
      <c r="H594" t="str">
        <f>TEXT(IF('B - PROJETOS E PROGRAMAS'!A597="","",'B - PROJETOS E PROGRAMAS'!AB597),"0,00")</f>
        <v/>
      </c>
      <c r="I594" t="str">
        <f>TEXT(IF('B - PROJETOS E PROGRAMAS'!A597="","",'B - PROJETOS E PROGRAMAS'!AC597),"0,00")</f>
        <v/>
      </c>
      <c r="J594" t="str">
        <f>TEXT(IF('B - PROJETOS E PROGRAMAS'!A597="","",'B - PROJETOS E PROGRAMAS'!AD597),"0,00")</f>
        <v/>
      </c>
      <c r="K594" t="str">
        <f>TEXT(IF('B - PROJETOS E PROGRAMAS'!A597="","",'B - PROJETOS E PROGRAMAS'!AE597),"0,00")</f>
        <v/>
      </c>
    </row>
    <row r="595" spans="1:11" x14ac:dyDescent="0.35">
      <c r="A595" t="str">
        <f>IF(D595="","",IF('A - IDENTIFICAÇÃO'!$C$7="","",'A - IDENTIFICAÇÃO'!$C$7))</f>
        <v/>
      </c>
      <c r="B595" t="str">
        <f>IF(D595="","",IF('A - IDENTIFICAÇÃO'!$P$15="","",'A - IDENTIFICAÇÃO'!$P$15))</f>
        <v/>
      </c>
      <c r="C595" t="str">
        <f>IF(D595="","",TEXT(IF('A - IDENTIFICAÇÃO'!$C$2="","",'A - IDENTIFICAÇÃO'!$C$2),"0000"))</f>
        <v/>
      </c>
      <c r="D595" t="str">
        <f>IF('B - PROJETOS E PROGRAMAS'!A598="","",'B - PROJETOS E PROGRAMAS'!A598)</f>
        <v/>
      </c>
      <c r="E595" t="str">
        <f>TEXT(IF('B - PROJETOS E PROGRAMAS'!B598="","",'B - PROJETOS E PROGRAMAS'!B598),"DD/MM/AAAA")</f>
        <v/>
      </c>
      <c r="F595" t="str">
        <f>TEXT(IF('B - PROJETOS E PROGRAMAS'!C598="","",'B - PROJETOS E PROGRAMAS'!C598),"DD/MM/AAAA")</f>
        <v/>
      </c>
      <c r="G595" t="str">
        <f>IF(OR('B - PROJETOS E PROGRAMAS'!D598="SIM",'B - PROJETOS E PROGRAMAS'!D598="S"),"S",IF(OR('B - PROJETOS E PROGRAMAS'!D598="NÃO",'B - PROJETOS E PROGRAMAS'!D598="N"),"N",""))</f>
        <v/>
      </c>
      <c r="H595" t="str">
        <f>TEXT(IF('B - PROJETOS E PROGRAMAS'!A598="","",'B - PROJETOS E PROGRAMAS'!AB598),"0,00")</f>
        <v/>
      </c>
      <c r="I595" t="str">
        <f>TEXT(IF('B - PROJETOS E PROGRAMAS'!A598="","",'B - PROJETOS E PROGRAMAS'!AC598),"0,00")</f>
        <v/>
      </c>
      <c r="J595" t="str">
        <f>TEXT(IF('B - PROJETOS E PROGRAMAS'!A598="","",'B - PROJETOS E PROGRAMAS'!AD598),"0,00")</f>
        <v/>
      </c>
      <c r="K595" t="str">
        <f>TEXT(IF('B - PROJETOS E PROGRAMAS'!A598="","",'B - PROJETOS E PROGRAMAS'!AE598),"0,00")</f>
        <v/>
      </c>
    </row>
    <row r="596" spans="1:11" x14ac:dyDescent="0.35">
      <c r="A596" t="str">
        <f>IF(D596="","",IF('A - IDENTIFICAÇÃO'!$C$7="","",'A - IDENTIFICAÇÃO'!$C$7))</f>
        <v/>
      </c>
      <c r="B596" t="str">
        <f>IF(D596="","",IF('A - IDENTIFICAÇÃO'!$P$15="","",'A - IDENTIFICAÇÃO'!$P$15))</f>
        <v/>
      </c>
      <c r="C596" t="str">
        <f>IF(D596="","",TEXT(IF('A - IDENTIFICAÇÃO'!$C$2="","",'A - IDENTIFICAÇÃO'!$C$2),"0000"))</f>
        <v/>
      </c>
      <c r="D596" t="str">
        <f>IF('B - PROJETOS E PROGRAMAS'!A599="","",'B - PROJETOS E PROGRAMAS'!A599)</f>
        <v/>
      </c>
      <c r="E596" t="str">
        <f>TEXT(IF('B - PROJETOS E PROGRAMAS'!B599="","",'B - PROJETOS E PROGRAMAS'!B599),"DD/MM/AAAA")</f>
        <v/>
      </c>
      <c r="F596" t="str">
        <f>TEXT(IF('B - PROJETOS E PROGRAMAS'!C599="","",'B - PROJETOS E PROGRAMAS'!C599),"DD/MM/AAAA")</f>
        <v/>
      </c>
      <c r="G596" t="str">
        <f>IF(OR('B - PROJETOS E PROGRAMAS'!D599="SIM",'B - PROJETOS E PROGRAMAS'!D599="S"),"S",IF(OR('B - PROJETOS E PROGRAMAS'!D599="NÃO",'B - PROJETOS E PROGRAMAS'!D599="N"),"N",""))</f>
        <v/>
      </c>
      <c r="H596" t="str">
        <f>TEXT(IF('B - PROJETOS E PROGRAMAS'!A599="","",'B - PROJETOS E PROGRAMAS'!AB599),"0,00")</f>
        <v/>
      </c>
      <c r="I596" t="str">
        <f>TEXT(IF('B - PROJETOS E PROGRAMAS'!A599="","",'B - PROJETOS E PROGRAMAS'!AC599),"0,00")</f>
        <v/>
      </c>
      <c r="J596" t="str">
        <f>TEXT(IF('B - PROJETOS E PROGRAMAS'!A599="","",'B - PROJETOS E PROGRAMAS'!AD599),"0,00")</f>
        <v/>
      </c>
      <c r="K596" t="str">
        <f>TEXT(IF('B - PROJETOS E PROGRAMAS'!A599="","",'B - PROJETOS E PROGRAMAS'!AE599),"0,00")</f>
        <v/>
      </c>
    </row>
    <row r="597" spans="1:11" x14ac:dyDescent="0.35">
      <c r="A597" t="str">
        <f>IF(D597="","",IF('A - IDENTIFICAÇÃO'!$C$7="","",'A - IDENTIFICAÇÃO'!$C$7))</f>
        <v/>
      </c>
      <c r="B597" t="str">
        <f>IF(D597="","",IF('A - IDENTIFICAÇÃO'!$P$15="","",'A - IDENTIFICAÇÃO'!$P$15))</f>
        <v/>
      </c>
      <c r="C597" t="str">
        <f>IF(D597="","",TEXT(IF('A - IDENTIFICAÇÃO'!$C$2="","",'A - IDENTIFICAÇÃO'!$C$2),"0000"))</f>
        <v/>
      </c>
      <c r="D597" t="str">
        <f>IF('B - PROJETOS E PROGRAMAS'!A600="","",'B - PROJETOS E PROGRAMAS'!A600)</f>
        <v/>
      </c>
      <c r="E597" t="str">
        <f>TEXT(IF('B - PROJETOS E PROGRAMAS'!B600="","",'B - PROJETOS E PROGRAMAS'!B600),"DD/MM/AAAA")</f>
        <v/>
      </c>
      <c r="F597" t="str">
        <f>TEXT(IF('B - PROJETOS E PROGRAMAS'!C600="","",'B - PROJETOS E PROGRAMAS'!C600),"DD/MM/AAAA")</f>
        <v/>
      </c>
      <c r="G597" t="str">
        <f>IF(OR('B - PROJETOS E PROGRAMAS'!D600="SIM",'B - PROJETOS E PROGRAMAS'!D600="S"),"S",IF(OR('B - PROJETOS E PROGRAMAS'!D600="NÃO",'B - PROJETOS E PROGRAMAS'!D600="N"),"N",""))</f>
        <v/>
      </c>
      <c r="H597" t="str">
        <f>TEXT(IF('B - PROJETOS E PROGRAMAS'!A600="","",'B - PROJETOS E PROGRAMAS'!AB600),"0,00")</f>
        <v/>
      </c>
      <c r="I597" t="str">
        <f>TEXT(IF('B - PROJETOS E PROGRAMAS'!A600="","",'B - PROJETOS E PROGRAMAS'!AC600),"0,00")</f>
        <v/>
      </c>
      <c r="J597" t="str">
        <f>TEXT(IF('B - PROJETOS E PROGRAMAS'!A600="","",'B - PROJETOS E PROGRAMAS'!AD600),"0,00")</f>
        <v/>
      </c>
      <c r="K597" t="str">
        <f>TEXT(IF('B - PROJETOS E PROGRAMAS'!A600="","",'B - PROJETOS E PROGRAMAS'!AE600),"0,00")</f>
        <v/>
      </c>
    </row>
    <row r="598" spans="1:11" x14ac:dyDescent="0.35">
      <c r="A598" t="str">
        <f>IF(D598="","",IF('A - IDENTIFICAÇÃO'!$C$7="","",'A - IDENTIFICAÇÃO'!$C$7))</f>
        <v/>
      </c>
      <c r="B598" t="str">
        <f>IF(D598="","",IF('A - IDENTIFICAÇÃO'!$P$15="","",'A - IDENTIFICAÇÃO'!$P$15))</f>
        <v/>
      </c>
      <c r="C598" t="str">
        <f>IF(D598="","",TEXT(IF('A - IDENTIFICAÇÃO'!$C$2="","",'A - IDENTIFICAÇÃO'!$C$2),"0000"))</f>
        <v/>
      </c>
      <c r="D598" t="str">
        <f>IF('B - PROJETOS E PROGRAMAS'!A601="","",'B - PROJETOS E PROGRAMAS'!A601)</f>
        <v/>
      </c>
      <c r="E598" t="str">
        <f>TEXT(IF('B - PROJETOS E PROGRAMAS'!B601="","",'B - PROJETOS E PROGRAMAS'!B601),"DD/MM/AAAA")</f>
        <v/>
      </c>
      <c r="F598" t="str">
        <f>TEXT(IF('B - PROJETOS E PROGRAMAS'!C601="","",'B - PROJETOS E PROGRAMAS'!C601),"DD/MM/AAAA")</f>
        <v/>
      </c>
      <c r="G598" t="str">
        <f>IF(OR('B - PROJETOS E PROGRAMAS'!D601="SIM",'B - PROJETOS E PROGRAMAS'!D601="S"),"S",IF(OR('B - PROJETOS E PROGRAMAS'!D601="NÃO",'B - PROJETOS E PROGRAMAS'!D601="N"),"N",""))</f>
        <v/>
      </c>
      <c r="H598" t="str">
        <f>TEXT(IF('B - PROJETOS E PROGRAMAS'!A601="","",'B - PROJETOS E PROGRAMAS'!AB601),"0,00")</f>
        <v/>
      </c>
      <c r="I598" t="str">
        <f>TEXT(IF('B - PROJETOS E PROGRAMAS'!A601="","",'B - PROJETOS E PROGRAMAS'!AC601),"0,00")</f>
        <v/>
      </c>
      <c r="J598" t="str">
        <f>TEXT(IF('B - PROJETOS E PROGRAMAS'!A601="","",'B - PROJETOS E PROGRAMAS'!AD601),"0,00")</f>
        <v/>
      </c>
      <c r="K598" t="str">
        <f>TEXT(IF('B - PROJETOS E PROGRAMAS'!A601="","",'B - PROJETOS E PROGRAMAS'!AE601),"0,00")</f>
        <v/>
      </c>
    </row>
    <row r="599" spans="1:11" x14ac:dyDescent="0.35">
      <c r="A599" t="str">
        <f>IF(D599="","",IF('A - IDENTIFICAÇÃO'!$C$7="","",'A - IDENTIFICAÇÃO'!$C$7))</f>
        <v/>
      </c>
      <c r="B599" t="str">
        <f>IF(D599="","",IF('A - IDENTIFICAÇÃO'!$P$15="","",'A - IDENTIFICAÇÃO'!$P$15))</f>
        <v/>
      </c>
      <c r="C599" t="str">
        <f>IF(D599="","",TEXT(IF('A - IDENTIFICAÇÃO'!$C$2="","",'A - IDENTIFICAÇÃO'!$C$2),"0000"))</f>
        <v/>
      </c>
      <c r="D599" t="str">
        <f>IF('B - PROJETOS E PROGRAMAS'!A602="","",'B - PROJETOS E PROGRAMAS'!A602)</f>
        <v/>
      </c>
      <c r="E599" t="str">
        <f>TEXT(IF('B - PROJETOS E PROGRAMAS'!B602="","",'B - PROJETOS E PROGRAMAS'!B602),"DD/MM/AAAA")</f>
        <v/>
      </c>
      <c r="F599" t="str">
        <f>TEXT(IF('B - PROJETOS E PROGRAMAS'!C602="","",'B - PROJETOS E PROGRAMAS'!C602),"DD/MM/AAAA")</f>
        <v/>
      </c>
      <c r="G599" t="str">
        <f>IF(OR('B - PROJETOS E PROGRAMAS'!D602="SIM",'B - PROJETOS E PROGRAMAS'!D602="S"),"S",IF(OR('B - PROJETOS E PROGRAMAS'!D602="NÃO",'B - PROJETOS E PROGRAMAS'!D602="N"),"N",""))</f>
        <v/>
      </c>
      <c r="H599" t="str">
        <f>TEXT(IF('B - PROJETOS E PROGRAMAS'!A602="","",'B - PROJETOS E PROGRAMAS'!AB602),"0,00")</f>
        <v/>
      </c>
      <c r="I599" t="str">
        <f>TEXT(IF('B - PROJETOS E PROGRAMAS'!A602="","",'B - PROJETOS E PROGRAMAS'!AC602),"0,00")</f>
        <v/>
      </c>
      <c r="J599" t="str">
        <f>TEXT(IF('B - PROJETOS E PROGRAMAS'!A602="","",'B - PROJETOS E PROGRAMAS'!AD602),"0,00")</f>
        <v/>
      </c>
      <c r="K599" t="str">
        <f>TEXT(IF('B - PROJETOS E PROGRAMAS'!A602="","",'B - PROJETOS E PROGRAMAS'!AE602),"0,00")</f>
        <v/>
      </c>
    </row>
    <row r="600" spans="1:11" x14ac:dyDescent="0.35">
      <c r="A600" t="str">
        <f>IF(D600="","",IF('A - IDENTIFICAÇÃO'!$C$7="","",'A - IDENTIFICAÇÃO'!$C$7))</f>
        <v/>
      </c>
      <c r="B600" t="str">
        <f>IF(D600="","",IF('A - IDENTIFICAÇÃO'!$P$15="","",'A - IDENTIFICAÇÃO'!$P$15))</f>
        <v/>
      </c>
      <c r="C600" t="str">
        <f>IF(D600="","",TEXT(IF('A - IDENTIFICAÇÃO'!$C$2="","",'A - IDENTIFICAÇÃO'!$C$2),"0000"))</f>
        <v/>
      </c>
      <c r="D600" t="str">
        <f>IF('B - PROJETOS E PROGRAMAS'!A603="","",'B - PROJETOS E PROGRAMAS'!A603)</f>
        <v/>
      </c>
      <c r="E600" t="str">
        <f>TEXT(IF('B - PROJETOS E PROGRAMAS'!B603="","",'B - PROJETOS E PROGRAMAS'!B603),"DD/MM/AAAA")</f>
        <v/>
      </c>
      <c r="F600" t="str">
        <f>TEXT(IF('B - PROJETOS E PROGRAMAS'!C603="","",'B - PROJETOS E PROGRAMAS'!C603),"DD/MM/AAAA")</f>
        <v/>
      </c>
      <c r="G600" t="str">
        <f>IF(OR('B - PROJETOS E PROGRAMAS'!D603="SIM",'B - PROJETOS E PROGRAMAS'!D603="S"),"S",IF(OR('B - PROJETOS E PROGRAMAS'!D603="NÃO",'B - PROJETOS E PROGRAMAS'!D603="N"),"N",""))</f>
        <v/>
      </c>
      <c r="H600" t="str">
        <f>TEXT(IF('B - PROJETOS E PROGRAMAS'!A603="","",'B - PROJETOS E PROGRAMAS'!AB603),"0,00")</f>
        <v/>
      </c>
      <c r="I600" t="str">
        <f>TEXT(IF('B - PROJETOS E PROGRAMAS'!A603="","",'B - PROJETOS E PROGRAMAS'!AC603),"0,00")</f>
        <v/>
      </c>
      <c r="J600" t="str">
        <f>TEXT(IF('B - PROJETOS E PROGRAMAS'!A603="","",'B - PROJETOS E PROGRAMAS'!AD603),"0,00")</f>
        <v/>
      </c>
      <c r="K600" t="str">
        <f>TEXT(IF('B - PROJETOS E PROGRAMAS'!A603="","",'B - PROJETOS E PROGRAMAS'!AE603),"0,00")</f>
        <v/>
      </c>
    </row>
    <row r="601" spans="1:11" x14ac:dyDescent="0.35">
      <c r="A601" t="str">
        <f>IF(D601="","",IF('A - IDENTIFICAÇÃO'!$C$7="","",'A - IDENTIFICAÇÃO'!$C$7))</f>
        <v/>
      </c>
      <c r="B601" t="str">
        <f>IF(D601="","",IF('A - IDENTIFICAÇÃO'!$P$15="","",'A - IDENTIFICAÇÃO'!$P$15))</f>
        <v/>
      </c>
      <c r="C601" t="str">
        <f>IF(D601="","",TEXT(IF('A - IDENTIFICAÇÃO'!$C$2="","",'A - IDENTIFICAÇÃO'!$C$2),"0000"))</f>
        <v/>
      </c>
      <c r="D601" t="str">
        <f>IF('B - PROJETOS E PROGRAMAS'!A604="","",'B - PROJETOS E PROGRAMAS'!A604)</f>
        <v/>
      </c>
      <c r="E601" t="str">
        <f>TEXT(IF('B - PROJETOS E PROGRAMAS'!B604="","",'B - PROJETOS E PROGRAMAS'!B604),"DD/MM/AAAA")</f>
        <v/>
      </c>
      <c r="F601" t="str">
        <f>TEXT(IF('B - PROJETOS E PROGRAMAS'!C604="","",'B - PROJETOS E PROGRAMAS'!C604),"DD/MM/AAAA")</f>
        <v/>
      </c>
      <c r="G601" t="str">
        <f>IF(OR('B - PROJETOS E PROGRAMAS'!D604="SIM",'B - PROJETOS E PROGRAMAS'!D604="S"),"S",IF(OR('B - PROJETOS E PROGRAMAS'!D604="NÃO",'B - PROJETOS E PROGRAMAS'!D604="N"),"N",""))</f>
        <v/>
      </c>
      <c r="H601" t="str">
        <f>TEXT(IF('B - PROJETOS E PROGRAMAS'!A604="","",'B - PROJETOS E PROGRAMAS'!AB604),"0,00")</f>
        <v/>
      </c>
      <c r="I601" t="str">
        <f>TEXT(IF('B - PROJETOS E PROGRAMAS'!A604="","",'B - PROJETOS E PROGRAMAS'!AC604),"0,00")</f>
        <v/>
      </c>
      <c r="J601" t="str">
        <f>TEXT(IF('B - PROJETOS E PROGRAMAS'!A604="","",'B - PROJETOS E PROGRAMAS'!AD604),"0,00")</f>
        <v/>
      </c>
      <c r="K601" t="str">
        <f>TEXT(IF('B - PROJETOS E PROGRAMAS'!A604="","",'B - PROJETOS E PROGRAMAS'!AE604),"0,00")</f>
        <v/>
      </c>
    </row>
    <row r="602" spans="1:11" x14ac:dyDescent="0.35">
      <c r="A602" t="str">
        <f>IF(D602="","",IF('A - IDENTIFICAÇÃO'!$C$7="","",'A - IDENTIFICAÇÃO'!$C$7))</f>
        <v/>
      </c>
      <c r="B602" t="str">
        <f>IF(D602="","",IF('A - IDENTIFICAÇÃO'!$P$15="","",'A - IDENTIFICAÇÃO'!$P$15))</f>
        <v/>
      </c>
      <c r="C602" t="str">
        <f>IF(D602="","",TEXT(IF('A - IDENTIFICAÇÃO'!$C$2="","",'A - IDENTIFICAÇÃO'!$C$2),"0000"))</f>
        <v/>
      </c>
      <c r="D602" t="str">
        <f>IF('B - PROJETOS E PROGRAMAS'!A605="","",'B - PROJETOS E PROGRAMAS'!A605)</f>
        <v/>
      </c>
      <c r="E602" t="str">
        <f>TEXT(IF('B - PROJETOS E PROGRAMAS'!B605="","",'B - PROJETOS E PROGRAMAS'!B605),"DD/MM/AAAA")</f>
        <v/>
      </c>
      <c r="F602" t="str">
        <f>TEXT(IF('B - PROJETOS E PROGRAMAS'!C605="","",'B - PROJETOS E PROGRAMAS'!C605),"DD/MM/AAAA")</f>
        <v/>
      </c>
      <c r="G602" t="str">
        <f>IF(OR('B - PROJETOS E PROGRAMAS'!D605="SIM",'B - PROJETOS E PROGRAMAS'!D605="S"),"S",IF(OR('B - PROJETOS E PROGRAMAS'!D605="NÃO",'B - PROJETOS E PROGRAMAS'!D605="N"),"N",""))</f>
        <v/>
      </c>
      <c r="H602" t="str">
        <f>TEXT(IF('B - PROJETOS E PROGRAMAS'!A605="","",'B - PROJETOS E PROGRAMAS'!AB605),"0,00")</f>
        <v/>
      </c>
      <c r="I602" t="str">
        <f>TEXT(IF('B - PROJETOS E PROGRAMAS'!A605="","",'B - PROJETOS E PROGRAMAS'!AC605),"0,00")</f>
        <v/>
      </c>
      <c r="J602" t="str">
        <f>TEXT(IF('B - PROJETOS E PROGRAMAS'!A605="","",'B - PROJETOS E PROGRAMAS'!AD605),"0,00")</f>
        <v/>
      </c>
      <c r="K602" t="str">
        <f>TEXT(IF('B - PROJETOS E PROGRAMAS'!A605="","",'B - PROJETOS E PROGRAMAS'!AE605),"0,00")</f>
        <v/>
      </c>
    </row>
    <row r="603" spans="1:11" x14ac:dyDescent="0.35">
      <c r="A603" t="str">
        <f>IF(D603="","",IF('A - IDENTIFICAÇÃO'!$C$7="","",'A - IDENTIFICAÇÃO'!$C$7))</f>
        <v/>
      </c>
      <c r="B603" t="str">
        <f>IF(D603="","",IF('A - IDENTIFICAÇÃO'!$P$15="","",'A - IDENTIFICAÇÃO'!$P$15))</f>
        <v/>
      </c>
      <c r="C603" t="str">
        <f>IF(D603="","",TEXT(IF('A - IDENTIFICAÇÃO'!$C$2="","",'A - IDENTIFICAÇÃO'!$C$2),"0000"))</f>
        <v/>
      </c>
      <c r="D603" t="str">
        <f>IF('B - PROJETOS E PROGRAMAS'!A606="","",'B - PROJETOS E PROGRAMAS'!A606)</f>
        <v/>
      </c>
      <c r="E603" t="str">
        <f>TEXT(IF('B - PROJETOS E PROGRAMAS'!B606="","",'B - PROJETOS E PROGRAMAS'!B606),"DD/MM/AAAA")</f>
        <v/>
      </c>
      <c r="F603" t="str">
        <f>TEXT(IF('B - PROJETOS E PROGRAMAS'!C606="","",'B - PROJETOS E PROGRAMAS'!C606),"DD/MM/AAAA")</f>
        <v/>
      </c>
      <c r="G603" t="str">
        <f>IF(OR('B - PROJETOS E PROGRAMAS'!D606="SIM",'B - PROJETOS E PROGRAMAS'!D606="S"),"S",IF(OR('B - PROJETOS E PROGRAMAS'!D606="NÃO",'B - PROJETOS E PROGRAMAS'!D606="N"),"N",""))</f>
        <v/>
      </c>
      <c r="H603" t="str">
        <f>TEXT(IF('B - PROJETOS E PROGRAMAS'!A606="","",'B - PROJETOS E PROGRAMAS'!AB606),"0,00")</f>
        <v/>
      </c>
      <c r="I603" t="str">
        <f>TEXT(IF('B - PROJETOS E PROGRAMAS'!A606="","",'B - PROJETOS E PROGRAMAS'!AC606),"0,00")</f>
        <v/>
      </c>
      <c r="J603" t="str">
        <f>TEXT(IF('B - PROJETOS E PROGRAMAS'!A606="","",'B - PROJETOS E PROGRAMAS'!AD606),"0,00")</f>
        <v/>
      </c>
      <c r="K603" t="str">
        <f>TEXT(IF('B - PROJETOS E PROGRAMAS'!A606="","",'B - PROJETOS E PROGRAMAS'!AE606),"0,00")</f>
        <v/>
      </c>
    </row>
    <row r="604" spans="1:11" x14ac:dyDescent="0.35">
      <c r="A604" t="str">
        <f>IF(D604="","",IF('A - IDENTIFICAÇÃO'!$C$7="","",'A - IDENTIFICAÇÃO'!$C$7))</f>
        <v/>
      </c>
      <c r="B604" t="str">
        <f>IF(D604="","",IF('A - IDENTIFICAÇÃO'!$P$15="","",'A - IDENTIFICAÇÃO'!$P$15))</f>
        <v/>
      </c>
      <c r="C604" t="str">
        <f>IF(D604="","",TEXT(IF('A - IDENTIFICAÇÃO'!$C$2="","",'A - IDENTIFICAÇÃO'!$C$2),"0000"))</f>
        <v/>
      </c>
      <c r="D604" t="str">
        <f>IF('B - PROJETOS E PROGRAMAS'!A607="","",'B - PROJETOS E PROGRAMAS'!A607)</f>
        <v/>
      </c>
      <c r="E604" t="str">
        <f>TEXT(IF('B - PROJETOS E PROGRAMAS'!B607="","",'B - PROJETOS E PROGRAMAS'!B607),"DD/MM/AAAA")</f>
        <v/>
      </c>
      <c r="F604" t="str">
        <f>TEXT(IF('B - PROJETOS E PROGRAMAS'!C607="","",'B - PROJETOS E PROGRAMAS'!C607),"DD/MM/AAAA")</f>
        <v/>
      </c>
      <c r="G604" t="str">
        <f>IF(OR('B - PROJETOS E PROGRAMAS'!D607="SIM",'B - PROJETOS E PROGRAMAS'!D607="S"),"S",IF(OR('B - PROJETOS E PROGRAMAS'!D607="NÃO",'B - PROJETOS E PROGRAMAS'!D607="N"),"N",""))</f>
        <v/>
      </c>
      <c r="H604" t="str">
        <f>TEXT(IF('B - PROJETOS E PROGRAMAS'!A607="","",'B - PROJETOS E PROGRAMAS'!AB607),"0,00")</f>
        <v/>
      </c>
      <c r="I604" t="str">
        <f>TEXT(IF('B - PROJETOS E PROGRAMAS'!A607="","",'B - PROJETOS E PROGRAMAS'!AC607),"0,00")</f>
        <v/>
      </c>
      <c r="J604" t="str">
        <f>TEXT(IF('B - PROJETOS E PROGRAMAS'!A607="","",'B - PROJETOS E PROGRAMAS'!AD607),"0,00")</f>
        <v/>
      </c>
      <c r="K604" t="str">
        <f>TEXT(IF('B - PROJETOS E PROGRAMAS'!A607="","",'B - PROJETOS E PROGRAMAS'!AE607),"0,00")</f>
        <v/>
      </c>
    </row>
    <row r="605" spans="1:11" x14ac:dyDescent="0.35">
      <c r="A605" t="str">
        <f>IF(D605="","",IF('A - IDENTIFICAÇÃO'!$C$7="","",'A - IDENTIFICAÇÃO'!$C$7))</f>
        <v/>
      </c>
      <c r="B605" t="str">
        <f>IF(D605="","",IF('A - IDENTIFICAÇÃO'!$P$15="","",'A - IDENTIFICAÇÃO'!$P$15))</f>
        <v/>
      </c>
      <c r="C605" t="str">
        <f>IF(D605="","",TEXT(IF('A - IDENTIFICAÇÃO'!$C$2="","",'A - IDENTIFICAÇÃO'!$C$2),"0000"))</f>
        <v/>
      </c>
      <c r="D605" t="str">
        <f>IF('B - PROJETOS E PROGRAMAS'!A608="","",'B - PROJETOS E PROGRAMAS'!A608)</f>
        <v/>
      </c>
      <c r="E605" t="str">
        <f>TEXT(IF('B - PROJETOS E PROGRAMAS'!B608="","",'B - PROJETOS E PROGRAMAS'!B608),"DD/MM/AAAA")</f>
        <v/>
      </c>
      <c r="F605" t="str">
        <f>TEXT(IF('B - PROJETOS E PROGRAMAS'!C608="","",'B - PROJETOS E PROGRAMAS'!C608),"DD/MM/AAAA")</f>
        <v/>
      </c>
      <c r="G605" t="str">
        <f>IF(OR('B - PROJETOS E PROGRAMAS'!D608="SIM",'B - PROJETOS E PROGRAMAS'!D608="S"),"S",IF(OR('B - PROJETOS E PROGRAMAS'!D608="NÃO",'B - PROJETOS E PROGRAMAS'!D608="N"),"N",""))</f>
        <v/>
      </c>
      <c r="H605" t="str">
        <f>TEXT(IF('B - PROJETOS E PROGRAMAS'!A608="","",'B - PROJETOS E PROGRAMAS'!AB608),"0,00")</f>
        <v/>
      </c>
      <c r="I605" t="str">
        <f>TEXT(IF('B - PROJETOS E PROGRAMAS'!A608="","",'B - PROJETOS E PROGRAMAS'!AC608),"0,00")</f>
        <v/>
      </c>
      <c r="J605" t="str">
        <f>TEXT(IF('B - PROJETOS E PROGRAMAS'!A608="","",'B - PROJETOS E PROGRAMAS'!AD608),"0,00")</f>
        <v/>
      </c>
      <c r="K605" t="str">
        <f>TEXT(IF('B - PROJETOS E PROGRAMAS'!A608="","",'B - PROJETOS E PROGRAMAS'!AE608),"0,00")</f>
        <v/>
      </c>
    </row>
    <row r="606" spans="1:11" x14ac:dyDescent="0.35">
      <c r="A606" t="str">
        <f>IF(D606="","",IF('A - IDENTIFICAÇÃO'!$C$7="","",'A - IDENTIFICAÇÃO'!$C$7))</f>
        <v/>
      </c>
      <c r="B606" t="str">
        <f>IF(D606="","",IF('A - IDENTIFICAÇÃO'!$P$15="","",'A - IDENTIFICAÇÃO'!$P$15))</f>
        <v/>
      </c>
      <c r="C606" t="str">
        <f>IF(D606="","",TEXT(IF('A - IDENTIFICAÇÃO'!$C$2="","",'A - IDENTIFICAÇÃO'!$C$2),"0000"))</f>
        <v/>
      </c>
      <c r="D606" t="str">
        <f>IF('B - PROJETOS E PROGRAMAS'!A609="","",'B - PROJETOS E PROGRAMAS'!A609)</f>
        <v/>
      </c>
      <c r="E606" t="str">
        <f>TEXT(IF('B - PROJETOS E PROGRAMAS'!B609="","",'B - PROJETOS E PROGRAMAS'!B609),"DD/MM/AAAA")</f>
        <v/>
      </c>
      <c r="F606" t="str">
        <f>TEXT(IF('B - PROJETOS E PROGRAMAS'!C609="","",'B - PROJETOS E PROGRAMAS'!C609),"DD/MM/AAAA")</f>
        <v/>
      </c>
      <c r="G606" t="str">
        <f>IF(OR('B - PROJETOS E PROGRAMAS'!D609="SIM",'B - PROJETOS E PROGRAMAS'!D609="S"),"S",IF(OR('B - PROJETOS E PROGRAMAS'!D609="NÃO",'B - PROJETOS E PROGRAMAS'!D609="N"),"N",""))</f>
        <v/>
      </c>
      <c r="H606" t="str">
        <f>TEXT(IF('B - PROJETOS E PROGRAMAS'!A609="","",'B - PROJETOS E PROGRAMAS'!AB609),"0,00")</f>
        <v/>
      </c>
      <c r="I606" t="str">
        <f>TEXT(IF('B - PROJETOS E PROGRAMAS'!A609="","",'B - PROJETOS E PROGRAMAS'!AC609),"0,00")</f>
        <v/>
      </c>
      <c r="J606" t="str">
        <f>TEXT(IF('B - PROJETOS E PROGRAMAS'!A609="","",'B - PROJETOS E PROGRAMAS'!AD609),"0,00")</f>
        <v/>
      </c>
      <c r="K606" t="str">
        <f>TEXT(IF('B - PROJETOS E PROGRAMAS'!A609="","",'B - PROJETOS E PROGRAMAS'!AE609),"0,00")</f>
        <v/>
      </c>
    </row>
    <row r="607" spans="1:11" x14ac:dyDescent="0.35">
      <c r="A607" t="str">
        <f>IF(D607="","",IF('A - IDENTIFICAÇÃO'!$C$7="","",'A - IDENTIFICAÇÃO'!$C$7))</f>
        <v/>
      </c>
      <c r="B607" t="str">
        <f>IF(D607="","",IF('A - IDENTIFICAÇÃO'!$P$15="","",'A - IDENTIFICAÇÃO'!$P$15))</f>
        <v/>
      </c>
      <c r="C607" t="str">
        <f>IF(D607="","",TEXT(IF('A - IDENTIFICAÇÃO'!$C$2="","",'A - IDENTIFICAÇÃO'!$C$2),"0000"))</f>
        <v/>
      </c>
      <c r="D607" t="str">
        <f>IF('B - PROJETOS E PROGRAMAS'!A610="","",'B - PROJETOS E PROGRAMAS'!A610)</f>
        <v/>
      </c>
      <c r="E607" t="str">
        <f>TEXT(IF('B - PROJETOS E PROGRAMAS'!B610="","",'B - PROJETOS E PROGRAMAS'!B610),"DD/MM/AAAA")</f>
        <v/>
      </c>
      <c r="F607" t="str">
        <f>TEXT(IF('B - PROJETOS E PROGRAMAS'!C610="","",'B - PROJETOS E PROGRAMAS'!C610),"DD/MM/AAAA")</f>
        <v/>
      </c>
      <c r="G607" t="str">
        <f>IF(OR('B - PROJETOS E PROGRAMAS'!D610="SIM",'B - PROJETOS E PROGRAMAS'!D610="S"),"S",IF(OR('B - PROJETOS E PROGRAMAS'!D610="NÃO",'B - PROJETOS E PROGRAMAS'!D610="N"),"N",""))</f>
        <v/>
      </c>
      <c r="H607" t="str">
        <f>TEXT(IF('B - PROJETOS E PROGRAMAS'!A610="","",'B - PROJETOS E PROGRAMAS'!AB610),"0,00")</f>
        <v/>
      </c>
      <c r="I607" t="str">
        <f>TEXT(IF('B - PROJETOS E PROGRAMAS'!A610="","",'B - PROJETOS E PROGRAMAS'!AC610),"0,00")</f>
        <v/>
      </c>
      <c r="J607" t="str">
        <f>TEXT(IF('B - PROJETOS E PROGRAMAS'!A610="","",'B - PROJETOS E PROGRAMAS'!AD610),"0,00")</f>
        <v/>
      </c>
      <c r="K607" t="str">
        <f>TEXT(IF('B - PROJETOS E PROGRAMAS'!A610="","",'B - PROJETOS E PROGRAMAS'!AE610),"0,00")</f>
        <v/>
      </c>
    </row>
    <row r="608" spans="1:11" x14ac:dyDescent="0.35">
      <c r="A608" t="str">
        <f>IF(D608="","",IF('A - IDENTIFICAÇÃO'!$C$7="","",'A - IDENTIFICAÇÃO'!$C$7))</f>
        <v/>
      </c>
      <c r="B608" t="str">
        <f>IF(D608="","",IF('A - IDENTIFICAÇÃO'!$P$15="","",'A - IDENTIFICAÇÃO'!$P$15))</f>
        <v/>
      </c>
      <c r="C608" t="str">
        <f>IF(D608="","",TEXT(IF('A - IDENTIFICAÇÃO'!$C$2="","",'A - IDENTIFICAÇÃO'!$C$2),"0000"))</f>
        <v/>
      </c>
      <c r="D608" t="str">
        <f>IF('B - PROJETOS E PROGRAMAS'!A611="","",'B - PROJETOS E PROGRAMAS'!A611)</f>
        <v/>
      </c>
      <c r="E608" t="str">
        <f>TEXT(IF('B - PROJETOS E PROGRAMAS'!B611="","",'B - PROJETOS E PROGRAMAS'!B611),"DD/MM/AAAA")</f>
        <v/>
      </c>
      <c r="F608" t="str">
        <f>TEXT(IF('B - PROJETOS E PROGRAMAS'!C611="","",'B - PROJETOS E PROGRAMAS'!C611),"DD/MM/AAAA")</f>
        <v/>
      </c>
      <c r="G608" t="str">
        <f>IF(OR('B - PROJETOS E PROGRAMAS'!D611="SIM",'B - PROJETOS E PROGRAMAS'!D611="S"),"S",IF(OR('B - PROJETOS E PROGRAMAS'!D611="NÃO",'B - PROJETOS E PROGRAMAS'!D611="N"),"N",""))</f>
        <v/>
      </c>
      <c r="H608" t="str">
        <f>TEXT(IF('B - PROJETOS E PROGRAMAS'!A611="","",'B - PROJETOS E PROGRAMAS'!AB611),"0,00")</f>
        <v/>
      </c>
      <c r="I608" t="str">
        <f>TEXT(IF('B - PROJETOS E PROGRAMAS'!A611="","",'B - PROJETOS E PROGRAMAS'!AC611),"0,00")</f>
        <v/>
      </c>
      <c r="J608" t="str">
        <f>TEXT(IF('B - PROJETOS E PROGRAMAS'!A611="","",'B - PROJETOS E PROGRAMAS'!AD611),"0,00")</f>
        <v/>
      </c>
      <c r="K608" t="str">
        <f>TEXT(IF('B - PROJETOS E PROGRAMAS'!A611="","",'B - PROJETOS E PROGRAMAS'!AE611),"0,00")</f>
        <v/>
      </c>
    </row>
    <row r="609" spans="1:11" x14ac:dyDescent="0.35">
      <c r="A609" t="str">
        <f>IF(D609="","",IF('A - IDENTIFICAÇÃO'!$C$7="","",'A - IDENTIFICAÇÃO'!$C$7))</f>
        <v/>
      </c>
      <c r="B609" t="str">
        <f>IF(D609="","",IF('A - IDENTIFICAÇÃO'!$P$15="","",'A - IDENTIFICAÇÃO'!$P$15))</f>
        <v/>
      </c>
      <c r="C609" t="str">
        <f>IF(D609="","",TEXT(IF('A - IDENTIFICAÇÃO'!$C$2="","",'A - IDENTIFICAÇÃO'!$C$2),"0000"))</f>
        <v/>
      </c>
      <c r="D609" t="str">
        <f>IF('B - PROJETOS E PROGRAMAS'!A612="","",'B - PROJETOS E PROGRAMAS'!A612)</f>
        <v/>
      </c>
      <c r="E609" t="str">
        <f>TEXT(IF('B - PROJETOS E PROGRAMAS'!B612="","",'B - PROJETOS E PROGRAMAS'!B612),"DD/MM/AAAA")</f>
        <v/>
      </c>
      <c r="F609" t="str">
        <f>TEXT(IF('B - PROJETOS E PROGRAMAS'!C612="","",'B - PROJETOS E PROGRAMAS'!C612),"DD/MM/AAAA")</f>
        <v/>
      </c>
      <c r="G609" t="str">
        <f>IF(OR('B - PROJETOS E PROGRAMAS'!D612="SIM",'B - PROJETOS E PROGRAMAS'!D612="S"),"S",IF(OR('B - PROJETOS E PROGRAMAS'!D612="NÃO",'B - PROJETOS E PROGRAMAS'!D612="N"),"N",""))</f>
        <v/>
      </c>
      <c r="H609" t="str">
        <f>TEXT(IF('B - PROJETOS E PROGRAMAS'!A612="","",'B - PROJETOS E PROGRAMAS'!AB612),"0,00")</f>
        <v/>
      </c>
      <c r="I609" t="str">
        <f>TEXT(IF('B - PROJETOS E PROGRAMAS'!A612="","",'B - PROJETOS E PROGRAMAS'!AC612),"0,00")</f>
        <v/>
      </c>
      <c r="J609" t="str">
        <f>TEXT(IF('B - PROJETOS E PROGRAMAS'!A612="","",'B - PROJETOS E PROGRAMAS'!AD612),"0,00")</f>
        <v/>
      </c>
      <c r="K609" t="str">
        <f>TEXT(IF('B - PROJETOS E PROGRAMAS'!A612="","",'B - PROJETOS E PROGRAMAS'!AE612),"0,00")</f>
        <v/>
      </c>
    </row>
    <row r="610" spans="1:11" x14ac:dyDescent="0.35">
      <c r="A610" t="str">
        <f>IF(D610="","",IF('A - IDENTIFICAÇÃO'!$C$7="","",'A - IDENTIFICAÇÃO'!$C$7))</f>
        <v/>
      </c>
      <c r="B610" t="str">
        <f>IF(D610="","",IF('A - IDENTIFICAÇÃO'!$P$15="","",'A - IDENTIFICAÇÃO'!$P$15))</f>
        <v/>
      </c>
      <c r="C610" t="str">
        <f>IF(D610="","",TEXT(IF('A - IDENTIFICAÇÃO'!$C$2="","",'A - IDENTIFICAÇÃO'!$C$2),"0000"))</f>
        <v/>
      </c>
      <c r="D610" t="str">
        <f>IF('B - PROJETOS E PROGRAMAS'!A613="","",'B - PROJETOS E PROGRAMAS'!A613)</f>
        <v/>
      </c>
      <c r="E610" t="str">
        <f>TEXT(IF('B - PROJETOS E PROGRAMAS'!B613="","",'B - PROJETOS E PROGRAMAS'!B613),"DD/MM/AAAA")</f>
        <v/>
      </c>
      <c r="F610" t="str">
        <f>TEXT(IF('B - PROJETOS E PROGRAMAS'!C613="","",'B - PROJETOS E PROGRAMAS'!C613),"DD/MM/AAAA")</f>
        <v/>
      </c>
      <c r="G610" t="str">
        <f>IF(OR('B - PROJETOS E PROGRAMAS'!D613="SIM",'B - PROJETOS E PROGRAMAS'!D613="S"),"S",IF(OR('B - PROJETOS E PROGRAMAS'!D613="NÃO",'B - PROJETOS E PROGRAMAS'!D613="N"),"N",""))</f>
        <v/>
      </c>
      <c r="H610" t="str">
        <f>TEXT(IF('B - PROJETOS E PROGRAMAS'!A613="","",'B - PROJETOS E PROGRAMAS'!AB613),"0,00")</f>
        <v/>
      </c>
      <c r="I610" t="str">
        <f>TEXT(IF('B - PROJETOS E PROGRAMAS'!A613="","",'B - PROJETOS E PROGRAMAS'!AC613),"0,00")</f>
        <v/>
      </c>
      <c r="J610" t="str">
        <f>TEXT(IF('B - PROJETOS E PROGRAMAS'!A613="","",'B - PROJETOS E PROGRAMAS'!AD613),"0,00")</f>
        <v/>
      </c>
      <c r="K610" t="str">
        <f>TEXT(IF('B - PROJETOS E PROGRAMAS'!A613="","",'B - PROJETOS E PROGRAMAS'!AE613),"0,00")</f>
        <v/>
      </c>
    </row>
    <row r="611" spans="1:11" x14ac:dyDescent="0.35">
      <c r="A611" t="str">
        <f>IF(D611="","",IF('A - IDENTIFICAÇÃO'!$C$7="","",'A - IDENTIFICAÇÃO'!$C$7))</f>
        <v/>
      </c>
      <c r="B611" t="str">
        <f>IF(D611="","",IF('A - IDENTIFICAÇÃO'!$P$15="","",'A - IDENTIFICAÇÃO'!$P$15))</f>
        <v/>
      </c>
      <c r="C611" t="str">
        <f>IF(D611="","",TEXT(IF('A - IDENTIFICAÇÃO'!$C$2="","",'A - IDENTIFICAÇÃO'!$C$2),"0000"))</f>
        <v/>
      </c>
      <c r="D611" t="str">
        <f>IF('B - PROJETOS E PROGRAMAS'!A614="","",'B - PROJETOS E PROGRAMAS'!A614)</f>
        <v/>
      </c>
      <c r="E611" t="str">
        <f>TEXT(IF('B - PROJETOS E PROGRAMAS'!B614="","",'B - PROJETOS E PROGRAMAS'!B614),"DD/MM/AAAA")</f>
        <v/>
      </c>
      <c r="F611" t="str">
        <f>TEXT(IF('B - PROJETOS E PROGRAMAS'!C614="","",'B - PROJETOS E PROGRAMAS'!C614),"DD/MM/AAAA")</f>
        <v/>
      </c>
      <c r="G611" t="str">
        <f>IF(OR('B - PROJETOS E PROGRAMAS'!D614="SIM",'B - PROJETOS E PROGRAMAS'!D614="S"),"S",IF(OR('B - PROJETOS E PROGRAMAS'!D614="NÃO",'B - PROJETOS E PROGRAMAS'!D614="N"),"N",""))</f>
        <v/>
      </c>
      <c r="H611" t="str">
        <f>TEXT(IF('B - PROJETOS E PROGRAMAS'!A614="","",'B - PROJETOS E PROGRAMAS'!AB614),"0,00")</f>
        <v/>
      </c>
      <c r="I611" t="str">
        <f>TEXT(IF('B - PROJETOS E PROGRAMAS'!A614="","",'B - PROJETOS E PROGRAMAS'!AC614),"0,00")</f>
        <v/>
      </c>
      <c r="J611" t="str">
        <f>TEXT(IF('B - PROJETOS E PROGRAMAS'!A614="","",'B - PROJETOS E PROGRAMAS'!AD614),"0,00")</f>
        <v/>
      </c>
      <c r="K611" t="str">
        <f>TEXT(IF('B - PROJETOS E PROGRAMAS'!A614="","",'B - PROJETOS E PROGRAMAS'!AE614),"0,00")</f>
        <v/>
      </c>
    </row>
    <row r="612" spans="1:11" x14ac:dyDescent="0.35">
      <c r="A612" t="str">
        <f>IF(D612="","",IF('A - IDENTIFICAÇÃO'!$C$7="","",'A - IDENTIFICAÇÃO'!$C$7))</f>
        <v/>
      </c>
      <c r="B612" t="str">
        <f>IF(D612="","",IF('A - IDENTIFICAÇÃO'!$P$15="","",'A - IDENTIFICAÇÃO'!$P$15))</f>
        <v/>
      </c>
      <c r="C612" t="str">
        <f>IF(D612="","",TEXT(IF('A - IDENTIFICAÇÃO'!$C$2="","",'A - IDENTIFICAÇÃO'!$C$2),"0000"))</f>
        <v/>
      </c>
      <c r="D612" t="str">
        <f>IF('B - PROJETOS E PROGRAMAS'!A615="","",'B - PROJETOS E PROGRAMAS'!A615)</f>
        <v/>
      </c>
      <c r="E612" t="str">
        <f>TEXT(IF('B - PROJETOS E PROGRAMAS'!B615="","",'B - PROJETOS E PROGRAMAS'!B615),"DD/MM/AAAA")</f>
        <v/>
      </c>
      <c r="F612" t="str">
        <f>TEXT(IF('B - PROJETOS E PROGRAMAS'!C615="","",'B - PROJETOS E PROGRAMAS'!C615),"DD/MM/AAAA")</f>
        <v/>
      </c>
      <c r="G612" t="str">
        <f>IF(OR('B - PROJETOS E PROGRAMAS'!D615="SIM",'B - PROJETOS E PROGRAMAS'!D615="S"),"S",IF(OR('B - PROJETOS E PROGRAMAS'!D615="NÃO",'B - PROJETOS E PROGRAMAS'!D615="N"),"N",""))</f>
        <v/>
      </c>
      <c r="H612" t="str">
        <f>TEXT(IF('B - PROJETOS E PROGRAMAS'!A615="","",'B - PROJETOS E PROGRAMAS'!AB615),"0,00")</f>
        <v/>
      </c>
      <c r="I612" t="str">
        <f>TEXT(IF('B - PROJETOS E PROGRAMAS'!A615="","",'B - PROJETOS E PROGRAMAS'!AC615),"0,00")</f>
        <v/>
      </c>
      <c r="J612" t="str">
        <f>TEXT(IF('B - PROJETOS E PROGRAMAS'!A615="","",'B - PROJETOS E PROGRAMAS'!AD615),"0,00")</f>
        <v/>
      </c>
      <c r="K612" t="str">
        <f>TEXT(IF('B - PROJETOS E PROGRAMAS'!A615="","",'B - PROJETOS E PROGRAMAS'!AE615),"0,00")</f>
        <v/>
      </c>
    </row>
    <row r="613" spans="1:11" x14ac:dyDescent="0.35">
      <c r="A613" t="str">
        <f>IF(D613="","",IF('A - IDENTIFICAÇÃO'!$C$7="","",'A - IDENTIFICAÇÃO'!$C$7))</f>
        <v/>
      </c>
      <c r="B613" t="str">
        <f>IF(D613="","",IF('A - IDENTIFICAÇÃO'!$P$15="","",'A - IDENTIFICAÇÃO'!$P$15))</f>
        <v/>
      </c>
      <c r="C613" t="str">
        <f>IF(D613="","",TEXT(IF('A - IDENTIFICAÇÃO'!$C$2="","",'A - IDENTIFICAÇÃO'!$C$2),"0000"))</f>
        <v/>
      </c>
      <c r="D613" t="str">
        <f>IF('B - PROJETOS E PROGRAMAS'!A616="","",'B - PROJETOS E PROGRAMAS'!A616)</f>
        <v/>
      </c>
      <c r="E613" t="str">
        <f>TEXT(IF('B - PROJETOS E PROGRAMAS'!B616="","",'B - PROJETOS E PROGRAMAS'!B616),"DD/MM/AAAA")</f>
        <v/>
      </c>
      <c r="F613" t="str">
        <f>TEXT(IF('B - PROJETOS E PROGRAMAS'!C616="","",'B - PROJETOS E PROGRAMAS'!C616),"DD/MM/AAAA")</f>
        <v/>
      </c>
      <c r="G613" t="str">
        <f>IF(OR('B - PROJETOS E PROGRAMAS'!D616="SIM",'B - PROJETOS E PROGRAMAS'!D616="S"),"S",IF(OR('B - PROJETOS E PROGRAMAS'!D616="NÃO",'B - PROJETOS E PROGRAMAS'!D616="N"),"N",""))</f>
        <v/>
      </c>
      <c r="H613" t="str">
        <f>TEXT(IF('B - PROJETOS E PROGRAMAS'!A616="","",'B - PROJETOS E PROGRAMAS'!AB616),"0,00")</f>
        <v/>
      </c>
      <c r="I613" t="str">
        <f>TEXT(IF('B - PROJETOS E PROGRAMAS'!A616="","",'B - PROJETOS E PROGRAMAS'!AC616),"0,00")</f>
        <v/>
      </c>
      <c r="J613" t="str">
        <f>TEXT(IF('B - PROJETOS E PROGRAMAS'!A616="","",'B - PROJETOS E PROGRAMAS'!AD616),"0,00")</f>
        <v/>
      </c>
      <c r="K613" t="str">
        <f>TEXT(IF('B - PROJETOS E PROGRAMAS'!A616="","",'B - PROJETOS E PROGRAMAS'!AE616),"0,00")</f>
        <v/>
      </c>
    </row>
    <row r="614" spans="1:11" x14ac:dyDescent="0.35">
      <c r="A614" t="str">
        <f>IF(D614="","",IF('A - IDENTIFICAÇÃO'!$C$7="","",'A - IDENTIFICAÇÃO'!$C$7))</f>
        <v/>
      </c>
      <c r="B614" t="str">
        <f>IF(D614="","",IF('A - IDENTIFICAÇÃO'!$P$15="","",'A - IDENTIFICAÇÃO'!$P$15))</f>
        <v/>
      </c>
      <c r="C614" t="str">
        <f>IF(D614="","",TEXT(IF('A - IDENTIFICAÇÃO'!$C$2="","",'A - IDENTIFICAÇÃO'!$C$2),"0000"))</f>
        <v/>
      </c>
      <c r="D614" t="str">
        <f>IF('B - PROJETOS E PROGRAMAS'!A617="","",'B - PROJETOS E PROGRAMAS'!A617)</f>
        <v/>
      </c>
      <c r="E614" t="str">
        <f>TEXT(IF('B - PROJETOS E PROGRAMAS'!B617="","",'B - PROJETOS E PROGRAMAS'!B617),"DD/MM/AAAA")</f>
        <v/>
      </c>
      <c r="F614" t="str">
        <f>TEXT(IF('B - PROJETOS E PROGRAMAS'!C617="","",'B - PROJETOS E PROGRAMAS'!C617),"DD/MM/AAAA")</f>
        <v/>
      </c>
      <c r="G614" t="str">
        <f>IF(OR('B - PROJETOS E PROGRAMAS'!D617="SIM",'B - PROJETOS E PROGRAMAS'!D617="S"),"S",IF(OR('B - PROJETOS E PROGRAMAS'!D617="NÃO",'B - PROJETOS E PROGRAMAS'!D617="N"),"N",""))</f>
        <v/>
      </c>
      <c r="H614" t="str">
        <f>TEXT(IF('B - PROJETOS E PROGRAMAS'!A617="","",'B - PROJETOS E PROGRAMAS'!AB617),"0,00")</f>
        <v/>
      </c>
      <c r="I614" t="str">
        <f>TEXT(IF('B - PROJETOS E PROGRAMAS'!A617="","",'B - PROJETOS E PROGRAMAS'!AC617),"0,00")</f>
        <v/>
      </c>
      <c r="J614" t="str">
        <f>TEXT(IF('B - PROJETOS E PROGRAMAS'!A617="","",'B - PROJETOS E PROGRAMAS'!AD617),"0,00")</f>
        <v/>
      </c>
      <c r="K614" t="str">
        <f>TEXT(IF('B - PROJETOS E PROGRAMAS'!A617="","",'B - PROJETOS E PROGRAMAS'!AE617),"0,00")</f>
        <v/>
      </c>
    </row>
    <row r="615" spans="1:11" x14ac:dyDescent="0.35">
      <c r="A615" t="str">
        <f>IF(D615="","",IF('A - IDENTIFICAÇÃO'!$C$7="","",'A - IDENTIFICAÇÃO'!$C$7))</f>
        <v/>
      </c>
      <c r="B615" t="str">
        <f>IF(D615="","",IF('A - IDENTIFICAÇÃO'!$P$15="","",'A - IDENTIFICAÇÃO'!$P$15))</f>
        <v/>
      </c>
      <c r="C615" t="str">
        <f>IF(D615="","",TEXT(IF('A - IDENTIFICAÇÃO'!$C$2="","",'A - IDENTIFICAÇÃO'!$C$2),"0000"))</f>
        <v/>
      </c>
      <c r="D615" t="str">
        <f>IF('B - PROJETOS E PROGRAMAS'!A618="","",'B - PROJETOS E PROGRAMAS'!A618)</f>
        <v/>
      </c>
      <c r="E615" t="str">
        <f>TEXT(IF('B - PROJETOS E PROGRAMAS'!B618="","",'B - PROJETOS E PROGRAMAS'!B618),"DD/MM/AAAA")</f>
        <v/>
      </c>
      <c r="F615" t="str">
        <f>TEXT(IF('B - PROJETOS E PROGRAMAS'!C618="","",'B - PROJETOS E PROGRAMAS'!C618),"DD/MM/AAAA")</f>
        <v/>
      </c>
      <c r="G615" t="str">
        <f>IF(OR('B - PROJETOS E PROGRAMAS'!D618="SIM",'B - PROJETOS E PROGRAMAS'!D618="S"),"S",IF(OR('B - PROJETOS E PROGRAMAS'!D618="NÃO",'B - PROJETOS E PROGRAMAS'!D618="N"),"N",""))</f>
        <v/>
      </c>
      <c r="H615" t="str">
        <f>TEXT(IF('B - PROJETOS E PROGRAMAS'!A618="","",'B - PROJETOS E PROGRAMAS'!AB618),"0,00")</f>
        <v/>
      </c>
      <c r="I615" t="str">
        <f>TEXT(IF('B - PROJETOS E PROGRAMAS'!A618="","",'B - PROJETOS E PROGRAMAS'!AC618),"0,00")</f>
        <v/>
      </c>
      <c r="J615" t="str">
        <f>TEXT(IF('B - PROJETOS E PROGRAMAS'!A618="","",'B - PROJETOS E PROGRAMAS'!AD618),"0,00")</f>
        <v/>
      </c>
      <c r="K615" t="str">
        <f>TEXT(IF('B - PROJETOS E PROGRAMAS'!A618="","",'B - PROJETOS E PROGRAMAS'!AE618),"0,00")</f>
        <v/>
      </c>
    </row>
    <row r="616" spans="1:11" x14ac:dyDescent="0.35">
      <c r="A616" t="str">
        <f>IF(D616="","",IF('A - IDENTIFICAÇÃO'!$C$7="","",'A - IDENTIFICAÇÃO'!$C$7))</f>
        <v/>
      </c>
      <c r="B616" t="str">
        <f>IF(D616="","",IF('A - IDENTIFICAÇÃO'!$P$15="","",'A - IDENTIFICAÇÃO'!$P$15))</f>
        <v/>
      </c>
      <c r="C616" t="str">
        <f>IF(D616="","",TEXT(IF('A - IDENTIFICAÇÃO'!$C$2="","",'A - IDENTIFICAÇÃO'!$C$2),"0000"))</f>
        <v/>
      </c>
      <c r="D616" t="str">
        <f>IF('B - PROJETOS E PROGRAMAS'!A619="","",'B - PROJETOS E PROGRAMAS'!A619)</f>
        <v/>
      </c>
      <c r="E616" t="str">
        <f>TEXT(IF('B - PROJETOS E PROGRAMAS'!B619="","",'B - PROJETOS E PROGRAMAS'!B619),"DD/MM/AAAA")</f>
        <v/>
      </c>
      <c r="F616" t="str">
        <f>TEXT(IF('B - PROJETOS E PROGRAMAS'!C619="","",'B - PROJETOS E PROGRAMAS'!C619),"DD/MM/AAAA")</f>
        <v/>
      </c>
      <c r="G616" t="str">
        <f>IF(OR('B - PROJETOS E PROGRAMAS'!D619="SIM",'B - PROJETOS E PROGRAMAS'!D619="S"),"S",IF(OR('B - PROJETOS E PROGRAMAS'!D619="NÃO",'B - PROJETOS E PROGRAMAS'!D619="N"),"N",""))</f>
        <v/>
      </c>
      <c r="H616" t="str">
        <f>TEXT(IF('B - PROJETOS E PROGRAMAS'!A619="","",'B - PROJETOS E PROGRAMAS'!AB619),"0,00")</f>
        <v/>
      </c>
      <c r="I616" t="str">
        <f>TEXT(IF('B - PROJETOS E PROGRAMAS'!A619="","",'B - PROJETOS E PROGRAMAS'!AC619),"0,00")</f>
        <v/>
      </c>
      <c r="J616" t="str">
        <f>TEXT(IF('B - PROJETOS E PROGRAMAS'!A619="","",'B - PROJETOS E PROGRAMAS'!AD619),"0,00")</f>
        <v/>
      </c>
      <c r="K616" t="str">
        <f>TEXT(IF('B - PROJETOS E PROGRAMAS'!A619="","",'B - PROJETOS E PROGRAMAS'!AE619),"0,00")</f>
        <v/>
      </c>
    </row>
    <row r="617" spans="1:11" x14ac:dyDescent="0.35">
      <c r="A617" t="str">
        <f>IF(D617="","",IF('A - IDENTIFICAÇÃO'!$C$7="","",'A - IDENTIFICAÇÃO'!$C$7))</f>
        <v/>
      </c>
      <c r="B617" t="str">
        <f>IF(D617="","",IF('A - IDENTIFICAÇÃO'!$P$15="","",'A - IDENTIFICAÇÃO'!$P$15))</f>
        <v/>
      </c>
      <c r="C617" t="str">
        <f>IF(D617="","",TEXT(IF('A - IDENTIFICAÇÃO'!$C$2="","",'A - IDENTIFICAÇÃO'!$C$2),"0000"))</f>
        <v/>
      </c>
      <c r="D617" t="str">
        <f>IF('B - PROJETOS E PROGRAMAS'!A620="","",'B - PROJETOS E PROGRAMAS'!A620)</f>
        <v/>
      </c>
      <c r="E617" t="str">
        <f>TEXT(IF('B - PROJETOS E PROGRAMAS'!B620="","",'B - PROJETOS E PROGRAMAS'!B620),"DD/MM/AAAA")</f>
        <v/>
      </c>
      <c r="F617" t="str">
        <f>TEXT(IF('B - PROJETOS E PROGRAMAS'!C620="","",'B - PROJETOS E PROGRAMAS'!C620),"DD/MM/AAAA")</f>
        <v/>
      </c>
      <c r="G617" t="str">
        <f>IF(OR('B - PROJETOS E PROGRAMAS'!D620="SIM",'B - PROJETOS E PROGRAMAS'!D620="S"),"S",IF(OR('B - PROJETOS E PROGRAMAS'!D620="NÃO",'B - PROJETOS E PROGRAMAS'!D620="N"),"N",""))</f>
        <v/>
      </c>
      <c r="H617" t="str">
        <f>TEXT(IF('B - PROJETOS E PROGRAMAS'!A620="","",'B - PROJETOS E PROGRAMAS'!AB620),"0,00")</f>
        <v/>
      </c>
      <c r="I617" t="str">
        <f>TEXT(IF('B - PROJETOS E PROGRAMAS'!A620="","",'B - PROJETOS E PROGRAMAS'!AC620),"0,00")</f>
        <v/>
      </c>
      <c r="J617" t="str">
        <f>TEXT(IF('B - PROJETOS E PROGRAMAS'!A620="","",'B - PROJETOS E PROGRAMAS'!AD620),"0,00")</f>
        <v/>
      </c>
      <c r="K617" t="str">
        <f>TEXT(IF('B - PROJETOS E PROGRAMAS'!A620="","",'B - PROJETOS E PROGRAMAS'!AE620),"0,00")</f>
        <v/>
      </c>
    </row>
    <row r="618" spans="1:11" x14ac:dyDescent="0.35">
      <c r="A618" t="str">
        <f>IF(D618="","",IF('A - IDENTIFICAÇÃO'!$C$7="","",'A - IDENTIFICAÇÃO'!$C$7))</f>
        <v/>
      </c>
      <c r="B618" t="str">
        <f>IF(D618="","",IF('A - IDENTIFICAÇÃO'!$P$15="","",'A - IDENTIFICAÇÃO'!$P$15))</f>
        <v/>
      </c>
      <c r="C618" t="str">
        <f>IF(D618="","",TEXT(IF('A - IDENTIFICAÇÃO'!$C$2="","",'A - IDENTIFICAÇÃO'!$C$2),"0000"))</f>
        <v/>
      </c>
      <c r="D618" t="str">
        <f>IF('B - PROJETOS E PROGRAMAS'!A621="","",'B - PROJETOS E PROGRAMAS'!A621)</f>
        <v/>
      </c>
      <c r="E618" t="str">
        <f>TEXT(IF('B - PROJETOS E PROGRAMAS'!B621="","",'B - PROJETOS E PROGRAMAS'!B621),"DD/MM/AAAA")</f>
        <v/>
      </c>
      <c r="F618" t="str">
        <f>TEXT(IF('B - PROJETOS E PROGRAMAS'!C621="","",'B - PROJETOS E PROGRAMAS'!C621),"DD/MM/AAAA")</f>
        <v/>
      </c>
      <c r="G618" t="str">
        <f>IF(OR('B - PROJETOS E PROGRAMAS'!D621="SIM",'B - PROJETOS E PROGRAMAS'!D621="S"),"S",IF(OR('B - PROJETOS E PROGRAMAS'!D621="NÃO",'B - PROJETOS E PROGRAMAS'!D621="N"),"N",""))</f>
        <v/>
      </c>
      <c r="H618" t="str">
        <f>TEXT(IF('B - PROJETOS E PROGRAMAS'!A621="","",'B - PROJETOS E PROGRAMAS'!AB621),"0,00")</f>
        <v/>
      </c>
      <c r="I618" t="str">
        <f>TEXT(IF('B - PROJETOS E PROGRAMAS'!A621="","",'B - PROJETOS E PROGRAMAS'!AC621),"0,00")</f>
        <v/>
      </c>
      <c r="J618" t="str">
        <f>TEXT(IF('B - PROJETOS E PROGRAMAS'!A621="","",'B - PROJETOS E PROGRAMAS'!AD621),"0,00")</f>
        <v/>
      </c>
      <c r="K618" t="str">
        <f>TEXT(IF('B - PROJETOS E PROGRAMAS'!A621="","",'B - PROJETOS E PROGRAMAS'!AE621),"0,00")</f>
        <v/>
      </c>
    </row>
    <row r="619" spans="1:11" x14ac:dyDescent="0.35">
      <c r="A619" t="str">
        <f>IF(D619="","",IF('A - IDENTIFICAÇÃO'!$C$7="","",'A - IDENTIFICAÇÃO'!$C$7))</f>
        <v/>
      </c>
      <c r="B619" t="str">
        <f>IF(D619="","",IF('A - IDENTIFICAÇÃO'!$P$15="","",'A - IDENTIFICAÇÃO'!$P$15))</f>
        <v/>
      </c>
      <c r="C619" t="str">
        <f>IF(D619="","",TEXT(IF('A - IDENTIFICAÇÃO'!$C$2="","",'A - IDENTIFICAÇÃO'!$C$2),"0000"))</f>
        <v/>
      </c>
      <c r="D619" t="str">
        <f>IF('B - PROJETOS E PROGRAMAS'!A622="","",'B - PROJETOS E PROGRAMAS'!A622)</f>
        <v/>
      </c>
      <c r="E619" t="str">
        <f>TEXT(IF('B - PROJETOS E PROGRAMAS'!B622="","",'B - PROJETOS E PROGRAMAS'!B622),"DD/MM/AAAA")</f>
        <v/>
      </c>
      <c r="F619" t="str">
        <f>TEXT(IF('B - PROJETOS E PROGRAMAS'!C622="","",'B - PROJETOS E PROGRAMAS'!C622),"DD/MM/AAAA")</f>
        <v/>
      </c>
      <c r="G619" t="str">
        <f>IF(OR('B - PROJETOS E PROGRAMAS'!D622="SIM",'B - PROJETOS E PROGRAMAS'!D622="S"),"S",IF(OR('B - PROJETOS E PROGRAMAS'!D622="NÃO",'B - PROJETOS E PROGRAMAS'!D622="N"),"N",""))</f>
        <v/>
      </c>
      <c r="H619" t="str">
        <f>TEXT(IF('B - PROJETOS E PROGRAMAS'!A622="","",'B - PROJETOS E PROGRAMAS'!AB622),"0,00")</f>
        <v/>
      </c>
      <c r="I619" t="str">
        <f>TEXT(IF('B - PROJETOS E PROGRAMAS'!A622="","",'B - PROJETOS E PROGRAMAS'!AC622),"0,00")</f>
        <v/>
      </c>
      <c r="J619" t="str">
        <f>TEXT(IF('B - PROJETOS E PROGRAMAS'!A622="","",'B - PROJETOS E PROGRAMAS'!AD622),"0,00")</f>
        <v/>
      </c>
      <c r="K619" t="str">
        <f>TEXT(IF('B - PROJETOS E PROGRAMAS'!A622="","",'B - PROJETOS E PROGRAMAS'!AE622),"0,00")</f>
        <v/>
      </c>
    </row>
    <row r="620" spans="1:11" x14ac:dyDescent="0.35">
      <c r="A620" t="str">
        <f>IF(D620="","",IF('A - IDENTIFICAÇÃO'!$C$7="","",'A - IDENTIFICAÇÃO'!$C$7))</f>
        <v/>
      </c>
      <c r="B620" t="str">
        <f>IF(D620="","",IF('A - IDENTIFICAÇÃO'!$P$15="","",'A - IDENTIFICAÇÃO'!$P$15))</f>
        <v/>
      </c>
      <c r="C620" t="str">
        <f>IF(D620="","",TEXT(IF('A - IDENTIFICAÇÃO'!$C$2="","",'A - IDENTIFICAÇÃO'!$C$2),"0000"))</f>
        <v/>
      </c>
      <c r="D620" t="str">
        <f>IF('B - PROJETOS E PROGRAMAS'!A623="","",'B - PROJETOS E PROGRAMAS'!A623)</f>
        <v/>
      </c>
      <c r="E620" t="str">
        <f>TEXT(IF('B - PROJETOS E PROGRAMAS'!B623="","",'B - PROJETOS E PROGRAMAS'!B623),"DD/MM/AAAA")</f>
        <v/>
      </c>
      <c r="F620" t="str">
        <f>TEXT(IF('B - PROJETOS E PROGRAMAS'!C623="","",'B - PROJETOS E PROGRAMAS'!C623),"DD/MM/AAAA")</f>
        <v/>
      </c>
      <c r="G620" t="str">
        <f>IF(OR('B - PROJETOS E PROGRAMAS'!D623="SIM",'B - PROJETOS E PROGRAMAS'!D623="S"),"S",IF(OR('B - PROJETOS E PROGRAMAS'!D623="NÃO",'B - PROJETOS E PROGRAMAS'!D623="N"),"N",""))</f>
        <v/>
      </c>
      <c r="H620" t="str">
        <f>TEXT(IF('B - PROJETOS E PROGRAMAS'!A623="","",'B - PROJETOS E PROGRAMAS'!AB623),"0,00")</f>
        <v/>
      </c>
      <c r="I620" t="str">
        <f>TEXT(IF('B - PROJETOS E PROGRAMAS'!A623="","",'B - PROJETOS E PROGRAMAS'!AC623),"0,00")</f>
        <v/>
      </c>
      <c r="J620" t="str">
        <f>TEXT(IF('B - PROJETOS E PROGRAMAS'!A623="","",'B - PROJETOS E PROGRAMAS'!AD623),"0,00")</f>
        <v/>
      </c>
      <c r="K620" t="str">
        <f>TEXT(IF('B - PROJETOS E PROGRAMAS'!A623="","",'B - PROJETOS E PROGRAMAS'!AE623),"0,00")</f>
        <v/>
      </c>
    </row>
    <row r="621" spans="1:11" x14ac:dyDescent="0.35">
      <c r="A621" t="str">
        <f>IF(D621="","",IF('A - IDENTIFICAÇÃO'!$C$7="","",'A - IDENTIFICAÇÃO'!$C$7))</f>
        <v/>
      </c>
      <c r="B621" t="str">
        <f>IF(D621="","",IF('A - IDENTIFICAÇÃO'!$P$15="","",'A - IDENTIFICAÇÃO'!$P$15))</f>
        <v/>
      </c>
      <c r="C621" t="str">
        <f>IF(D621="","",TEXT(IF('A - IDENTIFICAÇÃO'!$C$2="","",'A - IDENTIFICAÇÃO'!$C$2),"0000"))</f>
        <v/>
      </c>
      <c r="D621" t="str">
        <f>IF('B - PROJETOS E PROGRAMAS'!A624="","",'B - PROJETOS E PROGRAMAS'!A624)</f>
        <v/>
      </c>
      <c r="E621" t="str">
        <f>TEXT(IF('B - PROJETOS E PROGRAMAS'!B624="","",'B - PROJETOS E PROGRAMAS'!B624),"DD/MM/AAAA")</f>
        <v/>
      </c>
      <c r="F621" t="str">
        <f>TEXT(IF('B - PROJETOS E PROGRAMAS'!C624="","",'B - PROJETOS E PROGRAMAS'!C624),"DD/MM/AAAA")</f>
        <v/>
      </c>
      <c r="G621" t="str">
        <f>IF(OR('B - PROJETOS E PROGRAMAS'!D624="SIM",'B - PROJETOS E PROGRAMAS'!D624="S"),"S",IF(OR('B - PROJETOS E PROGRAMAS'!D624="NÃO",'B - PROJETOS E PROGRAMAS'!D624="N"),"N",""))</f>
        <v/>
      </c>
      <c r="H621" t="str">
        <f>TEXT(IF('B - PROJETOS E PROGRAMAS'!A624="","",'B - PROJETOS E PROGRAMAS'!AB624),"0,00")</f>
        <v/>
      </c>
      <c r="I621" t="str">
        <f>TEXT(IF('B - PROJETOS E PROGRAMAS'!A624="","",'B - PROJETOS E PROGRAMAS'!AC624),"0,00")</f>
        <v/>
      </c>
      <c r="J621" t="str">
        <f>TEXT(IF('B - PROJETOS E PROGRAMAS'!A624="","",'B - PROJETOS E PROGRAMAS'!AD624),"0,00")</f>
        <v/>
      </c>
      <c r="K621" t="str">
        <f>TEXT(IF('B - PROJETOS E PROGRAMAS'!A624="","",'B - PROJETOS E PROGRAMAS'!AE624),"0,00")</f>
        <v/>
      </c>
    </row>
    <row r="622" spans="1:11" x14ac:dyDescent="0.35">
      <c r="A622" t="str">
        <f>IF(D622="","",IF('A - IDENTIFICAÇÃO'!$C$7="","",'A - IDENTIFICAÇÃO'!$C$7))</f>
        <v/>
      </c>
      <c r="B622" t="str">
        <f>IF(D622="","",IF('A - IDENTIFICAÇÃO'!$P$15="","",'A - IDENTIFICAÇÃO'!$P$15))</f>
        <v/>
      </c>
      <c r="C622" t="str">
        <f>IF(D622="","",TEXT(IF('A - IDENTIFICAÇÃO'!$C$2="","",'A - IDENTIFICAÇÃO'!$C$2),"0000"))</f>
        <v/>
      </c>
      <c r="D622" t="str">
        <f>IF('B - PROJETOS E PROGRAMAS'!A625="","",'B - PROJETOS E PROGRAMAS'!A625)</f>
        <v/>
      </c>
      <c r="E622" t="str">
        <f>TEXT(IF('B - PROJETOS E PROGRAMAS'!B625="","",'B - PROJETOS E PROGRAMAS'!B625),"DD/MM/AAAA")</f>
        <v/>
      </c>
      <c r="F622" t="str">
        <f>TEXT(IF('B - PROJETOS E PROGRAMAS'!C625="","",'B - PROJETOS E PROGRAMAS'!C625),"DD/MM/AAAA")</f>
        <v/>
      </c>
      <c r="G622" t="str">
        <f>IF(OR('B - PROJETOS E PROGRAMAS'!D625="SIM",'B - PROJETOS E PROGRAMAS'!D625="S"),"S",IF(OR('B - PROJETOS E PROGRAMAS'!D625="NÃO",'B - PROJETOS E PROGRAMAS'!D625="N"),"N",""))</f>
        <v/>
      </c>
      <c r="H622" t="str">
        <f>TEXT(IF('B - PROJETOS E PROGRAMAS'!A625="","",'B - PROJETOS E PROGRAMAS'!AB625),"0,00")</f>
        <v/>
      </c>
      <c r="I622" t="str">
        <f>TEXT(IF('B - PROJETOS E PROGRAMAS'!A625="","",'B - PROJETOS E PROGRAMAS'!AC625),"0,00")</f>
        <v/>
      </c>
      <c r="J622" t="str">
        <f>TEXT(IF('B - PROJETOS E PROGRAMAS'!A625="","",'B - PROJETOS E PROGRAMAS'!AD625),"0,00")</f>
        <v/>
      </c>
      <c r="K622" t="str">
        <f>TEXT(IF('B - PROJETOS E PROGRAMAS'!A625="","",'B - PROJETOS E PROGRAMAS'!AE625),"0,00")</f>
        <v/>
      </c>
    </row>
    <row r="623" spans="1:11" x14ac:dyDescent="0.35">
      <c r="A623" t="str">
        <f>IF(D623="","",IF('A - IDENTIFICAÇÃO'!$C$7="","",'A - IDENTIFICAÇÃO'!$C$7))</f>
        <v/>
      </c>
      <c r="B623" t="str">
        <f>IF(D623="","",IF('A - IDENTIFICAÇÃO'!$P$15="","",'A - IDENTIFICAÇÃO'!$P$15))</f>
        <v/>
      </c>
      <c r="C623" t="str">
        <f>IF(D623="","",TEXT(IF('A - IDENTIFICAÇÃO'!$C$2="","",'A - IDENTIFICAÇÃO'!$C$2),"0000"))</f>
        <v/>
      </c>
      <c r="D623" t="str">
        <f>IF('B - PROJETOS E PROGRAMAS'!A626="","",'B - PROJETOS E PROGRAMAS'!A626)</f>
        <v/>
      </c>
      <c r="E623" t="str">
        <f>TEXT(IF('B - PROJETOS E PROGRAMAS'!B626="","",'B - PROJETOS E PROGRAMAS'!B626),"DD/MM/AAAA")</f>
        <v/>
      </c>
      <c r="F623" t="str">
        <f>TEXT(IF('B - PROJETOS E PROGRAMAS'!C626="","",'B - PROJETOS E PROGRAMAS'!C626),"DD/MM/AAAA")</f>
        <v/>
      </c>
      <c r="G623" t="str">
        <f>IF(OR('B - PROJETOS E PROGRAMAS'!D626="SIM",'B - PROJETOS E PROGRAMAS'!D626="S"),"S",IF(OR('B - PROJETOS E PROGRAMAS'!D626="NÃO",'B - PROJETOS E PROGRAMAS'!D626="N"),"N",""))</f>
        <v/>
      </c>
      <c r="H623" t="str">
        <f>TEXT(IF('B - PROJETOS E PROGRAMAS'!A626="","",'B - PROJETOS E PROGRAMAS'!AB626),"0,00")</f>
        <v/>
      </c>
      <c r="I623" t="str">
        <f>TEXT(IF('B - PROJETOS E PROGRAMAS'!A626="","",'B - PROJETOS E PROGRAMAS'!AC626),"0,00")</f>
        <v/>
      </c>
      <c r="J623" t="str">
        <f>TEXT(IF('B - PROJETOS E PROGRAMAS'!A626="","",'B - PROJETOS E PROGRAMAS'!AD626),"0,00")</f>
        <v/>
      </c>
      <c r="K623" t="str">
        <f>TEXT(IF('B - PROJETOS E PROGRAMAS'!A626="","",'B - PROJETOS E PROGRAMAS'!AE626),"0,00")</f>
        <v/>
      </c>
    </row>
    <row r="624" spans="1:11" x14ac:dyDescent="0.35">
      <c r="A624" t="str">
        <f>IF(D624="","",IF('A - IDENTIFICAÇÃO'!$C$7="","",'A - IDENTIFICAÇÃO'!$C$7))</f>
        <v/>
      </c>
      <c r="B624" t="str">
        <f>IF(D624="","",IF('A - IDENTIFICAÇÃO'!$P$15="","",'A - IDENTIFICAÇÃO'!$P$15))</f>
        <v/>
      </c>
      <c r="C624" t="str">
        <f>IF(D624="","",TEXT(IF('A - IDENTIFICAÇÃO'!$C$2="","",'A - IDENTIFICAÇÃO'!$C$2),"0000"))</f>
        <v/>
      </c>
      <c r="D624" t="str">
        <f>IF('B - PROJETOS E PROGRAMAS'!A627="","",'B - PROJETOS E PROGRAMAS'!A627)</f>
        <v/>
      </c>
      <c r="E624" t="str">
        <f>TEXT(IF('B - PROJETOS E PROGRAMAS'!B627="","",'B - PROJETOS E PROGRAMAS'!B627),"DD/MM/AAAA")</f>
        <v/>
      </c>
      <c r="F624" t="str">
        <f>TEXT(IF('B - PROJETOS E PROGRAMAS'!C627="","",'B - PROJETOS E PROGRAMAS'!C627),"DD/MM/AAAA")</f>
        <v/>
      </c>
      <c r="G624" t="str">
        <f>IF(OR('B - PROJETOS E PROGRAMAS'!D627="SIM",'B - PROJETOS E PROGRAMAS'!D627="S"),"S",IF(OR('B - PROJETOS E PROGRAMAS'!D627="NÃO",'B - PROJETOS E PROGRAMAS'!D627="N"),"N",""))</f>
        <v/>
      </c>
      <c r="H624" t="str">
        <f>TEXT(IF('B - PROJETOS E PROGRAMAS'!A627="","",'B - PROJETOS E PROGRAMAS'!AB627),"0,00")</f>
        <v/>
      </c>
      <c r="I624" t="str">
        <f>TEXT(IF('B - PROJETOS E PROGRAMAS'!A627="","",'B - PROJETOS E PROGRAMAS'!AC627),"0,00")</f>
        <v/>
      </c>
      <c r="J624" t="str">
        <f>TEXT(IF('B - PROJETOS E PROGRAMAS'!A627="","",'B - PROJETOS E PROGRAMAS'!AD627),"0,00")</f>
        <v/>
      </c>
      <c r="K624" t="str">
        <f>TEXT(IF('B - PROJETOS E PROGRAMAS'!A627="","",'B - PROJETOS E PROGRAMAS'!AE627),"0,00")</f>
        <v/>
      </c>
    </row>
    <row r="625" spans="1:11" x14ac:dyDescent="0.35">
      <c r="A625" t="str">
        <f>IF(D625="","",IF('A - IDENTIFICAÇÃO'!$C$7="","",'A - IDENTIFICAÇÃO'!$C$7))</f>
        <v/>
      </c>
      <c r="B625" t="str">
        <f>IF(D625="","",IF('A - IDENTIFICAÇÃO'!$P$15="","",'A - IDENTIFICAÇÃO'!$P$15))</f>
        <v/>
      </c>
      <c r="C625" t="str">
        <f>IF(D625="","",TEXT(IF('A - IDENTIFICAÇÃO'!$C$2="","",'A - IDENTIFICAÇÃO'!$C$2),"0000"))</f>
        <v/>
      </c>
      <c r="D625" t="str">
        <f>IF('B - PROJETOS E PROGRAMAS'!A628="","",'B - PROJETOS E PROGRAMAS'!A628)</f>
        <v/>
      </c>
      <c r="E625" t="str">
        <f>TEXT(IF('B - PROJETOS E PROGRAMAS'!B628="","",'B - PROJETOS E PROGRAMAS'!B628),"DD/MM/AAAA")</f>
        <v/>
      </c>
      <c r="F625" t="str">
        <f>TEXT(IF('B - PROJETOS E PROGRAMAS'!C628="","",'B - PROJETOS E PROGRAMAS'!C628),"DD/MM/AAAA")</f>
        <v/>
      </c>
      <c r="G625" t="str">
        <f>IF(OR('B - PROJETOS E PROGRAMAS'!D628="SIM",'B - PROJETOS E PROGRAMAS'!D628="S"),"S",IF(OR('B - PROJETOS E PROGRAMAS'!D628="NÃO",'B - PROJETOS E PROGRAMAS'!D628="N"),"N",""))</f>
        <v/>
      </c>
      <c r="H625" t="str">
        <f>TEXT(IF('B - PROJETOS E PROGRAMAS'!A628="","",'B - PROJETOS E PROGRAMAS'!AB628),"0,00")</f>
        <v/>
      </c>
      <c r="I625" t="str">
        <f>TEXT(IF('B - PROJETOS E PROGRAMAS'!A628="","",'B - PROJETOS E PROGRAMAS'!AC628),"0,00")</f>
        <v/>
      </c>
      <c r="J625" t="str">
        <f>TEXT(IF('B - PROJETOS E PROGRAMAS'!A628="","",'B - PROJETOS E PROGRAMAS'!AD628),"0,00")</f>
        <v/>
      </c>
      <c r="K625" t="str">
        <f>TEXT(IF('B - PROJETOS E PROGRAMAS'!A628="","",'B - PROJETOS E PROGRAMAS'!AE628),"0,00")</f>
        <v/>
      </c>
    </row>
    <row r="626" spans="1:11" x14ac:dyDescent="0.35">
      <c r="A626" t="str">
        <f>IF(D626="","",IF('A - IDENTIFICAÇÃO'!$C$7="","",'A - IDENTIFICAÇÃO'!$C$7))</f>
        <v/>
      </c>
      <c r="B626" t="str">
        <f>IF(D626="","",IF('A - IDENTIFICAÇÃO'!$P$15="","",'A - IDENTIFICAÇÃO'!$P$15))</f>
        <v/>
      </c>
      <c r="C626" t="str">
        <f>IF(D626="","",TEXT(IF('A - IDENTIFICAÇÃO'!$C$2="","",'A - IDENTIFICAÇÃO'!$C$2),"0000"))</f>
        <v/>
      </c>
      <c r="D626" t="str">
        <f>IF('B - PROJETOS E PROGRAMAS'!A629="","",'B - PROJETOS E PROGRAMAS'!A629)</f>
        <v/>
      </c>
      <c r="E626" t="str">
        <f>TEXT(IF('B - PROJETOS E PROGRAMAS'!B629="","",'B - PROJETOS E PROGRAMAS'!B629),"DD/MM/AAAA")</f>
        <v/>
      </c>
      <c r="F626" t="str">
        <f>TEXT(IF('B - PROJETOS E PROGRAMAS'!C629="","",'B - PROJETOS E PROGRAMAS'!C629),"DD/MM/AAAA")</f>
        <v/>
      </c>
      <c r="G626" t="str">
        <f>IF(OR('B - PROJETOS E PROGRAMAS'!D629="SIM",'B - PROJETOS E PROGRAMAS'!D629="S"),"S",IF(OR('B - PROJETOS E PROGRAMAS'!D629="NÃO",'B - PROJETOS E PROGRAMAS'!D629="N"),"N",""))</f>
        <v/>
      </c>
      <c r="H626" t="str">
        <f>TEXT(IF('B - PROJETOS E PROGRAMAS'!A629="","",'B - PROJETOS E PROGRAMAS'!AB629),"0,00")</f>
        <v/>
      </c>
      <c r="I626" t="str">
        <f>TEXT(IF('B - PROJETOS E PROGRAMAS'!A629="","",'B - PROJETOS E PROGRAMAS'!AC629),"0,00")</f>
        <v/>
      </c>
      <c r="J626" t="str">
        <f>TEXT(IF('B - PROJETOS E PROGRAMAS'!A629="","",'B - PROJETOS E PROGRAMAS'!AD629),"0,00")</f>
        <v/>
      </c>
      <c r="K626" t="str">
        <f>TEXT(IF('B - PROJETOS E PROGRAMAS'!A629="","",'B - PROJETOS E PROGRAMAS'!AE629),"0,00")</f>
        <v/>
      </c>
    </row>
    <row r="627" spans="1:11" x14ac:dyDescent="0.35">
      <c r="A627" t="str">
        <f>IF(D627="","",IF('A - IDENTIFICAÇÃO'!$C$7="","",'A - IDENTIFICAÇÃO'!$C$7))</f>
        <v/>
      </c>
      <c r="B627" t="str">
        <f>IF(D627="","",IF('A - IDENTIFICAÇÃO'!$P$15="","",'A - IDENTIFICAÇÃO'!$P$15))</f>
        <v/>
      </c>
      <c r="C627" t="str">
        <f>IF(D627="","",TEXT(IF('A - IDENTIFICAÇÃO'!$C$2="","",'A - IDENTIFICAÇÃO'!$C$2),"0000"))</f>
        <v/>
      </c>
      <c r="D627" t="str">
        <f>IF('B - PROJETOS E PROGRAMAS'!A630="","",'B - PROJETOS E PROGRAMAS'!A630)</f>
        <v/>
      </c>
      <c r="E627" t="str">
        <f>TEXT(IF('B - PROJETOS E PROGRAMAS'!B630="","",'B - PROJETOS E PROGRAMAS'!B630),"DD/MM/AAAA")</f>
        <v/>
      </c>
      <c r="F627" t="str">
        <f>TEXT(IF('B - PROJETOS E PROGRAMAS'!C630="","",'B - PROJETOS E PROGRAMAS'!C630),"DD/MM/AAAA")</f>
        <v/>
      </c>
      <c r="G627" t="str">
        <f>IF(OR('B - PROJETOS E PROGRAMAS'!D630="SIM",'B - PROJETOS E PROGRAMAS'!D630="S"),"S",IF(OR('B - PROJETOS E PROGRAMAS'!D630="NÃO",'B - PROJETOS E PROGRAMAS'!D630="N"),"N",""))</f>
        <v/>
      </c>
      <c r="H627" t="str">
        <f>TEXT(IF('B - PROJETOS E PROGRAMAS'!A630="","",'B - PROJETOS E PROGRAMAS'!AB630),"0,00")</f>
        <v/>
      </c>
      <c r="I627" t="str">
        <f>TEXT(IF('B - PROJETOS E PROGRAMAS'!A630="","",'B - PROJETOS E PROGRAMAS'!AC630),"0,00")</f>
        <v/>
      </c>
      <c r="J627" t="str">
        <f>TEXT(IF('B - PROJETOS E PROGRAMAS'!A630="","",'B - PROJETOS E PROGRAMAS'!AD630),"0,00")</f>
        <v/>
      </c>
      <c r="K627" t="str">
        <f>TEXT(IF('B - PROJETOS E PROGRAMAS'!A630="","",'B - PROJETOS E PROGRAMAS'!AE630),"0,00")</f>
        <v/>
      </c>
    </row>
    <row r="628" spans="1:11" x14ac:dyDescent="0.35">
      <c r="A628" t="str">
        <f>IF(D628="","",IF('A - IDENTIFICAÇÃO'!$C$7="","",'A - IDENTIFICAÇÃO'!$C$7))</f>
        <v/>
      </c>
      <c r="B628" t="str">
        <f>IF(D628="","",IF('A - IDENTIFICAÇÃO'!$P$15="","",'A - IDENTIFICAÇÃO'!$P$15))</f>
        <v/>
      </c>
      <c r="C628" t="str">
        <f>IF(D628="","",TEXT(IF('A - IDENTIFICAÇÃO'!$C$2="","",'A - IDENTIFICAÇÃO'!$C$2),"0000"))</f>
        <v/>
      </c>
      <c r="D628" t="str">
        <f>IF('B - PROJETOS E PROGRAMAS'!A631="","",'B - PROJETOS E PROGRAMAS'!A631)</f>
        <v/>
      </c>
      <c r="E628" t="str">
        <f>TEXT(IF('B - PROJETOS E PROGRAMAS'!B631="","",'B - PROJETOS E PROGRAMAS'!B631),"DD/MM/AAAA")</f>
        <v/>
      </c>
      <c r="F628" t="str">
        <f>TEXT(IF('B - PROJETOS E PROGRAMAS'!C631="","",'B - PROJETOS E PROGRAMAS'!C631),"DD/MM/AAAA")</f>
        <v/>
      </c>
      <c r="G628" t="str">
        <f>IF(OR('B - PROJETOS E PROGRAMAS'!D631="SIM",'B - PROJETOS E PROGRAMAS'!D631="S"),"S",IF(OR('B - PROJETOS E PROGRAMAS'!D631="NÃO",'B - PROJETOS E PROGRAMAS'!D631="N"),"N",""))</f>
        <v/>
      </c>
      <c r="H628" t="str">
        <f>TEXT(IF('B - PROJETOS E PROGRAMAS'!A631="","",'B - PROJETOS E PROGRAMAS'!AB631),"0,00")</f>
        <v/>
      </c>
      <c r="I628" t="str">
        <f>TEXT(IF('B - PROJETOS E PROGRAMAS'!A631="","",'B - PROJETOS E PROGRAMAS'!AC631),"0,00")</f>
        <v/>
      </c>
      <c r="J628" t="str">
        <f>TEXT(IF('B - PROJETOS E PROGRAMAS'!A631="","",'B - PROJETOS E PROGRAMAS'!AD631),"0,00")</f>
        <v/>
      </c>
      <c r="K628" t="str">
        <f>TEXT(IF('B - PROJETOS E PROGRAMAS'!A631="","",'B - PROJETOS E PROGRAMAS'!AE631),"0,00")</f>
        <v/>
      </c>
    </row>
    <row r="629" spans="1:11" x14ac:dyDescent="0.35">
      <c r="A629" t="str">
        <f>IF(D629="","",IF('A - IDENTIFICAÇÃO'!$C$7="","",'A - IDENTIFICAÇÃO'!$C$7))</f>
        <v/>
      </c>
      <c r="B629" t="str">
        <f>IF(D629="","",IF('A - IDENTIFICAÇÃO'!$P$15="","",'A - IDENTIFICAÇÃO'!$P$15))</f>
        <v/>
      </c>
      <c r="C629" t="str">
        <f>IF(D629="","",TEXT(IF('A - IDENTIFICAÇÃO'!$C$2="","",'A - IDENTIFICAÇÃO'!$C$2),"0000"))</f>
        <v/>
      </c>
      <c r="D629" t="str">
        <f>IF('B - PROJETOS E PROGRAMAS'!A632="","",'B - PROJETOS E PROGRAMAS'!A632)</f>
        <v/>
      </c>
      <c r="E629" t="str">
        <f>TEXT(IF('B - PROJETOS E PROGRAMAS'!B632="","",'B - PROJETOS E PROGRAMAS'!B632),"DD/MM/AAAA")</f>
        <v/>
      </c>
      <c r="F629" t="str">
        <f>TEXT(IF('B - PROJETOS E PROGRAMAS'!C632="","",'B - PROJETOS E PROGRAMAS'!C632),"DD/MM/AAAA")</f>
        <v/>
      </c>
      <c r="G629" t="str">
        <f>IF(OR('B - PROJETOS E PROGRAMAS'!D632="SIM",'B - PROJETOS E PROGRAMAS'!D632="S"),"S",IF(OR('B - PROJETOS E PROGRAMAS'!D632="NÃO",'B - PROJETOS E PROGRAMAS'!D632="N"),"N",""))</f>
        <v/>
      </c>
      <c r="H629" t="str">
        <f>TEXT(IF('B - PROJETOS E PROGRAMAS'!A632="","",'B - PROJETOS E PROGRAMAS'!AB632),"0,00")</f>
        <v/>
      </c>
      <c r="I629" t="str">
        <f>TEXT(IF('B - PROJETOS E PROGRAMAS'!A632="","",'B - PROJETOS E PROGRAMAS'!AC632),"0,00")</f>
        <v/>
      </c>
      <c r="J629" t="str">
        <f>TEXT(IF('B - PROJETOS E PROGRAMAS'!A632="","",'B - PROJETOS E PROGRAMAS'!AD632),"0,00")</f>
        <v/>
      </c>
      <c r="K629" t="str">
        <f>TEXT(IF('B - PROJETOS E PROGRAMAS'!A632="","",'B - PROJETOS E PROGRAMAS'!AE632),"0,00")</f>
        <v/>
      </c>
    </row>
    <row r="630" spans="1:11" x14ac:dyDescent="0.35">
      <c r="A630" t="str">
        <f>IF(D630="","",IF('A - IDENTIFICAÇÃO'!$C$7="","",'A - IDENTIFICAÇÃO'!$C$7))</f>
        <v/>
      </c>
      <c r="B630" t="str">
        <f>IF(D630="","",IF('A - IDENTIFICAÇÃO'!$P$15="","",'A - IDENTIFICAÇÃO'!$P$15))</f>
        <v/>
      </c>
      <c r="C630" t="str">
        <f>IF(D630="","",TEXT(IF('A - IDENTIFICAÇÃO'!$C$2="","",'A - IDENTIFICAÇÃO'!$C$2),"0000"))</f>
        <v/>
      </c>
      <c r="D630" t="str">
        <f>IF('B - PROJETOS E PROGRAMAS'!A633="","",'B - PROJETOS E PROGRAMAS'!A633)</f>
        <v/>
      </c>
      <c r="E630" t="str">
        <f>TEXT(IF('B - PROJETOS E PROGRAMAS'!B633="","",'B - PROJETOS E PROGRAMAS'!B633),"DD/MM/AAAA")</f>
        <v/>
      </c>
      <c r="F630" t="str">
        <f>TEXT(IF('B - PROJETOS E PROGRAMAS'!C633="","",'B - PROJETOS E PROGRAMAS'!C633),"DD/MM/AAAA")</f>
        <v/>
      </c>
      <c r="G630" t="str">
        <f>IF(OR('B - PROJETOS E PROGRAMAS'!D633="SIM",'B - PROJETOS E PROGRAMAS'!D633="S"),"S",IF(OR('B - PROJETOS E PROGRAMAS'!D633="NÃO",'B - PROJETOS E PROGRAMAS'!D633="N"),"N",""))</f>
        <v/>
      </c>
      <c r="H630" t="str">
        <f>TEXT(IF('B - PROJETOS E PROGRAMAS'!A633="","",'B - PROJETOS E PROGRAMAS'!AB633),"0,00")</f>
        <v/>
      </c>
      <c r="I630" t="str">
        <f>TEXT(IF('B - PROJETOS E PROGRAMAS'!A633="","",'B - PROJETOS E PROGRAMAS'!AC633),"0,00")</f>
        <v/>
      </c>
      <c r="J630" t="str">
        <f>TEXT(IF('B - PROJETOS E PROGRAMAS'!A633="","",'B - PROJETOS E PROGRAMAS'!AD633),"0,00")</f>
        <v/>
      </c>
      <c r="K630" t="str">
        <f>TEXT(IF('B - PROJETOS E PROGRAMAS'!A633="","",'B - PROJETOS E PROGRAMAS'!AE633),"0,00")</f>
        <v/>
      </c>
    </row>
    <row r="631" spans="1:11" x14ac:dyDescent="0.35">
      <c r="A631" t="str">
        <f>IF(D631="","",IF('A - IDENTIFICAÇÃO'!$C$7="","",'A - IDENTIFICAÇÃO'!$C$7))</f>
        <v/>
      </c>
      <c r="B631" t="str">
        <f>IF(D631="","",IF('A - IDENTIFICAÇÃO'!$P$15="","",'A - IDENTIFICAÇÃO'!$P$15))</f>
        <v/>
      </c>
      <c r="C631" t="str">
        <f>IF(D631="","",TEXT(IF('A - IDENTIFICAÇÃO'!$C$2="","",'A - IDENTIFICAÇÃO'!$C$2),"0000"))</f>
        <v/>
      </c>
      <c r="D631" t="str">
        <f>IF('B - PROJETOS E PROGRAMAS'!A634="","",'B - PROJETOS E PROGRAMAS'!A634)</f>
        <v/>
      </c>
      <c r="E631" t="str">
        <f>TEXT(IF('B - PROJETOS E PROGRAMAS'!B634="","",'B - PROJETOS E PROGRAMAS'!B634),"DD/MM/AAAA")</f>
        <v/>
      </c>
      <c r="F631" t="str">
        <f>TEXT(IF('B - PROJETOS E PROGRAMAS'!C634="","",'B - PROJETOS E PROGRAMAS'!C634),"DD/MM/AAAA")</f>
        <v/>
      </c>
      <c r="G631" t="str">
        <f>IF(OR('B - PROJETOS E PROGRAMAS'!D634="SIM",'B - PROJETOS E PROGRAMAS'!D634="S"),"S",IF(OR('B - PROJETOS E PROGRAMAS'!D634="NÃO",'B - PROJETOS E PROGRAMAS'!D634="N"),"N",""))</f>
        <v/>
      </c>
      <c r="H631" t="str">
        <f>TEXT(IF('B - PROJETOS E PROGRAMAS'!A634="","",'B - PROJETOS E PROGRAMAS'!AB634),"0,00")</f>
        <v/>
      </c>
      <c r="I631" t="str">
        <f>TEXT(IF('B - PROJETOS E PROGRAMAS'!A634="","",'B - PROJETOS E PROGRAMAS'!AC634),"0,00")</f>
        <v/>
      </c>
      <c r="J631" t="str">
        <f>TEXT(IF('B - PROJETOS E PROGRAMAS'!A634="","",'B - PROJETOS E PROGRAMAS'!AD634),"0,00")</f>
        <v/>
      </c>
      <c r="K631" t="str">
        <f>TEXT(IF('B - PROJETOS E PROGRAMAS'!A634="","",'B - PROJETOS E PROGRAMAS'!AE634),"0,00")</f>
        <v/>
      </c>
    </row>
    <row r="632" spans="1:11" x14ac:dyDescent="0.35">
      <c r="A632" t="str">
        <f>IF(D632="","",IF('A - IDENTIFICAÇÃO'!$C$7="","",'A - IDENTIFICAÇÃO'!$C$7))</f>
        <v/>
      </c>
      <c r="B632" t="str">
        <f>IF(D632="","",IF('A - IDENTIFICAÇÃO'!$P$15="","",'A - IDENTIFICAÇÃO'!$P$15))</f>
        <v/>
      </c>
      <c r="C632" t="str">
        <f>IF(D632="","",TEXT(IF('A - IDENTIFICAÇÃO'!$C$2="","",'A - IDENTIFICAÇÃO'!$C$2),"0000"))</f>
        <v/>
      </c>
      <c r="D632" t="str">
        <f>IF('B - PROJETOS E PROGRAMAS'!A635="","",'B - PROJETOS E PROGRAMAS'!A635)</f>
        <v/>
      </c>
      <c r="E632" t="str">
        <f>TEXT(IF('B - PROJETOS E PROGRAMAS'!B635="","",'B - PROJETOS E PROGRAMAS'!B635),"DD/MM/AAAA")</f>
        <v/>
      </c>
      <c r="F632" t="str">
        <f>TEXT(IF('B - PROJETOS E PROGRAMAS'!C635="","",'B - PROJETOS E PROGRAMAS'!C635),"DD/MM/AAAA")</f>
        <v/>
      </c>
      <c r="G632" t="str">
        <f>IF(OR('B - PROJETOS E PROGRAMAS'!D635="SIM",'B - PROJETOS E PROGRAMAS'!D635="S"),"S",IF(OR('B - PROJETOS E PROGRAMAS'!D635="NÃO",'B - PROJETOS E PROGRAMAS'!D635="N"),"N",""))</f>
        <v/>
      </c>
      <c r="H632" t="str">
        <f>TEXT(IF('B - PROJETOS E PROGRAMAS'!A635="","",'B - PROJETOS E PROGRAMAS'!AB635),"0,00")</f>
        <v/>
      </c>
      <c r="I632" t="str">
        <f>TEXT(IF('B - PROJETOS E PROGRAMAS'!A635="","",'B - PROJETOS E PROGRAMAS'!AC635),"0,00")</f>
        <v/>
      </c>
      <c r="J632" t="str">
        <f>TEXT(IF('B - PROJETOS E PROGRAMAS'!A635="","",'B - PROJETOS E PROGRAMAS'!AD635),"0,00")</f>
        <v/>
      </c>
      <c r="K632" t="str">
        <f>TEXT(IF('B - PROJETOS E PROGRAMAS'!A635="","",'B - PROJETOS E PROGRAMAS'!AE635),"0,00")</f>
        <v/>
      </c>
    </row>
    <row r="633" spans="1:11" x14ac:dyDescent="0.35">
      <c r="A633" t="str">
        <f>IF(D633="","",IF('A - IDENTIFICAÇÃO'!$C$7="","",'A - IDENTIFICAÇÃO'!$C$7))</f>
        <v/>
      </c>
      <c r="B633" t="str">
        <f>IF(D633="","",IF('A - IDENTIFICAÇÃO'!$P$15="","",'A - IDENTIFICAÇÃO'!$P$15))</f>
        <v/>
      </c>
      <c r="C633" t="str">
        <f>IF(D633="","",TEXT(IF('A - IDENTIFICAÇÃO'!$C$2="","",'A - IDENTIFICAÇÃO'!$C$2),"0000"))</f>
        <v/>
      </c>
      <c r="D633" t="str">
        <f>IF('B - PROJETOS E PROGRAMAS'!A636="","",'B - PROJETOS E PROGRAMAS'!A636)</f>
        <v/>
      </c>
      <c r="E633" t="str">
        <f>TEXT(IF('B - PROJETOS E PROGRAMAS'!B636="","",'B - PROJETOS E PROGRAMAS'!B636),"DD/MM/AAAA")</f>
        <v/>
      </c>
      <c r="F633" t="str">
        <f>TEXT(IF('B - PROJETOS E PROGRAMAS'!C636="","",'B - PROJETOS E PROGRAMAS'!C636),"DD/MM/AAAA")</f>
        <v/>
      </c>
      <c r="G633" t="str">
        <f>IF(OR('B - PROJETOS E PROGRAMAS'!D636="SIM",'B - PROJETOS E PROGRAMAS'!D636="S"),"S",IF(OR('B - PROJETOS E PROGRAMAS'!D636="NÃO",'B - PROJETOS E PROGRAMAS'!D636="N"),"N",""))</f>
        <v/>
      </c>
      <c r="H633" t="str">
        <f>TEXT(IF('B - PROJETOS E PROGRAMAS'!A636="","",'B - PROJETOS E PROGRAMAS'!AB636),"0,00")</f>
        <v/>
      </c>
      <c r="I633" t="str">
        <f>TEXT(IF('B - PROJETOS E PROGRAMAS'!A636="","",'B - PROJETOS E PROGRAMAS'!AC636),"0,00")</f>
        <v/>
      </c>
      <c r="J633" t="str">
        <f>TEXT(IF('B - PROJETOS E PROGRAMAS'!A636="","",'B - PROJETOS E PROGRAMAS'!AD636),"0,00")</f>
        <v/>
      </c>
      <c r="K633" t="str">
        <f>TEXT(IF('B - PROJETOS E PROGRAMAS'!A636="","",'B - PROJETOS E PROGRAMAS'!AE636),"0,00")</f>
        <v/>
      </c>
    </row>
    <row r="634" spans="1:11" x14ac:dyDescent="0.35">
      <c r="A634" t="str">
        <f>IF(D634="","",IF('A - IDENTIFICAÇÃO'!$C$7="","",'A - IDENTIFICAÇÃO'!$C$7))</f>
        <v/>
      </c>
      <c r="B634" t="str">
        <f>IF(D634="","",IF('A - IDENTIFICAÇÃO'!$P$15="","",'A - IDENTIFICAÇÃO'!$P$15))</f>
        <v/>
      </c>
      <c r="C634" t="str">
        <f>IF(D634="","",TEXT(IF('A - IDENTIFICAÇÃO'!$C$2="","",'A - IDENTIFICAÇÃO'!$C$2),"0000"))</f>
        <v/>
      </c>
      <c r="D634" t="str">
        <f>IF('B - PROJETOS E PROGRAMAS'!A637="","",'B - PROJETOS E PROGRAMAS'!A637)</f>
        <v/>
      </c>
      <c r="E634" t="str">
        <f>TEXT(IF('B - PROJETOS E PROGRAMAS'!B637="","",'B - PROJETOS E PROGRAMAS'!B637),"DD/MM/AAAA")</f>
        <v/>
      </c>
      <c r="F634" t="str">
        <f>TEXT(IF('B - PROJETOS E PROGRAMAS'!C637="","",'B - PROJETOS E PROGRAMAS'!C637),"DD/MM/AAAA")</f>
        <v/>
      </c>
      <c r="G634" t="str">
        <f>IF(OR('B - PROJETOS E PROGRAMAS'!D637="SIM",'B - PROJETOS E PROGRAMAS'!D637="S"),"S",IF(OR('B - PROJETOS E PROGRAMAS'!D637="NÃO",'B - PROJETOS E PROGRAMAS'!D637="N"),"N",""))</f>
        <v/>
      </c>
      <c r="H634" t="str">
        <f>TEXT(IF('B - PROJETOS E PROGRAMAS'!A637="","",'B - PROJETOS E PROGRAMAS'!AB637),"0,00")</f>
        <v/>
      </c>
      <c r="I634" t="str">
        <f>TEXT(IF('B - PROJETOS E PROGRAMAS'!A637="","",'B - PROJETOS E PROGRAMAS'!AC637),"0,00")</f>
        <v/>
      </c>
      <c r="J634" t="str">
        <f>TEXT(IF('B - PROJETOS E PROGRAMAS'!A637="","",'B - PROJETOS E PROGRAMAS'!AD637),"0,00")</f>
        <v/>
      </c>
      <c r="K634" t="str">
        <f>TEXT(IF('B - PROJETOS E PROGRAMAS'!A637="","",'B - PROJETOS E PROGRAMAS'!AE637),"0,00")</f>
        <v/>
      </c>
    </row>
    <row r="635" spans="1:11" x14ac:dyDescent="0.35">
      <c r="A635" t="str">
        <f>IF(D635="","",IF('A - IDENTIFICAÇÃO'!$C$7="","",'A - IDENTIFICAÇÃO'!$C$7))</f>
        <v/>
      </c>
      <c r="B635" t="str">
        <f>IF(D635="","",IF('A - IDENTIFICAÇÃO'!$P$15="","",'A - IDENTIFICAÇÃO'!$P$15))</f>
        <v/>
      </c>
      <c r="C635" t="str">
        <f>IF(D635="","",TEXT(IF('A - IDENTIFICAÇÃO'!$C$2="","",'A - IDENTIFICAÇÃO'!$C$2),"0000"))</f>
        <v/>
      </c>
      <c r="D635" t="str">
        <f>IF('B - PROJETOS E PROGRAMAS'!A638="","",'B - PROJETOS E PROGRAMAS'!A638)</f>
        <v/>
      </c>
      <c r="E635" t="str">
        <f>TEXT(IF('B - PROJETOS E PROGRAMAS'!B638="","",'B - PROJETOS E PROGRAMAS'!B638),"DD/MM/AAAA")</f>
        <v/>
      </c>
      <c r="F635" t="str">
        <f>TEXT(IF('B - PROJETOS E PROGRAMAS'!C638="","",'B - PROJETOS E PROGRAMAS'!C638),"DD/MM/AAAA")</f>
        <v/>
      </c>
      <c r="G635" t="str">
        <f>IF(OR('B - PROJETOS E PROGRAMAS'!D638="SIM",'B - PROJETOS E PROGRAMAS'!D638="S"),"S",IF(OR('B - PROJETOS E PROGRAMAS'!D638="NÃO",'B - PROJETOS E PROGRAMAS'!D638="N"),"N",""))</f>
        <v/>
      </c>
      <c r="H635" t="str">
        <f>TEXT(IF('B - PROJETOS E PROGRAMAS'!A638="","",'B - PROJETOS E PROGRAMAS'!AB638),"0,00")</f>
        <v/>
      </c>
      <c r="I635" t="str">
        <f>TEXT(IF('B - PROJETOS E PROGRAMAS'!A638="","",'B - PROJETOS E PROGRAMAS'!AC638),"0,00")</f>
        <v/>
      </c>
      <c r="J635" t="str">
        <f>TEXT(IF('B - PROJETOS E PROGRAMAS'!A638="","",'B - PROJETOS E PROGRAMAS'!AD638),"0,00")</f>
        <v/>
      </c>
      <c r="K635" t="str">
        <f>TEXT(IF('B - PROJETOS E PROGRAMAS'!A638="","",'B - PROJETOS E PROGRAMAS'!AE638),"0,00")</f>
        <v/>
      </c>
    </row>
    <row r="636" spans="1:11" x14ac:dyDescent="0.35">
      <c r="A636" t="str">
        <f>IF(D636="","",IF('A - IDENTIFICAÇÃO'!$C$7="","",'A - IDENTIFICAÇÃO'!$C$7))</f>
        <v/>
      </c>
      <c r="B636" t="str">
        <f>IF(D636="","",IF('A - IDENTIFICAÇÃO'!$P$15="","",'A - IDENTIFICAÇÃO'!$P$15))</f>
        <v/>
      </c>
      <c r="C636" t="str">
        <f>IF(D636="","",TEXT(IF('A - IDENTIFICAÇÃO'!$C$2="","",'A - IDENTIFICAÇÃO'!$C$2),"0000"))</f>
        <v/>
      </c>
      <c r="D636" t="str">
        <f>IF('B - PROJETOS E PROGRAMAS'!A639="","",'B - PROJETOS E PROGRAMAS'!A639)</f>
        <v/>
      </c>
      <c r="E636" t="str">
        <f>TEXT(IF('B - PROJETOS E PROGRAMAS'!B639="","",'B - PROJETOS E PROGRAMAS'!B639),"DD/MM/AAAA")</f>
        <v/>
      </c>
      <c r="F636" t="str">
        <f>TEXT(IF('B - PROJETOS E PROGRAMAS'!C639="","",'B - PROJETOS E PROGRAMAS'!C639),"DD/MM/AAAA")</f>
        <v/>
      </c>
      <c r="G636" t="str">
        <f>IF(OR('B - PROJETOS E PROGRAMAS'!D639="SIM",'B - PROJETOS E PROGRAMAS'!D639="S"),"S",IF(OR('B - PROJETOS E PROGRAMAS'!D639="NÃO",'B - PROJETOS E PROGRAMAS'!D639="N"),"N",""))</f>
        <v/>
      </c>
      <c r="H636" t="str">
        <f>TEXT(IF('B - PROJETOS E PROGRAMAS'!A639="","",'B - PROJETOS E PROGRAMAS'!AB639),"0,00")</f>
        <v/>
      </c>
      <c r="I636" t="str">
        <f>TEXT(IF('B - PROJETOS E PROGRAMAS'!A639="","",'B - PROJETOS E PROGRAMAS'!AC639),"0,00")</f>
        <v/>
      </c>
      <c r="J636" t="str">
        <f>TEXT(IF('B - PROJETOS E PROGRAMAS'!A639="","",'B - PROJETOS E PROGRAMAS'!AD639),"0,00")</f>
        <v/>
      </c>
      <c r="K636" t="str">
        <f>TEXT(IF('B - PROJETOS E PROGRAMAS'!A639="","",'B - PROJETOS E PROGRAMAS'!AE639),"0,00")</f>
        <v/>
      </c>
    </row>
    <row r="637" spans="1:11" x14ac:dyDescent="0.35">
      <c r="A637" t="str">
        <f>IF(D637="","",IF('A - IDENTIFICAÇÃO'!$C$7="","",'A - IDENTIFICAÇÃO'!$C$7))</f>
        <v/>
      </c>
      <c r="B637" t="str">
        <f>IF(D637="","",IF('A - IDENTIFICAÇÃO'!$P$15="","",'A - IDENTIFICAÇÃO'!$P$15))</f>
        <v/>
      </c>
      <c r="C637" t="str">
        <f>IF(D637="","",TEXT(IF('A - IDENTIFICAÇÃO'!$C$2="","",'A - IDENTIFICAÇÃO'!$C$2),"0000"))</f>
        <v/>
      </c>
      <c r="D637" t="str">
        <f>IF('B - PROJETOS E PROGRAMAS'!A640="","",'B - PROJETOS E PROGRAMAS'!A640)</f>
        <v/>
      </c>
      <c r="E637" t="str">
        <f>TEXT(IF('B - PROJETOS E PROGRAMAS'!B640="","",'B - PROJETOS E PROGRAMAS'!B640),"DD/MM/AAAA")</f>
        <v/>
      </c>
      <c r="F637" t="str">
        <f>TEXT(IF('B - PROJETOS E PROGRAMAS'!C640="","",'B - PROJETOS E PROGRAMAS'!C640),"DD/MM/AAAA")</f>
        <v/>
      </c>
      <c r="G637" t="str">
        <f>IF(OR('B - PROJETOS E PROGRAMAS'!D640="SIM",'B - PROJETOS E PROGRAMAS'!D640="S"),"S",IF(OR('B - PROJETOS E PROGRAMAS'!D640="NÃO",'B - PROJETOS E PROGRAMAS'!D640="N"),"N",""))</f>
        <v/>
      </c>
      <c r="H637" t="str">
        <f>TEXT(IF('B - PROJETOS E PROGRAMAS'!A640="","",'B - PROJETOS E PROGRAMAS'!AB640),"0,00")</f>
        <v/>
      </c>
      <c r="I637" t="str">
        <f>TEXT(IF('B - PROJETOS E PROGRAMAS'!A640="","",'B - PROJETOS E PROGRAMAS'!AC640),"0,00")</f>
        <v/>
      </c>
      <c r="J637" t="str">
        <f>TEXT(IF('B - PROJETOS E PROGRAMAS'!A640="","",'B - PROJETOS E PROGRAMAS'!AD640),"0,00")</f>
        <v/>
      </c>
      <c r="K637" t="str">
        <f>TEXT(IF('B - PROJETOS E PROGRAMAS'!A640="","",'B - PROJETOS E PROGRAMAS'!AE640),"0,00")</f>
        <v/>
      </c>
    </row>
    <row r="638" spans="1:11" x14ac:dyDescent="0.35">
      <c r="A638" t="str">
        <f>IF(D638="","",IF('A - IDENTIFICAÇÃO'!$C$7="","",'A - IDENTIFICAÇÃO'!$C$7))</f>
        <v/>
      </c>
      <c r="B638" t="str">
        <f>IF(D638="","",IF('A - IDENTIFICAÇÃO'!$P$15="","",'A - IDENTIFICAÇÃO'!$P$15))</f>
        <v/>
      </c>
      <c r="C638" t="str">
        <f>IF(D638="","",TEXT(IF('A - IDENTIFICAÇÃO'!$C$2="","",'A - IDENTIFICAÇÃO'!$C$2),"0000"))</f>
        <v/>
      </c>
      <c r="D638" t="str">
        <f>IF('B - PROJETOS E PROGRAMAS'!A641="","",'B - PROJETOS E PROGRAMAS'!A641)</f>
        <v/>
      </c>
      <c r="E638" t="str">
        <f>TEXT(IF('B - PROJETOS E PROGRAMAS'!B641="","",'B - PROJETOS E PROGRAMAS'!B641),"DD/MM/AAAA")</f>
        <v/>
      </c>
      <c r="F638" t="str">
        <f>TEXT(IF('B - PROJETOS E PROGRAMAS'!C641="","",'B - PROJETOS E PROGRAMAS'!C641),"DD/MM/AAAA")</f>
        <v/>
      </c>
      <c r="G638" t="str">
        <f>IF(OR('B - PROJETOS E PROGRAMAS'!D641="SIM",'B - PROJETOS E PROGRAMAS'!D641="S"),"S",IF(OR('B - PROJETOS E PROGRAMAS'!D641="NÃO",'B - PROJETOS E PROGRAMAS'!D641="N"),"N",""))</f>
        <v/>
      </c>
      <c r="H638" t="str">
        <f>TEXT(IF('B - PROJETOS E PROGRAMAS'!A641="","",'B - PROJETOS E PROGRAMAS'!AB641),"0,00")</f>
        <v/>
      </c>
      <c r="I638" t="str">
        <f>TEXT(IF('B - PROJETOS E PROGRAMAS'!A641="","",'B - PROJETOS E PROGRAMAS'!AC641),"0,00")</f>
        <v/>
      </c>
      <c r="J638" t="str">
        <f>TEXT(IF('B - PROJETOS E PROGRAMAS'!A641="","",'B - PROJETOS E PROGRAMAS'!AD641),"0,00")</f>
        <v/>
      </c>
      <c r="K638" t="str">
        <f>TEXT(IF('B - PROJETOS E PROGRAMAS'!A641="","",'B - PROJETOS E PROGRAMAS'!AE641),"0,00")</f>
        <v/>
      </c>
    </row>
    <row r="639" spans="1:11" x14ac:dyDescent="0.35">
      <c r="A639" t="str">
        <f>IF(D639="","",IF('A - IDENTIFICAÇÃO'!$C$7="","",'A - IDENTIFICAÇÃO'!$C$7))</f>
        <v/>
      </c>
      <c r="B639" t="str">
        <f>IF(D639="","",IF('A - IDENTIFICAÇÃO'!$P$15="","",'A - IDENTIFICAÇÃO'!$P$15))</f>
        <v/>
      </c>
      <c r="C639" t="str">
        <f>IF(D639="","",TEXT(IF('A - IDENTIFICAÇÃO'!$C$2="","",'A - IDENTIFICAÇÃO'!$C$2),"0000"))</f>
        <v/>
      </c>
      <c r="D639" t="str">
        <f>IF('B - PROJETOS E PROGRAMAS'!A642="","",'B - PROJETOS E PROGRAMAS'!A642)</f>
        <v/>
      </c>
      <c r="E639" t="str">
        <f>TEXT(IF('B - PROJETOS E PROGRAMAS'!B642="","",'B - PROJETOS E PROGRAMAS'!B642),"DD/MM/AAAA")</f>
        <v/>
      </c>
      <c r="F639" t="str">
        <f>TEXT(IF('B - PROJETOS E PROGRAMAS'!C642="","",'B - PROJETOS E PROGRAMAS'!C642),"DD/MM/AAAA")</f>
        <v/>
      </c>
      <c r="G639" t="str">
        <f>IF(OR('B - PROJETOS E PROGRAMAS'!D642="SIM",'B - PROJETOS E PROGRAMAS'!D642="S"),"S",IF(OR('B - PROJETOS E PROGRAMAS'!D642="NÃO",'B - PROJETOS E PROGRAMAS'!D642="N"),"N",""))</f>
        <v/>
      </c>
      <c r="H639" t="str">
        <f>TEXT(IF('B - PROJETOS E PROGRAMAS'!A642="","",'B - PROJETOS E PROGRAMAS'!AB642),"0,00")</f>
        <v/>
      </c>
      <c r="I639" t="str">
        <f>TEXT(IF('B - PROJETOS E PROGRAMAS'!A642="","",'B - PROJETOS E PROGRAMAS'!AC642),"0,00")</f>
        <v/>
      </c>
      <c r="J639" t="str">
        <f>TEXT(IF('B - PROJETOS E PROGRAMAS'!A642="","",'B - PROJETOS E PROGRAMAS'!AD642),"0,00")</f>
        <v/>
      </c>
      <c r="K639" t="str">
        <f>TEXT(IF('B - PROJETOS E PROGRAMAS'!A642="","",'B - PROJETOS E PROGRAMAS'!AE642),"0,00")</f>
        <v/>
      </c>
    </row>
    <row r="640" spans="1:11" x14ac:dyDescent="0.35">
      <c r="A640" t="str">
        <f>IF(D640="","",IF('A - IDENTIFICAÇÃO'!$C$7="","",'A - IDENTIFICAÇÃO'!$C$7))</f>
        <v/>
      </c>
      <c r="B640" t="str">
        <f>IF(D640="","",IF('A - IDENTIFICAÇÃO'!$P$15="","",'A - IDENTIFICAÇÃO'!$P$15))</f>
        <v/>
      </c>
      <c r="C640" t="str">
        <f>IF(D640="","",TEXT(IF('A - IDENTIFICAÇÃO'!$C$2="","",'A - IDENTIFICAÇÃO'!$C$2),"0000"))</f>
        <v/>
      </c>
      <c r="D640" t="str">
        <f>IF('B - PROJETOS E PROGRAMAS'!A643="","",'B - PROJETOS E PROGRAMAS'!A643)</f>
        <v/>
      </c>
      <c r="E640" t="str">
        <f>TEXT(IF('B - PROJETOS E PROGRAMAS'!B643="","",'B - PROJETOS E PROGRAMAS'!B643),"DD/MM/AAAA")</f>
        <v/>
      </c>
      <c r="F640" t="str">
        <f>TEXT(IF('B - PROJETOS E PROGRAMAS'!C643="","",'B - PROJETOS E PROGRAMAS'!C643),"DD/MM/AAAA")</f>
        <v/>
      </c>
      <c r="G640" t="str">
        <f>IF(OR('B - PROJETOS E PROGRAMAS'!D643="SIM",'B - PROJETOS E PROGRAMAS'!D643="S"),"S",IF(OR('B - PROJETOS E PROGRAMAS'!D643="NÃO",'B - PROJETOS E PROGRAMAS'!D643="N"),"N",""))</f>
        <v/>
      </c>
      <c r="H640" t="str">
        <f>TEXT(IF('B - PROJETOS E PROGRAMAS'!A643="","",'B - PROJETOS E PROGRAMAS'!AB643),"0,00")</f>
        <v/>
      </c>
      <c r="I640" t="str">
        <f>TEXT(IF('B - PROJETOS E PROGRAMAS'!A643="","",'B - PROJETOS E PROGRAMAS'!AC643),"0,00")</f>
        <v/>
      </c>
      <c r="J640" t="str">
        <f>TEXT(IF('B - PROJETOS E PROGRAMAS'!A643="","",'B - PROJETOS E PROGRAMAS'!AD643),"0,00")</f>
        <v/>
      </c>
      <c r="K640" t="str">
        <f>TEXT(IF('B - PROJETOS E PROGRAMAS'!A643="","",'B - PROJETOS E PROGRAMAS'!AE643),"0,00")</f>
        <v/>
      </c>
    </row>
    <row r="641" spans="1:11" x14ac:dyDescent="0.35">
      <c r="A641" t="str">
        <f>IF(D641="","",IF('A - IDENTIFICAÇÃO'!$C$7="","",'A - IDENTIFICAÇÃO'!$C$7))</f>
        <v/>
      </c>
      <c r="B641" t="str">
        <f>IF(D641="","",IF('A - IDENTIFICAÇÃO'!$P$15="","",'A - IDENTIFICAÇÃO'!$P$15))</f>
        <v/>
      </c>
      <c r="C641" t="str">
        <f>IF(D641="","",TEXT(IF('A - IDENTIFICAÇÃO'!$C$2="","",'A - IDENTIFICAÇÃO'!$C$2),"0000"))</f>
        <v/>
      </c>
      <c r="D641" t="str">
        <f>IF('B - PROJETOS E PROGRAMAS'!A644="","",'B - PROJETOS E PROGRAMAS'!A644)</f>
        <v/>
      </c>
      <c r="E641" t="str">
        <f>TEXT(IF('B - PROJETOS E PROGRAMAS'!B644="","",'B - PROJETOS E PROGRAMAS'!B644),"DD/MM/AAAA")</f>
        <v/>
      </c>
      <c r="F641" t="str">
        <f>TEXT(IF('B - PROJETOS E PROGRAMAS'!C644="","",'B - PROJETOS E PROGRAMAS'!C644),"DD/MM/AAAA")</f>
        <v/>
      </c>
      <c r="G641" t="str">
        <f>IF(OR('B - PROJETOS E PROGRAMAS'!D644="SIM",'B - PROJETOS E PROGRAMAS'!D644="S"),"S",IF(OR('B - PROJETOS E PROGRAMAS'!D644="NÃO",'B - PROJETOS E PROGRAMAS'!D644="N"),"N",""))</f>
        <v/>
      </c>
      <c r="H641" t="str">
        <f>TEXT(IF('B - PROJETOS E PROGRAMAS'!A644="","",'B - PROJETOS E PROGRAMAS'!AB644),"0,00")</f>
        <v/>
      </c>
      <c r="I641" t="str">
        <f>TEXT(IF('B - PROJETOS E PROGRAMAS'!A644="","",'B - PROJETOS E PROGRAMAS'!AC644),"0,00")</f>
        <v/>
      </c>
      <c r="J641" t="str">
        <f>TEXT(IF('B - PROJETOS E PROGRAMAS'!A644="","",'B - PROJETOS E PROGRAMAS'!AD644),"0,00")</f>
        <v/>
      </c>
      <c r="K641" t="str">
        <f>TEXT(IF('B - PROJETOS E PROGRAMAS'!A644="","",'B - PROJETOS E PROGRAMAS'!AE644),"0,00")</f>
        <v/>
      </c>
    </row>
    <row r="642" spans="1:11" x14ac:dyDescent="0.35">
      <c r="A642" t="str">
        <f>IF(D642="","",IF('A - IDENTIFICAÇÃO'!$C$7="","",'A - IDENTIFICAÇÃO'!$C$7))</f>
        <v/>
      </c>
      <c r="B642" t="str">
        <f>IF(D642="","",IF('A - IDENTIFICAÇÃO'!$P$15="","",'A - IDENTIFICAÇÃO'!$P$15))</f>
        <v/>
      </c>
      <c r="C642" t="str">
        <f>IF(D642="","",TEXT(IF('A - IDENTIFICAÇÃO'!$C$2="","",'A - IDENTIFICAÇÃO'!$C$2),"0000"))</f>
        <v/>
      </c>
      <c r="D642" t="str">
        <f>IF('B - PROJETOS E PROGRAMAS'!A645="","",'B - PROJETOS E PROGRAMAS'!A645)</f>
        <v/>
      </c>
      <c r="E642" t="str">
        <f>TEXT(IF('B - PROJETOS E PROGRAMAS'!B645="","",'B - PROJETOS E PROGRAMAS'!B645),"DD/MM/AAAA")</f>
        <v/>
      </c>
      <c r="F642" t="str">
        <f>TEXT(IF('B - PROJETOS E PROGRAMAS'!C645="","",'B - PROJETOS E PROGRAMAS'!C645),"DD/MM/AAAA")</f>
        <v/>
      </c>
      <c r="G642" t="str">
        <f>IF(OR('B - PROJETOS E PROGRAMAS'!D645="SIM",'B - PROJETOS E PROGRAMAS'!D645="S"),"S",IF(OR('B - PROJETOS E PROGRAMAS'!D645="NÃO",'B - PROJETOS E PROGRAMAS'!D645="N"),"N",""))</f>
        <v/>
      </c>
      <c r="H642" t="str">
        <f>TEXT(IF('B - PROJETOS E PROGRAMAS'!A645="","",'B - PROJETOS E PROGRAMAS'!AB645),"0,00")</f>
        <v/>
      </c>
      <c r="I642" t="str">
        <f>TEXT(IF('B - PROJETOS E PROGRAMAS'!A645="","",'B - PROJETOS E PROGRAMAS'!AC645),"0,00")</f>
        <v/>
      </c>
      <c r="J642" t="str">
        <f>TEXT(IF('B - PROJETOS E PROGRAMAS'!A645="","",'B - PROJETOS E PROGRAMAS'!AD645),"0,00")</f>
        <v/>
      </c>
      <c r="K642" t="str">
        <f>TEXT(IF('B - PROJETOS E PROGRAMAS'!A645="","",'B - PROJETOS E PROGRAMAS'!AE645),"0,00")</f>
        <v/>
      </c>
    </row>
    <row r="643" spans="1:11" x14ac:dyDescent="0.35">
      <c r="A643" t="str">
        <f>IF(D643="","",IF('A - IDENTIFICAÇÃO'!$C$7="","",'A - IDENTIFICAÇÃO'!$C$7))</f>
        <v/>
      </c>
      <c r="B643" t="str">
        <f>IF(D643="","",IF('A - IDENTIFICAÇÃO'!$P$15="","",'A - IDENTIFICAÇÃO'!$P$15))</f>
        <v/>
      </c>
      <c r="C643" t="str">
        <f>IF(D643="","",TEXT(IF('A - IDENTIFICAÇÃO'!$C$2="","",'A - IDENTIFICAÇÃO'!$C$2),"0000"))</f>
        <v/>
      </c>
      <c r="D643" t="str">
        <f>IF('B - PROJETOS E PROGRAMAS'!A646="","",'B - PROJETOS E PROGRAMAS'!A646)</f>
        <v/>
      </c>
      <c r="E643" t="str">
        <f>TEXT(IF('B - PROJETOS E PROGRAMAS'!B646="","",'B - PROJETOS E PROGRAMAS'!B646),"DD/MM/AAAA")</f>
        <v/>
      </c>
      <c r="F643" t="str">
        <f>TEXT(IF('B - PROJETOS E PROGRAMAS'!C646="","",'B - PROJETOS E PROGRAMAS'!C646),"DD/MM/AAAA")</f>
        <v/>
      </c>
      <c r="G643" t="str">
        <f>IF(OR('B - PROJETOS E PROGRAMAS'!D646="SIM",'B - PROJETOS E PROGRAMAS'!D646="S"),"S",IF(OR('B - PROJETOS E PROGRAMAS'!D646="NÃO",'B - PROJETOS E PROGRAMAS'!D646="N"),"N",""))</f>
        <v/>
      </c>
      <c r="H643" t="str">
        <f>TEXT(IF('B - PROJETOS E PROGRAMAS'!A646="","",'B - PROJETOS E PROGRAMAS'!AB646),"0,00")</f>
        <v/>
      </c>
      <c r="I643" t="str">
        <f>TEXT(IF('B - PROJETOS E PROGRAMAS'!A646="","",'B - PROJETOS E PROGRAMAS'!AC646),"0,00")</f>
        <v/>
      </c>
      <c r="J643" t="str">
        <f>TEXT(IF('B - PROJETOS E PROGRAMAS'!A646="","",'B - PROJETOS E PROGRAMAS'!AD646),"0,00")</f>
        <v/>
      </c>
      <c r="K643" t="str">
        <f>TEXT(IF('B - PROJETOS E PROGRAMAS'!A646="","",'B - PROJETOS E PROGRAMAS'!AE646),"0,00")</f>
        <v/>
      </c>
    </row>
    <row r="644" spans="1:11" x14ac:dyDescent="0.35">
      <c r="A644" t="str">
        <f>IF(D644="","",IF('A - IDENTIFICAÇÃO'!$C$7="","",'A - IDENTIFICAÇÃO'!$C$7))</f>
        <v/>
      </c>
      <c r="B644" t="str">
        <f>IF(D644="","",IF('A - IDENTIFICAÇÃO'!$P$15="","",'A - IDENTIFICAÇÃO'!$P$15))</f>
        <v/>
      </c>
      <c r="C644" t="str">
        <f>IF(D644="","",TEXT(IF('A - IDENTIFICAÇÃO'!$C$2="","",'A - IDENTIFICAÇÃO'!$C$2),"0000"))</f>
        <v/>
      </c>
      <c r="D644" t="str">
        <f>IF('B - PROJETOS E PROGRAMAS'!A647="","",'B - PROJETOS E PROGRAMAS'!A647)</f>
        <v/>
      </c>
      <c r="E644" t="str">
        <f>TEXT(IF('B - PROJETOS E PROGRAMAS'!B647="","",'B - PROJETOS E PROGRAMAS'!B647),"DD/MM/AAAA")</f>
        <v/>
      </c>
      <c r="F644" t="str">
        <f>TEXT(IF('B - PROJETOS E PROGRAMAS'!C647="","",'B - PROJETOS E PROGRAMAS'!C647),"DD/MM/AAAA")</f>
        <v/>
      </c>
      <c r="G644" t="str">
        <f>IF(OR('B - PROJETOS E PROGRAMAS'!D647="SIM",'B - PROJETOS E PROGRAMAS'!D647="S"),"S",IF(OR('B - PROJETOS E PROGRAMAS'!D647="NÃO",'B - PROJETOS E PROGRAMAS'!D647="N"),"N",""))</f>
        <v/>
      </c>
      <c r="H644" t="str">
        <f>TEXT(IF('B - PROJETOS E PROGRAMAS'!A647="","",'B - PROJETOS E PROGRAMAS'!AB647),"0,00")</f>
        <v/>
      </c>
      <c r="I644" t="str">
        <f>TEXT(IF('B - PROJETOS E PROGRAMAS'!A647="","",'B - PROJETOS E PROGRAMAS'!AC647),"0,00")</f>
        <v/>
      </c>
      <c r="J644" t="str">
        <f>TEXT(IF('B - PROJETOS E PROGRAMAS'!A647="","",'B - PROJETOS E PROGRAMAS'!AD647),"0,00")</f>
        <v/>
      </c>
      <c r="K644" t="str">
        <f>TEXT(IF('B - PROJETOS E PROGRAMAS'!A647="","",'B - PROJETOS E PROGRAMAS'!AE647),"0,00")</f>
        <v/>
      </c>
    </row>
    <row r="645" spans="1:11" x14ac:dyDescent="0.35">
      <c r="A645" t="str">
        <f>IF(D645="","",IF('A - IDENTIFICAÇÃO'!$C$7="","",'A - IDENTIFICAÇÃO'!$C$7))</f>
        <v/>
      </c>
      <c r="B645" t="str">
        <f>IF(D645="","",IF('A - IDENTIFICAÇÃO'!$P$15="","",'A - IDENTIFICAÇÃO'!$P$15))</f>
        <v/>
      </c>
      <c r="C645" t="str">
        <f>IF(D645="","",TEXT(IF('A - IDENTIFICAÇÃO'!$C$2="","",'A - IDENTIFICAÇÃO'!$C$2),"0000"))</f>
        <v/>
      </c>
      <c r="D645" t="str">
        <f>IF('B - PROJETOS E PROGRAMAS'!A648="","",'B - PROJETOS E PROGRAMAS'!A648)</f>
        <v/>
      </c>
      <c r="E645" t="str">
        <f>TEXT(IF('B - PROJETOS E PROGRAMAS'!B648="","",'B - PROJETOS E PROGRAMAS'!B648),"DD/MM/AAAA")</f>
        <v/>
      </c>
      <c r="F645" t="str">
        <f>TEXT(IF('B - PROJETOS E PROGRAMAS'!C648="","",'B - PROJETOS E PROGRAMAS'!C648),"DD/MM/AAAA")</f>
        <v/>
      </c>
      <c r="G645" t="str">
        <f>IF(OR('B - PROJETOS E PROGRAMAS'!D648="SIM",'B - PROJETOS E PROGRAMAS'!D648="S"),"S",IF(OR('B - PROJETOS E PROGRAMAS'!D648="NÃO",'B - PROJETOS E PROGRAMAS'!D648="N"),"N",""))</f>
        <v/>
      </c>
      <c r="H645" t="str">
        <f>TEXT(IF('B - PROJETOS E PROGRAMAS'!A648="","",'B - PROJETOS E PROGRAMAS'!AB648),"0,00")</f>
        <v/>
      </c>
      <c r="I645" t="str">
        <f>TEXT(IF('B - PROJETOS E PROGRAMAS'!A648="","",'B - PROJETOS E PROGRAMAS'!AC648),"0,00")</f>
        <v/>
      </c>
      <c r="J645" t="str">
        <f>TEXT(IF('B - PROJETOS E PROGRAMAS'!A648="","",'B - PROJETOS E PROGRAMAS'!AD648),"0,00")</f>
        <v/>
      </c>
      <c r="K645" t="str">
        <f>TEXT(IF('B - PROJETOS E PROGRAMAS'!A648="","",'B - PROJETOS E PROGRAMAS'!AE648),"0,00")</f>
        <v/>
      </c>
    </row>
    <row r="646" spans="1:11" x14ac:dyDescent="0.35">
      <c r="A646" t="str">
        <f>IF(D646="","",IF('A - IDENTIFICAÇÃO'!$C$7="","",'A - IDENTIFICAÇÃO'!$C$7))</f>
        <v/>
      </c>
      <c r="B646" t="str">
        <f>IF(D646="","",IF('A - IDENTIFICAÇÃO'!$P$15="","",'A - IDENTIFICAÇÃO'!$P$15))</f>
        <v/>
      </c>
      <c r="C646" t="str">
        <f>IF(D646="","",TEXT(IF('A - IDENTIFICAÇÃO'!$C$2="","",'A - IDENTIFICAÇÃO'!$C$2),"0000"))</f>
        <v/>
      </c>
      <c r="D646" t="str">
        <f>IF('B - PROJETOS E PROGRAMAS'!A649="","",'B - PROJETOS E PROGRAMAS'!A649)</f>
        <v/>
      </c>
      <c r="E646" t="str">
        <f>TEXT(IF('B - PROJETOS E PROGRAMAS'!B649="","",'B - PROJETOS E PROGRAMAS'!B649),"DD/MM/AAAA")</f>
        <v/>
      </c>
      <c r="F646" t="str">
        <f>TEXT(IF('B - PROJETOS E PROGRAMAS'!C649="","",'B - PROJETOS E PROGRAMAS'!C649),"DD/MM/AAAA")</f>
        <v/>
      </c>
      <c r="G646" t="str">
        <f>IF(OR('B - PROJETOS E PROGRAMAS'!D649="SIM",'B - PROJETOS E PROGRAMAS'!D649="S"),"S",IF(OR('B - PROJETOS E PROGRAMAS'!D649="NÃO",'B - PROJETOS E PROGRAMAS'!D649="N"),"N",""))</f>
        <v/>
      </c>
      <c r="H646" t="str">
        <f>TEXT(IF('B - PROJETOS E PROGRAMAS'!A649="","",'B - PROJETOS E PROGRAMAS'!AB649),"0,00")</f>
        <v/>
      </c>
      <c r="I646" t="str">
        <f>TEXT(IF('B - PROJETOS E PROGRAMAS'!A649="","",'B - PROJETOS E PROGRAMAS'!AC649),"0,00")</f>
        <v/>
      </c>
      <c r="J646" t="str">
        <f>TEXT(IF('B - PROJETOS E PROGRAMAS'!A649="","",'B - PROJETOS E PROGRAMAS'!AD649),"0,00")</f>
        <v/>
      </c>
      <c r="K646" t="str">
        <f>TEXT(IF('B - PROJETOS E PROGRAMAS'!A649="","",'B - PROJETOS E PROGRAMAS'!AE649),"0,00")</f>
        <v/>
      </c>
    </row>
    <row r="647" spans="1:11" x14ac:dyDescent="0.35">
      <c r="A647" t="str">
        <f>IF(D647="","",IF('A - IDENTIFICAÇÃO'!$C$7="","",'A - IDENTIFICAÇÃO'!$C$7))</f>
        <v/>
      </c>
      <c r="B647" t="str">
        <f>IF(D647="","",IF('A - IDENTIFICAÇÃO'!$P$15="","",'A - IDENTIFICAÇÃO'!$P$15))</f>
        <v/>
      </c>
      <c r="C647" t="str">
        <f>IF(D647="","",TEXT(IF('A - IDENTIFICAÇÃO'!$C$2="","",'A - IDENTIFICAÇÃO'!$C$2),"0000"))</f>
        <v/>
      </c>
      <c r="D647" t="str">
        <f>IF('B - PROJETOS E PROGRAMAS'!A650="","",'B - PROJETOS E PROGRAMAS'!A650)</f>
        <v/>
      </c>
      <c r="E647" t="str">
        <f>TEXT(IF('B - PROJETOS E PROGRAMAS'!B650="","",'B - PROJETOS E PROGRAMAS'!B650),"DD/MM/AAAA")</f>
        <v/>
      </c>
      <c r="F647" t="str">
        <f>TEXT(IF('B - PROJETOS E PROGRAMAS'!C650="","",'B - PROJETOS E PROGRAMAS'!C650),"DD/MM/AAAA")</f>
        <v/>
      </c>
      <c r="G647" t="str">
        <f>IF(OR('B - PROJETOS E PROGRAMAS'!D650="SIM",'B - PROJETOS E PROGRAMAS'!D650="S"),"S",IF(OR('B - PROJETOS E PROGRAMAS'!D650="NÃO",'B - PROJETOS E PROGRAMAS'!D650="N"),"N",""))</f>
        <v/>
      </c>
      <c r="H647" t="str">
        <f>TEXT(IF('B - PROJETOS E PROGRAMAS'!A650="","",'B - PROJETOS E PROGRAMAS'!AB650),"0,00")</f>
        <v/>
      </c>
      <c r="I647" t="str">
        <f>TEXT(IF('B - PROJETOS E PROGRAMAS'!A650="","",'B - PROJETOS E PROGRAMAS'!AC650),"0,00")</f>
        <v/>
      </c>
      <c r="J647" t="str">
        <f>TEXT(IF('B - PROJETOS E PROGRAMAS'!A650="","",'B - PROJETOS E PROGRAMAS'!AD650),"0,00")</f>
        <v/>
      </c>
      <c r="K647" t="str">
        <f>TEXT(IF('B - PROJETOS E PROGRAMAS'!A650="","",'B - PROJETOS E PROGRAMAS'!AE650),"0,00")</f>
        <v/>
      </c>
    </row>
    <row r="648" spans="1:11" x14ac:dyDescent="0.35">
      <c r="A648" t="str">
        <f>IF(D648="","",IF('A - IDENTIFICAÇÃO'!$C$7="","",'A - IDENTIFICAÇÃO'!$C$7))</f>
        <v/>
      </c>
      <c r="B648" t="str">
        <f>IF(D648="","",IF('A - IDENTIFICAÇÃO'!$P$15="","",'A - IDENTIFICAÇÃO'!$P$15))</f>
        <v/>
      </c>
      <c r="C648" t="str">
        <f>IF(D648="","",TEXT(IF('A - IDENTIFICAÇÃO'!$C$2="","",'A - IDENTIFICAÇÃO'!$C$2),"0000"))</f>
        <v/>
      </c>
      <c r="D648" t="str">
        <f>IF('B - PROJETOS E PROGRAMAS'!A651="","",'B - PROJETOS E PROGRAMAS'!A651)</f>
        <v/>
      </c>
      <c r="E648" t="str">
        <f>TEXT(IF('B - PROJETOS E PROGRAMAS'!B651="","",'B - PROJETOS E PROGRAMAS'!B651),"DD/MM/AAAA")</f>
        <v/>
      </c>
      <c r="F648" t="str">
        <f>TEXT(IF('B - PROJETOS E PROGRAMAS'!C651="","",'B - PROJETOS E PROGRAMAS'!C651),"DD/MM/AAAA")</f>
        <v/>
      </c>
      <c r="G648" t="str">
        <f>IF(OR('B - PROJETOS E PROGRAMAS'!D651="SIM",'B - PROJETOS E PROGRAMAS'!D651="S"),"S",IF(OR('B - PROJETOS E PROGRAMAS'!D651="NÃO",'B - PROJETOS E PROGRAMAS'!D651="N"),"N",""))</f>
        <v/>
      </c>
      <c r="H648" t="str">
        <f>TEXT(IF('B - PROJETOS E PROGRAMAS'!A651="","",'B - PROJETOS E PROGRAMAS'!AB651),"0,00")</f>
        <v/>
      </c>
      <c r="I648" t="str">
        <f>TEXT(IF('B - PROJETOS E PROGRAMAS'!A651="","",'B - PROJETOS E PROGRAMAS'!AC651),"0,00")</f>
        <v/>
      </c>
      <c r="J648" t="str">
        <f>TEXT(IF('B - PROJETOS E PROGRAMAS'!A651="","",'B - PROJETOS E PROGRAMAS'!AD651),"0,00")</f>
        <v/>
      </c>
      <c r="K648" t="str">
        <f>TEXT(IF('B - PROJETOS E PROGRAMAS'!A651="","",'B - PROJETOS E PROGRAMAS'!AE651),"0,00")</f>
        <v/>
      </c>
    </row>
    <row r="649" spans="1:11" x14ac:dyDescent="0.35">
      <c r="A649" t="str">
        <f>IF(D649="","",IF('A - IDENTIFICAÇÃO'!$C$7="","",'A - IDENTIFICAÇÃO'!$C$7))</f>
        <v/>
      </c>
      <c r="B649" t="str">
        <f>IF(D649="","",IF('A - IDENTIFICAÇÃO'!$P$15="","",'A - IDENTIFICAÇÃO'!$P$15))</f>
        <v/>
      </c>
      <c r="C649" t="str">
        <f>IF(D649="","",TEXT(IF('A - IDENTIFICAÇÃO'!$C$2="","",'A - IDENTIFICAÇÃO'!$C$2),"0000"))</f>
        <v/>
      </c>
      <c r="D649" t="str">
        <f>IF('B - PROJETOS E PROGRAMAS'!A652="","",'B - PROJETOS E PROGRAMAS'!A652)</f>
        <v/>
      </c>
      <c r="E649" t="str">
        <f>TEXT(IF('B - PROJETOS E PROGRAMAS'!B652="","",'B - PROJETOS E PROGRAMAS'!B652),"DD/MM/AAAA")</f>
        <v/>
      </c>
      <c r="F649" t="str">
        <f>TEXT(IF('B - PROJETOS E PROGRAMAS'!C652="","",'B - PROJETOS E PROGRAMAS'!C652),"DD/MM/AAAA")</f>
        <v/>
      </c>
      <c r="G649" t="str">
        <f>IF(OR('B - PROJETOS E PROGRAMAS'!D652="SIM",'B - PROJETOS E PROGRAMAS'!D652="S"),"S",IF(OR('B - PROJETOS E PROGRAMAS'!D652="NÃO",'B - PROJETOS E PROGRAMAS'!D652="N"),"N",""))</f>
        <v/>
      </c>
      <c r="H649" t="str">
        <f>TEXT(IF('B - PROJETOS E PROGRAMAS'!A652="","",'B - PROJETOS E PROGRAMAS'!AB652),"0,00")</f>
        <v/>
      </c>
      <c r="I649" t="str">
        <f>TEXT(IF('B - PROJETOS E PROGRAMAS'!A652="","",'B - PROJETOS E PROGRAMAS'!AC652),"0,00")</f>
        <v/>
      </c>
      <c r="J649" t="str">
        <f>TEXT(IF('B - PROJETOS E PROGRAMAS'!A652="","",'B - PROJETOS E PROGRAMAS'!AD652),"0,00")</f>
        <v/>
      </c>
      <c r="K649" t="str">
        <f>TEXT(IF('B - PROJETOS E PROGRAMAS'!A652="","",'B - PROJETOS E PROGRAMAS'!AE652),"0,00")</f>
        <v/>
      </c>
    </row>
    <row r="650" spans="1:11" x14ac:dyDescent="0.35">
      <c r="A650" t="str">
        <f>IF(D650="","",IF('A - IDENTIFICAÇÃO'!$C$7="","",'A - IDENTIFICAÇÃO'!$C$7))</f>
        <v/>
      </c>
      <c r="B650" t="str">
        <f>IF(D650="","",IF('A - IDENTIFICAÇÃO'!$P$15="","",'A - IDENTIFICAÇÃO'!$P$15))</f>
        <v/>
      </c>
      <c r="C650" t="str">
        <f>IF(D650="","",TEXT(IF('A - IDENTIFICAÇÃO'!$C$2="","",'A - IDENTIFICAÇÃO'!$C$2),"0000"))</f>
        <v/>
      </c>
      <c r="D650" t="str">
        <f>IF('B - PROJETOS E PROGRAMAS'!A653="","",'B - PROJETOS E PROGRAMAS'!A653)</f>
        <v/>
      </c>
      <c r="E650" t="str">
        <f>TEXT(IF('B - PROJETOS E PROGRAMAS'!B653="","",'B - PROJETOS E PROGRAMAS'!B653),"DD/MM/AAAA")</f>
        <v/>
      </c>
      <c r="F650" t="str">
        <f>TEXT(IF('B - PROJETOS E PROGRAMAS'!C653="","",'B - PROJETOS E PROGRAMAS'!C653),"DD/MM/AAAA")</f>
        <v/>
      </c>
      <c r="G650" t="str">
        <f>IF(OR('B - PROJETOS E PROGRAMAS'!D653="SIM",'B - PROJETOS E PROGRAMAS'!D653="S"),"S",IF(OR('B - PROJETOS E PROGRAMAS'!D653="NÃO",'B - PROJETOS E PROGRAMAS'!D653="N"),"N",""))</f>
        <v/>
      </c>
      <c r="H650" t="str">
        <f>TEXT(IF('B - PROJETOS E PROGRAMAS'!A653="","",'B - PROJETOS E PROGRAMAS'!AB653),"0,00")</f>
        <v/>
      </c>
      <c r="I650" t="str">
        <f>TEXT(IF('B - PROJETOS E PROGRAMAS'!A653="","",'B - PROJETOS E PROGRAMAS'!AC653),"0,00")</f>
        <v/>
      </c>
      <c r="J650" t="str">
        <f>TEXT(IF('B - PROJETOS E PROGRAMAS'!A653="","",'B - PROJETOS E PROGRAMAS'!AD653),"0,00")</f>
        <v/>
      </c>
      <c r="K650" t="str">
        <f>TEXT(IF('B - PROJETOS E PROGRAMAS'!A653="","",'B - PROJETOS E PROGRAMAS'!AE653),"0,00")</f>
        <v/>
      </c>
    </row>
    <row r="651" spans="1:11" x14ac:dyDescent="0.35">
      <c r="A651" t="str">
        <f>IF(D651="","",IF('A - IDENTIFICAÇÃO'!$C$7="","",'A - IDENTIFICAÇÃO'!$C$7))</f>
        <v/>
      </c>
      <c r="B651" t="str">
        <f>IF(D651="","",IF('A - IDENTIFICAÇÃO'!$P$15="","",'A - IDENTIFICAÇÃO'!$P$15))</f>
        <v/>
      </c>
      <c r="C651" t="str">
        <f>IF(D651="","",TEXT(IF('A - IDENTIFICAÇÃO'!$C$2="","",'A - IDENTIFICAÇÃO'!$C$2),"0000"))</f>
        <v/>
      </c>
      <c r="D651" t="str">
        <f>IF('B - PROJETOS E PROGRAMAS'!A654="","",'B - PROJETOS E PROGRAMAS'!A654)</f>
        <v/>
      </c>
      <c r="E651" t="str">
        <f>TEXT(IF('B - PROJETOS E PROGRAMAS'!B654="","",'B - PROJETOS E PROGRAMAS'!B654),"DD/MM/AAAA")</f>
        <v/>
      </c>
      <c r="F651" t="str">
        <f>TEXT(IF('B - PROJETOS E PROGRAMAS'!C654="","",'B - PROJETOS E PROGRAMAS'!C654),"DD/MM/AAAA")</f>
        <v/>
      </c>
      <c r="G651" t="str">
        <f>IF(OR('B - PROJETOS E PROGRAMAS'!D654="SIM",'B - PROJETOS E PROGRAMAS'!D654="S"),"S",IF(OR('B - PROJETOS E PROGRAMAS'!D654="NÃO",'B - PROJETOS E PROGRAMAS'!D654="N"),"N",""))</f>
        <v/>
      </c>
      <c r="H651" t="str">
        <f>TEXT(IF('B - PROJETOS E PROGRAMAS'!A654="","",'B - PROJETOS E PROGRAMAS'!AB654),"0,00")</f>
        <v/>
      </c>
      <c r="I651" t="str">
        <f>TEXT(IF('B - PROJETOS E PROGRAMAS'!A654="","",'B - PROJETOS E PROGRAMAS'!AC654),"0,00")</f>
        <v/>
      </c>
      <c r="J651" t="str">
        <f>TEXT(IF('B - PROJETOS E PROGRAMAS'!A654="","",'B - PROJETOS E PROGRAMAS'!AD654),"0,00")</f>
        <v/>
      </c>
      <c r="K651" t="str">
        <f>TEXT(IF('B - PROJETOS E PROGRAMAS'!A654="","",'B - PROJETOS E PROGRAMAS'!AE654),"0,00")</f>
        <v/>
      </c>
    </row>
    <row r="652" spans="1:11" x14ac:dyDescent="0.35">
      <c r="A652" t="str">
        <f>IF(D652="","",IF('A - IDENTIFICAÇÃO'!$C$7="","",'A - IDENTIFICAÇÃO'!$C$7))</f>
        <v/>
      </c>
      <c r="B652" t="str">
        <f>IF(D652="","",IF('A - IDENTIFICAÇÃO'!$P$15="","",'A - IDENTIFICAÇÃO'!$P$15))</f>
        <v/>
      </c>
      <c r="C652" t="str">
        <f>IF(D652="","",TEXT(IF('A - IDENTIFICAÇÃO'!$C$2="","",'A - IDENTIFICAÇÃO'!$C$2),"0000"))</f>
        <v/>
      </c>
      <c r="D652" t="str">
        <f>IF('B - PROJETOS E PROGRAMAS'!A655="","",'B - PROJETOS E PROGRAMAS'!A655)</f>
        <v/>
      </c>
      <c r="E652" t="str">
        <f>TEXT(IF('B - PROJETOS E PROGRAMAS'!B655="","",'B - PROJETOS E PROGRAMAS'!B655),"DD/MM/AAAA")</f>
        <v/>
      </c>
      <c r="F652" t="str">
        <f>TEXT(IF('B - PROJETOS E PROGRAMAS'!C655="","",'B - PROJETOS E PROGRAMAS'!C655),"DD/MM/AAAA")</f>
        <v/>
      </c>
      <c r="G652" t="str">
        <f>IF(OR('B - PROJETOS E PROGRAMAS'!D655="SIM",'B - PROJETOS E PROGRAMAS'!D655="S"),"S",IF(OR('B - PROJETOS E PROGRAMAS'!D655="NÃO",'B - PROJETOS E PROGRAMAS'!D655="N"),"N",""))</f>
        <v/>
      </c>
      <c r="H652" t="str">
        <f>TEXT(IF('B - PROJETOS E PROGRAMAS'!A655="","",'B - PROJETOS E PROGRAMAS'!AB655),"0,00")</f>
        <v/>
      </c>
      <c r="I652" t="str">
        <f>TEXT(IF('B - PROJETOS E PROGRAMAS'!A655="","",'B - PROJETOS E PROGRAMAS'!AC655),"0,00")</f>
        <v/>
      </c>
      <c r="J652" t="str">
        <f>TEXT(IF('B - PROJETOS E PROGRAMAS'!A655="","",'B - PROJETOS E PROGRAMAS'!AD655),"0,00")</f>
        <v/>
      </c>
      <c r="K652" t="str">
        <f>TEXT(IF('B - PROJETOS E PROGRAMAS'!A655="","",'B - PROJETOS E PROGRAMAS'!AE655),"0,00")</f>
        <v/>
      </c>
    </row>
    <row r="653" spans="1:11" x14ac:dyDescent="0.35">
      <c r="A653" t="str">
        <f>IF(D653="","",IF('A - IDENTIFICAÇÃO'!$C$7="","",'A - IDENTIFICAÇÃO'!$C$7))</f>
        <v/>
      </c>
      <c r="B653" t="str">
        <f>IF(D653="","",IF('A - IDENTIFICAÇÃO'!$P$15="","",'A - IDENTIFICAÇÃO'!$P$15))</f>
        <v/>
      </c>
      <c r="C653" t="str">
        <f>IF(D653="","",TEXT(IF('A - IDENTIFICAÇÃO'!$C$2="","",'A - IDENTIFICAÇÃO'!$C$2),"0000"))</f>
        <v/>
      </c>
      <c r="D653" t="str">
        <f>IF('B - PROJETOS E PROGRAMAS'!A656="","",'B - PROJETOS E PROGRAMAS'!A656)</f>
        <v/>
      </c>
      <c r="E653" t="str">
        <f>TEXT(IF('B - PROJETOS E PROGRAMAS'!B656="","",'B - PROJETOS E PROGRAMAS'!B656),"DD/MM/AAAA")</f>
        <v/>
      </c>
      <c r="F653" t="str">
        <f>TEXT(IF('B - PROJETOS E PROGRAMAS'!C656="","",'B - PROJETOS E PROGRAMAS'!C656),"DD/MM/AAAA")</f>
        <v/>
      </c>
      <c r="G653" t="str">
        <f>IF(OR('B - PROJETOS E PROGRAMAS'!D656="SIM",'B - PROJETOS E PROGRAMAS'!D656="S"),"S",IF(OR('B - PROJETOS E PROGRAMAS'!D656="NÃO",'B - PROJETOS E PROGRAMAS'!D656="N"),"N",""))</f>
        <v/>
      </c>
      <c r="H653" t="str">
        <f>TEXT(IF('B - PROJETOS E PROGRAMAS'!A656="","",'B - PROJETOS E PROGRAMAS'!AB656),"0,00")</f>
        <v/>
      </c>
      <c r="I653" t="str">
        <f>TEXT(IF('B - PROJETOS E PROGRAMAS'!A656="","",'B - PROJETOS E PROGRAMAS'!AC656),"0,00")</f>
        <v/>
      </c>
      <c r="J653" t="str">
        <f>TEXT(IF('B - PROJETOS E PROGRAMAS'!A656="","",'B - PROJETOS E PROGRAMAS'!AD656),"0,00")</f>
        <v/>
      </c>
      <c r="K653" t="str">
        <f>TEXT(IF('B - PROJETOS E PROGRAMAS'!A656="","",'B - PROJETOS E PROGRAMAS'!AE656),"0,00")</f>
        <v/>
      </c>
    </row>
    <row r="654" spans="1:11" x14ac:dyDescent="0.35">
      <c r="A654" t="str">
        <f>IF(D654="","",IF('A - IDENTIFICAÇÃO'!$C$7="","",'A - IDENTIFICAÇÃO'!$C$7))</f>
        <v/>
      </c>
      <c r="B654" t="str">
        <f>IF(D654="","",IF('A - IDENTIFICAÇÃO'!$P$15="","",'A - IDENTIFICAÇÃO'!$P$15))</f>
        <v/>
      </c>
      <c r="C654" t="str">
        <f>IF(D654="","",TEXT(IF('A - IDENTIFICAÇÃO'!$C$2="","",'A - IDENTIFICAÇÃO'!$C$2),"0000"))</f>
        <v/>
      </c>
      <c r="D654" t="str">
        <f>IF('B - PROJETOS E PROGRAMAS'!A657="","",'B - PROJETOS E PROGRAMAS'!A657)</f>
        <v/>
      </c>
      <c r="E654" t="str">
        <f>TEXT(IF('B - PROJETOS E PROGRAMAS'!B657="","",'B - PROJETOS E PROGRAMAS'!B657),"DD/MM/AAAA")</f>
        <v/>
      </c>
      <c r="F654" t="str">
        <f>TEXT(IF('B - PROJETOS E PROGRAMAS'!C657="","",'B - PROJETOS E PROGRAMAS'!C657),"DD/MM/AAAA")</f>
        <v/>
      </c>
      <c r="G654" t="str">
        <f>IF(OR('B - PROJETOS E PROGRAMAS'!D657="SIM",'B - PROJETOS E PROGRAMAS'!D657="S"),"S",IF(OR('B - PROJETOS E PROGRAMAS'!D657="NÃO",'B - PROJETOS E PROGRAMAS'!D657="N"),"N",""))</f>
        <v/>
      </c>
      <c r="H654" t="str">
        <f>TEXT(IF('B - PROJETOS E PROGRAMAS'!A657="","",'B - PROJETOS E PROGRAMAS'!AB657),"0,00")</f>
        <v/>
      </c>
      <c r="I654" t="str">
        <f>TEXT(IF('B - PROJETOS E PROGRAMAS'!A657="","",'B - PROJETOS E PROGRAMAS'!AC657),"0,00")</f>
        <v/>
      </c>
      <c r="J654" t="str">
        <f>TEXT(IF('B - PROJETOS E PROGRAMAS'!A657="","",'B - PROJETOS E PROGRAMAS'!AD657),"0,00")</f>
        <v/>
      </c>
      <c r="K654" t="str">
        <f>TEXT(IF('B - PROJETOS E PROGRAMAS'!A657="","",'B - PROJETOS E PROGRAMAS'!AE657),"0,00")</f>
        <v/>
      </c>
    </row>
    <row r="655" spans="1:11" x14ac:dyDescent="0.35">
      <c r="A655" t="str">
        <f>IF(D655="","",IF('A - IDENTIFICAÇÃO'!$C$7="","",'A - IDENTIFICAÇÃO'!$C$7))</f>
        <v/>
      </c>
      <c r="B655" t="str">
        <f>IF(D655="","",IF('A - IDENTIFICAÇÃO'!$P$15="","",'A - IDENTIFICAÇÃO'!$P$15))</f>
        <v/>
      </c>
      <c r="C655" t="str">
        <f>IF(D655="","",TEXT(IF('A - IDENTIFICAÇÃO'!$C$2="","",'A - IDENTIFICAÇÃO'!$C$2),"0000"))</f>
        <v/>
      </c>
      <c r="D655" t="str">
        <f>IF('B - PROJETOS E PROGRAMAS'!A658="","",'B - PROJETOS E PROGRAMAS'!A658)</f>
        <v/>
      </c>
      <c r="E655" t="str">
        <f>TEXT(IF('B - PROJETOS E PROGRAMAS'!B658="","",'B - PROJETOS E PROGRAMAS'!B658),"DD/MM/AAAA")</f>
        <v/>
      </c>
      <c r="F655" t="str">
        <f>TEXT(IF('B - PROJETOS E PROGRAMAS'!C658="","",'B - PROJETOS E PROGRAMAS'!C658),"DD/MM/AAAA")</f>
        <v/>
      </c>
      <c r="G655" t="str">
        <f>IF(OR('B - PROJETOS E PROGRAMAS'!D658="SIM",'B - PROJETOS E PROGRAMAS'!D658="S"),"S",IF(OR('B - PROJETOS E PROGRAMAS'!D658="NÃO",'B - PROJETOS E PROGRAMAS'!D658="N"),"N",""))</f>
        <v/>
      </c>
      <c r="H655" t="str">
        <f>TEXT(IF('B - PROJETOS E PROGRAMAS'!A658="","",'B - PROJETOS E PROGRAMAS'!AB658),"0,00")</f>
        <v/>
      </c>
      <c r="I655" t="str">
        <f>TEXT(IF('B - PROJETOS E PROGRAMAS'!A658="","",'B - PROJETOS E PROGRAMAS'!AC658),"0,00")</f>
        <v/>
      </c>
      <c r="J655" t="str">
        <f>TEXT(IF('B - PROJETOS E PROGRAMAS'!A658="","",'B - PROJETOS E PROGRAMAS'!AD658),"0,00")</f>
        <v/>
      </c>
      <c r="K655" t="str">
        <f>TEXT(IF('B - PROJETOS E PROGRAMAS'!A658="","",'B - PROJETOS E PROGRAMAS'!AE658),"0,00")</f>
        <v/>
      </c>
    </row>
    <row r="656" spans="1:11" x14ac:dyDescent="0.35">
      <c r="A656" t="str">
        <f>IF(D656="","",IF('A - IDENTIFICAÇÃO'!$C$7="","",'A - IDENTIFICAÇÃO'!$C$7))</f>
        <v/>
      </c>
      <c r="B656" t="str">
        <f>IF(D656="","",IF('A - IDENTIFICAÇÃO'!$P$15="","",'A - IDENTIFICAÇÃO'!$P$15))</f>
        <v/>
      </c>
      <c r="C656" t="str">
        <f>IF(D656="","",TEXT(IF('A - IDENTIFICAÇÃO'!$C$2="","",'A - IDENTIFICAÇÃO'!$C$2),"0000"))</f>
        <v/>
      </c>
      <c r="D656" t="str">
        <f>IF('B - PROJETOS E PROGRAMAS'!A659="","",'B - PROJETOS E PROGRAMAS'!A659)</f>
        <v/>
      </c>
      <c r="E656" t="str">
        <f>TEXT(IF('B - PROJETOS E PROGRAMAS'!B659="","",'B - PROJETOS E PROGRAMAS'!B659),"DD/MM/AAAA")</f>
        <v/>
      </c>
      <c r="F656" t="str">
        <f>TEXT(IF('B - PROJETOS E PROGRAMAS'!C659="","",'B - PROJETOS E PROGRAMAS'!C659),"DD/MM/AAAA")</f>
        <v/>
      </c>
      <c r="G656" t="str">
        <f>IF(OR('B - PROJETOS E PROGRAMAS'!D659="SIM",'B - PROJETOS E PROGRAMAS'!D659="S"),"S",IF(OR('B - PROJETOS E PROGRAMAS'!D659="NÃO",'B - PROJETOS E PROGRAMAS'!D659="N"),"N",""))</f>
        <v/>
      </c>
      <c r="H656" t="str">
        <f>TEXT(IF('B - PROJETOS E PROGRAMAS'!A659="","",'B - PROJETOS E PROGRAMAS'!AB659),"0,00")</f>
        <v/>
      </c>
      <c r="I656" t="str">
        <f>TEXT(IF('B - PROJETOS E PROGRAMAS'!A659="","",'B - PROJETOS E PROGRAMAS'!AC659),"0,00")</f>
        <v/>
      </c>
      <c r="J656" t="str">
        <f>TEXT(IF('B - PROJETOS E PROGRAMAS'!A659="","",'B - PROJETOS E PROGRAMAS'!AD659),"0,00")</f>
        <v/>
      </c>
      <c r="K656" t="str">
        <f>TEXT(IF('B - PROJETOS E PROGRAMAS'!A659="","",'B - PROJETOS E PROGRAMAS'!AE659),"0,00")</f>
        <v/>
      </c>
    </row>
    <row r="657" spans="1:11" x14ac:dyDescent="0.35">
      <c r="A657" t="str">
        <f>IF(D657="","",IF('A - IDENTIFICAÇÃO'!$C$7="","",'A - IDENTIFICAÇÃO'!$C$7))</f>
        <v/>
      </c>
      <c r="B657" t="str">
        <f>IF(D657="","",IF('A - IDENTIFICAÇÃO'!$P$15="","",'A - IDENTIFICAÇÃO'!$P$15))</f>
        <v/>
      </c>
      <c r="C657" t="str">
        <f>IF(D657="","",TEXT(IF('A - IDENTIFICAÇÃO'!$C$2="","",'A - IDENTIFICAÇÃO'!$C$2),"0000"))</f>
        <v/>
      </c>
      <c r="D657" t="str">
        <f>IF('B - PROJETOS E PROGRAMAS'!A660="","",'B - PROJETOS E PROGRAMAS'!A660)</f>
        <v/>
      </c>
      <c r="E657" t="str">
        <f>TEXT(IF('B - PROJETOS E PROGRAMAS'!B660="","",'B - PROJETOS E PROGRAMAS'!B660),"DD/MM/AAAA")</f>
        <v/>
      </c>
      <c r="F657" t="str">
        <f>TEXT(IF('B - PROJETOS E PROGRAMAS'!C660="","",'B - PROJETOS E PROGRAMAS'!C660),"DD/MM/AAAA")</f>
        <v/>
      </c>
      <c r="G657" t="str">
        <f>IF(OR('B - PROJETOS E PROGRAMAS'!D660="SIM",'B - PROJETOS E PROGRAMAS'!D660="S"),"S",IF(OR('B - PROJETOS E PROGRAMAS'!D660="NÃO",'B - PROJETOS E PROGRAMAS'!D660="N"),"N",""))</f>
        <v/>
      </c>
      <c r="H657" t="str">
        <f>TEXT(IF('B - PROJETOS E PROGRAMAS'!A660="","",'B - PROJETOS E PROGRAMAS'!AB660),"0,00")</f>
        <v/>
      </c>
      <c r="I657" t="str">
        <f>TEXT(IF('B - PROJETOS E PROGRAMAS'!A660="","",'B - PROJETOS E PROGRAMAS'!AC660),"0,00")</f>
        <v/>
      </c>
      <c r="J657" t="str">
        <f>TEXT(IF('B - PROJETOS E PROGRAMAS'!A660="","",'B - PROJETOS E PROGRAMAS'!AD660),"0,00")</f>
        <v/>
      </c>
      <c r="K657" t="str">
        <f>TEXT(IF('B - PROJETOS E PROGRAMAS'!A660="","",'B - PROJETOS E PROGRAMAS'!AE660),"0,00")</f>
        <v/>
      </c>
    </row>
    <row r="658" spans="1:11" x14ac:dyDescent="0.35">
      <c r="A658" t="str">
        <f>IF(D658="","",IF('A - IDENTIFICAÇÃO'!$C$7="","",'A - IDENTIFICAÇÃO'!$C$7))</f>
        <v/>
      </c>
      <c r="B658" t="str">
        <f>IF(D658="","",IF('A - IDENTIFICAÇÃO'!$P$15="","",'A - IDENTIFICAÇÃO'!$P$15))</f>
        <v/>
      </c>
      <c r="C658" t="str">
        <f>IF(D658="","",TEXT(IF('A - IDENTIFICAÇÃO'!$C$2="","",'A - IDENTIFICAÇÃO'!$C$2),"0000"))</f>
        <v/>
      </c>
      <c r="D658" t="str">
        <f>IF('B - PROJETOS E PROGRAMAS'!A661="","",'B - PROJETOS E PROGRAMAS'!A661)</f>
        <v/>
      </c>
      <c r="E658" t="str">
        <f>TEXT(IF('B - PROJETOS E PROGRAMAS'!B661="","",'B - PROJETOS E PROGRAMAS'!B661),"DD/MM/AAAA")</f>
        <v/>
      </c>
      <c r="F658" t="str">
        <f>TEXT(IF('B - PROJETOS E PROGRAMAS'!C661="","",'B - PROJETOS E PROGRAMAS'!C661),"DD/MM/AAAA")</f>
        <v/>
      </c>
      <c r="G658" t="str">
        <f>IF(OR('B - PROJETOS E PROGRAMAS'!D661="SIM",'B - PROJETOS E PROGRAMAS'!D661="S"),"S",IF(OR('B - PROJETOS E PROGRAMAS'!D661="NÃO",'B - PROJETOS E PROGRAMAS'!D661="N"),"N",""))</f>
        <v/>
      </c>
      <c r="H658" t="str">
        <f>TEXT(IF('B - PROJETOS E PROGRAMAS'!A661="","",'B - PROJETOS E PROGRAMAS'!AB661),"0,00")</f>
        <v/>
      </c>
      <c r="I658" t="str">
        <f>TEXT(IF('B - PROJETOS E PROGRAMAS'!A661="","",'B - PROJETOS E PROGRAMAS'!AC661),"0,00")</f>
        <v/>
      </c>
      <c r="J658" t="str">
        <f>TEXT(IF('B - PROJETOS E PROGRAMAS'!A661="","",'B - PROJETOS E PROGRAMAS'!AD661),"0,00")</f>
        <v/>
      </c>
      <c r="K658" t="str">
        <f>TEXT(IF('B - PROJETOS E PROGRAMAS'!A661="","",'B - PROJETOS E PROGRAMAS'!AE661),"0,00")</f>
        <v/>
      </c>
    </row>
    <row r="659" spans="1:11" x14ac:dyDescent="0.35">
      <c r="A659" t="str">
        <f>IF(D659="","",IF('A - IDENTIFICAÇÃO'!$C$7="","",'A - IDENTIFICAÇÃO'!$C$7))</f>
        <v/>
      </c>
      <c r="B659" t="str">
        <f>IF(D659="","",IF('A - IDENTIFICAÇÃO'!$P$15="","",'A - IDENTIFICAÇÃO'!$P$15))</f>
        <v/>
      </c>
      <c r="C659" t="str">
        <f>IF(D659="","",TEXT(IF('A - IDENTIFICAÇÃO'!$C$2="","",'A - IDENTIFICAÇÃO'!$C$2),"0000"))</f>
        <v/>
      </c>
      <c r="D659" t="str">
        <f>IF('B - PROJETOS E PROGRAMAS'!A662="","",'B - PROJETOS E PROGRAMAS'!A662)</f>
        <v/>
      </c>
      <c r="E659" t="str">
        <f>TEXT(IF('B - PROJETOS E PROGRAMAS'!B662="","",'B - PROJETOS E PROGRAMAS'!B662),"DD/MM/AAAA")</f>
        <v/>
      </c>
      <c r="F659" t="str">
        <f>TEXT(IF('B - PROJETOS E PROGRAMAS'!C662="","",'B - PROJETOS E PROGRAMAS'!C662),"DD/MM/AAAA")</f>
        <v/>
      </c>
      <c r="G659" t="str">
        <f>IF(OR('B - PROJETOS E PROGRAMAS'!D662="SIM",'B - PROJETOS E PROGRAMAS'!D662="S"),"S",IF(OR('B - PROJETOS E PROGRAMAS'!D662="NÃO",'B - PROJETOS E PROGRAMAS'!D662="N"),"N",""))</f>
        <v/>
      </c>
      <c r="H659" t="str">
        <f>TEXT(IF('B - PROJETOS E PROGRAMAS'!A662="","",'B - PROJETOS E PROGRAMAS'!AB662),"0,00")</f>
        <v/>
      </c>
      <c r="I659" t="str">
        <f>TEXT(IF('B - PROJETOS E PROGRAMAS'!A662="","",'B - PROJETOS E PROGRAMAS'!AC662),"0,00")</f>
        <v/>
      </c>
      <c r="J659" t="str">
        <f>TEXT(IF('B - PROJETOS E PROGRAMAS'!A662="","",'B - PROJETOS E PROGRAMAS'!AD662),"0,00")</f>
        <v/>
      </c>
      <c r="K659" t="str">
        <f>TEXT(IF('B - PROJETOS E PROGRAMAS'!A662="","",'B - PROJETOS E PROGRAMAS'!AE662),"0,00")</f>
        <v/>
      </c>
    </row>
    <row r="660" spans="1:11" x14ac:dyDescent="0.35">
      <c r="A660" t="str">
        <f>IF(D660="","",IF('A - IDENTIFICAÇÃO'!$C$7="","",'A - IDENTIFICAÇÃO'!$C$7))</f>
        <v/>
      </c>
      <c r="B660" t="str">
        <f>IF(D660="","",IF('A - IDENTIFICAÇÃO'!$P$15="","",'A - IDENTIFICAÇÃO'!$P$15))</f>
        <v/>
      </c>
      <c r="C660" t="str">
        <f>IF(D660="","",TEXT(IF('A - IDENTIFICAÇÃO'!$C$2="","",'A - IDENTIFICAÇÃO'!$C$2),"0000"))</f>
        <v/>
      </c>
      <c r="D660" t="str">
        <f>IF('B - PROJETOS E PROGRAMAS'!A663="","",'B - PROJETOS E PROGRAMAS'!A663)</f>
        <v/>
      </c>
      <c r="E660" t="str">
        <f>TEXT(IF('B - PROJETOS E PROGRAMAS'!B663="","",'B - PROJETOS E PROGRAMAS'!B663),"DD/MM/AAAA")</f>
        <v/>
      </c>
      <c r="F660" t="str">
        <f>TEXT(IF('B - PROJETOS E PROGRAMAS'!C663="","",'B - PROJETOS E PROGRAMAS'!C663),"DD/MM/AAAA")</f>
        <v/>
      </c>
      <c r="G660" t="str">
        <f>IF(OR('B - PROJETOS E PROGRAMAS'!D663="SIM",'B - PROJETOS E PROGRAMAS'!D663="S"),"S",IF(OR('B - PROJETOS E PROGRAMAS'!D663="NÃO",'B - PROJETOS E PROGRAMAS'!D663="N"),"N",""))</f>
        <v/>
      </c>
      <c r="H660" t="str">
        <f>TEXT(IF('B - PROJETOS E PROGRAMAS'!A663="","",'B - PROJETOS E PROGRAMAS'!AB663),"0,00")</f>
        <v/>
      </c>
      <c r="I660" t="str">
        <f>TEXT(IF('B - PROJETOS E PROGRAMAS'!A663="","",'B - PROJETOS E PROGRAMAS'!AC663),"0,00")</f>
        <v/>
      </c>
      <c r="J660" t="str">
        <f>TEXT(IF('B - PROJETOS E PROGRAMAS'!A663="","",'B - PROJETOS E PROGRAMAS'!AD663),"0,00")</f>
        <v/>
      </c>
      <c r="K660" t="str">
        <f>TEXT(IF('B - PROJETOS E PROGRAMAS'!A663="","",'B - PROJETOS E PROGRAMAS'!AE663),"0,00")</f>
        <v/>
      </c>
    </row>
    <row r="661" spans="1:11" x14ac:dyDescent="0.35">
      <c r="A661" t="str">
        <f>IF(D661="","",IF('A - IDENTIFICAÇÃO'!$C$7="","",'A - IDENTIFICAÇÃO'!$C$7))</f>
        <v/>
      </c>
      <c r="B661" t="str">
        <f>IF(D661="","",IF('A - IDENTIFICAÇÃO'!$P$15="","",'A - IDENTIFICAÇÃO'!$P$15))</f>
        <v/>
      </c>
      <c r="C661" t="str">
        <f>IF(D661="","",TEXT(IF('A - IDENTIFICAÇÃO'!$C$2="","",'A - IDENTIFICAÇÃO'!$C$2),"0000"))</f>
        <v/>
      </c>
      <c r="D661" t="str">
        <f>IF('B - PROJETOS E PROGRAMAS'!A664="","",'B - PROJETOS E PROGRAMAS'!A664)</f>
        <v/>
      </c>
      <c r="E661" t="str">
        <f>TEXT(IF('B - PROJETOS E PROGRAMAS'!B664="","",'B - PROJETOS E PROGRAMAS'!B664),"DD/MM/AAAA")</f>
        <v/>
      </c>
      <c r="F661" t="str">
        <f>TEXT(IF('B - PROJETOS E PROGRAMAS'!C664="","",'B - PROJETOS E PROGRAMAS'!C664),"DD/MM/AAAA")</f>
        <v/>
      </c>
      <c r="G661" t="str">
        <f>IF(OR('B - PROJETOS E PROGRAMAS'!D664="SIM",'B - PROJETOS E PROGRAMAS'!D664="S"),"S",IF(OR('B - PROJETOS E PROGRAMAS'!D664="NÃO",'B - PROJETOS E PROGRAMAS'!D664="N"),"N",""))</f>
        <v/>
      </c>
      <c r="H661" t="str">
        <f>TEXT(IF('B - PROJETOS E PROGRAMAS'!A664="","",'B - PROJETOS E PROGRAMAS'!AB664),"0,00")</f>
        <v/>
      </c>
      <c r="I661" t="str">
        <f>TEXT(IF('B - PROJETOS E PROGRAMAS'!A664="","",'B - PROJETOS E PROGRAMAS'!AC664),"0,00")</f>
        <v/>
      </c>
      <c r="J661" t="str">
        <f>TEXT(IF('B - PROJETOS E PROGRAMAS'!A664="","",'B - PROJETOS E PROGRAMAS'!AD664),"0,00")</f>
        <v/>
      </c>
      <c r="K661" t="str">
        <f>TEXT(IF('B - PROJETOS E PROGRAMAS'!A664="","",'B - PROJETOS E PROGRAMAS'!AE664),"0,00")</f>
        <v/>
      </c>
    </row>
    <row r="662" spans="1:11" x14ac:dyDescent="0.35">
      <c r="A662" t="str">
        <f>IF(D662="","",IF('A - IDENTIFICAÇÃO'!$C$7="","",'A - IDENTIFICAÇÃO'!$C$7))</f>
        <v/>
      </c>
      <c r="B662" t="str">
        <f>IF(D662="","",IF('A - IDENTIFICAÇÃO'!$P$15="","",'A - IDENTIFICAÇÃO'!$P$15))</f>
        <v/>
      </c>
      <c r="C662" t="str">
        <f>IF(D662="","",TEXT(IF('A - IDENTIFICAÇÃO'!$C$2="","",'A - IDENTIFICAÇÃO'!$C$2),"0000"))</f>
        <v/>
      </c>
      <c r="D662" t="str">
        <f>IF('B - PROJETOS E PROGRAMAS'!A665="","",'B - PROJETOS E PROGRAMAS'!A665)</f>
        <v/>
      </c>
      <c r="E662" t="str">
        <f>TEXT(IF('B - PROJETOS E PROGRAMAS'!B665="","",'B - PROJETOS E PROGRAMAS'!B665),"DD/MM/AAAA")</f>
        <v/>
      </c>
      <c r="F662" t="str">
        <f>TEXT(IF('B - PROJETOS E PROGRAMAS'!C665="","",'B - PROJETOS E PROGRAMAS'!C665),"DD/MM/AAAA")</f>
        <v/>
      </c>
      <c r="G662" t="str">
        <f>IF(OR('B - PROJETOS E PROGRAMAS'!D665="SIM",'B - PROJETOS E PROGRAMAS'!D665="S"),"S",IF(OR('B - PROJETOS E PROGRAMAS'!D665="NÃO",'B - PROJETOS E PROGRAMAS'!D665="N"),"N",""))</f>
        <v/>
      </c>
      <c r="H662" t="str">
        <f>TEXT(IF('B - PROJETOS E PROGRAMAS'!A665="","",'B - PROJETOS E PROGRAMAS'!AB665),"0,00")</f>
        <v/>
      </c>
      <c r="I662" t="str">
        <f>TEXT(IF('B - PROJETOS E PROGRAMAS'!A665="","",'B - PROJETOS E PROGRAMAS'!AC665),"0,00")</f>
        <v/>
      </c>
      <c r="J662" t="str">
        <f>TEXT(IF('B - PROJETOS E PROGRAMAS'!A665="","",'B - PROJETOS E PROGRAMAS'!AD665),"0,00")</f>
        <v/>
      </c>
      <c r="K662" t="str">
        <f>TEXT(IF('B - PROJETOS E PROGRAMAS'!A665="","",'B - PROJETOS E PROGRAMAS'!AE665),"0,00")</f>
        <v/>
      </c>
    </row>
    <row r="663" spans="1:11" x14ac:dyDescent="0.35">
      <c r="A663" t="str">
        <f>IF(D663="","",IF('A - IDENTIFICAÇÃO'!$C$7="","",'A - IDENTIFICAÇÃO'!$C$7))</f>
        <v/>
      </c>
      <c r="B663" t="str">
        <f>IF(D663="","",IF('A - IDENTIFICAÇÃO'!$P$15="","",'A - IDENTIFICAÇÃO'!$P$15))</f>
        <v/>
      </c>
      <c r="C663" t="str">
        <f>IF(D663="","",TEXT(IF('A - IDENTIFICAÇÃO'!$C$2="","",'A - IDENTIFICAÇÃO'!$C$2),"0000"))</f>
        <v/>
      </c>
      <c r="D663" t="str">
        <f>IF('B - PROJETOS E PROGRAMAS'!A666="","",'B - PROJETOS E PROGRAMAS'!A666)</f>
        <v/>
      </c>
      <c r="E663" t="str">
        <f>TEXT(IF('B - PROJETOS E PROGRAMAS'!B666="","",'B - PROJETOS E PROGRAMAS'!B666),"DD/MM/AAAA")</f>
        <v/>
      </c>
      <c r="F663" t="str">
        <f>TEXT(IF('B - PROJETOS E PROGRAMAS'!C666="","",'B - PROJETOS E PROGRAMAS'!C666),"DD/MM/AAAA")</f>
        <v/>
      </c>
      <c r="G663" t="str">
        <f>IF(OR('B - PROJETOS E PROGRAMAS'!D666="SIM",'B - PROJETOS E PROGRAMAS'!D666="S"),"S",IF(OR('B - PROJETOS E PROGRAMAS'!D666="NÃO",'B - PROJETOS E PROGRAMAS'!D666="N"),"N",""))</f>
        <v/>
      </c>
      <c r="H663" t="str">
        <f>TEXT(IF('B - PROJETOS E PROGRAMAS'!A666="","",'B - PROJETOS E PROGRAMAS'!AB666),"0,00")</f>
        <v/>
      </c>
      <c r="I663" t="str">
        <f>TEXT(IF('B - PROJETOS E PROGRAMAS'!A666="","",'B - PROJETOS E PROGRAMAS'!AC666),"0,00")</f>
        <v/>
      </c>
      <c r="J663" t="str">
        <f>TEXT(IF('B - PROJETOS E PROGRAMAS'!A666="","",'B - PROJETOS E PROGRAMAS'!AD666),"0,00")</f>
        <v/>
      </c>
      <c r="K663" t="str">
        <f>TEXT(IF('B - PROJETOS E PROGRAMAS'!A666="","",'B - PROJETOS E PROGRAMAS'!AE666),"0,00")</f>
        <v/>
      </c>
    </row>
    <row r="664" spans="1:11" x14ac:dyDescent="0.35">
      <c r="A664" t="str">
        <f>IF(D664="","",IF('A - IDENTIFICAÇÃO'!$C$7="","",'A - IDENTIFICAÇÃO'!$C$7))</f>
        <v/>
      </c>
      <c r="B664" t="str">
        <f>IF(D664="","",IF('A - IDENTIFICAÇÃO'!$P$15="","",'A - IDENTIFICAÇÃO'!$P$15))</f>
        <v/>
      </c>
      <c r="C664" t="str">
        <f>IF(D664="","",TEXT(IF('A - IDENTIFICAÇÃO'!$C$2="","",'A - IDENTIFICAÇÃO'!$C$2),"0000"))</f>
        <v/>
      </c>
      <c r="D664" t="str">
        <f>IF('B - PROJETOS E PROGRAMAS'!A667="","",'B - PROJETOS E PROGRAMAS'!A667)</f>
        <v/>
      </c>
      <c r="E664" t="str">
        <f>TEXT(IF('B - PROJETOS E PROGRAMAS'!B667="","",'B - PROJETOS E PROGRAMAS'!B667),"DD/MM/AAAA")</f>
        <v/>
      </c>
      <c r="F664" t="str">
        <f>TEXT(IF('B - PROJETOS E PROGRAMAS'!C667="","",'B - PROJETOS E PROGRAMAS'!C667),"DD/MM/AAAA")</f>
        <v/>
      </c>
      <c r="G664" t="str">
        <f>IF(OR('B - PROJETOS E PROGRAMAS'!D667="SIM",'B - PROJETOS E PROGRAMAS'!D667="S"),"S",IF(OR('B - PROJETOS E PROGRAMAS'!D667="NÃO",'B - PROJETOS E PROGRAMAS'!D667="N"),"N",""))</f>
        <v/>
      </c>
      <c r="H664" t="str">
        <f>TEXT(IF('B - PROJETOS E PROGRAMAS'!A667="","",'B - PROJETOS E PROGRAMAS'!AB667),"0,00")</f>
        <v/>
      </c>
      <c r="I664" t="str">
        <f>TEXT(IF('B - PROJETOS E PROGRAMAS'!A667="","",'B - PROJETOS E PROGRAMAS'!AC667),"0,00")</f>
        <v/>
      </c>
      <c r="J664" t="str">
        <f>TEXT(IF('B - PROJETOS E PROGRAMAS'!A667="","",'B - PROJETOS E PROGRAMAS'!AD667),"0,00")</f>
        <v/>
      </c>
      <c r="K664" t="str">
        <f>TEXT(IF('B - PROJETOS E PROGRAMAS'!A667="","",'B - PROJETOS E PROGRAMAS'!AE667),"0,00")</f>
        <v/>
      </c>
    </row>
    <row r="665" spans="1:11" x14ac:dyDescent="0.35">
      <c r="A665" t="str">
        <f>IF(D665="","",IF('A - IDENTIFICAÇÃO'!$C$7="","",'A - IDENTIFICAÇÃO'!$C$7))</f>
        <v/>
      </c>
      <c r="B665" t="str">
        <f>IF(D665="","",IF('A - IDENTIFICAÇÃO'!$P$15="","",'A - IDENTIFICAÇÃO'!$P$15))</f>
        <v/>
      </c>
      <c r="C665" t="str">
        <f>IF(D665="","",TEXT(IF('A - IDENTIFICAÇÃO'!$C$2="","",'A - IDENTIFICAÇÃO'!$C$2),"0000"))</f>
        <v/>
      </c>
      <c r="D665" t="str">
        <f>IF('B - PROJETOS E PROGRAMAS'!A668="","",'B - PROJETOS E PROGRAMAS'!A668)</f>
        <v/>
      </c>
      <c r="E665" t="str">
        <f>TEXT(IF('B - PROJETOS E PROGRAMAS'!B668="","",'B - PROJETOS E PROGRAMAS'!B668),"DD/MM/AAAA")</f>
        <v/>
      </c>
      <c r="F665" t="str">
        <f>TEXT(IF('B - PROJETOS E PROGRAMAS'!C668="","",'B - PROJETOS E PROGRAMAS'!C668),"DD/MM/AAAA")</f>
        <v/>
      </c>
      <c r="G665" t="str">
        <f>IF(OR('B - PROJETOS E PROGRAMAS'!D668="SIM",'B - PROJETOS E PROGRAMAS'!D668="S"),"S",IF(OR('B - PROJETOS E PROGRAMAS'!D668="NÃO",'B - PROJETOS E PROGRAMAS'!D668="N"),"N",""))</f>
        <v/>
      </c>
      <c r="H665" t="str">
        <f>TEXT(IF('B - PROJETOS E PROGRAMAS'!A668="","",'B - PROJETOS E PROGRAMAS'!AB668),"0,00")</f>
        <v/>
      </c>
      <c r="I665" t="str">
        <f>TEXT(IF('B - PROJETOS E PROGRAMAS'!A668="","",'B - PROJETOS E PROGRAMAS'!AC668),"0,00")</f>
        <v/>
      </c>
      <c r="J665" t="str">
        <f>TEXT(IF('B - PROJETOS E PROGRAMAS'!A668="","",'B - PROJETOS E PROGRAMAS'!AD668),"0,00")</f>
        <v/>
      </c>
      <c r="K665" t="str">
        <f>TEXT(IF('B - PROJETOS E PROGRAMAS'!A668="","",'B - PROJETOS E PROGRAMAS'!AE668),"0,00")</f>
        <v/>
      </c>
    </row>
    <row r="666" spans="1:11" x14ac:dyDescent="0.35">
      <c r="A666" t="str">
        <f>IF(D666="","",IF('A - IDENTIFICAÇÃO'!$C$7="","",'A - IDENTIFICAÇÃO'!$C$7))</f>
        <v/>
      </c>
      <c r="B666" t="str">
        <f>IF(D666="","",IF('A - IDENTIFICAÇÃO'!$P$15="","",'A - IDENTIFICAÇÃO'!$P$15))</f>
        <v/>
      </c>
      <c r="C666" t="str">
        <f>IF(D666="","",TEXT(IF('A - IDENTIFICAÇÃO'!$C$2="","",'A - IDENTIFICAÇÃO'!$C$2),"0000"))</f>
        <v/>
      </c>
      <c r="D666" t="str">
        <f>IF('B - PROJETOS E PROGRAMAS'!A669="","",'B - PROJETOS E PROGRAMAS'!A669)</f>
        <v/>
      </c>
      <c r="E666" t="str">
        <f>TEXT(IF('B - PROJETOS E PROGRAMAS'!B669="","",'B - PROJETOS E PROGRAMAS'!B669),"DD/MM/AAAA")</f>
        <v/>
      </c>
      <c r="F666" t="str">
        <f>TEXT(IF('B - PROJETOS E PROGRAMAS'!C669="","",'B - PROJETOS E PROGRAMAS'!C669),"DD/MM/AAAA")</f>
        <v/>
      </c>
      <c r="G666" t="str">
        <f>IF(OR('B - PROJETOS E PROGRAMAS'!D669="SIM",'B - PROJETOS E PROGRAMAS'!D669="S"),"S",IF(OR('B - PROJETOS E PROGRAMAS'!D669="NÃO",'B - PROJETOS E PROGRAMAS'!D669="N"),"N",""))</f>
        <v/>
      </c>
      <c r="H666" t="str">
        <f>TEXT(IF('B - PROJETOS E PROGRAMAS'!A669="","",'B - PROJETOS E PROGRAMAS'!AB669),"0,00")</f>
        <v/>
      </c>
      <c r="I666" t="str">
        <f>TEXT(IF('B - PROJETOS E PROGRAMAS'!A669="","",'B - PROJETOS E PROGRAMAS'!AC669),"0,00")</f>
        <v/>
      </c>
      <c r="J666" t="str">
        <f>TEXT(IF('B - PROJETOS E PROGRAMAS'!A669="","",'B - PROJETOS E PROGRAMAS'!AD669),"0,00")</f>
        <v/>
      </c>
      <c r="K666" t="str">
        <f>TEXT(IF('B - PROJETOS E PROGRAMAS'!A669="","",'B - PROJETOS E PROGRAMAS'!AE669),"0,00")</f>
        <v/>
      </c>
    </row>
    <row r="667" spans="1:11" x14ac:dyDescent="0.35">
      <c r="A667" t="str">
        <f>IF(D667="","",IF('A - IDENTIFICAÇÃO'!$C$7="","",'A - IDENTIFICAÇÃO'!$C$7))</f>
        <v/>
      </c>
      <c r="B667" t="str">
        <f>IF(D667="","",IF('A - IDENTIFICAÇÃO'!$P$15="","",'A - IDENTIFICAÇÃO'!$P$15))</f>
        <v/>
      </c>
      <c r="C667" t="str">
        <f>IF(D667="","",TEXT(IF('A - IDENTIFICAÇÃO'!$C$2="","",'A - IDENTIFICAÇÃO'!$C$2),"0000"))</f>
        <v/>
      </c>
      <c r="D667" t="str">
        <f>IF('B - PROJETOS E PROGRAMAS'!A670="","",'B - PROJETOS E PROGRAMAS'!A670)</f>
        <v/>
      </c>
      <c r="E667" t="str">
        <f>TEXT(IF('B - PROJETOS E PROGRAMAS'!B670="","",'B - PROJETOS E PROGRAMAS'!B670),"DD/MM/AAAA")</f>
        <v/>
      </c>
      <c r="F667" t="str">
        <f>TEXT(IF('B - PROJETOS E PROGRAMAS'!C670="","",'B - PROJETOS E PROGRAMAS'!C670),"DD/MM/AAAA")</f>
        <v/>
      </c>
      <c r="G667" t="str">
        <f>IF(OR('B - PROJETOS E PROGRAMAS'!D670="SIM",'B - PROJETOS E PROGRAMAS'!D670="S"),"S",IF(OR('B - PROJETOS E PROGRAMAS'!D670="NÃO",'B - PROJETOS E PROGRAMAS'!D670="N"),"N",""))</f>
        <v/>
      </c>
      <c r="H667" t="str">
        <f>TEXT(IF('B - PROJETOS E PROGRAMAS'!A670="","",'B - PROJETOS E PROGRAMAS'!AB670),"0,00")</f>
        <v/>
      </c>
      <c r="I667" t="str">
        <f>TEXT(IF('B - PROJETOS E PROGRAMAS'!A670="","",'B - PROJETOS E PROGRAMAS'!AC670),"0,00")</f>
        <v/>
      </c>
      <c r="J667" t="str">
        <f>TEXT(IF('B - PROJETOS E PROGRAMAS'!A670="","",'B - PROJETOS E PROGRAMAS'!AD670),"0,00")</f>
        <v/>
      </c>
      <c r="K667" t="str">
        <f>TEXT(IF('B - PROJETOS E PROGRAMAS'!A670="","",'B - PROJETOS E PROGRAMAS'!AE670),"0,00")</f>
        <v/>
      </c>
    </row>
    <row r="668" spans="1:11" x14ac:dyDescent="0.35">
      <c r="A668" t="str">
        <f>IF(D668="","",IF('A - IDENTIFICAÇÃO'!$C$7="","",'A - IDENTIFICAÇÃO'!$C$7))</f>
        <v/>
      </c>
      <c r="B668" t="str">
        <f>IF(D668="","",IF('A - IDENTIFICAÇÃO'!$P$15="","",'A - IDENTIFICAÇÃO'!$P$15))</f>
        <v/>
      </c>
      <c r="C668" t="str">
        <f>IF(D668="","",TEXT(IF('A - IDENTIFICAÇÃO'!$C$2="","",'A - IDENTIFICAÇÃO'!$C$2),"0000"))</f>
        <v/>
      </c>
      <c r="D668" t="str">
        <f>IF('B - PROJETOS E PROGRAMAS'!A671="","",'B - PROJETOS E PROGRAMAS'!A671)</f>
        <v/>
      </c>
      <c r="E668" t="str">
        <f>TEXT(IF('B - PROJETOS E PROGRAMAS'!B671="","",'B - PROJETOS E PROGRAMAS'!B671),"DD/MM/AAAA")</f>
        <v/>
      </c>
      <c r="F668" t="str">
        <f>TEXT(IF('B - PROJETOS E PROGRAMAS'!C671="","",'B - PROJETOS E PROGRAMAS'!C671),"DD/MM/AAAA")</f>
        <v/>
      </c>
      <c r="G668" t="str">
        <f>IF(OR('B - PROJETOS E PROGRAMAS'!D671="SIM",'B - PROJETOS E PROGRAMAS'!D671="S"),"S",IF(OR('B - PROJETOS E PROGRAMAS'!D671="NÃO",'B - PROJETOS E PROGRAMAS'!D671="N"),"N",""))</f>
        <v/>
      </c>
      <c r="H668" t="str">
        <f>TEXT(IF('B - PROJETOS E PROGRAMAS'!A671="","",'B - PROJETOS E PROGRAMAS'!AB671),"0,00")</f>
        <v/>
      </c>
      <c r="I668" t="str">
        <f>TEXT(IF('B - PROJETOS E PROGRAMAS'!A671="","",'B - PROJETOS E PROGRAMAS'!AC671),"0,00")</f>
        <v/>
      </c>
      <c r="J668" t="str">
        <f>TEXT(IF('B - PROJETOS E PROGRAMAS'!A671="","",'B - PROJETOS E PROGRAMAS'!AD671),"0,00")</f>
        <v/>
      </c>
      <c r="K668" t="str">
        <f>TEXT(IF('B - PROJETOS E PROGRAMAS'!A671="","",'B - PROJETOS E PROGRAMAS'!AE671),"0,00")</f>
        <v/>
      </c>
    </row>
    <row r="669" spans="1:11" x14ac:dyDescent="0.35">
      <c r="A669" t="str">
        <f>IF(D669="","",IF('A - IDENTIFICAÇÃO'!$C$7="","",'A - IDENTIFICAÇÃO'!$C$7))</f>
        <v/>
      </c>
      <c r="B669" t="str">
        <f>IF(D669="","",IF('A - IDENTIFICAÇÃO'!$P$15="","",'A - IDENTIFICAÇÃO'!$P$15))</f>
        <v/>
      </c>
      <c r="C669" t="str">
        <f>IF(D669="","",TEXT(IF('A - IDENTIFICAÇÃO'!$C$2="","",'A - IDENTIFICAÇÃO'!$C$2),"0000"))</f>
        <v/>
      </c>
      <c r="D669" t="str">
        <f>IF('B - PROJETOS E PROGRAMAS'!A672="","",'B - PROJETOS E PROGRAMAS'!A672)</f>
        <v/>
      </c>
      <c r="E669" t="str">
        <f>TEXT(IF('B - PROJETOS E PROGRAMAS'!B672="","",'B - PROJETOS E PROGRAMAS'!B672),"DD/MM/AAAA")</f>
        <v/>
      </c>
      <c r="F669" t="str">
        <f>TEXT(IF('B - PROJETOS E PROGRAMAS'!C672="","",'B - PROJETOS E PROGRAMAS'!C672),"DD/MM/AAAA")</f>
        <v/>
      </c>
      <c r="G669" t="str">
        <f>IF(OR('B - PROJETOS E PROGRAMAS'!D672="SIM",'B - PROJETOS E PROGRAMAS'!D672="S"),"S",IF(OR('B - PROJETOS E PROGRAMAS'!D672="NÃO",'B - PROJETOS E PROGRAMAS'!D672="N"),"N",""))</f>
        <v/>
      </c>
      <c r="H669" t="str">
        <f>TEXT(IF('B - PROJETOS E PROGRAMAS'!A672="","",'B - PROJETOS E PROGRAMAS'!AB672),"0,00")</f>
        <v/>
      </c>
      <c r="I669" t="str">
        <f>TEXT(IF('B - PROJETOS E PROGRAMAS'!A672="","",'B - PROJETOS E PROGRAMAS'!AC672),"0,00")</f>
        <v/>
      </c>
      <c r="J669" t="str">
        <f>TEXT(IF('B - PROJETOS E PROGRAMAS'!A672="","",'B - PROJETOS E PROGRAMAS'!AD672),"0,00")</f>
        <v/>
      </c>
      <c r="K669" t="str">
        <f>TEXT(IF('B - PROJETOS E PROGRAMAS'!A672="","",'B - PROJETOS E PROGRAMAS'!AE672),"0,00")</f>
        <v/>
      </c>
    </row>
    <row r="670" spans="1:11" x14ac:dyDescent="0.35">
      <c r="A670" t="str">
        <f>IF(D670="","",IF('A - IDENTIFICAÇÃO'!$C$7="","",'A - IDENTIFICAÇÃO'!$C$7))</f>
        <v/>
      </c>
      <c r="B670" t="str">
        <f>IF(D670="","",IF('A - IDENTIFICAÇÃO'!$P$15="","",'A - IDENTIFICAÇÃO'!$P$15))</f>
        <v/>
      </c>
      <c r="C670" t="str">
        <f>IF(D670="","",TEXT(IF('A - IDENTIFICAÇÃO'!$C$2="","",'A - IDENTIFICAÇÃO'!$C$2),"0000"))</f>
        <v/>
      </c>
      <c r="D670" t="str">
        <f>IF('B - PROJETOS E PROGRAMAS'!A673="","",'B - PROJETOS E PROGRAMAS'!A673)</f>
        <v/>
      </c>
      <c r="E670" t="str">
        <f>TEXT(IF('B - PROJETOS E PROGRAMAS'!B673="","",'B - PROJETOS E PROGRAMAS'!B673),"DD/MM/AAAA")</f>
        <v/>
      </c>
      <c r="F670" t="str">
        <f>TEXT(IF('B - PROJETOS E PROGRAMAS'!C673="","",'B - PROJETOS E PROGRAMAS'!C673),"DD/MM/AAAA")</f>
        <v/>
      </c>
      <c r="G670" t="str">
        <f>IF(OR('B - PROJETOS E PROGRAMAS'!D673="SIM",'B - PROJETOS E PROGRAMAS'!D673="S"),"S",IF(OR('B - PROJETOS E PROGRAMAS'!D673="NÃO",'B - PROJETOS E PROGRAMAS'!D673="N"),"N",""))</f>
        <v/>
      </c>
      <c r="H670" t="str">
        <f>TEXT(IF('B - PROJETOS E PROGRAMAS'!A673="","",'B - PROJETOS E PROGRAMAS'!AB673),"0,00")</f>
        <v/>
      </c>
      <c r="I670" t="str">
        <f>TEXT(IF('B - PROJETOS E PROGRAMAS'!A673="","",'B - PROJETOS E PROGRAMAS'!AC673),"0,00")</f>
        <v/>
      </c>
      <c r="J670" t="str">
        <f>TEXT(IF('B - PROJETOS E PROGRAMAS'!A673="","",'B - PROJETOS E PROGRAMAS'!AD673),"0,00")</f>
        <v/>
      </c>
      <c r="K670" t="str">
        <f>TEXT(IF('B - PROJETOS E PROGRAMAS'!A673="","",'B - PROJETOS E PROGRAMAS'!AE673),"0,00")</f>
        <v/>
      </c>
    </row>
    <row r="671" spans="1:11" x14ac:dyDescent="0.35">
      <c r="A671" t="str">
        <f>IF(D671="","",IF('A - IDENTIFICAÇÃO'!$C$7="","",'A - IDENTIFICAÇÃO'!$C$7))</f>
        <v/>
      </c>
      <c r="B671" t="str">
        <f>IF(D671="","",IF('A - IDENTIFICAÇÃO'!$P$15="","",'A - IDENTIFICAÇÃO'!$P$15))</f>
        <v/>
      </c>
      <c r="C671" t="str">
        <f>IF(D671="","",TEXT(IF('A - IDENTIFICAÇÃO'!$C$2="","",'A - IDENTIFICAÇÃO'!$C$2),"0000"))</f>
        <v/>
      </c>
      <c r="D671" t="str">
        <f>IF('B - PROJETOS E PROGRAMAS'!A674="","",'B - PROJETOS E PROGRAMAS'!A674)</f>
        <v/>
      </c>
      <c r="E671" t="str">
        <f>TEXT(IF('B - PROJETOS E PROGRAMAS'!B674="","",'B - PROJETOS E PROGRAMAS'!B674),"DD/MM/AAAA")</f>
        <v/>
      </c>
      <c r="F671" t="str">
        <f>TEXT(IF('B - PROJETOS E PROGRAMAS'!C674="","",'B - PROJETOS E PROGRAMAS'!C674),"DD/MM/AAAA")</f>
        <v/>
      </c>
      <c r="G671" t="str">
        <f>IF(OR('B - PROJETOS E PROGRAMAS'!D674="SIM",'B - PROJETOS E PROGRAMAS'!D674="S"),"S",IF(OR('B - PROJETOS E PROGRAMAS'!D674="NÃO",'B - PROJETOS E PROGRAMAS'!D674="N"),"N",""))</f>
        <v/>
      </c>
      <c r="H671" t="str">
        <f>TEXT(IF('B - PROJETOS E PROGRAMAS'!A674="","",'B - PROJETOS E PROGRAMAS'!AB674),"0,00")</f>
        <v/>
      </c>
      <c r="I671" t="str">
        <f>TEXT(IF('B - PROJETOS E PROGRAMAS'!A674="","",'B - PROJETOS E PROGRAMAS'!AC674),"0,00")</f>
        <v/>
      </c>
      <c r="J671" t="str">
        <f>TEXT(IF('B - PROJETOS E PROGRAMAS'!A674="","",'B - PROJETOS E PROGRAMAS'!AD674),"0,00")</f>
        <v/>
      </c>
      <c r="K671" t="str">
        <f>TEXT(IF('B - PROJETOS E PROGRAMAS'!A674="","",'B - PROJETOS E PROGRAMAS'!AE674),"0,00")</f>
        <v/>
      </c>
    </row>
    <row r="672" spans="1:11" x14ac:dyDescent="0.35">
      <c r="A672" t="str">
        <f>IF(D672="","",IF('A - IDENTIFICAÇÃO'!$C$7="","",'A - IDENTIFICAÇÃO'!$C$7))</f>
        <v/>
      </c>
      <c r="B672" t="str">
        <f>IF(D672="","",IF('A - IDENTIFICAÇÃO'!$P$15="","",'A - IDENTIFICAÇÃO'!$P$15))</f>
        <v/>
      </c>
      <c r="C672" t="str">
        <f>IF(D672="","",TEXT(IF('A - IDENTIFICAÇÃO'!$C$2="","",'A - IDENTIFICAÇÃO'!$C$2),"0000"))</f>
        <v/>
      </c>
      <c r="D672" t="str">
        <f>IF('B - PROJETOS E PROGRAMAS'!A675="","",'B - PROJETOS E PROGRAMAS'!A675)</f>
        <v/>
      </c>
      <c r="E672" t="str">
        <f>TEXT(IF('B - PROJETOS E PROGRAMAS'!B675="","",'B - PROJETOS E PROGRAMAS'!B675),"DD/MM/AAAA")</f>
        <v/>
      </c>
      <c r="F672" t="str">
        <f>TEXT(IF('B - PROJETOS E PROGRAMAS'!C675="","",'B - PROJETOS E PROGRAMAS'!C675),"DD/MM/AAAA")</f>
        <v/>
      </c>
      <c r="G672" t="str">
        <f>IF(OR('B - PROJETOS E PROGRAMAS'!D675="SIM",'B - PROJETOS E PROGRAMAS'!D675="S"),"S",IF(OR('B - PROJETOS E PROGRAMAS'!D675="NÃO",'B - PROJETOS E PROGRAMAS'!D675="N"),"N",""))</f>
        <v/>
      </c>
      <c r="H672" t="str">
        <f>TEXT(IF('B - PROJETOS E PROGRAMAS'!A675="","",'B - PROJETOS E PROGRAMAS'!AB675),"0,00")</f>
        <v/>
      </c>
      <c r="I672" t="str">
        <f>TEXT(IF('B - PROJETOS E PROGRAMAS'!A675="","",'B - PROJETOS E PROGRAMAS'!AC675),"0,00")</f>
        <v/>
      </c>
      <c r="J672" t="str">
        <f>TEXT(IF('B - PROJETOS E PROGRAMAS'!A675="","",'B - PROJETOS E PROGRAMAS'!AD675),"0,00")</f>
        <v/>
      </c>
      <c r="K672" t="str">
        <f>TEXT(IF('B - PROJETOS E PROGRAMAS'!A675="","",'B - PROJETOS E PROGRAMAS'!AE675),"0,00")</f>
        <v/>
      </c>
    </row>
    <row r="673" spans="1:11" x14ac:dyDescent="0.35">
      <c r="A673" t="str">
        <f>IF(D673="","",IF('A - IDENTIFICAÇÃO'!$C$7="","",'A - IDENTIFICAÇÃO'!$C$7))</f>
        <v/>
      </c>
      <c r="B673" t="str">
        <f>IF(D673="","",IF('A - IDENTIFICAÇÃO'!$P$15="","",'A - IDENTIFICAÇÃO'!$P$15))</f>
        <v/>
      </c>
      <c r="C673" t="str">
        <f>IF(D673="","",TEXT(IF('A - IDENTIFICAÇÃO'!$C$2="","",'A - IDENTIFICAÇÃO'!$C$2),"0000"))</f>
        <v/>
      </c>
      <c r="D673" t="str">
        <f>IF('B - PROJETOS E PROGRAMAS'!A676="","",'B - PROJETOS E PROGRAMAS'!A676)</f>
        <v/>
      </c>
      <c r="E673" t="str">
        <f>TEXT(IF('B - PROJETOS E PROGRAMAS'!B676="","",'B - PROJETOS E PROGRAMAS'!B676),"DD/MM/AAAA")</f>
        <v/>
      </c>
      <c r="F673" t="str">
        <f>TEXT(IF('B - PROJETOS E PROGRAMAS'!C676="","",'B - PROJETOS E PROGRAMAS'!C676),"DD/MM/AAAA")</f>
        <v/>
      </c>
      <c r="G673" t="str">
        <f>IF(OR('B - PROJETOS E PROGRAMAS'!D676="SIM",'B - PROJETOS E PROGRAMAS'!D676="S"),"S",IF(OR('B - PROJETOS E PROGRAMAS'!D676="NÃO",'B - PROJETOS E PROGRAMAS'!D676="N"),"N",""))</f>
        <v/>
      </c>
      <c r="H673" t="str">
        <f>TEXT(IF('B - PROJETOS E PROGRAMAS'!A676="","",'B - PROJETOS E PROGRAMAS'!AB676),"0,00")</f>
        <v/>
      </c>
      <c r="I673" t="str">
        <f>TEXT(IF('B - PROJETOS E PROGRAMAS'!A676="","",'B - PROJETOS E PROGRAMAS'!AC676),"0,00")</f>
        <v/>
      </c>
      <c r="J673" t="str">
        <f>TEXT(IF('B - PROJETOS E PROGRAMAS'!A676="","",'B - PROJETOS E PROGRAMAS'!AD676),"0,00")</f>
        <v/>
      </c>
      <c r="K673" t="str">
        <f>TEXT(IF('B - PROJETOS E PROGRAMAS'!A676="","",'B - PROJETOS E PROGRAMAS'!AE676),"0,00")</f>
        <v/>
      </c>
    </row>
    <row r="674" spans="1:11" x14ac:dyDescent="0.35">
      <c r="A674" t="str">
        <f>IF(D674="","",IF('A - IDENTIFICAÇÃO'!$C$7="","",'A - IDENTIFICAÇÃO'!$C$7))</f>
        <v/>
      </c>
      <c r="B674" t="str">
        <f>IF(D674="","",IF('A - IDENTIFICAÇÃO'!$P$15="","",'A - IDENTIFICAÇÃO'!$P$15))</f>
        <v/>
      </c>
      <c r="C674" t="str">
        <f>IF(D674="","",TEXT(IF('A - IDENTIFICAÇÃO'!$C$2="","",'A - IDENTIFICAÇÃO'!$C$2),"0000"))</f>
        <v/>
      </c>
      <c r="D674" t="str">
        <f>IF('B - PROJETOS E PROGRAMAS'!A677="","",'B - PROJETOS E PROGRAMAS'!A677)</f>
        <v/>
      </c>
      <c r="E674" t="str">
        <f>TEXT(IF('B - PROJETOS E PROGRAMAS'!B677="","",'B - PROJETOS E PROGRAMAS'!B677),"DD/MM/AAAA")</f>
        <v/>
      </c>
      <c r="F674" t="str">
        <f>TEXT(IF('B - PROJETOS E PROGRAMAS'!C677="","",'B - PROJETOS E PROGRAMAS'!C677),"DD/MM/AAAA")</f>
        <v/>
      </c>
      <c r="G674" t="str">
        <f>IF(OR('B - PROJETOS E PROGRAMAS'!D677="SIM",'B - PROJETOS E PROGRAMAS'!D677="S"),"S",IF(OR('B - PROJETOS E PROGRAMAS'!D677="NÃO",'B - PROJETOS E PROGRAMAS'!D677="N"),"N",""))</f>
        <v/>
      </c>
      <c r="H674" t="str">
        <f>TEXT(IF('B - PROJETOS E PROGRAMAS'!A677="","",'B - PROJETOS E PROGRAMAS'!AB677),"0,00")</f>
        <v/>
      </c>
      <c r="I674" t="str">
        <f>TEXT(IF('B - PROJETOS E PROGRAMAS'!A677="","",'B - PROJETOS E PROGRAMAS'!AC677),"0,00")</f>
        <v/>
      </c>
      <c r="J674" t="str">
        <f>TEXT(IF('B - PROJETOS E PROGRAMAS'!A677="","",'B - PROJETOS E PROGRAMAS'!AD677),"0,00")</f>
        <v/>
      </c>
      <c r="K674" t="str">
        <f>TEXT(IF('B - PROJETOS E PROGRAMAS'!A677="","",'B - PROJETOS E PROGRAMAS'!AE677),"0,00")</f>
        <v/>
      </c>
    </row>
    <row r="675" spans="1:11" x14ac:dyDescent="0.35">
      <c r="A675" t="str">
        <f>IF(D675="","",IF('A - IDENTIFICAÇÃO'!$C$7="","",'A - IDENTIFICAÇÃO'!$C$7))</f>
        <v/>
      </c>
      <c r="B675" t="str">
        <f>IF(D675="","",IF('A - IDENTIFICAÇÃO'!$P$15="","",'A - IDENTIFICAÇÃO'!$P$15))</f>
        <v/>
      </c>
      <c r="C675" t="str">
        <f>IF(D675="","",TEXT(IF('A - IDENTIFICAÇÃO'!$C$2="","",'A - IDENTIFICAÇÃO'!$C$2),"0000"))</f>
        <v/>
      </c>
      <c r="D675" t="str">
        <f>IF('B - PROJETOS E PROGRAMAS'!A678="","",'B - PROJETOS E PROGRAMAS'!A678)</f>
        <v/>
      </c>
      <c r="E675" t="str">
        <f>TEXT(IF('B - PROJETOS E PROGRAMAS'!B678="","",'B - PROJETOS E PROGRAMAS'!B678),"DD/MM/AAAA")</f>
        <v/>
      </c>
      <c r="F675" t="str">
        <f>TEXT(IF('B - PROJETOS E PROGRAMAS'!C678="","",'B - PROJETOS E PROGRAMAS'!C678),"DD/MM/AAAA")</f>
        <v/>
      </c>
      <c r="G675" t="str">
        <f>IF(OR('B - PROJETOS E PROGRAMAS'!D678="SIM",'B - PROJETOS E PROGRAMAS'!D678="S"),"S",IF(OR('B - PROJETOS E PROGRAMAS'!D678="NÃO",'B - PROJETOS E PROGRAMAS'!D678="N"),"N",""))</f>
        <v/>
      </c>
      <c r="H675" t="str">
        <f>TEXT(IF('B - PROJETOS E PROGRAMAS'!A678="","",'B - PROJETOS E PROGRAMAS'!AB678),"0,00")</f>
        <v/>
      </c>
      <c r="I675" t="str">
        <f>TEXT(IF('B - PROJETOS E PROGRAMAS'!A678="","",'B - PROJETOS E PROGRAMAS'!AC678),"0,00")</f>
        <v/>
      </c>
      <c r="J675" t="str">
        <f>TEXT(IF('B - PROJETOS E PROGRAMAS'!A678="","",'B - PROJETOS E PROGRAMAS'!AD678),"0,00")</f>
        <v/>
      </c>
      <c r="K675" t="str">
        <f>TEXT(IF('B - PROJETOS E PROGRAMAS'!A678="","",'B - PROJETOS E PROGRAMAS'!AE678),"0,00")</f>
        <v/>
      </c>
    </row>
    <row r="676" spans="1:11" x14ac:dyDescent="0.35">
      <c r="A676" t="str">
        <f>IF(D676="","",IF('A - IDENTIFICAÇÃO'!$C$7="","",'A - IDENTIFICAÇÃO'!$C$7))</f>
        <v/>
      </c>
      <c r="B676" t="str">
        <f>IF(D676="","",IF('A - IDENTIFICAÇÃO'!$P$15="","",'A - IDENTIFICAÇÃO'!$P$15))</f>
        <v/>
      </c>
      <c r="C676" t="str">
        <f>IF(D676="","",TEXT(IF('A - IDENTIFICAÇÃO'!$C$2="","",'A - IDENTIFICAÇÃO'!$C$2),"0000"))</f>
        <v/>
      </c>
      <c r="D676" t="str">
        <f>IF('B - PROJETOS E PROGRAMAS'!A679="","",'B - PROJETOS E PROGRAMAS'!A679)</f>
        <v/>
      </c>
      <c r="E676" t="str">
        <f>TEXT(IF('B - PROJETOS E PROGRAMAS'!B679="","",'B - PROJETOS E PROGRAMAS'!B679),"DD/MM/AAAA")</f>
        <v/>
      </c>
      <c r="F676" t="str">
        <f>TEXT(IF('B - PROJETOS E PROGRAMAS'!C679="","",'B - PROJETOS E PROGRAMAS'!C679),"DD/MM/AAAA")</f>
        <v/>
      </c>
      <c r="G676" t="str">
        <f>IF(OR('B - PROJETOS E PROGRAMAS'!D679="SIM",'B - PROJETOS E PROGRAMAS'!D679="S"),"S",IF(OR('B - PROJETOS E PROGRAMAS'!D679="NÃO",'B - PROJETOS E PROGRAMAS'!D679="N"),"N",""))</f>
        <v/>
      </c>
      <c r="H676" t="str">
        <f>TEXT(IF('B - PROJETOS E PROGRAMAS'!A679="","",'B - PROJETOS E PROGRAMAS'!AB679),"0,00")</f>
        <v/>
      </c>
      <c r="I676" t="str">
        <f>TEXT(IF('B - PROJETOS E PROGRAMAS'!A679="","",'B - PROJETOS E PROGRAMAS'!AC679),"0,00")</f>
        <v/>
      </c>
      <c r="J676" t="str">
        <f>TEXT(IF('B - PROJETOS E PROGRAMAS'!A679="","",'B - PROJETOS E PROGRAMAS'!AD679),"0,00")</f>
        <v/>
      </c>
      <c r="K676" t="str">
        <f>TEXT(IF('B - PROJETOS E PROGRAMAS'!A679="","",'B - PROJETOS E PROGRAMAS'!AE679),"0,00")</f>
        <v/>
      </c>
    </row>
    <row r="677" spans="1:11" x14ac:dyDescent="0.35">
      <c r="A677" t="str">
        <f>IF(D677="","",IF('A - IDENTIFICAÇÃO'!$C$7="","",'A - IDENTIFICAÇÃO'!$C$7))</f>
        <v/>
      </c>
      <c r="B677" t="str">
        <f>IF(D677="","",IF('A - IDENTIFICAÇÃO'!$P$15="","",'A - IDENTIFICAÇÃO'!$P$15))</f>
        <v/>
      </c>
      <c r="C677" t="str">
        <f>IF(D677="","",TEXT(IF('A - IDENTIFICAÇÃO'!$C$2="","",'A - IDENTIFICAÇÃO'!$C$2),"0000"))</f>
        <v/>
      </c>
      <c r="D677" t="str">
        <f>IF('B - PROJETOS E PROGRAMAS'!A680="","",'B - PROJETOS E PROGRAMAS'!A680)</f>
        <v/>
      </c>
      <c r="E677" t="str">
        <f>TEXT(IF('B - PROJETOS E PROGRAMAS'!B680="","",'B - PROJETOS E PROGRAMAS'!B680),"DD/MM/AAAA")</f>
        <v/>
      </c>
      <c r="F677" t="str">
        <f>TEXT(IF('B - PROJETOS E PROGRAMAS'!C680="","",'B - PROJETOS E PROGRAMAS'!C680),"DD/MM/AAAA")</f>
        <v/>
      </c>
      <c r="G677" t="str">
        <f>IF(OR('B - PROJETOS E PROGRAMAS'!D680="SIM",'B - PROJETOS E PROGRAMAS'!D680="S"),"S",IF(OR('B - PROJETOS E PROGRAMAS'!D680="NÃO",'B - PROJETOS E PROGRAMAS'!D680="N"),"N",""))</f>
        <v/>
      </c>
      <c r="H677" t="str">
        <f>TEXT(IF('B - PROJETOS E PROGRAMAS'!A680="","",'B - PROJETOS E PROGRAMAS'!AB680),"0,00")</f>
        <v/>
      </c>
      <c r="I677" t="str">
        <f>TEXT(IF('B - PROJETOS E PROGRAMAS'!A680="","",'B - PROJETOS E PROGRAMAS'!AC680),"0,00")</f>
        <v/>
      </c>
      <c r="J677" t="str">
        <f>TEXT(IF('B - PROJETOS E PROGRAMAS'!A680="","",'B - PROJETOS E PROGRAMAS'!AD680),"0,00")</f>
        <v/>
      </c>
      <c r="K677" t="str">
        <f>TEXT(IF('B - PROJETOS E PROGRAMAS'!A680="","",'B - PROJETOS E PROGRAMAS'!AE680),"0,00")</f>
        <v/>
      </c>
    </row>
    <row r="678" spans="1:11" x14ac:dyDescent="0.35">
      <c r="A678" t="str">
        <f>IF(D678="","",IF('A - IDENTIFICAÇÃO'!$C$7="","",'A - IDENTIFICAÇÃO'!$C$7))</f>
        <v/>
      </c>
      <c r="B678" t="str">
        <f>IF(D678="","",IF('A - IDENTIFICAÇÃO'!$P$15="","",'A - IDENTIFICAÇÃO'!$P$15))</f>
        <v/>
      </c>
      <c r="C678" t="str">
        <f>IF(D678="","",TEXT(IF('A - IDENTIFICAÇÃO'!$C$2="","",'A - IDENTIFICAÇÃO'!$C$2),"0000"))</f>
        <v/>
      </c>
      <c r="D678" t="str">
        <f>IF('B - PROJETOS E PROGRAMAS'!A681="","",'B - PROJETOS E PROGRAMAS'!A681)</f>
        <v/>
      </c>
      <c r="E678" t="str">
        <f>TEXT(IF('B - PROJETOS E PROGRAMAS'!B681="","",'B - PROJETOS E PROGRAMAS'!B681),"DD/MM/AAAA")</f>
        <v/>
      </c>
      <c r="F678" t="str">
        <f>TEXT(IF('B - PROJETOS E PROGRAMAS'!C681="","",'B - PROJETOS E PROGRAMAS'!C681),"DD/MM/AAAA")</f>
        <v/>
      </c>
      <c r="G678" t="str">
        <f>IF(OR('B - PROJETOS E PROGRAMAS'!D681="SIM",'B - PROJETOS E PROGRAMAS'!D681="S"),"S",IF(OR('B - PROJETOS E PROGRAMAS'!D681="NÃO",'B - PROJETOS E PROGRAMAS'!D681="N"),"N",""))</f>
        <v/>
      </c>
      <c r="H678" t="str">
        <f>TEXT(IF('B - PROJETOS E PROGRAMAS'!A681="","",'B - PROJETOS E PROGRAMAS'!AB681),"0,00")</f>
        <v/>
      </c>
      <c r="I678" t="str">
        <f>TEXT(IF('B - PROJETOS E PROGRAMAS'!A681="","",'B - PROJETOS E PROGRAMAS'!AC681),"0,00")</f>
        <v/>
      </c>
      <c r="J678" t="str">
        <f>TEXT(IF('B - PROJETOS E PROGRAMAS'!A681="","",'B - PROJETOS E PROGRAMAS'!AD681),"0,00")</f>
        <v/>
      </c>
      <c r="K678" t="str">
        <f>TEXT(IF('B - PROJETOS E PROGRAMAS'!A681="","",'B - PROJETOS E PROGRAMAS'!AE681),"0,00")</f>
        <v/>
      </c>
    </row>
    <row r="679" spans="1:11" x14ac:dyDescent="0.35">
      <c r="A679" t="str">
        <f>IF(D679="","",IF('A - IDENTIFICAÇÃO'!$C$7="","",'A - IDENTIFICAÇÃO'!$C$7))</f>
        <v/>
      </c>
      <c r="B679" t="str">
        <f>IF(D679="","",IF('A - IDENTIFICAÇÃO'!$P$15="","",'A - IDENTIFICAÇÃO'!$P$15))</f>
        <v/>
      </c>
      <c r="C679" t="str">
        <f>IF(D679="","",TEXT(IF('A - IDENTIFICAÇÃO'!$C$2="","",'A - IDENTIFICAÇÃO'!$C$2),"0000"))</f>
        <v/>
      </c>
      <c r="D679" t="str">
        <f>IF('B - PROJETOS E PROGRAMAS'!A682="","",'B - PROJETOS E PROGRAMAS'!A682)</f>
        <v/>
      </c>
      <c r="E679" t="str">
        <f>TEXT(IF('B - PROJETOS E PROGRAMAS'!B682="","",'B - PROJETOS E PROGRAMAS'!B682),"DD/MM/AAAA")</f>
        <v/>
      </c>
      <c r="F679" t="str">
        <f>TEXT(IF('B - PROJETOS E PROGRAMAS'!C682="","",'B - PROJETOS E PROGRAMAS'!C682),"DD/MM/AAAA")</f>
        <v/>
      </c>
      <c r="G679" t="str">
        <f>IF(OR('B - PROJETOS E PROGRAMAS'!D682="SIM",'B - PROJETOS E PROGRAMAS'!D682="S"),"S",IF(OR('B - PROJETOS E PROGRAMAS'!D682="NÃO",'B - PROJETOS E PROGRAMAS'!D682="N"),"N",""))</f>
        <v/>
      </c>
      <c r="H679" t="str">
        <f>TEXT(IF('B - PROJETOS E PROGRAMAS'!A682="","",'B - PROJETOS E PROGRAMAS'!AB682),"0,00")</f>
        <v/>
      </c>
      <c r="I679" t="str">
        <f>TEXT(IF('B - PROJETOS E PROGRAMAS'!A682="","",'B - PROJETOS E PROGRAMAS'!AC682),"0,00")</f>
        <v/>
      </c>
      <c r="J679" t="str">
        <f>TEXT(IF('B - PROJETOS E PROGRAMAS'!A682="","",'B - PROJETOS E PROGRAMAS'!AD682),"0,00")</f>
        <v/>
      </c>
      <c r="K679" t="str">
        <f>TEXT(IF('B - PROJETOS E PROGRAMAS'!A682="","",'B - PROJETOS E PROGRAMAS'!AE682),"0,00")</f>
        <v/>
      </c>
    </row>
    <row r="680" spans="1:11" x14ac:dyDescent="0.35">
      <c r="A680" t="str">
        <f>IF(D680="","",IF('A - IDENTIFICAÇÃO'!$C$7="","",'A - IDENTIFICAÇÃO'!$C$7))</f>
        <v/>
      </c>
      <c r="B680" t="str">
        <f>IF(D680="","",IF('A - IDENTIFICAÇÃO'!$P$15="","",'A - IDENTIFICAÇÃO'!$P$15))</f>
        <v/>
      </c>
      <c r="C680" t="str">
        <f>IF(D680="","",TEXT(IF('A - IDENTIFICAÇÃO'!$C$2="","",'A - IDENTIFICAÇÃO'!$C$2),"0000"))</f>
        <v/>
      </c>
      <c r="D680" t="str">
        <f>IF('B - PROJETOS E PROGRAMAS'!A683="","",'B - PROJETOS E PROGRAMAS'!A683)</f>
        <v/>
      </c>
      <c r="E680" t="str">
        <f>TEXT(IF('B - PROJETOS E PROGRAMAS'!B683="","",'B - PROJETOS E PROGRAMAS'!B683),"DD/MM/AAAA")</f>
        <v/>
      </c>
      <c r="F680" t="str">
        <f>TEXT(IF('B - PROJETOS E PROGRAMAS'!C683="","",'B - PROJETOS E PROGRAMAS'!C683),"DD/MM/AAAA")</f>
        <v/>
      </c>
      <c r="G680" t="str">
        <f>IF(OR('B - PROJETOS E PROGRAMAS'!D683="SIM",'B - PROJETOS E PROGRAMAS'!D683="S"),"S",IF(OR('B - PROJETOS E PROGRAMAS'!D683="NÃO",'B - PROJETOS E PROGRAMAS'!D683="N"),"N",""))</f>
        <v/>
      </c>
      <c r="H680" t="str">
        <f>TEXT(IF('B - PROJETOS E PROGRAMAS'!A683="","",'B - PROJETOS E PROGRAMAS'!AB683),"0,00")</f>
        <v/>
      </c>
      <c r="I680" t="str">
        <f>TEXT(IF('B - PROJETOS E PROGRAMAS'!A683="","",'B - PROJETOS E PROGRAMAS'!AC683),"0,00")</f>
        <v/>
      </c>
      <c r="J680" t="str">
        <f>TEXT(IF('B - PROJETOS E PROGRAMAS'!A683="","",'B - PROJETOS E PROGRAMAS'!AD683),"0,00")</f>
        <v/>
      </c>
      <c r="K680" t="str">
        <f>TEXT(IF('B - PROJETOS E PROGRAMAS'!A683="","",'B - PROJETOS E PROGRAMAS'!AE683),"0,00")</f>
        <v/>
      </c>
    </row>
    <row r="681" spans="1:11" x14ac:dyDescent="0.35">
      <c r="A681" t="str">
        <f>IF(D681="","",IF('A - IDENTIFICAÇÃO'!$C$7="","",'A - IDENTIFICAÇÃO'!$C$7))</f>
        <v/>
      </c>
      <c r="B681" t="str">
        <f>IF(D681="","",IF('A - IDENTIFICAÇÃO'!$P$15="","",'A - IDENTIFICAÇÃO'!$P$15))</f>
        <v/>
      </c>
      <c r="C681" t="str">
        <f>IF(D681="","",TEXT(IF('A - IDENTIFICAÇÃO'!$C$2="","",'A - IDENTIFICAÇÃO'!$C$2),"0000"))</f>
        <v/>
      </c>
      <c r="D681" t="str">
        <f>IF('B - PROJETOS E PROGRAMAS'!A684="","",'B - PROJETOS E PROGRAMAS'!A684)</f>
        <v/>
      </c>
      <c r="E681" t="str">
        <f>TEXT(IF('B - PROJETOS E PROGRAMAS'!B684="","",'B - PROJETOS E PROGRAMAS'!B684),"DD/MM/AAAA")</f>
        <v/>
      </c>
      <c r="F681" t="str">
        <f>TEXT(IF('B - PROJETOS E PROGRAMAS'!C684="","",'B - PROJETOS E PROGRAMAS'!C684),"DD/MM/AAAA")</f>
        <v/>
      </c>
      <c r="G681" t="str">
        <f>IF(OR('B - PROJETOS E PROGRAMAS'!D684="SIM",'B - PROJETOS E PROGRAMAS'!D684="S"),"S",IF(OR('B - PROJETOS E PROGRAMAS'!D684="NÃO",'B - PROJETOS E PROGRAMAS'!D684="N"),"N",""))</f>
        <v/>
      </c>
      <c r="H681" t="str">
        <f>TEXT(IF('B - PROJETOS E PROGRAMAS'!A684="","",'B - PROJETOS E PROGRAMAS'!AB684),"0,00")</f>
        <v/>
      </c>
      <c r="I681" t="str">
        <f>TEXT(IF('B - PROJETOS E PROGRAMAS'!A684="","",'B - PROJETOS E PROGRAMAS'!AC684),"0,00")</f>
        <v/>
      </c>
      <c r="J681" t="str">
        <f>TEXT(IF('B - PROJETOS E PROGRAMAS'!A684="","",'B - PROJETOS E PROGRAMAS'!AD684),"0,00")</f>
        <v/>
      </c>
      <c r="K681" t="str">
        <f>TEXT(IF('B - PROJETOS E PROGRAMAS'!A684="","",'B - PROJETOS E PROGRAMAS'!AE684),"0,00")</f>
        <v/>
      </c>
    </row>
    <row r="682" spans="1:11" x14ac:dyDescent="0.35">
      <c r="A682" t="str">
        <f>IF(D682="","",IF('A - IDENTIFICAÇÃO'!$C$7="","",'A - IDENTIFICAÇÃO'!$C$7))</f>
        <v/>
      </c>
      <c r="B682" t="str">
        <f>IF(D682="","",IF('A - IDENTIFICAÇÃO'!$P$15="","",'A - IDENTIFICAÇÃO'!$P$15))</f>
        <v/>
      </c>
      <c r="C682" t="str">
        <f>IF(D682="","",TEXT(IF('A - IDENTIFICAÇÃO'!$C$2="","",'A - IDENTIFICAÇÃO'!$C$2),"0000"))</f>
        <v/>
      </c>
      <c r="D682" t="str">
        <f>IF('B - PROJETOS E PROGRAMAS'!A685="","",'B - PROJETOS E PROGRAMAS'!A685)</f>
        <v/>
      </c>
      <c r="E682" t="str">
        <f>TEXT(IF('B - PROJETOS E PROGRAMAS'!B685="","",'B - PROJETOS E PROGRAMAS'!B685),"DD/MM/AAAA")</f>
        <v/>
      </c>
      <c r="F682" t="str">
        <f>TEXT(IF('B - PROJETOS E PROGRAMAS'!C685="","",'B - PROJETOS E PROGRAMAS'!C685),"DD/MM/AAAA")</f>
        <v/>
      </c>
      <c r="G682" t="str">
        <f>IF(OR('B - PROJETOS E PROGRAMAS'!D685="SIM",'B - PROJETOS E PROGRAMAS'!D685="S"),"S",IF(OR('B - PROJETOS E PROGRAMAS'!D685="NÃO",'B - PROJETOS E PROGRAMAS'!D685="N"),"N",""))</f>
        <v/>
      </c>
      <c r="H682" t="str">
        <f>TEXT(IF('B - PROJETOS E PROGRAMAS'!A685="","",'B - PROJETOS E PROGRAMAS'!AB685),"0,00")</f>
        <v/>
      </c>
      <c r="I682" t="str">
        <f>TEXT(IF('B - PROJETOS E PROGRAMAS'!A685="","",'B - PROJETOS E PROGRAMAS'!AC685),"0,00")</f>
        <v/>
      </c>
      <c r="J682" t="str">
        <f>TEXT(IF('B - PROJETOS E PROGRAMAS'!A685="","",'B - PROJETOS E PROGRAMAS'!AD685),"0,00")</f>
        <v/>
      </c>
      <c r="K682" t="str">
        <f>TEXT(IF('B - PROJETOS E PROGRAMAS'!A685="","",'B - PROJETOS E PROGRAMAS'!AE685),"0,00")</f>
        <v/>
      </c>
    </row>
    <row r="683" spans="1:11" x14ac:dyDescent="0.35">
      <c r="A683" t="str">
        <f>IF(D683="","",IF('A - IDENTIFICAÇÃO'!$C$7="","",'A - IDENTIFICAÇÃO'!$C$7))</f>
        <v/>
      </c>
      <c r="B683" t="str">
        <f>IF(D683="","",IF('A - IDENTIFICAÇÃO'!$P$15="","",'A - IDENTIFICAÇÃO'!$P$15))</f>
        <v/>
      </c>
      <c r="C683" t="str">
        <f>IF(D683="","",TEXT(IF('A - IDENTIFICAÇÃO'!$C$2="","",'A - IDENTIFICAÇÃO'!$C$2),"0000"))</f>
        <v/>
      </c>
      <c r="D683" t="str">
        <f>IF('B - PROJETOS E PROGRAMAS'!A686="","",'B - PROJETOS E PROGRAMAS'!A686)</f>
        <v/>
      </c>
      <c r="E683" t="str">
        <f>TEXT(IF('B - PROJETOS E PROGRAMAS'!B686="","",'B - PROJETOS E PROGRAMAS'!B686),"DD/MM/AAAA")</f>
        <v/>
      </c>
      <c r="F683" t="str">
        <f>TEXT(IF('B - PROJETOS E PROGRAMAS'!C686="","",'B - PROJETOS E PROGRAMAS'!C686),"DD/MM/AAAA")</f>
        <v/>
      </c>
      <c r="G683" t="str">
        <f>IF(OR('B - PROJETOS E PROGRAMAS'!D686="SIM",'B - PROJETOS E PROGRAMAS'!D686="S"),"S",IF(OR('B - PROJETOS E PROGRAMAS'!D686="NÃO",'B - PROJETOS E PROGRAMAS'!D686="N"),"N",""))</f>
        <v/>
      </c>
      <c r="H683" t="str">
        <f>TEXT(IF('B - PROJETOS E PROGRAMAS'!A686="","",'B - PROJETOS E PROGRAMAS'!AB686),"0,00")</f>
        <v/>
      </c>
      <c r="I683" t="str">
        <f>TEXT(IF('B - PROJETOS E PROGRAMAS'!A686="","",'B - PROJETOS E PROGRAMAS'!AC686),"0,00")</f>
        <v/>
      </c>
      <c r="J683" t="str">
        <f>TEXT(IF('B - PROJETOS E PROGRAMAS'!A686="","",'B - PROJETOS E PROGRAMAS'!AD686),"0,00")</f>
        <v/>
      </c>
      <c r="K683" t="str">
        <f>TEXT(IF('B - PROJETOS E PROGRAMAS'!A686="","",'B - PROJETOS E PROGRAMAS'!AE686),"0,00")</f>
        <v/>
      </c>
    </row>
    <row r="684" spans="1:11" x14ac:dyDescent="0.35">
      <c r="A684" t="str">
        <f>IF(D684="","",IF('A - IDENTIFICAÇÃO'!$C$7="","",'A - IDENTIFICAÇÃO'!$C$7))</f>
        <v/>
      </c>
      <c r="B684" t="str">
        <f>IF(D684="","",IF('A - IDENTIFICAÇÃO'!$P$15="","",'A - IDENTIFICAÇÃO'!$P$15))</f>
        <v/>
      </c>
      <c r="C684" t="str">
        <f>IF(D684="","",TEXT(IF('A - IDENTIFICAÇÃO'!$C$2="","",'A - IDENTIFICAÇÃO'!$C$2),"0000"))</f>
        <v/>
      </c>
      <c r="D684" t="str">
        <f>IF('B - PROJETOS E PROGRAMAS'!A687="","",'B - PROJETOS E PROGRAMAS'!A687)</f>
        <v/>
      </c>
      <c r="E684" t="str">
        <f>TEXT(IF('B - PROJETOS E PROGRAMAS'!B687="","",'B - PROJETOS E PROGRAMAS'!B687),"DD/MM/AAAA")</f>
        <v/>
      </c>
      <c r="F684" t="str">
        <f>TEXT(IF('B - PROJETOS E PROGRAMAS'!C687="","",'B - PROJETOS E PROGRAMAS'!C687),"DD/MM/AAAA")</f>
        <v/>
      </c>
      <c r="G684" t="str">
        <f>IF(OR('B - PROJETOS E PROGRAMAS'!D687="SIM",'B - PROJETOS E PROGRAMAS'!D687="S"),"S",IF(OR('B - PROJETOS E PROGRAMAS'!D687="NÃO",'B - PROJETOS E PROGRAMAS'!D687="N"),"N",""))</f>
        <v/>
      </c>
      <c r="H684" t="str">
        <f>TEXT(IF('B - PROJETOS E PROGRAMAS'!A687="","",'B - PROJETOS E PROGRAMAS'!AB687),"0,00")</f>
        <v/>
      </c>
      <c r="I684" t="str">
        <f>TEXT(IF('B - PROJETOS E PROGRAMAS'!A687="","",'B - PROJETOS E PROGRAMAS'!AC687),"0,00")</f>
        <v/>
      </c>
      <c r="J684" t="str">
        <f>TEXT(IF('B - PROJETOS E PROGRAMAS'!A687="","",'B - PROJETOS E PROGRAMAS'!AD687),"0,00")</f>
        <v/>
      </c>
      <c r="K684" t="str">
        <f>TEXT(IF('B - PROJETOS E PROGRAMAS'!A687="","",'B - PROJETOS E PROGRAMAS'!AE687),"0,00")</f>
        <v/>
      </c>
    </row>
    <row r="685" spans="1:11" x14ac:dyDescent="0.35">
      <c r="A685" t="str">
        <f>IF(D685="","",IF('A - IDENTIFICAÇÃO'!$C$7="","",'A - IDENTIFICAÇÃO'!$C$7))</f>
        <v/>
      </c>
      <c r="B685" t="str">
        <f>IF(D685="","",IF('A - IDENTIFICAÇÃO'!$P$15="","",'A - IDENTIFICAÇÃO'!$P$15))</f>
        <v/>
      </c>
      <c r="C685" t="str">
        <f>IF(D685="","",TEXT(IF('A - IDENTIFICAÇÃO'!$C$2="","",'A - IDENTIFICAÇÃO'!$C$2),"0000"))</f>
        <v/>
      </c>
      <c r="D685" t="str">
        <f>IF('B - PROJETOS E PROGRAMAS'!A688="","",'B - PROJETOS E PROGRAMAS'!A688)</f>
        <v/>
      </c>
      <c r="E685" t="str">
        <f>TEXT(IF('B - PROJETOS E PROGRAMAS'!B688="","",'B - PROJETOS E PROGRAMAS'!B688),"DD/MM/AAAA")</f>
        <v/>
      </c>
      <c r="F685" t="str">
        <f>TEXT(IF('B - PROJETOS E PROGRAMAS'!C688="","",'B - PROJETOS E PROGRAMAS'!C688),"DD/MM/AAAA")</f>
        <v/>
      </c>
      <c r="G685" t="str">
        <f>IF(OR('B - PROJETOS E PROGRAMAS'!D688="SIM",'B - PROJETOS E PROGRAMAS'!D688="S"),"S",IF(OR('B - PROJETOS E PROGRAMAS'!D688="NÃO",'B - PROJETOS E PROGRAMAS'!D688="N"),"N",""))</f>
        <v/>
      </c>
      <c r="H685" t="str">
        <f>TEXT(IF('B - PROJETOS E PROGRAMAS'!A688="","",'B - PROJETOS E PROGRAMAS'!AB688),"0,00")</f>
        <v/>
      </c>
      <c r="I685" t="str">
        <f>TEXT(IF('B - PROJETOS E PROGRAMAS'!A688="","",'B - PROJETOS E PROGRAMAS'!AC688),"0,00")</f>
        <v/>
      </c>
      <c r="J685" t="str">
        <f>TEXT(IF('B - PROJETOS E PROGRAMAS'!A688="","",'B - PROJETOS E PROGRAMAS'!AD688),"0,00")</f>
        <v/>
      </c>
      <c r="K685" t="str">
        <f>TEXT(IF('B - PROJETOS E PROGRAMAS'!A688="","",'B - PROJETOS E PROGRAMAS'!AE688),"0,00")</f>
        <v/>
      </c>
    </row>
    <row r="686" spans="1:11" x14ac:dyDescent="0.35">
      <c r="A686" t="str">
        <f>IF(D686="","",IF('A - IDENTIFICAÇÃO'!$C$7="","",'A - IDENTIFICAÇÃO'!$C$7))</f>
        <v/>
      </c>
      <c r="B686" t="str">
        <f>IF(D686="","",IF('A - IDENTIFICAÇÃO'!$P$15="","",'A - IDENTIFICAÇÃO'!$P$15))</f>
        <v/>
      </c>
      <c r="C686" t="str">
        <f>IF(D686="","",TEXT(IF('A - IDENTIFICAÇÃO'!$C$2="","",'A - IDENTIFICAÇÃO'!$C$2),"0000"))</f>
        <v/>
      </c>
      <c r="D686" t="str">
        <f>IF('B - PROJETOS E PROGRAMAS'!A689="","",'B - PROJETOS E PROGRAMAS'!A689)</f>
        <v/>
      </c>
      <c r="E686" t="str">
        <f>TEXT(IF('B - PROJETOS E PROGRAMAS'!B689="","",'B - PROJETOS E PROGRAMAS'!B689),"DD/MM/AAAA")</f>
        <v/>
      </c>
      <c r="F686" t="str">
        <f>TEXT(IF('B - PROJETOS E PROGRAMAS'!C689="","",'B - PROJETOS E PROGRAMAS'!C689),"DD/MM/AAAA")</f>
        <v/>
      </c>
      <c r="G686" t="str">
        <f>IF(OR('B - PROJETOS E PROGRAMAS'!D689="SIM",'B - PROJETOS E PROGRAMAS'!D689="S"),"S",IF(OR('B - PROJETOS E PROGRAMAS'!D689="NÃO",'B - PROJETOS E PROGRAMAS'!D689="N"),"N",""))</f>
        <v/>
      </c>
      <c r="H686" t="str">
        <f>TEXT(IF('B - PROJETOS E PROGRAMAS'!A689="","",'B - PROJETOS E PROGRAMAS'!AB689),"0,00")</f>
        <v/>
      </c>
      <c r="I686" t="str">
        <f>TEXT(IF('B - PROJETOS E PROGRAMAS'!A689="","",'B - PROJETOS E PROGRAMAS'!AC689),"0,00")</f>
        <v/>
      </c>
      <c r="J686" t="str">
        <f>TEXT(IF('B - PROJETOS E PROGRAMAS'!A689="","",'B - PROJETOS E PROGRAMAS'!AD689),"0,00")</f>
        <v/>
      </c>
      <c r="K686" t="str">
        <f>TEXT(IF('B - PROJETOS E PROGRAMAS'!A689="","",'B - PROJETOS E PROGRAMAS'!AE689),"0,00")</f>
        <v/>
      </c>
    </row>
    <row r="687" spans="1:11" x14ac:dyDescent="0.35">
      <c r="A687" t="str">
        <f>IF(D687="","",IF('A - IDENTIFICAÇÃO'!$C$7="","",'A - IDENTIFICAÇÃO'!$C$7))</f>
        <v/>
      </c>
      <c r="B687" t="str">
        <f>IF(D687="","",IF('A - IDENTIFICAÇÃO'!$P$15="","",'A - IDENTIFICAÇÃO'!$P$15))</f>
        <v/>
      </c>
      <c r="C687" t="str">
        <f>IF(D687="","",TEXT(IF('A - IDENTIFICAÇÃO'!$C$2="","",'A - IDENTIFICAÇÃO'!$C$2),"0000"))</f>
        <v/>
      </c>
      <c r="D687" t="str">
        <f>IF('B - PROJETOS E PROGRAMAS'!A690="","",'B - PROJETOS E PROGRAMAS'!A690)</f>
        <v/>
      </c>
      <c r="E687" t="str">
        <f>TEXT(IF('B - PROJETOS E PROGRAMAS'!B690="","",'B - PROJETOS E PROGRAMAS'!B690),"DD/MM/AAAA")</f>
        <v/>
      </c>
      <c r="F687" t="str">
        <f>TEXT(IF('B - PROJETOS E PROGRAMAS'!C690="","",'B - PROJETOS E PROGRAMAS'!C690),"DD/MM/AAAA")</f>
        <v/>
      </c>
      <c r="G687" t="str">
        <f>IF(OR('B - PROJETOS E PROGRAMAS'!D690="SIM",'B - PROJETOS E PROGRAMAS'!D690="S"),"S",IF(OR('B - PROJETOS E PROGRAMAS'!D690="NÃO",'B - PROJETOS E PROGRAMAS'!D690="N"),"N",""))</f>
        <v/>
      </c>
      <c r="H687" t="str">
        <f>TEXT(IF('B - PROJETOS E PROGRAMAS'!A690="","",'B - PROJETOS E PROGRAMAS'!AB690),"0,00")</f>
        <v/>
      </c>
      <c r="I687" t="str">
        <f>TEXT(IF('B - PROJETOS E PROGRAMAS'!A690="","",'B - PROJETOS E PROGRAMAS'!AC690),"0,00")</f>
        <v/>
      </c>
      <c r="J687" t="str">
        <f>TEXT(IF('B - PROJETOS E PROGRAMAS'!A690="","",'B - PROJETOS E PROGRAMAS'!AD690),"0,00")</f>
        <v/>
      </c>
      <c r="K687" t="str">
        <f>TEXT(IF('B - PROJETOS E PROGRAMAS'!A690="","",'B - PROJETOS E PROGRAMAS'!AE690),"0,00")</f>
        <v/>
      </c>
    </row>
    <row r="688" spans="1:11" x14ac:dyDescent="0.35">
      <c r="A688" t="str">
        <f>IF(D688="","",IF('A - IDENTIFICAÇÃO'!$C$7="","",'A - IDENTIFICAÇÃO'!$C$7))</f>
        <v/>
      </c>
      <c r="B688" t="str">
        <f>IF(D688="","",IF('A - IDENTIFICAÇÃO'!$P$15="","",'A - IDENTIFICAÇÃO'!$P$15))</f>
        <v/>
      </c>
      <c r="C688" t="str">
        <f>IF(D688="","",TEXT(IF('A - IDENTIFICAÇÃO'!$C$2="","",'A - IDENTIFICAÇÃO'!$C$2),"0000"))</f>
        <v/>
      </c>
      <c r="D688" t="str">
        <f>IF('B - PROJETOS E PROGRAMAS'!A691="","",'B - PROJETOS E PROGRAMAS'!A691)</f>
        <v/>
      </c>
      <c r="E688" t="str">
        <f>TEXT(IF('B - PROJETOS E PROGRAMAS'!B691="","",'B - PROJETOS E PROGRAMAS'!B691),"DD/MM/AAAA")</f>
        <v/>
      </c>
      <c r="F688" t="str">
        <f>TEXT(IF('B - PROJETOS E PROGRAMAS'!C691="","",'B - PROJETOS E PROGRAMAS'!C691),"DD/MM/AAAA")</f>
        <v/>
      </c>
      <c r="G688" t="str">
        <f>IF(OR('B - PROJETOS E PROGRAMAS'!D691="SIM",'B - PROJETOS E PROGRAMAS'!D691="S"),"S",IF(OR('B - PROJETOS E PROGRAMAS'!D691="NÃO",'B - PROJETOS E PROGRAMAS'!D691="N"),"N",""))</f>
        <v/>
      </c>
      <c r="H688" t="str">
        <f>TEXT(IF('B - PROJETOS E PROGRAMAS'!A691="","",'B - PROJETOS E PROGRAMAS'!AB691),"0,00")</f>
        <v/>
      </c>
      <c r="I688" t="str">
        <f>TEXT(IF('B - PROJETOS E PROGRAMAS'!A691="","",'B - PROJETOS E PROGRAMAS'!AC691),"0,00")</f>
        <v/>
      </c>
      <c r="J688" t="str">
        <f>TEXT(IF('B - PROJETOS E PROGRAMAS'!A691="","",'B - PROJETOS E PROGRAMAS'!AD691),"0,00")</f>
        <v/>
      </c>
      <c r="K688" t="str">
        <f>TEXT(IF('B - PROJETOS E PROGRAMAS'!A691="","",'B - PROJETOS E PROGRAMAS'!AE691),"0,00")</f>
        <v/>
      </c>
    </row>
    <row r="689" spans="1:11" x14ac:dyDescent="0.35">
      <c r="A689" t="str">
        <f>IF(D689="","",IF('A - IDENTIFICAÇÃO'!$C$7="","",'A - IDENTIFICAÇÃO'!$C$7))</f>
        <v/>
      </c>
      <c r="B689" t="str">
        <f>IF(D689="","",IF('A - IDENTIFICAÇÃO'!$P$15="","",'A - IDENTIFICAÇÃO'!$P$15))</f>
        <v/>
      </c>
      <c r="C689" t="str">
        <f>IF(D689="","",TEXT(IF('A - IDENTIFICAÇÃO'!$C$2="","",'A - IDENTIFICAÇÃO'!$C$2),"0000"))</f>
        <v/>
      </c>
      <c r="D689" t="str">
        <f>IF('B - PROJETOS E PROGRAMAS'!A692="","",'B - PROJETOS E PROGRAMAS'!A692)</f>
        <v/>
      </c>
      <c r="E689" t="str">
        <f>TEXT(IF('B - PROJETOS E PROGRAMAS'!B692="","",'B - PROJETOS E PROGRAMAS'!B692),"DD/MM/AAAA")</f>
        <v/>
      </c>
      <c r="F689" t="str">
        <f>TEXT(IF('B - PROJETOS E PROGRAMAS'!C692="","",'B - PROJETOS E PROGRAMAS'!C692),"DD/MM/AAAA")</f>
        <v/>
      </c>
      <c r="G689" t="str">
        <f>IF(OR('B - PROJETOS E PROGRAMAS'!D692="SIM",'B - PROJETOS E PROGRAMAS'!D692="S"),"S",IF(OR('B - PROJETOS E PROGRAMAS'!D692="NÃO",'B - PROJETOS E PROGRAMAS'!D692="N"),"N",""))</f>
        <v/>
      </c>
      <c r="H689" t="str">
        <f>TEXT(IF('B - PROJETOS E PROGRAMAS'!A692="","",'B - PROJETOS E PROGRAMAS'!AB692),"0,00")</f>
        <v/>
      </c>
      <c r="I689" t="str">
        <f>TEXT(IF('B - PROJETOS E PROGRAMAS'!A692="","",'B - PROJETOS E PROGRAMAS'!AC692),"0,00")</f>
        <v/>
      </c>
      <c r="J689" t="str">
        <f>TEXT(IF('B - PROJETOS E PROGRAMAS'!A692="","",'B - PROJETOS E PROGRAMAS'!AD692),"0,00")</f>
        <v/>
      </c>
      <c r="K689" t="str">
        <f>TEXT(IF('B - PROJETOS E PROGRAMAS'!A692="","",'B - PROJETOS E PROGRAMAS'!AE692),"0,00")</f>
        <v/>
      </c>
    </row>
    <row r="690" spans="1:11" x14ac:dyDescent="0.35">
      <c r="A690" t="str">
        <f>IF(D690="","",IF('A - IDENTIFICAÇÃO'!$C$7="","",'A - IDENTIFICAÇÃO'!$C$7))</f>
        <v/>
      </c>
      <c r="B690" t="str">
        <f>IF(D690="","",IF('A - IDENTIFICAÇÃO'!$P$15="","",'A - IDENTIFICAÇÃO'!$P$15))</f>
        <v/>
      </c>
      <c r="C690" t="str">
        <f>IF(D690="","",TEXT(IF('A - IDENTIFICAÇÃO'!$C$2="","",'A - IDENTIFICAÇÃO'!$C$2),"0000"))</f>
        <v/>
      </c>
      <c r="D690" t="str">
        <f>IF('B - PROJETOS E PROGRAMAS'!A693="","",'B - PROJETOS E PROGRAMAS'!A693)</f>
        <v/>
      </c>
      <c r="E690" t="str">
        <f>TEXT(IF('B - PROJETOS E PROGRAMAS'!B693="","",'B - PROJETOS E PROGRAMAS'!B693),"DD/MM/AAAA")</f>
        <v/>
      </c>
      <c r="F690" t="str">
        <f>TEXT(IF('B - PROJETOS E PROGRAMAS'!C693="","",'B - PROJETOS E PROGRAMAS'!C693),"DD/MM/AAAA")</f>
        <v/>
      </c>
      <c r="G690" t="str">
        <f>IF(OR('B - PROJETOS E PROGRAMAS'!D693="SIM",'B - PROJETOS E PROGRAMAS'!D693="S"),"S",IF(OR('B - PROJETOS E PROGRAMAS'!D693="NÃO",'B - PROJETOS E PROGRAMAS'!D693="N"),"N",""))</f>
        <v/>
      </c>
      <c r="H690" t="str">
        <f>TEXT(IF('B - PROJETOS E PROGRAMAS'!A693="","",'B - PROJETOS E PROGRAMAS'!AB693),"0,00")</f>
        <v/>
      </c>
      <c r="I690" t="str">
        <f>TEXT(IF('B - PROJETOS E PROGRAMAS'!A693="","",'B - PROJETOS E PROGRAMAS'!AC693),"0,00")</f>
        <v/>
      </c>
      <c r="J690" t="str">
        <f>TEXT(IF('B - PROJETOS E PROGRAMAS'!A693="","",'B - PROJETOS E PROGRAMAS'!AD693),"0,00")</f>
        <v/>
      </c>
      <c r="K690" t="str">
        <f>TEXT(IF('B - PROJETOS E PROGRAMAS'!A693="","",'B - PROJETOS E PROGRAMAS'!AE693),"0,00")</f>
        <v/>
      </c>
    </row>
    <row r="691" spans="1:11" x14ac:dyDescent="0.35">
      <c r="A691" t="str">
        <f>IF(D691="","",IF('A - IDENTIFICAÇÃO'!$C$7="","",'A - IDENTIFICAÇÃO'!$C$7))</f>
        <v/>
      </c>
      <c r="B691" t="str">
        <f>IF(D691="","",IF('A - IDENTIFICAÇÃO'!$P$15="","",'A - IDENTIFICAÇÃO'!$P$15))</f>
        <v/>
      </c>
      <c r="C691" t="str">
        <f>IF(D691="","",TEXT(IF('A - IDENTIFICAÇÃO'!$C$2="","",'A - IDENTIFICAÇÃO'!$C$2),"0000"))</f>
        <v/>
      </c>
      <c r="D691" t="str">
        <f>IF('B - PROJETOS E PROGRAMAS'!A694="","",'B - PROJETOS E PROGRAMAS'!A694)</f>
        <v/>
      </c>
      <c r="E691" t="str">
        <f>TEXT(IF('B - PROJETOS E PROGRAMAS'!B694="","",'B - PROJETOS E PROGRAMAS'!B694),"DD/MM/AAAA")</f>
        <v/>
      </c>
      <c r="F691" t="str">
        <f>TEXT(IF('B - PROJETOS E PROGRAMAS'!C694="","",'B - PROJETOS E PROGRAMAS'!C694),"DD/MM/AAAA")</f>
        <v/>
      </c>
      <c r="G691" t="str">
        <f>IF(OR('B - PROJETOS E PROGRAMAS'!D694="SIM",'B - PROJETOS E PROGRAMAS'!D694="S"),"S",IF(OR('B - PROJETOS E PROGRAMAS'!D694="NÃO",'B - PROJETOS E PROGRAMAS'!D694="N"),"N",""))</f>
        <v/>
      </c>
      <c r="H691" t="str">
        <f>TEXT(IF('B - PROJETOS E PROGRAMAS'!A694="","",'B - PROJETOS E PROGRAMAS'!AB694),"0,00")</f>
        <v/>
      </c>
      <c r="I691" t="str">
        <f>TEXT(IF('B - PROJETOS E PROGRAMAS'!A694="","",'B - PROJETOS E PROGRAMAS'!AC694),"0,00")</f>
        <v/>
      </c>
      <c r="J691" t="str">
        <f>TEXT(IF('B - PROJETOS E PROGRAMAS'!A694="","",'B - PROJETOS E PROGRAMAS'!AD694),"0,00")</f>
        <v/>
      </c>
      <c r="K691" t="str">
        <f>TEXT(IF('B - PROJETOS E PROGRAMAS'!A694="","",'B - PROJETOS E PROGRAMAS'!AE694),"0,00")</f>
        <v/>
      </c>
    </row>
    <row r="692" spans="1:11" x14ac:dyDescent="0.35">
      <c r="A692" t="str">
        <f>IF(D692="","",IF('A - IDENTIFICAÇÃO'!$C$7="","",'A - IDENTIFICAÇÃO'!$C$7))</f>
        <v/>
      </c>
      <c r="B692" t="str">
        <f>IF(D692="","",IF('A - IDENTIFICAÇÃO'!$P$15="","",'A - IDENTIFICAÇÃO'!$P$15))</f>
        <v/>
      </c>
      <c r="C692" t="str">
        <f>IF(D692="","",TEXT(IF('A - IDENTIFICAÇÃO'!$C$2="","",'A - IDENTIFICAÇÃO'!$C$2),"0000"))</f>
        <v/>
      </c>
      <c r="D692" t="str">
        <f>IF('B - PROJETOS E PROGRAMAS'!A695="","",'B - PROJETOS E PROGRAMAS'!A695)</f>
        <v/>
      </c>
      <c r="E692" t="str">
        <f>TEXT(IF('B - PROJETOS E PROGRAMAS'!B695="","",'B - PROJETOS E PROGRAMAS'!B695),"DD/MM/AAAA")</f>
        <v/>
      </c>
      <c r="F692" t="str">
        <f>TEXT(IF('B - PROJETOS E PROGRAMAS'!C695="","",'B - PROJETOS E PROGRAMAS'!C695),"DD/MM/AAAA")</f>
        <v/>
      </c>
      <c r="G692" t="str">
        <f>IF(OR('B - PROJETOS E PROGRAMAS'!D695="SIM",'B - PROJETOS E PROGRAMAS'!D695="S"),"S",IF(OR('B - PROJETOS E PROGRAMAS'!D695="NÃO",'B - PROJETOS E PROGRAMAS'!D695="N"),"N",""))</f>
        <v/>
      </c>
      <c r="H692" t="str">
        <f>TEXT(IF('B - PROJETOS E PROGRAMAS'!A695="","",'B - PROJETOS E PROGRAMAS'!AB695),"0,00")</f>
        <v/>
      </c>
      <c r="I692" t="str">
        <f>TEXT(IF('B - PROJETOS E PROGRAMAS'!A695="","",'B - PROJETOS E PROGRAMAS'!AC695),"0,00")</f>
        <v/>
      </c>
      <c r="J692" t="str">
        <f>TEXT(IF('B - PROJETOS E PROGRAMAS'!A695="","",'B - PROJETOS E PROGRAMAS'!AD695),"0,00")</f>
        <v/>
      </c>
      <c r="K692" t="str">
        <f>TEXT(IF('B - PROJETOS E PROGRAMAS'!A695="","",'B - PROJETOS E PROGRAMAS'!AE695),"0,00")</f>
        <v/>
      </c>
    </row>
    <row r="693" spans="1:11" x14ac:dyDescent="0.35">
      <c r="A693" t="str">
        <f>IF(D693="","",IF('A - IDENTIFICAÇÃO'!$C$7="","",'A - IDENTIFICAÇÃO'!$C$7))</f>
        <v/>
      </c>
      <c r="B693" t="str">
        <f>IF(D693="","",IF('A - IDENTIFICAÇÃO'!$P$15="","",'A - IDENTIFICAÇÃO'!$P$15))</f>
        <v/>
      </c>
      <c r="C693" t="str">
        <f>IF(D693="","",TEXT(IF('A - IDENTIFICAÇÃO'!$C$2="","",'A - IDENTIFICAÇÃO'!$C$2),"0000"))</f>
        <v/>
      </c>
      <c r="D693" t="str">
        <f>IF('B - PROJETOS E PROGRAMAS'!A696="","",'B - PROJETOS E PROGRAMAS'!A696)</f>
        <v/>
      </c>
      <c r="E693" t="str">
        <f>TEXT(IF('B - PROJETOS E PROGRAMAS'!B696="","",'B - PROJETOS E PROGRAMAS'!B696),"DD/MM/AAAA")</f>
        <v/>
      </c>
      <c r="F693" t="str">
        <f>TEXT(IF('B - PROJETOS E PROGRAMAS'!C696="","",'B - PROJETOS E PROGRAMAS'!C696),"DD/MM/AAAA")</f>
        <v/>
      </c>
      <c r="G693" t="str">
        <f>IF(OR('B - PROJETOS E PROGRAMAS'!D696="SIM",'B - PROJETOS E PROGRAMAS'!D696="S"),"S",IF(OR('B - PROJETOS E PROGRAMAS'!D696="NÃO",'B - PROJETOS E PROGRAMAS'!D696="N"),"N",""))</f>
        <v/>
      </c>
      <c r="H693" t="str">
        <f>TEXT(IF('B - PROJETOS E PROGRAMAS'!A696="","",'B - PROJETOS E PROGRAMAS'!AB696),"0,00")</f>
        <v/>
      </c>
      <c r="I693" t="str">
        <f>TEXT(IF('B - PROJETOS E PROGRAMAS'!A696="","",'B - PROJETOS E PROGRAMAS'!AC696),"0,00")</f>
        <v/>
      </c>
      <c r="J693" t="str">
        <f>TEXT(IF('B - PROJETOS E PROGRAMAS'!A696="","",'B - PROJETOS E PROGRAMAS'!AD696),"0,00")</f>
        <v/>
      </c>
      <c r="K693" t="str">
        <f>TEXT(IF('B - PROJETOS E PROGRAMAS'!A696="","",'B - PROJETOS E PROGRAMAS'!AE696),"0,00")</f>
        <v/>
      </c>
    </row>
    <row r="694" spans="1:11" x14ac:dyDescent="0.35">
      <c r="A694" t="str">
        <f>IF(D694="","",IF('A - IDENTIFICAÇÃO'!$C$7="","",'A - IDENTIFICAÇÃO'!$C$7))</f>
        <v/>
      </c>
      <c r="B694" t="str">
        <f>IF(D694="","",IF('A - IDENTIFICAÇÃO'!$P$15="","",'A - IDENTIFICAÇÃO'!$P$15))</f>
        <v/>
      </c>
      <c r="C694" t="str">
        <f>IF(D694="","",TEXT(IF('A - IDENTIFICAÇÃO'!$C$2="","",'A - IDENTIFICAÇÃO'!$C$2),"0000"))</f>
        <v/>
      </c>
      <c r="D694" t="str">
        <f>IF('B - PROJETOS E PROGRAMAS'!A697="","",'B - PROJETOS E PROGRAMAS'!A697)</f>
        <v/>
      </c>
      <c r="E694" t="str">
        <f>TEXT(IF('B - PROJETOS E PROGRAMAS'!B697="","",'B - PROJETOS E PROGRAMAS'!B697),"DD/MM/AAAA")</f>
        <v/>
      </c>
      <c r="F694" t="str">
        <f>TEXT(IF('B - PROJETOS E PROGRAMAS'!C697="","",'B - PROJETOS E PROGRAMAS'!C697),"DD/MM/AAAA")</f>
        <v/>
      </c>
      <c r="G694" t="str">
        <f>IF(OR('B - PROJETOS E PROGRAMAS'!D697="SIM",'B - PROJETOS E PROGRAMAS'!D697="S"),"S",IF(OR('B - PROJETOS E PROGRAMAS'!D697="NÃO",'B - PROJETOS E PROGRAMAS'!D697="N"),"N",""))</f>
        <v/>
      </c>
      <c r="H694" t="str">
        <f>TEXT(IF('B - PROJETOS E PROGRAMAS'!A697="","",'B - PROJETOS E PROGRAMAS'!AB697),"0,00")</f>
        <v/>
      </c>
      <c r="I694" t="str">
        <f>TEXT(IF('B - PROJETOS E PROGRAMAS'!A697="","",'B - PROJETOS E PROGRAMAS'!AC697),"0,00")</f>
        <v/>
      </c>
      <c r="J694" t="str">
        <f>TEXT(IF('B - PROJETOS E PROGRAMAS'!A697="","",'B - PROJETOS E PROGRAMAS'!AD697),"0,00")</f>
        <v/>
      </c>
      <c r="K694" t="str">
        <f>TEXT(IF('B - PROJETOS E PROGRAMAS'!A697="","",'B - PROJETOS E PROGRAMAS'!AE697),"0,00")</f>
        <v/>
      </c>
    </row>
    <row r="695" spans="1:11" x14ac:dyDescent="0.35">
      <c r="A695" t="str">
        <f>IF(D695="","",IF('A - IDENTIFICAÇÃO'!$C$7="","",'A - IDENTIFICAÇÃO'!$C$7))</f>
        <v/>
      </c>
      <c r="B695" t="str">
        <f>IF(D695="","",IF('A - IDENTIFICAÇÃO'!$P$15="","",'A - IDENTIFICAÇÃO'!$P$15))</f>
        <v/>
      </c>
      <c r="C695" t="str">
        <f>IF(D695="","",TEXT(IF('A - IDENTIFICAÇÃO'!$C$2="","",'A - IDENTIFICAÇÃO'!$C$2),"0000"))</f>
        <v/>
      </c>
      <c r="D695" t="str">
        <f>IF('B - PROJETOS E PROGRAMAS'!A698="","",'B - PROJETOS E PROGRAMAS'!A698)</f>
        <v/>
      </c>
      <c r="E695" t="str">
        <f>TEXT(IF('B - PROJETOS E PROGRAMAS'!B698="","",'B - PROJETOS E PROGRAMAS'!B698),"DD/MM/AAAA")</f>
        <v/>
      </c>
      <c r="F695" t="str">
        <f>TEXT(IF('B - PROJETOS E PROGRAMAS'!C698="","",'B - PROJETOS E PROGRAMAS'!C698),"DD/MM/AAAA")</f>
        <v/>
      </c>
      <c r="G695" t="str">
        <f>IF(OR('B - PROJETOS E PROGRAMAS'!D698="SIM",'B - PROJETOS E PROGRAMAS'!D698="S"),"S",IF(OR('B - PROJETOS E PROGRAMAS'!D698="NÃO",'B - PROJETOS E PROGRAMAS'!D698="N"),"N",""))</f>
        <v/>
      </c>
      <c r="H695" t="str">
        <f>TEXT(IF('B - PROJETOS E PROGRAMAS'!A698="","",'B - PROJETOS E PROGRAMAS'!AB698),"0,00")</f>
        <v/>
      </c>
      <c r="I695" t="str">
        <f>TEXT(IF('B - PROJETOS E PROGRAMAS'!A698="","",'B - PROJETOS E PROGRAMAS'!AC698),"0,00")</f>
        <v/>
      </c>
      <c r="J695" t="str">
        <f>TEXT(IF('B - PROJETOS E PROGRAMAS'!A698="","",'B - PROJETOS E PROGRAMAS'!AD698),"0,00")</f>
        <v/>
      </c>
      <c r="K695" t="str">
        <f>TEXT(IF('B - PROJETOS E PROGRAMAS'!A698="","",'B - PROJETOS E PROGRAMAS'!AE698),"0,00")</f>
        <v/>
      </c>
    </row>
    <row r="696" spans="1:11" x14ac:dyDescent="0.35">
      <c r="A696" t="str">
        <f>IF(D696="","",IF('A - IDENTIFICAÇÃO'!$C$7="","",'A - IDENTIFICAÇÃO'!$C$7))</f>
        <v/>
      </c>
      <c r="B696" t="str">
        <f>IF(D696="","",IF('A - IDENTIFICAÇÃO'!$P$15="","",'A - IDENTIFICAÇÃO'!$P$15))</f>
        <v/>
      </c>
      <c r="C696" t="str">
        <f>IF(D696="","",TEXT(IF('A - IDENTIFICAÇÃO'!$C$2="","",'A - IDENTIFICAÇÃO'!$C$2),"0000"))</f>
        <v/>
      </c>
      <c r="D696" t="str">
        <f>IF('B - PROJETOS E PROGRAMAS'!A699="","",'B - PROJETOS E PROGRAMAS'!A699)</f>
        <v/>
      </c>
      <c r="E696" t="str">
        <f>TEXT(IF('B - PROJETOS E PROGRAMAS'!B699="","",'B - PROJETOS E PROGRAMAS'!B699),"DD/MM/AAAA")</f>
        <v/>
      </c>
      <c r="F696" t="str">
        <f>TEXT(IF('B - PROJETOS E PROGRAMAS'!C699="","",'B - PROJETOS E PROGRAMAS'!C699),"DD/MM/AAAA")</f>
        <v/>
      </c>
      <c r="G696" t="str">
        <f>IF(OR('B - PROJETOS E PROGRAMAS'!D699="SIM",'B - PROJETOS E PROGRAMAS'!D699="S"),"S",IF(OR('B - PROJETOS E PROGRAMAS'!D699="NÃO",'B - PROJETOS E PROGRAMAS'!D699="N"),"N",""))</f>
        <v/>
      </c>
      <c r="H696" t="str">
        <f>TEXT(IF('B - PROJETOS E PROGRAMAS'!A699="","",'B - PROJETOS E PROGRAMAS'!AB699),"0,00")</f>
        <v/>
      </c>
      <c r="I696" t="str">
        <f>TEXT(IF('B - PROJETOS E PROGRAMAS'!A699="","",'B - PROJETOS E PROGRAMAS'!AC699),"0,00")</f>
        <v/>
      </c>
      <c r="J696" t="str">
        <f>TEXT(IF('B - PROJETOS E PROGRAMAS'!A699="","",'B - PROJETOS E PROGRAMAS'!AD699),"0,00")</f>
        <v/>
      </c>
      <c r="K696" t="str">
        <f>TEXT(IF('B - PROJETOS E PROGRAMAS'!A699="","",'B - PROJETOS E PROGRAMAS'!AE699),"0,00")</f>
        <v/>
      </c>
    </row>
    <row r="697" spans="1:11" x14ac:dyDescent="0.35">
      <c r="A697" t="str">
        <f>IF(D697="","",IF('A - IDENTIFICAÇÃO'!$C$7="","",'A - IDENTIFICAÇÃO'!$C$7))</f>
        <v/>
      </c>
      <c r="B697" t="str">
        <f>IF(D697="","",IF('A - IDENTIFICAÇÃO'!$P$15="","",'A - IDENTIFICAÇÃO'!$P$15))</f>
        <v/>
      </c>
      <c r="C697" t="str">
        <f>IF(D697="","",TEXT(IF('A - IDENTIFICAÇÃO'!$C$2="","",'A - IDENTIFICAÇÃO'!$C$2),"0000"))</f>
        <v/>
      </c>
      <c r="D697" t="str">
        <f>IF('B - PROJETOS E PROGRAMAS'!A700="","",'B - PROJETOS E PROGRAMAS'!A700)</f>
        <v/>
      </c>
      <c r="E697" t="str">
        <f>TEXT(IF('B - PROJETOS E PROGRAMAS'!B700="","",'B - PROJETOS E PROGRAMAS'!B700),"DD/MM/AAAA")</f>
        <v/>
      </c>
      <c r="F697" t="str">
        <f>TEXT(IF('B - PROJETOS E PROGRAMAS'!C700="","",'B - PROJETOS E PROGRAMAS'!C700),"DD/MM/AAAA")</f>
        <v/>
      </c>
      <c r="G697" t="str">
        <f>IF(OR('B - PROJETOS E PROGRAMAS'!D700="SIM",'B - PROJETOS E PROGRAMAS'!D700="S"),"S",IF(OR('B - PROJETOS E PROGRAMAS'!D700="NÃO",'B - PROJETOS E PROGRAMAS'!D700="N"),"N",""))</f>
        <v/>
      </c>
      <c r="H697" t="str">
        <f>TEXT(IF('B - PROJETOS E PROGRAMAS'!A700="","",'B - PROJETOS E PROGRAMAS'!AB700),"0,00")</f>
        <v/>
      </c>
      <c r="I697" t="str">
        <f>TEXT(IF('B - PROJETOS E PROGRAMAS'!A700="","",'B - PROJETOS E PROGRAMAS'!AC700),"0,00")</f>
        <v/>
      </c>
      <c r="J697" t="str">
        <f>TEXT(IF('B - PROJETOS E PROGRAMAS'!A700="","",'B - PROJETOS E PROGRAMAS'!AD700),"0,00")</f>
        <v/>
      </c>
      <c r="K697" t="str">
        <f>TEXT(IF('B - PROJETOS E PROGRAMAS'!A700="","",'B - PROJETOS E PROGRAMAS'!AE700),"0,00")</f>
        <v/>
      </c>
    </row>
    <row r="698" spans="1:11" x14ac:dyDescent="0.35">
      <c r="A698" t="str">
        <f>IF(D698="","",IF('A - IDENTIFICAÇÃO'!$C$7="","",'A - IDENTIFICAÇÃO'!$C$7))</f>
        <v/>
      </c>
      <c r="B698" t="str">
        <f>IF(D698="","",IF('A - IDENTIFICAÇÃO'!$P$15="","",'A - IDENTIFICAÇÃO'!$P$15))</f>
        <v/>
      </c>
      <c r="C698" t="str">
        <f>IF(D698="","",TEXT(IF('A - IDENTIFICAÇÃO'!$C$2="","",'A - IDENTIFICAÇÃO'!$C$2),"0000"))</f>
        <v/>
      </c>
      <c r="D698" t="str">
        <f>IF('B - PROJETOS E PROGRAMAS'!A701="","",'B - PROJETOS E PROGRAMAS'!A701)</f>
        <v/>
      </c>
      <c r="E698" t="str">
        <f>TEXT(IF('B - PROJETOS E PROGRAMAS'!B701="","",'B - PROJETOS E PROGRAMAS'!B701),"DD/MM/AAAA")</f>
        <v/>
      </c>
      <c r="F698" t="str">
        <f>TEXT(IF('B - PROJETOS E PROGRAMAS'!C701="","",'B - PROJETOS E PROGRAMAS'!C701),"DD/MM/AAAA")</f>
        <v/>
      </c>
      <c r="G698" t="str">
        <f>IF(OR('B - PROJETOS E PROGRAMAS'!D701="SIM",'B - PROJETOS E PROGRAMAS'!D701="S"),"S",IF(OR('B - PROJETOS E PROGRAMAS'!D701="NÃO",'B - PROJETOS E PROGRAMAS'!D701="N"),"N",""))</f>
        <v/>
      </c>
      <c r="H698" t="str">
        <f>TEXT(IF('B - PROJETOS E PROGRAMAS'!A701="","",'B - PROJETOS E PROGRAMAS'!AB701),"0,00")</f>
        <v/>
      </c>
      <c r="I698" t="str">
        <f>TEXT(IF('B - PROJETOS E PROGRAMAS'!A701="","",'B - PROJETOS E PROGRAMAS'!AC701),"0,00")</f>
        <v/>
      </c>
      <c r="J698" t="str">
        <f>TEXT(IF('B - PROJETOS E PROGRAMAS'!A701="","",'B - PROJETOS E PROGRAMAS'!AD701),"0,00")</f>
        <v/>
      </c>
      <c r="K698" t="str">
        <f>TEXT(IF('B - PROJETOS E PROGRAMAS'!A701="","",'B - PROJETOS E PROGRAMAS'!AE701),"0,00")</f>
        <v/>
      </c>
    </row>
    <row r="699" spans="1:11" x14ac:dyDescent="0.35">
      <c r="A699" t="str">
        <f>IF(D699="","",IF('A - IDENTIFICAÇÃO'!$C$7="","",'A - IDENTIFICAÇÃO'!$C$7))</f>
        <v/>
      </c>
      <c r="B699" t="str">
        <f>IF(D699="","",IF('A - IDENTIFICAÇÃO'!$P$15="","",'A - IDENTIFICAÇÃO'!$P$15))</f>
        <v/>
      </c>
      <c r="C699" t="str">
        <f>IF(D699="","",TEXT(IF('A - IDENTIFICAÇÃO'!$C$2="","",'A - IDENTIFICAÇÃO'!$C$2),"0000"))</f>
        <v/>
      </c>
      <c r="D699" t="str">
        <f>IF('B - PROJETOS E PROGRAMAS'!A702="","",'B - PROJETOS E PROGRAMAS'!A702)</f>
        <v/>
      </c>
      <c r="E699" t="str">
        <f>TEXT(IF('B - PROJETOS E PROGRAMAS'!B702="","",'B - PROJETOS E PROGRAMAS'!B702),"DD/MM/AAAA")</f>
        <v/>
      </c>
      <c r="F699" t="str">
        <f>TEXT(IF('B - PROJETOS E PROGRAMAS'!C702="","",'B - PROJETOS E PROGRAMAS'!C702),"DD/MM/AAAA")</f>
        <v/>
      </c>
      <c r="G699" t="str">
        <f>IF(OR('B - PROJETOS E PROGRAMAS'!D702="SIM",'B - PROJETOS E PROGRAMAS'!D702="S"),"S",IF(OR('B - PROJETOS E PROGRAMAS'!D702="NÃO",'B - PROJETOS E PROGRAMAS'!D702="N"),"N",""))</f>
        <v/>
      </c>
      <c r="H699" t="str">
        <f>TEXT(IF('B - PROJETOS E PROGRAMAS'!A702="","",'B - PROJETOS E PROGRAMAS'!AB702),"0,00")</f>
        <v/>
      </c>
      <c r="I699" t="str">
        <f>TEXT(IF('B - PROJETOS E PROGRAMAS'!A702="","",'B - PROJETOS E PROGRAMAS'!AC702),"0,00")</f>
        <v/>
      </c>
      <c r="J699" t="str">
        <f>TEXT(IF('B - PROJETOS E PROGRAMAS'!A702="","",'B - PROJETOS E PROGRAMAS'!AD702),"0,00")</f>
        <v/>
      </c>
      <c r="K699" t="str">
        <f>TEXT(IF('B - PROJETOS E PROGRAMAS'!A702="","",'B - PROJETOS E PROGRAMAS'!AE702),"0,00")</f>
        <v/>
      </c>
    </row>
    <row r="700" spans="1:11" x14ac:dyDescent="0.35">
      <c r="A700" t="str">
        <f>IF(D700="","",IF('A - IDENTIFICAÇÃO'!$C$7="","",'A - IDENTIFICAÇÃO'!$C$7))</f>
        <v/>
      </c>
      <c r="B700" t="str">
        <f>IF(D700="","",IF('A - IDENTIFICAÇÃO'!$P$15="","",'A - IDENTIFICAÇÃO'!$P$15))</f>
        <v/>
      </c>
      <c r="C700" t="str">
        <f>IF(D700="","",TEXT(IF('A - IDENTIFICAÇÃO'!$C$2="","",'A - IDENTIFICAÇÃO'!$C$2),"0000"))</f>
        <v/>
      </c>
      <c r="D700" t="str">
        <f>IF('B - PROJETOS E PROGRAMAS'!A703="","",'B - PROJETOS E PROGRAMAS'!A703)</f>
        <v/>
      </c>
      <c r="E700" t="str">
        <f>TEXT(IF('B - PROJETOS E PROGRAMAS'!B703="","",'B - PROJETOS E PROGRAMAS'!B703),"DD/MM/AAAA")</f>
        <v/>
      </c>
      <c r="F700" t="str">
        <f>TEXT(IF('B - PROJETOS E PROGRAMAS'!C703="","",'B - PROJETOS E PROGRAMAS'!C703),"DD/MM/AAAA")</f>
        <v/>
      </c>
      <c r="G700" t="str">
        <f>IF(OR('B - PROJETOS E PROGRAMAS'!D703="SIM",'B - PROJETOS E PROGRAMAS'!D703="S"),"S",IF(OR('B - PROJETOS E PROGRAMAS'!D703="NÃO",'B - PROJETOS E PROGRAMAS'!D703="N"),"N",""))</f>
        <v/>
      </c>
      <c r="H700" t="str">
        <f>TEXT(IF('B - PROJETOS E PROGRAMAS'!A703="","",'B - PROJETOS E PROGRAMAS'!AB703),"0,00")</f>
        <v/>
      </c>
      <c r="I700" t="str">
        <f>TEXT(IF('B - PROJETOS E PROGRAMAS'!A703="","",'B - PROJETOS E PROGRAMAS'!AC703),"0,00")</f>
        <v/>
      </c>
      <c r="J700" t="str">
        <f>TEXT(IF('B - PROJETOS E PROGRAMAS'!A703="","",'B - PROJETOS E PROGRAMAS'!AD703),"0,00")</f>
        <v/>
      </c>
      <c r="K700" t="str">
        <f>TEXT(IF('B - PROJETOS E PROGRAMAS'!A703="","",'B - PROJETOS E PROGRAMAS'!AE703),"0,00")</f>
        <v/>
      </c>
    </row>
    <row r="701" spans="1:11" x14ac:dyDescent="0.35">
      <c r="A701" t="str">
        <f>IF(D701="","",IF('A - IDENTIFICAÇÃO'!$C$7="","",'A - IDENTIFICAÇÃO'!$C$7))</f>
        <v/>
      </c>
      <c r="B701" t="str">
        <f>IF(D701="","",IF('A - IDENTIFICAÇÃO'!$P$15="","",'A - IDENTIFICAÇÃO'!$P$15))</f>
        <v/>
      </c>
      <c r="C701" t="str">
        <f>IF(D701="","",TEXT(IF('A - IDENTIFICAÇÃO'!$C$2="","",'A - IDENTIFICAÇÃO'!$C$2),"0000"))</f>
        <v/>
      </c>
      <c r="D701" t="str">
        <f>IF('B - PROJETOS E PROGRAMAS'!A704="","",'B - PROJETOS E PROGRAMAS'!A704)</f>
        <v/>
      </c>
      <c r="E701" t="str">
        <f>TEXT(IF('B - PROJETOS E PROGRAMAS'!B704="","",'B - PROJETOS E PROGRAMAS'!B704),"DD/MM/AAAA")</f>
        <v/>
      </c>
      <c r="F701" t="str">
        <f>TEXT(IF('B - PROJETOS E PROGRAMAS'!C704="","",'B - PROJETOS E PROGRAMAS'!C704),"DD/MM/AAAA")</f>
        <v/>
      </c>
      <c r="G701" t="str">
        <f>IF(OR('B - PROJETOS E PROGRAMAS'!D704="SIM",'B - PROJETOS E PROGRAMAS'!D704="S"),"S",IF(OR('B - PROJETOS E PROGRAMAS'!D704="NÃO",'B - PROJETOS E PROGRAMAS'!D704="N"),"N",""))</f>
        <v/>
      </c>
      <c r="H701" t="str">
        <f>TEXT(IF('B - PROJETOS E PROGRAMAS'!A704="","",'B - PROJETOS E PROGRAMAS'!AB704),"0,00")</f>
        <v/>
      </c>
      <c r="I701" t="str">
        <f>TEXT(IF('B - PROJETOS E PROGRAMAS'!A704="","",'B - PROJETOS E PROGRAMAS'!AC704),"0,00")</f>
        <v/>
      </c>
      <c r="J701" t="str">
        <f>TEXT(IF('B - PROJETOS E PROGRAMAS'!A704="","",'B - PROJETOS E PROGRAMAS'!AD704),"0,00")</f>
        <v/>
      </c>
      <c r="K701" t="str">
        <f>TEXT(IF('B - PROJETOS E PROGRAMAS'!A704="","",'B - PROJETOS E PROGRAMAS'!AE704),"0,00")</f>
        <v/>
      </c>
    </row>
    <row r="702" spans="1:11" x14ac:dyDescent="0.35">
      <c r="A702" t="str">
        <f>IF(D702="","",IF('A - IDENTIFICAÇÃO'!$C$7="","",'A - IDENTIFICAÇÃO'!$C$7))</f>
        <v/>
      </c>
      <c r="B702" t="str">
        <f>IF(D702="","",IF('A - IDENTIFICAÇÃO'!$P$15="","",'A - IDENTIFICAÇÃO'!$P$15))</f>
        <v/>
      </c>
      <c r="C702" t="str">
        <f>IF(D702="","",TEXT(IF('A - IDENTIFICAÇÃO'!$C$2="","",'A - IDENTIFICAÇÃO'!$C$2),"0000"))</f>
        <v/>
      </c>
      <c r="D702" t="str">
        <f>IF('B - PROJETOS E PROGRAMAS'!A705="","",'B - PROJETOS E PROGRAMAS'!A705)</f>
        <v/>
      </c>
      <c r="E702" t="str">
        <f>TEXT(IF('B - PROJETOS E PROGRAMAS'!B705="","",'B - PROJETOS E PROGRAMAS'!B705),"DD/MM/AAAA")</f>
        <v/>
      </c>
      <c r="F702" t="str">
        <f>TEXT(IF('B - PROJETOS E PROGRAMAS'!C705="","",'B - PROJETOS E PROGRAMAS'!C705),"DD/MM/AAAA")</f>
        <v/>
      </c>
      <c r="G702" t="str">
        <f>IF(OR('B - PROJETOS E PROGRAMAS'!D705="SIM",'B - PROJETOS E PROGRAMAS'!D705="S"),"S",IF(OR('B - PROJETOS E PROGRAMAS'!D705="NÃO",'B - PROJETOS E PROGRAMAS'!D705="N"),"N",""))</f>
        <v/>
      </c>
      <c r="H702" t="str">
        <f>TEXT(IF('B - PROJETOS E PROGRAMAS'!A705="","",'B - PROJETOS E PROGRAMAS'!AB705),"0,00")</f>
        <v/>
      </c>
      <c r="I702" t="str">
        <f>TEXT(IF('B - PROJETOS E PROGRAMAS'!A705="","",'B - PROJETOS E PROGRAMAS'!AC705),"0,00")</f>
        <v/>
      </c>
      <c r="J702" t="str">
        <f>TEXT(IF('B - PROJETOS E PROGRAMAS'!A705="","",'B - PROJETOS E PROGRAMAS'!AD705),"0,00")</f>
        <v/>
      </c>
      <c r="K702" t="str">
        <f>TEXT(IF('B - PROJETOS E PROGRAMAS'!A705="","",'B - PROJETOS E PROGRAMAS'!AE705),"0,00")</f>
        <v/>
      </c>
    </row>
    <row r="703" spans="1:11" x14ac:dyDescent="0.35">
      <c r="A703" t="str">
        <f>IF(D703="","",IF('A - IDENTIFICAÇÃO'!$C$7="","",'A - IDENTIFICAÇÃO'!$C$7))</f>
        <v/>
      </c>
      <c r="B703" t="str">
        <f>IF(D703="","",IF('A - IDENTIFICAÇÃO'!$P$15="","",'A - IDENTIFICAÇÃO'!$P$15))</f>
        <v/>
      </c>
      <c r="C703" t="str">
        <f>IF(D703="","",TEXT(IF('A - IDENTIFICAÇÃO'!$C$2="","",'A - IDENTIFICAÇÃO'!$C$2),"0000"))</f>
        <v/>
      </c>
      <c r="D703" t="str">
        <f>IF('B - PROJETOS E PROGRAMAS'!A706="","",'B - PROJETOS E PROGRAMAS'!A706)</f>
        <v/>
      </c>
      <c r="E703" t="str">
        <f>TEXT(IF('B - PROJETOS E PROGRAMAS'!B706="","",'B - PROJETOS E PROGRAMAS'!B706),"DD/MM/AAAA")</f>
        <v/>
      </c>
      <c r="F703" t="str">
        <f>TEXT(IF('B - PROJETOS E PROGRAMAS'!C706="","",'B - PROJETOS E PROGRAMAS'!C706),"DD/MM/AAAA")</f>
        <v/>
      </c>
      <c r="G703" t="str">
        <f>IF(OR('B - PROJETOS E PROGRAMAS'!D706="SIM",'B - PROJETOS E PROGRAMAS'!D706="S"),"S",IF(OR('B - PROJETOS E PROGRAMAS'!D706="NÃO",'B - PROJETOS E PROGRAMAS'!D706="N"),"N",""))</f>
        <v/>
      </c>
      <c r="H703" t="str">
        <f>TEXT(IF('B - PROJETOS E PROGRAMAS'!A706="","",'B - PROJETOS E PROGRAMAS'!AB706),"0,00")</f>
        <v/>
      </c>
      <c r="I703" t="str">
        <f>TEXT(IF('B - PROJETOS E PROGRAMAS'!A706="","",'B - PROJETOS E PROGRAMAS'!AC706),"0,00")</f>
        <v/>
      </c>
      <c r="J703" t="str">
        <f>TEXT(IF('B - PROJETOS E PROGRAMAS'!A706="","",'B - PROJETOS E PROGRAMAS'!AD706),"0,00")</f>
        <v/>
      </c>
      <c r="K703" t="str">
        <f>TEXT(IF('B - PROJETOS E PROGRAMAS'!A706="","",'B - PROJETOS E PROGRAMAS'!AE706),"0,00")</f>
        <v/>
      </c>
    </row>
    <row r="704" spans="1:11" x14ac:dyDescent="0.35">
      <c r="A704" t="str">
        <f>IF(D704="","",IF('A - IDENTIFICAÇÃO'!$C$7="","",'A - IDENTIFICAÇÃO'!$C$7))</f>
        <v/>
      </c>
      <c r="B704" t="str">
        <f>IF(D704="","",IF('A - IDENTIFICAÇÃO'!$P$15="","",'A - IDENTIFICAÇÃO'!$P$15))</f>
        <v/>
      </c>
      <c r="C704" t="str">
        <f>IF(D704="","",TEXT(IF('A - IDENTIFICAÇÃO'!$C$2="","",'A - IDENTIFICAÇÃO'!$C$2),"0000"))</f>
        <v/>
      </c>
      <c r="D704" t="str">
        <f>IF('B - PROJETOS E PROGRAMAS'!A707="","",'B - PROJETOS E PROGRAMAS'!A707)</f>
        <v/>
      </c>
      <c r="E704" t="str">
        <f>TEXT(IF('B - PROJETOS E PROGRAMAS'!B707="","",'B - PROJETOS E PROGRAMAS'!B707),"DD/MM/AAAA")</f>
        <v/>
      </c>
      <c r="F704" t="str">
        <f>TEXT(IF('B - PROJETOS E PROGRAMAS'!C707="","",'B - PROJETOS E PROGRAMAS'!C707),"DD/MM/AAAA")</f>
        <v/>
      </c>
      <c r="G704" t="str">
        <f>IF(OR('B - PROJETOS E PROGRAMAS'!D707="SIM",'B - PROJETOS E PROGRAMAS'!D707="S"),"S",IF(OR('B - PROJETOS E PROGRAMAS'!D707="NÃO",'B - PROJETOS E PROGRAMAS'!D707="N"),"N",""))</f>
        <v/>
      </c>
      <c r="H704" t="str">
        <f>TEXT(IF('B - PROJETOS E PROGRAMAS'!A707="","",'B - PROJETOS E PROGRAMAS'!AB707),"0,00")</f>
        <v/>
      </c>
      <c r="I704" t="str">
        <f>TEXT(IF('B - PROJETOS E PROGRAMAS'!A707="","",'B - PROJETOS E PROGRAMAS'!AC707),"0,00")</f>
        <v/>
      </c>
      <c r="J704" t="str">
        <f>TEXT(IF('B - PROJETOS E PROGRAMAS'!A707="","",'B - PROJETOS E PROGRAMAS'!AD707),"0,00")</f>
        <v/>
      </c>
      <c r="K704" t="str">
        <f>TEXT(IF('B - PROJETOS E PROGRAMAS'!A707="","",'B - PROJETOS E PROGRAMAS'!AE707),"0,00")</f>
        <v/>
      </c>
    </row>
    <row r="705" spans="1:11" x14ac:dyDescent="0.35">
      <c r="A705" t="str">
        <f>IF(D705="","",IF('A - IDENTIFICAÇÃO'!$C$7="","",'A - IDENTIFICAÇÃO'!$C$7))</f>
        <v/>
      </c>
      <c r="B705" t="str">
        <f>IF(D705="","",IF('A - IDENTIFICAÇÃO'!$P$15="","",'A - IDENTIFICAÇÃO'!$P$15))</f>
        <v/>
      </c>
      <c r="C705" t="str">
        <f>IF(D705="","",TEXT(IF('A - IDENTIFICAÇÃO'!$C$2="","",'A - IDENTIFICAÇÃO'!$C$2),"0000"))</f>
        <v/>
      </c>
      <c r="D705" t="str">
        <f>IF('B - PROJETOS E PROGRAMAS'!A708="","",'B - PROJETOS E PROGRAMAS'!A708)</f>
        <v/>
      </c>
      <c r="E705" t="str">
        <f>TEXT(IF('B - PROJETOS E PROGRAMAS'!B708="","",'B - PROJETOS E PROGRAMAS'!B708),"DD/MM/AAAA")</f>
        <v/>
      </c>
      <c r="F705" t="str">
        <f>TEXT(IF('B - PROJETOS E PROGRAMAS'!C708="","",'B - PROJETOS E PROGRAMAS'!C708),"DD/MM/AAAA")</f>
        <v/>
      </c>
      <c r="G705" t="str">
        <f>IF(OR('B - PROJETOS E PROGRAMAS'!D708="SIM",'B - PROJETOS E PROGRAMAS'!D708="S"),"S",IF(OR('B - PROJETOS E PROGRAMAS'!D708="NÃO",'B - PROJETOS E PROGRAMAS'!D708="N"),"N",""))</f>
        <v/>
      </c>
      <c r="H705" t="str">
        <f>TEXT(IF('B - PROJETOS E PROGRAMAS'!A708="","",'B - PROJETOS E PROGRAMAS'!AB708),"0,00")</f>
        <v/>
      </c>
      <c r="I705" t="str">
        <f>TEXT(IF('B - PROJETOS E PROGRAMAS'!A708="","",'B - PROJETOS E PROGRAMAS'!AC708),"0,00")</f>
        <v/>
      </c>
      <c r="J705" t="str">
        <f>TEXT(IF('B - PROJETOS E PROGRAMAS'!A708="","",'B - PROJETOS E PROGRAMAS'!AD708),"0,00")</f>
        <v/>
      </c>
      <c r="K705" t="str">
        <f>TEXT(IF('B - PROJETOS E PROGRAMAS'!A708="","",'B - PROJETOS E PROGRAMAS'!AE708),"0,00")</f>
        <v/>
      </c>
    </row>
    <row r="706" spans="1:11" x14ac:dyDescent="0.35">
      <c r="A706" t="str">
        <f>IF(D706="","",IF('A - IDENTIFICAÇÃO'!$C$7="","",'A - IDENTIFICAÇÃO'!$C$7))</f>
        <v/>
      </c>
      <c r="B706" t="str">
        <f>IF(D706="","",IF('A - IDENTIFICAÇÃO'!$P$15="","",'A - IDENTIFICAÇÃO'!$P$15))</f>
        <v/>
      </c>
      <c r="C706" t="str">
        <f>IF(D706="","",TEXT(IF('A - IDENTIFICAÇÃO'!$C$2="","",'A - IDENTIFICAÇÃO'!$C$2),"0000"))</f>
        <v/>
      </c>
      <c r="D706" t="str">
        <f>IF('B - PROJETOS E PROGRAMAS'!A709="","",'B - PROJETOS E PROGRAMAS'!A709)</f>
        <v/>
      </c>
      <c r="E706" t="str">
        <f>TEXT(IF('B - PROJETOS E PROGRAMAS'!B709="","",'B - PROJETOS E PROGRAMAS'!B709),"DD/MM/AAAA")</f>
        <v/>
      </c>
      <c r="F706" t="str">
        <f>TEXT(IF('B - PROJETOS E PROGRAMAS'!C709="","",'B - PROJETOS E PROGRAMAS'!C709),"DD/MM/AAAA")</f>
        <v/>
      </c>
      <c r="G706" t="str">
        <f>IF(OR('B - PROJETOS E PROGRAMAS'!D709="SIM",'B - PROJETOS E PROGRAMAS'!D709="S"),"S",IF(OR('B - PROJETOS E PROGRAMAS'!D709="NÃO",'B - PROJETOS E PROGRAMAS'!D709="N"),"N",""))</f>
        <v/>
      </c>
      <c r="H706" t="str">
        <f>TEXT(IF('B - PROJETOS E PROGRAMAS'!A709="","",'B - PROJETOS E PROGRAMAS'!AB709),"0,00")</f>
        <v/>
      </c>
      <c r="I706" t="str">
        <f>TEXT(IF('B - PROJETOS E PROGRAMAS'!A709="","",'B - PROJETOS E PROGRAMAS'!AC709),"0,00")</f>
        <v/>
      </c>
      <c r="J706" t="str">
        <f>TEXT(IF('B - PROJETOS E PROGRAMAS'!A709="","",'B - PROJETOS E PROGRAMAS'!AD709),"0,00")</f>
        <v/>
      </c>
      <c r="K706" t="str">
        <f>TEXT(IF('B - PROJETOS E PROGRAMAS'!A709="","",'B - PROJETOS E PROGRAMAS'!AE709),"0,00")</f>
        <v/>
      </c>
    </row>
    <row r="707" spans="1:11" x14ac:dyDescent="0.35">
      <c r="A707" t="str">
        <f>IF(D707="","",IF('A - IDENTIFICAÇÃO'!$C$7="","",'A - IDENTIFICAÇÃO'!$C$7))</f>
        <v/>
      </c>
      <c r="B707" t="str">
        <f>IF(D707="","",IF('A - IDENTIFICAÇÃO'!$P$15="","",'A - IDENTIFICAÇÃO'!$P$15))</f>
        <v/>
      </c>
      <c r="C707" t="str">
        <f>IF(D707="","",TEXT(IF('A - IDENTIFICAÇÃO'!$C$2="","",'A - IDENTIFICAÇÃO'!$C$2),"0000"))</f>
        <v/>
      </c>
      <c r="D707" t="str">
        <f>IF('B - PROJETOS E PROGRAMAS'!A710="","",'B - PROJETOS E PROGRAMAS'!A710)</f>
        <v/>
      </c>
      <c r="E707" t="str">
        <f>TEXT(IF('B - PROJETOS E PROGRAMAS'!B710="","",'B - PROJETOS E PROGRAMAS'!B710),"DD/MM/AAAA")</f>
        <v/>
      </c>
      <c r="F707" t="str">
        <f>TEXT(IF('B - PROJETOS E PROGRAMAS'!C710="","",'B - PROJETOS E PROGRAMAS'!C710),"DD/MM/AAAA")</f>
        <v/>
      </c>
      <c r="G707" t="str">
        <f>IF(OR('B - PROJETOS E PROGRAMAS'!D710="SIM",'B - PROJETOS E PROGRAMAS'!D710="S"),"S",IF(OR('B - PROJETOS E PROGRAMAS'!D710="NÃO",'B - PROJETOS E PROGRAMAS'!D710="N"),"N",""))</f>
        <v/>
      </c>
      <c r="H707" t="str">
        <f>TEXT(IF('B - PROJETOS E PROGRAMAS'!A710="","",'B - PROJETOS E PROGRAMAS'!AB710),"0,00")</f>
        <v/>
      </c>
      <c r="I707" t="str">
        <f>TEXT(IF('B - PROJETOS E PROGRAMAS'!A710="","",'B - PROJETOS E PROGRAMAS'!AC710),"0,00")</f>
        <v/>
      </c>
      <c r="J707" t="str">
        <f>TEXT(IF('B - PROJETOS E PROGRAMAS'!A710="","",'B - PROJETOS E PROGRAMAS'!AD710),"0,00")</f>
        <v/>
      </c>
      <c r="K707" t="str">
        <f>TEXT(IF('B - PROJETOS E PROGRAMAS'!A710="","",'B - PROJETOS E PROGRAMAS'!AE710),"0,00")</f>
        <v/>
      </c>
    </row>
    <row r="708" spans="1:11" x14ac:dyDescent="0.35">
      <c r="A708" t="str">
        <f>IF(D708="","",IF('A - IDENTIFICAÇÃO'!$C$7="","",'A - IDENTIFICAÇÃO'!$C$7))</f>
        <v/>
      </c>
      <c r="B708" t="str">
        <f>IF(D708="","",IF('A - IDENTIFICAÇÃO'!$P$15="","",'A - IDENTIFICAÇÃO'!$P$15))</f>
        <v/>
      </c>
      <c r="C708" t="str">
        <f>IF(D708="","",TEXT(IF('A - IDENTIFICAÇÃO'!$C$2="","",'A - IDENTIFICAÇÃO'!$C$2),"0000"))</f>
        <v/>
      </c>
      <c r="D708" t="str">
        <f>IF('B - PROJETOS E PROGRAMAS'!A711="","",'B - PROJETOS E PROGRAMAS'!A711)</f>
        <v/>
      </c>
      <c r="E708" t="str">
        <f>TEXT(IF('B - PROJETOS E PROGRAMAS'!B711="","",'B - PROJETOS E PROGRAMAS'!B711),"DD/MM/AAAA")</f>
        <v/>
      </c>
      <c r="F708" t="str">
        <f>TEXT(IF('B - PROJETOS E PROGRAMAS'!C711="","",'B - PROJETOS E PROGRAMAS'!C711),"DD/MM/AAAA")</f>
        <v/>
      </c>
      <c r="G708" t="str">
        <f>IF(OR('B - PROJETOS E PROGRAMAS'!D711="SIM",'B - PROJETOS E PROGRAMAS'!D711="S"),"S",IF(OR('B - PROJETOS E PROGRAMAS'!D711="NÃO",'B - PROJETOS E PROGRAMAS'!D711="N"),"N",""))</f>
        <v/>
      </c>
      <c r="H708" t="str">
        <f>TEXT(IF('B - PROJETOS E PROGRAMAS'!A711="","",'B - PROJETOS E PROGRAMAS'!AB711),"0,00")</f>
        <v/>
      </c>
      <c r="I708" t="str">
        <f>TEXT(IF('B - PROJETOS E PROGRAMAS'!A711="","",'B - PROJETOS E PROGRAMAS'!AC711),"0,00")</f>
        <v/>
      </c>
      <c r="J708" t="str">
        <f>TEXT(IF('B - PROJETOS E PROGRAMAS'!A711="","",'B - PROJETOS E PROGRAMAS'!AD711),"0,00")</f>
        <v/>
      </c>
      <c r="K708" t="str">
        <f>TEXT(IF('B - PROJETOS E PROGRAMAS'!A711="","",'B - PROJETOS E PROGRAMAS'!AE711),"0,00")</f>
        <v/>
      </c>
    </row>
    <row r="709" spans="1:11" x14ac:dyDescent="0.35">
      <c r="A709" t="str">
        <f>IF(D709="","",IF('A - IDENTIFICAÇÃO'!$C$7="","",'A - IDENTIFICAÇÃO'!$C$7))</f>
        <v/>
      </c>
      <c r="B709" t="str">
        <f>IF(D709="","",IF('A - IDENTIFICAÇÃO'!$P$15="","",'A - IDENTIFICAÇÃO'!$P$15))</f>
        <v/>
      </c>
      <c r="C709" t="str">
        <f>IF(D709="","",TEXT(IF('A - IDENTIFICAÇÃO'!$C$2="","",'A - IDENTIFICAÇÃO'!$C$2),"0000"))</f>
        <v/>
      </c>
      <c r="D709" t="str">
        <f>IF('B - PROJETOS E PROGRAMAS'!A712="","",'B - PROJETOS E PROGRAMAS'!A712)</f>
        <v/>
      </c>
      <c r="E709" t="str">
        <f>TEXT(IF('B - PROJETOS E PROGRAMAS'!B712="","",'B - PROJETOS E PROGRAMAS'!B712),"DD/MM/AAAA")</f>
        <v/>
      </c>
      <c r="F709" t="str">
        <f>TEXT(IF('B - PROJETOS E PROGRAMAS'!C712="","",'B - PROJETOS E PROGRAMAS'!C712),"DD/MM/AAAA")</f>
        <v/>
      </c>
      <c r="G709" t="str">
        <f>IF(OR('B - PROJETOS E PROGRAMAS'!D712="SIM",'B - PROJETOS E PROGRAMAS'!D712="S"),"S",IF(OR('B - PROJETOS E PROGRAMAS'!D712="NÃO",'B - PROJETOS E PROGRAMAS'!D712="N"),"N",""))</f>
        <v/>
      </c>
      <c r="H709" t="str">
        <f>TEXT(IF('B - PROJETOS E PROGRAMAS'!A712="","",'B - PROJETOS E PROGRAMAS'!AB712),"0,00")</f>
        <v/>
      </c>
      <c r="I709" t="str">
        <f>TEXT(IF('B - PROJETOS E PROGRAMAS'!A712="","",'B - PROJETOS E PROGRAMAS'!AC712),"0,00")</f>
        <v/>
      </c>
      <c r="J709" t="str">
        <f>TEXT(IF('B - PROJETOS E PROGRAMAS'!A712="","",'B - PROJETOS E PROGRAMAS'!AD712),"0,00")</f>
        <v/>
      </c>
      <c r="K709" t="str">
        <f>TEXT(IF('B - PROJETOS E PROGRAMAS'!A712="","",'B - PROJETOS E PROGRAMAS'!AE712),"0,00")</f>
        <v/>
      </c>
    </row>
    <row r="710" spans="1:11" x14ac:dyDescent="0.35">
      <c r="A710" t="str">
        <f>IF(D710="","",IF('A - IDENTIFICAÇÃO'!$C$7="","",'A - IDENTIFICAÇÃO'!$C$7))</f>
        <v/>
      </c>
      <c r="B710" t="str">
        <f>IF(D710="","",IF('A - IDENTIFICAÇÃO'!$P$15="","",'A - IDENTIFICAÇÃO'!$P$15))</f>
        <v/>
      </c>
      <c r="C710" t="str">
        <f>IF(D710="","",TEXT(IF('A - IDENTIFICAÇÃO'!$C$2="","",'A - IDENTIFICAÇÃO'!$C$2),"0000"))</f>
        <v/>
      </c>
      <c r="D710" t="str">
        <f>IF('B - PROJETOS E PROGRAMAS'!A713="","",'B - PROJETOS E PROGRAMAS'!A713)</f>
        <v/>
      </c>
      <c r="E710" t="str">
        <f>TEXT(IF('B - PROJETOS E PROGRAMAS'!B713="","",'B - PROJETOS E PROGRAMAS'!B713),"DD/MM/AAAA")</f>
        <v/>
      </c>
      <c r="F710" t="str">
        <f>TEXT(IF('B - PROJETOS E PROGRAMAS'!C713="","",'B - PROJETOS E PROGRAMAS'!C713),"DD/MM/AAAA")</f>
        <v/>
      </c>
      <c r="G710" t="str">
        <f>IF(OR('B - PROJETOS E PROGRAMAS'!D713="SIM",'B - PROJETOS E PROGRAMAS'!D713="S"),"S",IF(OR('B - PROJETOS E PROGRAMAS'!D713="NÃO",'B - PROJETOS E PROGRAMAS'!D713="N"),"N",""))</f>
        <v/>
      </c>
      <c r="H710" t="str">
        <f>TEXT(IF('B - PROJETOS E PROGRAMAS'!A713="","",'B - PROJETOS E PROGRAMAS'!AB713),"0,00")</f>
        <v/>
      </c>
      <c r="I710" t="str">
        <f>TEXT(IF('B - PROJETOS E PROGRAMAS'!A713="","",'B - PROJETOS E PROGRAMAS'!AC713),"0,00")</f>
        <v/>
      </c>
      <c r="J710" t="str">
        <f>TEXT(IF('B - PROJETOS E PROGRAMAS'!A713="","",'B - PROJETOS E PROGRAMAS'!AD713),"0,00")</f>
        <v/>
      </c>
      <c r="K710" t="str">
        <f>TEXT(IF('B - PROJETOS E PROGRAMAS'!A713="","",'B - PROJETOS E PROGRAMAS'!AE713),"0,00")</f>
        <v/>
      </c>
    </row>
    <row r="711" spans="1:11" x14ac:dyDescent="0.35">
      <c r="A711" t="str">
        <f>IF(D711="","",IF('A - IDENTIFICAÇÃO'!$C$7="","",'A - IDENTIFICAÇÃO'!$C$7))</f>
        <v/>
      </c>
      <c r="B711" t="str">
        <f>IF(D711="","",IF('A - IDENTIFICAÇÃO'!$P$15="","",'A - IDENTIFICAÇÃO'!$P$15))</f>
        <v/>
      </c>
      <c r="C711" t="str">
        <f>IF(D711="","",TEXT(IF('A - IDENTIFICAÇÃO'!$C$2="","",'A - IDENTIFICAÇÃO'!$C$2),"0000"))</f>
        <v/>
      </c>
      <c r="D711" t="str">
        <f>IF('B - PROJETOS E PROGRAMAS'!A714="","",'B - PROJETOS E PROGRAMAS'!A714)</f>
        <v/>
      </c>
      <c r="E711" t="str">
        <f>TEXT(IF('B - PROJETOS E PROGRAMAS'!B714="","",'B - PROJETOS E PROGRAMAS'!B714),"DD/MM/AAAA")</f>
        <v/>
      </c>
      <c r="F711" t="str">
        <f>TEXT(IF('B - PROJETOS E PROGRAMAS'!C714="","",'B - PROJETOS E PROGRAMAS'!C714),"DD/MM/AAAA")</f>
        <v/>
      </c>
      <c r="G711" t="str">
        <f>IF(OR('B - PROJETOS E PROGRAMAS'!D714="SIM",'B - PROJETOS E PROGRAMAS'!D714="S"),"S",IF(OR('B - PROJETOS E PROGRAMAS'!D714="NÃO",'B - PROJETOS E PROGRAMAS'!D714="N"),"N",""))</f>
        <v/>
      </c>
      <c r="H711" t="str">
        <f>TEXT(IF('B - PROJETOS E PROGRAMAS'!A714="","",'B - PROJETOS E PROGRAMAS'!AB714),"0,00")</f>
        <v/>
      </c>
      <c r="I711" t="str">
        <f>TEXT(IF('B - PROJETOS E PROGRAMAS'!A714="","",'B - PROJETOS E PROGRAMAS'!AC714),"0,00")</f>
        <v/>
      </c>
      <c r="J711" t="str">
        <f>TEXT(IF('B - PROJETOS E PROGRAMAS'!A714="","",'B - PROJETOS E PROGRAMAS'!AD714),"0,00")</f>
        <v/>
      </c>
      <c r="K711" t="str">
        <f>TEXT(IF('B - PROJETOS E PROGRAMAS'!A714="","",'B - PROJETOS E PROGRAMAS'!AE714),"0,00")</f>
        <v/>
      </c>
    </row>
    <row r="712" spans="1:11" x14ac:dyDescent="0.35">
      <c r="A712" t="str">
        <f>IF(D712="","",IF('A - IDENTIFICAÇÃO'!$C$7="","",'A - IDENTIFICAÇÃO'!$C$7))</f>
        <v/>
      </c>
      <c r="B712" t="str">
        <f>IF(D712="","",IF('A - IDENTIFICAÇÃO'!$P$15="","",'A - IDENTIFICAÇÃO'!$P$15))</f>
        <v/>
      </c>
      <c r="C712" t="str">
        <f>IF(D712="","",TEXT(IF('A - IDENTIFICAÇÃO'!$C$2="","",'A - IDENTIFICAÇÃO'!$C$2),"0000"))</f>
        <v/>
      </c>
      <c r="D712" t="str">
        <f>IF('B - PROJETOS E PROGRAMAS'!A715="","",'B - PROJETOS E PROGRAMAS'!A715)</f>
        <v/>
      </c>
      <c r="E712" t="str">
        <f>TEXT(IF('B - PROJETOS E PROGRAMAS'!B715="","",'B - PROJETOS E PROGRAMAS'!B715),"DD/MM/AAAA")</f>
        <v/>
      </c>
      <c r="F712" t="str">
        <f>TEXT(IF('B - PROJETOS E PROGRAMAS'!C715="","",'B - PROJETOS E PROGRAMAS'!C715),"DD/MM/AAAA")</f>
        <v/>
      </c>
      <c r="G712" t="str">
        <f>IF(OR('B - PROJETOS E PROGRAMAS'!D715="SIM",'B - PROJETOS E PROGRAMAS'!D715="S"),"S",IF(OR('B - PROJETOS E PROGRAMAS'!D715="NÃO",'B - PROJETOS E PROGRAMAS'!D715="N"),"N",""))</f>
        <v/>
      </c>
      <c r="H712" t="str">
        <f>TEXT(IF('B - PROJETOS E PROGRAMAS'!A715="","",'B - PROJETOS E PROGRAMAS'!AB715),"0,00")</f>
        <v/>
      </c>
      <c r="I712" t="str">
        <f>TEXT(IF('B - PROJETOS E PROGRAMAS'!A715="","",'B - PROJETOS E PROGRAMAS'!AC715),"0,00")</f>
        <v/>
      </c>
      <c r="J712" t="str">
        <f>TEXT(IF('B - PROJETOS E PROGRAMAS'!A715="","",'B - PROJETOS E PROGRAMAS'!AD715),"0,00")</f>
        <v/>
      </c>
      <c r="K712" t="str">
        <f>TEXT(IF('B - PROJETOS E PROGRAMAS'!A715="","",'B - PROJETOS E PROGRAMAS'!AE715),"0,00")</f>
        <v/>
      </c>
    </row>
    <row r="713" spans="1:11" x14ac:dyDescent="0.35">
      <c r="A713" t="str">
        <f>IF(D713="","",IF('A - IDENTIFICAÇÃO'!$C$7="","",'A - IDENTIFICAÇÃO'!$C$7))</f>
        <v/>
      </c>
      <c r="B713" t="str">
        <f>IF(D713="","",IF('A - IDENTIFICAÇÃO'!$P$15="","",'A - IDENTIFICAÇÃO'!$P$15))</f>
        <v/>
      </c>
      <c r="C713" t="str">
        <f>IF(D713="","",TEXT(IF('A - IDENTIFICAÇÃO'!$C$2="","",'A - IDENTIFICAÇÃO'!$C$2),"0000"))</f>
        <v/>
      </c>
      <c r="D713" t="str">
        <f>IF('B - PROJETOS E PROGRAMAS'!A716="","",'B - PROJETOS E PROGRAMAS'!A716)</f>
        <v/>
      </c>
      <c r="E713" t="str">
        <f>TEXT(IF('B - PROJETOS E PROGRAMAS'!B716="","",'B - PROJETOS E PROGRAMAS'!B716),"DD/MM/AAAA")</f>
        <v/>
      </c>
      <c r="F713" t="str">
        <f>TEXT(IF('B - PROJETOS E PROGRAMAS'!C716="","",'B - PROJETOS E PROGRAMAS'!C716),"DD/MM/AAAA")</f>
        <v/>
      </c>
      <c r="G713" t="str">
        <f>IF(OR('B - PROJETOS E PROGRAMAS'!D716="SIM",'B - PROJETOS E PROGRAMAS'!D716="S"),"S",IF(OR('B - PROJETOS E PROGRAMAS'!D716="NÃO",'B - PROJETOS E PROGRAMAS'!D716="N"),"N",""))</f>
        <v/>
      </c>
      <c r="H713" t="str">
        <f>TEXT(IF('B - PROJETOS E PROGRAMAS'!A716="","",'B - PROJETOS E PROGRAMAS'!AB716),"0,00")</f>
        <v/>
      </c>
      <c r="I713" t="str">
        <f>TEXT(IF('B - PROJETOS E PROGRAMAS'!A716="","",'B - PROJETOS E PROGRAMAS'!AC716),"0,00")</f>
        <v/>
      </c>
      <c r="J713" t="str">
        <f>TEXT(IF('B - PROJETOS E PROGRAMAS'!A716="","",'B - PROJETOS E PROGRAMAS'!AD716),"0,00")</f>
        <v/>
      </c>
      <c r="K713" t="str">
        <f>TEXT(IF('B - PROJETOS E PROGRAMAS'!A716="","",'B - PROJETOS E PROGRAMAS'!AE716),"0,00")</f>
        <v/>
      </c>
    </row>
    <row r="714" spans="1:11" x14ac:dyDescent="0.35">
      <c r="A714" t="str">
        <f>IF(D714="","",IF('A - IDENTIFICAÇÃO'!$C$7="","",'A - IDENTIFICAÇÃO'!$C$7))</f>
        <v/>
      </c>
      <c r="B714" t="str">
        <f>IF(D714="","",IF('A - IDENTIFICAÇÃO'!$P$15="","",'A - IDENTIFICAÇÃO'!$P$15))</f>
        <v/>
      </c>
      <c r="C714" t="str">
        <f>IF(D714="","",TEXT(IF('A - IDENTIFICAÇÃO'!$C$2="","",'A - IDENTIFICAÇÃO'!$C$2),"0000"))</f>
        <v/>
      </c>
      <c r="D714" t="str">
        <f>IF('B - PROJETOS E PROGRAMAS'!A717="","",'B - PROJETOS E PROGRAMAS'!A717)</f>
        <v/>
      </c>
      <c r="E714" t="str">
        <f>TEXT(IF('B - PROJETOS E PROGRAMAS'!B717="","",'B - PROJETOS E PROGRAMAS'!B717),"DD/MM/AAAA")</f>
        <v/>
      </c>
      <c r="F714" t="str">
        <f>TEXT(IF('B - PROJETOS E PROGRAMAS'!C717="","",'B - PROJETOS E PROGRAMAS'!C717),"DD/MM/AAAA")</f>
        <v/>
      </c>
      <c r="G714" t="str">
        <f>IF(OR('B - PROJETOS E PROGRAMAS'!D717="SIM",'B - PROJETOS E PROGRAMAS'!D717="S"),"S",IF(OR('B - PROJETOS E PROGRAMAS'!D717="NÃO",'B - PROJETOS E PROGRAMAS'!D717="N"),"N",""))</f>
        <v/>
      </c>
      <c r="H714" t="str">
        <f>TEXT(IF('B - PROJETOS E PROGRAMAS'!A717="","",'B - PROJETOS E PROGRAMAS'!AB717),"0,00")</f>
        <v/>
      </c>
      <c r="I714" t="str">
        <f>TEXT(IF('B - PROJETOS E PROGRAMAS'!A717="","",'B - PROJETOS E PROGRAMAS'!AC717),"0,00")</f>
        <v/>
      </c>
      <c r="J714" t="str">
        <f>TEXT(IF('B - PROJETOS E PROGRAMAS'!A717="","",'B - PROJETOS E PROGRAMAS'!AD717),"0,00")</f>
        <v/>
      </c>
      <c r="K714" t="str">
        <f>TEXT(IF('B - PROJETOS E PROGRAMAS'!A717="","",'B - PROJETOS E PROGRAMAS'!AE717),"0,00")</f>
        <v/>
      </c>
    </row>
    <row r="715" spans="1:11" x14ac:dyDescent="0.35">
      <c r="A715" t="str">
        <f>IF(D715="","",IF('A - IDENTIFICAÇÃO'!$C$7="","",'A - IDENTIFICAÇÃO'!$C$7))</f>
        <v/>
      </c>
      <c r="B715" t="str">
        <f>IF(D715="","",IF('A - IDENTIFICAÇÃO'!$P$15="","",'A - IDENTIFICAÇÃO'!$P$15))</f>
        <v/>
      </c>
      <c r="C715" t="str">
        <f>IF(D715="","",TEXT(IF('A - IDENTIFICAÇÃO'!$C$2="","",'A - IDENTIFICAÇÃO'!$C$2),"0000"))</f>
        <v/>
      </c>
      <c r="D715" t="str">
        <f>IF('B - PROJETOS E PROGRAMAS'!A718="","",'B - PROJETOS E PROGRAMAS'!A718)</f>
        <v/>
      </c>
      <c r="E715" t="str">
        <f>TEXT(IF('B - PROJETOS E PROGRAMAS'!B718="","",'B - PROJETOS E PROGRAMAS'!B718),"DD/MM/AAAA")</f>
        <v/>
      </c>
      <c r="F715" t="str">
        <f>TEXT(IF('B - PROJETOS E PROGRAMAS'!C718="","",'B - PROJETOS E PROGRAMAS'!C718),"DD/MM/AAAA")</f>
        <v/>
      </c>
      <c r="G715" t="str">
        <f>IF(OR('B - PROJETOS E PROGRAMAS'!D718="SIM",'B - PROJETOS E PROGRAMAS'!D718="S"),"S",IF(OR('B - PROJETOS E PROGRAMAS'!D718="NÃO",'B - PROJETOS E PROGRAMAS'!D718="N"),"N",""))</f>
        <v/>
      </c>
      <c r="H715" t="str">
        <f>TEXT(IF('B - PROJETOS E PROGRAMAS'!A718="","",'B - PROJETOS E PROGRAMAS'!AB718),"0,00")</f>
        <v/>
      </c>
      <c r="I715" t="str">
        <f>TEXT(IF('B - PROJETOS E PROGRAMAS'!A718="","",'B - PROJETOS E PROGRAMAS'!AC718),"0,00")</f>
        <v/>
      </c>
      <c r="J715" t="str">
        <f>TEXT(IF('B - PROJETOS E PROGRAMAS'!A718="","",'B - PROJETOS E PROGRAMAS'!AD718),"0,00")</f>
        <v/>
      </c>
      <c r="K715" t="str">
        <f>TEXT(IF('B - PROJETOS E PROGRAMAS'!A718="","",'B - PROJETOS E PROGRAMAS'!AE718),"0,00")</f>
        <v/>
      </c>
    </row>
    <row r="716" spans="1:11" x14ac:dyDescent="0.35">
      <c r="A716" t="str">
        <f>IF(D716="","",IF('A - IDENTIFICAÇÃO'!$C$7="","",'A - IDENTIFICAÇÃO'!$C$7))</f>
        <v/>
      </c>
      <c r="B716" t="str">
        <f>IF(D716="","",IF('A - IDENTIFICAÇÃO'!$P$15="","",'A - IDENTIFICAÇÃO'!$P$15))</f>
        <v/>
      </c>
      <c r="C716" t="str">
        <f>IF(D716="","",TEXT(IF('A - IDENTIFICAÇÃO'!$C$2="","",'A - IDENTIFICAÇÃO'!$C$2),"0000"))</f>
        <v/>
      </c>
      <c r="D716" t="str">
        <f>IF('B - PROJETOS E PROGRAMAS'!A719="","",'B - PROJETOS E PROGRAMAS'!A719)</f>
        <v/>
      </c>
      <c r="E716" t="str">
        <f>TEXT(IF('B - PROJETOS E PROGRAMAS'!B719="","",'B - PROJETOS E PROGRAMAS'!B719),"DD/MM/AAAA")</f>
        <v/>
      </c>
      <c r="F716" t="str">
        <f>TEXT(IF('B - PROJETOS E PROGRAMAS'!C719="","",'B - PROJETOS E PROGRAMAS'!C719),"DD/MM/AAAA")</f>
        <v/>
      </c>
      <c r="G716" t="str">
        <f>IF(OR('B - PROJETOS E PROGRAMAS'!D719="SIM",'B - PROJETOS E PROGRAMAS'!D719="S"),"S",IF(OR('B - PROJETOS E PROGRAMAS'!D719="NÃO",'B - PROJETOS E PROGRAMAS'!D719="N"),"N",""))</f>
        <v/>
      </c>
      <c r="H716" t="str">
        <f>TEXT(IF('B - PROJETOS E PROGRAMAS'!A719="","",'B - PROJETOS E PROGRAMAS'!AB719),"0,00")</f>
        <v/>
      </c>
      <c r="I716" t="str">
        <f>TEXT(IF('B - PROJETOS E PROGRAMAS'!A719="","",'B - PROJETOS E PROGRAMAS'!AC719),"0,00")</f>
        <v/>
      </c>
      <c r="J716" t="str">
        <f>TEXT(IF('B - PROJETOS E PROGRAMAS'!A719="","",'B - PROJETOS E PROGRAMAS'!AD719),"0,00")</f>
        <v/>
      </c>
      <c r="K716" t="str">
        <f>TEXT(IF('B - PROJETOS E PROGRAMAS'!A719="","",'B - PROJETOS E PROGRAMAS'!AE719),"0,00")</f>
        <v/>
      </c>
    </row>
    <row r="717" spans="1:11" x14ac:dyDescent="0.35">
      <c r="A717" t="str">
        <f>IF(D717="","",IF('A - IDENTIFICAÇÃO'!$C$7="","",'A - IDENTIFICAÇÃO'!$C$7))</f>
        <v/>
      </c>
      <c r="B717" t="str">
        <f>IF(D717="","",IF('A - IDENTIFICAÇÃO'!$P$15="","",'A - IDENTIFICAÇÃO'!$P$15))</f>
        <v/>
      </c>
      <c r="C717" t="str">
        <f>IF(D717="","",TEXT(IF('A - IDENTIFICAÇÃO'!$C$2="","",'A - IDENTIFICAÇÃO'!$C$2),"0000"))</f>
        <v/>
      </c>
      <c r="D717" t="str">
        <f>IF('B - PROJETOS E PROGRAMAS'!A720="","",'B - PROJETOS E PROGRAMAS'!A720)</f>
        <v/>
      </c>
      <c r="E717" t="str">
        <f>TEXT(IF('B - PROJETOS E PROGRAMAS'!B720="","",'B - PROJETOS E PROGRAMAS'!B720),"DD/MM/AAAA")</f>
        <v/>
      </c>
      <c r="F717" t="str">
        <f>TEXT(IF('B - PROJETOS E PROGRAMAS'!C720="","",'B - PROJETOS E PROGRAMAS'!C720),"DD/MM/AAAA")</f>
        <v/>
      </c>
      <c r="G717" t="str">
        <f>IF(OR('B - PROJETOS E PROGRAMAS'!D720="SIM",'B - PROJETOS E PROGRAMAS'!D720="S"),"S",IF(OR('B - PROJETOS E PROGRAMAS'!D720="NÃO",'B - PROJETOS E PROGRAMAS'!D720="N"),"N",""))</f>
        <v/>
      </c>
      <c r="H717" t="str">
        <f>TEXT(IF('B - PROJETOS E PROGRAMAS'!A720="","",'B - PROJETOS E PROGRAMAS'!AB720),"0,00")</f>
        <v/>
      </c>
      <c r="I717" t="str">
        <f>TEXT(IF('B - PROJETOS E PROGRAMAS'!A720="","",'B - PROJETOS E PROGRAMAS'!AC720),"0,00")</f>
        <v/>
      </c>
      <c r="J717" t="str">
        <f>TEXT(IF('B - PROJETOS E PROGRAMAS'!A720="","",'B - PROJETOS E PROGRAMAS'!AD720),"0,00")</f>
        <v/>
      </c>
      <c r="K717" t="str">
        <f>TEXT(IF('B - PROJETOS E PROGRAMAS'!A720="","",'B - PROJETOS E PROGRAMAS'!AE720),"0,00")</f>
        <v/>
      </c>
    </row>
    <row r="718" spans="1:11" x14ac:dyDescent="0.35">
      <c r="A718" t="str">
        <f>IF(D718="","",IF('A - IDENTIFICAÇÃO'!$C$7="","",'A - IDENTIFICAÇÃO'!$C$7))</f>
        <v/>
      </c>
      <c r="B718" t="str">
        <f>IF(D718="","",IF('A - IDENTIFICAÇÃO'!$P$15="","",'A - IDENTIFICAÇÃO'!$P$15))</f>
        <v/>
      </c>
      <c r="C718" t="str">
        <f>IF(D718="","",TEXT(IF('A - IDENTIFICAÇÃO'!$C$2="","",'A - IDENTIFICAÇÃO'!$C$2),"0000"))</f>
        <v/>
      </c>
      <c r="D718" t="str">
        <f>IF('B - PROJETOS E PROGRAMAS'!A721="","",'B - PROJETOS E PROGRAMAS'!A721)</f>
        <v/>
      </c>
      <c r="E718" t="str">
        <f>TEXT(IF('B - PROJETOS E PROGRAMAS'!B721="","",'B - PROJETOS E PROGRAMAS'!B721),"DD/MM/AAAA")</f>
        <v/>
      </c>
      <c r="F718" t="str">
        <f>TEXT(IF('B - PROJETOS E PROGRAMAS'!C721="","",'B - PROJETOS E PROGRAMAS'!C721),"DD/MM/AAAA")</f>
        <v/>
      </c>
      <c r="G718" t="str">
        <f>IF(OR('B - PROJETOS E PROGRAMAS'!D721="SIM",'B - PROJETOS E PROGRAMAS'!D721="S"),"S",IF(OR('B - PROJETOS E PROGRAMAS'!D721="NÃO",'B - PROJETOS E PROGRAMAS'!D721="N"),"N",""))</f>
        <v/>
      </c>
      <c r="H718" t="str">
        <f>TEXT(IF('B - PROJETOS E PROGRAMAS'!A721="","",'B - PROJETOS E PROGRAMAS'!AB721),"0,00")</f>
        <v/>
      </c>
      <c r="I718" t="str">
        <f>TEXT(IF('B - PROJETOS E PROGRAMAS'!A721="","",'B - PROJETOS E PROGRAMAS'!AC721),"0,00")</f>
        <v/>
      </c>
      <c r="J718" t="str">
        <f>TEXT(IF('B - PROJETOS E PROGRAMAS'!A721="","",'B - PROJETOS E PROGRAMAS'!AD721),"0,00")</f>
        <v/>
      </c>
      <c r="K718" t="str">
        <f>TEXT(IF('B - PROJETOS E PROGRAMAS'!A721="","",'B - PROJETOS E PROGRAMAS'!AE721),"0,00")</f>
        <v/>
      </c>
    </row>
    <row r="719" spans="1:11" x14ac:dyDescent="0.35">
      <c r="A719" t="str">
        <f>IF(D719="","",IF('A - IDENTIFICAÇÃO'!$C$7="","",'A - IDENTIFICAÇÃO'!$C$7))</f>
        <v/>
      </c>
      <c r="B719" t="str">
        <f>IF(D719="","",IF('A - IDENTIFICAÇÃO'!$P$15="","",'A - IDENTIFICAÇÃO'!$P$15))</f>
        <v/>
      </c>
      <c r="C719" t="str">
        <f>IF(D719="","",TEXT(IF('A - IDENTIFICAÇÃO'!$C$2="","",'A - IDENTIFICAÇÃO'!$C$2),"0000"))</f>
        <v/>
      </c>
      <c r="D719" t="str">
        <f>IF('B - PROJETOS E PROGRAMAS'!A722="","",'B - PROJETOS E PROGRAMAS'!A722)</f>
        <v/>
      </c>
      <c r="E719" t="str">
        <f>TEXT(IF('B - PROJETOS E PROGRAMAS'!B722="","",'B - PROJETOS E PROGRAMAS'!B722),"DD/MM/AAAA")</f>
        <v/>
      </c>
      <c r="F719" t="str">
        <f>TEXT(IF('B - PROJETOS E PROGRAMAS'!C722="","",'B - PROJETOS E PROGRAMAS'!C722),"DD/MM/AAAA")</f>
        <v/>
      </c>
      <c r="G719" t="str">
        <f>IF(OR('B - PROJETOS E PROGRAMAS'!D722="SIM",'B - PROJETOS E PROGRAMAS'!D722="S"),"S",IF(OR('B - PROJETOS E PROGRAMAS'!D722="NÃO",'B - PROJETOS E PROGRAMAS'!D722="N"),"N",""))</f>
        <v/>
      </c>
      <c r="H719" t="str">
        <f>TEXT(IF('B - PROJETOS E PROGRAMAS'!A722="","",'B - PROJETOS E PROGRAMAS'!AB722),"0,00")</f>
        <v/>
      </c>
      <c r="I719" t="str">
        <f>TEXT(IF('B - PROJETOS E PROGRAMAS'!A722="","",'B - PROJETOS E PROGRAMAS'!AC722),"0,00")</f>
        <v/>
      </c>
      <c r="J719" t="str">
        <f>TEXT(IF('B - PROJETOS E PROGRAMAS'!A722="","",'B - PROJETOS E PROGRAMAS'!AD722),"0,00")</f>
        <v/>
      </c>
      <c r="K719" t="str">
        <f>TEXT(IF('B - PROJETOS E PROGRAMAS'!A722="","",'B - PROJETOS E PROGRAMAS'!AE722),"0,00")</f>
        <v/>
      </c>
    </row>
    <row r="720" spans="1:11" x14ac:dyDescent="0.35">
      <c r="A720" t="str">
        <f>IF(D720="","",IF('A - IDENTIFICAÇÃO'!$C$7="","",'A - IDENTIFICAÇÃO'!$C$7))</f>
        <v/>
      </c>
      <c r="B720" t="str">
        <f>IF(D720="","",IF('A - IDENTIFICAÇÃO'!$P$15="","",'A - IDENTIFICAÇÃO'!$P$15))</f>
        <v/>
      </c>
      <c r="C720" t="str">
        <f>IF(D720="","",TEXT(IF('A - IDENTIFICAÇÃO'!$C$2="","",'A - IDENTIFICAÇÃO'!$C$2),"0000"))</f>
        <v/>
      </c>
      <c r="D720" t="str">
        <f>IF('B - PROJETOS E PROGRAMAS'!A723="","",'B - PROJETOS E PROGRAMAS'!A723)</f>
        <v/>
      </c>
      <c r="E720" t="str">
        <f>TEXT(IF('B - PROJETOS E PROGRAMAS'!B723="","",'B - PROJETOS E PROGRAMAS'!B723),"DD/MM/AAAA")</f>
        <v/>
      </c>
      <c r="F720" t="str">
        <f>TEXT(IF('B - PROJETOS E PROGRAMAS'!C723="","",'B - PROJETOS E PROGRAMAS'!C723),"DD/MM/AAAA")</f>
        <v/>
      </c>
      <c r="G720" t="str">
        <f>IF(OR('B - PROJETOS E PROGRAMAS'!D723="SIM",'B - PROJETOS E PROGRAMAS'!D723="S"),"S",IF(OR('B - PROJETOS E PROGRAMAS'!D723="NÃO",'B - PROJETOS E PROGRAMAS'!D723="N"),"N",""))</f>
        <v/>
      </c>
      <c r="H720" t="str">
        <f>TEXT(IF('B - PROJETOS E PROGRAMAS'!A723="","",'B - PROJETOS E PROGRAMAS'!AB723),"0,00")</f>
        <v/>
      </c>
      <c r="I720" t="str">
        <f>TEXT(IF('B - PROJETOS E PROGRAMAS'!A723="","",'B - PROJETOS E PROGRAMAS'!AC723),"0,00")</f>
        <v/>
      </c>
      <c r="J720" t="str">
        <f>TEXT(IF('B - PROJETOS E PROGRAMAS'!A723="","",'B - PROJETOS E PROGRAMAS'!AD723),"0,00")</f>
        <v/>
      </c>
      <c r="K720" t="str">
        <f>TEXT(IF('B - PROJETOS E PROGRAMAS'!A723="","",'B - PROJETOS E PROGRAMAS'!AE723),"0,00")</f>
        <v/>
      </c>
    </row>
    <row r="721" spans="1:11" x14ac:dyDescent="0.35">
      <c r="A721" t="str">
        <f>IF(D721="","",IF('A - IDENTIFICAÇÃO'!$C$7="","",'A - IDENTIFICAÇÃO'!$C$7))</f>
        <v/>
      </c>
      <c r="B721" t="str">
        <f>IF(D721="","",IF('A - IDENTIFICAÇÃO'!$P$15="","",'A - IDENTIFICAÇÃO'!$P$15))</f>
        <v/>
      </c>
      <c r="C721" t="str">
        <f>IF(D721="","",TEXT(IF('A - IDENTIFICAÇÃO'!$C$2="","",'A - IDENTIFICAÇÃO'!$C$2),"0000"))</f>
        <v/>
      </c>
      <c r="D721" t="str">
        <f>IF('B - PROJETOS E PROGRAMAS'!A724="","",'B - PROJETOS E PROGRAMAS'!A724)</f>
        <v/>
      </c>
      <c r="E721" t="str">
        <f>TEXT(IF('B - PROJETOS E PROGRAMAS'!B724="","",'B - PROJETOS E PROGRAMAS'!B724),"DD/MM/AAAA")</f>
        <v/>
      </c>
      <c r="F721" t="str">
        <f>TEXT(IF('B - PROJETOS E PROGRAMAS'!C724="","",'B - PROJETOS E PROGRAMAS'!C724),"DD/MM/AAAA")</f>
        <v/>
      </c>
      <c r="G721" t="str">
        <f>IF(OR('B - PROJETOS E PROGRAMAS'!D724="SIM",'B - PROJETOS E PROGRAMAS'!D724="S"),"S",IF(OR('B - PROJETOS E PROGRAMAS'!D724="NÃO",'B - PROJETOS E PROGRAMAS'!D724="N"),"N",""))</f>
        <v/>
      </c>
      <c r="H721" t="str">
        <f>TEXT(IF('B - PROJETOS E PROGRAMAS'!A724="","",'B - PROJETOS E PROGRAMAS'!AB724),"0,00")</f>
        <v/>
      </c>
      <c r="I721" t="str">
        <f>TEXT(IF('B - PROJETOS E PROGRAMAS'!A724="","",'B - PROJETOS E PROGRAMAS'!AC724),"0,00")</f>
        <v/>
      </c>
      <c r="J721" t="str">
        <f>TEXT(IF('B - PROJETOS E PROGRAMAS'!A724="","",'B - PROJETOS E PROGRAMAS'!AD724),"0,00")</f>
        <v/>
      </c>
      <c r="K721" t="str">
        <f>TEXT(IF('B - PROJETOS E PROGRAMAS'!A724="","",'B - PROJETOS E PROGRAMAS'!AE724),"0,00")</f>
        <v/>
      </c>
    </row>
    <row r="722" spans="1:11" x14ac:dyDescent="0.35">
      <c r="A722" t="str">
        <f>IF(D722="","",IF('A - IDENTIFICAÇÃO'!$C$7="","",'A - IDENTIFICAÇÃO'!$C$7))</f>
        <v/>
      </c>
      <c r="B722" t="str">
        <f>IF(D722="","",IF('A - IDENTIFICAÇÃO'!$P$15="","",'A - IDENTIFICAÇÃO'!$P$15))</f>
        <v/>
      </c>
      <c r="C722" t="str">
        <f>IF(D722="","",TEXT(IF('A - IDENTIFICAÇÃO'!$C$2="","",'A - IDENTIFICAÇÃO'!$C$2),"0000"))</f>
        <v/>
      </c>
      <c r="D722" t="str">
        <f>IF('B - PROJETOS E PROGRAMAS'!A725="","",'B - PROJETOS E PROGRAMAS'!A725)</f>
        <v/>
      </c>
      <c r="E722" t="str">
        <f>TEXT(IF('B - PROJETOS E PROGRAMAS'!B725="","",'B - PROJETOS E PROGRAMAS'!B725),"DD/MM/AAAA")</f>
        <v/>
      </c>
      <c r="F722" t="str">
        <f>TEXT(IF('B - PROJETOS E PROGRAMAS'!C725="","",'B - PROJETOS E PROGRAMAS'!C725),"DD/MM/AAAA")</f>
        <v/>
      </c>
      <c r="G722" t="str">
        <f>IF(OR('B - PROJETOS E PROGRAMAS'!D725="SIM",'B - PROJETOS E PROGRAMAS'!D725="S"),"S",IF(OR('B - PROJETOS E PROGRAMAS'!D725="NÃO",'B - PROJETOS E PROGRAMAS'!D725="N"),"N",""))</f>
        <v/>
      </c>
      <c r="H722" t="str">
        <f>TEXT(IF('B - PROJETOS E PROGRAMAS'!A725="","",'B - PROJETOS E PROGRAMAS'!AB725),"0,00")</f>
        <v/>
      </c>
      <c r="I722" t="str">
        <f>TEXT(IF('B - PROJETOS E PROGRAMAS'!A725="","",'B - PROJETOS E PROGRAMAS'!AC725),"0,00")</f>
        <v/>
      </c>
      <c r="J722" t="str">
        <f>TEXT(IF('B - PROJETOS E PROGRAMAS'!A725="","",'B - PROJETOS E PROGRAMAS'!AD725),"0,00")</f>
        <v/>
      </c>
      <c r="K722" t="str">
        <f>TEXT(IF('B - PROJETOS E PROGRAMAS'!A725="","",'B - PROJETOS E PROGRAMAS'!AE725),"0,00")</f>
        <v/>
      </c>
    </row>
    <row r="723" spans="1:11" x14ac:dyDescent="0.35">
      <c r="A723" t="str">
        <f>IF(D723="","",IF('A - IDENTIFICAÇÃO'!$C$7="","",'A - IDENTIFICAÇÃO'!$C$7))</f>
        <v/>
      </c>
      <c r="B723" t="str">
        <f>IF(D723="","",IF('A - IDENTIFICAÇÃO'!$P$15="","",'A - IDENTIFICAÇÃO'!$P$15))</f>
        <v/>
      </c>
      <c r="C723" t="str">
        <f>IF(D723="","",TEXT(IF('A - IDENTIFICAÇÃO'!$C$2="","",'A - IDENTIFICAÇÃO'!$C$2),"0000"))</f>
        <v/>
      </c>
      <c r="D723" t="str">
        <f>IF('B - PROJETOS E PROGRAMAS'!A726="","",'B - PROJETOS E PROGRAMAS'!A726)</f>
        <v/>
      </c>
      <c r="E723" t="str">
        <f>TEXT(IF('B - PROJETOS E PROGRAMAS'!B726="","",'B - PROJETOS E PROGRAMAS'!B726),"DD/MM/AAAA")</f>
        <v/>
      </c>
      <c r="F723" t="str">
        <f>TEXT(IF('B - PROJETOS E PROGRAMAS'!C726="","",'B - PROJETOS E PROGRAMAS'!C726),"DD/MM/AAAA")</f>
        <v/>
      </c>
      <c r="G723" t="str">
        <f>IF(OR('B - PROJETOS E PROGRAMAS'!D726="SIM",'B - PROJETOS E PROGRAMAS'!D726="S"),"S",IF(OR('B - PROJETOS E PROGRAMAS'!D726="NÃO",'B - PROJETOS E PROGRAMAS'!D726="N"),"N",""))</f>
        <v/>
      </c>
      <c r="H723" t="str">
        <f>TEXT(IF('B - PROJETOS E PROGRAMAS'!A726="","",'B - PROJETOS E PROGRAMAS'!AB726),"0,00")</f>
        <v/>
      </c>
      <c r="I723" t="str">
        <f>TEXT(IF('B - PROJETOS E PROGRAMAS'!A726="","",'B - PROJETOS E PROGRAMAS'!AC726),"0,00")</f>
        <v/>
      </c>
      <c r="J723" t="str">
        <f>TEXT(IF('B - PROJETOS E PROGRAMAS'!A726="","",'B - PROJETOS E PROGRAMAS'!AD726),"0,00")</f>
        <v/>
      </c>
      <c r="K723" t="str">
        <f>TEXT(IF('B - PROJETOS E PROGRAMAS'!A726="","",'B - PROJETOS E PROGRAMAS'!AE726),"0,00")</f>
        <v/>
      </c>
    </row>
    <row r="724" spans="1:11" x14ac:dyDescent="0.35">
      <c r="A724" t="str">
        <f>IF(D724="","",IF('A - IDENTIFICAÇÃO'!$C$7="","",'A - IDENTIFICAÇÃO'!$C$7))</f>
        <v/>
      </c>
      <c r="B724" t="str">
        <f>IF(D724="","",IF('A - IDENTIFICAÇÃO'!$P$15="","",'A - IDENTIFICAÇÃO'!$P$15))</f>
        <v/>
      </c>
      <c r="C724" t="str">
        <f>IF(D724="","",TEXT(IF('A - IDENTIFICAÇÃO'!$C$2="","",'A - IDENTIFICAÇÃO'!$C$2),"0000"))</f>
        <v/>
      </c>
      <c r="D724" t="str">
        <f>IF('B - PROJETOS E PROGRAMAS'!A727="","",'B - PROJETOS E PROGRAMAS'!A727)</f>
        <v/>
      </c>
      <c r="E724" t="str">
        <f>TEXT(IF('B - PROJETOS E PROGRAMAS'!B727="","",'B - PROJETOS E PROGRAMAS'!B727),"DD/MM/AAAA")</f>
        <v/>
      </c>
      <c r="F724" t="str">
        <f>TEXT(IF('B - PROJETOS E PROGRAMAS'!C727="","",'B - PROJETOS E PROGRAMAS'!C727),"DD/MM/AAAA")</f>
        <v/>
      </c>
      <c r="G724" t="str">
        <f>IF(OR('B - PROJETOS E PROGRAMAS'!D727="SIM",'B - PROJETOS E PROGRAMAS'!D727="S"),"S",IF(OR('B - PROJETOS E PROGRAMAS'!D727="NÃO",'B - PROJETOS E PROGRAMAS'!D727="N"),"N",""))</f>
        <v/>
      </c>
      <c r="H724" t="str">
        <f>TEXT(IF('B - PROJETOS E PROGRAMAS'!A727="","",'B - PROJETOS E PROGRAMAS'!AB727),"0,00")</f>
        <v/>
      </c>
      <c r="I724" t="str">
        <f>TEXT(IF('B - PROJETOS E PROGRAMAS'!A727="","",'B - PROJETOS E PROGRAMAS'!AC727),"0,00")</f>
        <v/>
      </c>
      <c r="J724" t="str">
        <f>TEXT(IF('B - PROJETOS E PROGRAMAS'!A727="","",'B - PROJETOS E PROGRAMAS'!AD727),"0,00")</f>
        <v/>
      </c>
      <c r="K724" t="str">
        <f>TEXT(IF('B - PROJETOS E PROGRAMAS'!A727="","",'B - PROJETOS E PROGRAMAS'!AE727),"0,00")</f>
        <v/>
      </c>
    </row>
    <row r="725" spans="1:11" x14ac:dyDescent="0.35">
      <c r="A725" t="str">
        <f>IF(D725="","",IF('A - IDENTIFICAÇÃO'!$C$7="","",'A - IDENTIFICAÇÃO'!$C$7))</f>
        <v/>
      </c>
      <c r="B725" t="str">
        <f>IF(D725="","",IF('A - IDENTIFICAÇÃO'!$P$15="","",'A - IDENTIFICAÇÃO'!$P$15))</f>
        <v/>
      </c>
      <c r="C725" t="str">
        <f>IF(D725="","",TEXT(IF('A - IDENTIFICAÇÃO'!$C$2="","",'A - IDENTIFICAÇÃO'!$C$2),"0000"))</f>
        <v/>
      </c>
      <c r="D725" t="str">
        <f>IF('B - PROJETOS E PROGRAMAS'!A728="","",'B - PROJETOS E PROGRAMAS'!A728)</f>
        <v/>
      </c>
      <c r="E725" t="str">
        <f>TEXT(IF('B - PROJETOS E PROGRAMAS'!B728="","",'B - PROJETOS E PROGRAMAS'!B728),"DD/MM/AAAA")</f>
        <v/>
      </c>
      <c r="F725" t="str">
        <f>TEXT(IF('B - PROJETOS E PROGRAMAS'!C728="","",'B - PROJETOS E PROGRAMAS'!C728),"DD/MM/AAAA")</f>
        <v/>
      </c>
      <c r="G725" t="str">
        <f>IF(OR('B - PROJETOS E PROGRAMAS'!D728="SIM",'B - PROJETOS E PROGRAMAS'!D728="S"),"S",IF(OR('B - PROJETOS E PROGRAMAS'!D728="NÃO",'B - PROJETOS E PROGRAMAS'!D728="N"),"N",""))</f>
        <v/>
      </c>
      <c r="H725" t="str">
        <f>TEXT(IF('B - PROJETOS E PROGRAMAS'!A728="","",'B - PROJETOS E PROGRAMAS'!AB728),"0,00")</f>
        <v/>
      </c>
      <c r="I725" t="str">
        <f>TEXT(IF('B - PROJETOS E PROGRAMAS'!A728="","",'B - PROJETOS E PROGRAMAS'!AC728),"0,00")</f>
        <v/>
      </c>
      <c r="J725" t="str">
        <f>TEXT(IF('B - PROJETOS E PROGRAMAS'!A728="","",'B - PROJETOS E PROGRAMAS'!AD728),"0,00")</f>
        <v/>
      </c>
      <c r="K725" t="str">
        <f>TEXT(IF('B - PROJETOS E PROGRAMAS'!A728="","",'B - PROJETOS E PROGRAMAS'!AE728),"0,00")</f>
        <v/>
      </c>
    </row>
    <row r="726" spans="1:11" x14ac:dyDescent="0.35">
      <c r="A726" t="str">
        <f>IF(D726="","",IF('A - IDENTIFICAÇÃO'!$C$7="","",'A - IDENTIFICAÇÃO'!$C$7))</f>
        <v/>
      </c>
      <c r="B726" t="str">
        <f>IF(D726="","",IF('A - IDENTIFICAÇÃO'!$P$15="","",'A - IDENTIFICAÇÃO'!$P$15))</f>
        <v/>
      </c>
      <c r="C726" t="str">
        <f>IF(D726="","",TEXT(IF('A - IDENTIFICAÇÃO'!$C$2="","",'A - IDENTIFICAÇÃO'!$C$2),"0000"))</f>
        <v/>
      </c>
      <c r="D726" t="str">
        <f>IF('B - PROJETOS E PROGRAMAS'!A729="","",'B - PROJETOS E PROGRAMAS'!A729)</f>
        <v/>
      </c>
      <c r="E726" t="str">
        <f>TEXT(IF('B - PROJETOS E PROGRAMAS'!B729="","",'B - PROJETOS E PROGRAMAS'!B729),"DD/MM/AAAA")</f>
        <v/>
      </c>
      <c r="F726" t="str">
        <f>TEXT(IF('B - PROJETOS E PROGRAMAS'!C729="","",'B - PROJETOS E PROGRAMAS'!C729),"DD/MM/AAAA")</f>
        <v/>
      </c>
      <c r="G726" t="str">
        <f>IF(OR('B - PROJETOS E PROGRAMAS'!D729="SIM",'B - PROJETOS E PROGRAMAS'!D729="S"),"S",IF(OR('B - PROJETOS E PROGRAMAS'!D729="NÃO",'B - PROJETOS E PROGRAMAS'!D729="N"),"N",""))</f>
        <v/>
      </c>
      <c r="H726" t="str">
        <f>TEXT(IF('B - PROJETOS E PROGRAMAS'!A729="","",'B - PROJETOS E PROGRAMAS'!AB729),"0,00")</f>
        <v/>
      </c>
      <c r="I726" t="str">
        <f>TEXT(IF('B - PROJETOS E PROGRAMAS'!A729="","",'B - PROJETOS E PROGRAMAS'!AC729),"0,00")</f>
        <v/>
      </c>
      <c r="J726" t="str">
        <f>TEXT(IF('B - PROJETOS E PROGRAMAS'!A729="","",'B - PROJETOS E PROGRAMAS'!AD729),"0,00")</f>
        <v/>
      </c>
      <c r="K726" t="str">
        <f>TEXT(IF('B - PROJETOS E PROGRAMAS'!A729="","",'B - PROJETOS E PROGRAMAS'!AE729),"0,00")</f>
        <v/>
      </c>
    </row>
    <row r="727" spans="1:11" x14ac:dyDescent="0.35">
      <c r="A727" t="str">
        <f>IF(D727="","",IF('A - IDENTIFICAÇÃO'!$C$7="","",'A - IDENTIFICAÇÃO'!$C$7))</f>
        <v/>
      </c>
      <c r="B727" t="str">
        <f>IF(D727="","",IF('A - IDENTIFICAÇÃO'!$P$15="","",'A - IDENTIFICAÇÃO'!$P$15))</f>
        <v/>
      </c>
      <c r="C727" t="str">
        <f>IF(D727="","",TEXT(IF('A - IDENTIFICAÇÃO'!$C$2="","",'A - IDENTIFICAÇÃO'!$C$2),"0000"))</f>
        <v/>
      </c>
      <c r="D727" t="str">
        <f>IF('B - PROJETOS E PROGRAMAS'!A730="","",'B - PROJETOS E PROGRAMAS'!A730)</f>
        <v/>
      </c>
      <c r="E727" t="str">
        <f>TEXT(IF('B - PROJETOS E PROGRAMAS'!B730="","",'B - PROJETOS E PROGRAMAS'!B730),"DD/MM/AAAA")</f>
        <v/>
      </c>
      <c r="F727" t="str">
        <f>TEXT(IF('B - PROJETOS E PROGRAMAS'!C730="","",'B - PROJETOS E PROGRAMAS'!C730),"DD/MM/AAAA")</f>
        <v/>
      </c>
      <c r="G727" t="str">
        <f>IF(OR('B - PROJETOS E PROGRAMAS'!D730="SIM",'B - PROJETOS E PROGRAMAS'!D730="S"),"S",IF(OR('B - PROJETOS E PROGRAMAS'!D730="NÃO",'B - PROJETOS E PROGRAMAS'!D730="N"),"N",""))</f>
        <v/>
      </c>
      <c r="H727" t="str">
        <f>TEXT(IF('B - PROJETOS E PROGRAMAS'!A730="","",'B - PROJETOS E PROGRAMAS'!AB730),"0,00")</f>
        <v/>
      </c>
      <c r="I727" t="str">
        <f>TEXT(IF('B - PROJETOS E PROGRAMAS'!A730="","",'B - PROJETOS E PROGRAMAS'!AC730),"0,00")</f>
        <v/>
      </c>
      <c r="J727" t="str">
        <f>TEXT(IF('B - PROJETOS E PROGRAMAS'!A730="","",'B - PROJETOS E PROGRAMAS'!AD730),"0,00")</f>
        <v/>
      </c>
      <c r="K727" t="str">
        <f>TEXT(IF('B - PROJETOS E PROGRAMAS'!A730="","",'B - PROJETOS E PROGRAMAS'!AE730),"0,00")</f>
        <v/>
      </c>
    </row>
    <row r="728" spans="1:11" x14ac:dyDescent="0.35">
      <c r="A728" t="str">
        <f>IF(D728="","",IF('A - IDENTIFICAÇÃO'!$C$7="","",'A - IDENTIFICAÇÃO'!$C$7))</f>
        <v/>
      </c>
      <c r="B728" t="str">
        <f>IF(D728="","",IF('A - IDENTIFICAÇÃO'!$P$15="","",'A - IDENTIFICAÇÃO'!$P$15))</f>
        <v/>
      </c>
      <c r="C728" t="str">
        <f>IF(D728="","",TEXT(IF('A - IDENTIFICAÇÃO'!$C$2="","",'A - IDENTIFICAÇÃO'!$C$2),"0000"))</f>
        <v/>
      </c>
      <c r="D728" t="str">
        <f>IF('B - PROJETOS E PROGRAMAS'!A731="","",'B - PROJETOS E PROGRAMAS'!A731)</f>
        <v/>
      </c>
      <c r="E728" t="str">
        <f>TEXT(IF('B - PROJETOS E PROGRAMAS'!B731="","",'B - PROJETOS E PROGRAMAS'!B731),"DD/MM/AAAA")</f>
        <v/>
      </c>
      <c r="F728" t="str">
        <f>TEXT(IF('B - PROJETOS E PROGRAMAS'!C731="","",'B - PROJETOS E PROGRAMAS'!C731),"DD/MM/AAAA")</f>
        <v/>
      </c>
      <c r="G728" t="str">
        <f>IF(OR('B - PROJETOS E PROGRAMAS'!D731="SIM",'B - PROJETOS E PROGRAMAS'!D731="S"),"S",IF(OR('B - PROJETOS E PROGRAMAS'!D731="NÃO",'B - PROJETOS E PROGRAMAS'!D731="N"),"N",""))</f>
        <v/>
      </c>
      <c r="H728" t="str">
        <f>TEXT(IF('B - PROJETOS E PROGRAMAS'!A731="","",'B - PROJETOS E PROGRAMAS'!AB731),"0,00")</f>
        <v/>
      </c>
      <c r="I728" t="str">
        <f>TEXT(IF('B - PROJETOS E PROGRAMAS'!A731="","",'B - PROJETOS E PROGRAMAS'!AC731),"0,00")</f>
        <v/>
      </c>
      <c r="J728" t="str">
        <f>TEXT(IF('B - PROJETOS E PROGRAMAS'!A731="","",'B - PROJETOS E PROGRAMAS'!AD731),"0,00")</f>
        <v/>
      </c>
      <c r="K728" t="str">
        <f>TEXT(IF('B - PROJETOS E PROGRAMAS'!A731="","",'B - PROJETOS E PROGRAMAS'!AE731),"0,00")</f>
        <v/>
      </c>
    </row>
    <row r="729" spans="1:11" x14ac:dyDescent="0.35">
      <c r="A729" t="str">
        <f>IF(D729="","",IF('A - IDENTIFICAÇÃO'!$C$7="","",'A - IDENTIFICAÇÃO'!$C$7))</f>
        <v/>
      </c>
      <c r="B729" t="str">
        <f>IF(D729="","",IF('A - IDENTIFICAÇÃO'!$P$15="","",'A - IDENTIFICAÇÃO'!$P$15))</f>
        <v/>
      </c>
      <c r="C729" t="str">
        <f>IF(D729="","",TEXT(IF('A - IDENTIFICAÇÃO'!$C$2="","",'A - IDENTIFICAÇÃO'!$C$2),"0000"))</f>
        <v/>
      </c>
      <c r="D729" t="str">
        <f>IF('B - PROJETOS E PROGRAMAS'!A732="","",'B - PROJETOS E PROGRAMAS'!A732)</f>
        <v/>
      </c>
      <c r="E729" t="str">
        <f>TEXT(IF('B - PROJETOS E PROGRAMAS'!B732="","",'B - PROJETOS E PROGRAMAS'!B732),"DD/MM/AAAA")</f>
        <v/>
      </c>
      <c r="F729" t="str">
        <f>TEXT(IF('B - PROJETOS E PROGRAMAS'!C732="","",'B - PROJETOS E PROGRAMAS'!C732),"DD/MM/AAAA")</f>
        <v/>
      </c>
      <c r="G729" t="str">
        <f>IF(OR('B - PROJETOS E PROGRAMAS'!D732="SIM",'B - PROJETOS E PROGRAMAS'!D732="S"),"S",IF(OR('B - PROJETOS E PROGRAMAS'!D732="NÃO",'B - PROJETOS E PROGRAMAS'!D732="N"),"N",""))</f>
        <v/>
      </c>
      <c r="H729" t="str">
        <f>TEXT(IF('B - PROJETOS E PROGRAMAS'!A732="","",'B - PROJETOS E PROGRAMAS'!AB732),"0,00")</f>
        <v/>
      </c>
      <c r="I729" t="str">
        <f>TEXT(IF('B - PROJETOS E PROGRAMAS'!A732="","",'B - PROJETOS E PROGRAMAS'!AC732),"0,00")</f>
        <v/>
      </c>
      <c r="J729" t="str">
        <f>TEXT(IF('B - PROJETOS E PROGRAMAS'!A732="","",'B - PROJETOS E PROGRAMAS'!AD732),"0,00")</f>
        <v/>
      </c>
      <c r="K729" t="str">
        <f>TEXT(IF('B - PROJETOS E PROGRAMAS'!A732="","",'B - PROJETOS E PROGRAMAS'!AE732),"0,00")</f>
        <v/>
      </c>
    </row>
    <row r="730" spans="1:11" x14ac:dyDescent="0.35">
      <c r="A730" t="str">
        <f>IF(D730="","",IF('A - IDENTIFICAÇÃO'!$C$7="","",'A - IDENTIFICAÇÃO'!$C$7))</f>
        <v/>
      </c>
      <c r="B730" t="str">
        <f>IF(D730="","",IF('A - IDENTIFICAÇÃO'!$P$15="","",'A - IDENTIFICAÇÃO'!$P$15))</f>
        <v/>
      </c>
      <c r="C730" t="str">
        <f>IF(D730="","",TEXT(IF('A - IDENTIFICAÇÃO'!$C$2="","",'A - IDENTIFICAÇÃO'!$C$2),"0000"))</f>
        <v/>
      </c>
      <c r="D730" t="str">
        <f>IF('B - PROJETOS E PROGRAMAS'!A733="","",'B - PROJETOS E PROGRAMAS'!A733)</f>
        <v/>
      </c>
      <c r="E730" t="str">
        <f>TEXT(IF('B - PROJETOS E PROGRAMAS'!B733="","",'B - PROJETOS E PROGRAMAS'!B733),"DD/MM/AAAA")</f>
        <v/>
      </c>
      <c r="F730" t="str">
        <f>TEXT(IF('B - PROJETOS E PROGRAMAS'!C733="","",'B - PROJETOS E PROGRAMAS'!C733),"DD/MM/AAAA")</f>
        <v/>
      </c>
      <c r="G730" t="str">
        <f>IF(OR('B - PROJETOS E PROGRAMAS'!D733="SIM",'B - PROJETOS E PROGRAMAS'!D733="S"),"S",IF(OR('B - PROJETOS E PROGRAMAS'!D733="NÃO",'B - PROJETOS E PROGRAMAS'!D733="N"),"N",""))</f>
        <v/>
      </c>
      <c r="H730" t="str">
        <f>TEXT(IF('B - PROJETOS E PROGRAMAS'!A733="","",'B - PROJETOS E PROGRAMAS'!AB733),"0,00")</f>
        <v/>
      </c>
      <c r="I730" t="str">
        <f>TEXT(IF('B - PROJETOS E PROGRAMAS'!A733="","",'B - PROJETOS E PROGRAMAS'!AC733),"0,00")</f>
        <v/>
      </c>
      <c r="J730" t="str">
        <f>TEXT(IF('B - PROJETOS E PROGRAMAS'!A733="","",'B - PROJETOS E PROGRAMAS'!AD733),"0,00")</f>
        <v/>
      </c>
      <c r="K730" t="str">
        <f>TEXT(IF('B - PROJETOS E PROGRAMAS'!A733="","",'B - PROJETOS E PROGRAMAS'!AE733),"0,00")</f>
        <v/>
      </c>
    </row>
    <row r="731" spans="1:11" x14ac:dyDescent="0.35">
      <c r="A731" t="str">
        <f>IF(D731="","",IF('A - IDENTIFICAÇÃO'!$C$7="","",'A - IDENTIFICAÇÃO'!$C$7))</f>
        <v/>
      </c>
      <c r="B731" t="str">
        <f>IF(D731="","",IF('A - IDENTIFICAÇÃO'!$P$15="","",'A - IDENTIFICAÇÃO'!$P$15))</f>
        <v/>
      </c>
      <c r="C731" t="str">
        <f>IF(D731="","",TEXT(IF('A - IDENTIFICAÇÃO'!$C$2="","",'A - IDENTIFICAÇÃO'!$C$2),"0000"))</f>
        <v/>
      </c>
      <c r="D731" t="str">
        <f>IF('B - PROJETOS E PROGRAMAS'!A734="","",'B - PROJETOS E PROGRAMAS'!A734)</f>
        <v/>
      </c>
      <c r="E731" t="str">
        <f>TEXT(IF('B - PROJETOS E PROGRAMAS'!B734="","",'B - PROJETOS E PROGRAMAS'!B734),"DD/MM/AAAA")</f>
        <v/>
      </c>
      <c r="F731" t="str">
        <f>TEXT(IF('B - PROJETOS E PROGRAMAS'!C734="","",'B - PROJETOS E PROGRAMAS'!C734),"DD/MM/AAAA")</f>
        <v/>
      </c>
      <c r="G731" t="str">
        <f>IF(OR('B - PROJETOS E PROGRAMAS'!D734="SIM",'B - PROJETOS E PROGRAMAS'!D734="S"),"S",IF(OR('B - PROJETOS E PROGRAMAS'!D734="NÃO",'B - PROJETOS E PROGRAMAS'!D734="N"),"N",""))</f>
        <v/>
      </c>
      <c r="H731" t="str">
        <f>TEXT(IF('B - PROJETOS E PROGRAMAS'!A734="","",'B - PROJETOS E PROGRAMAS'!AB734),"0,00")</f>
        <v/>
      </c>
      <c r="I731" t="str">
        <f>TEXT(IF('B - PROJETOS E PROGRAMAS'!A734="","",'B - PROJETOS E PROGRAMAS'!AC734),"0,00")</f>
        <v/>
      </c>
      <c r="J731" t="str">
        <f>TEXT(IF('B - PROJETOS E PROGRAMAS'!A734="","",'B - PROJETOS E PROGRAMAS'!AD734),"0,00")</f>
        <v/>
      </c>
      <c r="K731" t="str">
        <f>TEXT(IF('B - PROJETOS E PROGRAMAS'!A734="","",'B - PROJETOS E PROGRAMAS'!AE734),"0,00")</f>
        <v/>
      </c>
    </row>
    <row r="732" spans="1:11" x14ac:dyDescent="0.35">
      <c r="A732" t="str">
        <f>IF(D732="","",IF('A - IDENTIFICAÇÃO'!$C$7="","",'A - IDENTIFICAÇÃO'!$C$7))</f>
        <v/>
      </c>
      <c r="B732" t="str">
        <f>IF(D732="","",IF('A - IDENTIFICAÇÃO'!$P$15="","",'A - IDENTIFICAÇÃO'!$P$15))</f>
        <v/>
      </c>
      <c r="C732" t="str">
        <f>IF(D732="","",TEXT(IF('A - IDENTIFICAÇÃO'!$C$2="","",'A - IDENTIFICAÇÃO'!$C$2),"0000"))</f>
        <v/>
      </c>
      <c r="D732" t="str">
        <f>IF('B - PROJETOS E PROGRAMAS'!A735="","",'B - PROJETOS E PROGRAMAS'!A735)</f>
        <v/>
      </c>
      <c r="E732" t="str">
        <f>TEXT(IF('B - PROJETOS E PROGRAMAS'!B735="","",'B - PROJETOS E PROGRAMAS'!B735),"DD/MM/AAAA")</f>
        <v/>
      </c>
      <c r="F732" t="str">
        <f>TEXT(IF('B - PROJETOS E PROGRAMAS'!C735="","",'B - PROJETOS E PROGRAMAS'!C735),"DD/MM/AAAA")</f>
        <v/>
      </c>
      <c r="G732" t="str">
        <f>IF(OR('B - PROJETOS E PROGRAMAS'!D735="SIM",'B - PROJETOS E PROGRAMAS'!D735="S"),"S",IF(OR('B - PROJETOS E PROGRAMAS'!D735="NÃO",'B - PROJETOS E PROGRAMAS'!D735="N"),"N",""))</f>
        <v/>
      </c>
      <c r="H732" t="str">
        <f>TEXT(IF('B - PROJETOS E PROGRAMAS'!A735="","",'B - PROJETOS E PROGRAMAS'!AB735),"0,00")</f>
        <v/>
      </c>
      <c r="I732" t="str">
        <f>TEXT(IF('B - PROJETOS E PROGRAMAS'!A735="","",'B - PROJETOS E PROGRAMAS'!AC735),"0,00")</f>
        <v/>
      </c>
      <c r="J732" t="str">
        <f>TEXT(IF('B - PROJETOS E PROGRAMAS'!A735="","",'B - PROJETOS E PROGRAMAS'!AD735),"0,00")</f>
        <v/>
      </c>
      <c r="K732" t="str">
        <f>TEXT(IF('B - PROJETOS E PROGRAMAS'!A735="","",'B - PROJETOS E PROGRAMAS'!AE735),"0,00")</f>
        <v/>
      </c>
    </row>
    <row r="733" spans="1:11" x14ac:dyDescent="0.35">
      <c r="A733" t="str">
        <f>IF(D733="","",IF('A - IDENTIFICAÇÃO'!$C$7="","",'A - IDENTIFICAÇÃO'!$C$7))</f>
        <v/>
      </c>
      <c r="B733" t="str">
        <f>IF(D733="","",IF('A - IDENTIFICAÇÃO'!$P$15="","",'A - IDENTIFICAÇÃO'!$P$15))</f>
        <v/>
      </c>
      <c r="C733" t="str">
        <f>IF(D733="","",TEXT(IF('A - IDENTIFICAÇÃO'!$C$2="","",'A - IDENTIFICAÇÃO'!$C$2),"0000"))</f>
        <v/>
      </c>
      <c r="D733" t="str">
        <f>IF('B - PROJETOS E PROGRAMAS'!A736="","",'B - PROJETOS E PROGRAMAS'!A736)</f>
        <v/>
      </c>
      <c r="E733" t="str">
        <f>TEXT(IF('B - PROJETOS E PROGRAMAS'!B736="","",'B - PROJETOS E PROGRAMAS'!B736),"DD/MM/AAAA")</f>
        <v/>
      </c>
      <c r="F733" t="str">
        <f>TEXT(IF('B - PROJETOS E PROGRAMAS'!C736="","",'B - PROJETOS E PROGRAMAS'!C736),"DD/MM/AAAA")</f>
        <v/>
      </c>
      <c r="G733" t="str">
        <f>IF(OR('B - PROJETOS E PROGRAMAS'!D736="SIM",'B - PROJETOS E PROGRAMAS'!D736="S"),"S",IF(OR('B - PROJETOS E PROGRAMAS'!D736="NÃO",'B - PROJETOS E PROGRAMAS'!D736="N"),"N",""))</f>
        <v/>
      </c>
      <c r="H733" t="str">
        <f>TEXT(IF('B - PROJETOS E PROGRAMAS'!A736="","",'B - PROJETOS E PROGRAMAS'!AB736),"0,00")</f>
        <v/>
      </c>
      <c r="I733" t="str">
        <f>TEXT(IF('B - PROJETOS E PROGRAMAS'!A736="","",'B - PROJETOS E PROGRAMAS'!AC736),"0,00")</f>
        <v/>
      </c>
      <c r="J733" t="str">
        <f>TEXT(IF('B - PROJETOS E PROGRAMAS'!A736="","",'B - PROJETOS E PROGRAMAS'!AD736),"0,00")</f>
        <v/>
      </c>
      <c r="K733" t="str">
        <f>TEXT(IF('B - PROJETOS E PROGRAMAS'!A736="","",'B - PROJETOS E PROGRAMAS'!AE736),"0,00")</f>
        <v/>
      </c>
    </row>
    <row r="734" spans="1:11" x14ac:dyDescent="0.35">
      <c r="A734" t="str">
        <f>IF(D734="","",IF('A - IDENTIFICAÇÃO'!$C$7="","",'A - IDENTIFICAÇÃO'!$C$7))</f>
        <v/>
      </c>
      <c r="B734" t="str">
        <f>IF(D734="","",IF('A - IDENTIFICAÇÃO'!$P$15="","",'A - IDENTIFICAÇÃO'!$P$15))</f>
        <v/>
      </c>
      <c r="C734" t="str">
        <f>IF(D734="","",TEXT(IF('A - IDENTIFICAÇÃO'!$C$2="","",'A - IDENTIFICAÇÃO'!$C$2),"0000"))</f>
        <v/>
      </c>
      <c r="D734" t="str">
        <f>IF('B - PROJETOS E PROGRAMAS'!A737="","",'B - PROJETOS E PROGRAMAS'!A737)</f>
        <v/>
      </c>
      <c r="E734" t="str">
        <f>TEXT(IF('B - PROJETOS E PROGRAMAS'!B737="","",'B - PROJETOS E PROGRAMAS'!B737),"DD/MM/AAAA")</f>
        <v/>
      </c>
      <c r="F734" t="str">
        <f>TEXT(IF('B - PROJETOS E PROGRAMAS'!C737="","",'B - PROJETOS E PROGRAMAS'!C737),"DD/MM/AAAA")</f>
        <v/>
      </c>
      <c r="G734" t="str">
        <f>IF(OR('B - PROJETOS E PROGRAMAS'!D737="SIM",'B - PROJETOS E PROGRAMAS'!D737="S"),"S",IF(OR('B - PROJETOS E PROGRAMAS'!D737="NÃO",'B - PROJETOS E PROGRAMAS'!D737="N"),"N",""))</f>
        <v/>
      </c>
      <c r="H734" t="str">
        <f>TEXT(IF('B - PROJETOS E PROGRAMAS'!A737="","",'B - PROJETOS E PROGRAMAS'!AB737),"0,00")</f>
        <v/>
      </c>
      <c r="I734" t="str">
        <f>TEXT(IF('B - PROJETOS E PROGRAMAS'!A737="","",'B - PROJETOS E PROGRAMAS'!AC737),"0,00")</f>
        <v/>
      </c>
      <c r="J734" t="str">
        <f>TEXT(IF('B - PROJETOS E PROGRAMAS'!A737="","",'B - PROJETOS E PROGRAMAS'!AD737),"0,00")</f>
        <v/>
      </c>
      <c r="K734" t="str">
        <f>TEXT(IF('B - PROJETOS E PROGRAMAS'!A737="","",'B - PROJETOS E PROGRAMAS'!AE737),"0,00")</f>
        <v/>
      </c>
    </row>
    <row r="735" spans="1:11" x14ac:dyDescent="0.35">
      <c r="A735" t="str">
        <f>IF(D735="","",IF('A - IDENTIFICAÇÃO'!$C$7="","",'A - IDENTIFICAÇÃO'!$C$7))</f>
        <v/>
      </c>
      <c r="B735" t="str">
        <f>IF(D735="","",IF('A - IDENTIFICAÇÃO'!$P$15="","",'A - IDENTIFICAÇÃO'!$P$15))</f>
        <v/>
      </c>
      <c r="C735" t="str">
        <f>IF(D735="","",TEXT(IF('A - IDENTIFICAÇÃO'!$C$2="","",'A - IDENTIFICAÇÃO'!$C$2),"0000"))</f>
        <v/>
      </c>
      <c r="D735" t="str">
        <f>IF('B - PROJETOS E PROGRAMAS'!A738="","",'B - PROJETOS E PROGRAMAS'!A738)</f>
        <v/>
      </c>
      <c r="E735" t="str">
        <f>TEXT(IF('B - PROJETOS E PROGRAMAS'!B738="","",'B - PROJETOS E PROGRAMAS'!B738),"DD/MM/AAAA")</f>
        <v/>
      </c>
      <c r="F735" t="str">
        <f>TEXT(IF('B - PROJETOS E PROGRAMAS'!C738="","",'B - PROJETOS E PROGRAMAS'!C738),"DD/MM/AAAA")</f>
        <v/>
      </c>
      <c r="G735" t="str">
        <f>IF(OR('B - PROJETOS E PROGRAMAS'!D738="SIM",'B - PROJETOS E PROGRAMAS'!D738="S"),"S",IF(OR('B - PROJETOS E PROGRAMAS'!D738="NÃO",'B - PROJETOS E PROGRAMAS'!D738="N"),"N",""))</f>
        <v/>
      </c>
      <c r="H735" t="str">
        <f>TEXT(IF('B - PROJETOS E PROGRAMAS'!A738="","",'B - PROJETOS E PROGRAMAS'!AB738),"0,00")</f>
        <v/>
      </c>
      <c r="I735" t="str">
        <f>TEXT(IF('B - PROJETOS E PROGRAMAS'!A738="","",'B - PROJETOS E PROGRAMAS'!AC738),"0,00")</f>
        <v/>
      </c>
      <c r="J735" t="str">
        <f>TEXT(IF('B - PROJETOS E PROGRAMAS'!A738="","",'B - PROJETOS E PROGRAMAS'!AD738),"0,00")</f>
        <v/>
      </c>
      <c r="K735" t="str">
        <f>TEXT(IF('B - PROJETOS E PROGRAMAS'!A738="","",'B - PROJETOS E PROGRAMAS'!AE738),"0,00")</f>
        <v/>
      </c>
    </row>
    <row r="736" spans="1:11" x14ac:dyDescent="0.35">
      <c r="A736" t="str">
        <f>IF(D736="","",IF('A - IDENTIFICAÇÃO'!$C$7="","",'A - IDENTIFICAÇÃO'!$C$7))</f>
        <v/>
      </c>
      <c r="B736" t="str">
        <f>IF(D736="","",IF('A - IDENTIFICAÇÃO'!$P$15="","",'A - IDENTIFICAÇÃO'!$P$15))</f>
        <v/>
      </c>
      <c r="C736" t="str">
        <f>IF(D736="","",TEXT(IF('A - IDENTIFICAÇÃO'!$C$2="","",'A - IDENTIFICAÇÃO'!$C$2),"0000"))</f>
        <v/>
      </c>
      <c r="D736" t="str">
        <f>IF('B - PROJETOS E PROGRAMAS'!A739="","",'B - PROJETOS E PROGRAMAS'!A739)</f>
        <v/>
      </c>
      <c r="E736" t="str">
        <f>TEXT(IF('B - PROJETOS E PROGRAMAS'!B739="","",'B - PROJETOS E PROGRAMAS'!B739),"DD/MM/AAAA")</f>
        <v/>
      </c>
      <c r="F736" t="str">
        <f>TEXT(IF('B - PROJETOS E PROGRAMAS'!C739="","",'B - PROJETOS E PROGRAMAS'!C739),"DD/MM/AAAA")</f>
        <v/>
      </c>
      <c r="G736" t="str">
        <f>IF(OR('B - PROJETOS E PROGRAMAS'!D739="SIM",'B - PROJETOS E PROGRAMAS'!D739="S"),"S",IF(OR('B - PROJETOS E PROGRAMAS'!D739="NÃO",'B - PROJETOS E PROGRAMAS'!D739="N"),"N",""))</f>
        <v/>
      </c>
      <c r="H736" t="str">
        <f>TEXT(IF('B - PROJETOS E PROGRAMAS'!A739="","",'B - PROJETOS E PROGRAMAS'!AB739),"0,00")</f>
        <v/>
      </c>
      <c r="I736" t="str">
        <f>TEXT(IF('B - PROJETOS E PROGRAMAS'!A739="","",'B - PROJETOS E PROGRAMAS'!AC739),"0,00")</f>
        <v/>
      </c>
      <c r="J736" t="str">
        <f>TEXT(IF('B - PROJETOS E PROGRAMAS'!A739="","",'B - PROJETOS E PROGRAMAS'!AD739),"0,00")</f>
        <v/>
      </c>
      <c r="K736" t="str">
        <f>TEXT(IF('B - PROJETOS E PROGRAMAS'!A739="","",'B - PROJETOS E PROGRAMAS'!AE739),"0,00")</f>
        <v/>
      </c>
    </row>
    <row r="737" spans="1:11" x14ac:dyDescent="0.35">
      <c r="A737" t="str">
        <f>IF(D737="","",IF('A - IDENTIFICAÇÃO'!$C$7="","",'A - IDENTIFICAÇÃO'!$C$7))</f>
        <v/>
      </c>
      <c r="B737" t="str">
        <f>IF(D737="","",IF('A - IDENTIFICAÇÃO'!$P$15="","",'A - IDENTIFICAÇÃO'!$P$15))</f>
        <v/>
      </c>
      <c r="C737" t="str">
        <f>IF(D737="","",TEXT(IF('A - IDENTIFICAÇÃO'!$C$2="","",'A - IDENTIFICAÇÃO'!$C$2),"0000"))</f>
        <v/>
      </c>
      <c r="D737" t="str">
        <f>IF('B - PROJETOS E PROGRAMAS'!A740="","",'B - PROJETOS E PROGRAMAS'!A740)</f>
        <v/>
      </c>
      <c r="E737" t="str">
        <f>TEXT(IF('B - PROJETOS E PROGRAMAS'!B740="","",'B - PROJETOS E PROGRAMAS'!B740),"DD/MM/AAAA")</f>
        <v/>
      </c>
      <c r="F737" t="str">
        <f>TEXT(IF('B - PROJETOS E PROGRAMAS'!C740="","",'B - PROJETOS E PROGRAMAS'!C740),"DD/MM/AAAA")</f>
        <v/>
      </c>
      <c r="G737" t="str">
        <f>IF(OR('B - PROJETOS E PROGRAMAS'!D740="SIM",'B - PROJETOS E PROGRAMAS'!D740="S"),"S",IF(OR('B - PROJETOS E PROGRAMAS'!D740="NÃO",'B - PROJETOS E PROGRAMAS'!D740="N"),"N",""))</f>
        <v/>
      </c>
      <c r="H737" t="str">
        <f>TEXT(IF('B - PROJETOS E PROGRAMAS'!A740="","",'B - PROJETOS E PROGRAMAS'!AB740),"0,00")</f>
        <v/>
      </c>
      <c r="I737" t="str">
        <f>TEXT(IF('B - PROJETOS E PROGRAMAS'!A740="","",'B - PROJETOS E PROGRAMAS'!AC740),"0,00")</f>
        <v/>
      </c>
      <c r="J737" t="str">
        <f>TEXT(IF('B - PROJETOS E PROGRAMAS'!A740="","",'B - PROJETOS E PROGRAMAS'!AD740),"0,00")</f>
        <v/>
      </c>
      <c r="K737" t="str">
        <f>TEXT(IF('B - PROJETOS E PROGRAMAS'!A740="","",'B - PROJETOS E PROGRAMAS'!AE740),"0,00")</f>
        <v/>
      </c>
    </row>
    <row r="738" spans="1:11" x14ac:dyDescent="0.35">
      <c r="A738" t="str">
        <f>IF(D738="","",IF('A - IDENTIFICAÇÃO'!$C$7="","",'A - IDENTIFICAÇÃO'!$C$7))</f>
        <v/>
      </c>
      <c r="B738" t="str">
        <f>IF(D738="","",IF('A - IDENTIFICAÇÃO'!$P$15="","",'A - IDENTIFICAÇÃO'!$P$15))</f>
        <v/>
      </c>
      <c r="C738" t="str">
        <f>IF(D738="","",TEXT(IF('A - IDENTIFICAÇÃO'!$C$2="","",'A - IDENTIFICAÇÃO'!$C$2),"0000"))</f>
        <v/>
      </c>
      <c r="D738" t="str">
        <f>IF('B - PROJETOS E PROGRAMAS'!A741="","",'B - PROJETOS E PROGRAMAS'!A741)</f>
        <v/>
      </c>
      <c r="E738" t="str">
        <f>TEXT(IF('B - PROJETOS E PROGRAMAS'!B741="","",'B - PROJETOS E PROGRAMAS'!B741),"DD/MM/AAAA")</f>
        <v/>
      </c>
      <c r="F738" t="str">
        <f>TEXT(IF('B - PROJETOS E PROGRAMAS'!C741="","",'B - PROJETOS E PROGRAMAS'!C741),"DD/MM/AAAA")</f>
        <v/>
      </c>
      <c r="G738" t="str">
        <f>IF(OR('B - PROJETOS E PROGRAMAS'!D741="SIM",'B - PROJETOS E PROGRAMAS'!D741="S"),"S",IF(OR('B - PROJETOS E PROGRAMAS'!D741="NÃO",'B - PROJETOS E PROGRAMAS'!D741="N"),"N",""))</f>
        <v/>
      </c>
      <c r="H738" t="str">
        <f>TEXT(IF('B - PROJETOS E PROGRAMAS'!A741="","",'B - PROJETOS E PROGRAMAS'!AB741),"0,00")</f>
        <v/>
      </c>
      <c r="I738" t="str">
        <f>TEXT(IF('B - PROJETOS E PROGRAMAS'!A741="","",'B - PROJETOS E PROGRAMAS'!AC741),"0,00")</f>
        <v/>
      </c>
      <c r="J738" t="str">
        <f>TEXT(IF('B - PROJETOS E PROGRAMAS'!A741="","",'B - PROJETOS E PROGRAMAS'!AD741),"0,00")</f>
        <v/>
      </c>
      <c r="K738" t="str">
        <f>TEXT(IF('B - PROJETOS E PROGRAMAS'!A741="","",'B - PROJETOS E PROGRAMAS'!AE741),"0,00")</f>
        <v/>
      </c>
    </row>
    <row r="739" spans="1:11" x14ac:dyDescent="0.35">
      <c r="A739" t="str">
        <f>IF(D739="","",IF('A - IDENTIFICAÇÃO'!$C$7="","",'A - IDENTIFICAÇÃO'!$C$7))</f>
        <v/>
      </c>
      <c r="B739" t="str">
        <f>IF(D739="","",IF('A - IDENTIFICAÇÃO'!$P$15="","",'A - IDENTIFICAÇÃO'!$P$15))</f>
        <v/>
      </c>
      <c r="C739" t="str">
        <f>IF(D739="","",TEXT(IF('A - IDENTIFICAÇÃO'!$C$2="","",'A - IDENTIFICAÇÃO'!$C$2),"0000"))</f>
        <v/>
      </c>
      <c r="D739" t="str">
        <f>IF('B - PROJETOS E PROGRAMAS'!A742="","",'B - PROJETOS E PROGRAMAS'!A742)</f>
        <v/>
      </c>
      <c r="E739" t="str">
        <f>TEXT(IF('B - PROJETOS E PROGRAMAS'!B742="","",'B - PROJETOS E PROGRAMAS'!B742),"DD/MM/AAAA")</f>
        <v/>
      </c>
      <c r="F739" t="str">
        <f>TEXT(IF('B - PROJETOS E PROGRAMAS'!C742="","",'B - PROJETOS E PROGRAMAS'!C742),"DD/MM/AAAA")</f>
        <v/>
      </c>
      <c r="G739" t="str">
        <f>IF(OR('B - PROJETOS E PROGRAMAS'!D742="SIM",'B - PROJETOS E PROGRAMAS'!D742="S"),"S",IF(OR('B - PROJETOS E PROGRAMAS'!D742="NÃO",'B - PROJETOS E PROGRAMAS'!D742="N"),"N",""))</f>
        <v/>
      </c>
      <c r="H739" t="str">
        <f>TEXT(IF('B - PROJETOS E PROGRAMAS'!A742="","",'B - PROJETOS E PROGRAMAS'!AB742),"0,00")</f>
        <v/>
      </c>
      <c r="I739" t="str">
        <f>TEXT(IF('B - PROJETOS E PROGRAMAS'!A742="","",'B - PROJETOS E PROGRAMAS'!AC742),"0,00")</f>
        <v/>
      </c>
      <c r="J739" t="str">
        <f>TEXT(IF('B - PROJETOS E PROGRAMAS'!A742="","",'B - PROJETOS E PROGRAMAS'!AD742),"0,00")</f>
        <v/>
      </c>
      <c r="K739" t="str">
        <f>TEXT(IF('B - PROJETOS E PROGRAMAS'!A742="","",'B - PROJETOS E PROGRAMAS'!AE742),"0,00")</f>
        <v/>
      </c>
    </row>
    <row r="740" spans="1:11" x14ac:dyDescent="0.35">
      <c r="A740" t="str">
        <f>IF(D740="","",IF('A - IDENTIFICAÇÃO'!$C$7="","",'A - IDENTIFICAÇÃO'!$C$7))</f>
        <v/>
      </c>
      <c r="B740" t="str">
        <f>IF(D740="","",IF('A - IDENTIFICAÇÃO'!$P$15="","",'A - IDENTIFICAÇÃO'!$P$15))</f>
        <v/>
      </c>
      <c r="C740" t="str">
        <f>IF(D740="","",TEXT(IF('A - IDENTIFICAÇÃO'!$C$2="","",'A - IDENTIFICAÇÃO'!$C$2),"0000"))</f>
        <v/>
      </c>
      <c r="D740" t="str">
        <f>IF('B - PROJETOS E PROGRAMAS'!A743="","",'B - PROJETOS E PROGRAMAS'!A743)</f>
        <v/>
      </c>
      <c r="E740" t="str">
        <f>TEXT(IF('B - PROJETOS E PROGRAMAS'!B743="","",'B - PROJETOS E PROGRAMAS'!B743),"DD/MM/AAAA")</f>
        <v/>
      </c>
      <c r="F740" t="str">
        <f>TEXT(IF('B - PROJETOS E PROGRAMAS'!C743="","",'B - PROJETOS E PROGRAMAS'!C743),"DD/MM/AAAA")</f>
        <v/>
      </c>
      <c r="G740" t="str">
        <f>IF(OR('B - PROJETOS E PROGRAMAS'!D743="SIM",'B - PROJETOS E PROGRAMAS'!D743="S"),"S",IF(OR('B - PROJETOS E PROGRAMAS'!D743="NÃO",'B - PROJETOS E PROGRAMAS'!D743="N"),"N",""))</f>
        <v/>
      </c>
      <c r="H740" t="str">
        <f>TEXT(IF('B - PROJETOS E PROGRAMAS'!A743="","",'B - PROJETOS E PROGRAMAS'!AB743),"0,00")</f>
        <v/>
      </c>
      <c r="I740" t="str">
        <f>TEXT(IF('B - PROJETOS E PROGRAMAS'!A743="","",'B - PROJETOS E PROGRAMAS'!AC743),"0,00")</f>
        <v/>
      </c>
      <c r="J740" t="str">
        <f>TEXT(IF('B - PROJETOS E PROGRAMAS'!A743="","",'B - PROJETOS E PROGRAMAS'!AD743),"0,00")</f>
        <v/>
      </c>
      <c r="K740" t="str">
        <f>TEXT(IF('B - PROJETOS E PROGRAMAS'!A743="","",'B - PROJETOS E PROGRAMAS'!AE743),"0,00")</f>
        <v/>
      </c>
    </row>
    <row r="741" spans="1:11" x14ac:dyDescent="0.35">
      <c r="A741" t="str">
        <f>IF(D741="","",IF('A - IDENTIFICAÇÃO'!$C$7="","",'A - IDENTIFICAÇÃO'!$C$7))</f>
        <v/>
      </c>
      <c r="B741" t="str">
        <f>IF(D741="","",IF('A - IDENTIFICAÇÃO'!$P$15="","",'A - IDENTIFICAÇÃO'!$P$15))</f>
        <v/>
      </c>
      <c r="C741" t="str">
        <f>IF(D741="","",TEXT(IF('A - IDENTIFICAÇÃO'!$C$2="","",'A - IDENTIFICAÇÃO'!$C$2),"0000"))</f>
        <v/>
      </c>
      <c r="D741" t="str">
        <f>IF('B - PROJETOS E PROGRAMAS'!A744="","",'B - PROJETOS E PROGRAMAS'!A744)</f>
        <v/>
      </c>
      <c r="E741" t="str">
        <f>TEXT(IF('B - PROJETOS E PROGRAMAS'!B744="","",'B - PROJETOS E PROGRAMAS'!B744),"DD/MM/AAAA")</f>
        <v/>
      </c>
      <c r="F741" t="str">
        <f>TEXT(IF('B - PROJETOS E PROGRAMAS'!C744="","",'B - PROJETOS E PROGRAMAS'!C744),"DD/MM/AAAA")</f>
        <v/>
      </c>
      <c r="G741" t="str">
        <f>IF(OR('B - PROJETOS E PROGRAMAS'!D744="SIM",'B - PROJETOS E PROGRAMAS'!D744="S"),"S",IF(OR('B - PROJETOS E PROGRAMAS'!D744="NÃO",'B - PROJETOS E PROGRAMAS'!D744="N"),"N",""))</f>
        <v/>
      </c>
      <c r="H741" t="str">
        <f>TEXT(IF('B - PROJETOS E PROGRAMAS'!A744="","",'B - PROJETOS E PROGRAMAS'!AB744),"0,00")</f>
        <v/>
      </c>
      <c r="I741" t="str">
        <f>TEXT(IF('B - PROJETOS E PROGRAMAS'!A744="","",'B - PROJETOS E PROGRAMAS'!AC744),"0,00")</f>
        <v/>
      </c>
      <c r="J741" t="str">
        <f>TEXT(IF('B - PROJETOS E PROGRAMAS'!A744="","",'B - PROJETOS E PROGRAMAS'!AD744),"0,00")</f>
        <v/>
      </c>
      <c r="K741" t="str">
        <f>TEXT(IF('B - PROJETOS E PROGRAMAS'!A744="","",'B - PROJETOS E PROGRAMAS'!AE744),"0,00")</f>
        <v/>
      </c>
    </row>
    <row r="742" spans="1:11" x14ac:dyDescent="0.35">
      <c r="A742" t="str">
        <f>IF(D742="","",IF('A - IDENTIFICAÇÃO'!$C$7="","",'A - IDENTIFICAÇÃO'!$C$7))</f>
        <v/>
      </c>
      <c r="B742" t="str">
        <f>IF(D742="","",IF('A - IDENTIFICAÇÃO'!$P$15="","",'A - IDENTIFICAÇÃO'!$P$15))</f>
        <v/>
      </c>
      <c r="C742" t="str">
        <f>IF(D742="","",TEXT(IF('A - IDENTIFICAÇÃO'!$C$2="","",'A - IDENTIFICAÇÃO'!$C$2),"0000"))</f>
        <v/>
      </c>
      <c r="D742" t="str">
        <f>IF('B - PROJETOS E PROGRAMAS'!A745="","",'B - PROJETOS E PROGRAMAS'!A745)</f>
        <v/>
      </c>
      <c r="E742" t="str">
        <f>TEXT(IF('B - PROJETOS E PROGRAMAS'!B745="","",'B - PROJETOS E PROGRAMAS'!B745),"DD/MM/AAAA")</f>
        <v/>
      </c>
      <c r="F742" t="str">
        <f>TEXT(IF('B - PROJETOS E PROGRAMAS'!C745="","",'B - PROJETOS E PROGRAMAS'!C745),"DD/MM/AAAA")</f>
        <v/>
      </c>
      <c r="G742" t="str">
        <f>IF(OR('B - PROJETOS E PROGRAMAS'!D745="SIM",'B - PROJETOS E PROGRAMAS'!D745="S"),"S",IF(OR('B - PROJETOS E PROGRAMAS'!D745="NÃO",'B - PROJETOS E PROGRAMAS'!D745="N"),"N",""))</f>
        <v/>
      </c>
      <c r="H742" t="str">
        <f>TEXT(IF('B - PROJETOS E PROGRAMAS'!A745="","",'B - PROJETOS E PROGRAMAS'!AB745),"0,00")</f>
        <v/>
      </c>
      <c r="I742" t="str">
        <f>TEXT(IF('B - PROJETOS E PROGRAMAS'!A745="","",'B - PROJETOS E PROGRAMAS'!AC745),"0,00")</f>
        <v/>
      </c>
      <c r="J742" t="str">
        <f>TEXT(IF('B - PROJETOS E PROGRAMAS'!A745="","",'B - PROJETOS E PROGRAMAS'!AD745),"0,00")</f>
        <v/>
      </c>
      <c r="K742" t="str">
        <f>TEXT(IF('B - PROJETOS E PROGRAMAS'!A745="","",'B - PROJETOS E PROGRAMAS'!AE745),"0,00")</f>
        <v/>
      </c>
    </row>
    <row r="743" spans="1:11" x14ac:dyDescent="0.35">
      <c r="A743" t="str">
        <f>IF(D743="","",IF('A - IDENTIFICAÇÃO'!$C$7="","",'A - IDENTIFICAÇÃO'!$C$7))</f>
        <v/>
      </c>
      <c r="B743" t="str">
        <f>IF(D743="","",IF('A - IDENTIFICAÇÃO'!$P$15="","",'A - IDENTIFICAÇÃO'!$P$15))</f>
        <v/>
      </c>
      <c r="C743" t="str">
        <f>IF(D743="","",TEXT(IF('A - IDENTIFICAÇÃO'!$C$2="","",'A - IDENTIFICAÇÃO'!$C$2),"0000"))</f>
        <v/>
      </c>
      <c r="D743" t="str">
        <f>IF('B - PROJETOS E PROGRAMAS'!A746="","",'B - PROJETOS E PROGRAMAS'!A746)</f>
        <v/>
      </c>
      <c r="E743" t="str">
        <f>TEXT(IF('B - PROJETOS E PROGRAMAS'!B746="","",'B - PROJETOS E PROGRAMAS'!B746),"DD/MM/AAAA")</f>
        <v/>
      </c>
      <c r="F743" t="str">
        <f>TEXT(IF('B - PROJETOS E PROGRAMAS'!C746="","",'B - PROJETOS E PROGRAMAS'!C746),"DD/MM/AAAA")</f>
        <v/>
      </c>
      <c r="G743" t="str">
        <f>IF(OR('B - PROJETOS E PROGRAMAS'!D746="SIM",'B - PROJETOS E PROGRAMAS'!D746="S"),"S",IF(OR('B - PROJETOS E PROGRAMAS'!D746="NÃO",'B - PROJETOS E PROGRAMAS'!D746="N"),"N",""))</f>
        <v/>
      </c>
      <c r="H743" t="str">
        <f>TEXT(IF('B - PROJETOS E PROGRAMAS'!A746="","",'B - PROJETOS E PROGRAMAS'!AB746),"0,00")</f>
        <v/>
      </c>
      <c r="I743" t="str">
        <f>TEXT(IF('B - PROJETOS E PROGRAMAS'!A746="","",'B - PROJETOS E PROGRAMAS'!AC746),"0,00")</f>
        <v/>
      </c>
      <c r="J743" t="str">
        <f>TEXT(IF('B - PROJETOS E PROGRAMAS'!A746="","",'B - PROJETOS E PROGRAMAS'!AD746),"0,00")</f>
        <v/>
      </c>
      <c r="K743" t="str">
        <f>TEXT(IF('B - PROJETOS E PROGRAMAS'!A746="","",'B - PROJETOS E PROGRAMAS'!AE746),"0,00")</f>
        <v/>
      </c>
    </row>
    <row r="744" spans="1:11" x14ac:dyDescent="0.35">
      <c r="A744" t="str">
        <f>IF(D744="","",IF('A - IDENTIFICAÇÃO'!$C$7="","",'A - IDENTIFICAÇÃO'!$C$7))</f>
        <v/>
      </c>
      <c r="B744" t="str">
        <f>IF(D744="","",IF('A - IDENTIFICAÇÃO'!$P$15="","",'A - IDENTIFICAÇÃO'!$P$15))</f>
        <v/>
      </c>
      <c r="C744" t="str">
        <f>IF(D744="","",TEXT(IF('A - IDENTIFICAÇÃO'!$C$2="","",'A - IDENTIFICAÇÃO'!$C$2),"0000"))</f>
        <v/>
      </c>
      <c r="D744" t="str">
        <f>IF('B - PROJETOS E PROGRAMAS'!A747="","",'B - PROJETOS E PROGRAMAS'!A747)</f>
        <v/>
      </c>
      <c r="E744" t="str">
        <f>TEXT(IF('B - PROJETOS E PROGRAMAS'!B747="","",'B - PROJETOS E PROGRAMAS'!B747),"DD/MM/AAAA")</f>
        <v/>
      </c>
      <c r="F744" t="str">
        <f>TEXT(IF('B - PROJETOS E PROGRAMAS'!C747="","",'B - PROJETOS E PROGRAMAS'!C747),"DD/MM/AAAA")</f>
        <v/>
      </c>
      <c r="G744" t="str">
        <f>IF(OR('B - PROJETOS E PROGRAMAS'!D747="SIM",'B - PROJETOS E PROGRAMAS'!D747="S"),"S",IF(OR('B - PROJETOS E PROGRAMAS'!D747="NÃO",'B - PROJETOS E PROGRAMAS'!D747="N"),"N",""))</f>
        <v/>
      </c>
      <c r="H744" t="str">
        <f>TEXT(IF('B - PROJETOS E PROGRAMAS'!A747="","",'B - PROJETOS E PROGRAMAS'!AB747),"0,00")</f>
        <v/>
      </c>
      <c r="I744" t="str">
        <f>TEXT(IF('B - PROJETOS E PROGRAMAS'!A747="","",'B - PROJETOS E PROGRAMAS'!AC747),"0,00")</f>
        <v/>
      </c>
      <c r="J744" t="str">
        <f>TEXT(IF('B - PROJETOS E PROGRAMAS'!A747="","",'B - PROJETOS E PROGRAMAS'!AD747),"0,00")</f>
        <v/>
      </c>
      <c r="K744" t="str">
        <f>TEXT(IF('B - PROJETOS E PROGRAMAS'!A747="","",'B - PROJETOS E PROGRAMAS'!AE747),"0,00")</f>
        <v/>
      </c>
    </row>
    <row r="745" spans="1:11" x14ac:dyDescent="0.35">
      <c r="A745" t="str">
        <f>IF(D745="","",IF('A - IDENTIFICAÇÃO'!$C$7="","",'A - IDENTIFICAÇÃO'!$C$7))</f>
        <v/>
      </c>
      <c r="B745" t="str">
        <f>IF(D745="","",IF('A - IDENTIFICAÇÃO'!$P$15="","",'A - IDENTIFICAÇÃO'!$P$15))</f>
        <v/>
      </c>
      <c r="C745" t="str">
        <f>IF(D745="","",TEXT(IF('A - IDENTIFICAÇÃO'!$C$2="","",'A - IDENTIFICAÇÃO'!$C$2),"0000"))</f>
        <v/>
      </c>
      <c r="D745" t="str">
        <f>IF('B - PROJETOS E PROGRAMAS'!A748="","",'B - PROJETOS E PROGRAMAS'!A748)</f>
        <v/>
      </c>
      <c r="E745" t="str">
        <f>TEXT(IF('B - PROJETOS E PROGRAMAS'!B748="","",'B - PROJETOS E PROGRAMAS'!B748),"DD/MM/AAAA")</f>
        <v/>
      </c>
      <c r="F745" t="str">
        <f>TEXT(IF('B - PROJETOS E PROGRAMAS'!C748="","",'B - PROJETOS E PROGRAMAS'!C748),"DD/MM/AAAA")</f>
        <v/>
      </c>
      <c r="G745" t="str">
        <f>IF(OR('B - PROJETOS E PROGRAMAS'!D748="SIM",'B - PROJETOS E PROGRAMAS'!D748="S"),"S",IF(OR('B - PROJETOS E PROGRAMAS'!D748="NÃO",'B - PROJETOS E PROGRAMAS'!D748="N"),"N",""))</f>
        <v/>
      </c>
      <c r="H745" t="str">
        <f>TEXT(IF('B - PROJETOS E PROGRAMAS'!A748="","",'B - PROJETOS E PROGRAMAS'!AB748),"0,00")</f>
        <v/>
      </c>
      <c r="I745" t="str">
        <f>TEXT(IF('B - PROJETOS E PROGRAMAS'!A748="","",'B - PROJETOS E PROGRAMAS'!AC748),"0,00")</f>
        <v/>
      </c>
      <c r="J745" t="str">
        <f>TEXT(IF('B - PROJETOS E PROGRAMAS'!A748="","",'B - PROJETOS E PROGRAMAS'!AD748),"0,00")</f>
        <v/>
      </c>
      <c r="K745" t="str">
        <f>TEXT(IF('B - PROJETOS E PROGRAMAS'!A748="","",'B - PROJETOS E PROGRAMAS'!AE748),"0,00")</f>
        <v/>
      </c>
    </row>
    <row r="746" spans="1:11" x14ac:dyDescent="0.35">
      <c r="A746" t="str">
        <f>IF(D746="","",IF('A - IDENTIFICAÇÃO'!$C$7="","",'A - IDENTIFICAÇÃO'!$C$7))</f>
        <v/>
      </c>
      <c r="B746" t="str">
        <f>IF(D746="","",IF('A - IDENTIFICAÇÃO'!$P$15="","",'A - IDENTIFICAÇÃO'!$P$15))</f>
        <v/>
      </c>
      <c r="C746" t="str">
        <f>IF(D746="","",TEXT(IF('A - IDENTIFICAÇÃO'!$C$2="","",'A - IDENTIFICAÇÃO'!$C$2),"0000"))</f>
        <v/>
      </c>
      <c r="D746" t="str">
        <f>IF('B - PROJETOS E PROGRAMAS'!A749="","",'B - PROJETOS E PROGRAMAS'!A749)</f>
        <v/>
      </c>
      <c r="E746" t="str">
        <f>TEXT(IF('B - PROJETOS E PROGRAMAS'!B749="","",'B - PROJETOS E PROGRAMAS'!B749),"DD/MM/AAAA")</f>
        <v/>
      </c>
      <c r="F746" t="str">
        <f>TEXT(IF('B - PROJETOS E PROGRAMAS'!C749="","",'B - PROJETOS E PROGRAMAS'!C749),"DD/MM/AAAA")</f>
        <v/>
      </c>
      <c r="G746" t="str">
        <f>IF(OR('B - PROJETOS E PROGRAMAS'!D749="SIM",'B - PROJETOS E PROGRAMAS'!D749="S"),"S",IF(OR('B - PROJETOS E PROGRAMAS'!D749="NÃO",'B - PROJETOS E PROGRAMAS'!D749="N"),"N",""))</f>
        <v/>
      </c>
      <c r="H746" t="str">
        <f>TEXT(IF('B - PROJETOS E PROGRAMAS'!A749="","",'B - PROJETOS E PROGRAMAS'!AB749),"0,00")</f>
        <v/>
      </c>
      <c r="I746" t="str">
        <f>TEXT(IF('B - PROJETOS E PROGRAMAS'!A749="","",'B - PROJETOS E PROGRAMAS'!AC749),"0,00")</f>
        <v/>
      </c>
      <c r="J746" t="str">
        <f>TEXT(IF('B - PROJETOS E PROGRAMAS'!A749="","",'B - PROJETOS E PROGRAMAS'!AD749),"0,00")</f>
        <v/>
      </c>
      <c r="K746" t="str">
        <f>TEXT(IF('B - PROJETOS E PROGRAMAS'!A749="","",'B - PROJETOS E PROGRAMAS'!AE749),"0,00")</f>
        <v/>
      </c>
    </row>
    <row r="747" spans="1:11" x14ac:dyDescent="0.35">
      <c r="A747" t="str">
        <f>IF(D747="","",IF('A - IDENTIFICAÇÃO'!$C$7="","",'A - IDENTIFICAÇÃO'!$C$7))</f>
        <v/>
      </c>
      <c r="B747" t="str">
        <f>IF(D747="","",IF('A - IDENTIFICAÇÃO'!$P$15="","",'A - IDENTIFICAÇÃO'!$P$15))</f>
        <v/>
      </c>
      <c r="C747" t="str">
        <f>IF(D747="","",TEXT(IF('A - IDENTIFICAÇÃO'!$C$2="","",'A - IDENTIFICAÇÃO'!$C$2),"0000"))</f>
        <v/>
      </c>
      <c r="D747" t="str">
        <f>IF('B - PROJETOS E PROGRAMAS'!A750="","",'B - PROJETOS E PROGRAMAS'!A750)</f>
        <v/>
      </c>
      <c r="E747" t="str">
        <f>TEXT(IF('B - PROJETOS E PROGRAMAS'!B750="","",'B - PROJETOS E PROGRAMAS'!B750),"DD/MM/AAAA")</f>
        <v/>
      </c>
      <c r="F747" t="str">
        <f>TEXT(IF('B - PROJETOS E PROGRAMAS'!C750="","",'B - PROJETOS E PROGRAMAS'!C750),"DD/MM/AAAA")</f>
        <v/>
      </c>
      <c r="G747" t="str">
        <f>IF(OR('B - PROJETOS E PROGRAMAS'!D750="SIM",'B - PROJETOS E PROGRAMAS'!D750="S"),"S",IF(OR('B - PROJETOS E PROGRAMAS'!D750="NÃO",'B - PROJETOS E PROGRAMAS'!D750="N"),"N",""))</f>
        <v/>
      </c>
      <c r="H747" t="str">
        <f>TEXT(IF('B - PROJETOS E PROGRAMAS'!A750="","",'B - PROJETOS E PROGRAMAS'!AB750),"0,00")</f>
        <v/>
      </c>
      <c r="I747" t="str">
        <f>TEXT(IF('B - PROJETOS E PROGRAMAS'!A750="","",'B - PROJETOS E PROGRAMAS'!AC750),"0,00")</f>
        <v/>
      </c>
      <c r="J747" t="str">
        <f>TEXT(IF('B - PROJETOS E PROGRAMAS'!A750="","",'B - PROJETOS E PROGRAMAS'!AD750),"0,00")</f>
        <v/>
      </c>
      <c r="K747" t="str">
        <f>TEXT(IF('B - PROJETOS E PROGRAMAS'!A750="","",'B - PROJETOS E PROGRAMAS'!AE750),"0,00")</f>
        <v/>
      </c>
    </row>
    <row r="748" spans="1:11" x14ac:dyDescent="0.35">
      <c r="A748" t="str">
        <f>IF(D748="","",IF('A - IDENTIFICAÇÃO'!$C$7="","",'A - IDENTIFICAÇÃO'!$C$7))</f>
        <v/>
      </c>
      <c r="B748" t="str">
        <f>IF(D748="","",IF('A - IDENTIFICAÇÃO'!$P$15="","",'A - IDENTIFICAÇÃO'!$P$15))</f>
        <v/>
      </c>
      <c r="C748" t="str">
        <f>IF(D748="","",TEXT(IF('A - IDENTIFICAÇÃO'!$C$2="","",'A - IDENTIFICAÇÃO'!$C$2),"0000"))</f>
        <v/>
      </c>
      <c r="D748" t="str">
        <f>IF('B - PROJETOS E PROGRAMAS'!A751="","",'B - PROJETOS E PROGRAMAS'!A751)</f>
        <v/>
      </c>
      <c r="E748" t="str">
        <f>TEXT(IF('B - PROJETOS E PROGRAMAS'!B751="","",'B - PROJETOS E PROGRAMAS'!B751),"DD/MM/AAAA")</f>
        <v/>
      </c>
      <c r="F748" t="str">
        <f>TEXT(IF('B - PROJETOS E PROGRAMAS'!C751="","",'B - PROJETOS E PROGRAMAS'!C751),"DD/MM/AAAA")</f>
        <v/>
      </c>
      <c r="G748" t="str">
        <f>IF(OR('B - PROJETOS E PROGRAMAS'!D751="SIM",'B - PROJETOS E PROGRAMAS'!D751="S"),"S",IF(OR('B - PROJETOS E PROGRAMAS'!D751="NÃO",'B - PROJETOS E PROGRAMAS'!D751="N"),"N",""))</f>
        <v/>
      </c>
      <c r="H748" t="str">
        <f>TEXT(IF('B - PROJETOS E PROGRAMAS'!A751="","",'B - PROJETOS E PROGRAMAS'!AB751),"0,00")</f>
        <v/>
      </c>
      <c r="I748" t="str">
        <f>TEXT(IF('B - PROJETOS E PROGRAMAS'!A751="","",'B - PROJETOS E PROGRAMAS'!AC751),"0,00")</f>
        <v/>
      </c>
      <c r="J748" t="str">
        <f>TEXT(IF('B - PROJETOS E PROGRAMAS'!A751="","",'B - PROJETOS E PROGRAMAS'!AD751),"0,00")</f>
        <v/>
      </c>
      <c r="K748" t="str">
        <f>TEXT(IF('B - PROJETOS E PROGRAMAS'!A751="","",'B - PROJETOS E PROGRAMAS'!AE751),"0,00")</f>
        <v/>
      </c>
    </row>
    <row r="749" spans="1:11" x14ac:dyDescent="0.35">
      <c r="A749" t="str">
        <f>IF(D749="","",IF('A - IDENTIFICAÇÃO'!$C$7="","",'A - IDENTIFICAÇÃO'!$C$7))</f>
        <v/>
      </c>
      <c r="B749" t="str">
        <f>IF(D749="","",IF('A - IDENTIFICAÇÃO'!$P$15="","",'A - IDENTIFICAÇÃO'!$P$15))</f>
        <v/>
      </c>
      <c r="C749" t="str">
        <f>IF(D749="","",TEXT(IF('A - IDENTIFICAÇÃO'!$C$2="","",'A - IDENTIFICAÇÃO'!$C$2),"0000"))</f>
        <v/>
      </c>
      <c r="D749" t="str">
        <f>IF('B - PROJETOS E PROGRAMAS'!A752="","",'B - PROJETOS E PROGRAMAS'!A752)</f>
        <v/>
      </c>
      <c r="E749" t="str">
        <f>TEXT(IF('B - PROJETOS E PROGRAMAS'!B752="","",'B - PROJETOS E PROGRAMAS'!B752),"DD/MM/AAAA")</f>
        <v/>
      </c>
      <c r="F749" t="str">
        <f>TEXT(IF('B - PROJETOS E PROGRAMAS'!C752="","",'B - PROJETOS E PROGRAMAS'!C752),"DD/MM/AAAA")</f>
        <v/>
      </c>
      <c r="G749" t="str">
        <f>IF(OR('B - PROJETOS E PROGRAMAS'!D752="SIM",'B - PROJETOS E PROGRAMAS'!D752="S"),"S",IF(OR('B - PROJETOS E PROGRAMAS'!D752="NÃO",'B - PROJETOS E PROGRAMAS'!D752="N"),"N",""))</f>
        <v/>
      </c>
      <c r="H749" t="str">
        <f>TEXT(IF('B - PROJETOS E PROGRAMAS'!A752="","",'B - PROJETOS E PROGRAMAS'!AB752),"0,00")</f>
        <v/>
      </c>
      <c r="I749" t="str">
        <f>TEXT(IF('B - PROJETOS E PROGRAMAS'!A752="","",'B - PROJETOS E PROGRAMAS'!AC752),"0,00")</f>
        <v/>
      </c>
      <c r="J749" t="str">
        <f>TEXT(IF('B - PROJETOS E PROGRAMAS'!A752="","",'B - PROJETOS E PROGRAMAS'!AD752),"0,00")</f>
        <v/>
      </c>
      <c r="K749" t="str">
        <f>TEXT(IF('B - PROJETOS E PROGRAMAS'!A752="","",'B - PROJETOS E PROGRAMAS'!AE752),"0,00")</f>
        <v/>
      </c>
    </row>
    <row r="750" spans="1:11" x14ac:dyDescent="0.35">
      <c r="A750" t="str">
        <f>IF(D750="","",IF('A - IDENTIFICAÇÃO'!$C$7="","",'A - IDENTIFICAÇÃO'!$C$7))</f>
        <v/>
      </c>
      <c r="B750" t="str">
        <f>IF(D750="","",IF('A - IDENTIFICAÇÃO'!$P$15="","",'A - IDENTIFICAÇÃO'!$P$15))</f>
        <v/>
      </c>
      <c r="C750" t="str">
        <f>IF(D750="","",TEXT(IF('A - IDENTIFICAÇÃO'!$C$2="","",'A - IDENTIFICAÇÃO'!$C$2),"0000"))</f>
        <v/>
      </c>
      <c r="D750" t="str">
        <f>IF('B - PROJETOS E PROGRAMAS'!A753="","",'B - PROJETOS E PROGRAMAS'!A753)</f>
        <v/>
      </c>
      <c r="E750" t="str">
        <f>TEXT(IF('B - PROJETOS E PROGRAMAS'!B753="","",'B - PROJETOS E PROGRAMAS'!B753),"DD/MM/AAAA")</f>
        <v/>
      </c>
      <c r="F750" t="str">
        <f>TEXT(IF('B - PROJETOS E PROGRAMAS'!C753="","",'B - PROJETOS E PROGRAMAS'!C753),"DD/MM/AAAA")</f>
        <v/>
      </c>
      <c r="G750" t="str">
        <f>IF(OR('B - PROJETOS E PROGRAMAS'!D753="SIM",'B - PROJETOS E PROGRAMAS'!D753="S"),"S",IF(OR('B - PROJETOS E PROGRAMAS'!D753="NÃO",'B - PROJETOS E PROGRAMAS'!D753="N"),"N",""))</f>
        <v/>
      </c>
      <c r="H750" t="str">
        <f>TEXT(IF('B - PROJETOS E PROGRAMAS'!A753="","",'B - PROJETOS E PROGRAMAS'!AB753),"0,00")</f>
        <v/>
      </c>
      <c r="I750" t="str">
        <f>TEXT(IF('B - PROJETOS E PROGRAMAS'!A753="","",'B - PROJETOS E PROGRAMAS'!AC753),"0,00")</f>
        <v/>
      </c>
      <c r="J750" t="str">
        <f>TEXT(IF('B - PROJETOS E PROGRAMAS'!A753="","",'B - PROJETOS E PROGRAMAS'!AD753),"0,00")</f>
        <v/>
      </c>
      <c r="K750" t="str">
        <f>TEXT(IF('B - PROJETOS E PROGRAMAS'!A753="","",'B - PROJETOS E PROGRAMAS'!AE753),"0,00")</f>
        <v/>
      </c>
    </row>
    <row r="751" spans="1:11" x14ac:dyDescent="0.35">
      <c r="A751" t="str">
        <f>IF(D751="","",IF('A - IDENTIFICAÇÃO'!$C$7="","",'A - IDENTIFICAÇÃO'!$C$7))</f>
        <v/>
      </c>
      <c r="B751" t="str">
        <f>IF(D751="","",IF('A - IDENTIFICAÇÃO'!$P$15="","",'A - IDENTIFICAÇÃO'!$P$15))</f>
        <v/>
      </c>
      <c r="C751" t="str">
        <f>IF(D751="","",TEXT(IF('A - IDENTIFICAÇÃO'!$C$2="","",'A - IDENTIFICAÇÃO'!$C$2),"0000"))</f>
        <v/>
      </c>
      <c r="D751" t="str">
        <f>IF('B - PROJETOS E PROGRAMAS'!A754="","",'B - PROJETOS E PROGRAMAS'!A754)</f>
        <v/>
      </c>
      <c r="E751" t="str">
        <f>TEXT(IF('B - PROJETOS E PROGRAMAS'!B754="","",'B - PROJETOS E PROGRAMAS'!B754),"DD/MM/AAAA")</f>
        <v/>
      </c>
      <c r="F751" t="str">
        <f>TEXT(IF('B - PROJETOS E PROGRAMAS'!C754="","",'B - PROJETOS E PROGRAMAS'!C754),"DD/MM/AAAA")</f>
        <v/>
      </c>
      <c r="G751" t="str">
        <f>IF(OR('B - PROJETOS E PROGRAMAS'!D754="SIM",'B - PROJETOS E PROGRAMAS'!D754="S"),"S",IF(OR('B - PROJETOS E PROGRAMAS'!D754="NÃO",'B - PROJETOS E PROGRAMAS'!D754="N"),"N",""))</f>
        <v/>
      </c>
      <c r="H751" t="str">
        <f>TEXT(IF('B - PROJETOS E PROGRAMAS'!A754="","",'B - PROJETOS E PROGRAMAS'!AB754),"0,00")</f>
        <v/>
      </c>
      <c r="I751" t="str">
        <f>TEXT(IF('B - PROJETOS E PROGRAMAS'!A754="","",'B - PROJETOS E PROGRAMAS'!AC754),"0,00")</f>
        <v/>
      </c>
      <c r="J751" t="str">
        <f>TEXT(IF('B - PROJETOS E PROGRAMAS'!A754="","",'B - PROJETOS E PROGRAMAS'!AD754),"0,00")</f>
        <v/>
      </c>
      <c r="K751" t="str">
        <f>TEXT(IF('B - PROJETOS E PROGRAMAS'!A754="","",'B - PROJETOS E PROGRAMAS'!AE754),"0,00")</f>
        <v/>
      </c>
    </row>
    <row r="752" spans="1:11" x14ac:dyDescent="0.35">
      <c r="A752" t="str">
        <f>IF(D752="","",IF('A - IDENTIFICAÇÃO'!$C$7="","",'A - IDENTIFICAÇÃO'!$C$7))</f>
        <v/>
      </c>
      <c r="B752" t="str">
        <f>IF(D752="","",IF('A - IDENTIFICAÇÃO'!$P$15="","",'A - IDENTIFICAÇÃO'!$P$15))</f>
        <v/>
      </c>
      <c r="C752" t="str">
        <f>IF(D752="","",TEXT(IF('A - IDENTIFICAÇÃO'!$C$2="","",'A - IDENTIFICAÇÃO'!$C$2),"0000"))</f>
        <v/>
      </c>
      <c r="D752" t="str">
        <f>IF('B - PROJETOS E PROGRAMAS'!A755="","",'B - PROJETOS E PROGRAMAS'!A755)</f>
        <v/>
      </c>
      <c r="E752" t="str">
        <f>TEXT(IF('B - PROJETOS E PROGRAMAS'!B755="","",'B - PROJETOS E PROGRAMAS'!B755),"DD/MM/AAAA")</f>
        <v/>
      </c>
      <c r="F752" t="str">
        <f>TEXT(IF('B - PROJETOS E PROGRAMAS'!C755="","",'B - PROJETOS E PROGRAMAS'!C755),"DD/MM/AAAA")</f>
        <v/>
      </c>
      <c r="G752" t="str">
        <f>IF(OR('B - PROJETOS E PROGRAMAS'!D755="SIM",'B - PROJETOS E PROGRAMAS'!D755="S"),"S",IF(OR('B - PROJETOS E PROGRAMAS'!D755="NÃO",'B - PROJETOS E PROGRAMAS'!D755="N"),"N",""))</f>
        <v/>
      </c>
      <c r="H752" t="str">
        <f>TEXT(IF('B - PROJETOS E PROGRAMAS'!A755="","",'B - PROJETOS E PROGRAMAS'!AB755),"0,00")</f>
        <v/>
      </c>
      <c r="I752" t="str">
        <f>TEXT(IF('B - PROJETOS E PROGRAMAS'!A755="","",'B - PROJETOS E PROGRAMAS'!AC755),"0,00")</f>
        <v/>
      </c>
      <c r="J752" t="str">
        <f>TEXT(IF('B - PROJETOS E PROGRAMAS'!A755="","",'B - PROJETOS E PROGRAMAS'!AD755),"0,00")</f>
        <v/>
      </c>
      <c r="K752" t="str">
        <f>TEXT(IF('B - PROJETOS E PROGRAMAS'!A755="","",'B - PROJETOS E PROGRAMAS'!AE755),"0,00")</f>
        <v/>
      </c>
    </row>
    <row r="753" spans="1:11" x14ac:dyDescent="0.35">
      <c r="A753" t="str">
        <f>IF(D753="","",IF('A - IDENTIFICAÇÃO'!$C$7="","",'A - IDENTIFICAÇÃO'!$C$7))</f>
        <v/>
      </c>
      <c r="B753" t="str">
        <f>IF(D753="","",IF('A - IDENTIFICAÇÃO'!$P$15="","",'A - IDENTIFICAÇÃO'!$P$15))</f>
        <v/>
      </c>
      <c r="C753" t="str">
        <f>IF(D753="","",TEXT(IF('A - IDENTIFICAÇÃO'!$C$2="","",'A - IDENTIFICAÇÃO'!$C$2),"0000"))</f>
        <v/>
      </c>
      <c r="D753" t="str">
        <f>IF('B - PROJETOS E PROGRAMAS'!A756="","",'B - PROJETOS E PROGRAMAS'!A756)</f>
        <v/>
      </c>
      <c r="E753" t="str">
        <f>TEXT(IF('B - PROJETOS E PROGRAMAS'!B756="","",'B - PROJETOS E PROGRAMAS'!B756),"DD/MM/AAAA")</f>
        <v/>
      </c>
      <c r="F753" t="str">
        <f>TEXT(IF('B - PROJETOS E PROGRAMAS'!C756="","",'B - PROJETOS E PROGRAMAS'!C756),"DD/MM/AAAA")</f>
        <v/>
      </c>
      <c r="G753" t="str">
        <f>IF(OR('B - PROJETOS E PROGRAMAS'!D756="SIM",'B - PROJETOS E PROGRAMAS'!D756="S"),"S",IF(OR('B - PROJETOS E PROGRAMAS'!D756="NÃO",'B - PROJETOS E PROGRAMAS'!D756="N"),"N",""))</f>
        <v/>
      </c>
      <c r="H753" t="str">
        <f>TEXT(IF('B - PROJETOS E PROGRAMAS'!A756="","",'B - PROJETOS E PROGRAMAS'!AB756),"0,00")</f>
        <v/>
      </c>
      <c r="I753" t="str">
        <f>TEXT(IF('B - PROJETOS E PROGRAMAS'!A756="","",'B - PROJETOS E PROGRAMAS'!AC756),"0,00")</f>
        <v/>
      </c>
      <c r="J753" t="str">
        <f>TEXT(IF('B - PROJETOS E PROGRAMAS'!A756="","",'B - PROJETOS E PROGRAMAS'!AD756),"0,00")</f>
        <v/>
      </c>
      <c r="K753" t="str">
        <f>TEXT(IF('B - PROJETOS E PROGRAMAS'!A756="","",'B - PROJETOS E PROGRAMAS'!AE756),"0,00")</f>
        <v/>
      </c>
    </row>
    <row r="754" spans="1:11" x14ac:dyDescent="0.35">
      <c r="A754" t="str">
        <f>IF(D754="","",IF('A - IDENTIFICAÇÃO'!$C$7="","",'A - IDENTIFICAÇÃO'!$C$7))</f>
        <v/>
      </c>
      <c r="B754" t="str">
        <f>IF(D754="","",IF('A - IDENTIFICAÇÃO'!$P$15="","",'A - IDENTIFICAÇÃO'!$P$15))</f>
        <v/>
      </c>
      <c r="C754" t="str">
        <f>IF(D754="","",TEXT(IF('A - IDENTIFICAÇÃO'!$C$2="","",'A - IDENTIFICAÇÃO'!$C$2),"0000"))</f>
        <v/>
      </c>
      <c r="D754" t="str">
        <f>IF('B - PROJETOS E PROGRAMAS'!A757="","",'B - PROJETOS E PROGRAMAS'!A757)</f>
        <v/>
      </c>
      <c r="E754" t="str">
        <f>TEXT(IF('B - PROJETOS E PROGRAMAS'!B757="","",'B - PROJETOS E PROGRAMAS'!B757),"DD/MM/AAAA")</f>
        <v/>
      </c>
      <c r="F754" t="str">
        <f>TEXT(IF('B - PROJETOS E PROGRAMAS'!C757="","",'B - PROJETOS E PROGRAMAS'!C757),"DD/MM/AAAA")</f>
        <v/>
      </c>
      <c r="G754" t="str">
        <f>IF(OR('B - PROJETOS E PROGRAMAS'!D757="SIM",'B - PROJETOS E PROGRAMAS'!D757="S"),"S",IF(OR('B - PROJETOS E PROGRAMAS'!D757="NÃO",'B - PROJETOS E PROGRAMAS'!D757="N"),"N",""))</f>
        <v/>
      </c>
      <c r="H754" t="str">
        <f>TEXT(IF('B - PROJETOS E PROGRAMAS'!A757="","",'B - PROJETOS E PROGRAMAS'!AB757),"0,00")</f>
        <v/>
      </c>
      <c r="I754" t="str">
        <f>TEXT(IF('B - PROJETOS E PROGRAMAS'!A757="","",'B - PROJETOS E PROGRAMAS'!AC757),"0,00")</f>
        <v/>
      </c>
      <c r="J754" t="str">
        <f>TEXT(IF('B - PROJETOS E PROGRAMAS'!A757="","",'B - PROJETOS E PROGRAMAS'!AD757),"0,00")</f>
        <v/>
      </c>
      <c r="K754" t="str">
        <f>TEXT(IF('B - PROJETOS E PROGRAMAS'!A757="","",'B - PROJETOS E PROGRAMAS'!AE757),"0,00")</f>
        <v/>
      </c>
    </row>
    <row r="755" spans="1:11" x14ac:dyDescent="0.35">
      <c r="A755" t="str">
        <f>IF(D755="","",IF('A - IDENTIFICAÇÃO'!$C$7="","",'A - IDENTIFICAÇÃO'!$C$7))</f>
        <v/>
      </c>
      <c r="B755" t="str">
        <f>IF(D755="","",IF('A - IDENTIFICAÇÃO'!$P$15="","",'A - IDENTIFICAÇÃO'!$P$15))</f>
        <v/>
      </c>
      <c r="C755" t="str">
        <f>IF(D755="","",TEXT(IF('A - IDENTIFICAÇÃO'!$C$2="","",'A - IDENTIFICAÇÃO'!$C$2),"0000"))</f>
        <v/>
      </c>
      <c r="D755" t="str">
        <f>IF('B - PROJETOS E PROGRAMAS'!A758="","",'B - PROJETOS E PROGRAMAS'!A758)</f>
        <v/>
      </c>
      <c r="E755" t="str">
        <f>TEXT(IF('B - PROJETOS E PROGRAMAS'!B758="","",'B - PROJETOS E PROGRAMAS'!B758),"DD/MM/AAAA")</f>
        <v/>
      </c>
      <c r="F755" t="str">
        <f>TEXT(IF('B - PROJETOS E PROGRAMAS'!C758="","",'B - PROJETOS E PROGRAMAS'!C758),"DD/MM/AAAA")</f>
        <v/>
      </c>
      <c r="G755" t="str">
        <f>IF(OR('B - PROJETOS E PROGRAMAS'!D758="SIM",'B - PROJETOS E PROGRAMAS'!D758="S"),"S",IF(OR('B - PROJETOS E PROGRAMAS'!D758="NÃO",'B - PROJETOS E PROGRAMAS'!D758="N"),"N",""))</f>
        <v/>
      </c>
      <c r="H755" t="str">
        <f>TEXT(IF('B - PROJETOS E PROGRAMAS'!A758="","",'B - PROJETOS E PROGRAMAS'!AB758),"0,00")</f>
        <v/>
      </c>
      <c r="I755" t="str">
        <f>TEXT(IF('B - PROJETOS E PROGRAMAS'!A758="","",'B - PROJETOS E PROGRAMAS'!AC758),"0,00")</f>
        <v/>
      </c>
      <c r="J755" t="str">
        <f>TEXT(IF('B - PROJETOS E PROGRAMAS'!A758="","",'B - PROJETOS E PROGRAMAS'!AD758),"0,00")</f>
        <v/>
      </c>
      <c r="K755" t="str">
        <f>TEXT(IF('B - PROJETOS E PROGRAMAS'!A758="","",'B - PROJETOS E PROGRAMAS'!AE758),"0,00")</f>
        <v/>
      </c>
    </row>
    <row r="756" spans="1:11" x14ac:dyDescent="0.35">
      <c r="A756" t="str">
        <f>IF(D756="","",IF('A - IDENTIFICAÇÃO'!$C$7="","",'A - IDENTIFICAÇÃO'!$C$7))</f>
        <v/>
      </c>
      <c r="B756" t="str">
        <f>IF(D756="","",IF('A - IDENTIFICAÇÃO'!$P$15="","",'A - IDENTIFICAÇÃO'!$P$15))</f>
        <v/>
      </c>
      <c r="C756" t="str">
        <f>IF(D756="","",TEXT(IF('A - IDENTIFICAÇÃO'!$C$2="","",'A - IDENTIFICAÇÃO'!$C$2),"0000"))</f>
        <v/>
      </c>
      <c r="D756" t="str">
        <f>IF('B - PROJETOS E PROGRAMAS'!A759="","",'B - PROJETOS E PROGRAMAS'!A759)</f>
        <v/>
      </c>
      <c r="E756" t="str">
        <f>TEXT(IF('B - PROJETOS E PROGRAMAS'!B759="","",'B - PROJETOS E PROGRAMAS'!B759),"DD/MM/AAAA")</f>
        <v/>
      </c>
      <c r="F756" t="str">
        <f>TEXT(IF('B - PROJETOS E PROGRAMAS'!C759="","",'B - PROJETOS E PROGRAMAS'!C759),"DD/MM/AAAA")</f>
        <v/>
      </c>
      <c r="G756" t="str">
        <f>IF(OR('B - PROJETOS E PROGRAMAS'!D759="SIM",'B - PROJETOS E PROGRAMAS'!D759="S"),"S",IF(OR('B - PROJETOS E PROGRAMAS'!D759="NÃO",'B - PROJETOS E PROGRAMAS'!D759="N"),"N",""))</f>
        <v/>
      </c>
      <c r="H756" t="str">
        <f>TEXT(IF('B - PROJETOS E PROGRAMAS'!A759="","",'B - PROJETOS E PROGRAMAS'!AB759),"0,00")</f>
        <v/>
      </c>
      <c r="I756" t="str">
        <f>TEXT(IF('B - PROJETOS E PROGRAMAS'!A759="","",'B - PROJETOS E PROGRAMAS'!AC759),"0,00")</f>
        <v/>
      </c>
      <c r="J756" t="str">
        <f>TEXT(IF('B - PROJETOS E PROGRAMAS'!A759="","",'B - PROJETOS E PROGRAMAS'!AD759),"0,00")</f>
        <v/>
      </c>
      <c r="K756" t="str">
        <f>TEXT(IF('B - PROJETOS E PROGRAMAS'!A759="","",'B - PROJETOS E PROGRAMAS'!AE759),"0,00")</f>
        <v/>
      </c>
    </row>
    <row r="757" spans="1:11" x14ac:dyDescent="0.35">
      <c r="A757" t="str">
        <f>IF(D757="","",IF('A - IDENTIFICAÇÃO'!$C$7="","",'A - IDENTIFICAÇÃO'!$C$7))</f>
        <v/>
      </c>
      <c r="B757" t="str">
        <f>IF(D757="","",IF('A - IDENTIFICAÇÃO'!$P$15="","",'A - IDENTIFICAÇÃO'!$P$15))</f>
        <v/>
      </c>
      <c r="C757" t="str">
        <f>IF(D757="","",TEXT(IF('A - IDENTIFICAÇÃO'!$C$2="","",'A - IDENTIFICAÇÃO'!$C$2),"0000"))</f>
        <v/>
      </c>
      <c r="D757" t="str">
        <f>IF('B - PROJETOS E PROGRAMAS'!A760="","",'B - PROJETOS E PROGRAMAS'!A760)</f>
        <v/>
      </c>
      <c r="E757" t="str">
        <f>TEXT(IF('B - PROJETOS E PROGRAMAS'!B760="","",'B - PROJETOS E PROGRAMAS'!B760),"DD/MM/AAAA")</f>
        <v/>
      </c>
      <c r="F757" t="str">
        <f>TEXT(IF('B - PROJETOS E PROGRAMAS'!C760="","",'B - PROJETOS E PROGRAMAS'!C760),"DD/MM/AAAA")</f>
        <v/>
      </c>
      <c r="G757" t="str">
        <f>IF(OR('B - PROJETOS E PROGRAMAS'!D760="SIM",'B - PROJETOS E PROGRAMAS'!D760="S"),"S",IF(OR('B - PROJETOS E PROGRAMAS'!D760="NÃO",'B - PROJETOS E PROGRAMAS'!D760="N"),"N",""))</f>
        <v/>
      </c>
      <c r="H757" t="str">
        <f>TEXT(IF('B - PROJETOS E PROGRAMAS'!A760="","",'B - PROJETOS E PROGRAMAS'!AB760),"0,00")</f>
        <v/>
      </c>
      <c r="I757" t="str">
        <f>TEXT(IF('B - PROJETOS E PROGRAMAS'!A760="","",'B - PROJETOS E PROGRAMAS'!AC760),"0,00")</f>
        <v/>
      </c>
      <c r="J757" t="str">
        <f>TEXT(IF('B - PROJETOS E PROGRAMAS'!A760="","",'B - PROJETOS E PROGRAMAS'!AD760),"0,00")</f>
        <v/>
      </c>
      <c r="K757" t="str">
        <f>TEXT(IF('B - PROJETOS E PROGRAMAS'!A760="","",'B - PROJETOS E PROGRAMAS'!AE760),"0,00")</f>
        <v/>
      </c>
    </row>
    <row r="758" spans="1:11" x14ac:dyDescent="0.35">
      <c r="A758" t="str">
        <f>IF(D758="","",IF('A - IDENTIFICAÇÃO'!$C$7="","",'A - IDENTIFICAÇÃO'!$C$7))</f>
        <v/>
      </c>
      <c r="B758" t="str">
        <f>IF(D758="","",IF('A - IDENTIFICAÇÃO'!$P$15="","",'A - IDENTIFICAÇÃO'!$P$15))</f>
        <v/>
      </c>
      <c r="C758" t="str">
        <f>IF(D758="","",TEXT(IF('A - IDENTIFICAÇÃO'!$C$2="","",'A - IDENTIFICAÇÃO'!$C$2),"0000"))</f>
        <v/>
      </c>
      <c r="D758" t="str">
        <f>IF('B - PROJETOS E PROGRAMAS'!A761="","",'B - PROJETOS E PROGRAMAS'!A761)</f>
        <v/>
      </c>
      <c r="E758" t="str">
        <f>TEXT(IF('B - PROJETOS E PROGRAMAS'!B761="","",'B - PROJETOS E PROGRAMAS'!B761),"DD/MM/AAAA")</f>
        <v/>
      </c>
      <c r="F758" t="str">
        <f>TEXT(IF('B - PROJETOS E PROGRAMAS'!C761="","",'B - PROJETOS E PROGRAMAS'!C761),"DD/MM/AAAA")</f>
        <v/>
      </c>
      <c r="G758" t="str">
        <f>IF(OR('B - PROJETOS E PROGRAMAS'!D761="SIM",'B - PROJETOS E PROGRAMAS'!D761="S"),"S",IF(OR('B - PROJETOS E PROGRAMAS'!D761="NÃO",'B - PROJETOS E PROGRAMAS'!D761="N"),"N",""))</f>
        <v/>
      </c>
      <c r="H758" t="str">
        <f>TEXT(IF('B - PROJETOS E PROGRAMAS'!A761="","",'B - PROJETOS E PROGRAMAS'!AB761),"0,00")</f>
        <v/>
      </c>
      <c r="I758" t="str">
        <f>TEXT(IF('B - PROJETOS E PROGRAMAS'!A761="","",'B - PROJETOS E PROGRAMAS'!AC761),"0,00")</f>
        <v/>
      </c>
      <c r="J758" t="str">
        <f>TEXT(IF('B - PROJETOS E PROGRAMAS'!A761="","",'B - PROJETOS E PROGRAMAS'!AD761),"0,00")</f>
        <v/>
      </c>
      <c r="K758" t="str">
        <f>TEXT(IF('B - PROJETOS E PROGRAMAS'!A761="","",'B - PROJETOS E PROGRAMAS'!AE761),"0,00")</f>
        <v/>
      </c>
    </row>
    <row r="759" spans="1:11" x14ac:dyDescent="0.35">
      <c r="A759" t="str">
        <f>IF(D759="","",IF('A - IDENTIFICAÇÃO'!$C$7="","",'A - IDENTIFICAÇÃO'!$C$7))</f>
        <v/>
      </c>
      <c r="B759" t="str">
        <f>IF(D759="","",IF('A - IDENTIFICAÇÃO'!$P$15="","",'A - IDENTIFICAÇÃO'!$P$15))</f>
        <v/>
      </c>
      <c r="C759" t="str">
        <f>IF(D759="","",TEXT(IF('A - IDENTIFICAÇÃO'!$C$2="","",'A - IDENTIFICAÇÃO'!$C$2),"0000"))</f>
        <v/>
      </c>
      <c r="D759" t="str">
        <f>IF('B - PROJETOS E PROGRAMAS'!A762="","",'B - PROJETOS E PROGRAMAS'!A762)</f>
        <v/>
      </c>
      <c r="E759" t="str">
        <f>TEXT(IF('B - PROJETOS E PROGRAMAS'!B762="","",'B - PROJETOS E PROGRAMAS'!B762),"DD/MM/AAAA")</f>
        <v/>
      </c>
      <c r="F759" t="str">
        <f>TEXT(IF('B - PROJETOS E PROGRAMAS'!C762="","",'B - PROJETOS E PROGRAMAS'!C762),"DD/MM/AAAA")</f>
        <v/>
      </c>
      <c r="G759" t="str">
        <f>IF(OR('B - PROJETOS E PROGRAMAS'!D762="SIM",'B - PROJETOS E PROGRAMAS'!D762="S"),"S",IF(OR('B - PROJETOS E PROGRAMAS'!D762="NÃO",'B - PROJETOS E PROGRAMAS'!D762="N"),"N",""))</f>
        <v/>
      </c>
      <c r="H759" t="str">
        <f>TEXT(IF('B - PROJETOS E PROGRAMAS'!A762="","",'B - PROJETOS E PROGRAMAS'!AB762),"0,00")</f>
        <v/>
      </c>
      <c r="I759" t="str">
        <f>TEXT(IF('B - PROJETOS E PROGRAMAS'!A762="","",'B - PROJETOS E PROGRAMAS'!AC762),"0,00")</f>
        <v/>
      </c>
      <c r="J759" t="str">
        <f>TEXT(IF('B - PROJETOS E PROGRAMAS'!A762="","",'B - PROJETOS E PROGRAMAS'!AD762),"0,00")</f>
        <v/>
      </c>
      <c r="K759" t="str">
        <f>TEXT(IF('B - PROJETOS E PROGRAMAS'!A762="","",'B - PROJETOS E PROGRAMAS'!AE762),"0,00")</f>
        <v/>
      </c>
    </row>
    <row r="760" spans="1:11" x14ac:dyDescent="0.35">
      <c r="A760" t="str">
        <f>IF(D760="","",IF('A - IDENTIFICAÇÃO'!$C$7="","",'A - IDENTIFICAÇÃO'!$C$7))</f>
        <v/>
      </c>
      <c r="B760" t="str">
        <f>IF(D760="","",IF('A - IDENTIFICAÇÃO'!$P$15="","",'A - IDENTIFICAÇÃO'!$P$15))</f>
        <v/>
      </c>
      <c r="C760" t="str">
        <f>IF(D760="","",TEXT(IF('A - IDENTIFICAÇÃO'!$C$2="","",'A - IDENTIFICAÇÃO'!$C$2),"0000"))</f>
        <v/>
      </c>
      <c r="D760" t="str">
        <f>IF('B - PROJETOS E PROGRAMAS'!A763="","",'B - PROJETOS E PROGRAMAS'!A763)</f>
        <v/>
      </c>
      <c r="E760" t="str">
        <f>TEXT(IF('B - PROJETOS E PROGRAMAS'!B763="","",'B - PROJETOS E PROGRAMAS'!B763),"DD/MM/AAAA")</f>
        <v/>
      </c>
      <c r="F760" t="str">
        <f>TEXT(IF('B - PROJETOS E PROGRAMAS'!C763="","",'B - PROJETOS E PROGRAMAS'!C763),"DD/MM/AAAA")</f>
        <v/>
      </c>
      <c r="G760" t="str">
        <f>IF(OR('B - PROJETOS E PROGRAMAS'!D763="SIM",'B - PROJETOS E PROGRAMAS'!D763="S"),"S",IF(OR('B - PROJETOS E PROGRAMAS'!D763="NÃO",'B - PROJETOS E PROGRAMAS'!D763="N"),"N",""))</f>
        <v/>
      </c>
      <c r="H760" t="str">
        <f>TEXT(IF('B - PROJETOS E PROGRAMAS'!A763="","",'B - PROJETOS E PROGRAMAS'!AB763),"0,00")</f>
        <v/>
      </c>
      <c r="I760" t="str">
        <f>TEXT(IF('B - PROJETOS E PROGRAMAS'!A763="","",'B - PROJETOS E PROGRAMAS'!AC763),"0,00")</f>
        <v/>
      </c>
      <c r="J760" t="str">
        <f>TEXT(IF('B - PROJETOS E PROGRAMAS'!A763="","",'B - PROJETOS E PROGRAMAS'!AD763),"0,00")</f>
        <v/>
      </c>
      <c r="K760" t="str">
        <f>TEXT(IF('B - PROJETOS E PROGRAMAS'!A763="","",'B - PROJETOS E PROGRAMAS'!AE763),"0,00")</f>
        <v/>
      </c>
    </row>
    <row r="761" spans="1:11" x14ac:dyDescent="0.35">
      <c r="A761" t="str">
        <f>IF(D761="","",IF('A - IDENTIFICAÇÃO'!$C$7="","",'A - IDENTIFICAÇÃO'!$C$7))</f>
        <v/>
      </c>
      <c r="B761" t="str">
        <f>IF(D761="","",IF('A - IDENTIFICAÇÃO'!$P$15="","",'A - IDENTIFICAÇÃO'!$P$15))</f>
        <v/>
      </c>
      <c r="C761" t="str">
        <f>IF(D761="","",TEXT(IF('A - IDENTIFICAÇÃO'!$C$2="","",'A - IDENTIFICAÇÃO'!$C$2),"0000"))</f>
        <v/>
      </c>
      <c r="D761" t="str">
        <f>IF('B - PROJETOS E PROGRAMAS'!A764="","",'B - PROJETOS E PROGRAMAS'!A764)</f>
        <v/>
      </c>
      <c r="E761" t="str">
        <f>TEXT(IF('B - PROJETOS E PROGRAMAS'!B764="","",'B - PROJETOS E PROGRAMAS'!B764),"DD/MM/AAAA")</f>
        <v/>
      </c>
      <c r="F761" t="str">
        <f>TEXT(IF('B - PROJETOS E PROGRAMAS'!C764="","",'B - PROJETOS E PROGRAMAS'!C764),"DD/MM/AAAA")</f>
        <v/>
      </c>
      <c r="G761" t="str">
        <f>IF(OR('B - PROJETOS E PROGRAMAS'!D764="SIM",'B - PROJETOS E PROGRAMAS'!D764="S"),"S",IF(OR('B - PROJETOS E PROGRAMAS'!D764="NÃO",'B - PROJETOS E PROGRAMAS'!D764="N"),"N",""))</f>
        <v/>
      </c>
      <c r="H761" t="str">
        <f>TEXT(IF('B - PROJETOS E PROGRAMAS'!A764="","",'B - PROJETOS E PROGRAMAS'!AB764),"0,00")</f>
        <v/>
      </c>
      <c r="I761" t="str">
        <f>TEXT(IF('B - PROJETOS E PROGRAMAS'!A764="","",'B - PROJETOS E PROGRAMAS'!AC764),"0,00")</f>
        <v/>
      </c>
      <c r="J761" t="str">
        <f>TEXT(IF('B - PROJETOS E PROGRAMAS'!A764="","",'B - PROJETOS E PROGRAMAS'!AD764),"0,00")</f>
        <v/>
      </c>
      <c r="K761" t="str">
        <f>TEXT(IF('B - PROJETOS E PROGRAMAS'!A764="","",'B - PROJETOS E PROGRAMAS'!AE764),"0,00")</f>
        <v/>
      </c>
    </row>
    <row r="762" spans="1:11" x14ac:dyDescent="0.35">
      <c r="A762" t="str">
        <f>IF(D762="","",IF('A - IDENTIFICAÇÃO'!$C$7="","",'A - IDENTIFICAÇÃO'!$C$7))</f>
        <v/>
      </c>
      <c r="B762" t="str">
        <f>IF(D762="","",IF('A - IDENTIFICAÇÃO'!$P$15="","",'A - IDENTIFICAÇÃO'!$P$15))</f>
        <v/>
      </c>
      <c r="C762" t="str">
        <f>IF(D762="","",TEXT(IF('A - IDENTIFICAÇÃO'!$C$2="","",'A - IDENTIFICAÇÃO'!$C$2),"0000"))</f>
        <v/>
      </c>
      <c r="D762" t="str">
        <f>IF('B - PROJETOS E PROGRAMAS'!A765="","",'B - PROJETOS E PROGRAMAS'!A765)</f>
        <v/>
      </c>
      <c r="E762" t="str">
        <f>TEXT(IF('B - PROJETOS E PROGRAMAS'!B765="","",'B - PROJETOS E PROGRAMAS'!B765),"DD/MM/AAAA")</f>
        <v/>
      </c>
      <c r="F762" t="str">
        <f>TEXT(IF('B - PROJETOS E PROGRAMAS'!C765="","",'B - PROJETOS E PROGRAMAS'!C765),"DD/MM/AAAA")</f>
        <v/>
      </c>
      <c r="G762" t="str">
        <f>IF(OR('B - PROJETOS E PROGRAMAS'!D765="SIM",'B - PROJETOS E PROGRAMAS'!D765="S"),"S",IF(OR('B - PROJETOS E PROGRAMAS'!D765="NÃO",'B - PROJETOS E PROGRAMAS'!D765="N"),"N",""))</f>
        <v/>
      </c>
      <c r="H762" t="str">
        <f>TEXT(IF('B - PROJETOS E PROGRAMAS'!A765="","",'B - PROJETOS E PROGRAMAS'!AB765),"0,00")</f>
        <v/>
      </c>
      <c r="I762" t="str">
        <f>TEXT(IF('B - PROJETOS E PROGRAMAS'!A765="","",'B - PROJETOS E PROGRAMAS'!AC765),"0,00")</f>
        <v/>
      </c>
      <c r="J762" t="str">
        <f>TEXT(IF('B - PROJETOS E PROGRAMAS'!A765="","",'B - PROJETOS E PROGRAMAS'!AD765),"0,00")</f>
        <v/>
      </c>
      <c r="K762" t="str">
        <f>TEXT(IF('B - PROJETOS E PROGRAMAS'!A765="","",'B - PROJETOS E PROGRAMAS'!AE765),"0,00")</f>
        <v/>
      </c>
    </row>
    <row r="763" spans="1:11" x14ac:dyDescent="0.35">
      <c r="A763" t="str">
        <f>IF(D763="","",IF('A - IDENTIFICAÇÃO'!$C$7="","",'A - IDENTIFICAÇÃO'!$C$7))</f>
        <v/>
      </c>
      <c r="B763" t="str">
        <f>IF(D763="","",IF('A - IDENTIFICAÇÃO'!$P$15="","",'A - IDENTIFICAÇÃO'!$P$15))</f>
        <v/>
      </c>
      <c r="C763" t="str">
        <f>IF(D763="","",TEXT(IF('A - IDENTIFICAÇÃO'!$C$2="","",'A - IDENTIFICAÇÃO'!$C$2),"0000"))</f>
        <v/>
      </c>
      <c r="D763" t="str">
        <f>IF('B - PROJETOS E PROGRAMAS'!A766="","",'B - PROJETOS E PROGRAMAS'!A766)</f>
        <v/>
      </c>
      <c r="E763" t="str">
        <f>TEXT(IF('B - PROJETOS E PROGRAMAS'!B766="","",'B - PROJETOS E PROGRAMAS'!B766),"DD/MM/AAAA")</f>
        <v/>
      </c>
      <c r="F763" t="str">
        <f>TEXT(IF('B - PROJETOS E PROGRAMAS'!C766="","",'B - PROJETOS E PROGRAMAS'!C766),"DD/MM/AAAA")</f>
        <v/>
      </c>
      <c r="G763" t="str">
        <f>IF(OR('B - PROJETOS E PROGRAMAS'!D766="SIM",'B - PROJETOS E PROGRAMAS'!D766="S"),"S",IF(OR('B - PROJETOS E PROGRAMAS'!D766="NÃO",'B - PROJETOS E PROGRAMAS'!D766="N"),"N",""))</f>
        <v/>
      </c>
      <c r="H763" t="str">
        <f>TEXT(IF('B - PROJETOS E PROGRAMAS'!A766="","",'B - PROJETOS E PROGRAMAS'!AB766),"0,00")</f>
        <v/>
      </c>
      <c r="I763" t="str">
        <f>TEXT(IF('B - PROJETOS E PROGRAMAS'!A766="","",'B - PROJETOS E PROGRAMAS'!AC766),"0,00")</f>
        <v/>
      </c>
      <c r="J763" t="str">
        <f>TEXT(IF('B - PROJETOS E PROGRAMAS'!A766="","",'B - PROJETOS E PROGRAMAS'!AD766),"0,00")</f>
        <v/>
      </c>
      <c r="K763" t="str">
        <f>TEXT(IF('B - PROJETOS E PROGRAMAS'!A766="","",'B - PROJETOS E PROGRAMAS'!AE766),"0,00")</f>
        <v/>
      </c>
    </row>
    <row r="764" spans="1:11" x14ac:dyDescent="0.35">
      <c r="A764" t="str">
        <f>IF(D764="","",IF('A - IDENTIFICAÇÃO'!$C$7="","",'A - IDENTIFICAÇÃO'!$C$7))</f>
        <v/>
      </c>
      <c r="B764" t="str">
        <f>IF(D764="","",IF('A - IDENTIFICAÇÃO'!$P$15="","",'A - IDENTIFICAÇÃO'!$P$15))</f>
        <v/>
      </c>
      <c r="C764" t="str">
        <f>IF(D764="","",TEXT(IF('A - IDENTIFICAÇÃO'!$C$2="","",'A - IDENTIFICAÇÃO'!$C$2),"0000"))</f>
        <v/>
      </c>
      <c r="D764" t="str">
        <f>IF('B - PROJETOS E PROGRAMAS'!A767="","",'B - PROJETOS E PROGRAMAS'!A767)</f>
        <v/>
      </c>
      <c r="E764" t="str">
        <f>TEXT(IF('B - PROJETOS E PROGRAMAS'!B767="","",'B - PROJETOS E PROGRAMAS'!B767),"DD/MM/AAAA")</f>
        <v/>
      </c>
      <c r="F764" t="str">
        <f>TEXT(IF('B - PROJETOS E PROGRAMAS'!C767="","",'B - PROJETOS E PROGRAMAS'!C767),"DD/MM/AAAA")</f>
        <v/>
      </c>
      <c r="G764" t="str">
        <f>IF(OR('B - PROJETOS E PROGRAMAS'!D767="SIM",'B - PROJETOS E PROGRAMAS'!D767="S"),"S",IF(OR('B - PROJETOS E PROGRAMAS'!D767="NÃO",'B - PROJETOS E PROGRAMAS'!D767="N"),"N",""))</f>
        <v/>
      </c>
      <c r="H764" t="str">
        <f>TEXT(IF('B - PROJETOS E PROGRAMAS'!A767="","",'B - PROJETOS E PROGRAMAS'!AB767),"0,00")</f>
        <v/>
      </c>
      <c r="I764" t="str">
        <f>TEXT(IF('B - PROJETOS E PROGRAMAS'!A767="","",'B - PROJETOS E PROGRAMAS'!AC767),"0,00")</f>
        <v/>
      </c>
      <c r="J764" t="str">
        <f>TEXT(IF('B - PROJETOS E PROGRAMAS'!A767="","",'B - PROJETOS E PROGRAMAS'!AD767),"0,00")</f>
        <v/>
      </c>
      <c r="K764" t="str">
        <f>TEXT(IF('B - PROJETOS E PROGRAMAS'!A767="","",'B - PROJETOS E PROGRAMAS'!AE767),"0,00")</f>
        <v/>
      </c>
    </row>
    <row r="765" spans="1:11" x14ac:dyDescent="0.35">
      <c r="A765" t="str">
        <f>IF(D765="","",IF('A - IDENTIFICAÇÃO'!$C$7="","",'A - IDENTIFICAÇÃO'!$C$7))</f>
        <v/>
      </c>
      <c r="B765" t="str">
        <f>IF(D765="","",IF('A - IDENTIFICAÇÃO'!$P$15="","",'A - IDENTIFICAÇÃO'!$P$15))</f>
        <v/>
      </c>
      <c r="C765" t="str">
        <f>IF(D765="","",TEXT(IF('A - IDENTIFICAÇÃO'!$C$2="","",'A - IDENTIFICAÇÃO'!$C$2),"0000"))</f>
        <v/>
      </c>
      <c r="D765" t="str">
        <f>IF('B - PROJETOS E PROGRAMAS'!A768="","",'B - PROJETOS E PROGRAMAS'!A768)</f>
        <v/>
      </c>
      <c r="E765" t="str">
        <f>TEXT(IF('B - PROJETOS E PROGRAMAS'!B768="","",'B - PROJETOS E PROGRAMAS'!B768),"DD/MM/AAAA")</f>
        <v/>
      </c>
      <c r="F765" t="str">
        <f>TEXT(IF('B - PROJETOS E PROGRAMAS'!C768="","",'B - PROJETOS E PROGRAMAS'!C768),"DD/MM/AAAA")</f>
        <v/>
      </c>
      <c r="G765" t="str">
        <f>IF(OR('B - PROJETOS E PROGRAMAS'!D768="SIM",'B - PROJETOS E PROGRAMAS'!D768="S"),"S",IF(OR('B - PROJETOS E PROGRAMAS'!D768="NÃO",'B - PROJETOS E PROGRAMAS'!D768="N"),"N",""))</f>
        <v/>
      </c>
      <c r="H765" t="str">
        <f>TEXT(IF('B - PROJETOS E PROGRAMAS'!A768="","",'B - PROJETOS E PROGRAMAS'!AB768),"0,00")</f>
        <v/>
      </c>
      <c r="I765" t="str">
        <f>TEXT(IF('B - PROJETOS E PROGRAMAS'!A768="","",'B - PROJETOS E PROGRAMAS'!AC768),"0,00")</f>
        <v/>
      </c>
      <c r="J765" t="str">
        <f>TEXT(IF('B - PROJETOS E PROGRAMAS'!A768="","",'B - PROJETOS E PROGRAMAS'!AD768),"0,00")</f>
        <v/>
      </c>
      <c r="K765" t="str">
        <f>TEXT(IF('B - PROJETOS E PROGRAMAS'!A768="","",'B - PROJETOS E PROGRAMAS'!AE768),"0,00")</f>
        <v/>
      </c>
    </row>
    <row r="766" spans="1:11" x14ac:dyDescent="0.35">
      <c r="A766" t="str">
        <f>IF(D766="","",IF('A - IDENTIFICAÇÃO'!$C$7="","",'A - IDENTIFICAÇÃO'!$C$7))</f>
        <v/>
      </c>
      <c r="B766" t="str">
        <f>IF(D766="","",IF('A - IDENTIFICAÇÃO'!$P$15="","",'A - IDENTIFICAÇÃO'!$P$15))</f>
        <v/>
      </c>
      <c r="C766" t="str">
        <f>IF(D766="","",TEXT(IF('A - IDENTIFICAÇÃO'!$C$2="","",'A - IDENTIFICAÇÃO'!$C$2),"0000"))</f>
        <v/>
      </c>
      <c r="D766" t="str">
        <f>IF('B - PROJETOS E PROGRAMAS'!A769="","",'B - PROJETOS E PROGRAMAS'!A769)</f>
        <v/>
      </c>
      <c r="E766" t="str">
        <f>TEXT(IF('B - PROJETOS E PROGRAMAS'!B769="","",'B - PROJETOS E PROGRAMAS'!B769),"DD/MM/AAAA")</f>
        <v/>
      </c>
      <c r="F766" t="str">
        <f>TEXT(IF('B - PROJETOS E PROGRAMAS'!C769="","",'B - PROJETOS E PROGRAMAS'!C769),"DD/MM/AAAA")</f>
        <v/>
      </c>
      <c r="G766" t="str">
        <f>IF(OR('B - PROJETOS E PROGRAMAS'!D769="SIM",'B - PROJETOS E PROGRAMAS'!D769="S"),"S",IF(OR('B - PROJETOS E PROGRAMAS'!D769="NÃO",'B - PROJETOS E PROGRAMAS'!D769="N"),"N",""))</f>
        <v/>
      </c>
      <c r="H766" t="str">
        <f>TEXT(IF('B - PROJETOS E PROGRAMAS'!A769="","",'B - PROJETOS E PROGRAMAS'!AB769),"0,00")</f>
        <v/>
      </c>
      <c r="I766" t="str">
        <f>TEXT(IF('B - PROJETOS E PROGRAMAS'!A769="","",'B - PROJETOS E PROGRAMAS'!AC769),"0,00")</f>
        <v/>
      </c>
      <c r="J766" t="str">
        <f>TEXT(IF('B - PROJETOS E PROGRAMAS'!A769="","",'B - PROJETOS E PROGRAMAS'!AD769),"0,00")</f>
        <v/>
      </c>
      <c r="K766" t="str">
        <f>TEXT(IF('B - PROJETOS E PROGRAMAS'!A769="","",'B - PROJETOS E PROGRAMAS'!AE769),"0,00")</f>
        <v/>
      </c>
    </row>
    <row r="767" spans="1:11" x14ac:dyDescent="0.35">
      <c r="A767" t="str">
        <f>IF(D767="","",IF('A - IDENTIFICAÇÃO'!$C$7="","",'A - IDENTIFICAÇÃO'!$C$7))</f>
        <v/>
      </c>
      <c r="B767" t="str">
        <f>IF(D767="","",IF('A - IDENTIFICAÇÃO'!$P$15="","",'A - IDENTIFICAÇÃO'!$P$15))</f>
        <v/>
      </c>
      <c r="C767" t="str">
        <f>IF(D767="","",TEXT(IF('A - IDENTIFICAÇÃO'!$C$2="","",'A - IDENTIFICAÇÃO'!$C$2),"0000"))</f>
        <v/>
      </c>
      <c r="D767" t="str">
        <f>IF('B - PROJETOS E PROGRAMAS'!A770="","",'B - PROJETOS E PROGRAMAS'!A770)</f>
        <v/>
      </c>
      <c r="E767" t="str">
        <f>TEXT(IF('B - PROJETOS E PROGRAMAS'!B770="","",'B - PROJETOS E PROGRAMAS'!B770),"DD/MM/AAAA")</f>
        <v/>
      </c>
      <c r="F767" t="str">
        <f>TEXT(IF('B - PROJETOS E PROGRAMAS'!C770="","",'B - PROJETOS E PROGRAMAS'!C770),"DD/MM/AAAA")</f>
        <v/>
      </c>
      <c r="G767" t="str">
        <f>IF(OR('B - PROJETOS E PROGRAMAS'!D770="SIM",'B - PROJETOS E PROGRAMAS'!D770="S"),"S",IF(OR('B - PROJETOS E PROGRAMAS'!D770="NÃO",'B - PROJETOS E PROGRAMAS'!D770="N"),"N",""))</f>
        <v/>
      </c>
      <c r="H767" t="str">
        <f>TEXT(IF('B - PROJETOS E PROGRAMAS'!A770="","",'B - PROJETOS E PROGRAMAS'!AB770),"0,00")</f>
        <v/>
      </c>
      <c r="I767" t="str">
        <f>TEXT(IF('B - PROJETOS E PROGRAMAS'!A770="","",'B - PROJETOS E PROGRAMAS'!AC770),"0,00")</f>
        <v/>
      </c>
      <c r="J767" t="str">
        <f>TEXT(IF('B - PROJETOS E PROGRAMAS'!A770="","",'B - PROJETOS E PROGRAMAS'!AD770),"0,00")</f>
        <v/>
      </c>
      <c r="K767" t="str">
        <f>TEXT(IF('B - PROJETOS E PROGRAMAS'!A770="","",'B - PROJETOS E PROGRAMAS'!AE770),"0,00")</f>
        <v/>
      </c>
    </row>
    <row r="768" spans="1:11" x14ac:dyDescent="0.35">
      <c r="A768" t="str">
        <f>IF(D768="","",IF('A - IDENTIFICAÇÃO'!$C$7="","",'A - IDENTIFICAÇÃO'!$C$7))</f>
        <v/>
      </c>
      <c r="B768" t="str">
        <f>IF(D768="","",IF('A - IDENTIFICAÇÃO'!$P$15="","",'A - IDENTIFICAÇÃO'!$P$15))</f>
        <v/>
      </c>
      <c r="C768" t="str">
        <f>IF(D768="","",TEXT(IF('A - IDENTIFICAÇÃO'!$C$2="","",'A - IDENTIFICAÇÃO'!$C$2),"0000"))</f>
        <v/>
      </c>
      <c r="D768" t="str">
        <f>IF('B - PROJETOS E PROGRAMAS'!A771="","",'B - PROJETOS E PROGRAMAS'!A771)</f>
        <v/>
      </c>
      <c r="E768" t="str">
        <f>TEXT(IF('B - PROJETOS E PROGRAMAS'!B771="","",'B - PROJETOS E PROGRAMAS'!B771),"DD/MM/AAAA")</f>
        <v/>
      </c>
      <c r="F768" t="str">
        <f>TEXT(IF('B - PROJETOS E PROGRAMAS'!C771="","",'B - PROJETOS E PROGRAMAS'!C771),"DD/MM/AAAA")</f>
        <v/>
      </c>
      <c r="G768" t="str">
        <f>IF(OR('B - PROJETOS E PROGRAMAS'!D771="SIM",'B - PROJETOS E PROGRAMAS'!D771="S"),"S",IF(OR('B - PROJETOS E PROGRAMAS'!D771="NÃO",'B - PROJETOS E PROGRAMAS'!D771="N"),"N",""))</f>
        <v/>
      </c>
      <c r="H768" t="str">
        <f>TEXT(IF('B - PROJETOS E PROGRAMAS'!A771="","",'B - PROJETOS E PROGRAMAS'!AB771),"0,00")</f>
        <v/>
      </c>
      <c r="I768" t="str">
        <f>TEXT(IF('B - PROJETOS E PROGRAMAS'!A771="","",'B - PROJETOS E PROGRAMAS'!AC771),"0,00")</f>
        <v/>
      </c>
      <c r="J768" t="str">
        <f>TEXT(IF('B - PROJETOS E PROGRAMAS'!A771="","",'B - PROJETOS E PROGRAMAS'!AD771),"0,00")</f>
        <v/>
      </c>
      <c r="K768" t="str">
        <f>TEXT(IF('B - PROJETOS E PROGRAMAS'!A771="","",'B - PROJETOS E PROGRAMAS'!AE771),"0,00")</f>
        <v/>
      </c>
    </row>
    <row r="769" spans="1:11" x14ac:dyDescent="0.35">
      <c r="A769" t="str">
        <f>IF(D769="","",IF('A - IDENTIFICAÇÃO'!$C$7="","",'A - IDENTIFICAÇÃO'!$C$7))</f>
        <v/>
      </c>
      <c r="B769" t="str">
        <f>IF(D769="","",IF('A - IDENTIFICAÇÃO'!$P$15="","",'A - IDENTIFICAÇÃO'!$P$15))</f>
        <v/>
      </c>
      <c r="C769" t="str">
        <f>IF(D769="","",TEXT(IF('A - IDENTIFICAÇÃO'!$C$2="","",'A - IDENTIFICAÇÃO'!$C$2),"0000"))</f>
        <v/>
      </c>
      <c r="D769" t="str">
        <f>IF('B - PROJETOS E PROGRAMAS'!A772="","",'B - PROJETOS E PROGRAMAS'!A772)</f>
        <v/>
      </c>
      <c r="E769" t="str">
        <f>TEXT(IF('B - PROJETOS E PROGRAMAS'!B772="","",'B - PROJETOS E PROGRAMAS'!B772),"DD/MM/AAAA")</f>
        <v/>
      </c>
      <c r="F769" t="str">
        <f>TEXT(IF('B - PROJETOS E PROGRAMAS'!C772="","",'B - PROJETOS E PROGRAMAS'!C772),"DD/MM/AAAA")</f>
        <v/>
      </c>
      <c r="G769" t="str">
        <f>IF(OR('B - PROJETOS E PROGRAMAS'!D772="SIM",'B - PROJETOS E PROGRAMAS'!D772="S"),"S",IF(OR('B - PROJETOS E PROGRAMAS'!D772="NÃO",'B - PROJETOS E PROGRAMAS'!D772="N"),"N",""))</f>
        <v/>
      </c>
      <c r="H769" t="str">
        <f>TEXT(IF('B - PROJETOS E PROGRAMAS'!A772="","",'B - PROJETOS E PROGRAMAS'!AB772),"0,00")</f>
        <v/>
      </c>
      <c r="I769" t="str">
        <f>TEXT(IF('B - PROJETOS E PROGRAMAS'!A772="","",'B - PROJETOS E PROGRAMAS'!AC772),"0,00")</f>
        <v/>
      </c>
      <c r="J769" t="str">
        <f>TEXT(IF('B - PROJETOS E PROGRAMAS'!A772="","",'B - PROJETOS E PROGRAMAS'!AD772),"0,00")</f>
        <v/>
      </c>
      <c r="K769" t="str">
        <f>TEXT(IF('B - PROJETOS E PROGRAMAS'!A772="","",'B - PROJETOS E PROGRAMAS'!AE772),"0,00")</f>
        <v/>
      </c>
    </row>
    <row r="770" spans="1:11" x14ac:dyDescent="0.35">
      <c r="A770" t="str">
        <f>IF(D770="","",IF('A - IDENTIFICAÇÃO'!$C$7="","",'A - IDENTIFICAÇÃO'!$C$7))</f>
        <v/>
      </c>
      <c r="B770" t="str">
        <f>IF(D770="","",IF('A - IDENTIFICAÇÃO'!$P$15="","",'A - IDENTIFICAÇÃO'!$P$15))</f>
        <v/>
      </c>
      <c r="C770" t="str">
        <f>IF(D770="","",TEXT(IF('A - IDENTIFICAÇÃO'!$C$2="","",'A - IDENTIFICAÇÃO'!$C$2),"0000"))</f>
        <v/>
      </c>
      <c r="D770" t="str">
        <f>IF('B - PROJETOS E PROGRAMAS'!A773="","",'B - PROJETOS E PROGRAMAS'!A773)</f>
        <v/>
      </c>
      <c r="E770" t="str">
        <f>TEXT(IF('B - PROJETOS E PROGRAMAS'!B773="","",'B - PROJETOS E PROGRAMAS'!B773),"DD/MM/AAAA")</f>
        <v/>
      </c>
      <c r="F770" t="str">
        <f>TEXT(IF('B - PROJETOS E PROGRAMAS'!C773="","",'B - PROJETOS E PROGRAMAS'!C773),"DD/MM/AAAA")</f>
        <v/>
      </c>
      <c r="G770" t="str">
        <f>IF(OR('B - PROJETOS E PROGRAMAS'!D773="SIM",'B - PROJETOS E PROGRAMAS'!D773="S"),"S",IF(OR('B - PROJETOS E PROGRAMAS'!D773="NÃO",'B - PROJETOS E PROGRAMAS'!D773="N"),"N",""))</f>
        <v/>
      </c>
      <c r="H770" t="str">
        <f>TEXT(IF('B - PROJETOS E PROGRAMAS'!A773="","",'B - PROJETOS E PROGRAMAS'!AB773),"0,00")</f>
        <v/>
      </c>
      <c r="I770" t="str">
        <f>TEXT(IF('B - PROJETOS E PROGRAMAS'!A773="","",'B - PROJETOS E PROGRAMAS'!AC773),"0,00")</f>
        <v/>
      </c>
      <c r="J770" t="str">
        <f>TEXT(IF('B - PROJETOS E PROGRAMAS'!A773="","",'B - PROJETOS E PROGRAMAS'!AD773),"0,00")</f>
        <v/>
      </c>
      <c r="K770" t="str">
        <f>TEXT(IF('B - PROJETOS E PROGRAMAS'!A773="","",'B - PROJETOS E PROGRAMAS'!AE773),"0,00")</f>
        <v/>
      </c>
    </row>
    <row r="771" spans="1:11" x14ac:dyDescent="0.35">
      <c r="A771" t="str">
        <f>IF(D771="","",IF('A - IDENTIFICAÇÃO'!$C$7="","",'A - IDENTIFICAÇÃO'!$C$7))</f>
        <v/>
      </c>
      <c r="B771" t="str">
        <f>IF(D771="","",IF('A - IDENTIFICAÇÃO'!$P$15="","",'A - IDENTIFICAÇÃO'!$P$15))</f>
        <v/>
      </c>
      <c r="C771" t="str">
        <f>IF(D771="","",TEXT(IF('A - IDENTIFICAÇÃO'!$C$2="","",'A - IDENTIFICAÇÃO'!$C$2),"0000"))</f>
        <v/>
      </c>
      <c r="D771" t="str">
        <f>IF('B - PROJETOS E PROGRAMAS'!A774="","",'B - PROJETOS E PROGRAMAS'!A774)</f>
        <v/>
      </c>
      <c r="E771" t="str">
        <f>TEXT(IF('B - PROJETOS E PROGRAMAS'!B774="","",'B - PROJETOS E PROGRAMAS'!B774),"DD/MM/AAAA")</f>
        <v/>
      </c>
      <c r="F771" t="str">
        <f>TEXT(IF('B - PROJETOS E PROGRAMAS'!C774="","",'B - PROJETOS E PROGRAMAS'!C774),"DD/MM/AAAA")</f>
        <v/>
      </c>
      <c r="G771" t="str">
        <f>IF(OR('B - PROJETOS E PROGRAMAS'!D774="SIM",'B - PROJETOS E PROGRAMAS'!D774="S"),"S",IF(OR('B - PROJETOS E PROGRAMAS'!D774="NÃO",'B - PROJETOS E PROGRAMAS'!D774="N"),"N",""))</f>
        <v/>
      </c>
      <c r="H771" t="str">
        <f>TEXT(IF('B - PROJETOS E PROGRAMAS'!A774="","",'B - PROJETOS E PROGRAMAS'!AB774),"0,00")</f>
        <v/>
      </c>
      <c r="I771" t="str">
        <f>TEXT(IF('B - PROJETOS E PROGRAMAS'!A774="","",'B - PROJETOS E PROGRAMAS'!AC774),"0,00")</f>
        <v/>
      </c>
      <c r="J771" t="str">
        <f>TEXT(IF('B - PROJETOS E PROGRAMAS'!A774="","",'B - PROJETOS E PROGRAMAS'!AD774),"0,00")</f>
        <v/>
      </c>
      <c r="K771" t="str">
        <f>TEXT(IF('B - PROJETOS E PROGRAMAS'!A774="","",'B - PROJETOS E PROGRAMAS'!AE774),"0,00")</f>
        <v/>
      </c>
    </row>
    <row r="772" spans="1:11" x14ac:dyDescent="0.35">
      <c r="A772" t="str">
        <f>IF(D772="","",IF('A - IDENTIFICAÇÃO'!$C$7="","",'A - IDENTIFICAÇÃO'!$C$7))</f>
        <v/>
      </c>
      <c r="B772" t="str">
        <f>IF(D772="","",IF('A - IDENTIFICAÇÃO'!$P$15="","",'A - IDENTIFICAÇÃO'!$P$15))</f>
        <v/>
      </c>
      <c r="C772" t="str">
        <f>IF(D772="","",TEXT(IF('A - IDENTIFICAÇÃO'!$C$2="","",'A - IDENTIFICAÇÃO'!$C$2),"0000"))</f>
        <v/>
      </c>
      <c r="D772" t="str">
        <f>IF('B - PROJETOS E PROGRAMAS'!A775="","",'B - PROJETOS E PROGRAMAS'!A775)</f>
        <v/>
      </c>
      <c r="E772" t="str">
        <f>TEXT(IF('B - PROJETOS E PROGRAMAS'!B775="","",'B - PROJETOS E PROGRAMAS'!B775),"DD/MM/AAAA")</f>
        <v/>
      </c>
      <c r="F772" t="str">
        <f>TEXT(IF('B - PROJETOS E PROGRAMAS'!C775="","",'B - PROJETOS E PROGRAMAS'!C775),"DD/MM/AAAA")</f>
        <v/>
      </c>
      <c r="G772" t="str">
        <f>IF(OR('B - PROJETOS E PROGRAMAS'!D775="SIM",'B - PROJETOS E PROGRAMAS'!D775="S"),"S",IF(OR('B - PROJETOS E PROGRAMAS'!D775="NÃO",'B - PROJETOS E PROGRAMAS'!D775="N"),"N",""))</f>
        <v/>
      </c>
      <c r="H772" t="str">
        <f>TEXT(IF('B - PROJETOS E PROGRAMAS'!A775="","",'B - PROJETOS E PROGRAMAS'!AB775),"0,00")</f>
        <v/>
      </c>
      <c r="I772" t="str">
        <f>TEXT(IF('B - PROJETOS E PROGRAMAS'!A775="","",'B - PROJETOS E PROGRAMAS'!AC775),"0,00")</f>
        <v/>
      </c>
      <c r="J772" t="str">
        <f>TEXT(IF('B - PROJETOS E PROGRAMAS'!A775="","",'B - PROJETOS E PROGRAMAS'!AD775),"0,00")</f>
        <v/>
      </c>
      <c r="K772" t="str">
        <f>TEXT(IF('B - PROJETOS E PROGRAMAS'!A775="","",'B - PROJETOS E PROGRAMAS'!AE775),"0,00")</f>
        <v/>
      </c>
    </row>
    <row r="773" spans="1:11" x14ac:dyDescent="0.35">
      <c r="A773" t="str">
        <f>IF(D773="","",IF('A - IDENTIFICAÇÃO'!$C$7="","",'A - IDENTIFICAÇÃO'!$C$7))</f>
        <v/>
      </c>
      <c r="B773" t="str">
        <f>IF(D773="","",IF('A - IDENTIFICAÇÃO'!$P$15="","",'A - IDENTIFICAÇÃO'!$P$15))</f>
        <v/>
      </c>
      <c r="C773" t="str">
        <f>IF(D773="","",TEXT(IF('A - IDENTIFICAÇÃO'!$C$2="","",'A - IDENTIFICAÇÃO'!$C$2),"0000"))</f>
        <v/>
      </c>
      <c r="D773" t="str">
        <f>IF('B - PROJETOS E PROGRAMAS'!A776="","",'B - PROJETOS E PROGRAMAS'!A776)</f>
        <v/>
      </c>
      <c r="E773" t="str">
        <f>TEXT(IF('B - PROJETOS E PROGRAMAS'!B776="","",'B - PROJETOS E PROGRAMAS'!B776),"DD/MM/AAAA")</f>
        <v/>
      </c>
      <c r="F773" t="str">
        <f>TEXT(IF('B - PROJETOS E PROGRAMAS'!C776="","",'B - PROJETOS E PROGRAMAS'!C776),"DD/MM/AAAA")</f>
        <v/>
      </c>
      <c r="G773" t="str">
        <f>IF(OR('B - PROJETOS E PROGRAMAS'!D776="SIM",'B - PROJETOS E PROGRAMAS'!D776="S"),"S",IF(OR('B - PROJETOS E PROGRAMAS'!D776="NÃO",'B - PROJETOS E PROGRAMAS'!D776="N"),"N",""))</f>
        <v/>
      </c>
      <c r="H773" t="str">
        <f>TEXT(IF('B - PROJETOS E PROGRAMAS'!A776="","",'B - PROJETOS E PROGRAMAS'!AB776),"0,00")</f>
        <v/>
      </c>
      <c r="I773" t="str">
        <f>TEXT(IF('B - PROJETOS E PROGRAMAS'!A776="","",'B - PROJETOS E PROGRAMAS'!AC776),"0,00")</f>
        <v/>
      </c>
      <c r="J773" t="str">
        <f>TEXT(IF('B - PROJETOS E PROGRAMAS'!A776="","",'B - PROJETOS E PROGRAMAS'!AD776),"0,00")</f>
        <v/>
      </c>
      <c r="K773" t="str">
        <f>TEXT(IF('B - PROJETOS E PROGRAMAS'!A776="","",'B - PROJETOS E PROGRAMAS'!AE776),"0,00")</f>
        <v/>
      </c>
    </row>
    <row r="774" spans="1:11" x14ac:dyDescent="0.35">
      <c r="A774" t="str">
        <f>IF(D774="","",IF('A - IDENTIFICAÇÃO'!$C$7="","",'A - IDENTIFICAÇÃO'!$C$7))</f>
        <v/>
      </c>
      <c r="B774" t="str">
        <f>IF(D774="","",IF('A - IDENTIFICAÇÃO'!$P$15="","",'A - IDENTIFICAÇÃO'!$P$15))</f>
        <v/>
      </c>
      <c r="C774" t="str">
        <f>IF(D774="","",TEXT(IF('A - IDENTIFICAÇÃO'!$C$2="","",'A - IDENTIFICAÇÃO'!$C$2),"0000"))</f>
        <v/>
      </c>
      <c r="D774" t="str">
        <f>IF('B - PROJETOS E PROGRAMAS'!A777="","",'B - PROJETOS E PROGRAMAS'!A777)</f>
        <v/>
      </c>
      <c r="E774" t="str">
        <f>TEXT(IF('B - PROJETOS E PROGRAMAS'!B777="","",'B - PROJETOS E PROGRAMAS'!B777),"DD/MM/AAAA")</f>
        <v/>
      </c>
      <c r="F774" t="str">
        <f>TEXT(IF('B - PROJETOS E PROGRAMAS'!C777="","",'B - PROJETOS E PROGRAMAS'!C777),"DD/MM/AAAA")</f>
        <v/>
      </c>
      <c r="G774" t="str">
        <f>IF(OR('B - PROJETOS E PROGRAMAS'!D777="SIM",'B - PROJETOS E PROGRAMAS'!D777="S"),"S",IF(OR('B - PROJETOS E PROGRAMAS'!D777="NÃO",'B - PROJETOS E PROGRAMAS'!D777="N"),"N",""))</f>
        <v/>
      </c>
      <c r="H774" t="str">
        <f>TEXT(IF('B - PROJETOS E PROGRAMAS'!A777="","",'B - PROJETOS E PROGRAMAS'!AB777),"0,00")</f>
        <v/>
      </c>
      <c r="I774" t="str">
        <f>TEXT(IF('B - PROJETOS E PROGRAMAS'!A777="","",'B - PROJETOS E PROGRAMAS'!AC777),"0,00")</f>
        <v/>
      </c>
      <c r="J774" t="str">
        <f>TEXT(IF('B - PROJETOS E PROGRAMAS'!A777="","",'B - PROJETOS E PROGRAMAS'!AD777),"0,00")</f>
        <v/>
      </c>
      <c r="K774" t="str">
        <f>TEXT(IF('B - PROJETOS E PROGRAMAS'!A777="","",'B - PROJETOS E PROGRAMAS'!AE777),"0,00")</f>
        <v/>
      </c>
    </row>
    <row r="775" spans="1:11" x14ac:dyDescent="0.35">
      <c r="A775" t="str">
        <f>IF(D775="","",IF('A - IDENTIFICAÇÃO'!$C$7="","",'A - IDENTIFICAÇÃO'!$C$7))</f>
        <v/>
      </c>
      <c r="B775" t="str">
        <f>IF(D775="","",IF('A - IDENTIFICAÇÃO'!$P$15="","",'A - IDENTIFICAÇÃO'!$P$15))</f>
        <v/>
      </c>
      <c r="C775" t="str">
        <f>IF(D775="","",TEXT(IF('A - IDENTIFICAÇÃO'!$C$2="","",'A - IDENTIFICAÇÃO'!$C$2),"0000"))</f>
        <v/>
      </c>
      <c r="D775" t="str">
        <f>IF('B - PROJETOS E PROGRAMAS'!A778="","",'B - PROJETOS E PROGRAMAS'!A778)</f>
        <v/>
      </c>
      <c r="E775" t="str">
        <f>TEXT(IF('B - PROJETOS E PROGRAMAS'!B778="","",'B - PROJETOS E PROGRAMAS'!B778),"DD/MM/AAAA")</f>
        <v/>
      </c>
      <c r="F775" t="str">
        <f>TEXT(IF('B - PROJETOS E PROGRAMAS'!C778="","",'B - PROJETOS E PROGRAMAS'!C778),"DD/MM/AAAA")</f>
        <v/>
      </c>
      <c r="G775" t="str">
        <f>IF(OR('B - PROJETOS E PROGRAMAS'!D778="SIM",'B - PROJETOS E PROGRAMAS'!D778="S"),"S",IF(OR('B - PROJETOS E PROGRAMAS'!D778="NÃO",'B - PROJETOS E PROGRAMAS'!D778="N"),"N",""))</f>
        <v/>
      </c>
      <c r="H775" t="str">
        <f>TEXT(IF('B - PROJETOS E PROGRAMAS'!A778="","",'B - PROJETOS E PROGRAMAS'!AB778),"0,00")</f>
        <v/>
      </c>
      <c r="I775" t="str">
        <f>TEXT(IF('B - PROJETOS E PROGRAMAS'!A778="","",'B - PROJETOS E PROGRAMAS'!AC778),"0,00")</f>
        <v/>
      </c>
      <c r="J775" t="str">
        <f>TEXT(IF('B - PROJETOS E PROGRAMAS'!A778="","",'B - PROJETOS E PROGRAMAS'!AD778),"0,00")</f>
        <v/>
      </c>
      <c r="K775" t="str">
        <f>TEXT(IF('B - PROJETOS E PROGRAMAS'!A778="","",'B - PROJETOS E PROGRAMAS'!AE778),"0,00")</f>
        <v/>
      </c>
    </row>
    <row r="776" spans="1:11" x14ac:dyDescent="0.35">
      <c r="A776" t="str">
        <f>IF(D776="","",IF('A - IDENTIFICAÇÃO'!$C$7="","",'A - IDENTIFICAÇÃO'!$C$7))</f>
        <v/>
      </c>
      <c r="B776" t="str">
        <f>IF(D776="","",IF('A - IDENTIFICAÇÃO'!$P$15="","",'A - IDENTIFICAÇÃO'!$P$15))</f>
        <v/>
      </c>
      <c r="C776" t="str">
        <f>IF(D776="","",TEXT(IF('A - IDENTIFICAÇÃO'!$C$2="","",'A - IDENTIFICAÇÃO'!$C$2),"0000"))</f>
        <v/>
      </c>
      <c r="D776" t="str">
        <f>IF('B - PROJETOS E PROGRAMAS'!A779="","",'B - PROJETOS E PROGRAMAS'!A779)</f>
        <v/>
      </c>
      <c r="E776" t="str">
        <f>TEXT(IF('B - PROJETOS E PROGRAMAS'!B779="","",'B - PROJETOS E PROGRAMAS'!B779),"DD/MM/AAAA")</f>
        <v/>
      </c>
      <c r="F776" t="str">
        <f>TEXT(IF('B - PROJETOS E PROGRAMAS'!C779="","",'B - PROJETOS E PROGRAMAS'!C779),"DD/MM/AAAA")</f>
        <v/>
      </c>
      <c r="G776" t="str">
        <f>IF(OR('B - PROJETOS E PROGRAMAS'!D779="SIM",'B - PROJETOS E PROGRAMAS'!D779="S"),"S",IF(OR('B - PROJETOS E PROGRAMAS'!D779="NÃO",'B - PROJETOS E PROGRAMAS'!D779="N"),"N",""))</f>
        <v/>
      </c>
      <c r="H776" t="str">
        <f>TEXT(IF('B - PROJETOS E PROGRAMAS'!A779="","",'B - PROJETOS E PROGRAMAS'!AB779),"0,00")</f>
        <v/>
      </c>
      <c r="I776" t="str">
        <f>TEXT(IF('B - PROJETOS E PROGRAMAS'!A779="","",'B - PROJETOS E PROGRAMAS'!AC779),"0,00")</f>
        <v/>
      </c>
      <c r="J776" t="str">
        <f>TEXT(IF('B - PROJETOS E PROGRAMAS'!A779="","",'B - PROJETOS E PROGRAMAS'!AD779),"0,00")</f>
        <v/>
      </c>
      <c r="K776" t="str">
        <f>TEXT(IF('B - PROJETOS E PROGRAMAS'!A779="","",'B - PROJETOS E PROGRAMAS'!AE779),"0,00")</f>
        <v/>
      </c>
    </row>
    <row r="777" spans="1:11" x14ac:dyDescent="0.35">
      <c r="A777" t="str">
        <f>IF(D777="","",IF('A - IDENTIFICAÇÃO'!$C$7="","",'A - IDENTIFICAÇÃO'!$C$7))</f>
        <v/>
      </c>
      <c r="B777" t="str">
        <f>IF(D777="","",IF('A - IDENTIFICAÇÃO'!$P$15="","",'A - IDENTIFICAÇÃO'!$P$15))</f>
        <v/>
      </c>
      <c r="C777" t="str">
        <f>IF(D777="","",TEXT(IF('A - IDENTIFICAÇÃO'!$C$2="","",'A - IDENTIFICAÇÃO'!$C$2),"0000"))</f>
        <v/>
      </c>
      <c r="D777" t="str">
        <f>IF('B - PROJETOS E PROGRAMAS'!A780="","",'B - PROJETOS E PROGRAMAS'!A780)</f>
        <v/>
      </c>
      <c r="E777" t="str">
        <f>TEXT(IF('B - PROJETOS E PROGRAMAS'!B780="","",'B - PROJETOS E PROGRAMAS'!B780),"DD/MM/AAAA")</f>
        <v/>
      </c>
      <c r="F777" t="str">
        <f>TEXT(IF('B - PROJETOS E PROGRAMAS'!C780="","",'B - PROJETOS E PROGRAMAS'!C780),"DD/MM/AAAA")</f>
        <v/>
      </c>
      <c r="G777" t="str">
        <f>IF(OR('B - PROJETOS E PROGRAMAS'!D780="SIM",'B - PROJETOS E PROGRAMAS'!D780="S"),"S",IF(OR('B - PROJETOS E PROGRAMAS'!D780="NÃO",'B - PROJETOS E PROGRAMAS'!D780="N"),"N",""))</f>
        <v/>
      </c>
      <c r="H777" t="str">
        <f>TEXT(IF('B - PROJETOS E PROGRAMAS'!A780="","",'B - PROJETOS E PROGRAMAS'!AB780),"0,00")</f>
        <v/>
      </c>
      <c r="I777" t="str">
        <f>TEXT(IF('B - PROJETOS E PROGRAMAS'!A780="","",'B - PROJETOS E PROGRAMAS'!AC780),"0,00")</f>
        <v/>
      </c>
      <c r="J777" t="str">
        <f>TEXT(IF('B - PROJETOS E PROGRAMAS'!A780="","",'B - PROJETOS E PROGRAMAS'!AD780),"0,00")</f>
        <v/>
      </c>
      <c r="K777" t="str">
        <f>TEXT(IF('B - PROJETOS E PROGRAMAS'!A780="","",'B - PROJETOS E PROGRAMAS'!AE780),"0,00")</f>
        <v/>
      </c>
    </row>
    <row r="778" spans="1:11" x14ac:dyDescent="0.35">
      <c r="A778" t="str">
        <f>IF(D778="","",IF('A - IDENTIFICAÇÃO'!$C$7="","",'A - IDENTIFICAÇÃO'!$C$7))</f>
        <v/>
      </c>
      <c r="B778" t="str">
        <f>IF(D778="","",IF('A - IDENTIFICAÇÃO'!$P$15="","",'A - IDENTIFICAÇÃO'!$P$15))</f>
        <v/>
      </c>
      <c r="C778" t="str">
        <f>IF(D778="","",TEXT(IF('A - IDENTIFICAÇÃO'!$C$2="","",'A - IDENTIFICAÇÃO'!$C$2),"0000"))</f>
        <v/>
      </c>
      <c r="D778" t="str">
        <f>IF('B - PROJETOS E PROGRAMAS'!A781="","",'B - PROJETOS E PROGRAMAS'!A781)</f>
        <v/>
      </c>
      <c r="E778" t="str">
        <f>TEXT(IF('B - PROJETOS E PROGRAMAS'!B781="","",'B - PROJETOS E PROGRAMAS'!B781),"DD/MM/AAAA")</f>
        <v/>
      </c>
      <c r="F778" t="str">
        <f>TEXT(IF('B - PROJETOS E PROGRAMAS'!C781="","",'B - PROJETOS E PROGRAMAS'!C781),"DD/MM/AAAA")</f>
        <v/>
      </c>
      <c r="G778" t="str">
        <f>IF(OR('B - PROJETOS E PROGRAMAS'!D781="SIM",'B - PROJETOS E PROGRAMAS'!D781="S"),"S",IF(OR('B - PROJETOS E PROGRAMAS'!D781="NÃO",'B - PROJETOS E PROGRAMAS'!D781="N"),"N",""))</f>
        <v/>
      </c>
      <c r="H778" t="str">
        <f>TEXT(IF('B - PROJETOS E PROGRAMAS'!A781="","",'B - PROJETOS E PROGRAMAS'!AB781),"0,00")</f>
        <v/>
      </c>
      <c r="I778" t="str">
        <f>TEXT(IF('B - PROJETOS E PROGRAMAS'!A781="","",'B - PROJETOS E PROGRAMAS'!AC781),"0,00")</f>
        <v/>
      </c>
      <c r="J778" t="str">
        <f>TEXT(IF('B - PROJETOS E PROGRAMAS'!A781="","",'B - PROJETOS E PROGRAMAS'!AD781),"0,00")</f>
        <v/>
      </c>
      <c r="K778" t="str">
        <f>TEXT(IF('B - PROJETOS E PROGRAMAS'!A781="","",'B - PROJETOS E PROGRAMAS'!AE781),"0,00")</f>
        <v/>
      </c>
    </row>
    <row r="779" spans="1:11" x14ac:dyDescent="0.35">
      <c r="A779" t="str">
        <f>IF(D779="","",IF('A - IDENTIFICAÇÃO'!$C$7="","",'A - IDENTIFICAÇÃO'!$C$7))</f>
        <v/>
      </c>
      <c r="B779" t="str">
        <f>IF(D779="","",IF('A - IDENTIFICAÇÃO'!$P$15="","",'A - IDENTIFICAÇÃO'!$P$15))</f>
        <v/>
      </c>
      <c r="C779" t="str">
        <f>IF(D779="","",TEXT(IF('A - IDENTIFICAÇÃO'!$C$2="","",'A - IDENTIFICAÇÃO'!$C$2),"0000"))</f>
        <v/>
      </c>
      <c r="D779" t="str">
        <f>IF('B - PROJETOS E PROGRAMAS'!A782="","",'B - PROJETOS E PROGRAMAS'!A782)</f>
        <v/>
      </c>
      <c r="E779" t="str">
        <f>TEXT(IF('B - PROJETOS E PROGRAMAS'!B782="","",'B - PROJETOS E PROGRAMAS'!B782),"DD/MM/AAAA")</f>
        <v/>
      </c>
      <c r="F779" t="str">
        <f>TEXT(IF('B - PROJETOS E PROGRAMAS'!C782="","",'B - PROJETOS E PROGRAMAS'!C782),"DD/MM/AAAA")</f>
        <v/>
      </c>
      <c r="G779" t="str">
        <f>IF(OR('B - PROJETOS E PROGRAMAS'!D782="SIM",'B - PROJETOS E PROGRAMAS'!D782="S"),"S",IF(OR('B - PROJETOS E PROGRAMAS'!D782="NÃO",'B - PROJETOS E PROGRAMAS'!D782="N"),"N",""))</f>
        <v/>
      </c>
      <c r="H779" t="str">
        <f>TEXT(IF('B - PROJETOS E PROGRAMAS'!A782="","",'B - PROJETOS E PROGRAMAS'!AB782),"0,00")</f>
        <v/>
      </c>
      <c r="I779" t="str">
        <f>TEXT(IF('B - PROJETOS E PROGRAMAS'!A782="","",'B - PROJETOS E PROGRAMAS'!AC782),"0,00")</f>
        <v/>
      </c>
      <c r="J779" t="str">
        <f>TEXT(IF('B - PROJETOS E PROGRAMAS'!A782="","",'B - PROJETOS E PROGRAMAS'!AD782),"0,00")</f>
        <v/>
      </c>
      <c r="K779" t="str">
        <f>TEXT(IF('B - PROJETOS E PROGRAMAS'!A782="","",'B - PROJETOS E PROGRAMAS'!AE782),"0,00")</f>
        <v/>
      </c>
    </row>
    <row r="780" spans="1:11" x14ac:dyDescent="0.35">
      <c r="A780" t="str">
        <f>IF(D780="","",IF('A - IDENTIFICAÇÃO'!$C$7="","",'A - IDENTIFICAÇÃO'!$C$7))</f>
        <v/>
      </c>
      <c r="B780" t="str">
        <f>IF(D780="","",IF('A - IDENTIFICAÇÃO'!$P$15="","",'A - IDENTIFICAÇÃO'!$P$15))</f>
        <v/>
      </c>
      <c r="C780" t="str">
        <f>IF(D780="","",TEXT(IF('A - IDENTIFICAÇÃO'!$C$2="","",'A - IDENTIFICAÇÃO'!$C$2),"0000"))</f>
        <v/>
      </c>
      <c r="D780" t="str">
        <f>IF('B - PROJETOS E PROGRAMAS'!A783="","",'B - PROJETOS E PROGRAMAS'!A783)</f>
        <v/>
      </c>
      <c r="E780" t="str">
        <f>TEXT(IF('B - PROJETOS E PROGRAMAS'!B783="","",'B - PROJETOS E PROGRAMAS'!B783),"DD/MM/AAAA")</f>
        <v/>
      </c>
      <c r="F780" t="str">
        <f>TEXT(IF('B - PROJETOS E PROGRAMAS'!C783="","",'B - PROJETOS E PROGRAMAS'!C783),"DD/MM/AAAA")</f>
        <v/>
      </c>
      <c r="G780" t="str">
        <f>IF(OR('B - PROJETOS E PROGRAMAS'!D783="SIM",'B - PROJETOS E PROGRAMAS'!D783="S"),"S",IF(OR('B - PROJETOS E PROGRAMAS'!D783="NÃO",'B - PROJETOS E PROGRAMAS'!D783="N"),"N",""))</f>
        <v/>
      </c>
      <c r="H780" t="str">
        <f>TEXT(IF('B - PROJETOS E PROGRAMAS'!A783="","",'B - PROJETOS E PROGRAMAS'!AB783),"0,00")</f>
        <v/>
      </c>
      <c r="I780" t="str">
        <f>TEXT(IF('B - PROJETOS E PROGRAMAS'!A783="","",'B - PROJETOS E PROGRAMAS'!AC783),"0,00")</f>
        <v/>
      </c>
      <c r="J780" t="str">
        <f>TEXT(IF('B - PROJETOS E PROGRAMAS'!A783="","",'B - PROJETOS E PROGRAMAS'!AD783),"0,00")</f>
        <v/>
      </c>
      <c r="K780" t="str">
        <f>TEXT(IF('B - PROJETOS E PROGRAMAS'!A783="","",'B - PROJETOS E PROGRAMAS'!AE783),"0,00")</f>
        <v/>
      </c>
    </row>
    <row r="781" spans="1:11" x14ac:dyDescent="0.35">
      <c r="A781" t="str">
        <f>IF(D781="","",IF('A - IDENTIFICAÇÃO'!$C$7="","",'A - IDENTIFICAÇÃO'!$C$7))</f>
        <v/>
      </c>
      <c r="B781" t="str">
        <f>IF(D781="","",IF('A - IDENTIFICAÇÃO'!$P$15="","",'A - IDENTIFICAÇÃO'!$P$15))</f>
        <v/>
      </c>
      <c r="C781" t="str">
        <f>IF(D781="","",TEXT(IF('A - IDENTIFICAÇÃO'!$C$2="","",'A - IDENTIFICAÇÃO'!$C$2),"0000"))</f>
        <v/>
      </c>
      <c r="D781" t="str">
        <f>IF('B - PROJETOS E PROGRAMAS'!A784="","",'B - PROJETOS E PROGRAMAS'!A784)</f>
        <v/>
      </c>
      <c r="E781" t="str">
        <f>TEXT(IF('B - PROJETOS E PROGRAMAS'!B784="","",'B - PROJETOS E PROGRAMAS'!B784),"DD/MM/AAAA")</f>
        <v/>
      </c>
      <c r="F781" t="str">
        <f>TEXT(IF('B - PROJETOS E PROGRAMAS'!C784="","",'B - PROJETOS E PROGRAMAS'!C784),"DD/MM/AAAA")</f>
        <v/>
      </c>
      <c r="G781" t="str">
        <f>IF(OR('B - PROJETOS E PROGRAMAS'!D784="SIM",'B - PROJETOS E PROGRAMAS'!D784="S"),"S",IF(OR('B - PROJETOS E PROGRAMAS'!D784="NÃO",'B - PROJETOS E PROGRAMAS'!D784="N"),"N",""))</f>
        <v/>
      </c>
      <c r="H781" t="str">
        <f>TEXT(IF('B - PROJETOS E PROGRAMAS'!A784="","",'B - PROJETOS E PROGRAMAS'!AB784),"0,00")</f>
        <v/>
      </c>
      <c r="I781" t="str">
        <f>TEXT(IF('B - PROJETOS E PROGRAMAS'!A784="","",'B - PROJETOS E PROGRAMAS'!AC784),"0,00")</f>
        <v/>
      </c>
      <c r="J781" t="str">
        <f>TEXT(IF('B - PROJETOS E PROGRAMAS'!A784="","",'B - PROJETOS E PROGRAMAS'!AD784),"0,00")</f>
        <v/>
      </c>
      <c r="K781" t="str">
        <f>TEXT(IF('B - PROJETOS E PROGRAMAS'!A784="","",'B - PROJETOS E PROGRAMAS'!AE784),"0,00")</f>
        <v/>
      </c>
    </row>
    <row r="782" spans="1:11" x14ac:dyDescent="0.35">
      <c r="A782" t="str">
        <f>IF(D782="","",IF('A - IDENTIFICAÇÃO'!$C$7="","",'A - IDENTIFICAÇÃO'!$C$7))</f>
        <v/>
      </c>
      <c r="B782" t="str">
        <f>IF(D782="","",IF('A - IDENTIFICAÇÃO'!$P$15="","",'A - IDENTIFICAÇÃO'!$P$15))</f>
        <v/>
      </c>
      <c r="C782" t="str">
        <f>IF(D782="","",TEXT(IF('A - IDENTIFICAÇÃO'!$C$2="","",'A - IDENTIFICAÇÃO'!$C$2),"0000"))</f>
        <v/>
      </c>
      <c r="D782" t="str">
        <f>IF('B - PROJETOS E PROGRAMAS'!A785="","",'B - PROJETOS E PROGRAMAS'!A785)</f>
        <v/>
      </c>
      <c r="E782" t="str">
        <f>TEXT(IF('B - PROJETOS E PROGRAMAS'!B785="","",'B - PROJETOS E PROGRAMAS'!B785),"DD/MM/AAAA")</f>
        <v/>
      </c>
      <c r="F782" t="str">
        <f>TEXT(IF('B - PROJETOS E PROGRAMAS'!C785="","",'B - PROJETOS E PROGRAMAS'!C785),"DD/MM/AAAA")</f>
        <v/>
      </c>
      <c r="G782" t="str">
        <f>IF(OR('B - PROJETOS E PROGRAMAS'!D785="SIM",'B - PROJETOS E PROGRAMAS'!D785="S"),"S",IF(OR('B - PROJETOS E PROGRAMAS'!D785="NÃO",'B - PROJETOS E PROGRAMAS'!D785="N"),"N",""))</f>
        <v/>
      </c>
      <c r="H782" t="str">
        <f>TEXT(IF('B - PROJETOS E PROGRAMAS'!A785="","",'B - PROJETOS E PROGRAMAS'!AB785),"0,00")</f>
        <v/>
      </c>
      <c r="I782" t="str">
        <f>TEXT(IF('B - PROJETOS E PROGRAMAS'!A785="","",'B - PROJETOS E PROGRAMAS'!AC785),"0,00")</f>
        <v/>
      </c>
      <c r="J782" t="str">
        <f>TEXT(IF('B - PROJETOS E PROGRAMAS'!A785="","",'B - PROJETOS E PROGRAMAS'!AD785),"0,00")</f>
        <v/>
      </c>
      <c r="K782" t="str">
        <f>TEXT(IF('B - PROJETOS E PROGRAMAS'!A785="","",'B - PROJETOS E PROGRAMAS'!AE785),"0,00")</f>
        <v/>
      </c>
    </row>
    <row r="783" spans="1:11" x14ac:dyDescent="0.35">
      <c r="A783" t="str">
        <f>IF(D783="","",IF('A - IDENTIFICAÇÃO'!$C$7="","",'A - IDENTIFICAÇÃO'!$C$7))</f>
        <v/>
      </c>
      <c r="B783" t="str">
        <f>IF(D783="","",IF('A - IDENTIFICAÇÃO'!$P$15="","",'A - IDENTIFICAÇÃO'!$P$15))</f>
        <v/>
      </c>
      <c r="C783" t="str">
        <f>IF(D783="","",TEXT(IF('A - IDENTIFICAÇÃO'!$C$2="","",'A - IDENTIFICAÇÃO'!$C$2),"0000"))</f>
        <v/>
      </c>
      <c r="D783" t="str">
        <f>IF('B - PROJETOS E PROGRAMAS'!A786="","",'B - PROJETOS E PROGRAMAS'!A786)</f>
        <v/>
      </c>
      <c r="E783" t="str">
        <f>TEXT(IF('B - PROJETOS E PROGRAMAS'!B786="","",'B - PROJETOS E PROGRAMAS'!B786),"DD/MM/AAAA")</f>
        <v/>
      </c>
      <c r="F783" t="str">
        <f>TEXT(IF('B - PROJETOS E PROGRAMAS'!C786="","",'B - PROJETOS E PROGRAMAS'!C786),"DD/MM/AAAA")</f>
        <v/>
      </c>
      <c r="G783" t="str">
        <f>IF(OR('B - PROJETOS E PROGRAMAS'!D786="SIM",'B - PROJETOS E PROGRAMAS'!D786="S"),"S",IF(OR('B - PROJETOS E PROGRAMAS'!D786="NÃO",'B - PROJETOS E PROGRAMAS'!D786="N"),"N",""))</f>
        <v/>
      </c>
      <c r="H783" t="str">
        <f>TEXT(IF('B - PROJETOS E PROGRAMAS'!A786="","",'B - PROJETOS E PROGRAMAS'!AB786),"0,00")</f>
        <v/>
      </c>
      <c r="I783" t="str">
        <f>TEXT(IF('B - PROJETOS E PROGRAMAS'!A786="","",'B - PROJETOS E PROGRAMAS'!AC786),"0,00")</f>
        <v/>
      </c>
      <c r="J783" t="str">
        <f>TEXT(IF('B - PROJETOS E PROGRAMAS'!A786="","",'B - PROJETOS E PROGRAMAS'!AD786),"0,00")</f>
        <v/>
      </c>
      <c r="K783" t="str">
        <f>TEXT(IF('B - PROJETOS E PROGRAMAS'!A786="","",'B - PROJETOS E PROGRAMAS'!AE786),"0,00")</f>
        <v/>
      </c>
    </row>
    <row r="784" spans="1:11" x14ac:dyDescent="0.35">
      <c r="A784" t="str">
        <f>IF(D784="","",IF('A - IDENTIFICAÇÃO'!$C$7="","",'A - IDENTIFICAÇÃO'!$C$7))</f>
        <v/>
      </c>
      <c r="B784" t="str">
        <f>IF(D784="","",IF('A - IDENTIFICAÇÃO'!$P$15="","",'A - IDENTIFICAÇÃO'!$P$15))</f>
        <v/>
      </c>
      <c r="C784" t="str">
        <f>IF(D784="","",TEXT(IF('A - IDENTIFICAÇÃO'!$C$2="","",'A - IDENTIFICAÇÃO'!$C$2),"0000"))</f>
        <v/>
      </c>
      <c r="D784" t="str">
        <f>IF('B - PROJETOS E PROGRAMAS'!A787="","",'B - PROJETOS E PROGRAMAS'!A787)</f>
        <v/>
      </c>
      <c r="E784" t="str">
        <f>TEXT(IF('B - PROJETOS E PROGRAMAS'!B787="","",'B - PROJETOS E PROGRAMAS'!B787),"DD/MM/AAAA")</f>
        <v/>
      </c>
      <c r="F784" t="str">
        <f>TEXT(IF('B - PROJETOS E PROGRAMAS'!C787="","",'B - PROJETOS E PROGRAMAS'!C787),"DD/MM/AAAA")</f>
        <v/>
      </c>
      <c r="G784" t="str">
        <f>IF(OR('B - PROJETOS E PROGRAMAS'!D787="SIM",'B - PROJETOS E PROGRAMAS'!D787="S"),"S",IF(OR('B - PROJETOS E PROGRAMAS'!D787="NÃO",'B - PROJETOS E PROGRAMAS'!D787="N"),"N",""))</f>
        <v/>
      </c>
      <c r="H784" t="str">
        <f>TEXT(IF('B - PROJETOS E PROGRAMAS'!A787="","",'B - PROJETOS E PROGRAMAS'!AB787),"0,00")</f>
        <v/>
      </c>
      <c r="I784" t="str">
        <f>TEXT(IF('B - PROJETOS E PROGRAMAS'!A787="","",'B - PROJETOS E PROGRAMAS'!AC787),"0,00")</f>
        <v/>
      </c>
      <c r="J784" t="str">
        <f>TEXT(IF('B - PROJETOS E PROGRAMAS'!A787="","",'B - PROJETOS E PROGRAMAS'!AD787),"0,00")</f>
        <v/>
      </c>
      <c r="K784" t="str">
        <f>TEXT(IF('B - PROJETOS E PROGRAMAS'!A787="","",'B - PROJETOS E PROGRAMAS'!AE787),"0,00")</f>
        <v/>
      </c>
    </row>
    <row r="785" spans="1:11" x14ac:dyDescent="0.35">
      <c r="A785" t="str">
        <f>IF(D785="","",IF('A - IDENTIFICAÇÃO'!$C$7="","",'A - IDENTIFICAÇÃO'!$C$7))</f>
        <v/>
      </c>
      <c r="B785" t="str">
        <f>IF(D785="","",IF('A - IDENTIFICAÇÃO'!$P$15="","",'A - IDENTIFICAÇÃO'!$P$15))</f>
        <v/>
      </c>
      <c r="C785" t="str">
        <f>IF(D785="","",TEXT(IF('A - IDENTIFICAÇÃO'!$C$2="","",'A - IDENTIFICAÇÃO'!$C$2),"0000"))</f>
        <v/>
      </c>
      <c r="D785" t="str">
        <f>IF('B - PROJETOS E PROGRAMAS'!A788="","",'B - PROJETOS E PROGRAMAS'!A788)</f>
        <v/>
      </c>
      <c r="E785" t="str">
        <f>TEXT(IF('B - PROJETOS E PROGRAMAS'!B788="","",'B - PROJETOS E PROGRAMAS'!B788),"DD/MM/AAAA")</f>
        <v/>
      </c>
      <c r="F785" t="str">
        <f>TEXT(IF('B - PROJETOS E PROGRAMAS'!C788="","",'B - PROJETOS E PROGRAMAS'!C788),"DD/MM/AAAA")</f>
        <v/>
      </c>
      <c r="G785" t="str">
        <f>IF(OR('B - PROJETOS E PROGRAMAS'!D788="SIM",'B - PROJETOS E PROGRAMAS'!D788="S"),"S",IF(OR('B - PROJETOS E PROGRAMAS'!D788="NÃO",'B - PROJETOS E PROGRAMAS'!D788="N"),"N",""))</f>
        <v/>
      </c>
      <c r="H785" t="str">
        <f>TEXT(IF('B - PROJETOS E PROGRAMAS'!A788="","",'B - PROJETOS E PROGRAMAS'!AB788),"0,00")</f>
        <v/>
      </c>
      <c r="I785" t="str">
        <f>TEXT(IF('B - PROJETOS E PROGRAMAS'!A788="","",'B - PROJETOS E PROGRAMAS'!AC788),"0,00")</f>
        <v/>
      </c>
      <c r="J785" t="str">
        <f>TEXT(IF('B - PROJETOS E PROGRAMAS'!A788="","",'B - PROJETOS E PROGRAMAS'!AD788),"0,00")</f>
        <v/>
      </c>
      <c r="K785" t="str">
        <f>TEXT(IF('B - PROJETOS E PROGRAMAS'!A788="","",'B - PROJETOS E PROGRAMAS'!AE788),"0,00")</f>
        <v/>
      </c>
    </row>
    <row r="786" spans="1:11" x14ac:dyDescent="0.35">
      <c r="A786" t="str">
        <f>IF(D786="","",IF('A - IDENTIFICAÇÃO'!$C$7="","",'A - IDENTIFICAÇÃO'!$C$7))</f>
        <v/>
      </c>
      <c r="B786" t="str">
        <f>IF(D786="","",IF('A - IDENTIFICAÇÃO'!$P$15="","",'A - IDENTIFICAÇÃO'!$P$15))</f>
        <v/>
      </c>
      <c r="C786" t="str">
        <f>IF(D786="","",TEXT(IF('A - IDENTIFICAÇÃO'!$C$2="","",'A - IDENTIFICAÇÃO'!$C$2),"0000"))</f>
        <v/>
      </c>
      <c r="D786" t="str">
        <f>IF('B - PROJETOS E PROGRAMAS'!A789="","",'B - PROJETOS E PROGRAMAS'!A789)</f>
        <v/>
      </c>
      <c r="E786" t="str">
        <f>TEXT(IF('B - PROJETOS E PROGRAMAS'!B789="","",'B - PROJETOS E PROGRAMAS'!B789),"DD/MM/AAAA")</f>
        <v/>
      </c>
      <c r="F786" t="str">
        <f>TEXT(IF('B - PROJETOS E PROGRAMAS'!C789="","",'B - PROJETOS E PROGRAMAS'!C789),"DD/MM/AAAA")</f>
        <v/>
      </c>
      <c r="G786" t="str">
        <f>IF(OR('B - PROJETOS E PROGRAMAS'!D789="SIM",'B - PROJETOS E PROGRAMAS'!D789="S"),"S",IF(OR('B - PROJETOS E PROGRAMAS'!D789="NÃO",'B - PROJETOS E PROGRAMAS'!D789="N"),"N",""))</f>
        <v/>
      </c>
      <c r="H786" t="str">
        <f>TEXT(IF('B - PROJETOS E PROGRAMAS'!A789="","",'B - PROJETOS E PROGRAMAS'!AB789),"0,00")</f>
        <v/>
      </c>
      <c r="I786" t="str">
        <f>TEXT(IF('B - PROJETOS E PROGRAMAS'!A789="","",'B - PROJETOS E PROGRAMAS'!AC789),"0,00")</f>
        <v/>
      </c>
      <c r="J786" t="str">
        <f>TEXT(IF('B - PROJETOS E PROGRAMAS'!A789="","",'B - PROJETOS E PROGRAMAS'!AD789),"0,00")</f>
        <v/>
      </c>
      <c r="K786" t="str">
        <f>TEXT(IF('B - PROJETOS E PROGRAMAS'!A789="","",'B - PROJETOS E PROGRAMAS'!AE789),"0,00")</f>
        <v/>
      </c>
    </row>
    <row r="787" spans="1:11" x14ac:dyDescent="0.35">
      <c r="A787" t="str">
        <f>IF(D787="","",IF('A - IDENTIFICAÇÃO'!$C$7="","",'A - IDENTIFICAÇÃO'!$C$7))</f>
        <v/>
      </c>
      <c r="B787" t="str">
        <f>IF(D787="","",IF('A - IDENTIFICAÇÃO'!$P$15="","",'A - IDENTIFICAÇÃO'!$P$15))</f>
        <v/>
      </c>
      <c r="C787" t="str">
        <f>IF(D787="","",TEXT(IF('A - IDENTIFICAÇÃO'!$C$2="","",'A - IDENTIFICAÇÃO'!$C$2),"0000"))</f>
        <v/>
      </c>
      <c r="D787" t="str">
        <f>IF('B - PROJETOS E PROGRAMAS'!A790="","",'B - PROJETOS E PROGRAMAS'!A790)</f>
        <v/>
      </c>
      <c r="E787" t="str">
        <f>TEXT(IF('B - PROJETOS E PROGRAMAS'!B790="","",'B - PROJETOS E PROGRAMAS'!B790),"DD/MM/AAAA")</f>
        <v/>
      </c>
      <c r="F787" t="str">
        <f>TEXT(IF('B - PROJETOS E PROGRAMAS'!C790="","",'B - PROJETOS E PROGRAMAS'!C790),"DD/MM/AAAA")</f>
        <v/>
      </c>
      <c r="G787" t="str">
        <f>IF(OR('B - PROJETOS E PROGRAMAS'!D790="SIM",'B - PROJETOS E PROGRAMAS'!D790="S"),"S",IF(OR('B - PROJETOS E PROGRAMAS'!D790="NÃO",'B - PROJETOS E PROGRAMAS'!D790="N"),"N",""))</f>
        <v/>
      </c>
      <c r="H787" t="str">
        <f>TEXT(IF('B - PROJETOS E PROGRAMAS'!A790="","",'B - PROJETOS E PROGRAMAS'!AB790),"0,00")</f>
        <v/>
      </c>
      <c r="I787" t="str">
        <f>TEXT(IF('B - PROJETOS E PROGRAMAS'!A790="","",'B - PROJETOS E PROGRAMAS'!AC790),"0,00")</f>
        <v/>
      </c>
      <c r="J787" t="str">
        <f>TEXT(IF('B - PROJETOS E PROGRAMAS'!A790="","",'B - PROJETOS E PROGRAMAS'!AD790),"0,00")</f>
        <v/>
      </c>
      <c r="K787" t="str">
        <f>TEXT(IF('B - PROJETOS E PROGRAMAS'!A790="","",'B - PROJETOS E PROGRAMAS'!AE790),"0,00")</f>
        <v/>
      </c>
    </row>
    <row r="788" spans="1:11" x14ac:dyDescent="0.35">
      <c r="A788" t="str">
        <f>IF(D788="","",IF('A - IDENTIFICAÇÃO'!$C$7="","",'A - IDENTIFICAÇÃO'!$C$7))</f>
        <v/>
      </c>
      <c r="B788" t="str">
        <f>IF(D788="","",IF('A - IDENTIFICAÇÃO'!$P$15="","",'A - IDENTIFICAÇÃO'!$P$15))</f>
        <v/>
      </c>
      <c r="C788" t="str">
        <f>IF(D788="","",TEXT(IF('A - IDENTIFICAÇÃO'!$C$2="","",'A - IDENTIFICAÇÃO'!$C$2),"0000"))</f>
        <v/>
      </c>
      <c r="D788" t="str">
        <f>IF('B - PROJETOS E PROGRAMAS'!A791="","",'B - PROJETOS E PROGRAMAS'!A791)</f>
        <v/>
      </c>
      <c r="E788" t="str">
        <f>TEXT(IF('B - PROJETOS E PROGRAMAS'!B791="","",'B - PROJETOS E PROGRAMAS'!B791),"DD/MM/AAAA")</f>
        <v/>
      </c>
      <c r="F788" t="str">
        <f>TEXT(IF('B - PROJETOS E PROGRAMAS'!C791="","",'B - PROJETOS E PROGRAMAS'!C791),"DD/MM/AAAA")</f>
        <v/>
      </c>
      <c r="G788" t="str">
        <f>IF(OR('B - PROJETOS E PROGRAMAS'!D791="SIM",'B - PROJETOS E PROGRAMAS'!D791="S"),"S",IF(OR('B - PROJETOS E PROGRAMAS'!D791="NÃO",'B - PROJETOS E PROGRAMAS'!D791="N"),"N",""))</f>
        <v/>
      </c>
      <c r="H788" t="str">
        <f>TEXT(IF('B - PROJETOS E PROGRAMAS'!A791="","",'B - PROJETOS E PROGRAMAS'!AB791),"0,00")</f>
        <v/>
      </c>
      <c r="I788" t="str">
        <f>TEXT(IF('B - PROJETOS E PROGRAMAS'!A791="","",'B - PROJETOS E PROGRAMAS'!AC791),"0,00")</f>
        <v/>
      </c>
      <c r="J788" t="str">
        <f>TEXT(IF('B - PROJETOS E PROGRAMAS'!A791="","",'B - PROJETOS E PROGRAMAS'!AD791),"0,00")</f>
        <v/>
      </c>
      <c r="K788" t="str">
        <f>TEXT(IF('B - PROJETOS E PROGRAMAS'!A791="","",'B - PROJETOS E PROGRAMAS'!AE791),"0,00")</f>
        <v/>
      </c>
    </row>
    <row r="789" spans="1:11" x14ac:dyDescent="0.35">
      <c r="A789" t="str">
        <f>IF(D789="","",IF('A - IDENTIFICAÇÃO'!$C$7="","",'A - IDENTIFICAÇÃO'!$C$7))</f>
        <v/>
      </c>
      <c r="B789" t="str">
        <f>IF(D789="","",IF('A - IDENTIFICAÇÃO'!$P$15="","",'A - IDENTIFICAÇÃO'!$P$15))</f>
        <v/>
      </c>
      <c r="C789" t="str">
        <f>IF(D789="","",TEXT(IF('A - IDENTIFICAÇÃO'!$C$2="","",'A - IDENTIFICAÇÃO'!$C$2),"0000"))</f>
        <v/>
      </c>
      <c r="D789" t="str">
        <f>IF('B - PROJETOS E PROGRAMAS'!A792="","",'B - PROJETOS E PROGRAMAS'!A792)</f>
        <v/>
      </c>
      <c r="E789" t="str">
        <f>TEXT(IF('B - PROJETOS E PROGRAMAS'!B792="","",'B - PROJETOS E PROGRAMAS'!B792),"DD/MM/AAAA")</f>
        <v/>
      </c>
      <c r="F789" t="str">
        <f>TEXT(IF('B - PROJETOS E PROGRAMAS'!C792="","",'B - PROJETOS E PROGRAMAS'!C792),"DD/MM/AAAA")</f>
        <v/>
      </c>
      <c r="G789" t="str">
        <f>IF(OR('B - PROJETOS E PROGRAMAS'!D792="SIM",'B - PROJETOS E PROGRAMAS'!D792="S"),"S",IF(OR('B - PROJETOS E PROGRAMAS'!D792="NÃO",'B - PROJETOS E PROGRAMAS'!D792="N"),"N",""))</f>
        <v/>
      </c>
      <c r="H789" t="str">
        <f>TEXT(IF('B - PROJETOS E PROGRAMAS'!A792="","",'B - PROJETOS E PROGRAMAS'!AB792),"0,00")</f>
        <v/>
      </c>
      <c r="I789" t="str">
        <f>TEXT(IF('B - PROJETOS E PROGRAMAS'!A792="","",'B - PROJETOS E PROGRAMAS'!AC792),"0,00")</f>
        <v/>
      </c>
      <c r="J789" t="str">
        <f>TEXT(IF('B - PROJETOS E PROGRAMAS'!A792="","",'B - PROJETOS E PROGRAMAS'!AD792),"0,00")</f>
        <v/>
      </c>
      <c r="K789" t="str">
        <f>TEXT(IF('B - PROJETOS E PROGRAMAS'!A792="","",'B - PROJETOS E PROGRAMAS'!AE792),"0,00")</f>
        <v/>
      </c>
    </row>
    <row r="790" spans="1:11" x14ac:dyDescent="0.35">
      <c r="A790" t="str">
        <f>IF(D790="","",IF('A - IDENTIFICAÇÃO'!$C$7="","",'A - IDENTIFICAÇÃO'!$C$7))</f>
        <v/>
      </c>
      <c r="B790" t="str">
        <f>IF(D790="","",IF('A - IDENTIFICAÇÃO'!$P$15="","",'A - IDENTIFICAÇÃO'!$P$15))</f>
        <v/>
      </c>
      <c r="C790" t="str">
        <f>IF(D790="","",TEXT(IF('A - IDENTIFICAÇÃO'!$C$2="","",'A - IDENTIFICAÇÃO'!$C$2),"0000"))</f>
        <v/>
      </c>
      <c r="D790" t="str">
        <f>IF('B - PROJETOS E PROGRAMAS'!A793="","",'B - PROJETOS E PROGRAMAS'!A793)</f>
        <v/>
      </c>
      <c r="E790" t="str">
        <f>TEXT(IF('B - PROJETOS E PROGRAMAS'!B793="","",'B - PROJETOS E PROGRAMAS'!B793),"DD/MM/AAAA")</f>
        <v/>
      </c>
      <c r="F790" t="str">
        <f>TEXT(IF('B - PROJETOS E PROGRAMAS'!C793="","",'B - PROJETOS E PROGRAMAS'!C793),"DD/MM/AAAA")</f>
        <v/>
      </c>
      <c r="G790" t="str">
        <f>IF(OR('B - PROJETOS E PROGRAMAS'!D793="SIM",'B - PROJETOS E PROGRAMAS'!D793="S"),"S",IF(OR('B - PROJETOS E PROGRAMAS'!D793="NÃO",'B - PROJETOS E PROGRAMAS'!D793="N"),"N",""))</f>
        <v/>
      </c>
      <c r="H790" t="str">
        <f>TEXT(IF('B - PROJETOS E PROGRAMAS'!A793="","",'B - PROJETOS E PROGRAMAS'!AB793),"0,00")</f>
        <v/>
      </c>
      <c r="I790" t="str">
        <f>TEXT(IF('B - PROJETOS E PROGRAMAS'!A793="","",'B - PROJETOS E PROGRAMAS'!AC793),"0,00")</f>
        <v/>
      </c>
      <c r="J790" t="str">
        <f>TEXT(IF('B - PROJETOS E PROGRAMAS'!A793="","",'B - PROJETOS E PROGRAMAS'!AD793),"0,00")</f>
        <v/>
      </c>
      <c r="K790" t="str">
        <f>TEXT(IF('B - PROJETOS E PROGRAMAS'!A793="","",'B - PROJETOS E PROGRAMAS'!AE793),"0,00")</f>
        <v/>
      </c>
    </row>
    <row r="791" spans="1:11" x14ac:dyDescent="0.35">
      <c r="A791" t="str">
        <f>IF(D791="","",IF('A - IDENTIFICAÇÃO'!$C$7="","",'A - IDENTIFICAÇÃO'!$C$7))</f>
        <v/>
      </c>
      <c r="B791" t="str">
        <f>IF(D791="","",IF('A - IDENTIFICAÇÃO'!$P$15="","",'A - IDENTIFICAÇÃO'!$P$15))</f>
        <v/>
      </c>
      <c r="C791" t="str">
        <f>IF(D791="","",TEXT(IF('A - IDENTIFICAÇÃO'!$C$2="","",'A - IDENTIFICAÇÃO'!$C$2),"0000"))</f>
        <v/>
      </c>
      <c r="D791" t="str">
        <f>IF('B - PROJETOS E PROGRAMAS'!A794="","",'B - PROJETOS E PROGRAMAS'!A794)</f>
        <v/>
      </c>
      <c r="E791" t="str">
        <f>TEXT(IF('B - PROJETOS E PROGRAMAS'!B794="","",'B - PROJETOS E PROGRAMAS'!B794),"DD/MM/AAAA")</f>
        <v/>
      </c>
      <c r="F791" t="str">
        <f>TEXT(IF('B - PROJETOS E PROGRAMAS'!C794="","",'B - PROJETOS E PROGRAMAS'!C794),"DD/MM/AAAA")</f>
        <v/>
      </c>
      <c r="G791" t="str">
        <f>IF(OR('B - PROJETOS E PROGRAMAS'!D794="SIM",'B - PROJETOS E PROGRAMAS'!D794="S"),"S",IF(OR('B - PROJETOS E PROGRAMAS'!D794="NÃO",'B - PROJETOS E PROGRAMAS'!D794="N"),"N",""))</f>
        <v/>
      </c>
      <c r="H791" t="str">
        <f>TEXT(IF('B - PROJETOS E PROGRAMAS'!A794="","",'B - PROJETOS E PROGRAMAS'!AB794),"0,00")</f>
        <v/>
      </c>
      <c r="I791" t="str">
        <f>TEXT(IF('B - PROJETOS E PROGRAMAS'!A794="","",'B - PROJETOS E PROGRAMAS'!AC794),"0,00")</f>
        <v/>
      </c>
      <c r="J791" t="str">
        <f>TEXT(IF('B - PROJETOS E PROGRAMAS'!A794="","",'B - PROJETOS E PROGRAMAS'!AD794),"0,00")</f>
        <v/>
      </c>
      <c r="K791" t="str">
        <f>TEXT(IF('B - PROJETOS E PROGRAMAS'!A794="","",'B - PROJETOS E PROGRAMAS'!AE794),"0,00")</f>
        <v/>
      </c>
    </row>
    <row r="792" spans="1:11" x14ac:dyDescent="0.35">
      <c r="A792" t="str">
        <f>IF(D792="","",IF('A - IDENTIFICAÇÃO'!$C$7="","",'A - IDENTIFICAÇÃO'!$C$7))</f>
        <v/>
      </c>
      <c r="B792" t="str">
        <f>IF(D792="","",IF('A - IDENTIFICAÇÃO'!$P$15="","",'A - IDENTIFICAÇÃO'!$P$15))</f>
        <v/>
      </c>
      <c r="C792" t="str">
        <f>IF(D792="","",TEXT(IF('A - IDENTIFICAÇÃO'!$C$2="","",'A - IDENTIFICAÇÃO'!$C$2),"0000"))</f>
        <v/>
      </c>
      <c r="D792" t="str">
        <f>IF('B - PROJETOS E PROGRAMAS'!A795="","",'B - PROJETOS E PROGRAMAS'!A795)</f>
        <v/>
      </c>
      <c r="E792" t="str">
        <f>TEXT(IF('B - PROJETOS E PROGRAMAS'!B795="","",'B - PROJETOS E PROGRAMAS'!B795),"DD/MM/AAAA")</f>
        <v/>
      </c>
      <c r="F792" t="str">
        <f>TEXT(IF('B - PROJETOS E PROGRAMAS'!C795="","",'B - PROJETOS E PROGRAMAS'!C795),"DD/MM/AAAA")</f>
        <v/>
      </c>
      <c r="G792" t="str">
        <f>IF(OR('B - PROJETOS E PROGRAMAS'!D795="SIM",'B - PROJETOS E PROGRAMAS'!D795="S"),"S",IF(OR('B - PROJETOS E PROGRAMAS'!D795="NÃO",'B - PROJETOS E PROGRAMAS'!D795="N"),"N",""))</f>
        <v/>
      </c>
      <c r="H792" t="str">
        <f>TEXT(IF('B - PROJETOS E PROGRAMAS'!A795="","",'B - PROJETOS E PROGRAMAS'!AB795),"0,00")</f>
        <v/>
      </c>
      <c r="I792" t="str">
        <f>TEXT(IF('B - PROJETOS E PROGRAMAS'!A795="","",'B - PROJETOS E PROGRAMAS'!AC795),"0,00")</f>
        <v/>
      </c>
      <c r="J792" t="str">
        <f>TEXT(IF('B - PROJETOS E PROGRAMAS'!A795="","",'B - PROJETOS E PROGRAMAS'!AD795),"0,00")</f>
        <v/>
      </c>
      <c r="K792" t="str">
        <f>TEXT(IF('B - PROJETOS E PROGRAMAS'!A795="","",'B - PROJETOS E PROGRAMAS'!AE795),"0,00")</f>
        <v/>
      </c>
    </row>
    <row r="793" spans="1:11" x14ac:dyDescent="0.35">
      <c r="A793" t="str">
        <f>IF(D793="","",IF('A - IDENTIFICAÇÃO'!$C$7="","",'A - IDENTIFICAÇÃO'!$C$7))</f>
        <v/>
      </c>
      <c r="B793" t="str">
        <f>IF(D793="","",IF('A - IDENTIFICAÇÃO'!$P$15="","",'A - IDENTIFICAÇÃO'!$P$15))</f>
        <v/>
      </c>
      <c r="C793" t="str">
        <f>IF(D793="","",TEXT(IF('A - IDENTIFICAÇÃO'!$C$2="","",'A - IDENTIFICAÇÃO'!$C$2),"0000"))</f>
        <v/>
      </c>
      <c r="D793" t="str">
        <f>IF('B - PROJETOS E PROGRAMAS'!A796="","",'B - PROJETOS E PROGRAMAS'!A796)</f>
        <v/>
      </c>
      <c r="E793" t="str">
        <f>TEXT(IF('B - PROJETOS E PROGRAMAS'!B796="","",'B - PROJETOS E PROGRAMAS'!B796),"DD/MM/AAAA")</f>
        <v/>
      </c>
      <c r="F793" t="str">
        <f>TEXT(IF('B - PROJETOS E PROGRAMAS'!C796="","",'B - PROJETOS E PROGRAMAS'!C796),"DD/MM/AAAA")</f>
        <v/>
      </c>
      <c r="G793" t="str">
        <f>IF(OR('B - PROJETOS E PROGRAMAS'!D796="SIM",'B - PROJETOS E PROGRAMAS'!D796="S"),"S",IF(OR('B - PROJETOS E PROGRAMAS'!D796="NÃO",'B - PROJETOS E PROGRAMAS'!D796="N"),"N",""))</f>
        <v/>
      </c>
      <c r="H793" t="str">
        <f>TEXT(IF('B - PROJETOS E PROGRAMAS'!A796="","",'B - PROJETOS E PROGRAMAS'!AB796),"0,00")</f>
        <v/>
      </c>
      <c r="I793" t="str">
        <f>TEXT(IF('B - PROJETOS E PROGRAMAS'!A796="","",'B - PROJETOS E PROGRAMAS'!AC796),"0,00")</f>
        <v/>
      </c>
      <c r="J793" t="str">
        <f>TEXT(IF('B - PROJETOS E PROGRAMAS'!A796="","",'B - PROJETOS E PROGRAMAS'!AD796),"0,00")</f>
        <v/>
      </c>
      <c r="K793" t="str">
        <f>TEXT(IF('B - PROJETOS E PROGRAMAS'!A796="","",'B - PROJETOS E PROGRAMAS'!AE796),"0,00")</f>
        <v/>
      </c>
    </row>
    <row r="794" spans="1:11" x14ac:dyDescent="0.35">
      <c r="A794" t="str">
        <f>IF(D794="","",IF('A - IDENTIFICAÇÃO'!$C$7="","",'A - IDENTIFICAÇÃO'!$C$7))</f>
        <v/>
      </c>
      <c r="B794" t="str">
        <f>IF(D794="","",IF('A - IDENTIFICAÇÃO'!$P$15="","",'A - IDENTIFICAÇÃO'!$P$15))</f>
        <v/>
      </c>
      <c r="C794" t="str">
        <f>IF(D794="","",TEXT(IF('A - IDENTIFICAÇÃO'!$C$2="","",'A - IDENTIFICAÇÃO'!$C$2),"0000"))</f>
        <v/>
      </c>
      <c r="D794" t="str">
        <f>IF('B - PROJETOS E PROGRAMAS'!A797="","",'B - PROJETOS E PROGRAMAS'!A797)</f>
        <v/>
      </c>
      <c r="E794" t="str">
        <f>TEXT(IF('B - PROJETOS E PROGRAMAS'!B797="","",'B - PROJETOS E PROGRAMAS'!B797),"DD/MM/AAAA")</f>
        <v/>
      </c>
      <c r="F794" t="str">
        <f>TEXT(IF('B - PROJETOS E PROGRAMAS'!C797="","",'B - PROJETOS E PROGRAMAS'!C797),"DD/MM/AAAA")</f>
        <v/>
      </c>
      <c r="G794" t="str">
        <f>IF(OR('B - PROJETOS E PROGRAMAS'!D797="SIM",'B - PROJETOS E PROGRAMAS'!D797="S"),"S",IF(OR('B - PROJETOS E PROGRAMAS'!D797="NÃO",'B - PROJETOS E PROGRAMAS'!D797="N"),"N",""))</f>
        <v/>
      </c>
      <c r="H794" t="str">
        <f>TEXT(IF('B - PROJETOS E PROGRAMAS'!A797="","",'B - PROJETOS E PROGRAMAS'!AB797),"0,00")</f>
        <v/>
      </c>
      <c r="I794" t="str">
        <f>TEXT(IF('B - PROJETOS E PROGRAMAS'!A797="","",'B - PROJETOS E PROGRAMAS'!AC797),"0,00")</f>
        <v/>
      </c>
      <c r="J794" t="str">
        <f>TEXT(IF('B - PROJETOS E PROGRAMAS'!A797="","",'B - PROJETOS E PROGRAMAS'!AD797),"0,00")</f>
        <v/>
      </c>
      <c r="K794" t="str">
        <f>TEXT(IF('B - PROJETOS E PROGRAMAS'!A797="","",'B - PROJETOS E PROGRAMAS'!AE797),"0,00")</f>
        <v/>
      </c>
    </row>
    <row r="795" spans="1:11" x14ac:dyDescent="0.35">
      <c r="A795" t="str">
        <f>IF(D795="","",IF('A - IDENTIFICAÇÃO'!$C$7="","",'A - IDENTIFICAÇÃO'!$C$7))</f>
        <v/>
      </c>
      <c r="B795" t="str">
        <f>IF(D795="","",IF('A - IDENTIFICAÇÃO'!$P$15="","",'A - IDENTIFICAÇÃO'!$P$15))</f>
        <v/>
      </c>
      <c r="C795" t="str">
        <f>IF(D795="","",TEXT(IF('A - IDENTIFICAÇÃO'!$C$2="","",'A - IDENTIFICAÇÃO'!$C$2),"0000"))</f>
        <v/>
      </c>
      <c r="D795" t="str">
        <f>IF('B - PROJETOS E PROGRAMAS'!A798="","",'B - PROJETOS E PROGRAMAS'!A798)</f>
        <v/>
      </c>
      <c r="E795" t="str">
        <f>TEXT(IF('B - PROJETOS E PROGRAMAS'!B798="","",'B - PROJETOS E PROGRAMAS'!B798),"DD/MM/AAAA")</f>
        <v/>
      </c>
      <c r="F795" t="str">
        <f>TEXT(IF('B - PROJETOS E PROGRAMAS'!C798="","",'B - PROJETOS E PROGRAMAS'!C798),"DD/MM/AAAA")</f>
        <v/>
      </c>
      <c r="G795" t="str">
        <f>IF(OR('B - PROJETOS E PROGRAMAS'!D798="SIM",'B - PROJETOS E PROGRAMAS'!D798="S"),"S",IF(OR('B - PROJETOS E PROGRAMAS'!D798="NÃO",'B - PROJETOS E PROGRAMAS'!D798="N"),"N",""))</f>
        <v/>
      </c>
      <c r="H795" t="str">
        <f>TEXT(IF('B - PROJETOS E PROGRAMAS'!A798="","",'B - PROJETOS E PROGRAMAS'!AB798),"0,00")</f>
        <v/>
      </c>
      <c r="I795" t="str">
        <f>TEXT(IF('B - PROJETOS E PROGRAMAS'!A798="","",'B - PROJETOS E PROGRAMAS'!AC798),"0,00")</f>
        <v/>
      </c>
      <c r="J795" t="str">
        <f>TEXT(IF('B - PROJETOS E PROGRAMAS'!A798="","",'B - PROJETOS E PROGRAMAS'!AD798),"0,00")</f>
        <v/>
      </c>
      <c r="K795" t="str">
        <f>TEXT(IF('B - PROJETOS E PROGRAMAS'!A798="","",'B - PROJETOS E PROGRAMAS'!AE798),"0,00")</f>
        <v/>
      </c>
    </row>
    <row r="796" spans="1:11" x14ac:dyDescent="0.35">
      <c r="A796" t="str">
        <f>IF(D796="","",IF('A - IDENTIFICAÇÃO'!$C$7="","",'A - IDENTIFICAÇÃO'!$C$7))</f>
        <v/>
      </c>
      <c r="B796" t="str">
        <f>IF(D796="","",IF('A - IDENTIFICAÇÃO'!$P$15="","",'A - IDENTIFICAÇÃO'!$P$15))</f>
        <v/>
      </c>
      <c r="C796" t="str">
        <f>IF(D796="","",TEXT(IF('A - IDENTIFICAÇÃO'!$C$2="","",'A - IDENTIFICAÇÃO'!$C$2),"0000"))</f>
        <v/>
      </c>
      <c r="D796" t="str">
        <f>IF('B - PROJETOS E PROGRAMAS'!A799="","",'B - PROJETOS E PROGRAMAS'!A799)</f>
        <v/>
      </c>
      <c r="E796" t="str">
        <f>TEXT(IF('B - PROJETOS E PROGRAMAS'!B799="","",'B - PROJETOS E PROGRAMAS'!B799),"DD/MM/AAAA")</f>
        <v/>
      </c>
      <c r="F796" t="str">
        <f>TEXT(IF('B - PROJETOS E PROGRAMAS'!C799="","",'B - PROJETOS E PROGRAMAS'!C799),"DD/MM/AAAA")</f>
        <v/>
      </c>
      <c r="G796" t="str">
        <f>IF(OR('B - PROJETOS E PROGRAMAS'!D799="SIM",'B - PROJETOS E PROGRAMAS'!D799="S"),"S",IF(OR('B - PROJETOS E PROGRAMAS'!D799="NÃO",'B - PROJETOS E PROGRAMAS'!D799="N"),"N",""))</f>
        <v/>
      </c>
      <c r="H796" t="str">
        <f>TEXT(IF('B - PROJETOS E PROGRAMAS'!A799="","",'B - PROJETOS E PROGRAMAS'!AB799),"0,00")</f>
        <v/>
      </c>
      <c r="I796" t="str">
        <f>TEXT(IF('B - PROJETOS E PROGRAMAS'!A799="","",'B - PROJETOS E PROGRAMAS'!AC799),"0,00")</f>
        <v/>
      </c>
      <c r="J796" t="str">
        <f>TEXT(IF('B - PROJETOS E PROGRAMAS'!A799="","",'B - PROJETOS E PROGRAMAS'!AD799),"0,00")</f>
        <v/>
      </c>
      <c r="K796" t="str">
        <f>TEXT(IF('B - PROJETOS E PROGRAMAS'!A799="","",'B - PROJETOS E PROGRAMAS'!AE799),"0,00")</f>
        <v/>
      </c>
    </row>
    <row r="797" spans="1:11" x14ac:dyDescent="0.35">
      <c r="A797" t="str">
        <f>IF(D797="","",IF('A - IDENTIFICAÇÃO'!$C$7="","",'A - IDENTIFICAÇÃO'!$C$7))</f>
        <v/>
      </c>
      <c r="B797" t="str">
        <f>IF(D797="","",IF('A - IDENTIFICAÇÃO'!$P$15="","",'A - IDENTIFICAÇÃO'!$P$15))</f>
        <v/>
      </c>
      <c r="C797" t="str">
        <f>IF(D797="","",TEXT(IF('A - IDENTIFICAÇÃO'!$C$2="","",'A - IDENTIFICAÇÃO'!$C$2),"0000"))</f>
        <v/>
      </c>
      <c r="D797" t="str">
        <f>IF('B - PROJETOS E PROGRAMAS'!A800="","",'B - PROJETOS E PROGRAMAS'!A800)</f>
        <v/>
      </c>
      <c r="E797" t="str">
        <f>TEXT(IF('B - PROJETOS E PROGRAMAS'!B800="","",'B - PROJETOS E PROGRAMAS'!B800),"DD/MM/AAAA")</f>
        <v/>
      </c>
      <c r="F797" t="str">
        <f>TEXT(IF('B - PROJETOS E PROGRAMAS'!C800="","",'B - PROJETOS E PROGRAMAS'!C800),"DD/MM/AAAA")</f>
        <v/>
      </c>
      <c r="G797" t="str">
        <f>IF(OR('B - PROJETOS E PROGRAMAS'!D800="SIM",'B - PROJETOS E PROGRAMAS'!D800="S"),"S",IF(OR('B - PROJETOS E PROGRAMAS'!D800="NÃO",'B - PROJETOS E PROGRAMAS'!D800="N"),"N",""))</f>
        <v/>
      </c>
      <c r="H797" t="str">
        <f>TEXT(IF('B - PROJETOS E PROGRAMAS'!A800="","",'B - PROJETOS E PROGRAMAS'!AB800),"0,00")</f>
        <v/>
      </c>
      <c r="I797" t="str">
        <f>TEXT(IF('B - PROJETOS E PROGRAMAS'!A800="","",'B - PROJETOS E PROGRAMAS'!AC800),"0,00")</f>
        <v/>
      </c>
      <c r="J797" t="str">
        <f>TEXT(IF('B - PROJETOS E PROGRAMAS'!A800="","",'B - PROJETOS E PROGRAMAS'!AD800),"0,00")</f>
        <v/>
      </c>
      <c r="K797" t="str">
        <f>TEXT(IF('B - PROJETOS E PROGRAMAS'!A800="","",'B - PROJETOS E PROGRAMAS'!AE800),"0,00")</f>
        <v/>
      </c>
    </row>
    <row r="798" spans="1:11" x14ac:dyDescent="0.35">
      <c r="A798" t="str">
        <f>IF(D798="","",IF('A - IDENTIFICAÇÃO'!$C$7="","",'A - IDENTIFICAÇÃO'!$C$7))</f>
        <v/>
      </c>
      <c r="B798" t="str">
        <f>IF(D798="","",IF('A - IDENTIFICAÇÃO'!$P$15="","",'A - IDENTIFICAÇÃO'!$P$15))</f>
        <v/>
      </c>
      <c r="C798" t="str">
        <f>IF(D798="","",TEXT(IF('A - IDENTIFICAÇÃO'!$C$2="","",'A - IDENTIFICAÇÃO'!$C$2),"0000"))</f>
        <v/>
      </c>
      <c r="D798" t="str">
        <f>IF('B - PROJETOS E PROGRAMAS'!A801="","",'B - PROJETOS E PROGRAMAS'!A801)</f>
        <v/>
      </c>
      <c r="E798" t="str">
        <f>TEXT(IF('B - PROJETOS E PROGRAMAS'!B801="","",'B - PROJETOS E PROGRAMAS'!B801),"DD/MM/AAAA")</f>
        <v/>
      </c>
      <c r="F798" t="str">
        <f>TEXT(IF('B - PROJETOS E PROGRAMAS'!C801="","",'B - PROJETOS E PROGRAMAS'!C801),"DD/MM/AAAA")</f>
        <v/>
      </c>
      <c r="G798" t="str">
        <f>IF(OR('B - PROJETOS E PROGRAMAS'!D801="SIM",'B - PROJETOS E PROGRAMAS'!D801="S"),"S",IF(OR('B - PROJETOS E PROGRAMAS'!D801="NÃO",'B - PROJETOS E PROGRAMAS'!D801="N"),"N",""))</f>
        <v/>
      </c>
      <c r="H798" t="str">
        <f>TEXT(IF('B - PROJETOS E PROGRAMAS'!A801="","",'B - PROJETOS E PROGRAMAS'!AB801),"0,00")</f>
        <v/>
      </c>
      <c r="I798" t="str">
        <f>TEXT(IF('B - PROJETOS E PROGRAMAS'!A801="","",'B - PROJETOS E PROGRAMAS'!AC801),"0,00")</f>
        <v/>
      </c>
      <c r="J798" t="str">
        <f>TEXT(IF('B - PROJETOS E PROGRAMAS'!A801="","",'B - PROJETOS E PROGRAMAS'!AD801),"0,00")</f>
        <v/>
      </c>
      <c r="K798" t="str">
        <f>TEXT(IF('B - PROJETOS E PROGRAMAS'!A801="","",'B - PROJETOS E PROGRAMAS'!AE801),"0,00")</f>
        <v/>
      </c>
    </row>
    <row r="799" spans="1:11" x14ac:dyDescent="0.35">
      <c r="A799" t="str">
        <f>IF(D799="","",IF('A - IDENTIFICAÇÃO'!$C$7="","",'A - IDENTIFICAÇÃO'!$C$7))</f>
        <v/>
      </c>
      <c r="B799" t="str">
        <f>IF(D799="","",IF('A - IDENTIFICAÇÃO'!$P$15="","",'A - IDENTIFICAÇÃO'!$P$15))</f>
        <v/>
      </c>
      <c r="C799" t="str">
        <f>IF(D799="","",TEXT(IF('A - IDENTIFICAÇÃO'!$C$2="","",'A - IDENTIFICAÇÃO'!$C$2),"0000"))</f>
        <v/>
      </c>
      <c r="D799" t="str">
        <f>IF('B - PROJETOS E PROGRAMAS'!A802="","",'B - PROJETOS E PROGRAMAS'!A802)</f>
        <v/>
      </c>
      <c r="E799" t="str">
        <f>TEXT(IF('B - PROJETOS E PROGRAMAS'!B802="","",'B - PROJETOS E PROGRAMAS'!B802),"DD/MM/AAAA")</f>
        <v/>
      </c>
      <c r="F799" t="str">
        <f>TEXT(IF('B - PROJETOS E PROGRAMAS'!C802="","",'B - PROJETOS E PROGRAMAS'!C802),"DD/MM/AAAA")</f>
        <v/>
      </c>
      <c r="G799" t="str">
        <f>IF(OR('B - PROJETOS E PROGRAMAS'!D802="SIM",'B - PROJETOS E PROGRAMAS'!D802="S"),"S",IF(OR('B - PROJETOS E PROGRAMAS'!D802="NÃO",'B - PROJETOS E PROGRAMAS'!D802="N"),"N",""))</f>
        <v/>
      </c>
      <c r="H799" t="str">
        <f>TEXT(IF('B - PROJETOS E PROGRAMAS'!A802="","",'B - PROJETOS E PROGRAMAS'!AB802),"0,00")</f>
        <v/>
      </c>
      <c r="I799" t="str">
        <f>TEXT(IF('B - PROJETOS E PROGRAMAS'!A802="","",'B - PROJETOS E PROGRAMAS'!AC802),"0,00")</f>
        <v/>
      </c>
      <c r="J799" t="str">
        <f>TEXT(IF('B - PROJETOS E PROGRAMAS'!A802="","",'B - PROJETOS E PROGRAMAS'!AD802),"0,00")</f>
        <v/>
      </c>
      <c r="K799" t="str">
        <f>TEXT(IF('B - PROJETOS E PROGRAMAS'!A802="","",'B - PROJETOS E PROGRAMAS'!AE802),"0,00")</f>
        <v/>
      </c>
    </row>
    <row r="800" spans="1:11" x14ac:dyDescent="0.35">
      <c r="A800" t="str">
        <f>IF(D800="","",IF('A - IDENTIFICAÇÃO'!$C$7="","",'A - IDENTIFICAÇÃO'!$C$7))</f>
        <v/>
      </c>
      <c r="B800" t="str">
        <f>IF(D800="","",IF('A - IDENTIFICAÇÃO'!$P$15="","",'A - IDENTIFICAÇÃO'!$P$15))</f>
        <v/>
      </c>
      <c r="C800" t="str">
        <f>IF(D800="","",TEXT(IF('A - IDENTIFICAÇÃO'!$C$2="","",'A - IDENTIFICAÇÃO'!$C$2),"0000"))</f>
        <v/>
      </c>
      <c r="D800" t="str">
        <f>IF('B - PROJETOS E PROGRAMAS'!A803="","",'B - PROJETOS E PROGRAMAS'!A803)</f>
        <v/>
      </c>
      <c r="E800" t="str">
        <f>TEXT(IF('B - PROJETOS E PROGRAMAS'!B803="","",'B - PROJETOS E PROGRAMAS'!B803),"DD/MM/AAAA")</f>
        <v/>
      </c>
      <c r="F800" t="str">
        <f>TEXT(IF('B - PROJETOS E PROGRAMAS'!C803="","",'B - PROJETOS E PROGRAMAS'!C803),"DD/MM/AAAA")</f>
        <v/>
      </c>
      <c r="G800" t="str">
        <f>IF(OR('B - PROJETOS E PROGRAMAS'!D803="SIM",'B - PROJETOS E PROGRAMAS'!D803="S"),"S",IF(OR('B - PROJETOS E PROGRAMAS'!D803="NÃO",'B - PROJETOS E PROGRAMAS'!D803="N"),"N",""))</f>
        <v/>
      </c>
      <c r="H800" t="str">
        <f>TEXT(IF('B - PROJETOS E PROGRAMAS'!A803="","",'B - PROJETOS E PROGRAMAS'!AB803),"0,00")</f>
        <v/>
      </c>
      <c r="I800" t="str">
        <f>TEXT(IF('B - PROJETOS E PROGRAMAS'!A803="","",'B - PROJETOS E PROGRAMAS'!AC803),"0,00")</f>
        <v/>
      </c>
      <c r="J800" t="str">
        <f>TEXT(IF('B - PROJETOS E PROGRAMAS'!A803="","",'B - PROJETOS E PROGRAMAS'!AD803),"0,00")</f>
        <v/>
      </c>
      <c r="K800" t="str">
        <f>TEXT(IF('B - PROJETOS E PROGRAMAS'!A803="","",'B - PROJETOS E PROGRAMAS'!AE803),"0,00")</f>
        <v/>
      </c>
    </row>
    <row r="801" spans="1:11" x14ac:dyDescent="0.35">
      <c r="A801" t="str">
        <f>IF(D801="","",IF('A - IDENTIFICAÇÃO'!$C$7="","",'A - IDENTIFICAÇÃO'!$C$7))</f>
        <v/>
      </c>
      <c r="B801" t="str">
        <f>IF(D801="","",IF('A - IDENTIFICAÇÃO'!$P$15="","",'A - IDENTIFICAÇÃO'!$P$15))</f>
        <v/>
      </c>
      <c r="C801" t="str">
        <f>IF(D801="","",TEXT(IF('A - IDENTIFICAÇÃO'!$C$2="","",'A - IDENTIFICAÇÃO'!$C$2),"0000"))</f>
        <v/>
      </c>
      <c r="D801" t="str">
        <f>IF('B - PROJETOS E PROGRAMAS'!A804="","",'B - PROJETOS E PROGRAMAS'!A804)</f>
        <v/>
      </c>
      <c r="E801" t="str">
        <f>TEXT(IF('B - PROJETOS E PROGRAMAS'!B804="","",'B - PROJETOS E PROGRAMAS'!B804),"DD/MM/AAAA")</f>
        <v/>
      </c>
      <c r="F801" t="str">
        <f>TEXT(IF('B - PROJETOS E PROGRAMAS'!C804="","",'B - PROJETOS E PROGRAMAS'!C804),"DD/MM/AAAA")</f>
        <v/>
      </c>
      <c r="G801" t="str">
        <f>IF(OR('B - PROJETOS E PROGRAMAS'!D804="SIM",'B - PROJETOS E PROGRAMAS'!D804="S"),"S",IF(OR('B - PROJETOS E PROGRAMAS'!D804="NÃO",'B - PROJETOS E PROGRAMAS'!D804="N"),"N",""))</f>
        <v/>
      </c>
      <c r="H801" t="str">
        <f>TEXT(IF('B - PROJETOS E PROGRAMAS'!A804="","",'B - PROJETOS E PROGRAMAS'!AB804),"0,00")</f>
        <v/>
      </c>
      <c r="I801" t="str">
        <f>TEXT(IF('B - PROJETOS E PROGRAMAS'!A804="","",'B - PROJETOS E PROGRAMAS'!AC804),"0,00")</f>
        <v/>
      </c>
      <c r="J801" t="str">
        <f>TEXT(IF('B - PROJETOS E PROGRAMAS'!A804="","",'B - PROJETOS E PROGRAMAS'!AD804),"0,00")</f>
        <v/>
      </c>
      <c r="K801" t="str">
        <f>TEXT(IF('B - PROJETOS E PROGRAMAS'!A804="","",'B - PROJETOS E PROGRAMAS'!AE804),"0,00")</f>
        <v/>
      </c>
    </row>
    <row r="802" spans="1:11" x14ac:dyDescent="0.35">
      <c r="A802" t="str">
        <f>IF(D802="","",IF('A - IDENTIFICAÇÃO'!$C$7="","",'A - IDENTIFICAÇÃO'!$C$7))</f>
        <v/>
      </c>
      <c r="B802" t="str">
        <f>IF(D802="","",IF('A - IDENTIFICAÇÃO'!$P$15="","",'A - IDENTIFICAÇÃO'!$P$15))</f>
        <v/>
      </c>
      <c r="C802" t="str">
        <f>IF(D802="","",TEXT(IF('A - IDENTIFICAÇÃO'!$C$2="","",'A - IDENTIFICAÇÃO'!$C$2),"0000"))</f>
        <v/>
      </c>
      <c r="D802" t="str">
        <f>IF('B - PROJETOS E PROGRAMAS'!A805="","",'B - PROJETOS E PROGRAMAS'!A805)</f>
        <v/>
      </c>
      <c r="E802" t="str">
        <f>TEXT(IF('B - PROJETOS E PROGRAMAS'!B805="","",'B - PROJETOS E PROGRAMAS'!B805),"DD/MM/AAAA")</f>
        <v/>
      </c>
      <c r="F802" t="str">
        <f>TEXT(IF('B - PROJETOS E PROGRAMAS'!C805="","",'B - PROJETOS E PROGRAMAS'!C805),"DD/MM/AAAA")</f>
        <v/>
      </c>
      <c r="G802" t="str">
        <f>IF(OR('B - PROJETOS E PROGRAMAS'!D805="SIM",'B - PROJETOS E PROGRAMAS'!D805="S"),"S",IF(OR('B - PROJETOS E PROGRAMAS'!D805="NÃO",'B - PROJETOS E PROGRAMAS'!D805="N"),"N",""))</f>
        <v/>
      </c>
      <c r="H802" t="str">
        <f>TEXT(IF('B - PROJETOS E PROGRAMAS'!A805="","",'B - PROJETOS E PROGRAMAS'!AB805),"0,00")</f>
        <v/>
      </c>
      <c r="I802" t="str">
        <f>TEXT(IF('B - PROJETOS E PROGRAMAS'!A805="","",'B - PROJETOS E PROGRAMAS'!AC805),"0,00")</f>
        <v/>
      </c>
      <c r="J802" t="str">
        <f>TEXT(IF('B - PROJETOS E PROGRAMAS'!A805="","",'B - PROJETOS E PROGRAMAS'!AD805),"0,00")</f>
        <v/>
      </c>
      <c r="K802" t="str">
        <f>TEXT(IF('B - PROJETOS E PROGRAMAS'!A805="","",'B - PROJETOS E PROGRAMAS'!AE805),"0,00")</f>
        <v/>
      </c>
    </row>
    <row r="803" spans="1:11" x14ac:dyDescent="0.35">
      <c r="A803" t="str">
        <f>IF(D803="","",IF('A - IDENTIFICAÇÃO'!$C$7="","",'A - IDENTIFICAÇÃO'!$C$7))</f>
        <v/>
      </c>
      <c r="B803" t="str">
        <f>IF(D803="","",IF('A - IDENTIFICAÇÃO'!$P$15="","",'A - IDENTIFICAÇÃO'!$P$15))</f>
        <v/>
      </c>
      <c r="C803" t="str">
        <f>IF(D803="","",TEXT(IF('A - IDENTIFICAÇÃO'!$C$2="","",'A - IDENTIFICAÇÃO'!$C$2),"0000"))</f>
        <v/>
      </c>
      <c r="D803" t="str">
        <f>IF('B - PROJETOS E PROGRAMAS'!A806="","",'B - PROJETOS E PROGRAMAS'!A806)</f>
        <v/>
      </c>
      <c r="E803" t="str">
        <f>TEXT(IF('B - PROJETOS E PROGRAMAS'!B806="","",'B - PROJETOS E PROGRAMAS'!B806),"DD/MM/AAAA")</f>
        <v/>
      </c>
      <c r="F803" t="str">
        <f>TEXT(IF('B - PROJETOS E PROGRAMAS'!C806="","",'B - PROJETOS E PROGRAMAS'!C806),"DD/MM/AAAA")</f>
        <v/>
      </c>
      <c r="G803" t="str">
        <f>IF(OR('B - PROJETOS E PROGRAMAS'!D806="SIM",'B - PROJETOS E PROGRAMAS'!D806="S"),"S",IF(OR('B - PROJETOS E PROGRAMAS'!D806="NÃO",'B - PROJETOS E PROGRAMAS'!D806="N"),"N",""))</f>
        <v/>
      </c>
      <c r="H803" t="str">
        <f>TEXT(IF('B - PROJETOS E PROGRAMAS'!A806="","",'B - PROJETOS E PROGRAMAS'!AB806),"0,00")</f>
        <v/>
      </c>
      <c r="I803" t="str">
        <f>TEXT(IF('B - PROJETOS E PROGRAMAS'!A806="","",'B - PROJETOS E PROGRAMAS'!AC806),"0,00")</f>
        <v/>
      </c>
      <c r="J803" t="str">
        <f>TEXT(IF('B - PROJETOS E PROGRAMAS'!A806="","",'B - PROJETOS E PROGRAMAS'!AD806),"0,00")</f>
        <v/>
      </c>
      <c r="K803" t="str">
        <f>TEXT(IF('B - PROJETOS E PROGRAMAS'!A806="","",'B - PROJETOS E PROGRAMAS'!AE806),"0,00")</f>
        <v/>
      </c>
    </row>
    <row r="804" spans="1:11" x14ac:dyDescent="0.35">
      <c r="A804" t="str">
        <f>IF(D804="","",IF('A - IDENTIFICAÇÃO'!$C$7="","",'A - IDENTIFICAÇÃO'!$C$7))</f>
        <v/>
      </c>
      <c r="B804" t="str">
        <f>IF(D804="","",IF('A - IDENTIFICAÇÃO'!$P$15="","",'A - IDENTIFICAÇÃO'!$P$15))</f>
        <v/>
      </c>
      <c r="C804" t="str">
        <f>IF(D804="","",TEXT(IF('A - IDENTIFICAÇÃO'!$C$2="","",'A - IDENTIFICAÇÃO'!$C$2),"0000"))</f>
        <v/>
      </c>
      <c r="D804" t="str">
        <f>IF('B - PROJETOS E PROGRAMAS'!A807="","",'B - PROJETOS E PROGRAMAS'!A807)</f>
        <v/>
      </c>
      <c r="E804" t="str">
        <f>TEXT(IF('B - PROJETOS E PROGRAMAS'!B807="","",'B - PROJETOS E PROGRAMAS'!B807),"DD/MM/AAAA")</f>
        <v/>
      </c>
      <c r="F804" t="str">
        <f>TEXT(IF('B - PROJETOS E PROGRAMAS'!C807="","",'B - PROJETOS E PROGRAMAS'!C807),"DD/MM/AAAA")</f>
        <v/>
      </c>
      <c r="G804" t="str">
        <f>IF(OR('B - PROJETOS E PROGRAMAS'!D807="SIM",'B - PROJETOS E PROGRAMAS'!D807="S"),"S",IF(OR('B - PROJETOS E PROGRAMAS'!D807="NÃO",'B - PROJETOS E PROGRAMAS'!D807="N"),"N",""))</f>
        <v/>
      </c>
      <c r="H804" t="str">
        <f>TEXT(IF('B - PROJETOS E PROGRAMAS'!A807="","",'B - PROJETOS E PROGRAMAS'!AB807),"0,00")</f>
        <v/>
      </c>
      <c r="I804" t="str">
        <f>TEXT(IF('B - PROJETOS E PROGRAMAS'!A807="","",'B - PROJETOS E PROGRAMAS'!AC807),"0,00")</f>
        <v/>
      </c>
      <c r="J804" t="str">
        <f>TEXT(IF('B - PROJETOS E PROGRAMAS'!A807="","",'B - PROJETOS E PROGRAMAS'!AD807),"0,00")</f>
        <v/>
      </c>
      <c r="K804" t="str">
        <f>TEXT(IF('B - PROJETOS E PROGRAMAS'!A807="","",'B - PROJETOS E PROGRAMAS'!AE807),"0,00")</f>
        <v/>
      </c>
    </row>
    <row r="805" spans="1:11" x14ac:dyDescent="0.35">
      <c r="A805" t="str">
        <f>IF(D805="","",IF('A - IDENTIFICAÇÃO'!$C$7="","",'A - IDENTIFICAÇÃO'!$C$7))</f>
        <v/>
      </c>
      <c r="B805" t="str">
        <f>IF(D805="","",IF('A - IDENTIFICAÇÃO'!$P$15="","",'A - IDENTIFICAÇÃO'!$P$15))</f>
        <v/>
      </c>
      <c r="C805" t="str">
        <f>IF(D805="","",TEXT(IF('A - IDENTIFICAÇÃO'!$C$2="","",'A - IDENTIFICAÇÃO'!$C$2),"0000"))</f>
        <v/>
      </c>
      <c r="D805" t="str">
        <f>IF('B - PROJETOS E PROGRAMAS'!A808="","",'B - PROJETOS E PROGRAMAS'!A808)</f>
        <v/>
      </c>
      <c r="E805" t="str">
        <f>TEXT(IF('B - PROJETOS E PROGRAMAS'!B808="","",'B - PROJETOS E PROGRAMAS'!B808),"DD/MM/AAAA")</f>
        <v/>
      </c>
      <c r="F805" t="str">
        <f>TEXT(IF('B - PROJETOS E PROGRAMAS'!C808="","",'B - PROJETOS E PROGRAMAS'!C808),"DD/MM/AAAA")</f>
        <v/>
      </c>
      <c r="G805" t="str">
        <f>IF(OR('B - PROJETOS E PROGRAMAS'!D808="SIM",'B - PROJETOS E PROGRAMAS'!D808="S"),"S",IF(OR('B - PROJETOS E PROGRAMAS'!D808="NÃO",'B - PROJETOS E PROGRAMAS'!D808="N"),"N",""))</f>
        <v/>
      </c>
      <c r="H805" t="str">
        <f>TEXT(IF('B - PROJETOS E PROGRAMAS'!A808="","",'B - PROJETOS E PROGRAMAS'!AB808),"0,00")</f>
        <v/>
      </c>
      <c r="I805" t="str">
        <f>TEXT(IF('B - PROJETOS E PROGRAMAS'!A808="","",'B - PROJETOS E PROGRAMAS'!AC808),"0,00")</f>
        <v/>
      </c>
      <c r="J805" t="str">
        <f>TEXT(IF('B - PROJETOS E PROGRAMAS'!A808="","",'B - PROJETOS E PROGRAMAS'!AD808),"0,00")</f>
        <v/>
      </c>
      <c r="K805" t="str">
        <f>TEXT(IF('B - PROJETOS E PROGRAMAS'!A808="","",'B - PROJETOS E PROGRAMAS'!AE808),"0,00")</f>
        <v/>
      </c>
    </row>
    <row r="806" spans="1:11" x14ac:dyDescent="0.35">
      <c r="A806" t="str">
        <f>IF(D806="","",IF('A - IDENTIFICAÇÃO'!$C$7="","",'A - IDENTIFICAÇÃO'!$C$7))</f>
        <v/>
      </c>
      <c r="B806" t="str">
        <f>IF(D806="","",IF('A - IDENTIFICAÇÃO'!$P$15="","",'A - IDENTIFICAÇÃO'!$P$15))</f>
        <v/>
      </c>
      <c r="C806" t="str">
        <f>IF(D806="","",TEXT(IF('A - IDENTIFICAÇÃO'!$C$2="","",'A - IDENTIFICAÇÃO'!$C$2),"0000"))</f>
        <v/>
      </c>
      <c r="D806" t="str">
        <f>IF('B - PROJETOS E PROGRAMAS'!A809="","",'B - PROJETOS E PROGRAMAS'!A809)</f>
        <v/>
      </c>
      <c r="E806" t="str">
        <f>TEXT(IF('B - PROJETOS E PROGRAMAS'!B809="","",'B - PROJETOS E PROGRAMAS'!B809),"DD/MM/AAAA")</f>
        <v/>
      </c>
      <c r="F806" t="str">
        <f>TEXT(IF('B - PROJETOS E PROGRAMAS'!C809="","",'B - PROJETOS E PROGRAMAS'!C809),"DD/MM/AAAA")</f>
        <v/>
      </c>
      <c r="G806" t="str">
        <f>IF(OR('B - PROJETOS E PROGRAMAS'!D809="SIM",'B - PROJETOS E PROGRAMAS'!D809="S"),"S",IF(OR('B - PROJETOS E PROGRAMAS'!D809="NÃO",'B - PROJETOS E PROGRAMAS'!D809="N"),"N",""))</f>
        <v/>
      </c>
      <c r="H806" t="str">
        <f>TEXT(IF('B - PROJETOS E PROGRAMAS'!A809="","",'B - PROJETOS E PROGRAMAS'!AB809),"0,00")</f>
        <v/>
      </c>
      <c r="I806" t="str">
        <f>TEXT(IF('B - PROJETOS E PROGRAMAS'!A809="","",'B - PROJETOS E PROGRAMAS'!AC809),"0,00")</f>
        <v/>
      </c>
      <c r="J806" t="str">
        <f>TEXT(IF('B - PROJETOS E PROGRAMAS'!A809="","",'B - PROJETOS E PROGRAMAS'!AD809),"0,00")</f>
        <v/>
      </c>
      <c r="K806" t="str">
        <f>TEXT(IF('B - PROJETOS E PROGRAMAS'!A809="","",'B - PROJETOS E PROGRAMAS'!AE809),"0,00")</f>
        <v/>
      </c>
    </row>
    <row r="807" spans="1:11" x14ac:dyDescent="0.35">
      <c r="A807" t="str">
        <f>IF(D807="","",IF('A - IDENTIFICAÇÃO'!$C$7="","",'A - IDENTIFICAÇÃO'!$C$7))</f>
        <v/>
      </c>
      <c r="B807" t="str">
        <f>IF(D807="","",IF('A - IDENTIFICAÇÃO'!$P$15="","",'A - IDENTIFICAÇÃO'!$P$15))</f>
        <v/>
      </c>
      <c r="C807" t="str">
        <f>IF(D807="","",TEXT(IF('A - IDENTIFICAÇÃO'!$C$2="","",'A - IDENTIFICAÇÃO'!$C$2),"0000"))</f>
        <v/>
      </c>
      <c r="D807" t="str">
        <f>IF('B - PROJETOS E PROGRAMAS'!A810="","",'B - PROJETOS E PROGRAMAS'!A810)</f>
        <v/>
      </c>
      <c r="E807" t="str">
        <f>TEXT(IF('B - PROJETOS E PROGRAMAS'!B810="","",'B - PROJETOS E PROGRAMAS'!B810),"DD/MM/AAAA")</f>
        <v/>
      </c>
      <c r="F807" t="str">
        <f>TEXT(IF('B - PROJETOS E PROGRAMAS'!C810="","",'B - PROJETOS E PROGRAMAS'!C810),"DD/MM/AAAA")</f>
        <v/>
      </c>
      <c r="G807" t="str">
        <f>IF(OR('B - PROJETOS E PROGRAMAS'!D810="SIM",'B - PROJETOS E PROGRAMAS'!D810="S"),"S",IF(OR('B - PROJETOS E PROGRAMAS'!D810="NÃO",'B - PROJETOS E PROGRAMAS'!D810="N"),"N",""))</f>
        <v/>
      </c>
      <c r="H807" t="str">
        <f>TEXT(IF('B - PROJETOS E PROGRAMAS'!A810="","",'B - PROJETOS E PROGRAMAS'!AB810),"0,00")</f>
        <v/>
      </c>
      <c r="I807" t="str">
        <f>TEXT(IF('B - PROJETOS E PROGRAMAS'!A810="","",'B - PROJETOS E PROGRAMAS'!AC810),"0,00")</f>
        <v/>
      </c>
      <c r="J807" t="str">
        <f>TEXT(IF('B - PROJETOS E PROGRAMAS'!A810="","",'B - PROJETOS E PROGRAMAS'!AD810),"0,00")</f>
        <v/>
      </c>
      <c r="K807" t="str">
        <f>TEXT(IF('B - PROJETOS E PROGRAMAS'!A810="","",'B - PROJETOS E PROGRAMAS'!AE810),"0,00")</f>
        <v/>
      </c>
    </row>
    <row r="808" spans="1:11" x14ac:dyDescent="0.35">
      <c r="A808" t="str">
        <f>IF(D808="","",IF('A - IDENTIFICAÇÃO'!$C$7="","",'A - IDENTIFICAÇÃO'!$C$7))</f>
        <v/>
      </c>
      <c r="B808" t="str">
        <f>IF(D808="","",IF('A - IDENTIFICAÇÃO'!$P$15="","",'A - IDENTIFICAÇÃO'!$P$15))</f>
        <v/>
      </c>
      <c r="C808" t="str">
        <f>IF(D808="","",TEXT(IF('A - IDENTIFICAÇÃO'!$C$2="","",'A - IDENTIFICAÇÃO'!$C$2),"0000"))</f>
        <v/>
      </c>
      <c r="D808" t="str">
        <f>IF('B - PROJETOS E PROGRAMAS'!A811="","",'B - PROJETOS E PROGRAMAS'!A811)</f>
        <v/>
      </c>
      <c r="E808" t="str">
        <f>TEXT(IF('B - PROJETOS E PROGRAMAS'!B811="","",'B - PROJETOS E PROGRAMAS'!B811),"DD/MM/AAAA")</f>
        <v/>
      </c>
      <c r="F808" t="str">
        <f>TEXT(IF('B - PROJETOS E PROGRAMAS'!C811="","",'B - PROJETOS E PROGRAMAS'!C811),"DD/MM/AAAA")</f>
        <v/>
      </c>
      <c r="G808" t="str">
        <f>IF(OR('B - PROJETOS E PROGRAMAS'!D811="SIM",'B - PROJETOS E PROGRAMAS'!D811="S"),"S",IF(OR('B - PROJETOS E PROGRAMAS'!D811="NÃO",'B - PROJETOS E PROGRAMAS'!D811="N"),"N",""))</f>
        <v/>
      </c>
      <c r="H808" t="str">
        <f>TEXT(IF('B - PROJETOS E PROGRAMAS'!A811="","",'B - PROJETOS E PROGRAMAS'!AB811),"0,00")</f>
        <v/>
      </c>
      <c r="I808" t="str">
        <f>TEXT(IF('B - PROJETOS E PROGRAMAS'!A811="","",'B - PROJETOS E PROGRAMAS'!AC811),"0,00")</f>
        <v/>
      </c>
      <c r="J808" t="str">
        <f>TEXT(IF('B - PROJETOS E PROGRAMAS'!A811="","",'B - PROJETOS E PROGRAMAS'!AD811),"0,00")</f>
        <v/>
      </c>
      <c r="K808" t="str">
        <f>TEXT(IF('B - PROJETOS E PROGRAMAS'!A811="","",'B - PROJETOS E PROGRAMAS'!AE811),"0,00")</f>
        <v/>
      </c>
    </row>
    <row r="809" spans="1:11" x14ac:dyDescent="0.35">
      <c r="A809" t="str">
        <f>IF(D809="","",IF('A - IDENTIFICAÇÃO'!$C$7="","",'A - IDENTIFICAÇÃO'!$C$7))</f>
        <v/>
      </c>
      <c r="B809" t="str">
        <f>IF(D809="","",IF('A - IDENTIFICAÇÃO'!$P$15="","",'A - IDENTIFICAÇÃO'!$P$15))</f>
        <v/>
      </c>
      <c r="C809" t="str">
        <f>IF(D809="","",TEXT(IF('A - IDENTIFICAÇÃO'!$C$2="","",'A - IDENTIFICAÇÃO'!$C$2),"0000"))</f>
        <v/>
      </c>
      <c r="D809" t="str">
        <f>IF('B - PROJETOS E PROGRAMAS'!A812="","",'B - PROJETOS E PROGRAMAS'!A812)</f>
        <v/>
      </c>
      <c r="E809" t="str">
        <f>TEXT(IF('B - PROJETOS E PROGRAMAS'!B812="","",'B - PROJETOS E PROGRAMAS'!B812),"DD/MM/AAAA")</f>
        <v/>
      </c>
      <c r="F809" t="str">
        <f>TEXT(IF('B - PROJETOS E PROGRAMAS'!C812="","",'B - PROJETOS E PROGRAMAS'!C812),"DD/MM/AAAA")</f>
        <v/>
      </c>
      <c r="G809" t="str">
        <f>IF(OR('B - PROJETOS E PROGRAMAS'!D812="SIM",'B - PROJETOS E PROGRAMAS'!D812="S"),"S",IF(OR('B - PROJETOS E PROGRAMAS'!D812="NÃO",'B - PROJETOS E PROGRAMAS'!D812="N"),"N",""))</f>
        <v/>
      </c>
      <c r="H809" t="str">
        <f>TEXT(IF('B - PROJETOS E PROGRAMAS'!A812="","",'B - PROJETOS E PROGRAMAS'!AB812),"0,00")</f>
        <v/>
      </c>
      <c r="I809" t="str">
        <f>TEXT(IF('B - PROJETOS E PROGRAMAS'!A812="","",'B - PROJETOS E PROGRAMAS'!AC812),"0,00")</f>
        <v/>
      </c>
      <c r="J809" t="str">
        <f>TEXT(IF('B - PROJETOS E PROGRAMAS'!A812="","",'B - PROJETOS E PROGRAMAS'!AD812),"0,00")</f>
        <v/>
      </c>
      <c r="K809" t="str">
        <f>TEXT(IF('B - PROJETOS E PROGRAMAS'!A812="","",'B - PROJETOS E PROGRAMAS'!AE812),"0,00")</f>
        <v/>
      </c>
    </row>
    <row r="810" spans="1:11" x14ac:dyDescent="0.35">
      <c r="A810" t="str">
        <f>IF(D810="","",IF('A - IDENTIFICAÇÃO'!$C$7="","",'A - IDENTIFICAÇÃO'!$C$7))</f>
        <v/>
      </c>
      <c r="B810" t="str">
        <f>IF(D810="","",IF('A - IDENTIFICAÇÃO'!$P$15="","",'A - IDENTIFICAÇÃO'!$P$15))</f>
        <v/>
      </c>
      <c r="C810" t="str">
        <f>IF(D810="","",TEXT(IF('A - IDENTIFICAÇÃO'!$C$2="","",'A - IDENTIFICAÇÃO'!$C$2),"0000"))</f>
        <v/>
      </c>
      <c r="D810" t="str">
        <f>IF('B - PROJETOS E PROGRAMAS'!A813="","",'B - PROJETOS E PROGRAMAS'!A813)</f>
        <v/>
      </c>
      <c r="E810" t="str">
        <f>TEXT(IF('B - PROJETOS E PROGRAMAS'!B813="","",'B - PROJETOS E PROGRAMAS'!B813),"DD/MM/AAAA")</f>
        <v/>
      </c>
      <c r="F810" t="str">
        <f>TEXT(IF('B - PROJETOS E PROGRAMAS'!C813="","",'B - PROJETOS E PROGRAMAS'!C813),"DD/MM/AAAA")</f>
        <v/>
      </c>
      <c r="G810" t="str">
        <f>IF(OR('B - PROJETOS E PROGRAMAS'!D813="SIM",'B - PROJETOS E PROGRAMAS'!D813="S"),"S",IF(OR('B - PROJETOS E PROGRAMAS'!D813="NÃO",'B - PROJETOS E PROGRAMAS'!D813="N"),"N",""))</f>
        <v/>
      </c>
      <c r="H810" t="str">
        <f>TEXT(IF('B - PROJETOS E PROGRAMAS'!A813="","",'B - PROJETOS E PROGRAMAS'!AB813),"0,00")</f>
        <v/>
      </c>
      <c r="I810" t="str">
        <f>TEXT(IF('B - PROJETOS E PROGRAMAS'!A813="","",'B - PROJETOS E PROGRAMAS'!AC813),"0,00")</f>
        <v/>
      </c>
      <c r="J810" t="str">
        <f>TEXT(IF('B - PROJETOS E PROGRAMAS'!A813="","",'B - PROJETOS E PROGRAMAS'!AD813),"0,00")</f>
        <v/>
      </c>
      <c r="K810" t="str">
        <f>TEXT(IF('B - PROJETOS E PROGRAMAS'!A813="","",'B - PROJETOS E PROGRAMAS'!AE813),"0,00")</f>
        <v/>
      </c>
    </row>
    <row r="811" spans="1:11" x14ac:dyDescent="0.35">
      <c r="A811" t="str">
        <f>IF(D811="","",IF('A - IDENTIFICAÇÃO'!$C$7="","",'A - IDENTIFICAÇÃO'!$C$7))</f>
        <v/>
      </c>
      <c r="B811" t="str">
        <f>IF(D811="","",IF('A - IDENTIFICAÇÃO'!$P$15="","",'A - IDENTIFICAÇÃO'!$P$15))</f>
        <v/>
      </c>
      <c r="C811" t="str">
        <f>IF(D811="","",TEXT(IF('A - IDENTIFICAÇÃO'!$C$2="","",'A - IDENTIFICAÇÃO'!$C$2),"0000"))</f>
        <v/>
      </c>
      <c r="D811" t="str">
        <f>IF('B - PROJETOS E PROGRAMAS'!A814="","",'B - PROJETOS E PROGRAMAS'!A814)</f>
        <v/>
      </c>
      <c r="E811" t="str">
        <f>TEXT(IF('B - PROJETOS E PROGRAMAS'!B814="","",'B - PROJETOS E PROGRAMAS'!B814),"DD/MM/AAAA")</f>
        <v/>
      </c>
      <c r="F811" t="str">
        <f>TEXT(IF('B - PROJETOS E PROGRAMAS'!C814="","",'B - PROJETOS E PROGRAMAS'!C814),"DD/MM/AAAA")</f>
        <v/>
      </c>
      <c r="G811" t="str">
        <f>IF(OR('B - PROJETOS E PROGRAMAS'!D814="SIM",'B - PROJETOS E PROGRAMAS'!D814="S"),"S",IF(OR('B - PROJETOS E PROGRAMAS'!D814="NÃO",'B - PROJETOS E PROGRAMAS'!D814="N"),"N",""))</f>
        <v/>
      </c>
      <c r="H811" t="str">
        <f>TEXT(IF('B - PROJETOS E PROGRAMAS'!A814="","",'B - PROJETOS E PROGRAMAS'!AB814),"0,00")</f>
        <v/>
      </c>
      <c r="I811" t="str">
        <f>TEXT(IF('B - PROJETOS E PROGRAMAS'!A814="","",'B - PROJETOS E PROGRAMAS'!AC814),"0,00")</f>
        <v/>
      </c>
      <c r="J811" t="str">
        <f>TEXT(IF('B - PROJETOS E PROGRAMAS'!A814="","",'B - PROJETOS E PROGRAMAS'!AD814),"0,00")</f>
        <v/>
      </c>
      <c r="K811" t="str">
        <f>TEXT(IF('B - PROJETOS E PROGRAMAS'!A814="","",'B - PROJETOS E PROGRAMAS'!AE814),"0,00")</f>
        <v/>
      </c>
    </row>
    <row r="812" spans="1:11" x14ac:dyDescent="0.35">
      <c r="A812" t="str">
        <f>IF(D812="","",IF('A - IDENTIFICAÇÃO'!$C$7="","",'A - IDENTIFICAÇÃO'!$C$7))</f>
        <v/>
      </c>
      <c r="B812" t="str">
        <f>IF(D812="","",IF('A - IDENTIFICAÇÃO'!$P$15="","",'A - IDENTIFICAÇÃO'!$P$15))</f>
        <v/>
      </c>
      <c r="C812" t="str">
        <f>IF(D812="","",TEXT(IF('A - IDENTIFICAÇÃO'!$C$2="","",'A - IDENTIFICAÇÃO'!$C$2),"0000"))</f>
        <v/>
      </c>
      <c r="D812" t="str">
        <f>IF('B - PROJETOS E PROGRAMAS'!A815="","",'B - PROJETOS E PROGRAMAS'!A815)</f>
        <v/>
      </c>
      <c r="E812" t="str">
        <f>TEXT(IF('B - PROJETOS E PROGRAMAS'!B815="","",'B - PROJETOS E PROGRAMAS'!B815),"DD/MM/AAAA")</f>
        <v/>
      </c>
      <c r="F812" t="str">
        <f>TEXT(IF('B - PROJETOS E PROGRAMAS'!C815="","",'B - PROJETOS E PROGRAMAS'!C815),"DD/MM/AAAA")</f>
        <v/>
      </c>
      <c r="G812" t="str">
        <f>IF(OR('B - PROJETOS E PROGRAMAS'!D815="SIM",'B - PROJETOS E PROGRAMAS'!D815="S"),"S",IF(OR('B - PROJETOS E PROGRAMAS'!D815="NÃO",'B - PROJETOS E PROGRAMAS'!D815="N"),"N",""))</f>
        <v/>
      </c>
      <c r="H812" t="str">
        <f>TEXT(IF('B - PROJETOS E PROGRAMAS'!A815="","",'B - PROJETOS E PROGRAMAS'!AB815),"0,00")</f>
        <v/>
      </c>
      <c r="I812" t="str">
        <f>TEXT(IF('B - PROJETOS E PROGRAMAS'!A815="","",'B - PROJETOS E PROGRAMAS'!AC815),"0,00")</f>
        <v/>
      </c>
      <c r="J812" t="str">
        <f>TEXT(IF('B - PROJETOS E PROGRAMAS'!A815="","",'B - PROJETOS E PROGRAMAS'!AD815),"0,00")</f>
        <v/>
      </c>
      <c r="K812" t="str">
        <f>TEXT(IF('B - PROJETOS E PROGRAMAS'!A815="","",'B - PROJETOS E PROGRAMAS'!AE815),"0,00")</f>
        <v/>
      </c>
    </row>
    <row r="813" spans="1:11" x14ac:dyDescent="0.35">
      <c r="A813" t="str">
        <f>IF(D813="","",IF('A - IDENTIFICAÇÃO'!$C$7="","",'A - IDENTIFICAÇÃO'!$C$7))</f>
        <v/>
      </c>
      <c r="B813" t="str">
        <f>IF(D813="","",IF('A - IDENTIFICAÇÃO'!$P$15="","",'A - IDENTIFICAÇÃO'!$P$15))</f>
        <v/>
      </c>
      <c r="C813" t="str">
        <f>IF(D813="","",TEXT(IF('A - IDENTIFICAÇÃO'!$C$2="","",'A - IDENTIFICAÇÃO'!$C$2),"0000"))</f>
        <v/>
      </c>
      <c r="D813" t="str">
        <f>IF('B - PROJETOS E PROGRAMAS'!A816="","",'B - PROJETOS E PROGRAMAS'!A816)</f>
        <v/>
      </c>
      <c r="E813" t="str">
        <f>TEXT(IF('B - PROJETOS E PROGRAMAS'!B816="","",'B - PROJETOS E PROGRAMAS'!B816),"DD/MM/AAAA")</f>
        <v/>
      </c>
      <c r="F813" t="str">
        <f>TEXT(IF('B - PROJETOS E PROGRAMAS'!C816="","",'B - PROJETOS E PROGRAMAS'!C816),"DD/MM/AAAA")</f>
        <v/>
      </c>
      <c r="G813" t="str">
        <f>IF(OR('B - PROJETOS E PROGRAMAS'!D816="SIM",'B - PROJETOS E PROGRAMAS'!D816="S"),"S",IF(OR('B - PROJETOS E PROGRAMAS'!D816="NÃO",'B - PROJETOS E PROGRAMAS'!D816="N"),"N",""))</f>
        <v/>
      </c>
      <c r="H813" t="str">
        <f>TEXT(IF('B - PROJETOS E PROGRAMAS'!A816="","",'B - PROJETOS E PROGRAMAS'!AB816),"0,00")</f>
        <v/>
      </c>
      <c r="I813" t="str">
        <f>TEXT(IF('B - PROJETOS E PROGRAMAS'!A816="","",'B - PROJETOS E PROGRAMAS'!AC816),"0,00")</f>
        <v/>
      </c>
      <c r="J813" t="str">
        <f>TEXT(IF('B - PROJETOS E PROGRAMAS'!A816="","",'B - PROJETOS E PROGRAMAS'!AD816),"0,00")</f>
        <v/>
      </c>
      <c r="K813" t="str">
        <f>TEXT(IF('B - PROJETOS E PROGRAMAS'!A816="","",'B - PROJETOS E PROGRAMAS'!AE816),"0,00")</f>
        <v/>
      </c>
    </row>
    <row r="814" spans="1:11" x14ac:dyDescent="0.35">
      <c r="A814" t="str">
        <f>IF(D814="","",IF('A - IDENTIFICAÇÃO'!$C$7="","",'A - IDENTIFICAÇÃO'!$C$7))</f>
        <v/>
      </c>
      <c r="B814" t="str">
        <f>IF(D814="","",IF('A - IDENTIFICAÇÃO'!$P$15="","",'A - IDENTIFICAÇÃO'!$P$15))</f>
        <v/>
      </c>
      <c r="C814" t="str">
        <f>IF(D814="","",TEXT(IF('A - IDENTIFICAÇÃO'!$C$2="","",'A - IDENTIFICAÇÃO'!$C$2),"0000"))</f>
        <v/>
      </c>
      <c r="D814" t="str">
        <f>IF('B - PROJETOS E PROGRAMAS'!A817="","",'B - PROJETOS E PROGRAMAS'!A817)</f>
        <v/>
      </c>
      <c r="E814" t="str">
        <f>TEXT(IF('B - PROJETOS E PROGRAMAS'!B817="","",'B - PROJETOS E PROGRAMAS'!B817),"DD/MM/AAAA")</f>
        <v/>
      </c>
      <c r="F814" t="str">
        <f>TEXT(IF('B - PROJETOS E PROGRAMAS'!C817="","",'B - PROJETOS E PROGRAMAS'!C817),"DD/MM/AAAA")</f>
        <v/>
      </c>
      <c r="G814" t="str">
        <f>IF(OR('B - PROJETOS E PROGRAMAS'!D817="SIM",'B - PROJETOS E PROGRAMAS'!D817="S"),"S",IF(OR('B - PROJETOS E PROGRAMAS'!D817="NÃO",'B - PROJETOS E PROGRAMAS'!D817="N"),"N",""))</f>
        <v/>
      </c>
      <c r="H814" t="str">
        <f>TEXT(IF('B - PROJETOS E PROGRAMAS'!A817="","",'B - PROJETOS E PROGRAMAS'!AB817),"0,00")</f>
        <v/>
      </c>
      <c r="I814" t="str">
        <f>TEXT(IF('B - PROJETOS E PROGRAMAS'!A817="","",'B - PROJETOS E PROGRAMAS'!AC817),"0,00")</f>
        <v/>
      </c>
      <c r="J814" t="str">
        <f>TEXT(IF('B - PROJETOS E PROGRAMAS'!A817="","",'B - PROJETOS E PROGRAMAS'!AD817),"0,00")</f>
        <v/>
      </c>
      <c r="K814" t="str">
        <f>TEXT(IF('B - PROJETOS E PROGRAMAS'!A817="","",'B - PROJETOS E PROGRAMAS'!AE817),"0,00")</f>
        <v/>
      </c>
    </row>
    <row r="815" spans="1:11" x14ac:dyDescent="0.35">
      <c r="A815" t="str">
        <f>IF(D815="","",IF('A - IDENTIFICAÇÃO'!$C$7="","",'A - IDENTIFICAÇÃO'!$C$7))</f>
        <v/>
      </c>
      <c r="B815" t="str">
        <f>IF(D815="","",IF('A - IDENTIFICAÇÃO'!$P$15="","",'A - IDENTIFICAÇÃO'!$P$15))</f>
        <v/>
      </c>
      <c r="C815" t="str">
        <f>IF(D815="","",TEXT(IF('A - IDENTIFICAÇÃO'!$C$2="","",'A - IDENTIFICAÇÃO'!$C$2),"0000"))</f>
        <v/>
      </c>
      <c r="D815" t="str">
        <f>IF('B - PROJETOS E PROGRAMAS'!A818="","",'B - PROJETOS E PROGRAMAS'!A818)</f>
        <v/>
      </c>
      <c r="E815" t="str">
        <f>TEXT(IF('B - PROJETOS E PROGRAMAS'!B818="","",'B - PROJETOS E PROGRAMAS'!B818),"DD/MM/AAAA")</f>
        <v/>
      </c>
      <c r="F815" t="str">
        <f>TEXT(IF('B - PROJETOS E PROGRAMAS'!C818="","",'B - PROJETOS E PROGRAMAS'!C818),"DD/MM/AAAA")</f>
        <v/>
      </c>
      <c r="G815" t="str">
        <f>IF(OR('B - PROJETOS E PROGRAMAS'!D818="SIM",'B - PROJETOS E PROGRAMAS'!D818="S"),"S",IF(OR('B - PROJETOS E PROGRAMAS'!D818="NÃO",'B - PROJETOS E PROGRAMAS'!D818="N"),"N",""))</f>
        <v/>
      </c>
      <c r="H815" t="str">
        <f>TEXT(IF('B - PROJETOS E PROGRAMAS'!A818="","",'B - PROJETOS E PROGRAMAS'!AB818),"0,00")</f>
        <v/>
      </c>
      <c r="I815" t="str">
        <f>TEXT(IF('B - PROJETOS E PROGRAMAS'!A818="","",'B - PROJETOS E PROGRAMAS'!AC818),"0,00")</f>
        <v/>
      </c>
      <c r="J815" t="str">
        <f>TEXT(IF('B - PROJETOS E PROGRAMAS'!A818="","",'B - PROJETOS E PROGRAMAS'!AD818),"0,00")</f>
        <v/>
      </c>
      <c r="K815" t="str">
        <f>TEXT(IF('B - PROJETOS E PROGRAMAS'!A818="","",'B - PROJETOS E PROGRAMAS'!AE818),"0,00")</f>
        <v/>
      </c>
    </row>
    <row r="816" spans="1:11" x14ac:dyDescent="0.35">
      <c r="A816" t="str">
        <f>IF(D816="","",IF('A - IDENTIFICAÇÃO'!$C$7="","",'A - IDENTIFICAÇÃO'!$C$7))</f>
        <v/>
      </c>
      <c r="B816" t="str">
        <f>IF(D816="","",IF('A - IDENTIFICAÇÃO'!$P$15="","",'A - IDENTIFICAÇÃO'!$P$15))</f>
        <v/>
      </c>
      <c r="C816" t="str">
        <f>IF(D816="","",TEXT(IF('A - IDENTIFICAÇÃO'!$C$2="","",'A - IDENTIFICAÇÃO'!$C$2),"0000"))</f>
        <v/>
      </c>
      <c r="D816" t="str">
        <f>IF('B - PROJETOS E PROGRAMAS'!A819="","",'B - PROJETOS E PROGRAMAS'!A819)</f>
        <v/>
      </c>
      <c r="E816" t="str">
        <f>TEXT(IF('B - PROJETOS E PROGRAMAS'!B819="","",'B - PROJETOS E PROGRAMAS'!B819),"DD/MM/AAAA")</f>
        <v/>
      </c>
      <c r="F816" t="str">
        <f>TEXT(IF('B - PROJETOS E PROGRAMAS'!C819="","",'B - PROJETOS E PROGRAMAS'!C819),"DD/MM/AAAA")</f>
        <v/>
      </c>
      <c r="G816" t="str">
        <f>IF(OR('B - PROJETOS E PROGRAMAS'!D819="SIM",'B - PROJETOS E PROGRAMAS'!D819="S"),"S",IF(OR('B - PROJETOS E PROGRAMAS'!D819="NÃO",'B - PROJETOS E PROGRAMAS'!D819="N"),"N",""))</f>
        <v/>
      </c>
      <c r="H816" t="str">
        <f>TEXT(IF('B - PROJETOS E PROGRAMAS'!A819="","",'B - PROJETOS E PROGRAMAS'!AB819),"0,00")</f>
        <v/>
      </c>
      <c r="I816" t="str">
        <f>TEXT(IF('B - PROJETOS E PROGRAMAS'!A819="","",'B - PROJETOS E PROGRAMAS'!AC819),"0,00")</f>
        <v/>
      </c>
      <c r="J816" t="str">
        <f>TEXT(IF('B - PROJETOS E PROGRAMAS'!A819="","",'B - PROJETOS E PROGRAMAS'!AD819),"0,00")</f>
        <v/>
      </c>
      <c r="K816" t="str">
        <f>TEXT(IF('B - PROJETOS E PROGRAMAS'!A819="","",'B - PROJETOS E PROGRAMAS'!AE819),"0,00")</f>
        <v/>
      </c>
    </row>
    <row r="817" spans="1:11" x14ac:dyDescent="0.35">
      <c r="A817" t="str">
        <f>IF(D817="","",IF('A - IDENTIFICAÇÃO'!$C$7="","",'A - IDENTIFICAÇÃO'!$C$7))</f>
        <v/>
      </c>
      <c r="B817" t="str">
        <f>IF(D817="","",IF('A - IDENTIFICAÇÃO'!$P$15="","",'A - IDENTIFICAÇÃO'!$P$15))</f>
        <v/>
      </c>
      <c r="C817" t="str">
        <f>IF(D817="","",TEXT(IF('A - IDENTIFICAÇÃO'!$C$2="","",'A - IDENTIFICAÇÃO'!$C$2),"0000"))</f>
        <v/>
      </c>
      <c r="D817" t="str">
        <f>IF('B - PROJETOS E PROGRAMAS'!A820="","",'B - PROJETOS E PROGRAMAS'!A820)</f>
        <v/>
      </c>
      <c r="E817" t="str">
        <f>TEXT(IF('B - PROJETOS E PROGRAMAS'!B820="","",'B - PROJETOS E PROGRAMAS'!B820),"DD/MM/AAAA")</f>
        <v/>
      </c>
      <c r="F817" t="str">
        <f>TEXT(IF('B - PROJETOS E PROGRAMAS'!C820="","",'B - PROJETOS E PROGRAMAS'!C820),"DD/MM/AAAA")</f>
        <v/>
      </c>
      <c r="G817" t="str">
        <f>IF(OR('B - PROJETOS E PROGRAMAS'!D820="SIM",'B - PROJETOS E PROGRAMAS'!D820="S"),"S",IF(OR('B - PROJETOS E PROGRAMAS'!D820="NÃO",'B - PROJETOS E PROGRAMAS'!D820="N"),"N",""))</f>
        <v/>
      </c>
      <c r="H817" t="str">
        <f>TEXT(IF('B - PROJETOS E PROGRAMAS'!A820="","",'B - PROJETOS E PROGRAMAS'!AB820),"0,00")</f>
        <v/>
      </c>
      <c r="I817" t="str">
        <f>TEXT(IF('B - PROJETOS E PROGRAMAS'!A820="","",'B - PROJETOS E PROGRAMAS'!AC820),"0,00")</f>
        <v/>
      </c>
      <c r="J817" t="str">
        <f>TEXT(IF('B - PROJETOS E PROGRAMAS'!A820="","",'B - PROJETOS E PROGRAMAS'!AD820),"0,00")</f>
        <v/>
      </c>
      <c r="K817" t="str">
        <f>TEXT(IF('B - PROJETOS E PROGRAMAS'!A820="","",'B - PROJETOS E PROGRAMAS'!AE820),"0,00")</f>
        <v/>
      </c>
    </row>
    <row r="818" spans="1:11" x14ac:dyDescent="0.35">
      <c r="A818" t="str">
        <f>IF(D818="","",IF('A - IDENTIFICAÇÃO'!$C$7="","",'A - IDENTIFICAÇÃO'!$C$7))</f>
        <v/>
      </c>
      <c r="B818" t="str">
        <f>IF(D818="","",IF('A - IDENTIFICAÇÃO'!$P$15="","",'A - IDENTIFICAÇÃO'!$P$15))</f>
        <v/>
      </c>
      <c r="C818" t="str">
        <f>IF(D818="","",TEXT(IF('A - IDENTIFICAÇÃO'!$C$2="","",'A - IDENTIFICAÇÃO'!$C$2),"0000"))</f>
        <v/>
      </c>
      <c r="D818" t="str">
        <f>IF('B - PROJETOS E PROGRAMAS'!A821="","",'B - PROJETOS E PROGRAMAS'!A821)</f>
        <v/>
      </c>
      <c r="E818" t="str">
        <f>TEXT(IF('B - PROJETOS E PROGRAMAS'!B821="","",'B - PROJETOS E PROGRAMAS'!B821),"DD/MM/AAAA")</f>
        <v/>
      </c>
      <c r="F818" t="str">
        <f>TEXT(IF('B - PROJETOS E PROGRAMAS'!C821="","",'B - PROJETOS E PROGRAMAS'!C821),"DD/MM/AAAA")</f>
        <v/>
      </c>
      <c r="G818" t="str">
        <f>IF(OR('B - PROJETOS E PROGRAMAS'!D821="SIM",'B - PROJETOS E PROGRAMAS'!D821="S"),"S",IF(OR('B - PROJETOS E PROGRAMAS'!D821="NÃO",'B - PROJETOS E PROGRAMAS'!D821="N"),"N",""))</f>
        <v/>
      </c>
      <c r="H818" t="str">
        <f>TEXT(IF('B - PROJETOS E PROGRAMAS'!A821="","",'B - PROJETOS E PROGRAMAS'!AB821),"0,00")</f>
        <v/>
      </c>
      <c r="I818" t="str">
        <f>TEXT(IF('B - PROJETOS E PROGRAMAS'!A821="","",'B - PROJETOS E PROGRAMAS'!AC821),"0,00")</f>
        <v/>
      </c>
      <c r="J818" t="str">
        <f>TEXT(IF('B - PROJETOS E PROGRAMAS'!A821="","",'B - PROJETOS E PROGRAMAS'!AD821),"0,00")</f>
        <v/>
      </c>
      <c r="K818" t="str">
        <f>TEXT(IF('B - PROJETOS E PROGRAMAS'!A821="","",'B - PROJETOS E PROGRAMAS'!AE821),"0,00")</f>
        <v/>
      </c>
    </row>
    <row r="819" spans="1:11" x14ac:dyDescent="0.35">
      <c r="A819" t="str">
        <f>IF(D819="","",IF('A - IDENTIFICAÇÃO'!$C$7="","",'A - IDENTIFICAÇÃO'!$C$7))</f>
        <v/>
      </c>
      <c r="B819" t="str">
        <f>IF(D819="","",IF('A - IDENTIFICAÇÃO'!$P$15="","",'A - IDENTIFICAÇÃO'!$P$15))</f>
        <v/>
      </c>
      <c r="C819" t="str">
        <f>IF(D819="","",TEXT(IF('A - IDENTIFICAÇÃO'!$C$2="","",'A - IDENTIFICAÇÃO'!$C$2),"0000"))</f>
        <v/>
      </c>
      <c r="D819" t="str">
        <f>IF('B - PROJETOS E PROGRAMAS'!A822="","",'B - PROJETOS E PROGRAMAS'!A822)</f>
        <v/>
      </c>
      <c r="E819" t="str">
        <f>TEXT(IF('B - PROJETOS E PROGRAMAS'!B822="","",'B - PROJETOS E PROGRAMAS'!B822),"DD/MM/AAAA")</f>
        <v/>
      </c>
      <c r="F819" t="str">
        <f>TEXT(IF('B - PROJETOS E PROGRAMAS'!C822="","",'B - PROJETOS E PROGRAMAS'!C822),"DD/MM/AAAA")</f>
        <v/>
      </c>
      <c r="G819" t="str">
        <f>IF(OR('B - PROJETOS E PROGRAMAS'!D822="SIM",'B - PROJETOS E PROGRAMAS'!D822="S"),"S",IF(OR('B - PROJETOS E PROGRAMAS'!D822="NÃO",'B - PROJETOS E PROGRAMAS'!D822="N"),"N",""))</f>
        <v/>
      </c>
      <c r="H819" t="str">
        <f>TEXT(IF('B - PROJETOS E PROGRAMAS'!A822="","",'B - PROJETOS E PROGRAMAS'!AB822),"0,00")</f>
        <v/>
      </c>
      <c r="I819" t="str">
        <f>TEXT(IF('B - PROJETOS E PROGRAMAS'!A822="","",'B - PROJETOS E PROGRAMAS'!AC822),"0,00")</f>
        <v/>
      </c>
      <c r="J819" t="str">
        <f>TEXT(IF('B - PROJETOS E PROGRAMAS'!A822="","",'B - PROJETOS E PROGRAMAS'!AD822),"0,00")</f>
        <v/>
      </c>
      <c r="K819" t="str">
        <f>TEXT(IF('B - PROJETOS E PROGRAMAS'!A822="","",'B - PROJETOS E PROGRAMAS'!AE822),"0,00")</f>
        <v/>
      </c>
    </row>
    <row r="820" spans="1:11" x14ac:dyDescent="0.35">
      <c r="A820" t="str">
        <f>IF(D820="","",IF('A - IDENTIFICAÇÃO'!$C$7="","",'A - IDENTIFICAÇÃO'!$C$7))</f>
        <v/>
      </c>
      <c r="B820" t="str">
        <f>IF(D820="","",IF('A - IDENTIFICAÇÃO'!$P$15="","",'A - IDENTIFICAÇÃO'!$P$15))</f>
        <v/>
      </c>
      <c r="C820" t="str">
        <f>IF(D820="","",TEXT(IF('A - IDENTIFICAÇÃO'!$C$2="","",'A - IDENTIFICAÇÃO'!$C$2),"0000"))</f>
        <v/>
      </c>
      <c r="D820" t="str">
        <f>IF('B - PROJETOS E PROGRAMAS'!A823="","",'B - PROJETOS E PROGRAMAS'!A823)</f>
        <v/>
      </c>
      <c r="E820" t="str">
        <f>TEXT(IF('B - PROJETOS E PROGRAMAS'!B823="","",'B - PROJETOS E PROGRAMAS'!B823),"DD/MM/AAAA")</f>
        <v/>
      </c>
      <c r="F820" t="str">
        <f>TEXT(IF('B - PROJETOS E PROGRAMAS'!C823="","",'B - PROJETOS E PROGRAMAS'!C823),"DD/MM/AAAA")</f>
        <v/>
      </c>
      <c r="G820" t="str">
        <f>IF(OR('B - PROJETOS E PROGRAMAS'!D823="SIM",'B - PROJETOS E PROGRAMAS'!D823="S"),"S",IF(OR('B - PROJETOS E PROGRAMAS'!D823="NÃO",'B - PROJETOS E PROGRAMAS'!D823="N"),"N",""))</f>
        <v/>
      </c>
      <c r="H820" t="str">
        <f>TEXT(IF('B - PROJETOS E PROGRAMAS'!A823="","",'B - PROJETOS E PROGRAMAS'!AB823),"0,00")</f>
        <v/>
      </c>
      <c r="I820" t="str">
        <f>TEXT(IF('B - PROJETOS E PROGRAMAS'!A823="","",'B - PROJETOS E PROGRAMAS'!AC823),"0,00")</f>
        <v/>
      </c>
      <c r="J820" t="str">
        <f>TEXT(IF('B - PROJETOS E PROGRAMAS'!A823="","",'B - PROJETOS E PROGRAMAS'!AD823),"0,00")</f>
        <v/>
      </c>
      <c r="K820" t="str">
        <f>TEXT(IF('B - PROJETOS E PROGRAMAS'!A823="","",'B - PROJETOS E PROGRAMAS'!AE823),"0,00")</f>
        <v/>
      </c>
    </row>
    <row r="821" spans="1:11" x14ac:dyDescent="0.35">
      <c r="A821" t="str">
        <f>IF(D821="","",IF('A - IDENTIFICAÇÃO'!$C$7="","",'A - IDENTIFICAÇÃO'!$C$7))</f>
        <v/>
      </c>
      <c r="B821" t="str">
        <f>IF(D821="","",IF('A - IDENTIFICAÇÃO'!$P$15="","",'A - IDENTIFICAÇÃO'!$P$15))</f>
        <v/>
      </c>
      <c r="C821" t="str">
        <f>IF(D821="","",TEXT(IF('A - IDENTIFICAÇÃO'!$C$2="","",'A - IDENTIFICAÇÃO'!$C$2),"0000"))</f>
        <v/>
      </c>
      <c r="D821" t="str">
        <f>IF('B - PROJETOS E PROGRAMAS'!A824="","",'B - PROJETOS E PROGRAMAS'!A824)</f>
        <v/>
      </c>
      <c r="E821" t="str">
        <f>TEXT(IF('B - PROJETOS E PROGRAMAS'!B824="","",'B - PROJETOS E PROGRAMAS'!B824),"DD/MM/AAAA")</f>
        <v/>
      </c>
      <c r="F821" t="str">
        <f>TEXT(IF('B - PROJETOS E PROGRAMAS'!C824="","",'B - PROJETOS E PROGRAMAS'!C824),"DD/MM/AAAA")</f>
        <v/>
      </c>
      <c r="G821" t="str">
        <f>IF(OR('B - PROJETOS E PROGRAMAS'!D824="SIM",'B - PROJETOS E PROGRAMAS'!D824="S"),"S",IF(OR('B - PROJETOS E PROGRAMAS'!D824="NÃO",'B - PROJETOS E PROGRAMAS'!D824="N"),"N",""))</f>
        <v/>
      </c>
      <c r="H821" t="str">
        <f>TEXT(IF('B - PROJETOS E PROGRAMAS'!A824="","",'B - PROJETOS E PROGRAMAS'!AB824),"0,00")</f>
        <v/>
      </c>
      <c r="I821" t="str">
        <f>TEXT(IF('B - PROJETOS E PROGRAMAS'!A824="","",'B - PROJETOS E PROGRAMAS'!AC824),"0,00")</f>
        <v/>
      </c>
      <c r="J821" t="str">
        <f>TEXT(IF('B - PROJETOS E PROGRAMAS'!A824="","",'B - PROJETOS E PROGRAMAS'!AD824),"0,00")</f>
        <v/>
      </c>
      <c r="K821" t="str">
        <f>TEXT(IF('B - PROJETOS E PROGRAMAS'!A824="","",'B - PROJETOS E PROGRAMAS'!AE824),"0,00")</f>
        <v/>
      </c>
    </row>
    <row r="822" spans="1:11" x14ac:dyDescent="0.35">
      <c r="A822" t="str">
        <f>IF(D822="","",IF('A - IDENTIFICAÇÃO'!$C$7="","",'A - IDENTIFICAÇÃO'!$C$7))</f>
        <v/>
      </c>
      <c r="B822" t="str">
        <f>IF(D822="","",IF('A - IDENTIFICAÇÃO'!$P$15="","",'A - IDENTIFICAÇÃO'!$P$15))</f>
        <v/>
      </c>
      <c r="C822" t="str">
        <f>IF(D822="","",TEXT(IF('A - IDENTIFICAÇÃO'!$C$2="","",'A - IDENTIFICAÇÃO'!$C$2),"0000"))</f>
        <v/>
      </c>
      <c r="D822" t="str">
        <f>IF('B - PROJETOS E PROGRAMAS'!A825="","",'B - PROJETOS E PROGRAMAS'!A825)</f>
        <v/>
      </c>
      <c r="E822" t="str">
        <f>TEXT(IF('B - PROJETOS E PROGRAMAS'!B825="","",'B - PROJETOS E PROGRAMAS'!B825),"DD/MM/AAAA")</f>
        <v/>
      </c>
      <c r="F822" t="str">
        <f>TEXT(IF('B - PROJETOS E PROGRAMAS'!C825="","",'B - PROJETOS E PROGRAMAS'!C825),"DD/MM/AAAA")</f>
        <v/>
      </c>
      <c r="G822" t="str">
        <f>IF(OR('B - PROJETOS E PROGRAMAS'!D825="SIM",'B - PROJETOS E PROGRAMAS'!D825="S"),"S",IF(OR('B - PROJETOS E PROGRAMAS'!D825="NÃO",'B - PROJETOS E PROGRAMAS'!D825="N"),"N",""))</f>
        <v/>
      </c>
      <c r="H822" t="str">
        <f>TEXT(IF('B - PROJETOS E PROGRAMAS'!A825="","",'B - PROJETOS E PROGRAMAS'!AB825),"0,00")</f>
        <v/>
      </c>
      <c r="I822" t="str">
        <f>TEXT(IF('B - PROJETOS E PROGRAMAS'!A825="","",'B - PROJETOS E PROGRAMAS'!AC825),"0,00")</f>
        <v/>
      </c>
      <c r="J822" t="str">
        <f>TEXT(IF('B - PROJETOS E PROGRAMAS'!A825="","",'B - PROJETOS E PROGRAMAS'!AD825),"0,00")</f>
        <v/>
      </c>
      <c r="K822" t="str">
        <f>TEXT(IF('B - PROJETOS E PROGRAMAS'!A825="","",'B - PROJETOS E PROGRAMAS'!AE825),"0,00")</f>
        <v/>
      </c>
    </row>
    <row r="823" spans="1:11" x14ac:dyDescent="0.35">
      <c r="A823" t="str">
        <f>IF(D823="","",IF('A - IDENTIFICAÇÃO'!$C$7="","",'A - IDENTIFICAÇÃO'!$C$7))</f>
        <v/>
      </c>
      <c r="B823" t="str">
        <f>IF(D823="","",IF('A - IDENTIFICAÇÃO'!$P$15="","",'A - IDENTIFICAÇÃO'!$P$15))</f>
        <v/>
      </c>
      <c r="C823" t="str">
        <f>IF(D823="","",TEXT(IF('A - IDENTIFICAÇÃO'!$C$2="","",'A - IDENTIFICAÇÃO'!$C$2),"0000"))</f>
        <v/>
      </c>
      <c r="D823" t="str">
        <f>IF('B - PROJETOS E PROGRAMAS'!A826="","",'B - PROJETOS E PROGRAMAS'!A826)</f>
        <v/>
      </c>
      <c r="E823" t="str">
        <f>TEXT(IF('B - PROJETOS E PROGRAMAS'!B826="","",'B - PROJETOS E PROGRAMAS'!B826),"DD/MM/AAAA")</f>
        <v/>
      </c>
      <c r="F823" t="str">
        <f>TEXT(IF('B - PROJETOS E PROGRAMAS'!C826="","",'B - PROJETOS E PROGRAMAS'!C826),"DD/MM/AAAA")</f>
        <v/>
      </c>
      <c r="G823" t="str">
        <f>IF(OR('B - PROJETOS E PROGRAMAS'!D826="SIM",'B - PROJETOS E PROGRAMAS'!D826="S"),"S",IF(OR('B - PROJETOS E PROGRAMAS'!D826="NÃO",'B - PROJETOS E PROGRAMAS'!D826="N"),"N",""))</f>
        <v/>
      </c>
      <c r="H823" t="str">
        <f>TEXT(IF('B - PROJETOS E PROGRAMAS'!A826="","",'B - PROJETOS E PROGRAMAS'!AB826),"0,00")</f>
        <v/>
      </c>
      <c r="I823" t="str">
        <f>TEXT(IF('B - PROJETOS E PROGRAMAS'!A826="","",'B - PROJETOS E PROGRAMAS'!AC826),"0,00")</f>
        <v/>
      </c>
      <c r="J823" t="str">
        <f>TEXT(IF('B - PROJETOS E PROGRAMAS'!A826="","",'B - PROJETOS E PROGRAMAS'!AD826),"0,00")</f>
        <v/>
      </c>
      <c r="K823" t="str">
        <f>TEXT(IF('B - PROJETOS E PROGRAMAS'!A826="","",'B - PROJETOS E PROGRAMAS'!AE826),"0,00")</f>
        <v/>
      </c>
    </row>
    <row r="824" spans="1:11" x14ac:dyDescent="0.35">
      <c r="A824" t="str">
        <f>IF(D824="","",IF('A - IDENTIFICAÇÃO'!$C$7="","",'A - IDENTIFICAÇÃO'!$C$7))</f>
        <v/>
      </c>
      <c r="B824" t="str">
        <f>IF(D824="","",IF('A - IDENTIFICAÇÃO'!$P$15="","",'A - IDENTIFICAÇÃO'!$P$15))</f>
        <v/>
      </c>
      <c r="C824" t="str">
        <f>IF(D824="","",TEXT(IF('A - IDENTIFICAÇÃO'!$C$2="","",'A - IDENTIFICAÇÃO'!$C$2),"0000"))</f>
        <v/>
      </c>
      <c r="D824" t="str">
        <f>IF('B - PROJETOS E PROGRAMAS'!A827="","",'B - PROJETOS E PROGRAMAS'!A827)</f>
        <v/>
      </c>
      <c r="E824" t="str">
        <f>TEXT(IF('B - PROJETOS E PROGRAMAS'!B827="","",'B - PROJETOS E PROGRAMAS'!B827),"DD/MM/AAAA")</f>
        <v/>
      </c>
      <c r="F824" t="str">
        <f>TEXT(IF('B - PROJETOS E PROGRAMAS'!C827="","",'B - PROJETOS E PROGRAMAS'!C827),"DD/MM/AAAA")</f>
        <v/>
      </c>
      <c r="G824" t="str">
        <f>IF(OR('B - PROJETOS E PROGRAMAS'!D827="SIM",'B - PROJETOS E PROGRAMAS'!D827="S"),"S",IF(OR('B - PROJETOS E PROGRAMAS'!D827="NÃO",'B - PROJETOS E PROGRAMAS'!D827="N"),"N",""))</f>
        <v/>
      </c>
      <c r="H824" t="str">
        <f>TEXT(IF('B - PROJETOS E PROGRAMAS'!A827="","",'B - PROJETOS E PROGRAMAS'!AB827),"0,00")</f>
        <v/>
      </c>
      <c r="I824" t="str">
        <f>TEXT(IF('B - PROJETOS E PROGRAMAS'!A827="","",'B - PROJETOS E PROGRAMAS'!AC827),"0,00")</f>
        <v/>
      </c>
      <c r="J824" t="str">
        <f>TEXT(IF('B - PROJETOS E PROGRAMAS'!A827="","",'B - PROJETOS E PROGRAMAS'!AD827),"0,00")</f>
        <v/>
      </c>
      <c r="K824" t="str">
        <f>TEXT(IF('B - PROJETOS E PROGRAMAS'!A827="","",'B - PROJETOS E PROGRAMAS'!AE827),"0,00")</f>
        <v/>
      </c>
    </row>
    <row r="825" spans="1:11" x14ac:dyDescent="0.35">
      <c r="A825" t="str">
        <f>IF(D825="","",IF('A - IDENTIFICAÇÃO'!$C$7="","",'A - IDENTIFICAÇÃO'!$C$7))</f>
        <v/>
      </c>
      <c r="B825" t="str">
        <f>IF(D825="","",IF('A - IDENTIFICAÇÃO'!$P$15="","",'A - IDENTIFICAÇÃO'!$P$15))</f>
        <v/>
      </c>
      <c r="C825" t="str">
        <f>IF(D825="","",TEXT(IF('A - IDENTIFICAÇÃO'!$C$2="","",'A - IDENTIFICAÇÃO'!$C$2),"0000"))</f>
        <v/>
      </c>
      <c r="D825" t="str">
        <f>IF('B - PROJETOS E PROGRAMAS'!A828="","",'B - PROJETOS E PROGRAMAS'!A828)</f>
        <v/>
      </c>
      <c r="E825" t="str">
        <f>TEXT(IF('B - PROJETOS E PROGRAMAS'!B828="","",'B - PROJETOS E PROGRAMAS'!B828),"DD/MM/AAAA")</f>
        <v/>
      </c>
      <c r="F825" t="str">
        <f>TEXT(IF('B - PROJETOS E PROGRAMAS'!C828="","",'B - PROJETOS E PROGRAMAS'!C828),"DD/MM/AAAA")</f>
        <v/>
      </c>
      <c r="G825" t="str">
        <f>IF(OR('B - PROJETOS E PROGRAMAS'!D828="SIM",'B - PROJETOS E PROGRAMAS'!D828="S"),"S",IF(OR('B - PROJETOS E PROGRAMAS'!D828="NÃO",'B - PROJETOS E PROGRAMAS'!D828="N"),"N",""))</f>
        <v/>
      </c>
      <c r="H825" t="str">
        <f>TEXT(IF('B - PROJETOS E PROGRAMAS'!A828="","",'B - PROJETOS E PROGRAMAS'!AB828),"0,00")</f>
        <v/>
      </c>
      <c r="I825" t="str">
        <f>TEXT(IF('B - PROJETOS E PROGRAMAS'!A828="","",'B - PROJETOS E PROGRAMAS'!AC828),"0,00")</f>
        <v/>
      </c>
      <c r="J825" t="str">
        <f>TEXT(IF('B - PROJETOS E PROGRAMAS'!A828="","",'B - PROJETOS E PROGRAMAS'!AD828),"0,00")</f>
        <v/>
      </c>
      <c r="K825" t="str">
        <f>TEXT(IF('B - PROJETOS E PROGRAMAS'!A828="","",'B - PROJETOS E PROGRAMAS'!AE828),"0,00")</f>
        <v/>
      </c>
    </row>
    <row r="826" spans="1:11" x14ac:dyDescent="0.35">
      <c r="A826" t="str">
        <f>IF(D826="","",IF('A - IDENTIFICAÇÃO'!$C$7="","",'A - IDENTIFICAÇÃO'!$C$7))</f>
        <v/>
      </c>
      <c r="B826" t="str">
        <f>IF(D826="","",IF('A - IDENTIFICAÇÃO'!$P$15="","",'A - IDENTIFICAÇÃO'!$P$15))</f>
        <v/>
      </c>
      <c r="C826" t="str">
        <f>IF(D826="","",TEXT(IF('A - IDENTIFICAÇÃO'!$C$2="","",'A - IDENTIFICAÇÃO'!$C$2),"0000"))</f>
        <v/>
      </c>
      <c r="D826" t="str">
        <f>IF('B - PROJETOS E PROGRAMAS'!A829="","",'B - PROJETOS E PROGRAMAS'!A829)</f>
        <v/>
      </c>
      <c r="E826" t="str">
        <f>TEXT(IF('B - PROJETOS E PROGRAMAS'!B829="","",'B - PROJETOS E PROGRAMAS'!B829),"DD/MM/AAAA")</f>
        <v/>
      </c>
      <c r="F826" t="str">
        <f>TEXT(IF('B - PROJETOS E PROGRAMAS'!C829="","",'B - PROJETOS E PROGRAMAS'!C829),"DD/MM/AAAA")</f>
        <v/>
      </c>
      <c r="G826" t="str">
        <f>IF(OR('B - PROJETOS E PROGRAMAS'!D829="SIM",'B - PROJETOS E PROGRAMAS'!D829="S"),"S",IF(OR('B - PROJETOS E PROGRAMAS'!D829="NÃO",'B - PROJETOS E PROGRAMAS'!D829="N"),"N",""))</f>
        <v/>
      </c>
      <c r="H826" t="str">
        <f>TEXT(IF('B - PROJETOS E PROGRAMAS'!A829="","",'B - PROJETOS E PROGRAMAS'!AB829),"0,00")</f>
        <v/>
      </c>
      <c r="I826" t="str">
        <f>TEXT(IF('B - PROJETOS E PROGRAMAS'!A829="","",'B - PROJETOS E PROGRAMAS'!AC829),"0,00")</f>
        <v/>
      </c>
      <c r="J826" t="str">
        <f>TEXT(IF('B - PROJETOS E PROGRAMAS'!A829="","",'B - PROJETOS E PROGRAMAS'!AD829),"0,00")</f>
        <v/>
      </c>
      <c r="K826" t="str">
        <f>TEXT(IF('B - PROJETOS E PROGRAMAS'!A829="","",'B - PROJETOS E PROGRAMAS'!AE829),"0,00")</f>
        <v/>
      </c>
    </row>
    <row r="827" spans="1:11" x14ac:dyDescent="0.35">
      <c r="A827" t="str">
        <f>IF(D827="","",IF('A - IDENTIFICAÇÃO'!$C$7="","",'A - IDENTIFICAÇÃO'!$C$7))</f>
        <v/>
      </c>
      <c r="B827" t="str">
        <f>IF(D827="","",IF('A - IDENTIFICAÇÃO'!$P$15="","",'A - IDENTIFICAÇÃO'!$P$15))</f>
        <v/>
      </c>
      <c r="C827" t="str">
        <f>IF(D827="","",TEXT(IF('A - IDENTIFICAÇÃO'!$C$2="","",'A - IDENTIFICAÇÃO'!$C$2),"0000"))</f>
        <v/>
      </c>
      <c r="D827" t="str">
        <f>IF('B - PROJETOS E PROGRAMAS'!A830="","",'B - PROJETOS E PROGRAMAS'!A830)</f>
        <v/>
      </c>
      <c r="E827" t="str">
        <f>TEXT(IF('B - PROJETOS E PROGRAMAS'!B830="","",'B - PROJETOS E PROGRAMAS'!B830),"DD/MM/AAAA")</f>
        <v/>
      </c>
      <c r="F827" t="str">
        <f>TEXT(IF('B - PROJETOS E PROGRAMAS'!C830="","",'B - PROJETOS E PROGRAMAS'!C830),"DD/MM/AAAA")</f>
        <v/>
      </c>
      <c r="G827" t="str">
        <f>IF(OR('B - PROJETOS E PROGRAMAS'!D830="SIM",'B - PROJETOS E PROGRAMAS'!D830="S"),"S",IF(OR('B - PROJETOS E PROGRAMAS'!D830="NÃO",'B - PROJETOS E PROGRAMAS'!D830="N"),"N",""))</f>
        <v/>
      </c>
      <c r="H827" t="str">
        <f>TEXT(IF('B - PROJETOS E PROGRAMAS'!A830="","",'B - PROJETOS E PROGRAMAS'!AB830),"0,00")</f>
        <v/>
      </c>
      <c r="I827" t="str">
        <f>TEXT(IF('B - PROJETOS E PROGRAMAS'!A830="","",'B - PROJETOS E PROGRAMAS'!AC830),"0,00")</f>
        <v/>
      </c>
      <c r="J827" t="str">
        <f>TEXT(IF('B - PROJETOS E PROGRAMAS'!A830="","",'B - PROJETOS E PROGRAMAS'!AD830),"0,00")</f>
        <v/>
      </c>
      <c r="K827" t="str">
        <f>TEXT(IF('B - PROJETOS E PROGRAMAS'!A830="","",'B - PROJETOS E PROGRAMAS'!AE830),"0,00")</f>
        <v/>
      </c>
    </row>
    <row r="828" spans="1:11" x14ac:dyDescent="0.35">
      <c r="A828" t="str">
        <f>IF(D828="","",IF('A - IDENTIFICAÇÃO'!$C$7="","",'A - IDENTIFICAÇÃO'!$C$7))</f>
        <v/>
      </c>
      <c r="B828" t="str">
        <f>IF(D828="","",IF('A - IDENTIFICAÇÃO'!$P$15="","",'A - IDENTIFICAÇÃO'!$P$15))</f>
        <v/>
      </c>
      <c r="C828" t="str">
        <f>IF(D828="","",TEXT(IF('A - IDENTIFICAÇÃO'!$C$2="","",'A - IDENTIFICAÇÃO'!$C$2),"0000"))</f>
        <v/>
      </c>
      <c r="D828" t="str">
        <f>IF('B - PROJETOS E PROGRAMAS'!A831="","",'B - PROJETOS E PROGRAMAS'!A831)</f>
        <v/>
      </c>
      <c r="E828" t="str">
        <f>TEXT(IF('B - PROJETOS E PROGRAMAS'!B831="","",'B - PROJETOS E PROGRAMAS'!B831),"DD/MM/AAAA")</f>
        <v/>
      </c>
      <c r="F828" t="str">
        <f>TEXT(IF('B - PROJETOS E PROGRAMAS'!C831="","",'B - PROJETOS E PROGRAMAS'!C831),"DD/MM/AAAA")</f>
        <v/>
      </c>
      <c r="G828" t="str">
        <f>IF(OR('B - PROJETOS E PROGRAMAS'!D831="SIM",'B - PROJETOS E PROGRAMAS'!D831="S"),"S",IF(OR('B - PROJETOS E PROGRAMAS'!D831="NÃO",'B - PROJETOS E PROGRAMAS'!D831="N"),"N",""))</f>
        <v/>
      </c>
      <c r="H828" t="str">
        <f>TEXT(IF('B - PROJETOS E PROGRAMAS'!A831="","",'B - PROJETOS E PROGRAMAS'!AB831),"0,00")</f>
        <v/>
      </c>
      <c r="I828" t="str">
        <f>TEXT(IF('B - PROJETOS E PROGRAMAS'!A831="","",'B - PROJETOS E PROGRAMAS'!AC831),"0,00")</f>
        <v/>
      </c>
      <c r="J828" t="str">
        <f>TEXT(IF('B - PROJETOS E PROGRAMAS'!A831="","",'B - PROJETOS E PROGRAMAS'!AD831),"0,00")</f>
        <v/>
      </c>
      <c r="K828" t="str">
        <f>TEXT(IF('B - PROJETOS E PROGRAMAS'!A831="","",'B - PROJETOS E PROGRAMAS'!AE831),"0,00")</f>
        <v/>
      </c>
    </row>
    <row r="829" spans="1:11" x14ac:dyDescent="0.35">
      <c r="A829" t="str">
        <f>IF(D829="","",IF('A - IDENTIFICAÇÃO'!$C$7="","",'A - IDENTIFICAÇÃO'!$C$7))</f>
        <v/>
      </c>
      <c r="B829" t="str">
        <f>IF(D829="","",IF('A - IDENTIFICAÇÃO'!$P$15="","",'A - IDENTIFICAÇÃO'!$P$15))</f>
        <v/>
      </c>
      <c r="C829" t="str">
        <f>IF(D829="","",TEXT(IF('A - IDENTIFICAÇÃO'!$C$2="","",'A - IDENTIFICAÇÃO'!$C$2),"0000"))</f>
        <v/>
      </c>
      <c r="D829" t="str">
        <f>IF('B - PROJETOS E PROGRAMAS'!A832="","",'B - PROJETOS E PROGRAMAS'!A832)</f>
        <v/>
      </c>
      <c r="E829" t="str">
        <f>TEXT(IF('B - PROJETOS E PROGRAMAS'!B832="","",'B - PROJETOS E PROGRAMAS'!B832),"DD/MM/AAAA")</f>
        <v/>
      </c>
      <c r="F829" t="str">
        <f>TEXT(IF('B - PROJETOS E PROGRAMAS'!C832="","",'B - PROJETOS E PROGRAMAS'!C832),"DD/MM/AAAA")</f>
        <v/>
      </c>
      <c r="G829" t="str">
        <f>IF(OR('B - PROJETOS E PROGRAMAS'!D832="SIM",'B - PROJETOS E PROGRAMAS'!D832="S"),"S",IF(OR('B - PROJETOS E PROGRAMAS'!D832="NÃO",'B - PROJETOS E PROGRAMAS'!D832="N"),"N",""))</f>
        <v/>
      </c>
      <c r="H829" t="str">
        <f>TEXT(IF('B - PROJETOS E PROGRAMAS'!A832="","",'B - PROJETOS E PROGRAMAS'!AB832),"0,00")</f>
        <v/>
      </c>
      <c r="I829" t="str">
        <f>TEXT(IF('B - PROJETOS E PROGRAMAS'!A832="","",'B - PROJETOS E PROGRAMAS'!AC832),"0,00")</f>
        <v/>
      </c>
      <c r="J829" t="str">
        <f>TEXT(IF('B - PROJETOS E PROGRAMAS'!A832="","",'B - PROJETOS E PROGRAMAS'!AD832),"0,00")</f>
        <v/>
      </c>
      <c r="K829" t="str">
        <f>TEXT(IF('B - PROJETOS E PROGRAMAS'!A832="","",'B - PROJETOS E PROGRAMAS'!AE832),"0,00")</f>
        <v/>
      </c>
    </row>
    <row r="830" spans="1:11" x14ac:dyDescent="0.35">
      <c r="A830" t="str">
        <f>IF(D830="","",IF('A - IDENTIFICAÇÃO'!$C$7="","",'A - IDENTIFICAÇÃO'!$C$7))</f>
        <v/>
      </c>
      <c r="B830" t="str">
        <f>IF(D830="","",IF('A - IDENTIFICAÇÃO'!$P$15="","",'A - IDENTIFICAÇÃO'!$P$15))</f>
        <v/>
      </c>
      <c r="C830" t="str">
        <f>IF(D830="","",TEXT(IF('A - IDENTIFICAÇÃO'!$C$2="","",'A - IDENTIFICAÇÃO'!$C$2),"0000"))</f>
        <v/>
      </c>
      <c r="D830" t="str">
        <f>IF('B - PROJETOS E PROGRAMAS'!A833="","",'B - PROJETOS E PROGRAMAS'!A833)</f>
        <v/>
      </c>
      <c r="E830" t="str">
        <f>TEXT(IF('B - PROJETOS E PROGRAMAS'!B833="","",'B - PROJETOS E PROGRAMAS'!B833),"DD/MM/AAAA")</f>
        <v/>
      </c>
      <c r="F830" t="str">
        <f>TEXT(IF('B - PROJETOS E PROGRAMAS'!C833="","",'B - PROJETOS E PROGRAMAS'!C833),"DD/MM/AAAA")</f>
        <v/>
      </c>
      <c r="G830" t="str">
        <f>IF(OR('B - PROJETOS E PROGRAMAS'!D833="SIM",'B - PROJETOS E PROGRAMAS'!D833="S"),"S",IF(OR('B - PROJETOS E PROGRAMAS'!D833="NÃO",'B - PROJETOS E PROGRAMAS'!D833="N"),"N",""))</f>
        <v/>
      </c>
      <c r="H830" t="str">
        <f>TEXT(IF('B - PROJETOS E PROGRAMAS'!A833="","",'B - PROJETOS E PROGRAMAS'!AB833),"0,00")</f>
        <v/>
      </c>
      <c r="I830" t="str">
        <f>TEXT(IF('B - PROJETOS E PROGRAMAS'!A833="","",'B - PROJETOS E PROGRAMAS'!AC833),"0,00")</f>
        <v/>
      </c>
      <c r="J830" t="str">
        <f>TEXT(IF('B - PROJETOS E PROGRAMAS'!A833="","",'B - PROJETOS E PROGRAMAS'!AD833),"0,00")</f>
        <v/>
      </c>
      <c r="K830" t="str">
        <f>TEXT(IF('B - PROJETOS E PROGRAMAS'!A833="","",'B - PROJETOS E PROGRAMAS'!AE833),"0,00")</f>
        <v/>
      </c>
    </row>
    <row r="831" spans="1:11" x14ac:dyDescent="0.35">
      <c r="A831" t="str">
        <f>IF(D831="","",IF('A - IDENTIFICAÇÃO'!$C$7="","",'A - IDENTIFICAÇÃO'!$C$7))</f>
        <v/>
      </c>
      <c r="B831" t="str">
        <f>IF(D831="","",IF('A - IDENTIFICAÇÃO'!$P$15="","",'A - IDENTIFICAÇÃO'!$P$15))</f>
        <v/>
      </c>
      <c r="C831" t="str">
        <f>IF(D831="","",TEXT(IF('A - IDENTIFICAÇÃO'!$C$2="","",'A - IDENTIFICAÇÃO'!$C$2),"0000"))</f>
        <v/>
      </c>
      <c r="D831" t="str">
        <f>IF('B - PROJETOS E PROGRAMAS'!A834="","",'B - PROJETOS E PROGRAMAS'!A834)</f>
        <v/>
      </c>
      <c r="E831" t="str">
        <f>TEXT(IF('B - PROJETOS E PROGRAMAS'!B834="","",'B - PROJETOS E PROGRAMAS'!B834),"DD/MM/AAAA")</f>
        <v/>
      </c>
      <c r="F831" t="str">
        <f>TEXT(IF('B - PROJETOS E PROGRAMAS'!C834="","",'B - PROJETOS E PROGRAMAS'!C834),"DD/MM/AAAA")</f>
        <v/>
      </c>
      <c r="G831" t="str">
        <f>IF(OR('B - PROJETOS E PROGRAMAS'!D834="SIM",'B - PROJETOS E PROGRAMAS'!D834="S"),"S",IF(OR('B - PROJETOS E PROGRAMAS'!D834="NÃO",'B - PROJETOS E PROGRAMAS'!D834="N"),"N",""))</f>
        <v/>
      </c>
      <c r="H831" t="str">
        <f>TEXT(IF('B - PROJETOS E PROGRAMAS'!A834="","",'B - PROJETOS E PROGRAMAS'!AB834),"0,00")</f>
        <v/>
      </c>
      <c r="I831" t="str">
        <f>TEXT(IF('B - PROJETOS E PROGRAMAS'!A834="","",'B - PROJETOS E PROGRAMAS'!AC834),"0,00")</f>
        <v/>
      </c>
      <c r="J831" t="str">
        <f>TEXT(IF('B - PROJETOS E PROGRAMAS'!A834="","",'B - PROJETOS E PROGRAMAS'!AD834),"0,00")</f>
        <v/>
      </c>
      <c r="K831" t="str">
        <f>TEXT(IF('B - PROJETOS E PROGRAMAS'!A834="","",'B - PROJETOS E PROGRAMAS'!AE834),"0,00")</f>
        <v/>
      </c>
    </row>
    <row r="832" spans="1:11" x14ac:dyDescent="0.35">
      <c r="A832" t="str">
        <f>IF(D832="","",IF('A - IDENTIFICAÇÃO'!$C$7="","",'A - IDENTIFICAÇÃO'!$C$7))</f>
        <v/>
      </c>
      <c r="B832" t="str">
        <f>IF(D832="","",IF('A - IDENTIFICAÇÃO'!$P$15="","",'A - IDENTIFICAÇÃO'!$P$15))</f>
        <v/>
      </c>
      <c r="C832" t="str">
        <f>IF(D832="","",TEXT(IF('A - IDENTIFICAÇÃO'!$C$2="","",'A - IDENTIFICAÇÃO'!$C$2),"0000"))</f>
        <v/>
      </c>
      <c r="D832" t="str">
        <f>IF('B - PROJETOS E PROGRAMAS'!A835="","",'B - PROJETOS E PROGRAMAS'!A835)</f>
        <v/>
      </c>
      <c r="E832" t="str">
        <f>TEXT(IF('B - PROJETOS E PROGRAMAS'!B835="","",'B - PROJETOS E PROGRAMAS'!B835),"DD/MM/AAAA")</f>
        <v/>
      </c>
      <c r="F832" t="str">
        <f>TEXT(IF('B - PROJETOS E PROGRAMAS'!C835="","",'B - PROJETOS E PROGRAMAS'!C835),"DD/MM/AAAA")</f>
        <v/>
      </c>
      <c r="G832" t="str">
        <f>IF(OR('B - PROJETOS E PROGRAMAS'!D835="SIM",'B - PROJETOS E PROGRAMAS'!D835="S"),"S",IF(OR('B - PROJETOS E PROGRAMAS'!D835="NÃO",'B - PROJETOS E PROGRAMAS'!D835="N"),"N",""))</f>
        <v/>
      </c>
      <c r="H832" t="str">
        <f>TEXT(IF('B - PROJETOS E PROGRAMAS'!A835="","",'B - PROJETOS E PROGRAMAS'!AB835),"0,00")</f>
        <v/>
      </c>
      <c r="I832" t="str">
        <f>TEXT(IF('B - PROJETOS E PROGRAMAS'!A835="","",'B - PROJETOS E PROGRAMAS'!AC835),"0,00")</f>
        <v/>
      </c>
      <c r="J832" t="str">
        <f>TEXT(IF('B - PROJETOS E PROGRAMAS'!A835="","",'B - PROJETOS E PROGRAMAS'!AD835),"0,00")</f>
        <v/>
      </c>
      <c r="K832" t="str">
        <f>TEXT(IF('B - PROJETOS E PROGRAMAS'!A835="","",'B - PROJETOS E PROGRAMAS'!AE835),"0,00")</f>
        <v/>
      </c>
    </row>
    <row r="833" spans="1:11" x14ac:dyDescent="0.35">
      <c r="A833" t="str">
        <f>IF(D833="","",IF('A - IDENTIFICAÇÃO'!$C$7="","",'A - IDENTIFICAÇÃO'!$C$7))</f>
        <v/>
      </c>
      <c r="B833" t="str">
        <f>IF(D833="","",IF('A - IDENTIFICAÇÃO'!$P$15="","",'A - IDENTIFICAÇÃO'!$P$15))</f>
        <v/>
      </c>
      <c r="C833" t="str">
        <f>IF(D833="","",TEXT(IF('A - IDENTIFICAÇÃO'!$C$2="","",'A - IDENTIFICAÇÃO'!$C$2),"0000"))</f>
        <v/>
      </c>
      <c r="D833" t="str">
        <f>IF('B - PROJETOS E PROGRAMAS'!A836="","",'B - PROJETOS E PROGRAMAS'!A836)</f>
        <v/>
      </c>
      <c r="E833" t="str">
        <f>TEXT(IF('B - PROJETOS E PROGRAMAS'!B836="","",'B - PROJETOS E PROGRAMAS'!B836),"DD/MM/AAAA")</f>
        <v/>
      </c>
      <c r="F833" t="str">
        <f>TEXT(IF('B - PROJETOS E PROGRAMAS'!C836="","",'B - PROJETOS E PROGRAMAS'!C836),"DD/MM/AAAA")</f>
        <v/>
      </c>
      <c r="G833" t="str">
        <f>IF(OR('B - PROJETOS E PROGRAMAS'!D836="SIM",'B - PROJETOS E PROGRAMAS'!D836="S"),"S",IF(OR('B - PROJETOS E PROGRAMAS'!D836="NÃO",'B - PROJETOS E PROGRAMAS'!D836="N"),"N",""))</f>
        <v/>
      </c>
      <c r="H833" t="str">
        <f>TEXT(IF('B - PROJETOS E PROGRAMAS'!A836="","",'B - PROJETOS E PROGRAMAS'!AB836),"0,00")</f>
        <v/>
      </c>
      <c r="I833" t="str">
        <f>TEXT(IF('B - PROJETOS E PROGRAMAS'!A836="","",'B - PROJETOS E PROGRAMAS'!AC836),"0,00")</f>
        <v/>
      </c>
      <c r="J833" t="str">
        <f>TEXT(IF('B - PROJETOS E PROGRAMAS'!A836="","",'B - PROJETOS E PROGRAMAS'!AD836),"0,00")</f>
        <v/>
      </c>
      <c r="K833" t="str">
        <f>TEXT(IF('B - PROJETOS E PROGRAMAS'!A836="","",'B - PROJETOS E PROGRAMAS'!AE836),"0,00")</f>
        <v/>
      </c>
    </row>
    <row r="834" spans="1:11" x14ac:dyDescent="0.35">
      <c r="A834" t="str">
        <f>IF(D834="","",IF('A - IDENTIFICAÇÃO'!$C$7="","",'A - IDENTIFICAÇÃO'!$C$7))</f>
        <v/>
      </c>
      <c r="B834" t="str">
        <f>IF(D834="","",IF('A - IDENTIFICAÇÃO'!$P$15="","",'A - IDENTIFICAÇÃO'!$P$15))</f>
        <v/>
      </c>
      <c r="C834" t="str">
        <f>IF(D834="","",TEXT(IF('A - IDENTIFICAÇÃO'!$C$2="","",'A - IDENTIFICAÇÃO'!$C$2),"0000"))</f>
        <v/>
      </c>
      <c r="D834" t="str">
        <f>IF('B - PROJETOS E PROGRAMAS'!A837="","",'B - PROJETOS E PROGRAMAS'!A837)</f>
        <v/>
      </c>
      <c r="E834" t="str">
        <f>TEXT(IF('B - PROJETOS E PROGRAMAS'!B837="","",'B - PROJETOS E PROGRAMAS'!B837),"DD/MM/AAAA")</f>
        <v/>
      </c>
      <c r="F834" t="str">
        <f>TEXT(IF('B - PROJETOS E PROGRAMAS'!C837="","",'B - PROJETOS E PROGRAMAS'!C837),"DD/MM/AAAA")</f>
        <v/>
      </c>
      <c r="G834" t="str">
        <f>IF(OR('B - PROJETOS E PROGRAMAS'!D837="SIM",'B - PROJETOS E PROGRAMAS'!D837="S"),"S",IF(OR('B - PROJETOS E PROGRAMAS'!D837="NÃO",'B - PROJETOS E PROGRAMAS'!D837="N"),"N",""))</f>
        <v/>
      </c>
      <c r="H834" t="str">
        <f>TEXT(IF('B - PROJETOS E PROGRAMAS'!A837="","",'B - PROJETOS E PROGRAMAS'!AB837),"0,00")</f>
        <v/>
      </c>
      <c r="I834" t="str">
        <f>TEXT(IF('B - PROJETOS E PROGRAMAS'!A837="","",'B - PROJETOS E PROGRAMAS'!AC837),"0,00")</f>
        <v/>
      </c>
      <c r="J834" t="str">
        <f>TEXT(IF('B - PROJETOS E PROGRAMAS'!A837="","",'B - PROJETOS E PROGRAMAS'!AD837),"0,00")</f>
        <v/>
      </c>
      <c r="K834" t="str">
        <f>TEXT(IF('B - PROJETOS E PROGRAMAS'!A837="","",'B - PROJETOS E PROGRAMAS'!AE837),"0,00")</f>
        <v/>
      </c>
    </row>
    <row r="835" spans="1:11" x14ac:dyDescent="0.35">
      <c r="A835" t="str">
        <f>IF(D835="","",IF('A - IDENTIFICAÇÃO'!$C$7="","",'A - IDENTIFICAÇÃO'!$C$7))</f>
        <v/>
      </c>
      <c r="B835" t="str">
        <f>IF(D835="","",IF('A - IDENTIFICAÇÃO'!$P$15="","",'A - IDENTIFICAÇÃO'!$P$15))</f>
        <v/>
      </c>
      <c r="C835" t="str">
        <f>IF(D835="","",TEXT(IF('A - IDENTIFICAÇÃO'!$C$2="","",'A - IDENTIFICAÇÃO'!$C$2),"0000"))</f>
        <v/>
      </c>
      <c r="D835" t="str">
        <f>IF('B - PROJETOS E PROGRAMAS'!A838="","",'B - PROJETOS E PROGRAMAS'!A838)</f>
        <v/>
      </c>
      <c r="E835" t="str">
        <f>TEXT(IF('B - PROJETOS E PROGRAMAS'!B838="","",'B - PROJETOS E PROGRAMAS'!B838),"DD/MM/AAAA")</f>
        <v/>
      </c>
      <c r="F835" t="str">
        <f>TEXT(IF('B - PROJETOS E PROGRAMAS'!C838="","",'B - PROJETOS E PROGRAMAS'!C838),"DD/MM/AAAA")</f>
        <v/>
      </c>
      <c r="G835" t="str">
        <f>IF(OR('B - PROJETOS E PROGRAMAS'!D838="SIM",'B - PROJETOS E PROGRAMAS'!D838="S"),"S",IF(OR('B - PROJETOS E PROGRAMAS'!D838="NÃO",'B - PROJETOS E PROGRAMAS'!D838="N"),"N",""))</f>
        <v/>
      </c>
      <c r="H835" t="str">
        <f>TEXT(IF('B - PROJETOS E PROGRAMAS'!A838="","",'B - PROJETOS E PROGRAMAS'!AB838),"0,00")</f>
        <v/>
      </c>
      <c r="I835" t="str">
        <f>TEXT(IF('B - PROJETOS E PROGRAMAS'!A838="","",'B - PROJETOS E PROGRAMAS'!AC838),"0,00")</f>
        <v/>
      </c>
      <c r="J835" t="str">
        <f>TEXT(IF('B - PROJETOS E PROGRAMAS'!A838="","",'B - PROJETOS E PROGRAMAS'!AD838),"0,00")</f>
        <v/>
      </c>
      <c r="K835" t="str">
        <f>TEXT(IF('B - PROJETOS E PROGRAMAS'!A838="","",'B - PROJETOS E PROGRAMAS'!AE838),"0,00")</f>
        <v/>
      </c>
    </row>
    <row r="836" spans="1:11" x14ac:dyDescent="0.35">
      <c r="A836" t="str">
        <f>IF(D836="","",IF('A - IDENTIFICAÇÃO'!$C$7="","",'A - IDENTIFICAÇÃO'!$C$7))</f>
        <v/>
      </c>
      <c r="B836" t="str">
        <f>IF(D836="","",IF('A - IDENTIFICAÇÃO'!$P$15="","",'A - IDENTIFICAÇÃO'!$P$15))</f>
        <v/>
      </c>
      <c r="C836" t="str">
        <f>IF(D836="","",TEXT(IF('A - IDENTIFICAÇÃO'!$C$2="","",'A - IDENTIFICAÇÃO'!$C$2),"0000"))</f>
        <v/>
      </c>
      <c r="D836" t="str">
        <f>IF('B - PROJETOS E PROGRAMAS'!A839="","",'B - PROJETOS E PROGRAMAS'!A839)</f>
        <v/>
      </c>
      <c r="E836" t="str">
        <f>TEXT(IF('B - PROJETOS E PROGRAMAS'!B839="","",'B - PROJETOS E PROGRAMAS'!B839),"DD/MM/AAAA")</f>
        <v/>
      </c>
      <c r="F836" t="str">
        <f>TEXT(IF('B - PROJETOS E PROGRAMAS'!C839="","",'B - PROJETOS E PROGRAMAS'!C839),"DD/MM/AAAA")</f>
        <v/>
      </c>
      <c r="G836" t="str">
        <f>IF(OR('B - PROJETOS E PROGRAMAS'!D839="SIM",'B - PROJETOS E PROGRAMAS'!D839="S"),"S",IF(OR('B - PROJETOS E PROGRAMAS'!D839="NÃO",'B - PROJETOS E PROGRAMAS'!D839="N"),"N",""))</f>
        <v/>
      </c>
      <c r="H836" t="str">
        <f>TEXT(IF('B - PROJETOS E PROGRAMAS'!A839="","",'B - PROJETOS E PROGRAMAS'!AB839),"0,00")</f>
        <v/>
      </c>
      <c r="I836" t="str">
        <f>TEXT(IF('B - PROJETOS E PROGRAMAS'!A839="","",'B - PROJETOS E PROGRAMAS'!AC839),"0,00")</f>
        <v/>
      </c>
      <c r="J836" t="str">
        <f>TEXT(IF('B - PROJETOS E PROGRAMAS'!A839="","",'B - PROJETOS E PROGRAMAS'!AD839),"0,00")</f>
        <v/>
      </c>
      <c r="K836" t="str">
        <f>TEXT(IF('B - PROJETOS E PROGRAMAS'!A839="","",'B - PROJETOS E PROGRAMAS'!AE839),"0,00")</f>
        <v/>
      </c>
    </row>
    <row r="837" spans="1:11" x14ac:dyDescent="0.35">
      <c r="A837" t="str">
        <f>IF(D837="","",IF('A - IDENTIFICAÇÃO'!$C$7="","",'A - IDENTIFICAÇÃO'!$C$7))</f>
        <v/>
      </c>
      <c r="B837" t="str">
        <f>IF(D837="","",IF('A - IDENTIFICAÇÃO'!$P$15="","",'A - IDENTIFICAÇÃO'!$P$15))</f>
        <v/>
      </c>
      <c r="C837" t="str">
        <f>IF(D837="","",TEXT(IF('A - IDENTIFICAÇÃO'!$C$2="","",'A - IDENTIFICAÇÃO'!$C$2),"0000"))</f>
        <v/>
      </c>
      <c r="D837" t="str">
        <f>IF('B - PROJETOS E PROGRAMAS'!A840="","",'B - PROJETOS E PROGRAMAS'!A840)</f>
        <v/>
      </c>
      <c r="E837" t="str">
        <f>TEXT(IF('B - PROJETOS E PROGRAMAS'!B840="","",'B - PROJETOS E PROGRAMAS'!B840),"DD/MM/AAAA")</f>
        <v/>
      </c>
      <c r="F837" t="str">
        <f>TEXT(IF('B - PROJETOS E PROGRAMAS'!C840="","",'B - PROJETOS E PROGRAMAS'!C840),"DD/MM/AAAA")</f>
        <v/>
      </c>
      <c r="G837" t="str">
        <f>IF(OR('B - PROJETOS E PROGRAMAS'!D840="SIM",'B - PROJETOS E PROGRAMAS'!D840="S"),"S",IF(OR('B - PROJETOS E PROGRAMAS'!D840="NÃO",'B - PROJETOS E PROGRAMAS'!D840="N"),"N",""))</f>
        <v/>
      </c>
      <c r="H837" t="str">
        <f>TEXT(IF('B - PROJETOS E PROGRAMAS'!A840="","",'B - PROJETOS E PROGRAMAS'!AB840),"0,00")</f>
        <v/>
      </c>
      <c r="I837" t="str">
        <f>TEXT(IF('B - PROJETOS E PROGRAMAS'!A840="","",'B - PROJETOS E PROGRAMAS'!AC840),"0,00")</f>
        <v/>
      </c>
      <c r="J837" t="str">
        <f>TEXT(IF('B - PROJETOS E PROGRAMAS'!A840="","",'B - PROJETOS E PROGRAMAS'!AD840),"0,00")</f>
        <v/>
      </c>
      <c r="K837" t="str">
        <f>TEXT(IF('B - PROJETOS E PROGRAMAS'!A840="","",'B - PROJETOS E PROGRAMAS'!AE840),"0,00")</f>
        <v/>
      </c>
    </row>
    <row r="838" spans="1:11" x14ac:dyDescent="0.35">
      <c r="A838" t="str">
        <f>IF(D838="","",IF('A - IDENTIFICAÇÃO'!$C$7="","",'A - IDENTIFICAÇÃO'!$C$7))</f>
        <v/>
      </c>
      <c r="B838" t="str">
        <f>IF(D838="","",IF('A - IDENTIFICAÇÃO'!$P$15="","",'A - IDENTIFICAÇÃO'!$P$15))</f>
        <v/>
      </c>
      <c r="C838" t="str">
        <f>IF(D838="","",TEXT(IF('A - IDENTIFICAÇÃO'!$C$2="","",'A - IDENTIFICAÇÃO'!$C$2),"0000"))</f>
        <v/>
      </c>
      <c r="D838" t="str">
        <f>IF('B - PROJETOS E PROGRAMAS'!A841="","",'B - PROJETOS E PROGRAMAS'!A841)</f>
        <v/>
      </c>
      <c r="E838" t="str">
        <f>TEXT(IF('B - PROJETOS E PROGRAMAS'!B841="","",'B - PROJETOS E PROGRAMAS'!B841),"DD/MM/AAAA")</f>
        <v/>
      </c>
      <c r="F838" t="str">
        <f>TEXT(IF('B - PROJETOS E PROGRAMAS'!C841="","",'B - PROJETOS E PROGRAMAS'!C841),"DD/MM/AAAA")</f>
        <v/>
      </c>
      <c r="G838" t="str">
        <f>IF(OR('B - PROJETOS E PROGRAMAS'!D841="SIM",'B - PROJETOS E PROGRAMAS'!D841="S"),"S",IF(OR('B - PROJETOS E PROGRAMAS'!D841="NÃO",'B - PROJETOS E PROGRAMAS'!D841="N"),"N",""))</f>
        <v/>
      </c>
      <c r="H838" t="str">
        <f>TEXT(IF('B - PROJETOS E PROGRAMAS'!A841="","",'B - PROJETOS E PROGRAMAS'!AB841),"0,00")</f>
        <v/>
      </c>
      <c r="I838" t="str">
        <f>TEXT(IF('B - PROJETOS E PROGRAMAS'!A841="","",'B - PROJETOS E PROGRAMAS'!AC841),"0,00")</f>
        <v/>
      </c>
      <c r="J838" t="str">
        <f>TEXT(IF('B - PROJETOS E PROGRAMAS'!A841="","",'B - PROJETOS E PROGRAMAS'!AD841),"0,00")</f>
        <v/>
      </c>
      <c r="K838" t="str">
        <f>TEXT(IF('B - PROJETOS E PROGRAMAS'!A841="","",'B - PROJETOS E PROGRAMAS'!AE841),"0,00")</f>
        <v/>
      </c>
    </row>
    <row r="839" spans="1:11" x14ac:dyDescent="0.35">
      <c r="A839" t="str">
        <f>IF(D839="","",IF('A - IDENTIFICAÇÃO'!$C$7="","",'A - IDENTIFICAÇÃO'!$C$7))</f>
        <v/>
      </c>
      <c r="B839" t="str">
        <f>IF(D839="","",IF('A - IDENTIFICAÇÃO'!$P$15="","",'A - IDENTIFICAÇÃO'!$P$15))</f>
        <v/>
      </c>
      <c r="C839" t="str">
        <f>IF(D839="","",TEXT(IF('A - IDENTIFICAÇÃO'!$C$2="","",'A - IDENTIFICAÇÃO'!$C$2),"0000"))</f>
        <v/>
      </c>
      <c r="D839" t="str">
        <f>IF('B - PROJETOS E PROGRAMAS'!A842="","",'B - PROJETOS E PROGRAMAS'!A842)</f>
        <v/>
      </c>
      <c r="E839" t="str">
        <f>TEXT(IF('B - PROJETOS E PROGRAMAS'!B842="","",'B - PROJETOS E PROGRAMAS'!B842),"DD/MM/AAAA")</f>
        <v/>
      </c>
      <c r="F839" t="str">
        <f>TEXT(IF('B - PROJETOS E PROGRAMAS'!C842="","",'B - PROJETOS E PROGRAMAS'!C842),"DD/MM/AAAA")</f>
        <v/>
      </c>
      <c r="G839" t="str">
        <f>IF(OR('B - PROJETOS E PROGRAMAS'!D842="SIM",'B - PROJETOS E PROGRAMAS'!D842="S"),"S",IF(OR('B - PROJETOS E PROGRAMAS'!D842="NÃO",'B - PROJETOS E PROGRAMAS'!D842="N"),"N",""))</f>
        <v/>
      </c>
      <c r="H839" t="str">
        <f>TEXT(IF('B - PROJETOS E PROGRAMAS'!A842="","",'B - PROJETOS E PROGRAMAS'!AB842),"0,00")</f>
        <v/>
      </c>
      <c r="I839" t="str">
        <f>TEXT(IF('B - PROJETOS E PROGRAMAS'!A842="","",'B - PROJETOS E PROGRAMAS'!AC842),"0,00")</f>
        <v/>
      </c>
      <c r="J839" t="str">
        <f>TEXT(IF('B - PROJETOS E PROGRAMAS'!A842="","",'B - PROJETOS E PROGRAMAS'!AD842),"0,00")</f>
        <v/>
      </c>
      <c r="K839" t="str">
        <f>TEXT(IF('B - PROJETOS E PROGRAMAS'!A842="","",'B - PROJETOS E PROGRAMAS'!AE842),"0,00")</f>
        <v/>
      </c>
    </row>
    <row r="840" spans="1:11" x14ac:dyDescent="0.35">
      <c r="A840" t="str">
        <f>IF(D840="","",IF('A - IDENTIFICAÇÃO'!$C$7="","",'A - IDENTIFICAÇÃO'!$C$7))</f>
        <v/>
      </c>
      <c r="B840" t="str">
        <f>IF(D840="","",IF('A - IDENTIFICAÇÃO'!$P$15="","",'A - IDENTIFICAÇÃO'!$P$15))</f>
        <v/>
      </c>
      <c r="C840" t="str">
        <f>IF(D840="","",TEXT(IF('A - IDENTIFICAÇÃO'!$C$2="","",'A - IDENTIFICAÇÃO'!$C$2),"0000"))</f>
        <v/>
      </c>
      <c r="D840" t="str">
        <f>IF('B - PROJETOS E PROGRAMAS'!A843="","",'B - PROJETOS E PROGRAMAS'!A843)</f>
        <v/>
      </c>
      <c r="E840" t="str">
        <f>TEXT(IF('B - PROJETOS E PROGRAMAS'!B843="","",'B - PROJETOS E PROGRAMAS'!B843),"DD/MM/AAAA")</f>
        <v/>
      </c>
      <c r="F840" t="str">
        <f>TEXT(IF('B - PROJETOS E PROGRAMAS'!C843="","",'B - PROJETOS E PROGRAMAS'!C843),"DD/MM/AAAA")</f>
        <v/>
      </c>
      <c r="G840" t="str">
        <f>IF(OR('B - PROJETOS E PROGRAMAS'!D843="SIM",'B - PROJETOS E PROGRAMAS'!D843="S"),"S",IF(OR('B - PROJETOS E PROGRAMAS'!D843="NÃO",'B - PROJETOS E PROGRAMAS'!D843="N"),"N",""))</f>
        <v/>
      </c>
      <c r="H840" t="str">
        <f>TEXT(IF('B - PROJETOS E PROGRAMAS'!A843="","",'B - PROJETOS E PROGRAMAS'!AB843),"0,00")</f>
        <v/>
      </c>
      <c r="I840" t="str">
        <f>TEXT(IF('B - PROJETOS E PROGRAMAS'!A843="","",'B - PROJETOS E PROGRAMAS'!AC843),"0,00")</f>
        <v/>
      </c>
      <c r="J840" t="str">
        <f>TEXT(IF('B - PROJETOS E PROGRAMAS'!A843="","",'B - PROJETOS E PROGRAMAS'!AD843),"0,00")</f>
        <v/>
      </c>
      <c r="K840" t="str">
        <f>TEXT(IF('B - PROJETOS E PROGRAMAS'!A843="","",'B - PROJETOS E PROGRAMAS'!AE843),"0,00")</f>
        <v/>
      </c>
    </row>
    <row r="841" spans="1:11" x14ac:dyDescent="0.35">
      <c r="A841" t="str">
        <f>IF(D841="","",IF('A - IDENTIFICAÇÃO'!$C$7="","",'A - IDENTIFICAÇÃO'!$C$7))</f>
        <v/>
      </c>
      <c r="B841" t="str">
        <f>IF(D841="","",IF('A - IDENTIFICAÇÃO'!$P$15="","",'A - IDENTIFICAÇÃO'!$P$15))</f>
        <v/>
      </c>
      <c r="C841" t="str">
        <f>IF(D841="","",TEXT(IF('A - IDENTIFICAÇÃO'!$C$2="","",'A - IDENTIFICAÇÃO'!$C$2),"0000"))</f>
        <v/>
      </c>
      <c r="D841" t="str">
        <f>IF('B - PROJETOS E PROGRAMAS'!A844="","",'B - PROJETOS E PROGRAMAS'!A844)</f>
        <v/>
      </c>
      <c r="E841" t="str">
        <f>TEXT(IF('B - PROJETOS E PROGRAMAS'!B844="","",'B - PROJETOS E PROGRAMAS'!B844),"DD/MM/AAAA")</f>
        <v/>
      </c>
      <c r="F841" t="str">
        <f>TEXT(IF('B - PROJETOS E PROGRAMAS'!C844="","",'B - PROJETOS E PROGRAMAS'!C844),"DD/MM/AAAA")</f>
        <v/>
      </c>
      <c r="G841" t="str">
        <f>IF(OR('B - PROJETOS E PROGRAMAS'!D844="SIM",'B - PROJETOS E PROGRAMAS'!D844="S"),"S",IF(OR('B - PROJETOS E PROGRAMAS'!D844="NÃO",'B - PROJETOS E PROGRAMAS'!D844="N"),"N",""))</f>
        <v/>
      </c>
      <c r="H841" t="str">
        <f>TEXT(IF('B - PROJETOS E PROGRAMAS'!A844="","",'B - PROJETOS E PROGRAMAS'!AB844),"0,00")</f>
        <v/>
      </c>
      <c r="I841" t="str">
        <f>TEXT(IF('B - PROJETOS E PROGRAMAS'!A844="","",'B - PROJETOS E PROGRAMAS'!AC844),"0,00")</f>
        <v/>
      </c>
      <c r="J841" t="str">
        <f>TEXT(IF('B - PROJETOS E PROGRAMAS'!A844="","",'B - PROJETOS E PROGRAMAS'!AD844),"0,00")</f>
        <v/>
      </c>
      <c r="K841" t="str">
        <f>TEXT(IF('B - PROJETOS E PROGRAMAS'!A844="","",'B - PROJETOS E PROGRAMAS'!AE844),"0,00")</f>
        <v/>
      </c>
    </row>
    <row r="842" spans="1:11" x14ac:dyDescent="0.35">
      <c r="A842" t="str">
        <f>IF(D842="","",IF('A - IDENTIFICAÇÃO'!$C$7="","",'A - IDENTIFICAÇÃO'!$C$7))</f>
        <v/>
      </c>
      <c r="B842" t="str">
        <f>IF(D842="","",IF('A - IDENTIFICAÇÃO'!$P$15="","",'A - IDENTIFICAÇÃO'!$P$15))</f>
        <v/>
      </c>
      <c r="C842" t="str">
        <f>IF(D842="","",TEXT(IF('A - IDENTIFICAÇÃO'!$C$2="","",'A - IDENTIFICAÇÃO'!$C$2),"0000"))</f>
        <v/>
      </c>
      <c r="D842" t="str">
        <f>IF('B - PROJETOS E PROGRAMAS'!A845="","",'B - PROJETOS E PROGRAMAS'!A845)</f>
        <v/>
      </c>
      <c r="E842" t="str">
        <f>TEXT(IF('B - PROJETOS E PROGRAMAS'!B845="","",'B - PROJETOS E PROGRAMAS'!B845),"DD/MM/AAAA")</f>
        <v/>
      </c>
      <c r="F842" t="str">
        <f>TEXT(IF('B - PROJETOS E PROGRAMAS'!C845="","",'B - PROJETOS E PROGRAMAS'!C845),"DD/MM/AAAA")</f>
        <v/>
      </c>
      <c r="G842" t="str">
        <f>IF(OR('B - PROJETOS E PROGRAMAS'!D845="SIM",'B - PROJETOS E PROGRAMAS'!D845="S"),"S",IF(OR('B - PROJETOS E PROGRAMAS'!D845="NÃO",'B - PROJETOS E PROGRAMAS'!D845="N"),"N",""))</f>
        <v/>
      </c>
      <c r="H842" t="str">
        <f>TEXT(IF('B - PROJETOS E PROGRAMAS'!A845="","",'B - PROJETOS E PROGRAMAS'!AB845),"0,00")</f>
        <v/>
      </c>
      <c r="I842" t="str">
        <f>TEXT(IF('B - PROJETOS E PROGRAMAS'!A845="","",'B - PROJETOS E PROGRAMAS'!AC845),"0,00")</f>
        <v/>
      </c>
      <c r="J842" t="str">
        <f>TEXT(IF('B - PROJETOS E PROGRAMAS'!A845="","",'B - PROJETOS E PROGRAMAS'!AD845),"0,00")</f>
        <v/>
      </c>
      <c r="K842" t="str">
        <f>TEXT(IF('B - PROJETOS E PROGRAMAS'!A845="","",'B - PROJETOS E PROGRAMAS'!AE845),"0,00")</f>
        <v/>
      </c>
    </row>
    <row r="843" spans="1:11" x14ac:dyDescent="0.35">
      <c r="A843" t="str">
        <f>IF(D843="","",IF('A - IDENTIFICAÇÃO'!$C$7="","",'A - IDENTIFICAÇÃO'!$C$7))</f>
        <v/>
      </c>
      <c r="B843" t="str">
        <f>IF(D843="","",IF('A - IDENTIFICAÇÃO'!$P$15="","",'A - IDENTIFICAÇÃO'!$P$15))</f>
        <v/>
      </c>
      <c r="C843" t="str">
        <f>IF(D843="","",TEXT(IF('A - IDENTIFICAÇÃO'!$C$2="","",'A - IDENTIFICAÇÃO'!$C$2),"0000"))</f>
        <v/>
      </c>
      <c r="D843" t="str">
        <f>IF('B - PROJETOS E PROGRAMAS'!A846="","",'B - PROJETOS E PROGRAMAS'!A846)</f>
        <v/>
      </c>
      <c r="E843" t="str">
        <f>TEXT(IF('B - PROJETOS E PROGRAMAS'!B846="","",'B - PROJETOS E PROGRAMAS'!B846),"DD/MM/AAAA")</f>
        <v/>
      </c>
      <c r="F843" t="str">
        <f>TEXT(IF('B - PROJETOS E PROGRAMAS'!C846="","",'B - PROJETOS E PROGRAMAS'!C846),"DD/MM/AAAA")</f>
        <v/>
      </c>
      <c r="G843" t="str">
        <f>IF(OR('B - PROJETOS E PROGRAMAS'!D846="SIM",'B - PROJETOS E PROGRAMAS'!D846="S"),"S",IF(OR('B - PROJETOS E PROGRAMAS'!D846="NÃO",'B - PROJETOS E PROGRAMAS'!D846="N"),"N",""))</f>
        <v/>
      </c>
      <c r="H843" t="str">
        <f>TEXT(IF('B - PROJETOS E PROGRAMAS'!A846="","",'B - PROJETOS E PROGRAMAS'!AB846),"0,00")</f>
        <v/>
      </c>
      <c r="I843" t="str">
        <f>TEXT(IF('B - PROJETOS E PROGRAMAS'!A846="","",'B - PROJETOS E PROGRAMAS'!AC846),"0,00")</f>
        <v/>
      </c>
      <c r="J843" t="str">
        <f>TEXT(IF('B - PROJETOS E PROGRAMAS'!A846="","",'B - PROJETOS E PROGRAMAS'!AD846),"0,00")</f>
        <v/>
      </c>
      <c r="K843" t="str">
        <f>TEXT(IF('B - PROJETOS E PROGRAMAS'!A846="","",'B - PROJETOS E PROGRAMAS'!AE846),"0,00")</f>
        <v/>
      </c>
    </row>
    <row r="844" spans="1:11" x14ac:dyDescent="0.35">
      <c r="A844" t="str">
        <f>IF(D844="","",IF('A - IDENTIFICAÇÃO'!$C$7="","",'A - IDENTIFICAÇÃO'!$C$7))</f>
        <v/>
      </c>
      <c r="B844" t="str">
        <f>IF(D844="","",IF('A - IDENTIFICAÇÃO'!$P$15="","",'A - IDENTIFICAÇÃO'!$P$15))</f>
        <v/>
      </c>
      <c r="C844" t="str">
        <f>IF(D844="","",TEXT(IF('A - IDENTIFICAÇÃO'!$C$2="","",'A - IDENTIFICAÇÃO'!$C$2),"0000"))</f>
        <v/>
      </c>
      <c r="D844" t="str">
        <f>IF('B - PROJETOS E PROGRAMAS'!A847="","",'B - PROJETOS E PROGRAMAS'!A847)</f>
        <v/>
      </c>
      <c r="E844" t="str">
        <f>TEXT(IF('B - PROJETOS E PROGRAMAS'!B847="","",'B - PROJETOS E PROGRAMAS'!B847),"DD/MM/AAAA")</f>
        <v/>
      </c>
      <c r="F844" t="str">
        <f>TEXT(IF('B - PROJETOS E PROGRAMAS'!C847="","",'B - PROJETOS E PROGRAMAS'!C847),"DD/MM/AAAA")</f>
        <v/>
      </c>
      <c r="G844" t="str">
        <f>IF(OR('B - PROJETOS E PROGRAMAS'!D847="SIM",'B - PROJETOS E PROGRAMAS'!D847="S"),"S",IF(OR('B - PROJETOS E PROGRAMAS'!D847="NÃO",'B - PROJETOS E PROGRAMAS'!D847="N"),"N",""))</f>
        <v/>
      </c>
      <c r="H844" t="str">
        <f>TEXT(IF('B - PROJETOS E PROGRAMAS'!A847="","",'B - PROJETOS E PROGRAMAS'!AB847),"0,00")</f>
        <v/>
      </c>
      <c r="I844" t="str">
        <f>TEXT(IF('B - PROJETOS E PROGRAMAS'!A847="","",'B - PROJETOS E PROGRAMAS'!AC847),"0,00")</f>
        <v/>
      </c>
      <c r="J844" t="str">
        <f>TEXT(IF('B - PROJETOS E PROGRAMAS'!A847="","",'B - PROJETOS E PROGRAMAS'!AD847),"0,00")</f>
        <v/>
      </c>
      <c r="K844" t="str">
        <f>TEXT(IF('B - PROJETOS E PROGRAMAS'!A847="","",'B - PROJETOS E PROGRAMAS'!AE847),"0,00")</f>
        <v/>
      </c>
    </row>
    <row r="845" spans="1:11" x14ac:dyDescent="0.35">
      <c r="A845" t="str">
        <f>IF(D845="","",IF('A - IDENTIFICAÇÃO'!$C$7="","",'A - IDENTIFICAÇÃO'!$C$7))</f>
        <v/>
      </c>
      <c r="B845" t="str">
        <f>IF(D845="","",IF('A - IDENTIFICAÇÃO'!$P$15="","",'A - IDENTIFICAÇÃO'!$P$15))</f>
        <v/>
      </c>
      <c r="C845" t="str">
        <f>IF(D845="","",TEXT(IF('A - IDENTIFICAÇÃO'!$C$2="","",'A - IDENTIFICAÇÃO'!$C$2),"0000"))</f>
        <v/>
      </c>
      <c r="D845" t="str">
        <f>IF('B - PROJETOS E PROGRAMAS'!A848="","",'B - PROJETOS E PROGRAMAS'!A848)</f>
        <v/>
      </c>
      <c r="E845" t="str">
        <f>TEXT(IF('B - PROJETOS E PROGRAMAS'!B848="","",'B - PROJETOS E PROGRAMAS'!B848),"DD/MM/AAAA")</f>
        <v/>
      </c>
      <c r="F845" t="str">
        <f>TEXT(IF('B - PROJETOS E PROGRAMAS'!C848="","",'B - PROJETOS E PROGRAMAS'!C848),"DD/MM/AAAA")</f>
        <v/>
      </c>
      <c r="G845" t="str">
        <f>IF(OR('B - PROJETOS E PROGRAMAS'!D848="SIM",'B - PROJETOS E PROGRAMAS'!D848="S"),"S",IF(OR('B - PROJETOS E PROGRAMAS'!D848="NÃO",'B - PROJETOS E PROGRAMAS'!D848="N"),"N",""))</f>
        <v/>
      </c>
      <c r="H845" t="str">
        <f>TEXT(IF('B - PROJETOS E PROGRAMAS'!A848="","",'B - PROJETOS E PROGRAMAS'!AB848),"0,00")</f>
        <v/>
      </c>
      <c r="I845" t="str">
        <f>TEXT(IF('B - PROJETOS E PROGRAMAS'!A848="","",'B - PROJETOS E PROGRAMAS'!AC848),"0,00")</f>
        <v/>
      </c>
      <c r="J845" t="str">
        <f>TEXT(IF('B - PROJETOS E PROGRAMAS'!A848="","",'B - PROJETOS E PROGRAMAS'!AD848),"0,00")</f>
        <v/>
      </c>
      <c r="K845" t="str">
        <f>TEXT(IF('B - PROJETOS E PROGRAMAS'!A848="","",'B - PROJETOS E PROGRAMAS'!AE848),"0,00")</f>
        <v/>
      </c>
    </row>
    <row r="846" spans="1:11" x14ac:dyDescent="0.35">
      <c r="A846" t="str">
        <f>IF(D846="","",IF('A - IDENTIFICAÇÃO'!$C$7="","",'A - IDENTIFICAÇÃO'!$C$7))</f>
        <v/>
      </c>
      <c r="B846" t="str">
        <f>IF(D846="","",IF('A - IDENTIFICAÇÃO'!$P$15="","",'A - IDENTIFICAÇÃO'!$P$15))</f>
        <v/>
      </c>
      <c r="C846" t="str">
        <f>IF(D846="","",TEXT(IF('A - IDENTIFICAÇÃO'!$C$2="","",'A - IDENTIFICAÇÃO'!$C$2),"0000"))</f>
        <v/>
      </c>
      <c r="D846" t="str">
        <f>IF('B - PROJETOS E PROGRAMAS'!A849="","",'B - PROJETOS E PROGRAMAS'!A849)</f>
        <v/>
      </c>
      <c r="E846" t="str">
        <f>TEXT(IF('B - PROJETOS E PROGRAMAS'!B849="","",'B - PROJETOS E PROGRAMAS'!B849),"DD/MM/AAAA")</f>
        <v/>
      </c>
      <c r="F846" t="str">
        <f>TEXT(IF('B - PROJETOS E PROGRAMAS'!C849="","",'B - PROJETOS E PROGRAMAS'!C849),"DD/MM/AAAA")</f>
        <v/>
      </c>
      <c r="G846" t="str">
        <f>IF(OR('B - PROJETOS E PROGRAMAS'!D849="SIM",'B - PROJETOS E PROGRAMAS'!D849="S"),"S",IF(OR('B - PROJETOS E PROGRAMAS'!D849="NÃO",'B - PROJETOS E PROGRAMAS'!D849="N"),"N",""))</f>
        <v/>
      </c>
      <c r="H846" t="str">
        <f>TEXT(IF('B - PROJETOS E PROGRAMAS'!A849="","",'B - PROJETOS E PROGRAMAS'!AB849),"0,00")</f>
        <v/>
      </c>
      <c r="I846" t="str">
        <f>TEXT(IF('B - PROJETOS E PROGRAMAS'!A849="","",'B - PROJETOS E PROGRAMAS'!AC849),"0,00")</f>
        <v/>
      </c>
      <c r="J846" t="str">
        <f>TEXT(IF('B - PROJETOS E PROGRAMAS'!A849="","",'B - PROJETOS E PROGRAMAS'!AD849),"0,00")</f>
        <v/>
      </c>
      <c r="K846" t="str">
        <f>TEXT(IF('B - PROJETOS E PROGRAMAS'!A849="","",'B - PROJETOS E PROGRAMAS'!AE849),"0,00")</f>
        <v/>
      </c>
    </row>
    <row r="847" spans="1:11" x14ac:dyDescent="0.35">
      <c r="A847" t="str">
        <f>IF(D847="","",IF('A - IDENTIFICAÇÃO'!$C$7="","",'A - IDENTIFICAÇÃO'!$C$7))</f>
        <v/>
      </c>
      <c r="B847" t="str">
        <f>IF(D847="","",IF('A - IDENTIFICAÇÃO'!$P$15="","",'A - IDENTIFICAÇÃO'!$P$15))</f>
        <v/>
      </c>
      <c r="C847" t="str">
        <f>IF(D847="","",TEXT(IF('A - IDENTIFICAÇÃO'!$C$2="","",'A - IDENTIFICAÇÃO'!$C$2),"0000"))</f>
        <v/>
      </c>
      <c r="D847" t="str">
        <f>IF('B - PROJETOS E PROGRAMAS'!A850="","",'B - PROJETOS E PROGRAMAS'!A850)</f>
        <v/>
      </c>
      <c r="E847" t="str">
        <f>TEXT(IF('B - PROJETOS E PROGRAMAS'!B850="","",'B - PROJETOS E PROGRAMAS'!B850),"DD/MM/AAAA")</f>
        <v/>
      </c>
      <c r="F847" t="str">
        <f>TEXT(IF('B - PROJETOS E PROGRAMAS'!C850="","",'B - PROJETOS E PROGRAMAS'!C850),"DD/MM/AAAA")</f>
        <v/>
      </c>
      <c r="G847" t="str">
        <f>IF(OR('B - PROJETOS E PROGRAMAS'!D850="SIM",'B - PROJETOS E PROGRAMAS'!D850="S"),"S",IF(OR('B - PROJETOS E PROGRAMAS'!D850="NÃO",'B - PROJETOS E PROGRAMAS'!D850="N"),"N",""))</f>
        <v/>
      </c>
      <c r="H847" t="str">
        <f>TEXT(IF('B - PROJETOS E PROGRAMAS'!A850="","",'B - PROJETOS E PROGRAMAS'!AB850),"0,00")</f>
        <v/>
      </c>
      <c r="I847" t="str">
        <f>TEXT(IF('B - PROJETOS E PROGRAMAS'!A850="","",'B - PROJETOS E PROGRAMAS'!AC850),"0,00")</f>
        <v/>
      </c>
      <c r="J847" t="str">
        <f>TEXT(IF('B - PROJETOS E PROGRAMAS'!A850="","",'B - PROJETOS E PROGRAMAS'!AD850),"0,00")</f>
        <v/>
      </c>
      <c r="K847" t="str">
        <f>TEXT(IF('B - PROJETOS E PROGRAMAS'!A850="","",'B - PROJETOS E PROGRAMAS'!AE850),"0,00")</f>
        <v/>
      </c>
    </row>
    <row r="848" spans="1:11" x14ac:dyDescent="0.35">
      <c r="A848" t="str">
        <f>IF(D848="","",IF('A - IDENTIFICAÇÃO'!$C$7="","",'A - IDENTIFICAÇÃO'!$C$7))</f>
        <v/>
      </c>
      <c r="B848" t="str">
        <f>IF(D848="","",IF('A - IDENTIFICAÇÃO'!$P$15="","",'A - IDENTIFICAÇÃO'!$P$15))</f>
        <v/>
      </c>
      <c r="C848" t="str">
        <f>IF(D848="","",TEXT(IF('A - IDENTIFICAÇÃO'!$C$2="","",'A - IDENTIFICAÇÃO'!$C$2),"0000"))</f>
        <v/>
      </c>
      <c r="D848" t="str">
        <f>IF('B - PROJETOS E PROGRAMAS'!A851="","",'B - PROJETOS E PROGRAMAS'!A851)</f>
        <v/>
      </c>
      <c r="E848" t="str">
        <f>TEXT(IF('B - PROJETOS E PROGRAMAS'!B851="","",'B - PROJETOS E PROGRAMAS'!B851),"DD/MM/AAAA")</f>
        <v/>
      </c>
      <c r="F848" t="str">
        <f>TEXT(IF('B - PROJETOS E PROGRAMAS'!C851="","",'B - PROJETOS E PROGRAMAS'!C851),"DD/MM/AAAA")</f>
        <v/>
      </c>
      <c r="G848" t="str">
        <f>IF(OR('B - PROJETOS E PROGRAMAS'!D851="SIM",'B - PROJETOS E PROGRAMAS'!D851="S"),"S",IF(OR('B - PROJETOS E PROGRAMAS'!D851="NÃO",'B - PROJETOS E PROGRAMAS'!D851="N"),"N",""))</f>
        <v/>
      </c>
      <c r="H848" t="str">
        <f>TEXT(IF('B - PROJETOS E PROGRAMAS'!A851="","",'B - PROJETOS E PROGRAMAS'!AB851),"0,00")</f>
        <v/>
      </c>
      <c r="I848" t="str">
        <f>TEXT(IF('B - PROJETOS E PROGRAMAS'!A851="","",'B - PROJETOS E PROGRAMAS'!AC851),"0,00")</f>
        <v/>
      </c>
      <c r="J848" t="str">
        <f>TEXT(IF('B - PROJETOS E PROGRAMAS'!A851="","",'B - PROJETOS E PROGRAMAS'!AD851),"0,00")</f>
        <v/>
      </c>
      <c r="K848" t="str">
        <f>TEXT(IF('B - PROJETOS E PROGRAMAS'!A851="","",'B - PROJETOS E PROGRAMAS'!AE851),"0,00")</f>
        <v/>
      </c>
    </row>
    <row r="849" spans="1:11" x14ac:dyDescent="0.35">
      <c r="A849" t="str">
        <f>IF(D849="","",IF('A - IDENTIFICAÇÃO'!$C$7="","",'A - IDENTIFICAÇÃO'!$C$7))</f>
        <v/>
      </c>
      <c r="B849" t="str">
        <f>IF(D849="","",IF('A - IDENTIFICAÇÃO'!$P$15="","",'A - IDENTIFICAÇÃO'!$P$15))</f>
        <v/>
      </c>
      <c r="C849" t="str">
        <f>IF(D849="","",TEXT(IF('A - IDENTIFICAÇÃO'!$C$2="","",'A - IDENTIFICAÇÃO'!$C$2),"0000"))</f>
        <v/>
      </c>
      <c r="D849" t="str">
        <f>IF('B - PROJETOS E PROGRAMAS'!A852="","",'B - PROJETOS E PROGRAMAS'!A852)</f>
        <v/>
      </c>
      <c r="E849" t="str">
        <f>TEXT(IF('B - PROJETOS E PROGRAMAS'!B852="","",'B - PROJETOS E PROGRAMAS'!B852),"DD/MM/AAAA")</f>
        <v/>
      </c>
      <c r="F849" t="str">
        <f>TEXT(IF('B - PROJETOS E PROGRAMAS'!C852="","",'B - PROJETOS E PROGRAMAS'!C852),"DD/MM/AAAA")</f>
        <v/>
      </c>
      <c r="G849" t="str">
        <f>IF(OR('B - PROJETOS E PROGRAMAS'!D852="SIM",'B - PROJETOS E PROGRAMAS'!D852="S"),"S",IF(OR('B - PROJETOS E PROGRAMAS'!D852="NÃO",'B - PROJETOS E PROGRAMAS'!D852="N"),"N",""))</f>
        <v/>
      </c>
      <c r="H849" t="str">
        <f>TEXT(IF('B - PROJETOS E PROGRAMAS'!A852="","",'B - PROJETOS E PROGRAMAS'!AB852),"0,00")</f>
        <v/>
      </c>
      <c r="I849" t="str">
        <f>TEXT(IF('B - PROJETOS E PROGRAMAS'!A852="","",'B - PROJETOS E PROGRAMAS'!AC852),"0,00")</f>
        <v/>
      </c>
      <c r="J849" t="str">
        <f>TEXT(IF('B - PROJETOS E PROGRAMAS'!A852="","",'B - PROJETOS E PROGRAMAS'!AD852),"0,00")</f>
        <v/>
      </c>
      <c r="K849" t="str">
        <f>TEXT(IF('B - PROJETOS E PROGRAMAS'!A852="","",'B - PROJETOS E PROGRAMAS'!AE852),"0,00")</f>
        <v/>
      </c>
    </row>
    <row r="850" spans="1:11" x14ac:dyDescent="0.35">
      <c r="A850" t="str">
        <f>IF(D850="","",IF('A - IDENTIFICAÇÃO'!$C$7="","",'A - IDENTIFICAÇÃO'!$C$7))</f>
        <v/>
      </c>
      <c r="B850" t="str">
        <f>IF(D850="","",IF('A - IDENTIFICAÇÃO'!$P$15="","",'A - IDENTIFICAÇÃO'!$P$15))</f>
        <v/>
      </c>
      <c r="C850" t="str">
        <f>IF(D850="","",TEXT(IF('A - IDENTIFICAÇÃO'!$C$2="","",'A - IDENTIFICAÇÃO'!$C$2),"0000"))</f>
        <v/>
      </c>
      <c r="D850" t="str">
        <f>IF('B - PROJETOS E PROGRAMAS'!A853="","",'B - PROJETOS E PROGRAMAS'!A853)</f>
        <v/>
      </c>
      <c r="E850" t="str">
        <f>TEXT(IF('B - PROJETOS E PROGRAMAS'!B853="","",'B - PROJETOS E PROGRAMAS'!B853),"DD/MM/AAAA")</f>
        <v/>
      </c>
      <c r="F850" t="str">
        <f>TEXT(IF('B - PROJETOS E PROGRAMAS'!C853="","",'B - PROJETOS E PROGRAMAS'!C853),"DD/MM/AAAA")</f>
        <v/>
      </c>
      <c r="G850" t="str">
        <f>IF(OR('B - PROJETOS E PROGRAMAS'!D853="SIM",'B - PROJETOS E PROGRAMAS'!D853="S"),"S",IF(OR('B - PROJETOS E PROGRAMAS'!D853="NÃO",'B - PROJETOS E PROGRAMAS'!D853="N"),"N",""))</f>
        <v/>
      </c>
      <c r="H850" t="str">
        <f>TEXT(IF('B - PROJETOS E PROGRAMAS'!A853="","",'B - PROJETOS E PROGRAMAS'!AB853),"0,00")</f>
        <v/>
      </c>
      <c r="I850" t="str">
        <f>TEXT(IF('B - PROJETOS E PROGRAMAS'!A853="","",'B - PROJETOS E PROGRAMAS'!AC853),"0,00")</f>
        <v/>
      </c>
      <c r="J850" t="str">
        <f>TEXT(IF('B - PROJETOS E PROGRAMAS'!A853="","",'B - PROJETOS E PROGRAMAS'!AD853),"0,00")</f>
        <v/>
      </c>
      <c r="K850" t="str">
        <f>TEXT(IF('B - PROJETOS E PROGRAMAS'!A853="","",'B - PROJETOS E PROGRAMAS'!AE853),"0,00")</f>
        <v/>
      </c>
    </row>
    <row r="851" spans="1:11" x14ac:dyDescent="0.35">
      <c r="A851" t="str">
        <f>IF(D851="","",IF('A - IDENTIFICAÇÃO'!$C$7="","",'A - IDENTIFICAÇÃO'!$C$7))</f>
        <v/>
      </c>
      <c r="B851" t="str">
        <f>IF(D851="","",IF('A - IDENTIFICAÇÃO'!$P$15="","",'A - IDENTIFICAÇÃO'!$P$15))</f>
        <v/>
      </c>
      <c r="C851" t="str">
        <f>IF(D851="","",TEXT(IF('A - IDENTIFICAÇÃO'!$C$2="","",'A - IDENTIFICAÇÃO'!$C$2),"0000"))</f>
        <v/>
      </c>
      <c r="D851" t="str">
        <f>IF('B - PROJETOS E PROGRAMAS'!A854="","",'B - PROJETOS E PROGRAMAS'!A854)</f>
        <v/>
      </c>
      <c r="E851" t="str">
        <f>TEXT(IF('B - PROJETOS E PROGRAMAS'!B854="","",'B - PROJETOS E PROGRAMAS'!B854),"DD/MM/AAAA")</f>
        <v/>
      </c>
      <c r="F851" t="str">
        <f>TEXT(IF('B - PROJETOS E PROGRAMAS'!C854="","",'B - PROJETOS E PROGRAMAS'!C854),"DD/MM/AAAA")</f>
        <v/>
      </c>
      <c r="G851" t="str">
        <f>IF(OR('B - PROJETOS E PROGRAMAS'!D854="SIM",'B - PROJETOS E PROGRAMAS'!D854="S"),"S",IF(OR('B - PROJETOS E PROGRAMAS'!D854="NÃO",'B - PROJETOS E PROGRAMAS'!D854="N"),"N",""))</f>
        <v/>
      </c>
      <c r="H851" t="str">
        <f>TEXT(IF('B - PROJETOS E PROGRAMAS'!A854="","",'B - PROJETOS E PROGRAMAS'!AB854),"0,00")</f>
        <v/>
      </c>
      <c r="I851" t="str">
        <f>TEXT(IF('B - PROJETOS E PROGRAMAS'!A854="","",'B - PROJETOS E PROGRAMAS'!AC854),"0,00")</f>
        <v/>
      </c>
      <c r="J851" t="str">
        <f>TEXT(IF('B - PROJETOS E PROGRAMAS'!A854="","",'B - PROJETOS E PROGRAMAS'!AD854),"0,00")</f>
        <v/>
      </c>
      <c r="K851" t="str">
        <f>TEXT(IF('B - PROJETOS E PROGRAMAS'!A854="","",'B - PROJETOS E PROGRAMAS'!AE854),"0,00")</f>
        <v/>
      </c>
    </row>
    <row r="852" spans="1:11" x14ac:dyDescent="0.35">
      <c r="A852" t="str">
        <f>IF(D852="","",IF('A - IDENTIFICAÇÃO'!$C$7="","",'A - IDENTIFICAÇÃO'!$C$7))</f>
        <v/>
      </c>
      <c r="B852" t="str">
        <f>IF(D852="","",IF('A - IDENTIFICAÇÃO'!$P$15="","",'A - IDENTIFICAÇÃO'!$P$15))</f>
        <v/>
      </c>
      <c r="C852" t="str">
        <f>IF(D852="","",TEXT(IF('A - IDENTIFICAÇÃO'!$C$2="","",'A - IDENTIFICAÇÃO'!$C$2),"0000"))</f>
        <v/>
      </c>
      <c r="D852" t="str">
        <f>IF('B - PROJETOS E PROGRAMAS'!A855="","",'B - PROJETOS E PROGRAMAS'!A855)</f>
        <v/>
      </c>
      <c r="E852" t="str">
        <f>TEXT(IF('B - PROJETOS E PROGRAMAS'!B855="","",'B - PROJETOS E PROGRAMAS'!B855),"DD/MM/AAAA")</f>
        <v/>
      </c>
      <c r="F852" t="str">
        <f>TEXT(IF('B - PROJETOS E PROGRAMAS'!C855="","",'B - PROJETOS E PROGRAMAS'!C855),"DD/MM/AAAA")</f>
        <v/>
      </c>
      <c r="G852" t="str">
        <f>IF(OR('B - PROJETOS E PROGRAMAS'!D855="SIM",'B - PROJETOS E PROGRAMAS'!D855="S"),"S",IF(OR('B - PROJETOS E PROGRAMAS'!D855="NÃO",'B - PROJETOS E PROGRAMAS'!D855="N"),"N",""))</f>
        <v/>
      </c>
      <c r="H852" t="str">
        <f>TEXT(IF('B - PROJETOS E PROGRAMAS'!A855="","",'B - PROJETOS E PROGRAMAS'!AB855),"0,00")</f>
        <v/>
      </c>
      <c r="I852" t="str">
        <f>TEXT(IF('B - PROJETOS E PROGRAMAS'!A855="","",'B - PROJETOS E PROGRAMAS'!AC855),"0,00")</f>
        <v/>
      </c>
      <c r="J852" t="str">
        <f>TEXT(IF('B - PROJETOS E PROGRAMAS'!A855="","",'B - PROJETOS E PROGRAMAS'!AD855),"0,00")</f>
        <v/>
      </c>
      <c r="K852" t="str">
        <f>TEXT(IF('B - PROJETOS E PROGRAMAS'!A855="","",'B - PROJETOS E PROGRAMAS'!AE855),"0,00")</f>
        <v/>
      </c>
    </row>
    <row r="853" spans="1:11" x14ac:dyDescent="0.35">
      <c r="A853" t="str">
        <f>IF(D853="","",IF('A - IDENTIFICAÇÃO'!$C$7="","",'A - IDENTIFICAÇÃO'!$C$7))</f>
        <v/>
      </c>
      <c r="B853" t="str">
        <f>IF(D853="","",IF('A - IDENTIFICAÇÃO'!$P$15="","",'A - IDENTIFICAÇÃO'!$P$15))</f>
        <v/>
      </c>
      <c r="C853" t="str">
        <f>IF(D853="","",TEXT(IF('A - IDENTIFICAÇÃO'!$C$2="","",'A - IDENTIFICAÇÃO'!$C$2),"0000"))</f>
        <v/>
      </c>
      <c r="D853" t="str">
        <f>IF('B - PROJETOS E PROGRAMAS'!A856="","",'B - PROJETOS E PROGRAMAS'!A856)</f>
        <v/>
      </c>
      <c r="E853" t="str">
        <f>TEXT(IF('B - PROJETOS E PROGRAMAS'!B856="","",'B - PROJETOS E PROGRAMAS'!B856),"DD/MM/AAAA")</f>
        <v/>
      </c>
      <c r="F853" t="str">
        <f>TEXT(IF('B - PROJETOS E PROGRAMAS'!C856="","",'B - PROJETOS E PROGRAMAS'!C856),"DD/MM/AAAA")</f>
        <v/>
      </c>
      <c r="G853" t="str">
        <f>IF(OR('B - PROJETOS E PROGRAMAS'!D856="SIM",'B - PROJETOS E PROGRAMAS'!D856="S"),"S",IF(OR('B - PROJETOS E PROGRAMAS'!D856="NÃO",'B - PROJETOS E PROGRAMAS'!D856="N"),"N",""))</f>
        <v/>
      </c>
      <c r="H853" t="str">
        <f>TEXT(IF('B - PROJETOS E PROGRAMAS'!A856="","",'B - PROJETOS E PROGRAMAS'!AB856),"0,00")</f>
        <v/>
      </c>
      <c r="I853" t="str">
        <f>TEXT(IF('B - PROJETOS E PROGRAMAS'!A856="","",'B - PROJETOS E PROGRAMAS'!AC856),"0,00")</f>
        <v/>
      </c>
      <c r="J853" t="str">
        <f>TEXT(IF('B - PROJETOS E PROGRAMAS'!A856="","",'B - PROJETOS E PROGRAMAS'!AD856),"0,00")</f>
        <v/>
      </c>
      <c r="K853" t="str">
        <f>TEXT(IF('B - PROJETOS E PROGRAMAS'!A856="","",'B - PROJETOS E PROGRAMAS'!AE856),"0,00")</f>
        <v/>
      </c>
    </row>
    <row r="854" spans="1:11" x14ac:dyDescent="0.35">
      <c r="A854" t="str">
        <f>IF(D854="","",IF('A - IDENTIFICAÇÃO'!$C$7="","",'A - IDENTIFICAÇÃO'!$C$7))</f>
        <v/>
      </c>
      <c r="B854" t="str">
        <f>IF(D854="","",IF('A - IDENTIFICAÇÃO'!$P$15="","",'A - IDENTIFICAÇÃO'!$P$15))</f>
        <v/>
      </c>
      <c r="C854" t="str">
        <f>IF(D854="","",TEXT(IF('A - IDENTIFICAÇÃO'!$C$2="","",'A - IDENTIFICAÇÃO'!$C$2),"0000"))</f>
        <v/>
      </c>
      <c r="D854" t="str">
        <f>IF('B - PROJETOS E PROGRAMAS'!A857="","",'B - PROJETOS E PROGRAMAS'!A857)</f>
        <v/>
      </c>
      <c r="E854" t="str">
        <f>TEXT(IF('B - PROJETOS E PROGRAMAS'!B857="","",'B - PROJETOS E PROGRAMAS'!B857),"DD/MM/AAAA")</f>
        <v/>
      </c>
      <c r="F854" t="str">
        <f>TEXT(IF('B - PROJETOS E PROGRAMAS'!C857="","",'B - PROJETOS E PROGRAMAS'!C857),"DD/MM/AAAA")</f>
        <v/>
      </c>
      <c r="G854" t="str">
        <f>IF(OR('B - PROJETOS E PROGRAMAS'!D857="SIM",'B - PROJETOS E PROGRAMAS'!D857="S"),"S",IF(OR('B - PROJETOS E PROGRAMAS'!D857="NÃO",'B - PROJETOS E PROGRAMAS'!D857="N"),"N",""))</f>
        <v/>
      </c>
      <c r="H854" t="str">
        <f>TEXT(IF('B - PROJETOS E PROGRAMAS'!A857="","",'B - PROJETOS E PROGRAMAS'!AB857),"0,00")</f>
        <v/>
      </c>
      <c r="I854" t="str">
        <f>TEXT(IF('B - PROJETOS E PROGRAMAS'!A857="","",'B - PROJETOS E PROGRAMAS'!AC857),"0,00")</f>
        <v/>
      </c>
      <c r="J854" t="str">
        <f>TEXT(IF('B - PROJETOS E PROGRAMAS'!A857="","",'B - PROJETOS E PROGRAMAS'!AD857),"0,00")</f>
        <v/>
      </c>
      <c r="K854" t="str">
        <f>TEXT(IF('B - PROJETOS E PROGRAMAS'!A857="","",'B - PROJETOS E PROGRAMAS'!AE857),"0,00")</f>
        <v/>
      </c>
    </row>
    <row r="855" spans="1:11" x14ac:dyDescent="0.35">
      <c r="A855" t="str">
        <f>IF(D855="","",IF('A - IDENTIFICAÇÃO'!$C$7="","",'A - IDENTIFICAÇÃO'!$C$7))</f>
        <v/>
      </c>
      <c r="B855" t="str">
        <f>IF(D855="","",IF('A - IDENTIFICAÇÃO'!$P$15="","",'A - IDENTIFICAÇÃO'!$P$15))</f>
        <v/>
      </c>
      <c r="C855" t="str">
        <f>IF(D855="","",TEXT(IF('A - IDENTIFICAÇÃO'!$C$2="","",'A - IDENTIFICAÇÃO'!$C$2),"0000"))</f>
        <v/>
      </c>
      <c r="D855" t="str">
        <f>IF('B - PROJETOS E PROGRAMAS'!A858="","",'B - PROJETOS E PROGRAMAS'!A858)</f>
        <v/>
      </c>
      <c r="E855" t="str">
        <f>TEXT(IF('B - PROJETOS E PROGRAMAS'!B858="","",'B - PROJETOS E PROGRAMAS'!B858),"DD/MM/AAAA")</f>
        <v/>
      </c>
      <c r="F855" t="str">
        <f>TEXT(IF('B - PROJETOS E PROGRAMAS'!C858="","",'B - PROJETOS E PROGRAMAS'!C858),"DD/MM/AAAA")</f>
        <v/>
      </c>
      <c r="G855" t="str">
        <f>IF(OR('B - PROJETOS E PROGRAMAS'!D858="SIM",'B - PROJETOS E PROGRAMAS'!D858="S"),"S",IF(OR('B - PROJETOS E PROGRAMAS'!D858="NÃO",'B - PROJETOS E PROGRAMAS'!D858="N"),"N",""))</f>
        <v/>
      </c>
      <c r="H855" t="str">
        <f>TEXT(IF('B - PROJETOS E PROGRAMAS'!A858="","",'B - PROJETOS E PROGRAMAS'!AB858),"0,00")</f>
        <v/>
      </c>
      <c r="I855" t="str">
        <f>TEXT(IF('B - PROJETOS E PROGRAMAS'!A858="","",'B - PROJETOS E PROGRAMAS'!AC858),"0,00")</f>
        <v/>
      </c>
      <c r="J855" t="str">
        <f>TEXT(IF('B - PROJETOS E PROGRAMAS'!A858="","",'B - PROJETOS E PROGRAMAS'!AD858),"0,00")</f>
        <v/>
      </c>
      <c r="K855" t="str">
        <f>TEXT(IF('B - PROJETOS E PROGRAMAS'!A858="","",'B - PROJETOS E PROGRAMAS'!AE858),"0,00")</f>
        <v/>
      </c>
    </row>
    <row r="856" spans="1:11" x14ac:dyDescent="0.35">
      <c r="A856" t="str">
        <f>IF(D856="","",IF('A - IDENTIFICAÇÃO'!$C$7="","",'A - IDENTIFICAÇÃO'!$C$7))</f>
        <v/>
      </c>
      <c r="B856" t="str">
        <f>IF(D856="","",IF('A - IDENTIFICAÇÃO'!$P$15="","",'A - IDENTIFICAÇÃO'!$P$15))</f>
        <v/>
      </c>
      <c r="C856" t="str">
        <f>IF(D856="","",TEXT(IF('A - IDENTIFICAÇÃO'!$C$2="","",'A - IDENTIFICAÇÃO'!$C$2),"0000"))</f>
        <v/>
      </c>
      <c r="D856" t="str">
        <f>IF('B - PROJETOS E PROGRAMAS'!A859="","",'B - PROJETOS E PROGRAMAS'!A859)</f>
        <v/>
      </c>
      <c r="E856" t="str">
        <f>TEXT(IF('B - PROJETOS E PROGRAMAS'!B859="","",'B - PROJETOS E PROGRAMAS'!B859),"DD/MM/AAAA")</f>
        <v/>
      </c>
      <c r="F856" t="str">
        <f>TEXT(IF('B - PROJETOS E PROGRAMAS'!C859="","",'B - PROJETOS E PROGRAMAS'!C859),"DD/MM/AAAA")</f>
        <v/>
      </c>
      <c r="G856" t="str">
        <f>IF(OR('B - PROJETOS E PROGRAMAS'!D859="SIM",'B - PROJETOS E PROGRAMAS'!D859="S"),"S",IF(OR('B - PROJETOS E PROGRAMAS'!D859="NÃO",'B - PROJETOS E PROGRAMAS'!D859="N"),"N",""))</f>
        <v/>
      </c>
      <c r="H856" t="str">
        <f>TEXT(IF('B - PROJETOS E PROGRAMAS'!A859="","",'B - PROJETOS E PROGRAMAS'!AB859),"0,00")</f>
        <v/>
      </c>
      <c r="I856" t="str">
        <f>TEXT(IF('B - PROJETOS E PROGRAMAS'!A859="","",'B - PROJETOS E PROGRAMAS'!AC859),"0,00")</f>
        <v/>
      </c>
      <c r="J856" t="str">
        <f>TEXT(IF('B - PROJETOS E PROGRAMAS'!A859="","",'B - PROJETOS E PROGRAMAS'!AD859),"0,00")</f>
        <v/>
      </c>
      <c r="K856" t="str">
        <f>TEXT(IF('B - PROJETOS E PROGRAMAS'!A859="","",'B - PROJETOS E PROGRAMAS'!AE859),"0,00")</f>
        <v/>
      </c>
    </row>
    <row r="857" spans="1:11" x14ac:dyDescent="0.35">
      <c r="A857" t="str">
        <f>IF(D857="","",IF('A - IDENTIFICAÇÃO'!$C$7="","",'A - IDENTIFICAÇÃO'!$C$7))</f>
        <v/>
      </c>
      <c r="B857" t="str">
        <f>IF(D857="","",IF('A - IDENTIFICAÇÃO'!$P$15="","",'A - IDENTIFICAÇÃO'!$P$15))</f>
        <v/>
      </c>
      <c r="C857" t="str">
        <f>IF(D857="","",TEXT(IF('A - IDENTIFICAÇÃO'!$C$2="","",'A - IDENTIFICAÇÃO'!$C$2),"0000"))</f>
        <v/>
      </c>
      <c r="D857" t="str">
        <f>IF('B - PROJETOS E PROGRAMAS'!A860="","",'B - PROJETOS E PROGRAMAS'!A860)</f>
        <v/>
      </c>
      <c r="E857" t="str">
        <f>TEXT(IF('B - PROJETOS E PROGRAMAS'!B860="","",'B - PROJETOS E PROGRAMAS'!B860),"DD/MM/AAAA")</f>
        <v/>
      </c>
      <c r="F857" t="str">
        <f>TEXT(IF('B - PROJETOS E PROGRAMAS'!C860="","",'B - PROJETOS E PROGRAMAS'!C860),"DD/MM/AAAA")</f>
        <v/>
      </c>
      <c r="G857" t="str">
        <f>IF(OR('B - PROJETOS E PROGRAMAS'!D860="SIM",'B - PROJETOS E PROGRAMAS'!D860="S"),"S",IF(OR('B - PROJETOS E PROGRAMAS'!D860="NÃO",'B - PROJETOS E PROGRAMAS'!D860="N"),"N",""))</f>
        <v/>
      </c>
      <c r="H857" t="str">
        <f>TEXT(IF('B - PROJETOS E PROGRAMAS'!A860="","",'B - PROJETOS E PROGRAMAS'!AB860),"0,00")</f>
        <v/>
      </c>
      <c r="I857" t="str">
        <f>TEXT(IF('B - PROJETOS E PROGRAMAS'!A860="","",'B - PROJETOS E PROGRAMAS'!AC860),"0,00")</f>
        <v/>
      </c>
      <c r="J857" t="str">
        <f>TEXT(IF('B - PROJETOS E PROGRAMAS'!A860="","",'B - PROJETOS E PROGRAMAS'!AD860),"0,00")</f>
        <v/>
      </c>
      <c r="K857" t="str">
        <f>TEXT(IF('B - PROJETOS E PROGRAMAS'!A860="","",'B - PROJETOS E PROGRAMAS'!AE860),"0,00")</f>
        <v/>
      </c>
    </row>
    <row r="858" spans="1:11" x14ac:dyDescent="0.35">
      <c r="A858" t="str">
        <f>IF(D858="","",IF('A - IDENTIFICAÇÃO'!$C$7="","",'A - IDENTIFICAÇÃO'!$C$7))</f>
        <v/>
      </c>
      <c r="B858" t="str">
        <f>IF(D858="","",IF('A - IDENTIFICAÇÃO'!$P$15="","",'A - IDENTIFICAÇÃO'!$P$15))</f>
        <v/>
      </c>
      <c r="C858" t="str">
        <f>IF(D858="","",TEXT(IF('A - IDENTIFICAÇÃO'!$C$2="","",'A - IDENTIFICAÇÃO'!$C$2),"0000"))</f>
        <v/>
      </c>
      <c r="D858" t="str">
        <f>IF('B - PROJETOS E PROGRAMAS'!A861="","",'B - PROJETOS E PROGRAMAS'!A861)</f>
        <v/>
      </c>
      <c r="E858" t="str">
        <f>TEXT(IF('B - PROJETOS E PROGRAMAS'!B861="","",'B - PROJETOS E PROGRAMAS'!B861),"DD/MM/AAAA")</f>
        <v/>
      </c>
      <c r="F858" t="str">
        <f>TEXT(IF('B - PROJETOS E PROGRAMAS'!C861="","",'B - PROJETOS E PROGRAMAS'!C861),"DD/MM/AAAA")</f>
        <v/>
      </c>
      <c r="G858" t="str">
        <f>IF(OR('B - PROJETOS E PROGRAMAS'!D861="SIM",'B - PROJETOS E PROGRAMAS'!D861="S"),"S",IF(OR('B - PROJETOS E PROGRAMAS'!D861="NÃO",'B - PROJETOS E PROGRAMAS'!D861="N"),"N",""))</f>
        <v/>
      </c>
      <c r="H858" t="str">
        <f>TEXT(IF('B - PROJETOS E PROGRAMAS'!A861="","",'B - PROJETOS E PROGRAMAS'!AB861),"0,00")</f>
        <v/>
      </c>
      <c r="I858" t="str">
        <f>TEXT(IF('B - PROJETOS E PROGRAMAS'!A861="","",'B - PROJETOS E PROGRAMAS'!AC861),"0,00")</f>
        <v/>
      </c>
      <c r="J858" t="str">
        <f>TEXT(IF('B - PROJETOS E PROGRAMAS'!A861="","",'B - PROJETOS E PROGRAMAS'!AD861),"0,00")</f>
        <v/>
      </c>
      <c r="K858" t="str">
        <f>TEXT(IF('B - PROJETOS E PROGRAMAS'!A861="","",'B - PROJETOS E PROGRAMAS'!AE861),"0,00")</f>
        <v/>
      </c>
    </row>
    <row r="859" spans="1:11" x14ac:dyDescent="0.35">
      <c r="A859" t="str">
        <f>IF(D859="","",IF('A - IDENTIFICAÇÃO'!$C$7="","",'A - IDENTIFICAÇÃO'!$C$7))</f>
        <v/>
      </c>
      <c r="B859" t="str">
        <f>IF(D859="","",IF('A - IDENTIFICAÇÃO'!$P$15="","",'A - IDENTIFICAÇÃO'!$P$15))</f>
        <v/>
      </c>
      <c r="C859" t="str">
        <f>IF(D859="","",TEXT(IF('A - IDENTIFICAÇÃO'!$C$2="","",'A - IDENTIFICAÇÃO'!$C$2),"0000"))</f>
        <v/>
      </c>
      <c r="D859" t="str">
        <f>IF('B - PROJETOS E PROGRAMAS'!A862="","",'B - PROJETOS E PROGRAMAS'!A862)</f>
        <v/>
      </c>
      <c r="E859" t="str">
        <f>TEXT(IF('B - PROJETOS E PROGRAMAS'!B862="","",'B - PROJETOS E PROGRAMAS'!B862),"DD/MM/AAAA")</f>
        <v/>
      </c>
      <c r="F859" t="str">
        <f>TEXT(IF('B - PROJETOS E PROGRAMAS'!C862="","",'B - PROJETOS E PROGRAMAS'!C862),"DD/MM/AAAA")</f>
        <v/>
      </c>
      <c r="G859" t="str">
        <f>IF(OR('B - PROJETOS E PROGRAMAS'!D862="SIM",'B - PROJETOS E PROGRAMAS'!D862="S"),"S",IF(OR('B - PROJETOS E PROGRAMAS'!D862="NÃO",'B - PROJETOS E PROGRAMAS'!D862="N"),"N",""))</f>
        <v/>
      </c>
      <c r="H859" t="str">
        <f>TEXT(IF('B - PROJETOS E PROGRAMAS'!A862="","",'B - PROJETOS E PROGRAMAS'!AB862),"0,00")</f>
        <v/>
      </c>
      <c r="I859" t="str">
        <f>TEXT(IF('B - PROJETOS E PROGRAMAS'!A862="","",'B - PROJETOS E PROGRAMAS'!AC862),"0,00")</f>
        <v/>
      </c>
      <c r="J859" t="str">
        <f>TEXT(IF('B - PROJETOS E PROGRAMAS'!A862="","",'B - PROJETOS E PROGRAMAS'!AD862),"0,00")</f>
        <v/>
      </c>
      <c r="K859" t="str">
        <f>TEXT(IF('B - PROJETOS E PROGRAMAS'!A862="","",'B - PROJETOS E PROGRAMAS'!AE862),"0,00")</f>
        <v/>
      </c>
    </row>
    <row r="860" spans="1:11" x14ac:dyDescent="0.35">
      <c r="A860" t="str">
        <f>IF(D860="","",IF('A - IDENTIFICAÇÃO'!$C$7="","",'A - IDENTIFICAÇÃO'!$C$7))</f>
        <v/>
      </c>
      <c r="B860" t="str">
        <f>IF(D860="","",IF('A - IDENTIFICAÇÃO'!$P$15="","",'A - IDENTIFICAÇÃO'!$P$15))</f>
        <v/>
      </c>
      <c r="C860" t="str">
        <f>IF(D860="","",TEXT(IF('A - IDENTIFICAÇÃO'!$C$2="","",'A - IDENTIFICAÇÃO'!$C$2),"0000"))</f>
        <v/>
      </c>
      <c r="D860" t="str">
        <f>IF('B - PROJETOS E PROGRAMAS'!A863="","",'B - PROJETOS E PROGRAMAS'!A863)</f>
        <v/>
      </c>
      <c r="E860" t="str">
        <f>TEXT(IF('B - PROJETOS E PROGRAMAS'!B863="","",'B - PROJETOS E PROGRAMAS'!B863),"DD/MM/AAAA")</f>
        <v/>
      </c>
      <c r="F860" t="str">
        <f>TEXT(IF('B - PROJETOS E PROGRAMAS'!C863="","",'B - PROJETOS E PROGRAMAS'!C863),"DD/MM/AAAA")</f>
        <v/>
      </c>
      <c r="G860" t="str">
        <f>IF(OR('B - PROJETOS E PROGRAMAS'!D863="SIM",'B - PROJETOS E PROGRAMAS'!D863="S"),"S",IF(OR('B - PROJETOS E PROGRAMAS'!D863="NÃO",'B - PROJETOS E PROGRAMAS'!D863="N"),"N",""))</f>
        <v/>
      </c>
      <c r="H860" t="str">
        <f>TEXT(IF('B - PROJETOS E PROGRAMAS'!A863="","",'B - PROJETOS E PROGRAMAS'!AB863),"0,00")</f>
        <v/>
      </c>
      <c r="I860" t="str">
        <f>TEXT(IF('B - PROJETOS E PROGRAMAS'!A863="","",'B - PROJETOS E PROGRAMAS'!AC863),"0,00")</f>
        <v/>
      </c>
      <c r="J860" t="str">
        <f>TEXT(IF('B - PROJETOS E PROGRAMAS'!A863="","",'B - PROJETOS E PROGRAMAS'!AD863),"0,00")</f>
        <v/>
      </c>
      <c r="K860" t="str">
        <f>TEXT(IF('B - PROJETOS E PROGRAMAS'!A863="","",'B - PROJETOS E PROGRAMAS'!AE863),"0,00")</f>
        <v/>
      </c>
    </row>
    <row r="861" spans="1:11" x14ac:dyDescent="0.35">
      <c r="A861" t="str">
        <f>IF(D861="","",IF('A - IDENTIFICAÇÃO'!$C$7="","",'A - IDENTIFICAÇÃO'!$C$7))</f>
        <v/>
      </c>
      <c r="B861" t="str">
        <f>IF(D861="","",IF('A - IDENTIFICAÇÃO'!$P$15="","",'A - IDENTIFICAÇÃO'!$P$15))</f>
        <v/>
      </c>
      <c r="C861" t="str">
        <f>IF(D861="","",TEXT(IF('A - IDENTIFICAÇÃO'!$C$2="","",'A - IDENTIFICAÇÃO'!$C$2),"0000"))</f>
        <v/>
      </c>
      <c r="D861" t="str">
        <f>IF('B - PROJETOS E PROGRAMAS'!A864="","",'B - PROJETOS E PROGRAMAS'!A864)</f>
        <v/>
      </c>
      <c r="E861" t="str">
        <f>TEXT(IF('B - PROJETOS E PROGRAMAS'!B864="","",'B - PROJETOS E PROGRAMAS'!B864),"DD/MM/AAAA")</f>
        <v/>
      </c>
      <c r="F861" t="str">
        <f>TEXT(IF('B - PROJETOS E PROGRAMAS'!C864="","",'B - PROJETOS E PROGRAMAS'!C864),"DD/MM/AAAA")</f>
        <v/>
      </c>
      <c r="G861" t="str">
        <f>IF(OR('B - PROJETOS E PROGRAMAS'!D864="SIM",'B - PROJETOS E PROGRAMAS'!D864="S"),"S",IF(OR('B - PROJETOS E PROGRAMAS'!D864="NÃO",'B - PROJETOS E PROGRAMAS'!D864="N"),"N",""))</f>
        <v/>
      </c>
      <c r="H861" t="str">
        <f>TEXT(IF('B - PROJETOS E PROGRAMAS'!A864="","",'B - PROJETOS E PROGRAMAS'!AB864),"0,00")</f>
        <v/>
      </c>
      <c r="I861" t="str">
        <f>TEXT(IF('B - PROJETOS E PROGRAMAS'!A864="","",'B - PROJETOS E PROGRAMAS'!AC864),"0,00")</f>
        <v/>
      </c>
      <c r="J861" t="str">
        <f>TEXT(IF('B - PROJETOS E PROGRAMAS'!A864="","",'B - PROJETOS E PROGRAMAS'!AD864),"0,00")</f>
        <v/>
      </c>
      <c r="K861" t="str">
        <f>TEXT(IF('B - PROJETOS E PROGRAMAS'!A864="","",'B - PROJETOS E PROGRAMAS'!AE864),"0,00")</f>
        <v/>
      </c>
    </row>
    <row r="862" spans="1:11" x14ac:dyDescent="0.35">
      <c r="A862" t="str">
        <f>IF(D862="","",IF('A - IDENTIFICAÇÃO'!$C$7="","",'A - IDENTIFICAÇÃO'!$C$7))</f>
        <v/>
      </c>
      <c r="B862" t="str">
        <f>IF(D862="","",IF('A - IDENTIFICAÇÃO'!$P$15="","",'A - IDENTIFICAÇÃO'!$P$15))</f>
        <v/>
      </c>
      <c r="C862" t="str">
        <f>IF(D862="","",TEXT(IF('A - IDENTIFICAÇÃO'!$C$2="","",'A - IDENTIFICAÇÃO'!$C$2),"0000"))</f>
        <v/>
      </c>
      <c r="D862" t="str">
        <f>IF('B - PROJETOS E PROGRAMAS'!A865="","",'B - PROJETOS E PROGRAMAS'!A865)</f>
        <v/>
      </c>
      <c r="E862" t="str">
        <f>TEXT(IF('B - PROJETOS E PROGRAMAS'!B865="","",'B - PROJETOS E PROGRAMAS'!B865),"DD/MM/AAAA")</f>
        <v/>
      </c>
      <c r="F862" t="str">
        <f>TEXT(IF('B - PROJETOS E PROGRAMAS'!C865="","",'B - PROJETOS E PROGRAMAS'!C865),"DD/MM/AAAA")</f>
        <v/>
      </c>
      <c r="G862" t="str">
        <f>IF(OR('B - PROJETOS E PROGRAMAS'!D865="SIM",'B - PROJETOS E PROGRAMAS'!D865="S"),"S",IF(OR('B - PROJETOS E PROGRAMAS'!D865="NÃO",'B - PROJETOS E PROGRAMAS'!D865="N"),"N",""))</f>
        <v/>
      </c>
      <c r="H862" t="str">
        <f>TEXT(IF('B - PROJETOS E PROGRAMAS'!A865="","",'B - PROJETOS E PROGRAMAS'!AB865),"0,00")</f>
        <v/>
      </c>
      <c r="I862" t="str">
        <f>TEXT(IF('B - PROJETOS E PROGRAMAS'!A865="","",'B - PROJETOS E PROGRAMAS'!AC865),"0,00")</f>
        <v/>
      </c>
      <c r="J862" t="str">
        <f>TEXT(IF('B - PROJETOS E PROGRAMAS'!A865="","",'B - PROJETOS E PROGRAMAS'!AD865),"0,00")</f>
        <v/>
      </c>
      <c r="K862" t="str">
        <f>TEXT(IF('B - PROJETOS E PROGRAMAS'!A865="","",'B - PROJETOS E PROGRAMAS'!AE865),"0,00")</f>
        <v/>
      </c>
    </row>
    <row r="863" spans="1:11" x14ac:dyDescent="0.35">
      <c r="A863" t="str">
        <f>IF(D863="","",IF('A - IDENTIFICAÇÃO'!$C$7="","",'A - IDENTIFICAÇÃO'!$C$7))</f>
        <v/>
      </c>
      <c r="B863" t="str">
        <f>IF(D863="","",IF('A - IDENTIFICAÇÃO'!$P$15="","",'A - IDENTIFICAÇÃO'!$P$15))</f>
        <v/>
      </c>
      <c r="C863" t="str">
        <f>IF(D863="","",TEXT(IF('A - IDENTIFICAÇÃO'!$C$2="","",'A - IDENTIFICAÇÃO'!$C$2),"0000"))</f>
        <v/>
      </c>
      <c r="D863" t="str">
        <f>IF('B - PROJETOS E PROGRAMAS'!A866="","",'B - PROJETOS E PROGRAMAS'!A866)</f>
        <v/>
      </c>
      <c r="E863" t="str">
        <f>TEXT(IF('B - PROJETOS E PROGRAMAS'!B866="","",'B - PROJETOS E PROGRAMAS'!B866),"DD/MM/AAAA")</f>
        <v/>
      </c>
      <c r="F863" t="str">
        <f>TEXT(IF('B - PROJETOS E PROGRAMAS'!C866="","",'B - PROJETOS E PROGRAMAS'!C866),"DD/MM/AAAA")</f>
        <v/>
      </c>
      <c r="G863" t="str">
        <f>IF(OR('B - PROJETOS E PROGRAMAS'!D866="SIM",'B - PROJETOS E PROGRAMAS'!D866="S"),"S",IF(OR('B - PROJETOS E PROGRAMAS'!D866="NÃO",'B - PROJETOS E PROGRAMAS'!D866="N"),"N",""))</f>
        <v/>
      </c>
      <c r="H863" t="str">
        <f>TEXT(IF('B - PROJETOS E PROGRAMAS'!A866="","",'B - PROJETOS E PROGRAMAS'!AB866),"0,00")</f>
        <v/>
      </c>
      <c r="I863" t="str">
        <f>TEXT(IF('B - PROJETOS E PROGRAMAS'!A866="","",'B - PROJETOS E PROGRAMAS'!AC866),"0,00")</f>
        <v/>
      </c>
      <c r="J863" t="str">
        <f>TEXT(IF('B - PROJETOS E PROGRAMAS'!A866="","",'B - PROJETOS E PROGRAMAS'!AD866),"0,00")</f>
        <v/>
      </c>
      <c r="K863" t="str">
        <f>TEXT(IF('B - PROJETOS E PROGRAMAS'!A866="","",'B - PROJETOS E PROGRAMAS'!AE866),"0,00")</f>
        <v/>
      </c>
    </row>
    <row r="864" spans="1:11" x14ac:dyDescent="0.35">
      <c r="A864" t="str">
        <f>IF(D864="","",IF('A - IDENTIFICAÇÃO'!$C$7="","",'A - IDENTIFICAÇÃO'!$C$7))</f>
        <v/>
      </c>
      <c r="B864" t="str">
        <f>IF(D864="","",IF('A - IDENTIFICAÇÃO'!$P$15="","",'A - IDENTIFICAÇÃO'!$P$15))</f>
        <v/>
      </c>
      <c r="C864" t="str">
        <f>IF(D864="","",TEXT(IF('A - IDENTIFICAÇÃO'!$C$2="","",'A - IDENTIFICAÇÃO'!$C$2),"0000"))</f>
        <v/>
      </c>
      <c r="D864" t="str">
        <f>IF('B - PROJETOS E PROGRAMAS'!A867="","",'B - PROJETOS E PROGRAMAS'!A867)</f>
        <v/>
      </c>
      <c r="E864" t="str">
        <f>TEXT(IF('B - PROJETOS E PROGRAMAS'!B867="","",'B - PROJETOS E PROGRAMAS'!B867),"DD/MM/AAAA")</f>
        <v/>
      </c>
      <c r="F864" t="str">
        <f>TEXT(IF('B - PROJETOS E PROGRAMAS'!C867="","",'B - PROJETOS E PROGRAMAS'!C867),"DD/MM/AAAA")</f>
        <v/>
      </c>
      <c r="G864" t="str">
        <f>IF(OR('B - PROJETOS E PROGRAMAS'!D867="SIM",'B - PROJETOS E PROGRAMAS'!D867="S"),"S",IF(OR('B - PROJETOS E PROGRAMAS'!D867="NÃO",'B - PROJETOS E PROGRAMAS'!D867="N"),"N",""))</f>
        <v/>
      </c>
      <c r="H864" t="str">
        <f>TEXT(IF('B - PROJETOS E PROGRAMAS'!A867="","",'B - PROJETOS E PROGRAMAS'!AB867),"0,00")</f>
        <v/>
      </c>
      <c r="I864" t="str">
        <f>TEXT(IF('B - PROJETOS E PROGRAMAS'!A867="","",'B - PROJETOS E PROGRAMAS'!AC867),"0,00")</f>
        <v/>
      </c>
      <c r="J864" t="str">
        <f>TEXT(IF('B - PROJETOS E PROGRAMAS'!A867="","",'B - PROJETOS E PROGRAMAS'!AD867),"0,00")</f>
        <v/>
      </c>
      <c r="K864" t="str">
        <f>TEXT(IF('B - PROJETOS E PROGRAMAS'!A867="","",'B - PROJETOS E PROGRAMAS'!AE867),"0,00")</f>
        <v/>
      </c>
    </row>
    <row r="865" spans="1:11" x14ac:dyDescent="0.35">
      <c r="A865" t="str">
        <f>IF(D865="","",IF('A - IDENTIFICAÇÃO'!$C$7="","",'A - IDENTIFICAÇÃO'!$C$7))</f>
        <v/>
      </c>
      <c r="B865" t="str">
        <f>IF(D865="","",IF('A - IDENTIFICAÇÃO'!$P$15="","",'A - IDENTIFICAÇÃO'!$P$15))</f>
        <v/>
      </c>
      <c r="C865" t="str">
        <f>IF(D865="","",TEXT(IF('A - IDENTIFICAÇÃO'!$C$2="","",'A - IDENTIFICAÇÃO'!$C$2),"0000"))</f>
        <v/>
      </c>
      <c r="D865" t="str">
        <f>IF('B - PROJETOS E PROGRAMAS'!A868="","",'B - PROJETOS E PROGRAMAS'!A868)</f>
        <v/>
      </c>
      <c r="E865" t="str">
        <f>TEXT(IF('B - PROJETOS E PROGRAMAS'!B868="","",'B - PROJETOS E PROGRAMAS'!B868),"DD/MM/AAAA")</f>
        <v/>
      </c>
      <c r="F865" t="str">
        <f>TEXT(IF('B - PROJETOS E PROGRAMAS'!C868="","",'B - PROJETOS E PROGRAMAS'!C868),"DD/MM/AAAA")</f>
        <v/>
      </c>
      <c r="G865" t="str">
        <f>IF(OR('B - PROJETOS E PROGRAMAS'!D868="SIM",'B - PROJETOS E PROGRAMAS'!D868="S"),"S",IF(OR('B - PROJETOS E PROGRAMAS'!D868="NÃO",'B - PROJETOS E PROGRAMAS'!D868="N"),"N",""))</f>
        <v/>
      </c>
      <c r="H865" t="str">
        <f>TEXT(IF('B - PROJETOS E PROGRAMAS'!A868="","",'B - PROJETOS E PROGRAMAS'!AB868),"0,00")</f>
        <v/>
      </c>
      <c r="I865" t="str">
        <f>TEXT(IF('B - PROJETOS E PROGRAMAS'!A868="","",'B - PROJETOS E PROGRAMAS'!AC868),"0,00")</f>
        <v/>
      </c>
      <c r="J865" t="str">
        <f>TEXT(IF('B - PROJETOS E PROGRAMAS'!A868="","",'B - PROJETOS E PROGRAMAS'!AD868),"0,00")</f>
        <v/>
      </c>
      <c r="K865" t="str">
        <f>TEXT(IF('B - PROJETOS E PROGRAMAS'!A868="","",'B - PROJETOS E PROGRAMAS'!AE868),"0,00")</f>
        <v/>
      </c>
    </row>
    <row r="866" spans="1:11" x14ac:dyDescent="0.35">
      <c r="A866" t="str">
        <f>IF(D866="","",IF('A - IDENTIFICAÇÃO'!$C$7="","",'A - IDENTIFICAÇÃO'!$C$7))</f>
        <v/>
      </c>
      <c r="B866" t="str">
        <f>IF(D866="","",IF('A - IDENTIFICAÇÃO'!$P$15="","",'A - IDENTIFICAÇÃO'!$P$15))</f>
        <v/>
      </c>
      <c r="C866" t="str">
        <f>IF(D866="","",TEXT(IF('A - IDENTIFICAÇÃO'!$C$2="","",'A - IDENTIFICAÇÃO'!$C$2),"0000"))</f>
        <v/>
      </c>
      <c r="D866" t="str">
        <f>IF('B - PROJETOS E PROGRAMAS'!A869="","",'B - PROJETOS E PROGRAMAS'!A869)</f>
        <v/>
      </c>
      <c r="E866" t="str">
        <f>TEXT(IF('B - PROJETOS E PROGRAMAS'!B869="","",'B - PROJETOS E PROGRAMAS'!B869),"DD/MM/AAAA")</f>
        <v/>
      </c>
      <c r="F866" t="str">
        <f>TEXT(IF('B - PROJETOS E PROGRAMAS'!C869="","",'B - PROJETOS E PROGRAMAS'!C869),"DD/MM/AAAA")</f>
        <v/>
      </c>
      <c r="G866" t="str">
        <f>IF(OR('B - PROJETOS E PROGRAMAS'!D869="SIM",'B - PROJETOS E PROGRAMAS'!D869="S"),"S",IF(OR('B - PROJETOS E PROGRAMAS'!D869="NÃO",'B - PROJETOS E PROGRAMAS'!D869="N"),"N",""))</f>
        <v/>
      </c>
      <c r="H866" t="str">
        <f>TEXT(IF('B - PROJETOS E PROGRAMAS'!A869="","",'B - PROJETOS E PROGRAMAS'!AB869),"0,00")</f>
        <v/>
      </c>
      <c r="I866" t="str">
        <f>TEXT(IF('B - PROJETOS E PROGRAMAS'!A869="","",'B - PROJETOS E PROGRAMAS'!AC869),"0,00")</f>
        <v/>
      </c>
      <c r="J866" t="str">
        <f>TEXT(IF('B - PROJETOS E PROGRAMAS'!A869="","",'B - PROJETOS E PROGRAMAS'!AD869),"0,00")</f>
        <v/>
      </c>
      <c r="K866" t="str">
        <f>TEXT(IF('B - PROJETOS E PROGRAMAS'!A869="","",'B - PROJETOS E PROGRAMAS'!AE869),"0,00")</f>
        <v/>
      </c>
    </row>
    <row r="867" spans="1:11" x14ac:dyDescent="0.35">
      <c r="A867" t="str">
        <f>IF(D867="","",IF('A - IDENTIFICAÇÃO'!$C$7="","",'A - IDENTIFICAÇÃO'!$C$7))</f>
        <v/>
      </c>
      <c r="B867" t="str">
        <f>IF(D867="","",IF('A - IDENTIFICAÇÃO'!$P$15="","",'A - IDENTIFICAÇÃO'!$P$15))</f>
        <v/>
      </c>
      <c r="C867" t="str">
        <f>IF(D867="","",TEXT(IF('A - IDENTIFICAÇÃO'!$C$2="","",'A - IDENTIFICAÇÃO'!$C$2),"0000"))</f>
        <v/>
      </c>
      <c r="D867" t="str">
        <f>IF('B - PROJETOS E PROGRAMAS'!A870="","",'B - PROJETOS E PROGRAMAS'!A870)</f>
        <v/>
      </c>
      <c r="E867" t="str">
        <f>TEXT(IF('B - PROJETOS E PROGRAMAS'!B870="","",'B - PROJETOS E PROGRAMAS'!B870),"DD/MM/AAAA")</f>
        <v/>
      </c>
      <c r="F867" t="str">
        <f>TEXT(IF('B - PROJETOS E PROGRAMAS'!C870="","",'B - PROJETOS E PROGRAMAS'!C870),"DD/MM/AAAA")</f>
        <v/>
      </c>
      <c r="G867" t="str">
        <f>IF(OR('B - PROJETOS E PROGRAMAS'!D870="SIM",'B - PROJETOS E PROGRAMAS'!D870="S"),"S",IF(OR('B - PROJETOS E PROGRAMAS'!D870="NÃO",'B - PROJETOS E PROGRAMAS'!D870="N"),"N",""))</f>
        <v/>
      </c>
      <c r="H867" t="str">
        <f>TEXT(IF('B - PROJETOS E PROGRAMAS'!A870="","",'B - PROJETOS E PROGRAMAS'!AB870),"0,00")</f>
        <v/>
      </c>
      <c r="I867" t="str">
        <f>TEXT(IF('B - PROJETOS E PROGRAMAS'!A870="","",'B - PROJETOS E PROGRAMAS'!AC870),"0,00")</f>
        <v/>
      </c>
      <c r="J867" t="str">
        <f>TEXT(IF('B - PROJETOS E PROGRAMAS'!A870="","",'B - PROJETOS E PROGRAMAS'!AD870),"0,00")</f>
        <v/>
      </c>
      <c r="K867" t="str">
        <f>TEXT(IF('B - PROJETOS E PROGRAMAS'!A870="","",'B - PROJETOS E PROGRAMAS'!AE870),"0,00")</f>
        <v/>
      </c>
    </row>
    <row r="868" spans="1:11" x14ac:dyDescent="0.35">
      <c r="A868" t="str">
        <f>IF(D868="","",IF('A - IDENTIFICAÇÃO'!$C$7="","",'A - IDENTIFICAÇÃO'!$C$7))</f>
        <v/>
      </c>
      <c r="B868" t="str">
        <f>IF(D868="","",IF('A - IDENTIFICAÇÃO'!$P$15="","",'A - IDENTIFICAÇÃO'!$P$15))</f>
        <v/>
      </c>
      <c r="C868" t="str">
        <f>IF(D868="","",TEXT(IF('A - IDENTIFICAÇÃO'!$C$2="","",'A - IDENTIFICAÇÃO'!$C$2),"0000"))</f>
        <v/>
      </c>
      <c r="D868" t="str">
        <f>IF('B - PROJETOS E PROGRAMAS'!A871="","",'B - PROJETOS E PROGRAMAS'!A871)</f>
        <v/>
      </c>
      <c r="E868" t="str">
        <f>TEXT(IF('B - PROJETOS E PROGRAMAS'!B871="","",'B - PROJETOS E PROGRAMAS'!B871),"DD/MM/AAAA")</f>
        <v/>
      </c>
      <c r="F868" t="str">
        <f>TEXT(IF('B - PROJETOS E PROGRAMAS'!C871="","",'B - PROJETOS E PROGRAMAS'!C871),"DD/MM/AAAA")</f>
        <v/>
      </c>
      <c r="G868" t="str">
        <f>IF(OR('B - PROJETOS E PROGRAMAS'!D871="SIM",'B - PROJETOS E PROGRAMAS'!D871="S"),"S",IF(OR('B - PROJETOS E PROGRAMAS'!D871="NÃO",'B - PROJETOS E PROGRAMAS'!D871="N"),"N",""))</f>
        <v/>
      </c>
      <c r="H868" t="str">
        <f>TEXT(IF('B - PROJETOS E PROGRAMAS'!A871="","",'B - PROJETOS E PROGRAMAS'!AB871),"0,00")</f>
        <v/>
      </c>
      <c r="I868" t="str">
        <f>TEXT(IF('B - PROJETOS E PROGRAMAS'!A871="","",'B - PROJETOS E PROGRAMAS'!AC871),"0,00")</f>
        <v/>
      </c>
      <c r="J868" t="str">
        <f>TEXT(IF('B - PROJETOS E PROGRAMAS'!A871="","",'B - PROJETOS E PROGRAMAS'!AD871),"0,00")</f>
        <v/>
      </c>
      <c r="K868" t="str">
        <f>TEXT(IF('B - PROJETOS E PROGRAMAS'!A871="","",'B - PROJETOS E PROGRAMAS'!AE871),"0,00")</f>
        <v/>
      </c>
    </row>
    <row r="869" spans="1:11" x14ac:dyDescent="0.35">
      <c r="A869" t="str">
        <f>IF(D869="","",IF('A - IDENTIFICAÇÃO'!$C$7="","",'A - IDENTIFICAÇÃO'!$C$7))</f>
        <v/>
      </c>
      <c r="B869" t="str">
        <f>IF(D869="","",IF('A - IDENTIFICAÇÃO'!$P$15="","",'A - IDENTIFICAÇÃO'!$P$15))</f>
        <v/>
      </c>
      <c r="C869" t="str">
        <f>IF(D869="","",TEXT(IF('A - IDENTIFICAÇÃO'!$C$2="","",'A - IDENTIFICAÇÃO'!$C$2),"0000"))</f>
        <v/>
      </c>
      <c r="D869" t="str">
        <f>IF('B - PROJETOS E PROGRAMAS'!A872="","",'B - PROJETOS E PROGRAMAS'!A872)</f>
        <v/>
      </c>
      <c r="E869" t="str">
        <f>TEXT(IF('B - PROJETOS E PROGRAMAS'!B872="","",'B - PROJETOS E PROGRAMAS'!B872),"DD/MM/AAAA")</f>
        <v/>
      </c>
      <c r="F869" t="str">
        <f>TEXT(IF('B - PROJETOS E PROGRAMAS'!C872="","",'B - PROJETOS E PROGRAMAS'!C872),"DD/MM/AAAA")</f>
        <v/>
      </c>
      <c r="G869" t="str">
        <f>IF(OR('B - PROJETOS E PROGRAMAS'!D872="SIM",'B - PROJETOS E PROGRAMAS'!D872="S"),"S",IF(OR('B - PROJETOS E PROGRAMAS'!D872="NÃO",'B - PROJETOS E PROGRAMAS'!D872="N"),"N",""))</f>
        <v/>
      </c>
      <c r="H869" t="str">
        <f>TEXT(IF('B - PROJETOS E PROGRAMAS'!A872="","",'B - PROJETOS E PROGRAMAS'!AB872),"0,00")</f>
        <v/>
      </c>
      <c r="I869" t="str">
        <f>TEXT(IF('B - PROJETOS E PROGRAMAS'!A872="","",'B - PROJETOS E PROGRAMAS'!AC872),"0,00")</f>
        <v/>
      </c>
      <c r="J869" t="str">
        <f>TEXT(IF('B - PROJETOS E PROGRAMAS'!A872="","",'B - PROJETOS E PROGRAMAS'!AD872),"0,00")</f>
        <v/>
      </c>
      <c r="K869" t="str">
        <f>TEXT(IF('B - PROJETOS E PROGRAMAS'!A872="","",'B - PROJETOS E PROGRAMAS'!AE872),"0,00")</f>
        <v/>
      </c>
    </row>
    <row r="870" spans="1:11" x14ac:dyDescent="0.35">
      <c r="A870" t="str">
        <f>IF(D870="","",IF('A - IDENTIFICAÇÃO'!$C$7="","",'A - IDENTIFICAÇÃO'!$C$7))</f>
        <v/>
      </c>
      <c r="B870" t="str">
        <f>IF(D870="","",IF('A - IDENTIFICAÇÃO'!$P$15="","",'A - IDENTIFICAÇÃO'!$P$15))</f>
        <v/>
      </c>
      <c r="C870" t="str">
        <f>IF(D870="","",TEXT(IF('A - IDENTIFICAÇÃO'!$C$2="","",'A - IDENTIFICAÇÃO'!$C$2),"0000"))</f>
        <v/>
      </c>
      <c r="D870" t="str">
        <f>IF('B - PROJETOS E PROGRAMAS'!A873="","",'B - PROJETOS E PROGRAMAS'!A873)</f>
        <v/>
      </c>
      <c r="E870" t="str">
        <f>TEXT(IF('B - PROJETOS E PROGRAMAS'!B873="","",'B - PROJETOS E PROGRAMAS'!B873),"DD/MM/AAAA")</f>
        <v/>
      </c>
      <c r="F870" t="str">
        <f>TEXT(IF('B - PROJETOS E PROGRAMAS'!C873="","",'B - PROJETOS E PROGRAMAS'!C873),"DD/MM/AAAA")</f>
        <v/>
      </c>
      <c r="G870" t="str">
        <f>IF(OR('B - PROJETOS E PROGRAMAS'!D873="SIM",'B - PROJETOS E PROGRAMAS'!D873="S"),"S",IF(OR('B - PROJETOS E PROGRAMAS'!D873="NÃO",'B - PROJETOS E PROGRAMAS'!D873="N"),"N",""))</f>
        <v/>
      </c>
      <c r="H870" t="str">
        <f>TEXT(IF('B - PROJETOS E PROGRAMAS'!A873="","",'B - PROJETOS E PROGRAMAS'!AB873),"0,00")</f>
        <v/>
      </c>
      <c r="I870" t="str">
        <f>TEXT(IF('B - PROJETOS E PROGRAMAS'!A873="","",'B - PROJETOS E PROGRAMAS'!AC873),"0,00")</f>
        <v/>
      </c>
      <c r="J870" t="str">
        <f>TEXT(IF('B - PROJETOS E PROGRAMAS'!A873="","",'B - PROJETOS E PROGRAMAS'!AD873),"0,00")</f>
        <v/>
      </c>
      <c r="K870" t="str">
        <f>TEXT(IF('B - PROJETOS E PROGRAMAS'!A873="","",'B - PROJETOS E PROGRAMAS'!AE873),"0,00")</f>
        <v/>
      </c>
    </row>
    <row r="871" spans="1:11" x14ac:dyDescent="0.35">
      <c r="A871" t="str">
        <f>IF(D871="","",IF('A - IDENTIFICAÇÃO'!$C$7="","",'A - IDENTIFICAÇÃO'!$C$7))</f>
        <v/>
      </c>
      <c r="B871" t="str">
        <f>IF(D871="","",IF('A - IDENTIFICAÇÃO'!$P$15="","",'A - IDENTIFICAÇÃO'!$P$15))</f>
        <v/>
      </c>
      <c r="C871" t="str">
        <f>IF(D871="","",TEXT(IF('A - IDENTIFICAÇÃO'!$C$2="","",'A - IDENTIFICAÇÃO'!$C$2),"0000"))</f>
        <v/>
      </c>
      <c r="D871" t="str">
        <f>IF('B - PROJETOS E PROGRAMAS'!A874="","",'B - PROJETOS E PROGRAMAS'!A874)</f>
        <v/>
      </c>
      <c r="E871" t="str">
        <f>TEXT(IF('B - PROJETOS E PROGRAMAS'!B874="","",'B - PROJETOS E PROGRAMAS'!B874),"DD/MM/AAAA")</f>
        <v/>
      </c>
      <c r="F871" t="str">
        <f>TEXT(IF('B - PROJETOS E PROGRAMAS'!C874="","",'B - PROJETOS E PROGRAMAS'!C874),"DD/MM/AAAA")</f>
        <v/>
      </c>
      <c r="G871" t="str">
        <f>IF(OR('B - PROJETOS E PROGRAMAS'!D874="SIM",'B - PROJETOS E PROGRAMAS'!D874="S"),"S",IF(OR('B - PROJETOS E PROGRAMAS'!D874="NÃO",'B - PROJETOS E PROGRAMAS'!D874="N"),"N",""))</f>
        <v/>
      </c>
      <c r="H871" t="str">
        <f>TEXT(IF('B - PROJETOS E PROGRAMAS'!A874="","",'B - PROJETOS E PROGRAMAS'!AB874),"0,00")</f>
        <v/>
      </c>
      <c r="I871" t="str">
        <f>TEXT(IF('B - PROJETOS E PROGRAMAS'!A874="","",'B - PROJETOS E PROGRAMAS'!AC874),"0,00")</f>
        <v/>
      </c>
      <c r="J871" t="str">
        <f>TEXT(IF('B - PROJETOS E PROGRAMAS'!A874="","",'B - PROJETOS E PROGRAMAS'!AD874),"0,00")</f>
        <v/>
      </c>
      <c r="K871" t="str">
        <f>TEXT(IF('B - PROJETOS E PROGRAMAS'!A874="","",'B - PROJETOS E PROGRAMAS'!AE874),"0,00")</f>
        <v/>
      </c>
    </row>
    <row r="872" spans="1:11" x14ac:dyDescent="0.35">
      <c r="A872" t="str">
        <f>IF(D872="","",IF('A - IDENTIFICAÇÃO'!$C$7="","",'A - IDENTIFICAÇÃO'!$C$7))</f>
        <v/>
      </c>
      <c r="B872" t="str">
        <f>IF(D872="","",IF('A - IDENTIFICAÇÃO'!$P$15="","",'A - IDENTIFICAÇÃO'!$P$15))</f>
        <v/>
      </c>
      <c r="C872" t="str">
        <f>IF(D872="","",TEXT(IF('A - IDENTIFICAÇÃO'!$C$2="","",'A - IDENTIFICAÇÃO'!$C$2),"0000"))</f>
        <v/>
      </c>
      <c r="D872" t="str">
        <f>IF('B - PROJETOS E PROGRAMAS'!A875="","",'B - PROJETOS E PROGRAMAS'!A875)</f>
        <v/>
      </c>
      <c r="E872" t="str">
        <f>TEXT(IF('B - PROJETOS E PROGRAMAS'!B875="","",'B - PROJETOS E PROGRAMAS'!B875),"DD/MM/AAAA")</f>
        <v/>
      </c>
      <c r="F872" t="str">
        <f>TEXT(IF('B - PROJETOS E PROGRAMAS'!C875="","",'B - PROJETOS E PROGRAMAS'!C875),"DD/MM/AAAA")</f>
        <v/>
      </c>
      <c r="G872" t="str">
        <f>IF(OR('B - PROJETOS E PROGRAMAS'!D875="SIM",'B - PROJETOS E PROGRAMAS'!D875="S"),"S",IF(OR('B - PROJETOS E PROGRAMAS'!D875="NÃO",'B - PROJETOS E PROGRAMAS'!D875="N"),"N",""))</f>
        <v/>
      </c>
      <c r="H872" t="str">
        <f>TEXT(IF('B - PROJETOS E PROGRAMAS'!A875="","",'B - PROJETOS E PROGRAMAS'!AB875),"0,00")</f>
        <v/>
      </c>
      <c r="I872" t="str">
        <f>TEXT(IF('B - PROJETOS E PROGRAMAS'!A875="","",'B - PROJETOS E PROGRAMAS'!AC875),"0,00")</f>
        <v/>
      </c>
      <c r="J872" t="str">
        <f>TEXT(IF('B - PROJETOS E PROGRAMAS'!A875="","",'B - PROJETOS E PROGRAMAS'!AD875),"0,00")</f>
        <v/>
      </c>
      <c r="K872" t="str">
        <f>TEXT(IF('B - PROJETOS E PROGRAMAS'!A875="","",'B - PROJETOS E PROGRAMAS'!AE875),"0,00")</f>
        <v/>
      </c>
    </row>
    <row r="873" spans="1:11" x14ac:dyDescent="0.35">
      <c r="A873" t="str">
        <f>IF(D873="","",IF('A - IDENTIFICAÇÃO'!$C$7="","",'A - IDENTIFICAÇÃO'!$C$7))</f>
        <v/>
      </c>
      <c r="B873" t="str">
        <f>IF(D873="","",IF('A - IDENTIFICAÇÃO'!$P$15="","",'A - IDENTIFICAÇÃO'!$P$15))</f>
        <v/>
      </c>
      <c r="C873" t="str">
        <f>IF(D873="","",TEXT(IF('A - IDENTIFICAÇÃO'!$C$2="","",'A - IDENTIFICAÇÃO'!$C$2),"0000"))</f>
        <v/>
      </c>
      <c r="D873" t="str">
        <f>IF('B - PROJETOS E PROGRAMAS'!A876="","",'B - PROJETOS E PROGRAMAS'!A876)</f>
        <v/>
      </c>
      <c r="E873" t="str">
        <f>TEXT(IF('B - PROJETOS E PROGRAMAS'!B876="","",'B - PROJETOS E PROGRAMAS'!B876),"DD/MM/AAAA")</f>
        <v/>
      </c>
      <c r="F873" t="str">
        <f>TEXT(IF('B - PROJETOS E PROGRAMAS'!C876="","",'B - PROJETOS E PROGRAMAS'!C876),"DD/MM/AAAA")</f>
        <v/>
      </c>
      <c r="G873" t="str">
        <f>IF(OR('B - PROJETOS E PROGRAMAS'!D876="SIM",'B - PROJETOS E PROGRAMAS'!D876="S"),"S",IF(OR('B - PROJETOS E PROGRAMAS'!D876="NÃO",'B - PROJETOS E PROGRAMAS'!D876="N"),"N",""))</f>
        <v/>
      </c>
      <c r="H873" t="str">
        <f>TEXT(IF('B - PROJETOS E PROGRAMAS'!A876="","",'B - PROJETOS E PROGRAMAS'!AB876),"0,00")</f>
        <v/>
      </c>
      <c r="I873" t="str">
        <f>TEXT(IF('B - PROJETOS E PROGRAMAS'!A876="","",'B - PROJETOS E PROGRAMAS'!AC876),"0,00")</f>
        <v/>
      </c>
      <c r="J873" t="str">
        <f>TEXT(IF('B - PROJETOS E PROGRAMAS'!A876="","",'B - PROJETOS E PROGRAMAS'!AD876),"0,00")</f>
        <v/>
      </c>
      <c r="K873" t="str">
        <f>TEXT(IF('B - PROJETOS E PROGRAMAS'!A876="","",'B - PROJETOS E PROGRAMAS'!AE876),"0,00")</f>
        <v/>
      </c>
    </row>
    <row r="874" spans="1:11" x14ac:dyDescent="0.35">
      <c r="A874" t="str">
        <f>IF(D874="","",IF('A - IDENTIFICAÇÃO'!$C$7="","",'A - IDENTIFICAÇÃO'!$C$7))</f>
        <v/>
      </c>
      <c r="B874" t="str">
        <f>IF(D874="","",IF('A - IDENTIFICAÇÃO'!$P$15="","",'A - IDENTIFICAÇÃO'!$P$15))</f>
        <v/>
      </c>
      <c r="C874" t="str">
        <f>IF(D874="","",TEXT(IF('A - IDENTIFICAÇÃO'!$C$2="","",'A - IDENTIFICAÇÃO'!$C$2),"0000"))</f>
        <v/>
      </c>
      <c r="D874" t="str">
        <f>IF('B - PROJETOS E PROGRAMAS'!A877="","",'B - PROJETOS E PROGRAMAS'!A877)</f>
        <v/>
      </c>
      <c r="E874" t="str">
        <f>TEXT(IF('B - PROJETOS E PROGRAMAS'!B877="","",'B - PROJETOS E PROGRAMAS'!B877),"DD/MM/AAAA")</f>
        <v/>
      </c>
      <c r="F874" t="str">
        <f>TEXT(IF('B - PROJETOS E PROGRAMAS'!C877="","",'B - PROJETOS E PROGRAMAS'!C877),"DD/MM/AAAA")</f>
        <v/>
      </c>
      <c r="G874" t="str">
        <f>IF(OR('B - PROJETOS E PROGRAMAS'!D877="SIM",'B - PROJETOS E PROGRAMAS'!D877="S"),"S",IF(OR('B - PROJETOS E PROGRAMAS'!D877="NÃO",'B - PROJETOS E PROGRAMAS'!D877="N"),"N",""))</f>
        <v/>
      </c>
      <c r="H874" t="str">
        <f>TEXT(IF('B - PROJETOS E PROGRAMAS'!A877="","",'B - PROJETOS E PROGRAMAS'!AB877),"0,00")</f>
        <v/>
      </c>
      <c r="I874" t="str">
        <f>TEXT(IF('B - PROJETOS E PROGRAMAS'!A877="","",'B - PROJETOS E PROGRAMAS'!AC877),"0,00")</f>
        <v/>
      </c>
      <c r="J874" t="str">
        <f>TEXT(IF('B - PROJETOS E PROGRAMAS'!A877="","",'B - PROJETOS E PROGRAMAS'!AD877),"0,00")</f>
        <v/>
      </c>
      <c r="K874" t="str">
        <f>TEXT(IF('B - PROJETOS E PROGRAMAS'!A877="","",'B - PROJETOS E PROGRAMAS'!AE877),"0,00")</f>
        <v/>
      </c>
    </row>
    <row r="875" spans="1:11" x14ac:dyDescent="0.35">
      <c r="A875" t="str">
        <f>IF(D875="","",IF('A - IDENTIFICAÇÃO'!$C$7="","",'A - IDENTIFICAÇÃO'!$C$7))</f>
        <v/>
      </c>
      <c r="B875" t="str">
        <f>IF(D875="","",IF('A - IDENTIFICAÇÃO'!$P$15="","",'A - IDENTIFICAÇÃO'!$P$15))</f>
        <v/>
      </c>
      <c r="C875" t="str">
        <f>IF(D875="","",TEXT(IF('A - IDENTIFICAÇÃO'!$C$2="","",'A - IDENTIFICAÇÃO'!$C$2),"0000"))</f>
        <v/>
      </c>
      <c r="D875" t="str">
        <f>IF('B - PROJETOS E PROGRAMAS'!A878="","",'B - PROJETOS E PROGRAMAS'!A878)</f>
        <v/>
      </c>
      <c r="E875" t="str">
        <f>TEXT(IF('B - PROJETOS E PROGRAMAS'!B878="","",'B - PROJETOS E PROGRAMAS'!B878),"DD/MM/AAAA")</f>
        <v/>
      </c>
      <c r="F875" t="str">
        <f>TEXT(IF('B - PROJETOS E PROGRAMAS'!C878="","",'B - PROJETOS E PROGRAMAS'!C878),"DD/MM/AAAA")</f>
        <v/>
      </c>
      <c r="G875" t="str">
        <f>IF(OR('B - PROJETOS E PROGRAMAS'!D878="SIM",'B - PROJETOS E PROGRAMAS'!D878="S"),"S",IF(OR('B - PROJETOS E PROGRAMAS'!D878="NÃO",'B - PROJETOS E PROGRAMAS'!D878="N"),"N",""))</f>
        <v/>
      </c>
      <c r="H875" t="str">
        <f>TEXT(IF('B - PROJETOS E PROGRAMAS'!A878="","",'B - PROJETOS E PROGRAMAS'!AB878),"0,00")</f>
        <v/>
      </c>
      <c r="I875" t="str">
        <f>TEXT(IF('B - PROJETOS E PROGRAMAS'!A878="","",'B - PROJETOS E PROGRAMAS'!AC878),"0,00")</f>
        <v/>
      </c>
      <c r="J875" t="str">
        <f>TEXT(IF('B - PROJETOS E PROGRAMAS'!A878="","",'B - PROJETOS E PROGRAMAS'!AD878),"0,00")</f>
        <v/>
      </c>
      <c r="K875" t="str">
        <f>TEXT(IF('B - PROJETOS E PROGRAMAS'!A878="","",'B - PROJETOS E PROGRAMAS'!AE878),"0,00")</f>
        <v/>
      </c>
    </row>
    <row r="876" spans="1:11" x14ac:dyDescent="0.35">
      <c r="A876" t="str">
        <f>IF(D876="","",IF('A - IDENTIFICAÇÃO'!$C$7="","",'A - IDENTIFICAÇÃO'!$C$7))</f>
        <v/>
      </c>
      <c r="B876" t="str">
        <f>IF(D876="","",IF('A - IDENTIFICAÇÃO'!$P$15="","",'A - IDENTIFICAÇÃO'!$P$15))</f>
        <v/>
      </c>
      <c r="C876" t="str">
        <f>IF(D876="","",TEXT(IF('A - IDENTIFICAÇÃO'!$C$2="","",'A - IDENTIFICAÇÃO'!$C$2),"0000"))</f>
        <v/>
      </c>
      <c r="D876" t="str">
        <f>IF('B - PROJETOS E PROGRAMAS'!A879="","",'B - PROJETOS E PROGRAMAS'!A879)</f>
        <v/>
      </c>
      <c r="E876" t="str">
        <f>TEXT(IF('B - PROJETOS E PROGRAMAS'!B879="","",'B - PROJETOS E PROGRAMAS'!B879),"DD/MM/AAAA")</f>
        <v/>
      </c>
      <c r="F876" t="str">
        <f>TEXT(IF('B - PROJETOS E PROGRAMAS'!C879="","",'B - PROJETOS E PROGRAMAS'!C879),"DD/MM/AAAA")</f>
        <v/>
      </c>
      <c r="G876" t="str">
        <f>IF(OR('B - PROJETOS E PROGRAMAS'!D879="SIM",'B - PROJETOS E PROGRAMAS'!D879="S"),"S",IF(OR('B - PROJETOS E PROGRAMAS'!D879="NÃO",'B - PROJETOS E PROGRAMAS'!D879="N"),"N",""))</f>
        <v/>
      </c>
      <c r="H876" t="str">
        <f>TEXT(IF('B - PROJETOS E PROGRAMAS'!A879="","",'B - PROJETOS E PROGRAMAS'!AB879),"0,00")</f>
        <v/>
      </c>
      <c r="I876" t="str">
        <f>TEXT(IF('B - PROJETOS E PROGRAMAS'!A879="","",'B - PROJETOS E PROGRAMAS'!AC879),"0,00")</f>
        <v/>
      </c>
      <c r="J876" t="str">
        <f>TEXT(IF('B - PROJETOS E PROGRAMAS'!A879="","",'B - PROJETOS E PROGRAMAS'!AD879),"0,00")</f>
        <v/>
      </c>
      <c r="K876" t="str">
        <f>TEXT(IF('B - PROJETOS E PROGRAMAS'!A879="","",'B - PROJETOS E PROGRAMAS'!AE879),"0,00")</f>
        <v/>
      </c>
    </row>
    <row r="877" spans="1:11" x14ac:dyDescent="0.35">
      <c r="A877" t="str">
        <f>IF(D877="","",IF('A - IDENTIFICAÇÃO'!$C$7="","",'A - IDENTIFICAÇÃO'!$C$7))</f>
        <v/>
      </c>
      <c r="B877" t="str">
        <f>IF(D877="","",IF('A - IDENTIFICAÇÃO'!$P$15="","",'A - IDENTIFICAÇÃO'!$P$15))</f>
        <v/>
      </c>
      <c r="C877" t="str">
        <f>IF(D877="","",TEXT(IF('A - IDENTIFICAÇÃO'!$C$2="","",'A - IDENTIFICAÇÃO'!$C$2),"0000"))</f>
        <v/>
      </c>
      <c r="D877" t="str">
        <f>IF('B - PROJETOS E PROGRAMAS'!A880="","",'B - PROJETOS E PROGRAMAS'!A880)</f>
        <v/>
      </c>
      <c r="E877" t="str">
        <f>TEXT(IF('B - PROJETOS E PROGRAMAS'!B880="","",'B - PROJETOS E PROGRAMAS'!B880),"DD/MM/AAAA")</f>
        <v/>
      </c>
      <c r="F877" t="str">
        <f>TEXT(IF('B - PROJETOS E PROGRAMAS'!C880="","",'B - PROJETOS E PROGRAMAS'!C880),"DD/MM/AAAA")</f>
        <v/>
      </c>
      <c r="G877" t="str">
        <f>IF(OR('B - PROJETOS E PROGRAMAS'!D880="SIM",'B - PROJETOS E PROGRAMAS'!D880="S"),"S",IF(OR('B - PROJETOS E PROGRAMAS'!D880="NÃO",'B - PROJETOS E PROGRAMAS'!D880="N"),"N",""))</f>
        <v/>
      </c>
      <c r="H877" t="str">
        <f>TEXT(IF('B - PROJETOS E PROGRAMAS'!A880="","",'B - PROJETOS E PROGRAMAS'!AB880),"0,00")</f>
        <v/>
      </c>
      <c r="I877" t="str">
        <f>TEXT(IF('B - PROJETOS E PROGRAMAS'!A880="","",'B - PROJETOS E PROGRAMAS'!AC880),"0,00")</f>
        <v/>
      </c>
      <c r="J877" t="str">
        <f>TEXT(IF('B - PROJETOS E PROGRAMAS'!A880="","",'B - PROJETOS E PROGRAMAS'!AD880),"0,00")</f>
        <v/>
      </c>
      <c r="K877" t="str">
        <f>TEXT(IF('B - PROJETOS E PROGRAMAS'!A880="","",'B - PROJETOS E PROGRAMAS'!AE880),"0,00")</f>
        <v/>
      </c>
    </row>
    <row r="878" spans="1:11" x14ac:dyDescent="0.35">
      <c r="A878" t="str">
        <f>IF(D878="","",IF('A - IDENTIFICAÇÃO'!$C$7="","",'A - IDENTIFICAÇÃO'!$C$7))</f>
        <v/>
      </c>
      <c r="B878" t="str">
        <f>IF(D878="","",IF('A - IDENTIFICAÇÃO'!$P$15="","",'A - IDENTIFICAÇÃO'!$P$15))</f>
        <v/>
      </c>
      <c r="C878" t="str">
        <f>IF(D878="","",TEXT(IF('A - IDENTIFICAÇÃO'!$C$2="","",'A - IDENTIFICAÇÃO'!$C$2),"0000"))</f>
        <v/>
      </c>
      <c r="D878" t="str">
        <f>IF('B - PROJETOS E PROGRAMAS'!A881="","",'B - PROJETOS E PROGRAMAS'!A881)</f>
        <v/>
      </c>
      <c r="E878" t="str">
        <f>TEXT(IF('B - PROJETOS E PROGRAMAS'!B881="","",'B - PROJETOS E PROGRAMAS'!B881),"DD/MM/AAAA")</f>
        <v/>
      </c>
      <c r="F878" t="str">
        <f>TEXT(IF('B - PROJETOS E PROGRAMAS'!C881="","",'B - PROJETOS E PROGRAMAS'!C881),"DD/MM/AAAA")</f>
        <v/>
      </c>
      <c r="G878" t="str">
        <f>IF(OR('B - PROJETOS E PROGRAMAS'!D881="SIM",'B - PROJETOS E PROGRAMAS'!D881="S"),"S",IF(OR('B - PROJETOS E PROGRAMAS'!D881="NÃO",'B - PROJETOS E PROGRAMAS'!D881="N"),"N",""))</f>
        <v/>
      </c>
      <c r="H878" t="str">
        <f>TEXT(IF('B - PROJETOS E PROGRAMAS'!A881="","",'B - PROJETOS E PROGRAMAS'!AB881),"0,00")</f>
        <v/>
      </c>
      <c r="I878" t="str">
        <f>TEXT(IF('B - PROJETOS E PROGRAMAS'!A881="","",'B - PROJETOS E PROGRAMAS'!AC881),"0,00")</f>
        <v/>
      </c>
      <c r="J878" t="str">
        <f>TEXT(IF('B - PROJETOS E PROGRAMAS'!A881="","",'B - PROJETOS E PROGRAMAS'!AD881),"0,00")</f>
        <v/>
      </c>
      <c r="K878" t="str">
        <f>TEXT(IF('B - PROJETOS E PROGRAMAS'!A881="","",'B - PROJETOS E PROGRAMAS'!AE881),"0,00")</f>
        <v/>
      </c>
    </row>
    <row r="879" spans="1:11" x14ac:dyDescent="0.35">
      <c r="A879" t="str">
        <f>IF(D879="","",IF('A - IDENTIFICAÇÃO'!$C$7="","",'A - IDENTIFICAÇÃO'!$C$7))</f>
        <v/>
      </c>
      <c r="B879" t="str">
        <f>IF(D879="","",IF('A - IDENTIFICAÇÃO'!$P$15="","",'A - IDENTIFICAÇÃO'!$P$15))</f>
        <v/>
      </c>
      <c r="C879" t="str">
        <f>IF(D879="","",TEXT(IF('A - IDENTIFICAÇÃO'!$C$2="","",'A - IDENTIFICAÇÃO'!$C$2),"0000"))</f>
        <v/>
      </c>
      <c r="D879" t="str">
        <f>IF('B - PROJETOS E PROGRAMAS'!A882="","",'B - PROJETOS E PROGRAMAS'!A882)</f>
        <v/>
      </c>
      <c r="E879" t="str">
        <f>TEXT(IF('B - PROJETOS E PROGRAMAS'!B882="","",'B - PROJETOS E PROGRAMAS'!B882),"DD/MM/AAAA")</f>
        <v/>
      </c>
      <c r="F879" t="str">
        <f>TEXT(IF('B - PROJETOS E PROGRAMAS'!C882="","",'B - PROJETOS E PROGRAMAS'!C882),"DD/MM/AAAA")</f>
        <v/>
      </c>
      <c r="G879" t="str">
        <f>IF(OR('B - PROJETOS E PROGRAMAS'!D882="SIM",'B - PROJETOS E PROGRAMAS'!D882="S"),"S",IF(OR('B - PROJETOS E PROGRAMAS'!D882="NÃO",'B - PROJETOS E PROGRAMAS'!D882="N"),"N",""))</f>
        <v/>
      </c>
      <c r="H879" t="str">
        <f>TEXT(IF('B - PROJETOS E PROGRAMAS'!A882="","",'B - PROJETOS E PROGRAMAS'!AB882),"0,00")</f>
        <v/>
      </c>
      <c r="I879" t="str">
        <f>TEXT(IF('B - PROJETOS E PROGRAMAS'!A882="","",'B - PROJETOS E PROGRAMAS'!AC882),"0,00")</f>
        <v/>
      </c>
      <c r="J879" t="str">
        <f>TEXT(IF('B - PROJETOS E PROGRAMAS'!A882="","",'B - PROJETOS E PROGRAMAS'!AD882),"0,00")</f>
        <v/>
      </c>
      <c r="K879" t="str">
        <f>TEXT(IF('B - PROJETOS E PROGRAMAS'!A882="","",'B - PROJETOS E PROGRAMAS'!AE882),"0,00")</f>
        <v/>
      </c>
    </row>
    <row r="880" spans="1:11" x14ac:dyDescent="0.35">
      <c r="A880" t="str">
        <f>IF(D880="","",IF('A - IDENTIFICAÇÃO'!$C$7="","",'A - IDENTIFICAÇÃO'!$C$7))</f>
        <v/>
      </c>
      <c r="B880" t="str">
        <f>IF(D880="","",IF('A - IDENTIFICAÇÃO'!$P$15="","",'A - IDENTIFICAÇÃO'!$P$15))</f>
        <v/>
      </c>
      <c r="C880" t="str">
        <f>IF(D880="","",TEXT(IF('A - IDENTIFICAÇÃO'!$C$2="","",'A - IDENTIFICAÇÃO'!$C$2),"0000"))</f>
        <v/>
      </c>
      <c r="D880" t="str">
        <f>IF('B - PROJETOS E PROGRAMAS'!A883="","",'B - PROJETOS E PROGRAMAS'!A883)</f>
        <v/>
      </c>
      <c r="E880" t="str">
        <f>TEXT(IF('B - PROJETOS E PROGRAMAS'!B883="","",'B - PROJETOS E PROGRAMAS'!B883),"DD/MM/AAAA")</f>
        <v/>
      </c>
      <c r="F880" t="str">
        <f>TEXT(IF('B - PROJETOS E PROGRAMAS'!C883="","",'B - PROJETOS E PROGRAMAS'!C883),"DD/MM/AAAA")</f>
        <v/>
      </c>
      <c r="G880" t="str">
        <f>IF(OR('B - PROJETOS E PROGRAMAS'!D883="SIM",'B - PROJETOS E PROGRAMAS'!D883="S"),"S",IF(OR('B - PROJETOS E PROGRAMAS'!D883="NÃO",'B - PROJETOS E PROGRAMAS'!D883="N"),"N",""))</f>
        <v/>
      </c>
      <c r="H880" t="str">
        <f>TEXT(IF('B - PROJETOS E PROGRAMAS'!A883="","",'B - PROJETOS E PROGRAMAS'!AB883),"0,00")</f>
        <v/>
      </c>
      <c r="I880" t="str">
        <f>TEXT(IF('B - PROJETOS E PROGRAMAS'!A883="","",'B - PROJETOS E PROGRAMAS'!AC883),"0,00")</f>
        <v/>
      </c>
      <c r="J880" t="str">
        <f>TEXT(IF('B - PROJETOS E PROGRAMAS'!A883="","",'B - PROJETOS E PROGRAMAS'!AD883),"0,00")</f>
        <v/>
      </c>
      <c r="K880" t="str">
        <f>TEXT(IF('B - PROJETOS E PROGRAMAS'!A883="","",'B - PROJETOS E PROGRAMAS'!AE883),"0,00")</f>
        <v/>
      </c>
    </row>
    <row r="881" spans="1:11" x14ac:dyDescent="0.35">
      <c r="A881" t="str">
        <f>IF(D881="","",IF('A - IDENTIFICAÇÃO'!$C$7="","",'A - IDENTIFICAÇÃO'!$C$7))</f>
        <v/>
      </c>
      <c r="B881" t="str">
        <f>IF(D881="","",IF('A - IDENTIFICAÇÃO'!$P$15="","",'A - IDENTIFICAÇÃO'!$P$15))</f>
        <v/>
      </c>
      <c r="C881" t="str">
        <f>IF(D881="","",TEXT(IF('A - IDENTIFICAÇÃO'!$C$2="","",'A - IDENTIFICAÇÃO'!$C$2),"0000"))</f>
        <v/>
      </c>
      <c r="D881" t="str">
        <f>IF('B - PROJETOS E PROGRAMAS'!A884="","",'B - PROJETOS E PROGRAMAS'!A884)</f>
        <v/>
      </c>
      <c r="E881" t="str">
        <f>TEXT(IF('B - PROJETOS E PROGRAMAS'!B884="","",'B - PROJETOS E PROGRAMAS'!B884),"DD/MM/AAAA")</f>
        <v/>
      </c>
      <c r="F881" t="str">
        <f>TEXT(IF('B - PROJETOS E PROGRAMAS'!C884="","",'B - PROJETOS E PROGRAMAS'!C884),"DD/MM/AAAA")</f>
        <v/>
      </c>
      <c r="G881" t="str">
        <f>IF(OR('B - PROJETOS E PROGRAMAS'!D884="SIM",'B - PROJETOS E PROGRAMAS'!D884="S"),"S",IF(OR('B - PROJETOS E PROGRAMAS'!D884="NÃO",'B - PROJETOS E PROGRAMAS'!D884="N"),"N",""))</f>
        <v/>
      </c>
      <c r="H881" t="str">
        <f>TEXT(IF('B - PROJETOS E PROGRAMAS'!A884="","",'B - PROJETOS E PROGRAMAS'!AB884),"0,00")</f>
        <v/>
      </c>
      <c r="I881" t="str">
        <f>TEXT(IF('B - PROJETOS E PROGRAMAS'!A884="","",'B - PROJETOS E PROGRAMAS'!AC884),"0,00")</f>
        <v/>
      </c>
      <c r="J881" t="str">
        <f>TEXT(IF('B - PROJETOS E PROGRAMAS'!A884="","",'B - PROJETOS E PROGRAMAS'!AD884),"0,00")</f>
        <v/>
      </c>
      <c r="K881" t="str">
        <f>TEXT(IF('B - PROJETOS E PROGRAMAS'!A884="","",'B - PROJETOS E PROGRAMAS'!AE884),"0,00")</f>
        <v/>
      </c>
    </row>
    <row r="882" spans="1:11" x14ac:dyDescent="0.35">
      <c r="A882" t="str">
        <f>IF(D882="","",IF('A - IDENTIFICAÇÃO'!$C$7="","",'A - IDENTIFICAÇÃO'!$C$7))</f>
        <v/>
      </c>
      <c r="B882" t="str">
        <f>IF(D882="","",IF('A - IDENTIFICAÇÃO'!$P$15="","",'A - IDENTIFICAÇÃO'!$P$15))</f>
        <v/>
      </c>
      <c r="C882" t="str">
        <f>IF(D882="","",TEXT(IF('A - IDENTIFICAÇÃO'!$C$2="","",'A - IDENTIFICAÇÃO'!$C$2),"0000"))</f>
        <v/>
      </c>
      <c r="D882" t="str">
        <f>IF('B - PROJETOS E PROGRAMAS'!A885="","",'B - PROJETOS E PROGRAMAS'!A885)</f>
        <v/>
      </c>
      <c r="E882" t="str">
        <f>TEXT(IF('B - PROJETOS E PROGRAMAS'!B885="","",'B - PROJETOS E PROGRAMAS'!B885),"DD/MM/AAAA")</f>
        <v/>
      </c>
      <c r="F882" t="str">
        <f>TEXT(IF('B - PROJETOS E PROGRAMAS'!C885="","",'B - PROJETOS E PROGRAMAS'!C885),"DD/MM/AAAA")</f>
        <v/>
      </c>
      <c r="G882" t="str">
        <f>IF(OR('B - PROJETOS E PROGRAMAS'!D885="SIM",'B - PROJETOS E PROGRAMAS'!D885="S"),"S",IF(OR('B - PROJETOS E PROGRAMAS'!D885="NÃO",'B - PROJETOS E PROGRAMAS'!D885="N"),"N",""))</f>
        <v/>
      </c>
      <c r="H882" t="str">
        <f>TEXT(IF('B - PROJETOS E PROGRAMAS'!A885="","",'B - PROJETOS E PROGRAMAS'!AB885),"0,00")</f>
        <v/>
      </c>
      <c r="I882" t="str">
        <f>TEXT(IF('B - PROJETOS E PROGRAMAS'!A885="","",'B - PROJETOS E PROGRAMAS'!AC885),"0,00")</f>
        <v/>
      </c>
      <c r="J882" t="str">
        <f>TEXT(IF('B - PROJETOS E PROGRAMAS'!A885="","",'B - PROJETOS E PROGRAMAS'!AD885),"0,00")</f>
        <v/>
      </c>
      <c r="K882" t="str">
        <f>TEXT(IF('B - PROJETOS E PROGRAMAS'!A885="","",'B - PROJETOS E PROGRAMAS'!AE885),"0,00")</f>
        <v/>
      </c>
    </row>
    <row r="883" spans="1:11" x14ac:dyDescent="0.35">
      <c r="A883" t="str">
        <f>IF(D883="","",IF('A - IDENTIFICAÇÃO'!$C$7="","",'A - IDENTIFICAÇÃO'!$C$7))</f>
        <v/>
      </c>
      <c r="B883" t="str">
        <f>IF(D883="","",IF('A - IDENTIFICAÇÃO'!$P$15="","",'A - IDENTIFICAÇÃO'!$P$15))</f>
        <v/>
      </c>
      <c r="C883" t="str">
        <f>IF(D883="","",TEXT(IF('A - IDENTIFICAÇÃO'!$C$2="","",'A - IDENTIFICAÇÃO'!$C$2),"0000"))</f>
        <v/>
      </c>
      <c r="D883" t="str">
        <f>IF('B - PROJETOS E PROGRAMAS'!A886="","",'B - PROJETOS E PROGRAMAS'!A886)</f>
        <v/>
      </c>
      <c r="E883" t="str">
        <f>TEXT(IF('B - PROJETOS E PROGRAMAS'!B886="","",'B - PROJETOS E PROGRAMAS'!B886),"DD/MM/AAAA")</f>
        <v/>
      </c>
      <c r="F883" t="str">
        <f>TEXT(IF('B - PROJETOS E PROGRAMAS'!C886="","",'B - PROJETOS E PROGRAMAS'!C886),"DD/MM/AAAA")</f>
        <v/>
      </c>
      <c r="G883" t="str">
        <f>IF(OR('B - PROJETOS E PROGRAMAS'!D886="SIM",'B - PROJETOS E PROGRAMAS'!D886="S"),"S",IF(OR('B - PROJETOS E PROGRAMAS'!D886="NÃO",'B - PROJETOS E PROGRAMAS'!D886="N"),"N",""))</f>
        <v/>
      </c>
      <c r="H883" t="str">
        <f>TEXT(IF('B - PROJETOS E PROGRAMAS'!A886="","",'B - PROJETOS E PROGRAMAS'!AB886),"0,00")</f>
        <v/>
      </c>
      <c r="I883" t="str">
        <f>TEXT(IF('B - PROJETOS E PROGRAMAS'!A886="","",'B - PROJETOS E PROGRAMAS'!AC886),"0,00")</f>
        <v/>
      </c>
      <c r="J883" t="str">
        <f>TEXT(IF('B - PROJETOS E PROGRAMAS'!A886="","",'B - PROJETOS E PROGRAMAS'!AD886),"0,00")</f>
        <v/>
      </c>
      <c r="K883" t="str">
        <f>TEXT(IF('B - PROJETOS E PROGRAMAS'!A886="","",'B - PROJETOS E PROGRAMAS'!AE886),"0,00")</f>
        <v/>
      </c>
    </row>
    <row r="884" spans="1:11" x14ac:dyDescent="0.35">
      <c r="A884" t="str">
        <f>IF(D884="","",IF('A - IDENTIFICAÇÃO'!$C$7="","",'A - IDENTIFICAÇÃO'!$C$7))</f>
        <v/>
      </c>
      <c r="B884" t="str">
        <f>IF(D884="","",IF('A - IDENTIFICAÇÃO'!$P$15="","",'A - IDENTIFICAÇÃO'!$P$15))</f>
        <v/>
      </c>
      <c r="C884" t="str">
        <f>IF(D884="","",TEXT(IF('A - IDENTIFICAÇÃO'!$C$2="","",'A - IDENTIFICAÇÃO'!$C$2),"0000"))</f>
        <v/>
      </c>
      <c r="D884" t="str">
        <f>IF('B - PROJETOS E PROGRAMAS'!A887="","",'B - PROJETOS E PROGRAMAS'!A887)</f>
        <v/>
      </c>
      <c r="E884" t="str">
        <f>TEXT(IF('B - PROJETOS E PROGRAMAS'!B887="","",'B - PROJETOS E PROGRAMAS'!B887),"DD/MM/AAAA")</f>
        <v/>
      </c>
      <c r="F884" t="str">
        <f>TEXT(IF('B - PROJETOS E PROGRAMAS'!C887="","",'B - PROJETOS E PROGRAMAS'!C887),"DD/MM/AAAA")</f>
        <v/>
      </c>
      <c r="G884" t="str">
        <f>IF(OR('B - PROJETOS E PROGRAMAS'!D887="SIM",'B - PROJETOS E PROGRAMAS'!D887="S"),"S",IF(OR('B - PROJETOS E PROGRAMAS'!D887="NÃO",'B - PROJETOS E PROGRAMAS'!D887="N"),"N",""))</f>
        <v/>
      </c>
      <c r="H884" t="str">
        <f>TEXT(IF('B - PROJETOS E PROGRAMAS'!A887="","",'B - PROJETOS E PROGRAMAS'!AB887),"0,00")</f>
        <v/>
      </c>
      <c r="I884" t="str">
        <f>TEXT(IF('B - PROJETOS E PROGRAMAS'!A887="","",'B - PROJETOS E PROGRAMAS'!AC887),"0,00")</f>
        <v/>
      </c>
      <c r="J884" t="str">
        <f>TEXT(IF('B - PROJETOS E PROGRAMAS'!A887="","",'B - PROJETOS E PROGRAMAS'!AD887),"0,00")</f>
        <v/>
      </c>
      <c r="K884" t="str">
        <f>TEXT(IF('B - PROJETOS E PROGRAMAS'!A887="","",'B - PROJETOS E PROGRAMAS'!AE887),"0,00")</f>
        <v/>
      </c>
    </row>
    <row r="885" spans="1:11" x14ac:dyDescent="0.35">
      <c r="A885" t="str">
        <f>IF(D885="","",IF('A - IDENTIFICAÇÃO'!$C$7="","",'A - IDENTIFICAÇÃO'!$C$7))</f>
        <v/>
      </c>
      <c r="B885" t="str">
        <f>IF(D885="","",IF('A - IDENTIFICAÇÃO'!$P$15="","",'A - IDENTIFICAÇÃO'!$P$15))</f>
        <v/>
      </c>
      <c r="C885" t="str">
        <f>IF(D885="","",TEXT(IF('A - IDENTIFICAÇÃO'!$C$2="","",'A - IDENTIFICAÇÃO'!$C$2),"0000"))</f>
        <v/>
      </c>
      <c r="D885" t="str">
        <f>IF('B - PROJETOS E PROGRAMAS'!A888="","",'B - PROJETOS E PROGRAMAS'!A888)</f>
        <v/>
      </c>
      <c r="E885" t="str">
        <f>TEXT(IF('B - PROJETOS E PROGRAMAS'!B888="","",'B - PROJETOS E PROGRAMAS'!B888),"DD/MM/AAAA")</f>
        <v/>
      </c>
      <c r="F885" t="str">
        <f>TEXT(IF('B - PROJETOS E PROGRAMAS'!C888="","",'B - PROJETOS E PROGRAMAS'!C888),"DD/MM/AAAA")</f>
        <v/>
      </c>
      <c r="G885" t="str">
        <f>IF(OR('B - PROJETOS E PROGRAMAS'!D888="SIM",'B - PROJETOS E PROGRAMAS'!D888="S"),"S",IF(OR('B - PROJETOS E PROGRAMAS'!D888="NÃO",'B - PROJETOS E PROGRAMAS'!D888="N"),"N",""))</f>
        <v/>
      </c>
      <c r="H885" t="str">
        <f>TEXT(IF('B - PROJETOS E PROGRAMAS'!A888="","",'B - PROJETOS E PROGRAMAS'!AB888),"0,00")</f>
        <v/>
      </c>
      <c r="I885" t="str">
        <f>TEXT(IF('B - PROJETOS E PROGRAMAS'!A888="","",'B - PROJETOS E PROGRAMAS'!AC888),"0,00")</f>
        <v/>
      </c>
      <c r="J885" t="str">
        <f>TEXT(IF('B - PROJETOS E PROGRAMAS'!A888="","",'B - PROJETOS E PROGRAMAS'!AD888),"0,00")</f>
        <v/>
      </c>
      <c r="K885" t="str">
        <f>TEXT(IF('B - PROJETOS E PROGRAMAS'!A888="","",'B - PROJETOS E PROGRAMAS'!AE888),"0,00")</f>
        <v/>
      </c>
    </row>
    <row r="886" spans="1:11" x14ac:dyDescent="0.35">
      <c r="A886" t="str">
        <f>IF(D886="","",IF('A - IDENTIFICAÇÃO'!$C$7="","",'A - IDENTIFICAÇÃO'!$C$7))</f>
        <v/>
      </c>
      <c r="B886" t="str">
        <f>IF(D886="","",IF('A - IDENTIFICAÇÃO'!$P$15="","",'A - IDENTIFICAÇÃO'!$P$15))</f>
        <v/>
      </c>
      <c r="C886" t="str">
        <f>IF(D886="","",TEXT(IF('A - IDENTIFICAÇÃO'!$C$2="","",'A - IDENTIFICAÇÃO'!$C$2),"0000"))</f>
        <v/>
      </c>
      <c r="D886" t="str">
        <f>IF('B - PROJETOS E PROGRAMAS'!A889="","",'B - PROJETOS E PROGRAMAS'!A889)</f>
        <v/>
      </c>
      <c r="E886" t="str">
        <f>TEXT(IF('B - PROJETOS E PROGRAMAS'!B889="","",'B - PROJETOS E PROGRAMAS'!B889),"DD/MM/AAAA")</f>
        <v/>
      </c>
      <c r="F886" t="str">
        <f>TEXT(IF('B - PROJETOS E PROGRAMAS'!C889="","",'B - PROJETOS E PROGRAMAS'!C889),"DD/MM/AAAA")</f>
        <v/>
      </c>
      <c r="G886" t="str">
        <f>IF(OR('B - PROJETOS E PROGRAMAS'!D889="SIM",'B - PROJETOS E PROGRAMAS'!D889="S"),"S",IF(OR('B - PROJETOS E PROGRAMAS'!D889="NÃO",'B - PROJETOS E PROGRAMAS'!D889="N"),"N",""))</f>
        <v/>
      </c>
      <c r="H886" t="str">
        <f>TEXT(IF('B - PROJETOS E PROGRAMAS'!A889="","",'B - PROJETOS E PROGRAMAS'!AB889),"0,00")</f>
        <v/>
      </c>
      <c r="I886" t="str">
        <f>TEXT(IF('B - PROJETOS E PROGRAMAS'!A889="","",'B - PROJETOS E PROGRAMAS'!AC889),"0,00")</f>
        <v/>
      </c>
      <c r="J886" t="str">
        <f>TEXT(IF('B - PROJETOS E PROGRAMAS'!A889="","",'B - PROJETOS E PROGRAMAS'!AD889),"0,00")</f>
        <v/>
      </c>
      <c r="K886" t="str">
        <f>TEXT(IF('B - PROJETOS E PROGRAMAS'!A889="","",'B - PROJETOS E PROGRAMAS'!AE889),"0,00")</f>
        <v/>
      </c>
    </row>
    <row r="887" spans="1:11" x14ac:dyDescent="0.35">
      <c r="A887" t="str">
        <f>IF(D887="","",IF('A - IDENTIFICAÇÃO'!$C$7="","",'A - IDENTIFICAÇÃO'!$C$7))</f>
        <v/>
      </c>
      <c r="B887" t="str">
        <f>IF(D887="","",IF('A - IDENTIFICAÇÃO'!$P$15="","",'A - IDENTIFICAÇÃO'!$P$15))</f>
        <v/>
      </c>
      <c r="C887" t="str">
        <f>IF(D887="","",TEXT(IF('A - IDENTIFICAÇÃO'!$C$2="","",'A - IDENTIFICAÇÃO'!$C$2),"0000"))</f>
        <v/>
      </c>
      <c r="D887" t="str">
        <f>IF('B - PROJETOS E PROGRAMAS'!A890="","",'B - PROJETOS E PROGRAMAS'!A890)</f>
        <v/>
      </c>
      <c r="E887" t="str">
        <f>TEXT(IF('B - PROJETOS E PROGRAMAS'!B890="","",'B - PROJETOS E PROGRAMAS'!B890),"DD/MM/AAAA")</f>
        <v/>
      </c>
      <c r="F887" t="str">
        <f>TEXT(IF('B - PROJETOS E PROGRAMAS'!C890="","",'B - PROJETOS E PROGRAMAS'!C890),"DD/MM/AAAA")</f>
        <v/>
      </c>
      <c r="G887" t="str">
        <f>IF(OR('B - PROJETOS E PROGRAMAS'!D890="SIM",'B - PROJETOS E PROGRAMAS'!D890="S"),"S",IF(OR('B - PROJETOS E PROGRAMAS'!D890="NÃO",'B - PROJETOS E PROGRAMAS'!D890="N"),"N",""))</f>
        <v/>
      </c>
      <c r="H887" t="str">
        <f>TEXT(IF('B - PROJETOS E PROGRAMAS'!A890="","",'B - PROJETOS E PROGRAMAS'!AB890),"0,00")</f>
        <v/>
      </c>
      <c r="I887" t="str">
        <f>TEXT(IF('B - PROJETOS E PROGRAMAS'!A890="","",'B - PROJETOS E PROGRAMAS'!AC890),"0,00")</f>
        <v/>
      </c>
      <c r="J887" t="str">
        <f>TEXT(IF('B - PROJETOS E PROGRAMAS'!A890="","",'B - PROJETOS E PROGRAMAS'!AD890),"0,00")</f>
        <v/>
      </c>
      <c r="K887" t="str">
        <f>TEXT(IF('B - PROJETOS E PROGRAMAS'!A890="","",'B - PROJETOS E PROGRAMAS'!AE890),"0,00")</f>
        <v/>
      </c>
    </row>
    <row r="888" spans="1:11" x14ac:dyDescent="0.35">
      <c r="A888" t="str">
        <f>IF(D888="","",IF('A - IDENTIFICAÇÃO'!$C$7="","",'A - IDENTIFICAÇÃO'!$C$7))</f>
        <v/>
      </c>
      <c r="B888" t="str">
        <f>IF(D888="","",IF('A - IDENTIFICAÇÃO'!$P$15="","",'A - IDENTIFICAÇÃO'!$P$15))</f>
        <v/>
      </c>
      <c r="C888" t="str">
        <f>IF(D888="","",TEXT(IF('A - IDENTIFICAÇÃO'!$C$2="","",'A - IDENTIFICAÇÃO'!$C$2),"0000"))</f>
        <v/>
      </c>
      <c r="D888" t="str">
        <f>IF('B - PROJETOS E PROGRAMAS'!A891="","",'B - PROJETOS E PROGRAMAS'!A891)</f>
        <v/>
      </c>
      <c r="E888" t="str">
        <f>TEXT(IF('B - PROJETOS E PROGRAMAS'!B891="","",'B - PROJETOS E PROGRAMAS'!B891),"DD/MM/AAAA")</f>
        <v/>
      </c>
      <c r="F888" t="str">
        <f>TEXT(IF('B - PROJETOS E PROGRAMAS'!C891="","",'B - PROJETOS E PROGRAMAS'!C891),"DD/MM/AAAA")</f>
        <v/>
      </c>
      <c r="G888" t="str">
        <f>IF(OR('B - PROJETOS E PROGRAMAS'!D891="SIM",'B - PROJETOS E PROGRAMAS'!D891="S"),"S",IF(OR('B - PROJETOS E PROGRAMAS'!D891="NÃO",'B - PROJETOS E PROGRAMAS'!D891="N"),"N",""))</f>
        <v/>
      </c>
      <c r="H888" t="str">
        <f>TEXT(IF('B - PROJETOS E PROGRAMAS'!A891="","",'B - PROJETOS E PROGRAMAS'!AB891),"0,00")</f>
        <v/>
      </c>
      <c r="I888" t="str">
        <f>TEXT(IF('B - PROJETOS E PROGRAMAS'!A891="","",'B - PROJETOS E PROGRAMAS'!AC891),"0,00")</f>
        <v/>
      </c>
      <c r="J888" t="str">
        <f>TEXT(IF('B - PROJETOS E PROGRAMAS'!A891="","",'B - PROJETOS E PROGRAMAS'!AD891),"0,00")</f>
        <v/>
      </c>
      <c r="K888" t="str">
        <f>TEXT(IF('B - PROJETOS E PROGRAMAS'!A891="","",'B - PROJETOS E PROGRAMAS'!AE891),"0,00")</f>
        <v/>
      </c>
    </row>
    <row r="889" spans="1:11" x14ac:dyDescent="0.35">
      <c r="A889" t="str">
        <f>IF(D889="","",IF('A - IDENTIFICAÇÃO'!$C$7="","",'A - IDENTIFICAÇÃO'!$C$7))</f>
        <v/>
      </c>
      <c r="B889" t="str">
        <f>IF(D889="","",IF('A - IDENTIFICAÇÃO'!$P$15="","",'A - IDENTIFICAÇÃO'!$P$15))</f>
        <v/>
      </c>
      <c r="C889" t="str">
        <f>IF(D889="","",TEXT(IF('A - IDENTIFICAÇÃO'!$C$2="","",'A - IDENTIFICAÇÃO'!$C$2),"0000"))</f>
        <v/>
      </c>
      <c r="D889" t="str">
        <f>IF('B - PROJETOS E PROGRAMAS'!A892="","",'B - PROJETOS E PROGRAMAS'!A892)</f>
        <v/>
      </c>
      <c r="E889" t="str">
        <f>TEXT(IF('B - PROJETOS E PROGRAMAS'!B892="","",'B - PROJETOS E PROGRAMAS'!B892),"DD/MM/AAAA")</f>
        <v/>
      </c>
      <c r="F889" t="str">
        <f>TEXT(IF('B - PROJETOS E PROGRAMAS'!C892="","",'B - PROJETOS E PROGRAMAS'!C892),"DD/MM/AAAA")</f>
        <v/>
      </c>
      <c r="G889" t="str">
        <f>IF(OR('B - PROJETOS E PROGRAMAS'!D892="SIM",'B - PROJETOS E PROGRAMAS'!D892="S"),"S",IF(OR('B - PROJETOS E PROGRAMAS'!D892="NÃO",'B - PROJETOS E PROGRAMAS'!D892="N"),"N",""))</f>
        <v/>
      </c>
      <c r="H889" t="str">
        <f>TEXT(IF('B - PROJETOS E PROGRAMAS'!A892="","",'B - PROJETOS E PROGRAMAS'!AB892),"0,00")</f>
        <v/>
      </c>
      <c r="I889" t="str">
        <f>TEXT(IF('B - PROJETOS E PROGRAMAS'!A892="","",'B - PROJETOS E PROGRAMAS'!AC892),"0,00")</f>
        <v/>
      </c>
      <c r="J889" t="str">
        <f>TEXT(IF('B - PROJETOS E PROGRAMAS'!A892="","",'B - PROJETOS E PROGRAMAS'!AD892),"0,00")</f>
        <v/>
      </c>
      <c r="K889" t="str">
        <f>TEXT(IF('B - PROJETOS E PROGRAMAS'!A892="","",'B - PROJETOS E PROGRAMAS'!AE892),"0,00")</f>
        <v/>
      </c>
    </row>
    <row r="890" spans="1:11" x14ac:dyDescent="0.35">
      <c r="A890" t="str">
        <f>IF(D890="","",IF('A - IDENTIFICAÇÃO'!$C$7="","",'A - IDENTIFICAÇÃO'!$C$7))</f>
        <v/>
      </c>
      <c r="B890" t="str">
        <f>IF(D890="","",IF('A - IDENTIFICAÇÃO'!$P$15="","",'A - IDENTIFICAÇÃO'!$P$15))</f>
        <v/>
      </c>
      <c r="C890" t="str">
        <f>IF(D890="","",TEXT(IF('A - IDENTIFICAÇÃO'!$C$2="","",'A - IDENTIFICAÇÃO'!$C$2),"0000"))</f>
        <v/>
      </c>
      <c r="D890" t="str">
        <f>IF('B - PROJETOS E PROGRAMAS'!A893="","",'B - PROJETOS E PROGRAMAS'!A893)</f>
        <v/>
      </c>
      <c r="E890" t="str">
        <f>TEXT(IF('B - PROJETOS E PROGRAMAS'!B893="","",'B - PROJETOS E PROGRAMAS'!B893),"DD/MM/AAAA")</f>
        <v/>
      </c>
      <c r="F890" t="str">
        <f>TEXT(IF('B - PROJETOS E PROGRAMAS'!C893="","",'B - PROJETOS E PROGRAMAS'!C893),"DD/MM/AAAA")</f>
        <v/>
      </c>
      <c r="G890" t="str">
        <f>IF(OR('B - PROJETOS E PROGRAMAS'!D893="SIM",'B - PROJETOS E PROGRAMAS'!D893="S"),"S",IF(OR('B - PROJETOS E PROGRAMAS'!D893="NÃO",'B - PROJETOS E PROGRAMAS'!D893="N"),"N",""))</f>
        <v/>
      </c>
      <c r="H890" t="str">
        <f>TEXT(IF('B - PROJETOS E PROGRAMAS'!A893="","",'B - PROJETOS E PROGRAMAS'!AB893),"0,00")</f>
        <v/>
      </c>
      <c r="I890" t="str">
        <f>TEXT(IF('B - PROJETOS E PROGRAMAS'!A893="","",'B - PROJETOS E PROGRAMAS'!AC893),"0,00")</f>
        <v/>
      </c>
      <c r="J890" t="str">
        <f>TEXT(IF('B - PROJETOS E PROGRAMAS'!A893="","",'B - PROJETOS E PROGRAMAS'!AD893),"0,00")</f>
        <v/>
      </c>
      <c r="K890" t="str">
        <f>TEXT(IF('B - PROJETOS E PROGRAMAS'!A893="","",'B - PROJETOS E PROGRAMAS'!AE893),"0,00")</f>
        <v/>
      </c>
    </row>
    <row r="891" spans="1:11" x14ac:dyDescent="0.35">
      <c r="A891" t="str">
        <f>IF(D891="","",IF('A - IDENTIFICAÇÃO'!$C$7="","",'A - IDENTIFICAÇÃO'!$C$7))</f>
        <v/>
      </c>
      <c r="B891" t="str">
        <f>IF(D891="","",IF('A - IDENTIFICAÇÃO'!$P$15="","",'A - IDENTIFICAÇÃO'!$P$15))</f>
        <v/>
      </c>
      <c r="C891" t="str">
        <f>IF(D891="","",TEXT(IF('A - IDENTIFICAÇÃO'!$C$2="","",'A - IDENTIFICAÇÃO'!$C$2),"0000"))</f>
        <v/>
      </c>
      <c r="D891" t="str">
        <f>IF('B - PROJETOS E PROGRAMAS'!A894="","",'B - PROJETOS E PROGRAMAS'!A894)</f>
        <v/>
      </c>
      <c r="E891" t="str">
        <f>TEXT(IF('B - PROJETOS E PROGRAMAS'!B894="","",'B - PROJETOS E PROGRAMAS'!B894),"DD/MM/AAAA")</f>
        <v/>
      </c>
      <c r="F891" t="str">
        <f>TEXT(IF('B - PROJETOS E PROGRAMAS'!C894="","",'B - PROJETOS E PROGRAMAS'!C894),"DD/MM/AAAA")</f>
        <v/>
      </c>
      <c r="G891" t="str">
        <f>IF(OR('B - PROJETOS E PROGRAMAS'!D894="SIM",'B - PROJETOS E PROGRAMAS'!D894="S"),"S",IF(OR('B - PROJETOS E PROGRAMAS'!D894="NÃO",'B - PROJETOS E PROGRAMAS'!D894="N"),"N",""))</f>
        <v/>
      </c>
      <c r="H891" t="str">
        <f>TEXT(IF('B - PROJETOS E PROGRAMAS'!A894="","",'B - PROJETOS E PROGRAMAS'!AB894),"0,00")</f>
        <v/>
      </c>
      <c r="I891" t="str">
        <f>TEXT(IF('B - PROJETOS E PROGRAMAS'!A894="","",'B - PROJETOS E PROGRAMAS'!AC894),"0,00")</f>
        <v/>
      </c>
      <c r="J891" t="str">
        <f>TEXT(IF('B - PROJETOS E PROGRAMAS'!A894="","",'B - PROJETOS E PROGRAMAS'!AD894),"0,00")</f>
        <v/>
      </c>
      <c r="K891" t="str">
        <f>TEXT(IF('B - PROJETOS E PROGRAMAS'!A894="","",'B - PROJETOS E PROGRAMAS'!AE894),"0,00")</f>
        <v/>
      </c>
    </row>
    <row r="892" spans="1:11" x14ac:dyDescent="0.35">
      <c r="A892" t="str">
        <f>IF(D892="","",IF('A - IDENTIFICAÇÃO'!$C$7="","",'A - IDENTIFICAÇÃO'!$C$7))</f>
        <v/>
      </c>
      <c r="B892" t="str">
        <f>IF(D892="","",IF('A - IDENTIFICAÇÃO'!$P$15="","",'A - IDENTIFICAÇÃO'!$P$15))</f>
        <v/>
      </c>
      <c r="C892" t="str">
        <f>IF(D892="","",TEXT(IF('A - IDENTIFICAÇÃO'!$C$2="","",'A - IDENTIFICAÇÃO'!$C$2),"0000"))</f>
        <v/>
      </c>
      <c r="D892" t="str">
        <f>IF('B - PROJETOS E PROGRAMAS'!A895="","",'B - PROJETOS E PROGRAMAS'!A895)</f>
        <v/>
      </c>
      <c r="E892" t="str">
        <f>TEXT(IF('B - PROJETOS E PROGRAMAS'!B895="","",'B - PROJETOS E PROGRAMAS'!B895),"DD/MM/AAAA")</f>
        <v/>
      </c>
      <c r="F892" t="str">
        <f>TEXT(IF('B - PROJETOS E PROGRAMAS'!C895="","",'B - PROJETOS E PROGRAMAS'!C895),"DD/MM/AAAA")</f>
        <v/>
      </c>
      <c r="G892" t="str">
        <f>IF(OR('B - PROJETOS E PROGRAMAS'!D895="SIM",'B - PROJETOS E PROGRAMAS'!D895="S"),"S",IF(OR('B - PROJETOS E PROGRAMAS'!D895="NÃO",'B - PROJETOS E PROGRAMAS'!D895="N"),"N",""))</f>
        <v/>
      </c>
      <c r="H892" t="str">
        <f>TEXT(IF('B - PROJETOS E PROGRAMAS'!A895="","",'B - PROJETOS E PROGRAMAS'!AB895),"0,00")</f>
        <v/>
      </c>
      <c r="I892" t="str">
        <f>TEXT(IF('B - PROJETOS E PROGRAMAS'!A895="","",'B - PROJETOS E PROGRAMAS'!AC895),"0,00")</f>
        <v/>
      </c>
      <c r="J892" t="str">
        <f>TEXT(IF('B - PROJETOS E PROGRAMAS'!A895="","",'B - PROJETOS E PROGRAMAS'!AD895),"0,00")</f>
        <v/>
      </c>
      <c r="K892" t="str">
        <f>TEXT(IF('B - PROJETOS E PROGRAMAS'!A895="","",'B - PROJETOS E PROGRAMAS'!AE895),"0,00")</f>
        <v/>
      </c>
    </row>
    <row r="893" spans="1:11" x14ac:dyDescent="0.35">
      <c r="A893" t="str">
        <f>IF(D893="","",IF('A - IDENTIFICAÇÃO'!$C$7="","",'A - IDENTIFICAÇÃO'!$C$7))</f>
        <v/>
      </c>
      <c r="B893" t="str">
        <f>IF(D893="","",IF('A - IDENTIFICAÇÃO'!$P$15="","",'A - IDENTIFICAÇÃO'!$P$15))</f>
        <v/>
      </c>
      <c r="C893" t="str">
        <f>IF(D893="","",TEXT(IF('A - IDENTIFICAÇÃO'!$C$2="","",'A - IDENTIFICAÇÃO'!$C$2),"0000"))</f>
        <v/>
      </c>
      <c r="D893" t="str">
        <f>IF('B - PROJETOS E PROGRAMAS'!A896="","",'B - PROJETOS E PROGRAMAS'!A896)</f>
        <v/>
      </c>
      <c r="E893" t="str">
        <f>TEXT(IF('B - PROJETOS E PROGRAMAS'!B896="","",'B - PROJETOS E PROGRAMAS'!B896),"DD/MM/AAAA")</f>
        <v/>
      </c>
      <c r="F893" t="str">
        <f>TEXT(IF('B - PROJETOS E PROGRAMAS'!C896="","",'B - PROJETOS E PROGRAMAS'!C896),"DD/MM/AAAA")</f>
        <v/>
      </c>
      <c r="G893" t="str">
        <f>IF(OR('B - PROJETOS E PROGRAMAS'!D896="SIM",'B - PROJETOS E PROGRAMAS'!D896="S"),"S",IF(OR('B - PROJETOS E PROGRAMAS'!D896="NÃO",'B - PROJETOS E PROGRAMAS'!D896="N"),"N",""))</f>
        <v/>
      </c>
      <c r="H893" t="str">
        <f>TEXT(IF('B - PROJETOS E PROGRAMAS'!A896="","",'B - PROJETOS E PROGRAMAS'!AB896),"0,00")</f>
        <v/>
      </c>
      <c r="I893" t="str">
        <f>TEXT(IF('B - PROJETOS E PROGRAMAS'!A896="","",'B - PROJETOS E PROGRAMAS'!AC896),"0,00")</f>
        <v/>
      </c>
      <c r="J893" t="str">
        <f>TEXT(IF('B - PROJETOS E PROGRAMAS'!A896="","",'B - PROJETOS E PROGRAMAS'!AD896),"0,00")</f>
        <v/>
      </c>
      <c r="K893" t="str">
        <f>TEXT(IF('B - PROJETOS E PROGRAMAS'!A896="","",'B - PROJETOS E PROGRAMAS'!AE896),"0,00")</f>
        <v/>
      </c>
    </row>
    <row r="894" spans="1:11" x14ac:dyDescent="0.35">
      <c r="A894" t="str">
        <f>IF(D894="","",IF('A - IDENTIFICAÇÃO'!$C$7="","",'A - IDENTIFICAÇÃO'!$C$7))</f>
        <v/>
      </c>
      <c r="B894" t="str">
        <f>IF(D894="","",IF('A - IDENTIFICAÇÃO'!$P$15="","",'A - IDENTIFICAÇÃO'!$P$15))</f>
        <v/>
      </c>
      <c r="C894" t="str">
        <f>IF(D894="","",TEXT(IF('A - IDENTIFICAÇÃO'!$C$2="","",'A - IDENTIFICAÇÃO'!$C$2),"0000"))</f>
        <v/>
      </c>
      <c r="D894" t="str">
        <f>IF('B - PROJETOS E PROGRAMAS'!A897="","",'B - PROJETOS E PROGRAMAS'!A897)</f>
        <v/>
      </c>
      <c r="E894" t="str">
        <f>TEXT(IF('B - PROJETOS E PROGRAMAS'!B897="","",'B - PROJETOS E PROGRAMAS'!B897),"DD/MM/AAAA")</f>
        <v/>
      </c>
      <c r="F894" t="str">
        <f>TEXT(IF('B - PROJETOS E PROGRAMAS'!C897="","",'B - PROJETOS E PROGRAMAS'!C897),"DD/MM/AAAA")</f>
        <v/>
      </c>
      <c r="G894" t="str">
        <f>IF(OR('B - PROJETOS E PROGRAMAS'!D897="SIM",'B - PROJETOS E PROGRAMAS'!D897="S"),"S",IF(OR('B - PROJETOS E PROGRAMAS'!D897="NÃO",'B - PROJETOS E PROGRAMAS'!D897="N"),"N",""))</f>
        <v/>
      </c>
      <c r="H894" t="str">
        <f>TEXT(IF('B - PROJETOS E PROGRAMAS'!A897="","",'B - PROJETOS E PROGRAMAS'!AB897),"0,00")</f>
        <v/>
      </c>
      <c r="I894" t="str">
        <f>TEXT(IF('B - PROJETOS E PROGRAMAS'!A897="","",'B - PROJETOS E PROGRAMAS'!AC897),"0,00")</f>
        <v/>
      </c>
      <c r="J894" t="str">
        <f>TEXT(IF('B - PROJETOS E PROGRAMAS'!A897="","",'B - PROJETOS E PROGRAMAS'!AD897),"0,00")</f>
        <v/>
      </c>
      <c r="K894" t="str">
        <f>TEXT(IF('B - PROJETOS E PROGRAMAS'!A897="","",'B - PROJETOS E PROGRAMAS'!AE897),"0,00")</f>
        <v/>
      </c>
    </row>
    <row r="895" spans="1:11" x14ac:dyDescent="0.35">
      <c r="A895" t="str">
        <f>IF(D895="","",IF('A - IDENTIFICAÇÃO'!$C$7="","",'A - IDENTIFICAÇÃO'!$C$7))</f>
        <v/>
      </c>
      <c r="B895" t="str">
        <f>IF(D895="","",IF('A - IDENTIFICAÇÃO'!$P$15="","",'A - IDENTIFICAÇÃO'!$P$15))</f>
        <v/>
      </c>
      <c r="C895" t="str">
        <f>IF(D895="","",TEXT(IF('A - IDENTIFICAÇÃO'!$C$2="","",'A - IDENTIFICAÇÃO'!$C$2),"0000"))</f>
        <v/>
      </c>
      <c r="D895" t="str">
        <f>IF('B - PROJETOS E PROGRAMAS'!A898="","",'B - PROJETOS E PROGRAMAS'!A898)</f>
        <v/>
      </c>
      <c r="E895" t="str">
        <f>TEXT(IF('B - PROJETOS E PROGRAMAS'!B898="","",'B - PROJETOS E PROGRAMAS'!B898),"DD/MM/AAAA")</f>
        <v/>
      </c>
      <c r="F895" t="str">
        <f>TEXT(IF('B - PROJETOS E PROGRAMAS'!C898="","",'B - PROJETOS E PROGRAMAS'!C898),"DD/MM/AAAA")</f>
        <v/>
      </c>
      <c r="G895" t="str">
        <f>IF(OR('B - PROJETOS E PROGRAMAS'!D898="SIM",'B - PROJETOS E PROGRAMAS'!D898="S"),"S",IF(OR('B - PROJETOS E PROGRAMAS'!D898="NÃO",'B - PROJETOS E PROGRAMAS'!D898="N"),"N",""))</f>
        <v/>
      </c>
      <c r="H895" t="str">
        <f>TEXT(IF('B - PROJETOS E PROGRAMAS'!A898="","",'B - PROJETOS E PROGRAMAS'!AB898),"0,00")</f>
        <v/>
      </c>
      <c r="I895" t="str">
        <f>TEXT(IF('B - PROJETOS E PROGRAMAS'!A898="","",'B - PROJETOS E PROGRAMAS'!AC898),"0,00")</f>
        <v/>
      </c>
      <c r="J895" t="str">
        <f>TEXT(IF('B - PROJETOS E PROGRAMAS'!A898="","",'B - PROJETOS E PROGRAMAS'!AD898),"0,00")</f>
        <v/>
      </c>
      <c r="K895" t="str">
        <f>TEXT(IF('B - PROJETOS E PROGRAMAS'!A898="","",'B - PROJETOS E PROGRAMAS'!AE898),"0,00")</f>
        <v/>
      </c>
    </row>
    <row r="896" spans="1:11" x14ac:dyDescent="0.35">
      <c r="A896" t="str">
        <f>IF(D896="","",IF('A - IDENTIFICAÇÃO'!$C$7="","",'A - IDENTIFICAÇÃO'!$C$7))</f>
        <v/>
      </c>
      <c r="B896" t="str">
        <f>IF(D896="","",IF('A - IDENTIFICAÇÃO'!$P$15="","",'A - IDENTIFICAÇÃO'!$P$15))</f>
        <v/>
      </c>
      <c r="C896" t="str">
        <f>IF(D896="","",TEXT(IF('A - IDENTIFICAÇÃO'!$C$2="","",'A - IDENTIFICAÇÃO'!$C$2),"0000"))</f>
        <v/>
      </c>
      <c r="D896" t="str">
        <f>IF('B - PROJETOS E PROGRAMAS'!A899="","",'B - PROJETOS E PROGRAMAS'!A899)</f>
        <v/>
      </c>
      <c r="E896" t="str">
        <f>TEXT(IF('B - PROJETOS E PROGRAMAS'!B899="","",'B - PROJETOS E PROGRAMAS'!B899),"DD/MM/AAAA")</f>
        <v/>
      </c>
      <c r="F896" t="str">
        <f>TEXT(IF('B - PROJETOS E PROGRAMAS'!C899="","",'B - PROJETOS E PROGRAMAS'!C899),"DD/MM/AAAA")</f>
        <v/>
      </c>
      <c r="G896" t="str">
        <f>IF(OR('B - PROJETOS E PROGRAMAS'!D899="SIM",'B - PROJETOS E PROGRAMAS'!D899="S"),"S",IF(OR('B - PROJETOS E PROGRAMAS'!D899="NÃO",'B - PROJETOS E PROGRAMAS'!D899="N"),"N",""))</f>
        <v/>
      </c>
      <c r="H896" t="str">
        <f>TEXT(IF('B - PROJETOS E PROGRAMAS'!A899="","",'B - PROJETOS E PROGRAMAS'!AB899),"0,00")</f>
        <v/>
      </c>
      <c r="I896" t="str">
        <f>TEXT(IF('B - PROJETOS E PROGRAMAS'!A899="","",'B - PROJETOS E PROGRAMAS'!AC899),"0,00")</f>
        <v/>
      </c>
      <c r="J896" t="str">
        <f>TEXT(IF('B - PROJETOS E PROGRAMAS'!A899="","",'B - PROJETOS E PROGRAMAS'!AD899),"0,00")</f>
        <v/>
      </c>
      <c r="K896" t="str">
        <f>TEXT(IF('B - PROJETOS E PROGRAMAS'!A899="","",'B - PROJETOS E PROGRAMAS'!AE899),"0,00")</f>
        <v/>
      </c>
    </row>
    <row r="897" spans="1:11" x14ac:dyDescent="0.35">
      <c r="A897" t="str">
        <f>IF(D897="","",IF('A - IDENTIFICAÇÃO'!$C$7="","",'A - IDENTIFICAÇÃO'!$C$7))</f>
        <v/>
      </c>
      <c r="B897" t="str">
        <f>IF(D897="","",IF('A - IDENTIFICAÇÃO'!$P$15="","",'A - IDENTIFICAÇÃO'!$P$15))</f>
        <v/>
      </c>
      <c r="C897" t="str">
        <f>IF(D897="","",TEXT(IF('A - IDENTIFICAÇÃO'!$C$2="","",'A - IDENTIFICAÇÃO'!$C$2),"0000"))</f>
        <v/>
      </c>
      <c r="D897" t="str">
        <f>IF('B - PROJETOS E PROGRAMAS'!A900="","",'B - PROJETOS E PROGRAMAS'!A900)</f>
        <v/>
      </c>
      <c r="E897" t="str">
        <f>TEXT(IF('B - PROJETOS E PROGRAMAS'!B900="","",'B - PROJETOS E PROGRAMAS'!B900),"DD/MM/AAAA")</f>
        <v/>
      </c>
      <c r="F897" t="str">
        <f>TEXT(IF('B - PROJETOS E PROGRAMAS'!C900="","",'B - PROJETOS E PROGRAMAS'!C900),"DD/MM/AAAA")</f>
        <v/>
      </c>
      <c r="G897" t="str">
        <f>IF(OR('B - PROJETOS E PROGRAMAS'!D900="SIM",'B - PROJETOS E PROGRAMAS'!D900="S"),"S",IF(OR('B - PROJETOS E PROGRAMAS'!D900="NÃO",'B - PROJETOS E PROGRAMAS'!D900="N"),"N",""))</f>
        <v/>
      </c>
      <c r="H897" t="str">
        <f>TEXT(IF('B - PROJETOS E PROGRAMAS'!A900="","",'B - PROJETOS E PROGRAMAS'!AB900),"0,00")</f>
        <v/>
      </c>
      <c r="I897" t="str">
        <f>TEXT(IF('B - PROJETOS E PROGRAMAS'!A900="","",'B - PROJETOS E PROGRAMAS'!AC900),"0,00")</f>
        <v/>
      </c>
      <c r="J897" t="str">
        <f>TEXT(IF('B - PROJETOS E PROGRAMAS'!A900="","",'B - PROJETOS E PROGRAMAS'!AD900),"0,00")</f>
        <v/>
      </c>
      <c r="K897" t="str">
        <f>TEXT(IF('B - PROJETOS E PROGRAMAS'!A900="","",'B - PROJETOS E PROGRAMAS'!AE900),"0,00")</f>
        <v/>
      </c>
    </row>
    <row r="898" spans="1:11" x14ac:dyDescent="0.35">
      <c r="A898" t="str">
        <f>IF(D898="","",IF('A - IDENTIFICAÇÃO'!$C$7="","",'A - IDENTIFICAÇÃO'!$C$7))</f>
        <v/>
      </c>
      <c r="B898" t="str">
        <f>IF(D898="","",IF('A - IDENTIFICAÇÃO'!$P$15="","",'A - IDENTIFICAÇÃO'!$P$15))</f>
        <v/>
      </c>
      <c r="C898" t="str">
        <f>IF(D898="","",TEXT(IF('A - IDENTIFICAÇÃO'!$C$2="","",'A - IDENTIFICAÇÃO'!$C$2),"0000"))</f>
        <v/>
      </c>
      <c r="D898" t="str">
        <f>IF('B - PROJETOS E PROGRAMAS'!A901="","",'B - PROJETOS E PROGRAMAS'!A901)</f>
        <v/>
      </c>
      <c r="E898" t="str">
        <f>TEXT(IF('B - PROJETOS E PROGRAMAS'!B901="","",'B - PROJETOS E PROGRAMAS'!B901),"DD/MM/AAAA")</f>
        <v/>
      </c>
      <c r="F898" t="str">
        <f>TEXT(IF('B - PROJETOS E PROGRAMAS'!C901="","",'B - PROJETOS E PROGRAMAS'!C901),"DD/MM/AAAA")</f>
        <v/>
      </c>
      <c r="G898" t="str">
        <f>IF(OR('B - PROJETOS E PROGRAMAS'!D901="SIM",'B - PROJETOS E PROGRAMAS'!D901="S"),"S",IF(OR('B - PROJETOS E PROGRAMAS'!D901="NÃO",'B - PROJETOS E PROGRAMAS'!D901="N"),"N",""))</f>
        <v/>
      </c>
      <c r="H898" t="str">
        <f>TEXT(IF('B - PROJETOS E PROGRAMAS'!A901="","",'B - PROJETOS E PROGRAMAS'!AB901),"0,00")</f>
        <v/>
      </c>
      <c r="I898" t="str">
        <f>TEXT(IF('B - PROJETOS E PROGRAMAS'!A901="","",'B - PROJETOS E PROGRAMAS'!AC901),"0,00")</f>
        <v/>
      </c>
      <c r="J898" t="str">
        <f>TEXT(IF('B - PROJETOS E PROGRAMAS'!A901="","",'B - PROJETOS E PROGRAMAS'!AD901),"0,00")</f>
        <v/>
      </c>
      <c r="K898" t="str">
        <f>TEXT(IF('B - PROJETOS E PROGRAMAS'!A901="","",'B - PROJETOS E PROGRAMAS'!AE901),"0,00")</f>
        <v/>
      </c>
    </row>
    <row r="899" spans="1:11" x14ac:dyDescent="0.35">
      <c r="A899" t="str">
        <f>IF(D899="","",IF('A - IDENTIFICAÇÃO'!$C$7="","",'A - IDENTIFICAÇÃO'!$C$7))</f>
        <v/>
      </c>
      <c r="B899" t="str">
        <f>IF(D899="","",IF('A - IDENTIFICAÇÃO'!$P$15="","",'A - IDENTIFICAÇÃO'!$P$15))</f>
        <v/>
      </c>
      <c r="C899" t="str">
        <f>IF(D899="","",TEXT(IF('A - IDENTIFICAÇÃO'!$C$2="","",'A - IDENTIFICAÇÃO'!$C$2),"0000"))</f>
        <v/>
      </c>
      <c r="D899" t="str">
        <f>IF('B - PROJETOS E PROGRAMAS'!A902="","",'B - PROJETOS E PROGRAMAS'!A902)</f>
        <v/>
      </c>
      <c r="E899" t="str">
        <f>TEXT(IF('B - PROJETOS E PROGRAMAS'!B902="","",'B - PROJETOS E PROGRAMAS'!B902),"DD/MM/AAAA")</f>
        <v/>
      </c>
      <c r="F899" t="str">
        <f>TEXT(IF('B - PROJETOS E PROGRAMAS'!C902="","",'B - PROJETOS E PROGRAMAS'!C902),"DD/MM/AAAA")</f>
        <v/>
      </c>
      <c r="G899" t="str">
        <f>IF(OR('B - PROJETOS E PROGRAMAS'!D902="SIM",'B - PROJETOS E PROGRAMAS'!D902="S"),"S",IF(OR('B - PROJETOS E PROGRAMAS'!D902="NÃO",'B - PROJETOS E PROGRAMAS'!D902="N"),"N",""))</f>
        <v/>
      </c>
      <c r="H899" t="str">
        <f>TEXT(IF('B - PROJETOS E PROGRAMAS'!A902="","",'B - PROJETOS E PROGRAMAS'!AB902),"0,00")</f>
        <v/>
      </c>
      <c r="I899" t="str">
        <f>TEXT(IF('B - PROJETOS E PROGRAMAS'!A902="","",'B - PROJETOS E PROGRAMAS'!AC902),"0,00")</f>
        <v/>
      </c>
      <c r="J899" t="str">
        <f>TEXT(IF('B - PROJETOS E PROGRAMAS'!A902="","",'B - PROJETOS E PROGRAMAS'!AD902),"0,00")</f>
        <v/>
      </c>
      <c r="K899" t="str">
        <f>TEXT(IF('B - PROJETOS E PROGRAMAS'!A902="","",'B - PROJETOS E PROGRAMAS'!AE902),"0,00")</f>
        <v/>
      </c>
    </row>
    <row r="900" spans="1:11" x14ac:dyDescent="0.35">
      <c r="A900" t="str">
        <f>IF(D900="","",IF('A - IDENTIFICAÇÃO'!$C$7="","",'A - IDENTIFICAÇÃO'!$C$7))</f>
        <v/>
      </c>
      <c r="B900" t="str">
        <f>IF(D900="","",IF('A - IDENTIFICAÇÃO'!$P$15="","",'A - IDENTIFICAÇÃO'!$P$15))</f>
        <v/>
      </c>
      <c r="C900" t="str">
        <f>IF(D900="","",TEXT(IF('A - IDENTIFICAÇÃO'!$C$2="","",'A - IDENTIFICAÇÃO'!$C$2),"0000"))</f>
        <v/>
      </c>
      <c r="D900" t="str">
        <f>IF('B - PROJETOS E PROGRAMAS'!A903="","",'B - PROJETOS E PROGRAMAS'!A903)</f>
        <v/>
      </c>
      <c r="E900" t="str">
        <f>TEXT(IF('B - PROJETOS E PROGRAMAS'!B903="","",'B - PROJETOS E PROGRAMAS'!B903),"DD/MM/AAAA")</f>
        <v/>
      </c>
      <c r="F900" t="str">
        <f>TEXT(IF('B - PROJETOS E PROGRAMAS'!C903="","",'B - PROJETOS E PROGRAMAS'!C903),"DD/MM/AAAA")</f>
        <v/>
      </c>
      <c r="G900" t="str">
        <f>IF(OR('B - PROJETOS E PROGRAMAS'!D903="SIM",'B - PROJETOS E PROGRAMAS'!D903="S"),"S",IF(OR('B - PROJETOS E PROGRAMAS'!D903="NÃO",'B - PROJETOS E PROGRAMAS'!D903="N"),"N",""))</f>
        <v/>
      </c>
      <c r="H900" t="str">
        <f>TEXT(IF('B - PROJETOS E PROGRAMAS'!A903="","",'B - PROJETOS E PROGRAMAS'!AB903),"0,00")</f>
        <v/>
      </c>
      <c r="I900" t="str">
        <f>TEXT(IF('B - PROJETOS E PROGRAMAS'!A903="","",'B - PROJETOS E PROGRAMAS'!AC903),"0,00")</f>
        <v/>
      </c>
      <c r="J900" t="str">
        <f>TEXT(IF('B - PROJETOS E PROGRAMAS'!A903="","",'B - PROJETOS E PROGRAMAS'!AD903),"0,00")</f>
        <v/>
      </c>
      <c r="K900" t="str">
        <f>TEXT(IF('B - PROJETOS E PROGRAMAS'!A903="","",'B - PROJETOS E PROGRAMAS'!AE903),"0,00")</f>
        <v/>
      </c>
    </row>
    <row r="901" spans="1:11" x14ac:dyDescent="0.35">
      <c r="A901" t="str">
        <f>IF(D901="","",IF('A - IDENTIFICAÇÃO'!$C$7="","",'A - IDENTIFICAÇÃO'!$C$7))</f>
        <v/>
      </c>
      <c r="B901" t="str">
        <f>IF(D901="","",IF('A - IDENTIFICAÇÃO'!$P$15="","",'A - IDENTIFICAÇÃO'!$P$15))</f>
        <v/>
      </c>
      <c r="C901" t="str">
        <f>IF(D901="","",TEXT(IF('A - IDENTIFICAÇÃO'!$C$2="","",'A - IDENTIFICAÇÃO'!$C$2),"0000"))</f>
        <v/>
      </c>
      <c r="D901" t="str">
        <f>IF('B - PROJETOS E PROGRAMAS'!A904="","",'B - PROJETOS E PROGRAMAS'!A904)</f>
        <v/>
      </c>
      <c r="E901" t="str">
        <f>TEXT(IF('B - PROJETOS E PROGRAMAS'!B904="","",'B - PROJETOS E PROGRAMAS'!B904),"DD/MM/AAAA")</f>
        <v/>
      </c>
      <c r="F901" t="str">
        <f>TEXT(IF('B - PROJETOS E PROGRAMAS'!C904="","",'B - PROJETOS E PROGRAMAS'!C904),"DD/MM/AAAA")</f>
        <v/>
      </c>
      <c r="G901" t="str">
        <f>IF(OR('B - PROJETOS E PROGRAMAS'!D904="SIM",'B - PROJETOS E PROGRAMAS'!D904="S"),"S",IF(OR('B - PROJETOS E PROGRAMAS'!D904="NÃO",'B - PROJETOS E PROGRAMAS'!D904="N"),"N",""))</f>
        <v/>
      </c>
      <c r="H901" t="str">
        <f>TEXT(IF('B - PROJETOS E PROGRAMAS'!A904="","",'B - PROJETOS E PROGRAMAS'!AB904),"0,00")</f>
        <v/>
      </c>
      <c r="I901" t="str">
        <f>TEXT(IF('B - PROJETOS E PROGRAMAS'!A904="","",'B - PROJETOS E PROGRAMAS'!AC904),"0,00")</f>
        <v/>
      </c>
      <c r="J901" t="str">
        <f>TEXT(IF('B - PROJETOS E PROGRAMAS'!A904="","",'B - PROJETOS E PROGRAMAS'!AD904),"0,00")</f>
        <v/>
      </c>
      <c r="K901" t="str">
        <f>TEXT(IF('B - PROJETOS E PROGRAMAS'!A904="","",'B - PROJETOS E PROGRAMAS'!AE904),"0,00")</f>
        <v/>
      </c>
    </row>
    <row r="902" spans="1:11" x14ac:dyDescent="0.35">
      <c r="A902" t="str">
        <f>IF(D902="","",IF('A - IDENTIFICAÇÃO'!$C$7="","",'A - IDENTIFICAÇÃO'!$C$7))</f>
        <v/>
      </c>
      <c r="B902" t="str">
        <f>IF(D902="","",IF('A - IDENTIFICAÇÃO'!$P$15="","",'A - IDENTIFICAÇÃO'!$P$15))</f>
        <v/>
      </c>
      <c r="C902" t="str">
        <f>IF(D902="","",TEXT(IF('A - IDENTIFICAÇÃO'!$C$2="","",'A - IDENTIFICAÇÃO'!$C$2),"0000"))</f>
        <v/>
      </c>
      <c r="D902" t="str">
        <f>IF('B - PROJETOS E PROGRAMAS'!A905="","",'B - PROJETOS E PROGRAMAS'!A905)</f>
        <v/>
      </c>
      <c r="E902" t="str">
        <f>TEXT(IF('B - PROJETOS E PROGRAMAS'!B905="","",'B - PROJETOS E PROGRAMAS'!B905),"DD/MM/AAAA")</f>
        <v/>
      </c>
      <c r="F902" t="str">
        <f>TEXT(IF('B - PROJETOS E PROGRAMAS'!C905="","",'B - PROJETOS E PROGRAMAS'!C905),"DD/MM/AAAA")</f>
        <v/>
      </c>
      <c r="G902" t="str">
        <f>IF(OR('B - PROJETOS E PROGRAMAS'!D905="SIM",'B - PROJETOS E PROGRAMAS'!D905="S"),"S",IF(OR('B - PROJETOS E PROGRAMAS'!D905="NÃO",'B - PROJETOS E PROGRAMAS'!D905="N"),"N",""))</f>
        <v/>
      </c>
      <c r="H902" t="str">
        <f>TEXT(IF('B - PROJETOS E PROGRAMAS'!A905="","",'B - PROJETOS E PROGRAMAS'!AB905),"0,00")</f>
        <v/>
      </c>
      <c r="I902" t="str">
        <f>TEXT(IF('B - PROJETOS E PROGRAMAS'!A905="","",'B - PROJETOS E PROGRAMAS'!AC905),"0,00")</f>
        <v/>
      </c>
      <c r="J902" t="str">
        <f>TEXT(IF('B - PROJETOS E PROGRAMAS'!A905="","",'B - PROJETOS E PROGRAMAS'!AD905),"0,00")</f>
        <v/>
      </c>
      <c r="K902" t="str">
        <f>TEXT(IF('B - PROJETOS E PROGRAMAS'!A905="","",'B - PROJETOS E PROGRAMAS'!AE905),"0,00")</f>
        <v/>
      </c>
    </row>
    <row r="903" spans="1:11" x14ac:dyDescent="0.35">
      <c r="A903" t="str">
        <f>IF(D903="","",IF('A - IDENTIFICAÇÃO'!$C$7="","",'A - IDENTIFICAÇÃO'!$C$7))</f>
        <v/>
      </c>
      <c r="B903" t="str">
        <f>IF(D903="","",IF('A - IDENTIFICAÇÃO'!$P$15="","",'A - IDENTIFICAÇÃO'!$P$15))</f>
        <v/>
      </c>
      <c r="C903" t="str">
        <f>IF(D903="","",TEXT(IF('A - IDENTIFICAÇÃO'!$C$2="","",'A - IDENTIFICAÇÃO'!$C$2),"0000"))</f>
        <v/>
      </c>
      <c r="D903" t="str">
        <f>IF('B - PROJETOS E PROGRAMAS'!A906="","",'B - PROJETOS E PROGRAMAS'!A906)</f>
        <v/>
      </c>
      <c r="E903" t="str">
        <f>TEXT(IF('B - PROJETOS E PROGRAMAS'!B906="","",'B - PROJETOS E PROGRAMAS'!B906),"DD/MM/AAAA")</f>
        <v/>
      </c>
      <c r="F903" t="str">
        <f>TEXT(IF('B - PROJETOS E PROGRAMAS'!C906="","",'B - PROJETOS E PROGRAMAS'!C906),"DD/MM/AAAA")</f>
        <v/>
      </c>
      <c r="G903" t="str">
        <f>IF(OR('B - PROJETOS E PROGRAMAS'!D906="SIM",'B - PROJETOS E PROGRAMAS'!D906="S"),"S",IF(OR('B - PROJETOS E PROGRAMAS'!D906="NÃO",'B - PROJETOS E PROGRAMAS'!D906="N"),"N",""))</f>
        <v/>
      </c>
      <c r="H903" t="str">
        <f>TEXT(IF('B - PROJETOS E PROGRAMAS'!A906="","",'B - PROJETOS E PROGRAMAS'!AB906),"0,00")</f>
        <v/>
      </c>
      <c r="I903" t="str">
        <f>TEXT(IF('B - PROJETOS E PROGRAMAS'!A906="","",'B - PROJETOS E PROGRAMAS'!AC906),"0,00")</f>
        <v/>
      </c>
      <c r="J903" t="str">
        <f>TEXT(IF('B - PROJETOS E PROGRAMAS'!A906="","",'B - PROJETOS E PROGRAMAS'!AD906),"0,00")</f>
        <v/>
      </c>
      <c r="K903" t="str">
        <f>TEXT(IF('B - PROJETOS E PROGRAMAS'!A906="","",'B - PROJETOS E PROGRAMAS'!AE906),"0,00")</f>
        <v/>
      </c>
    </row>
    <row r="904" spans="1:11" x14ac:dyDescent="0.35">
      <c r="A904" t="str">
        <f>IF(D904="","",IF('A - IDENTIFICAÇÃO'!$C$7="","",'A - IDENTIFICAÇÃO'!$C$7))</f>
        <v/>
      </c>
      <c r="B904" t="str">
        <f>IF(D904="","",IF('A - IDENTIFICAÇÃO'!$P$15="","",'A - IDENTIFICAÇÃO'!$P$15))</f>
        <v/>
      </c>
      <c r="C904" t="str">
        <f>IF(D904="","",TEXT(IF('A - IDENTIFICAÇÃO'!$C$2="","",'A - IDENTIFICAÇÃO'!$C$2),"0000"))</f>
        <v/>
      </c>
      <c r="D904" t="str">
        <f>IF('B - PROJETOS E PROGRAMAS'!A907="","",'B - PROJETOS E PROGRAMAS'!A907)</f>
        <v/>
      </c>
      <c r="E904" t="str">
        <f>TEXT(IF('B - PROJETOS E PROGRAMAS'!B907="","",'B - PROJETOS E PROGRAMAS'!B907),"DD/MM/AAAA")</f>
        <v/>
      </c>
      <c r="F904" t="str">
        <f>TEXT(IF('B - PROJETOS E PROGRAMAS'!C907="","",'B - PROJETOS E PROGRAMAS'!C907),"DD/MM/AAAA")</f>
        <v/>
      </c>
      <c r="G904" t="str">
        <f>IF(OR('B - PROJETOS E PROGRAMAS'!D907="SIM",'B - PROJETOS E PROGRAMAS'!D907="S"),"S",IF(OR('B - PROJETOS E PROGRAMAS'!D907="NÃO",'B - PROJETOS E PROGRAMAS'!D907="N"),"N",""))</f>
        <v/>
      </c>
      <c r="H904" t="str">
        <f>TEXT(IF('B - PROJETOS E PROGRAMAS'!A907="","",'B - PROJETOS E PROGRAMAS'!AB907),"0,00")</f>
        <v/>
      </c>
      <c r="I904" t="str">
        <f>TEXT(IF('B - PROJETOS E PROGRAMAS'!A907="","",'B - PROJETOS E PROGRAMAS'!AC907),"0,00")</f>
        <v/>
      </c>
      <c r="J904" t="str">
        <f>TEXT(IF('B - PROJETOS E PROGRAMAS'!A907="","",'B - PROJETOS E PROGRAMAS'!AD907),"0,00")</f>
        <v/>
      </c>
      <c r="K904" t="str">
        <f>TEXT(IF('B - PROJETOS E PROGRAMAS'!A907="","",'B - PROJETOS E PROGRAMAS'!AE907),"0,00")</f>
        <v/>
      </c>
    </row>
    <row r="905" spans="1:11" x14ac:dyDescent="0.35">
      <c r="A905" t="str">
        <f>IF(D905="","",IF('A - IDENTIFICAÇÃO'!$C$7="","",'A - IDENTIFICAÇÃO'!$C$7))</f>
        <v/>
      </c>
      <c r="B905" t="str">
        <f>IF(D905="","",IF('A - IDENTIFICAÇÃO'!$P$15="","",'A - IDENTIFICAÇÃO'!$P$15))</f>
        <v/>
      </c>
      <c r="C905" t="str">
        <f>IF(D905="","",TEXT(IF('A - IDENTIFICAÇÃO'!$C$2="","",'A - IDENTIFICAÇÃO'!$C$2),"0000"))</f>
        <v/>
      </c>
      <c r="D905" t="str">
        <f>IF('B - PROJETOS E PROGRAMAS'!A908="","",'B - PROJETOS E PROGRAMAS'!A908)</f>
        <v/>
      </c>
      <c r="E905" t="str">
        <f>TEXT(IF('B - PROJETOS E PROGRAMAS'!B908="","",'B - PROJETOS E PROGRAMAS'!B908),"DD/MM/AAAA")</f>
        <v/>
      </c>
      <c r="F905" t="str">
        <f>TEXT(IF('B - PROJETOS E PROGRAMAS'!C908="","",'B - PROJETOS E PROGRAMAS'!C908),"DD/MM/AAAA")</f>
        <v/>
      </c>
      <c r="G905" t="str">
        <f>IF(OR('B - PROJETOS E PROGRAMAS'!D908="SIM",'B - PROJETOS E PROGRAMAS'!D908="S"),"S",IF(OR('B - PROJETOS E PROGRAMAS'!D908="NÃO",'B - PROJETOS E PROGRAMAS'!D908="N"),"N",""))</f>
        <v/>
      </c>
      <c r="H905" t="str">
        <f>TEXT(IF('B - PROJETOS E PROGRAMAS'!A908="","",'B - PROJETOS E PROGRAMAS'!AB908),"0,00")</f>
        <v/>
      </c>
      <c r="I905" t="str">
        <f>TEXT(IF('B - PROJETOS E PROGRAMAS'!A908="","",'B - PROJETOS E PROGRAMAS'!AC908),"0,00")</f>
        <v/>
      </c>
      <c r="J905" t="str">
        <f>TEXT(IF('B - PROJETOS E PROGRAMAS'!A908="","",'B - PROJETOS E PROGRAMAS'!AD908),"0,00")</f>
        <v/>
      </c>
      <c r="K905" t="str">
        <f>TEXT(IF('B - PROJETOS E PROGRAMAS'!A908="","",'B - PROJETOS E PROGRAMAS'!AE908),"0,00")</f>
        <v/>
      </c>
    </row>
    <row r="906" spans="1:11" x14ac:dyDescent="0.35">
      <c r="A906" t="str">
        <f>IF(D906="","",IF('A - IDENTIFICAÇÃO'!$C$7="","",'A - IDENTIFICAÇÃO'!$C$7))</f>
        <v/>
      </c>
      <c r="B906" t="str">
        <f>IF(D906="","",IF('A - IDENTIFICAÇÃO'!$P$15="","",'A - IDENTIFICAÇÃO'!$P$15))</f>
        <v/>
      </c>
      <c r="C906" t="str">
        <f>IF(D906="","",TEXT(IF('A - IDENTIFICAÇÃO'!$C$2="","",'A - IDENTIFICAÇÃO'!$C$2),"0000"))</f>
        <v/>
      </c>
      <c r="D906" t="str">
        <f>IF('B - PROJETOS E PROGRAMAS'!A909="","",'B - PROJETOS E PROGRAMAS'!A909)</f>
        <v/>
      </c>
      <c r="E906" t="str">
        <f>TEXT(IF('B - PROJETOS E PROGRAMAS'!B909="","",'B - PROJETOS E PROGRAMAS'!B909),"DD/MM/AAAA")</f>
        <v/>
      </c>
      <c r="F906" t="str">
        <f>TEXT(IF('B - PROJETOS E PROGRAMAS'!C909="","",'B - PROJETOS E PROGRAMAS'!C909),"DD/MM/AAAA")</f>
        <v/>
      </c>
      <c r="G906" t="str">
        <f>IF(OR('B - PROJETOS E PROGRAMAS'!D909="SIM",'B - PROJETOS E PROGRAMAS'!D909="S"),"S",IF(OR('B - PROJETOS E PROGRAMAS'!D909="NÃO",'B - PROJETOS E PROGRAMAS'!D909="N"),"N",""))</f>
        <v/>
      </c>
      <c r="H906" t="str">
        <f>TEXT(IF('B - PROJETOS E PROGRAMAS'!A909="","",'B - PROJETOS E PROGRAMAS'!AB909),"0,00")</f>
        <v/>
      </c>
      <c r="I906" t="str">
        <f>TEXT(IF('B - PROJETOS E PROGRAMAS'!A909="","",'B - PROJETOS E PROGRAMAS'!AC909),"0,00")</f>
        <v/>
      </c>
      <c r="J906" t="str">
        <f>TEXT(IF('B - PROJETOS E PROGRAMAS'!A909="","",'B - PROJETOS E PROGRAMAS'!AD909),"0,00")</f>
        <v/>
      </c>
      <c r="K906" t="str">
        <f>TEXT(IF('B - PROJETOS E PROGRAMAS'!A909="","",'B - PROJETOS E PROGRAMAS'!AE909),"0,00")</f>
        <v/>
      </c>
    </row>
    <row r="907" spans="1:11" x14ac:dyDescent="0.35">
      <c r="A907" t="str">
        <f>IF(D907="","",IF('A - IDENTIFICAÇÃO'!$C$7="","",'A - IDENTIFICAÇÃO'!$C$7))</f>
        <v/>
      </c>
      <c r="B907" t="str">
        <f>IF(D907="","",IF('A - IDENTIFICAÇÃO'!$P$15="","",'A - IDENTIFICAÇÃO'!$P$15))</f>
        <v/>
      </c>
      <c r="C907" t="str">
        <f>IF(D907="","",TEXT(IF('A - IDENTIFICAÇÃO'!$C$2="","",'A - IDENTIFICAÇÃO'!$C$2),"0000"))</f>
        <v/>
      </c>
      <c r="D907" t="str">
        <f>IF('B - PROJETOS E PROGRAMAS'!A910="","",'B - PROJETOS E PROGRAMAS'!A910)</f>
        <v/>
      </c>
      <c r="E907" t="str">
        <f>TEXT(IF('B - PROJETOS E PROGRAMAS'!B910="","",'B - PROJETOS E PROGRAMAS'!B910),"DD/MM/AAAA")</f>
        <v/>
      </c>
      <c r="F907" t="str">
        <f>TEXT(IF('B - PROJETOS E PROGRAMAS'!C910="","",'B - PROJETOS E PROGRAMAS'!C910),"DD/MM/AAAA")</f>
        <v/>
      </c>
      <c r="G907" t="str">
        <f>IF(OR('B - PROJETOS E PROGRAMAS'!D910="SIM",'B - PROJETOS E PROGRAMAS'!D910="S"),"S",IF(OR('B - PROJETOS E PROGRAMAS'!D910="NÃO",'B - PROJETOS E PROGRAMAS'!D910="N"),"N",""))</f>
        <v/>
      </c>
      <c r="H907" t="str">
        <f>TEXT(IF('B - PROJETOS E PROGRAMAS'!A910="","",'B - PROJETOS E PROGRAMAS'!AB910),"0,00")</f>
        <v/>
      </c>
      <c r="I907" t="str">
        <f>TEXT(IF('B - PROJETOS E PROGRAMAS'!A910="","",'B - PROJETOS E PROGRAMAS'!AC910),"0,00")</f>
        <v/>
      </c>
      <c r="J907" t="str">
        <f>TEXT(IF('B - PROJETOS E PROGRAMAS'!A910="","",'B - PROJETOS E PROGRAMAS'!AD910),"0,00")</f>
        <v/>
      </c>
      <c r="K907" t="str">
        <f>TEXT(IF('B - PROJETOS E PROGRAMAS'!A910="","",'B - PROJETOS E PROGRAMAS'!AE910),"0,00")</f>
        <v/>
      </c>
    </row>
    <row r="908" spans="1:11" x14ac:dyDescent="0.35">
      <c r="A908" t="str">
        <f>IF(D908="","",IF('A - IDENTIFICAÇÃO'!$C$7="","",'A - IDENTIFICAÇÃO'!$C$7))</f>
        <v/>
      </c>
      <c r="B908" t="str">
        <f>IF(D908="","",IF('A - IDENTIFICAÇÃO'!$P$15="","",'A - IDENTIFICAÇÃO'!$P$15))</f>
        <v/>
      </c>
      <c r="C908" t="str">
        <f>IF(D908="","",TEXT(IF('A - IDENTIFICAÇÃO'!$C$2="","",'A - IDENTIFICAÇÃO'!$C$2),"0000"))</f>
        <v/>
      </c>
      <c r="D908" t="str">
        <f>IF('B - PROJETOS E PROGRAMAS'!A911="","",'B - PROJETOS E PROGRAMAS'!A911)</f>
        <v/>
      </c>
      <c r="E908" t="str">
        <f>TEXT(IF('B - PROJETOS E PROGRAMAS'!B911="","",'B - PROJETOS E PROGRAMAS'!B911),"DD/MM/AAAA")</f>
        <v/>
      </c>
      <c r="F908" t="str">
        <f>TEXT(IF('B - PROJETOS E PROGRAMAS'!C911="","",'B - PROJETOS E PROGRAMAS'!C911),"DD/MM/AAAA")</f>
        <v/>
      </c>
      <c r="G908" t="str">
        <f>IF(OR('B - PROJETOS E PROGRAMAS'!D911="SIM",'B - PROJETOS E PROGRAMAS'!D911="S"),"S",IF(OR('B - PROJETOS E PROGRAMAS'!D911="NÃO",'B - PROJETOS E PROGRAMAS'!D911="N"),"N",""))</f>
        <v/>
      </c>
      <c r="H908" t="str">
        <f>TEXT(IF('B - PROJETOS E PROGRAMAS'!A911="","",'B - PROJETOS E PROGRAMAS'!AB911),"0,00")</f>
        <v/>
      </c>
      <c r="I908" t="str">
        <f>TEXT(IF('B - PROJETOS E PROGRAMAS'!A911="","",'B - PROJETOS E PROGRAMAS'!AC911),"0,00")</f>
        <v/>
      </c>
      <c r="J908" t="str">
        <f>TEXT(IF('B - PROJETOS E PROGRAMAS'!A911="","",'B - PROJETOS E PROGRAMAS'!AD911),"0,00")</f>
        <v/>
      </c>
      <c r="K908" t="str">
        <f>TEXT(IF('B - PROJETOS E PROGRAMAS'!A911="","",'B - PROJETOS E PROGRAMAS'!AE911),"0,00")</f>
        <v/>
      </c>
    </row>
    <row r="909" spans="1:11" x14ac:dyDescent="0.35">
      <c r="A909" t="str">
        <f>IF(D909="","",IF('A - IDENTIFICAÇÃO'!$C$7="","",'A - IDENTIFICAÇÃO'!$C$7))</f>
        <v/>
      </c>
      <c r="B909" t="str">
        <f>IF(D909="","",IF('A - IDENTIFICAÇÃO'!$P$15="","",'A - IDENTIFICAÇÃO'!$P$15))</f>
        <v/>
      </c>
      <c r="C909" t="str">
        <f>IF(D909="","",TEXT(IF('A - IDENTIFICAÇÃO'!$C$2="","",'A - IDENTIFICAÇÃO'!$C$2),"0000"))</f>
        <v/>
      </c>
      <c r="D909" t="str">
        <f>IF('B - PROJETOS E PROGRAMAS'!A912="","",'B - PROJETOS E PROGRAMAS'!A912)</f>
        <v/>
      </c>
      <c r="E909" t="str">
        <f>TEXT(IF('B - PROJETOS E PROGRAMAS'!B912="","",'B - PROJETOS E PROGRAMAS'!B912),"DD/MM/AAAA")</f>
        <v/>
      </c>
      <c r="F909" t="str">
        <f>TEXT(IF('B - PROJETOS E PROGRAMAS'!C912="","",'B - PROJETOS E PROGRAMAS'!C912),"DD/MM/AAAA")</f>
        <v/>
      </c>
      <c r="G909" t="str">
        <f>IF(OR('B - PROJETOS E PROGRAMAS'!D912="SIM",'B - PROJETOS E PROGRAMAS'!D912="S"),"S",IF(OR('B - PROJETOS E PROGRAMAS'!D912="NÃO",'B - PROJETOS E PROGRAMAS'!D912="N"),"N",""))</f>
        <v/>
      </c>
      <c r="H909" t="str">
        <f>TEXT(IF('B - PROJETOS E PROGRAMAS'!A912="","",'B - PROJETOS E PROGRAMAS'!AB912),"0,00")</f>
        <v/>
      </c>
      <c r="I909" t="str">
        <f>TEXT(IF('B - PROJETOS E PROGRAMAS'!A912="","",'B - PROJETOS E PROGRAMAS'!AC912),"0,00")</f>
        <v/>
      </c>
      <c r="J909" t="str">
        <f>TEXT(IF('B - PROJETOS E PROGRAMAS'!A912="","",'B - PROJETOS E PROGRAMAS'!AD912),"0,00")</f>
        <v/>
      </c>
      <c r="K909" t="str">
        <f>TEXT(IF('B - PROJETOS E PROGRAMAS'!A912="","",'B - PROJETOS E PROGRAMAS'!AE912),"0,00")</f>
        <v/>
      </c>
    </row>
    <row r="910" spans="1:11" x14ac:dyDescent="0.35">
      <c r="A910" t="str">
        <f>IF(D910="","",IF('A - IDENTIFICAÇÃO'!$C$7="","",'A - IDENTIFICAÇÃO'!$C$7))</f>
        <v/>
      </c>
      <c r="B910" t="str">
        <f>IF(D910="","",IF('A - IDENTIFICAÇÃO'!$P$15="","",'A - IDENTIFICAÇÃO'!$P$15))</f>
        <v/>
      </c>
      <c r="C910" t="str">
        <f>IF(D910="","",TEXT(IF('A - IDENTIFICAÇÃO'!$C$2="","",'A - IDENTIFICAÇÃO'!$C$2),"0000"))</f>
        <v/>
      </c>
      <c r="D910" t="str">
        <f>IF('B - PROJETOS E PROGRAMAS'!A913="","",'B - PROJETOS E PROGRAMAS'!A913)</f>
        <v/>
      </c>
      <c r="E910" t="str">
        <f>TEXT(IF('B - PROJETOS E PROGRAMAS'!B913="","",'B - PROJETOS E PROGRAMAS'!B913),"DD/MM/AAAA")</f>
        <v/>
      </c>
      <c r="F910" t="str">
        <f>TEXT(IF('B - PROJETOS E PROGRAMAS'!C913="","",'B - PROJETOS E PROGRAMAS'!C913),"DD/MM/AAAA")</f>
        <v/>
      </c>
      <c r="G910" t="str">
        <f>IF(OR('B - PROJETOS E PROGRAMAS'!D913="SIM",'B - PROJETOS E PROGRAMAS'!D913="S"),"S",IF(OR('B - PROJETOS E PROGRAMAS'!D913="NÃO",'B - PROJETOS E PROGRAMAS'!D913="N"),"N",""))</f>
        <v/>
      </c>
      <c r="H910" t="str">
        <f>TEXT(IF('B - PROJETOS E PROGRAMAS'!A913="","",'B - PROJETOS E PROGRAMAS'!AB913),"0,00")</f>
        <v/>
      </c>
      <c r="I910" t="str">
        <f>TEXT(IF('B - PROJETOS E PROGRAMAS'!A913="","",'B - PROJETOS E PROGRAMAS'!AC913),"0,00")</f>
        <v/>
      </c>
      <c r="J910" t="str">
        <f>TEXT(IF('B - PROJETOS E PROGRAMAS'!A913="","",'B - PROJETOS E PROGRAMAS'!AD913),"0,00")</f>
        <v/>
      </c>
      <c r="K910" t="str">
        <f>TEXT(IF('B - PROJETOS E PROGRAMAS'!A913="","",'B - PROJETOS E PROGRAMAS'!AE913),"0,00")</f>
        <v/>
      </c>
    </row>
    <row r="911" spans="1:11" x14ac:dyDescent="0.35">
      <c r="A911" t="str">
        <f>IF(D911="","",IF('A - IDENTIFICAÇÃO'!$C$7="","",'A - IDENTIFICAÇÃO'!$C$7))</f>
        <v/>
      </c>
      <c r="B911" t="str">
        <f>IF(D911="","",IF('A - IDENTIFICAÇÃO'!$P$15="","",'A - IDENTIFICAÇÃO'!$P$15))</f>
        <v/>
      </c>
      <c r="C911" t="str">
        <f>IF(D911="","",TEXT(IF('A - IDENTIFICAÇÃO'!$C$2="","",'A - IDENTIFICAÇÃO'!$C$2),"0000"))</f>
        <v/>
      </c>
      <c r="D911" t="str">
        <f>IF('B - PROJETOS E PROGRAMAS'!A914="","",'B - PROJETOS E PROGRAMAS'!A914)</f>
        <v/>
      </c>
      <c r="E911" t="str">
        <f>TEXT(IF('B - PROJETOS E PROGRAMAS'!B914="","",'B - PROJETOS E PROGRAMAS'!B914),"DD/MM/AAAA")</f>
        <v/>
      </c>
      <c r="F911" t="str">
        <f>TEXT(IF('B - PROJETOS E PROGRAMAS'!C914="","",'B - PROJETOS E PROGRAMAS'!C914),"DD/MM/AAAA")</f>
        <v/>
      </c>
      <c r="G911" t="str">
        <f>IF(OR('B - PROJETOS E PROGRAMAS'!D914="SIM",'B - PROJETOS E PROGRAMAS'!D914="S"),"S",IF(OR('B - PROJETOS E PROGRAMAS'!D914="NÃO",'B - PROJETOS E PROGRAMAS'!D914="N"),"N",""))</f>
        <v/>
      </c>
      <c r="H911" t="str">
        <f>TEXT(IF('B - PROJETOS E PROGRAMAS'!A914="","",'B - PROJETOS E PROGRAMAS'!AB914),"0,00")</f>
        <v/>
      </c>
      <c r="I911" t="str">
        <f>TEXT(IF('B - PROJETOS E PROGRAMAS'!A914="","",'B - PROJETOS E PROGRAMAS'!AC914),"0,00")</f>
        <v/>
      </c>
      <c r="J911" t="str">
        <f>TEXT(IF('B - PROJETOS E PROGRAMAS'!A914="","",'B - PROJETOS E PROGRAMAS'!AD914),"0,00")</f>
        <v/>
      </c>
      <c r="K911" t="str">
        <f>TEXT(IF('B - PROJETOS E PROGRAMAS'!A914="","",'B - PROJETOS E PROGRAMAS'!AE914),"0,00")</f>
        <v/>
      </c>
    </row>
    <row r="912" spans="1:11" x14ac:dyDescent="0.35">
      <c r="A912" t="str">
        <f>IF(D912="","",IF('A - IDENTIFICAÇÃO'!$C$7="","",'A - IDENTIFICAÇÃO'!$C$7))</f>
        <v/>
      </c>
      <c r="B912" t="str">
        <f>IF(D912="","",IF('A - IDENTIFICAÇÃO'!$P$15="","",'A - IDENTIFICAÇÃO'!$P$15))</f>
        <v/>
      </c>
      <c r="C912" t="str">
        <f>IF(D912="","",TEXT(IF('A - IDENTIFICAÇÃO'!$C$2="","",'A - IDENTIFICAÇÃO'!$C$2),"0000"))</f>
        <v/>
      </c>
      <c r="D912" t="str">
        <f>IF('B - PROJETOS E PROGRAMAS'!A915="","",'B - PROJETOS E PROGRAMAS'!A915)</f>
        <v/>
      </c>
      <c r="E912" t="str">
        <f>TEXT(IF('B - PROJETOS E PROGRAMAS'!B915="","",'B - PROJETOS E PROGRAMAS'!B915),"DD/MM/AAAA")</f>
        <v/>
      </c>
      <c r="F912" t="str">
        <f>TEXT(IF('B - PROJETOS E PROGRAMAS'!C915="","",'B - PROJETOS E PROGRAMAS'!C915),"DD/MM/AAAA")</f>
        <v/>
      </c>
      <c r="G912" t="str">
        <f>IF(OR('B - PROJETOS E PROGRAMAS'!D915="SIM",'B - PROJETOS E PROGRAMAS'!D915="S"),"S",IF(OR('B - PROJETOS E PROGRAMAS'!D915="NÃO",'B - PROJETOS E PROGRAMAS'!D915="N"),"N",""))</f>
        <v/>
      </c>
      <c r="H912" t="str">
        <f>TEXT(IF('B - PROJETOS E PROGRAMAS'!A915="","",'B - PROJETOS E PROGRAMAS'!AB915),"0,00")</f>
        <v/>
      </c>
      <c r="I912" t="str">
        <f>TEXT(IF('B - PROJETOS E PROGRAMAS'!A915="","",'B - PROJETOS E PROGRAMAS'!AC915),"0,00")</f>
        <v/>
      </c>
      <c r="J912" t="str">
        <f>TEXT(IF('B - PROJETOS E PROGRAMAS'!A915="","",'B - PROJETOS E PROGRAMAS'!AD915),"0,00")</f>
        <v/>
      </c>
      <c r="K912" t="str">
        <f>TEXT(IF('B - PROJETOS E PROGRAMAS'!A915="","",'B - PROJETOS E PROGRAMAS'!AE915),"0,00")</f>
        <v/>
      </c>
    </row>
    <row r="913" spans="1:11" x14ac:dyDescent="0.35">
      <c r="A913" t="str">
        <f>IF(D913="","",IF('A - IDENTIFICAÇÃO'!$C$7="","",'A - IDENTIFICAÇÃO'!$C$7))</f>
        <v/>
      </c>
      <c r="B913" t="str">
        <f>IF(D913="","",IF('A - IDENTIFICAÇÃO'!$P$15="","",'A - IDENTIFICAÇÃO'!$P$15))</f>
        <v/>
      </c>
      <c r="C913" t="str">
        <f>IF(D913="","",TEXT(IF('A - IDENTIFICAÇÃO'!$C$2="","",'A - IDENTIFICAÇÃO'!$C$2),"0000"))</f>
        <v/>
      </c>
      <c r="D913" t="str">
        <f>IF('B - PROJETOS E PROGRAMAS'!A916="","",'B - PROJETOS E PROGRAMAS'!A916)</f>
        <v/>
      </c>
      <c r="E913" t="str">
        <f>TEXT(IF('B - PROJETOS E PROGRAMAS'!B916="","",'B - PROJETOS E PROGRAMAS'!B916),"DD/MM/AAAA")</f>
        <v/>
      </c>
      <c r="F913" t="str">
        <f>TEXT(IF('B - PROJETOS E PROGRAMAS'!C916="","",'B - PROJETOS E PROGRAMAS'!C916),"DD/MM/AAAA")</f>
        <v/>
      </c>
      <c r="G913" t="str">
        <f>IF(OR('B - PROJETOS E PROGRAMAS'!D916="SIM",'B - PROJETOS E PROGRAMAS'!D916="S"),"S",IF(OR('B - PROJETOS E PROGRAMAS'!D916="NÃO",'B - PROJETOS E PROGRAMAS'!D916="N"),"N",""))</f>
        <v/>
      </c>
      <c r="H913" t="str">
        <f>TEXT(IF('B - PROJETOS E PROGRAMAS'!A916="","",'B - PROJETOS E PROGRAMAS'!AB916),"0,00")</f>
        <v/>
      </c>
      <c r="I913" t="str">
        <f>TEXT(IF('B - PROJETOS E PROGRAMAS'!A916="","",'B - PROJETOS E PROGRAMAS'!AC916),"0,00")</f>
        <v/>
      </c>
      <c r="J913" t="str">
        <f>TEXT(IF('B - PROJETOS E PROGRAMAS'!A916="","",'B - PROJETOS E PROGRAMAS'!AD916),"0,00")</f>
        <v/>
      </c>
      <c r="K913" t="str">
        <f>TEXT(IF('B - PROJETOS E PROGRAMAS'!A916="","",'B - PROJETOS E PROGRAMAS'!AE916),"0,00")</f>
        <v/>
      </c>
    </row>
    <row r="914" spans="1:11" x14ac:dyDescent="0.35">
      <c r="A914" t="str">
        <f>IF(D914="","",IF('A - IDENTIFICAÇÃO'!$C$7="","",'A - IDENTIFICAÇÃO'!$C$7))</f>
        <v/>
      </c>
      <c r="B914" t="str">
        <f>IF(D914="","",IF('A - IDENTIFICAÇÃO'!$P$15="","",'A - IDENTIFICAÇÃO'!$P$15))</f>
        <v/>
      </c>
      <c r="C914" t="str">
        <f>IF(D914="","",TEXT(IF('A - IDENTIFICAÇÃO'!$C$2="","",'A - IDENTIFICAÇÃO'!$C$2),"0000"))</f>
        <v/>
      </c>
      <c r="D914" t="str">
        <f>IF('B - PROJETOS E PROGRAMAS'!A917="","",'B - PROJETOS E PROGRAMAS'!A917)</f>
        <v/>
      </c>
      <c r="E914" t="str">
        <f>TEXT(IF('B - PROJETOS E PROGRAMAS'!B917="","",'B - PROJETOS E PROGRAMAS'!B917),"DD/MM/AAAA")</f>
        <v/>
      </c>
      <c r="F914" t="str">
        <f>TEXT(IF('B - PROJETOS E PROGRAMAS'!C917="","",'B - PROJETOS E PROGRAMAS'!C917),"DD/MM/AAAA")</f>
        <v/>
      </c>
      <c r="G914" t="str">
        <f>IF(OR('B - PROJETOS E PROGRAMAS'!D917="SIM",'B - PROJETOS E PROGRAMAS'!D917="S"),"S",IF(OR('B - PROJETOS E PROGRAMAS'!D917="NÃO",'B - PROJETOS E PROGRAMAS'!D917="N"),"N",""))</f>
        <v/>
      </c>
      <c r="H914" t="str">
        <f>TEXT(IF('B - PROJETOS E PROGRAMAS'!A917="","",'B - PROJETOS E PROGRAMAS'!AB917),"0,00")</f>
        <v/>
      </c>
      <c r="I914" t="str">
        <f>TEXT(IF('B - PROJETOS E PROGRAMAS'!A917="","",'B - PROJETOS E PROGRAMAS'!AC917),"0,00")</f>
        <v/>
      </c>
      <c r="J914" t="str">
        <f>TEXT(IF('B - PROJETOS E PROGRAMAS'!A917="","",'B - PROJETOS E PROGRAMAS'!AD917),"0,00")</f>
        <v/>
      </c>
      <c r="K914" t="str">
        <f>TEXT(IF('B - PROJETOS E PROGRAMAS'!A917="","",'B - PROJETOS E PROGRAMAS'!AE917),"0,00")</f>
        <v/>
      </c>
    </row>
    <row r="915" spans="1:11" x14ac:dyDescent="0.35">
      <c r="A915" t="str">
        <f>IF(D915="","",IF('A - IDENTIFICAÇÃO'!$C$7="","",'A - IDENTIFICAÇÃO'!$C$7))</f>
        <v/>
      </c>
      <c r="B915" t="str">
        <f>IF(D915="","",IF('A - IDENTIFICAÇÃO'!$P$15="","",'A - IDENTIFICAÇÃO'!$P$15))</f>
        <v/>
      </c>
      <c r="C915" t="str">
        <f>IF(D915="","",TEXT(IF('A - IDENTIFICAÇÃO'!$C$2="","",'A - IDENTIFICAÇÃO'!$C$2),"0000"))</f>
        <v/>
      </c>
      <c r="D915" t="str">
        <f>IF('B - PROJETOS E PROGRAMAS'!A918="","",'B - PROJETOS E PROGRAMAS'!A918)</f>
        <v/>
      </c>
      <c r="E915" t="str">
        <f>TEXT(IF('B - PROJETOS E PROGRAMAS'!B918="","",'B - PROJETOS E PROGRAMAS'!B918),"DD/MM/AAAA")</f>
        <v/>
      </c>
      <c r="F915" t="str">
        <f>TEXT(IF('B - PROJETOS E PROGRAMAS'!C918="","",'B - PROJETOS E PROGRAMAS'!C918),"DD/MM/AAAA")</f>
        <v/>
      </c>
      <c r="G915" t="str">
        <f>IF(OR('B - PROJETOS E PROGRAMAS'!D918="SIM",'B - PROJETOS E PROGRAMAS'!D918="S"),"S",IF(OR('B - PROJETOS E PROGRAMAS'!D918="NÃO",'B - PROJETOS E PROGRAMAS'!D918="N"),"N",""))</f>
        <v/>
      </c>
      <c r="H915" t="str">
        <f>TEXT(IF('B - PROJETOS E PROGRAMAS'!A918="","",'B - PROJETOS E PROGRAMAS'!AB918),"0,00")</f>
        <v/>
      </c>
      <c r="I915" t="str">
        <f>TEXT(IF('B - PROJETOS E PROGRAMAS'!A918="","",'B - PROJETOS E PROGRAMAS'!AC918),"0,00")</f>
        <v/>
      </c>
      <c r="J915" t="str">
        <f>TEXT(IF('B - PROJETOS E PROGRAMAS'!A918="","",'B - PROJETOS E PROGRAMAS'!AD918),"0,00")</f>
        <v/>
      </c>
      <c r="K915" t="str">
        <f>TEXT(IF('B - PROJETOS E PROGRAMAS'!A918="","",'B - PROJETOS E PROGRAMAS'!AE918),"0,00")</f>
        <v/>
      </c>
    </row>
    <row r="916" spans="1:11" x14ac:dyDescent="0.35">
      <c r="A916" t="str">
        <f>IF(D916="","",IF('A - IDENTIFICAÇÃO'!$C$7="","",'A - IDENTIFICAÇÃO'!$C$7))</f>
        <v/>
      </c>
      <c r="B916" t="str">
        <f>IF(D916="","",IF('A - IDENTIFICAÇÃO'!$P$15="","",'A - IDENTIFICAÇÃO'!$P$15))</f>
        <v/>
      </c>
      <c r="C916" t="str">
        <f>IF(D916="","",TEXT(IF('A - IDENTIFICAÇÃO'!$C$2="","",'A - IDENTIFICAÇÃO'!$C$2),"0000"))</f>
        <v/>
      </c>
      <c r="D916" t="str">
        <f>IF('B - PROJETOS E PROGRAMAS'!A919="","",'B - PROJETOS E PROGRAMAS'!A919)</f>
        <v/>
      </c>
      <c r="E916" t="str">
        <f>TEXT(IF('B - PROJETOS E PROGRAMAS'!B919="","",'B - PROJETOS E PROGRAMAS'!B919),"DD/MM/AAAA")</f>
        <v/>
      </c>
      <c r="F916" t="str">
        <f>TEXT(IF('B - PROJETOS E PROGRAMAS'!C919="","",'B - PROJETOS E PROGRAMAS'!C919),"DD/MM/AAAA")</f>
        <v/>
      </c>
      <c r="G916" t="str">
        <f>IF(OR('B - PROJETOS E PROGRAMAS'!D919="SIM",'B - PROJETOS E PROGRAMAS'!D919="S"),"S",IF(OR('B - PROJETOS E PROGRAMAS'!D919="NÃO",'B - PROJETOS E PROGRAMAS'!D919="N"),"N",""))</f>
        <v/>
      </c>
      <c r="H916" t="str">
        <f>TEXT(IF('B - PROJETOS E PROGRAMAS'!A919="","",'B - PROJETOS E PROGRAMAS'!AB919),"0,00")</f>
        <v/>
      </c>
      <c r="I916" t="str">
        <f>TEXT(IF('B - PROJETOS E PROGRAMAS'!A919="","",'B - PROJETOS E PROGRAMAS'!AC919),"0,00")</f>
        <v/>
      </c>
      <c r="J916" t="str">
        <f>TEXT(IF('B - PROJETOS E PROGRAMAS'!A919="","",'B - PROJETOS E PROGRAMAS'!AD919),"0,00")</f>
        <v/>
      </c>
      <c r="K916" t="str">
        <f>TEXT(IF('B - PROJETOS E PROGRAMAS'!A919="","",'B - PROJETOS E PROGRAMAS'!AE919),"0,00")</f>
        <v/>
      </c>
    </row>
    <row r="917" spans="1:11" x14ac:dyDescent="0.35">
      <c r="A917" t="str">
        <f>IF(D917="","",IF('A - IDENTIFICAÇÃO'!$C$7="","",'A - IDENTIFICAÇÃO'!$C$7))</f>
        <v/>
      </c>
      <c r="B917" t="str">
        <f>IF(D917="","",IF('A - IDENTIFICAÇÃO'!$P$15="","",'A - IDENTIFICAÇÃO'!$P$15))</f>
        <v/>
      </c>
      <c r="C917" t="str">
        <f>IF(D917="","",TEXT(IF('A - IDENTIFICAÇÃO'!$C$2="","",'A - IDENTIFICAÇÃO'!$C$2),"0000"))</f>
        <v/>
      </c>
      <c r="D917" t="str">
        <f>IF('B - PROJETOS E PROGRAMAS'!A920="","",'B - PROJETOS E PROGRAMAS'!A920)</f>
        <v/>
      </c>
      <c r="E917" t="str">
        <f>TEXT(IF('B - PROJETOS E PROGRAMAS'!B920="","",'B - PROJETOS E PROGRAMAS'!B920),"DD/MM/AAAA")</f>
        <v/>
      </c>
      <c r="F917" t="str">
        <f>TEXT(IF('B - PROJETOS E PROGRAMAS'!C920="","",'B - PROJETOS E PROGRAMAS'!C920),"DD/MM/AAAA")</f>
        <v/>
      </c>
      <c r="G917" t="str">
        <f>IF(OR('B - PROJETOS E PROGRAMAS'!D920="SIM",'B - PROJETOS E PROGRAMAS'!D920="S"),"S",IF(OR('B - PROJETOS E PROGRAMAS'!D920="NÃO",'B - PROJETOS E PROGRAMAS'!D920="N"),"N",""))</f>
        <v/>
      </c>
      <c r="H917" t="str">
        <f>TEXT(IF('B - PROJETOS E PROGRAMAS'!A920="","",'B - PROJETOS E PROGRAMAS'!AB920),"0,00")</f>
        <v/>
      </c>
      <c r="I917" t="str">
        <f>TEXT(IF('B - PROJETOS E PROGRAMAS'!A920="","",'B - PROJETOS E PROGRAMAS'!AC920),"0,00")</f>
        <v/>
      </c>
      <c r="J917" t="str">
        <f>TEXT(IF('B - PROJETOS E PROGRAMAS'!A920="","",'B - PROJETOS E PROGRAMAS'!AD920),"0,00")</f>
        <v/>
      </c>
      <c r="K917" t="str">
        <f>TEXT(IF('B - PROJETOS E PROGRAMAS'!A920="","",'B - PROJETOS E PROGRAMAS'!AE920),"0,00")</f>
        <v/>
      </c>
    </row>
    <row r="918" spans="1:11" x14ac:dyDescent="0.35">
      <c r="A918" t="str">
        <f>IF(D918="","",IF('A - IDENTIFICAÇÃO'!$C$7="","",'A - IDENTIFICAÇÃO'!$C$7))</f>
        <v/>
      </c>
      <c r="B918" t="str">
        <f>IF(D918="","",IF('A - IDENTIFICAÇÃO'!$P$15="","",'A - IDENTIFICAÇÃO'!$P$15))</f>
        <v/>
      </c>
      <c r="C918" t="str">
        <f>IF(D918="","",TEXT(IF('A - IDENTIFICAÇÃO'!$C$2="","",'A - IDENTIFICAÇÃO'!$C$2),"0000"))</f>
        <v/>
      </c>
      <c r="D918" t="str">
        <f>IF('B - PROJETOS E PROGRAMAS'!A921="","",'B - PROJETOS E PROGRAMAS'!A921)</f>
        <v/>
      </c>
      <c r="E918" t="str">
        <f>TEXT(IF('B - PROJETOS E PROGRAMAS'!B921="","",'B - PROJETOS E PROGRAMAS'!B921),"DD/MM/AAAA")</f>
        <v/>
      </c>
      <c r="F918" t="str">
        <f>TEXT(IF('B - PROJETOS E PROGRAMAS'!C921="","",'B - PROJETOS E PROGRAMAS'!C921),"DD/MM/AAAA")</f>
        <v/>
      </c>
      <c r="G918" t="str">
        <f>IF(OR('B - PROJETOS E PROGRAMAS'!D921="SIM",'B - PROJETOS E PROGRAMAS'!D921="S"),"S",IF(OR('B - PROJETOS E PROGRAMAS'!D921="NÃO",'B - PROJETOS E PROGRAMAS'!D921="N"),"N",""))</f>
        <v/>
      </c>
      <c r="H918" t="str">
        <f>TEXT(IF('B - PROJETOS E PROGRAMAS'!A921="","",'B - PROJETOS E PROGRAMAS'!AB921),"0,00")</f>
        <v/>
      </c>
      <c r="I918" t="str">
        <f>TEXT(IF('B - PROJETOS E PROGRAMAS'!A921="","",'B - PROJETOS E PROGRAMAS'!AC921),"0,00")</f>
        <v/>
      </c>
      <c r="J918" t="str">
        <f>TEXT(IF('B - PROJETOS E PROGRAMAS'!A921="","",'B - PROJETOS E PROGRAMAS'!AD921),"0,00")</f>
        <v/>
      </c>
      <c r="K918" t="str">
        <f>TEXT(IF('B - PROJETOS E PROGRAMAS'!A921="","",'B - PROJETOS E PROGRAMAS'!AE921),"0,00")</f>
        <v/>
      </c>
    </row>
    <row r="919" spans="1:11" x14ac:dyDescent="0.35">
      <c r="A919" t="str">
        <f>IF(D919="","",IF('A - IDENTIFICAÇÃO'!$C$7="","",'A - IDENTIFICAÇÃO'!$C$7))</f>
        <v/>
      </c>
      <c r="B919" t="str">
        <f>IF(D919="","",IF('A - IDENTIFICAÇÃO'!$P$15="","",'A - IDENTIFICAÇÃO'!$P$15))</f>
        <v/>
      </c>
      <c r="C919" t="str">
        <f>IF(D919="","",TEXT(IF('A - IDENTIFICAÇÃO'!$C$2="","",'A - IDENTIFICAÇÃO'!$C$2),"0000"))</f>
        <v/>
      </c>
      <c r="D919" t="str">
        <f>IF('B - PROJETOS E PROGRAMAS'!A922="","",'B - PROJETOS E PROGRAMAS'!A922)</f>
        <v/>
      </c>
      <c r="E919" t="str">
        <f>TEXT(IF('B - PROJETOS E PROGRAMAS'!B922="","",'B - PROJETOS E PROGRAMAS'!B922),"DD/MM/AAAA")</f>
        <v/>
      </c>
      <c r="F919" t="str">
        <f>TEXT(IF('B - PROJETOS E PROGRAMAS'!C922="","",'B - PROJETOS E PROGRAMAS'!C922),"DD/MM/AAAA")</f>
        <v/>
      </c>
      <c r="G919" t="str">
        <f>IF(OR('B - PROJETOS E PROGRAMAS'!D922="SIM",'B - PROJETOS E PROGRAMAS'!D922="S"),"S",IF(OR('B - PROJETOS E PROGRAMAS'!D922="NÃO",'B - PROJETOS E PROGRAMAS'!D922="N"),"N",""))</f>
        <v/>
      </c>
      <c r="H919" t="str">
        <f>TEXT(IF('B - PROJETOS E PROGRAMAS'!A922="","",'B - PROJETOS E PROGRAMAS'!AB922),"0,00")</f>
        <v/>
      </c>
      <c r="I919" t="str">
        <f>TEXT(IF('B - PROJETOS E PROGRAMAS'!A922="","",'B - PROJETOS E PROGRAMAS'!AC922),"0,00")</f>
        <v/>
      </c>
      <c r="J919" t="str">
        <f>TEXT(IF('B - PROJETOS E PROGRAMAS'!A922="","",'B - PROJETOS E PROGRAMAS'!AD922),"0,00")</f>
        <v/>
      </c>
      <c r="K919" t="str">
        <f>TEXT(IF('B - PROJETOS E PROGRAMAS'!A922="","",'B - PROJETOS E PROGRAMAS'!AE922),"0,00")</f>
        <v/>
      </c>
    </row>
    <row r="920" spans="1:11" x14ac:dyDescent="0.35">
      <c r="A920" t="str">
        <f>IF(D920="","",IF('A - IDENTIFICAÇÃO'!$C$7="","",'A - IDENTIFICAÇÃO'!$C$7))</f>
        <v/>
      </c>
      <c r="B920" t="str">
        <f>IF(D920="","",IF('A - IDENTIFICAÇÃO'!$P$15="","",'A - IDENTIFICAÇÃO'!$P$15))</f>
        <v/>
      </c>
      <c r="C920" t="str">
        <f>IF(D920="","",TEXT(IF('A - IDENTIFICAÇÃO'!$C$2="","",'A - IDENTIFICAÇÃO'!$C$2),"0000"))</f>
        <v/>
      </c>
      <c r="D920" t="str">
        <f>IF('B - PROJETOS E PROGRAMAS'!A923="","",'B - PROJETOS E PROGRAMAS'!A923)</f>
        <v/>
      </c>
      <c r="E920" t="str">
        <f>TEXT(IF('B - PROJETOS E PROGRAMAS'!B923="","",'B - PROJETOS E PROGRAMAS'!B923),"DD/MM/AAAA")</f>
        <v/>
      </c>
      <c r="F920" t="str">
        <f>TEXT(IF('B - PROJETOS E PROGRAMAS'!C923="","",'B - PROJETOS E PROGRAMAS'!C923),"DD/MM/AAAA")</f>
        <v/>
      </c>
      <c r="G920" t="str">
        <f>IF(OR('B - PROJETOS E PROGRAMAS'!D923="SIM",'B - PROJETOS E PROGRAMAS'!D923="S"),"S",IF(OR('B - PROJETOS E PROGRAMAS'!D923="NÃO",'B - PROJETOS E PROGRAMAS'!D923="N"),"N",""))</f>
        <v/>
      </c>
      <c r="H920" t="str">
        <f>TEXT(IF('B - PROJETOS E PROGRAMAS'!A923="","",'B - PROJETOS E PROGRAMAS'!AB923),"0,00")</f>
        <v/>
      </c>
      <c r="I920" t="str">
        <f>TEXT(IF('B - PROJETOS E PROGRAMAS'!A923="","",'B - PROJETOS E PROGRAMAS'!AC923),"0,00")</f>
        <v/>
      </c>
      <c r="J920" t="str">
        <f>TEXT(IF('B - PROJETOS E PROGRAMAS'!A923="","",'B - PROJETOS E PROGRAMAS'!AD923),"0,00")</f>
        <v/>
      </c>
      <c r="K920" t="str">
        <f>TEXT(IF('B - PROJETOS E PROGRAMAS'!A923="","",'B - PROJETOS E PROGRAMAS'!AE923),"0,00")</f>
        <v/>
      </c>
    </row>
    <row r="921" spans="1:11" x14ac:dyDescent="0.35">
      <c r="A921" t="str">
        <f>IF(D921="","",IF('A - IDENTIFICAÇÃO'!$C$7="","",'A - IDENTIFICAÇÃO'!$C$7))</f>
        <v/>
      </c>
      <c r="B921" t="str">
        <f>IF(D921="","",IF('A - IDENTIFICAÇÃO'!$P$15="","",'A - IDENTIFICAÇÃO'!$P$15))</f>
        <v/>
      </c>
      <c r="C921" t="str">
        <f>IF(D921="","",TEXT(IF('A - IDENTIFICAÇÃO'!$C$2="","",'A - IDENTIFICAÇÃO'!$C$2),"0000"))</f>
        <v/>
      </c>
      <c r="D921" t="str">
        <f>IF('B - PROJETOS E PROGRAMAS'!A924="","",'B - PROJETOS E PROGRAMAS'!A924)</f>
        <v/>
      </c>
      <c r="E921" t="str">
        <f>TEXT(IF('B - PROJETOS E PROGRAMAS'!B924="","",'B - PROJETOS E PROGRAMAS'!B924),"DD/MM/AAAA")</f>
        <v/>
      </c>
      <c r="F921" t="str">
        <f>TEXT(IF('B - PROJETOS E PROGRAMAS'!C924="","",'B - PROJETOS E PROGRAMAS'!C924),"DD/MM/AAAA")</f>
        <v/>
      </c>
      <c r="G921" t="str">
        <f>IF(OR('B - PROJETOS E PROGRAMAS'!D924="SIM",'B - PROJETOS E PROGRAMAS'!D924="S"),"S",IF(OR('B - PROJETOS E PROGRAMAS'!D924="NÃO",'B - PROJETOS E PROGRAMAS'!D924="N"),"N",""))</f>
        <v/>
      </c>
      <c r="H921" t="str">
        <f>TEXT(IF('B - PROJETOS E PROGRAMAS'!A924="","",'B - PROJETOS E PROGRAMAS'!AB924),"0,00")</f>
        <v/>
      </c>
      <c r="I921" t="str">
        <f>TEXT(IF('B - PROJETOS E PROGRAMAS'!A924="","",'B - PROJETOS E PROGRAMAS'!AC924),"0,00")</f>
        <v/>
      </c>
      <c r="J921" t="str">
        <f>TEXT(IF('B - PROJETOS E PROGRAMAS'!A924="","",'B - PROJETOS E PROGRAMAS'!AD924),"0,00")</f>
        <v/>
      </c>
      <c r="K921" t="str">
        <f>TEXT(IF('B - PROJETOS E PROGRAMAS'!A924="","",'B - PROJETOS E PROGRAMAS'!AE924),"0,00")</f>
        <v/>
      </c>
    </row>
    <row r="922" spans="1:11" x14ac:dyDescent="0.35">
      <c r="A922" t="str">
        <f>IF(D922="","",IF('A - IDENTIFICAÇÃO'!$C$7="","",'A - IDENTIFICAÇÃO'!$C$7))</f>
        <v/>
      </c>
      <c r="B922" t="str">
        <f>IF(D922="","",IF('A - IDENTIFICAÇÃO'!$P$15="","",'A - IDENTIFICAÇÃO'!$P$15))</f>
        <v/>
      </c>
      <c r="C922" t="str">
        <f>IF(D922="","",TEXT(IF('A - IDENTIFICAÇÃO'!$C$2="","",'A - IDENTIFICAÇÃO'!$C$2),"0000"))</f>
        <v/>
      </c>
      <c r="D922" t="str">
        <f>IF('B - PROJETOS E PROGRAMAS'!A925="","",'B - PROJETOS E PROGRAMAS'!A925)</f>
        <v/>
      </c>
      <c r="E922" t="str">
        <f>TEXT(IF('B - PROJETOS E PROGRAMAS'!B925="","",'B - PROJETOS E PROGRAMAS'!B925),"DD/MM/AAAA")</f>
        <v/>
      </c>
      <c r="F922" t="str">
        <f>TEXT(IF('B - PROJETOS E PROGRAMAS'!C925="","",'B - PROJETOS E PROGRAMAS'!C925),"DD/MM/AAAA")</f>
        <v/>
      </c>
      <c r="G922" t="str">
        <f>IF(OR('B - PROJETOS E PROGRAMAS'!D925="SIM",'B - PROJETOS E PROGRAMAS'!D925="S"),"S",IF(OR('B - PROJETOS E PROGRAMAS'!D925="NÃO",'B - PROJETOS E PROGRAMAS'!D925="N"),"N",""))</f>
        <v/>
      </c>
      <c r="H922" t="str">
        <f>TEXT(IF('B - PROJETOS E PROGRAMAS'!A925="","",'B - PROJETOS E PROGRAMAS'!AB925),"0,00")</f>
        <v/>
      </c>
      <c r="I922" t="str">
        <f>TEXT(IF('B - PROJETOS E PROGRAMAS'!A925="","",'B - PROJETOS E PROGRAMAS'!AC925),"0,00")</f>
        <v/>
      </c>
      <c r="J922" t="str">
        <f>TEXT(IF('B - PROJETOS E PROGRAMAS'!A925="","",'B - PROJETOS E PROGRAMAS'!AD925),"0,00")</f>
        <v/>
      </c>
      <c r="K922" t="str">
        <f>TEXT(IF('B - PROJETOS E PROGRAMAS'!A925="","",'B - PROJETOS E PROGRAMAS'!AE925),"0,00")</f>
        <v/>
      </c>
    </row>
    <row r="923" spans="1:11" x14ac:dyDescent="0.35">
      <c r="A923" t="str">
        <f>IF(D923="","",IF('A - IDENTIFICAÇÃO'!$C$7="","",'A - IDENTIFICAÇÃO'!$C$7))</f>
        <v/>
      </c>
      <c r="B923" t="str">
        <f>IF(D923="","",IF('A - IDENTIFICAÇÃO'!$P$15="","",'A - IDENTIFICAÇÃO'!$P$15))</f>
        <v/>
      </c>
      <c r="C923" t="str">
        <f>IF(D923="","",TEXT(IF('A - IDENTIFICAÇÃO'!$C$2="","",'A - IDENTIFICAÇÃO'!$C$2),"0000"))</f>
        <v/>
      </c>
      <c r="D923" t="str">
        <f>IF('B - PROJETOS E PROGRAMAS'!A926="","",'B - PROJETOS E PROGRAMAS'!A926)</f>
        <v/>
      </c>
      <c r="E923" t="str">
        <f>TEXT(IF('B - PROJETOS E PROGRAMAS'!B926="","",'B - PROJETOS E PROGRAMAS'!B926),"DD/MM/AAAA")</f>
        <v/>
      </c>
      <c r="F923" t="str">
        <f>TEXT(IF('B - PROJETOS E PROGRAMAS'!C926="","",'B - PROJETOS E PROGRAMAS'!C926),"DD/MM/AAAA")</f>
        <v/>
      </c>
      <c r="G923" t="str">
        <f>IF(OR('B - PROJETOS E PROGRAMAS'!D926="SIM",'B - PROJETOS E PROGRAMAS'!D926="S"),"S",IF(OR('B - PROJETOS E PROGRAMAS'!D926="NÃO",'B - PROJETOS E PROGRAMAS'!D926="N"),"N",""))</f>
        <v/>
      </c>
      <c r="H923" t="str">
        <f>TEXT(IF('B - PROJETOS E PROGRAMAS'!A926="","",'B - PROJETOS E PROGRAMAS'!AB926),"0,00")</f>
        <v/>
      </c>
      <c r="I923" t="str">
        <f>TEXT(IF('B - PROJETOS E PROGRAMAS'!A926="","",'B - PROJETOS E PROGRAMAS'!AC926),"0,00")</f>
        <v/>
      </c>
      <c r="J923" t="str">
        <f>TEXT(IF('B - PROJETOS E PROGRAMAS'!A926="","",'B - PROJETOS E PROGRAMAS'!AD926),"0,00")</f>
        <v/>
      </c>
      <c r="K923" t="str">
        <f>TEXT(IF('B - PROJETOS E PROGRAMAS'!A926="","",'B - PROJETOS E PROGRAMAS'!AE926),"0,00")</f>
        <v/>
      </c>
    </row>
    <row r="924" spans="1:11" x14ac:dyDescent="0.35">
      <c r="A924" t="str">
        <f>IF(D924="","",IF('A - IDENTIFICAÇÃO'!$C$7="","",'A - IDENTIFICAÇÃO'!$C$7))</f>
        <v/>
      </c>
      <c r="B924" t="str">
        <f>IF(D924="","",IF('A - IDENTIFICAÇÃO'!$P$15="","",'A - IDENTIFICAÇÃO'!$P$15))</f>
        <v/>
      </c>
      <c r="C924" t="str">
        <f>IF(D924="","",TEXT(IF('A - IDENTIFICAÇÃO'!$C$2="","",'A - IDENTIFICAÇÃO'!$C$2),"0000"))</f>
        <v/>
      </c>
      <c r="D924" t="str">
        <f>IF('B - PROJETOS E PROGRAMAS'!A927="","",'B - PROJETOS E PROGRAMAS'!A927)</f>
        <v/>
      </c>
      <c r="E924" t="str">
        <f>TEXT(IF('B - PROJETOS E PROGRAMAS'!B927="","",'B - PROJETOS E PROGRAMAS'!B927),"DD/MM/AAAA")</f>
        <v/>
      </c>
      <c r="F924" t="str">
        <f>TEXT(IF('B - PROJETOS E PROGRAMAS'!C927="","",'B - PROJETOS E PROGRAMAS'!C927),"DD/MM/AAAA")</f>
        <v/>
      </c>
      <c r="G924" t="str">
        <f>IF(OR('B - PROJETOS E PROGRAMAS'!D927="SIM",'B - PROJETOS E PROGRAMAS'!D927="S"),"S",IF(OR('B - PROJETOS E PROGRAMAS'!D927="NÃO",'B - PROJETOS E PROGRAMAS'!D927="N"),"N",""))</f>
        <v/>
      </c>
      <c r="H924" t="str">
        <f>TEXT(IF('B - PROJETOS E PROGRAMAS'!A927="","",'B - PROJETOS E PROGRAMAS'!AB927),"0,00")</f>
        <v/>
      </c>
      <c r="I924" t="str">
        <f>TEXT(IF('B - PROJETOS E PROGRAMAS'!A927="","",'B - PROJETOS E PROGRAMAS'!AC927),"0,00")</f>
        <v/>
      </c>
      <c r="J924" t="str">
        <f>TEXT(IF('B - PROJETOS E PROGRAMAS'!A927="","",'B - PROJETOS E PROGRAMAS'!AD927),"0,00")</f>
        <v/>
      </c>
      <c r="K924" t="str">
        <f>TEXT(IF('B - PROJETOS E PROGRAMAS'!A927="","",'B - PROJETOS E PROGRAMAS'!AE927),"0,00")</f>
        <v/>
      </c>
    </row>
    <row r="925" spans="1:11" x14ac:dyDescent="0.35">
      <c r="A925" t="str">
        <f>IF(D925="","",IF('A - IDENTIFICAÇÃO'!$C$7="","",'A - IDENTIFICAÇÃO'!$C$7))</f>
        <v/>
      </c>
      <c r="B925" t="str">
        <f>IF(D925="","",IF('A - IDENTIFICAÇÃO'!$P$15="","",'A - IDENTIFICAÇÃO'!$P$15))</f>
        <v/>
      </c>
      <c r="C925" t="str">
        <f>IF(D925="","",TEXT(IF('A - IDENTIFICAÇÃO'!$C$2="","",'A - IDENTIFICAÇÃO'!$C$2),"0000"))</f>
        <v/>
      </c>
      <c r="D925" t="str">
        <f>IF('B - PROJETOS E PROGRAMAS'!A928="","",'B - PROJETOS E PROGRAMAS'!A928)</f>
        <v/>
      </c>
      <c r="E925" t="str">
        <f>TEXT(IF('B - PROJETOS E PROGRAMAS'!B928="","",'B - PROJETOS E PROGRAMAS'!B928),"DD/MM/AAAA")</f>
        <v/>
      </c>
      <c r="F925" t="str">
        <f>TEXT(IF('B - PROJETOS E PROGRAMAS'!C928="","",'B - PROJETOS E PROGRAMAS'!C928),"DD/MM/AAAA")</f>
        <v/>
      </c>
      <c r="G925" t="str">
        <f>IF(OR('B - PROJETOS E PROGRAMAS'!D928="SIM",'B - PROJETOS E PROGRAMAS'!D928="S"),"S",IF(OR('B - PROJETOS E PROGRAMAS'!D928="NÃO",'B - PROJETOS E PROGRAMAS'!D928="N"),"N",""))</f>
        <v/>
      </c>
      <c r="H925" t="str">
        <f>TEXT(IF('B - PROJETOS E PROGRAMAS'!A928="","",'B - PROJETOS E PROGRAMAS'!AB928),"0,00")</f>
        <v/>
      </c>
      <c r="I925" t="str">
        <f>TEXT(IF('B - PROJETOS E PROGRAMAS'!A928="","",'B - PROJETOS E PROGRAMAS'!AC928),"0,00")</f>
        <v/>
      </c>
      <c r="J925" t="str">
        <f>TEXT(IF('B - PROJETOS E PROGRAMAS'!A928="","",'B - PROJETOS E PROGRAMAS'!AD928),"0,00")</f>
        <v/>
      </c>
      <c r="K925" t="str">
        <f>TEXT(IF('B - PROJETOS E PROGRAMAS'!A928="","",'B - PROJETOS E PROGRAMAS'!AE928),"0,00")</f>
        <v/>
      </c>
    </row>
    <row r="926" spans="1:11" x14ac:dyDescent="0.35">
      <c r="A926" t="str">
        <f>IF(D926="","",IF('A - IDENTIFICAÇÃO'!$C$7="","",'A - IDENTIFICAÇÃO'!$C$7))</f>
        <v/>
      </c>
      <c r="B926" t="str">
        <f>IF(D926="","",IF('A - IDENTIFICAÇÃO'!$P$15="","",'A - IDENTIFICAÇÃO'!$P$15))</f>
        <v/>
      </c>
      <c r="C926" t="str">
        <f>IF(D926="","",TEXT(IF('A - IDENTIFICAÇÃO'!$C$2="","",'A - IDENTIFICAÇÃO'!$C$2),"0000"))</f>
        <v/>
      </c>
      <c r="D926" t="str">
        <f>IF('B - PROJETOS E PROGRAMAS'!A929="","",'B - PROJETOS E PROGRAMAS'!A929)</f>
        <v/>
      </c>
      <c r="E926" t="str">
        <f>TEXT(IF('B - PROJETOS E PROGRAMAS'!B929="","",'B - PROJETOS E PROGRAMAS'!B929),"DD/MM/AAAA")</f>
        <v/>
      </c>
      <c r="F926" t="str">
        <f>TEXT(IF('B - PROJETOS E PROGRAMAS'!C929="","",'B - PROJETOS E PROGRAMAS'!C929),"DD/MM/AAAA")</f>
        <v/>
      </c>
      <c r="G926" t="str">
        <f>IF(OR('B - PROJETOS E PROGRAMAS'!D929="SIM",'B - PROJETOS E PROGRAMAS'!D929="S"),"S",IF(OR('B - PROJETOS E PROGRAMAS'!D929="NÃO",'B - PROJETOS E PROGRAMAS'!D929="N"),"N",""))</f>
        <v/>
      </c>
      <c r="H926" t="str">
        <f>TEXT(IF('B - PROJETOS E PROGRAMAS'!A929="","",'B - PROJETOS E PROGRAMAS'!AB929),"0,00")</f>
        <v/>
      </c>
      <c r="I926" t="str">
        <f>TEXT(IF('B - PROJETOS E PROGRAMAS'!A929="","",'B - PROJETOS E PROGRAMAS'!AC929),"0,00")</f>
        <v/>
      </c>
      <c r="J926" t="str">
        <f>TEXT(IF('B - PROJETOS E PROGRAMAS'!A929="","",'B - PROJETOS E PROGRAMAS'!AD929),"0,00")</f>
        <v/>
      </c>
      <c r="K926" t="str">
        <f>TEXT(IF('B - PROJETOS E PROGRAMAS'!A929="","",'B - PROJETOS E PROGRAMAS'!AE929),"0,00")</f>
        <v/>
      </c>
    </row>
    <row r="927" spans="1:11" x14ac:dyDescent="0.35">
      <c r="A927" t="str">
        <f>IF(D927="","",IF('A - IDENTIFICAÇÃO'!$C$7="","",'A - IDENTIFICAÇÃO'!$C$7))</f>
        <v/>
      </c>
      <c r="B927" t="str">
        <f>IF(D927="","",IF('A - IDENTIFICAÇÃO'!$P$15="","",'A - IDENTIFICAÇÃO'!$P$15))</f>
        <v/>
      </c>
      <c r="C927" t="str">
        <f>IF(D927="","",TEXT(IF('A - IDENTIFICAÇÃO'!$C$2="","",'A - IDENTIFICAÇÃO'!$C$2),"0000"))</f>
        <v/>
      </c>
      <c r="D927" t="str">
        <f>IF('B - PROJETOS E PROGRAMAS'!A930="","",'B - PROJETOS E PROGRAMAS'!A930)</f>
        <v/>
      </c>
      <c r="E927" t="str">
        <f>TEXT(IF('B - PROJETOS E PROGRAMAS'!B930="","",'B - PROJETOS E PROGRAMAS'!B930),"DD/MM/AAAA")</f>
        <v/>
      </c>
      <c r="F927" t="str">
        <f>TEXT(IF('B - PROJETOS E PROGRAMAS'!C930="","",'B - PROJETOS E PROGRAMAS'!C930),"DD/MM/AAAA")</f>
        <v/>
      </c>
      <c r="G927" t="str">
        <f>IF(OR('B - PROJETOS E PROGRAMAS'!D930="SIM",'B - PROJETOS E PROGRAMAS'!D930="S"),"S",IF(OR('B - PROJETOS E PROGRAMAS'!D930="NÃO",'B - PROJETOS E PROGRAMAS'!D930="N"),"N",""))</f>
        <v/>
      </c>
      <c r="H927" t="str">
        <f>TEXT(IF('B - PROJETOS E PROGRAMAS'!A930="","",'B - PROJETOS E PROGRAMAS'!AB930),"0,00")</f>
        <v/>
      </c>
      <c r="I927" t="str">
        <f>TEXT(IF('B - PROJETOS E PROGRAMAS'!A930="","",'B - PROJETOS E PROGRAMAS'!AC930),"0,00")</f>
        <v/>
      </c>
      <c r="J927" t="str">
        <f>TEXT(IF('B - PROJETOS E PROGRAMAS'!A930="","",'B - PROJETOS E PROGRAMAS'!AD930),"0,00")</f>
        <v/>
      </c>
      <c r="K927" t="str">
        <f>TEXT(IF('B - PROJETOS E PROGRAMAS'!A930="","",'B - PROJETOS E PROGRAMAS'!AE930),"0,00")</f>
        <v/>
      </c>
    </row>
    <row r="928" spans="1:11" x14ac:dyDescent="0.35">
      <c r="A928" t="str">
        <f>IF(D928="","",IF('A - IDENTIFICAÇÃO'!$C$7="","",'A - IDENTIFICAÇÃO'!$C$7))</f>
        <v/>
      </c>
      <c r="B928" t="str">
        <f>IF(D928="","",IF('A - IDENTIFICAÇÃO'!$P$15="","",'A - IDENTIFICAÇÃO'!$P$15))</f>
        <v/>
      </c>
      <c r="C928" t="str">
        <f>IF(D928="","",TEXT(IF('A - IDENTIFICAÇÃO'!$C$2="","",'A - IDENTIFICAÇÃO'!$C$2),"0000"))</f>
        <v/>
      </c>
      <c r="D928" t="str">
        <f>IF('B - PROJETOS E PROGRAMAS'!A931="","",'B - PROJETOS E PROGRAMAS'!A931)</f>
        <v/>
      </c>
      <c r="E928" t="str">
        <f>TEXT(IF('B - PROJETOS E PROGRAMAS'!B931="","",'B - PROJETOS E PROGRAMAS'!B931),"DD/MM/AAAA")</f>
        <v/>
      </c>
      <c r="F928" t="str">
        <f>TEXT(IF('B - PROJETOS E PROGRAMAS'!C931="","",'B - PROJETOS E PROGRAMAS'!C931),"DD/MM/AAAA")</f>
        <v/>
      </c>
      <c r="G928" t="str">
        <f>IF(OR('B - PROJETOS E PROGRAMAS'!D931="SIM",'B - PROJETOS E PROGRAMAS'!D931="S"),"S",IF(OR('B - PROJETOS E PROGRAMAS'!D931="NÃO",'B - PROJETOS E PROGRAMAS'!D931="N"),"N",""))</f>
        <v/>
      </c>
      <c r="H928" t="str">
        <f>TEXT(IF('B - PROJETOS E PROGRAMAS'!A931="","",'B - PROJETOS E PROGRAMAS'!AB931),"0,00")</f>
        <v/>
      </c>
      <c r="I928" t="str">
        <f>TEXT(IF('B - PROJETOS E PROGRAMAS'!A931="","",'B - PROJETOS E PROGRAMAS'!AC931),"0,00")</f>
        <v/>
      </c>
      <c r="J928" t="str">
        <f>TEXT(IF('B - PROJETOS E PROGRAMAS'!A931="","",'B - PROJETOS E PROGRAMAS'!AD931),"0,00")</f>
        <v/>
      </c>
      <c r="K928" t="str">
        <f>TEXT(IF('B - PROJETOS E PROGRAMAS'!A931="","",'B - PROJETOS E PROGRAMAS'!AE931),"0,00")</f>
        <v/>
      </c>
    </row>
    <row r="929" spans="1:11" x14ac:dyDescent="0.35">
      <c r="A929" t="str">
        <f>IF(D929="","",IF('A - IDENTIFICAÇÃO'!$C$7="","",'A - IDENTIFICAÇÃO'!$C$7))</f>
        <v/>
      </c>
      <c r="B929" t="str">
        <f>IF(D929="","",IF('A - IDENTIFICAÇÃO'!$P$15="","",'A - IDENTIFICAÇÃO'!$P$15))</f>
        <v/>
      </c>
      <c r="C929" t="str">
        <f>IF(D929="","",TEXT(IF('A - IDENTIFICAÇÃO'!$C$2="","",'A - IDENTIFICAÇÃO'!$C$2),"0000"))</f>
        <v/>
      </c>
      <c r="D929" t="str">
        <f>IF('B - PROJETOS E PROGRAMAS'!A932="","",'B - PROJETOS E PROGRAMAS'!A932)</f>
        <v/>
      </c>
      <c r="E929" t="str">
        <f>TEXT(IF('B - PROJETOS E PROGRAMAS'!B932="","",'B - PROJETOS E PROGRAMAS'!B932),"DD/MM/AAAA")</f>
        <v/>
      </c>
      <c r="F929" t="str">
        <f>TEXT(IF('B - PROJETOS E PROGRAMAS'!C932="","",'B - PROJETOS E PROGRAMAS'!C932),"DD/MM/AAAA")</f>
        <v/>
      </c>
      <c r="G929" t="str">
        <f>IF(OR('B - PROJETOS E PROGRAMAS'!D932="SIM",'B - PROJETOS E PROGRAMAS'!D932="S"),"S",IF(OR('B - PROJETOS E PROGRAMAS'!D932="NÃO",'B - PROJETOS E PROGRAMAS'!D932="N"),"N",""))</f>
        <v/>
      </c>
      <c r="H929" t="str">
        <f>TEXT(IF('B - PROJETOS E PROGRAMAS'!A932="","",'B - PROJETOS E PROGRAMAS'!AB932),"0,00")</f>
        <v/>
      </c>
      <c r="I929" t="str">
        <f>TEXT(IF('B - PROJETOS E PROGRAMAS'!A932="","",'B - PROJETOS E PROGRAMAS'!AC932),"0,00")</f>
        <v/>
      </c>
      <c r="J929" t="str">
        <f>TEXT(IF('B - PROJETOS E PROGRAMAS'!A932="","",'B - PROJETOS E PROGRAMAS'!AD932),"0,00")</f>
        <v/>
      </c>
      <c r="K929" t="str">
        <f>TEXT(IF('B - PROJETOS E PROGRAMAS'!A932="","",'B - PROJETOS E PROGRAMAS'!AE932),"0,00")</f>
        <v/>
      </c>
    </row>
    <row r="930" spans="1:11" x14ac:dyDescent="0.35">
      <c r="A930" t="str">
        <f>IF(D930="","",IF('A - IDENTIFICAÇÃO'!$C$7="","",'A - IDENTIFICAÇÃO'!$C$7))</f>
        <v/>
      </c>
      <c r="B930" t="str">
        <f>IF(D930="","",IF('A - IDENTIFICAÇÃO'!$P$15="","",'A - IDENTIFICAÇÃO'!$P$15))</f>
        <v/>
      </c>
      <c r="C930" t="str">
        <f>IF(D930="","",TEXT(IF('A - IDENTIFICAÇÃO'!$C$2="","",'A - IDENTIFICAÇÃO'!$C$2),"0000"))</f>
        <v/>
      </c>
      <c r="D930" t="str">
        <f>IF('B - PROJETOS E PROGRAMAS'!A933="","",'B - PROJETOS E PROGRAMAS'!A933)</f>
        <v/>
      </c>
      <c r="E930" t="str">
        <f>TEXT(IF('B - PROJETOS E PROGRAMAS'!B933="","",'B - PROJETOS E PROGRAMAS'!B933),"DD/MM/AAAA")</f>
        <v/>
      </c>
      <c r="F930" t="str">
        <f>TEXT(IF('B - PROJETOS E PROGRAMAS'!C933="","",'B - PROJETOS E PROGRAMAS'!C933),"DD/MM/AAAA")</f>
        <v/>
      </c>
      <c r="G930" t="str">
        <f>IF(OR('B - PROJETOS E PROGRAMAS'!D933="SIM",'B - PROJETOS E PROGRAMAS'!D933="S"),"S",IF(OR('B - PROJETOS E PROGRAMAS'!D933="NÃO",'B - PROJETOS E PROGRAMAS'!D933="N"),"N",""))</f>
        <v/>
      </c>
      <c r="H930" t="str">
        <f>TEXT(IF('B - PROJETOS E PROGRAMAS'!A933="","",'B - PROJETOS E PROGRAMAS'!AB933),"0,00")</f>
        <v/>
      </c>
      <c r="I930" t="str">
        <f>TEXT(IF('B - PROJETOS E PROGRAMAS'!A933="","",'B - PROJETOS E PROGRAMAS'!AC933),"0,00")</f>
        <v/>
      </c>
      <c r="J930" t="str">
        <f>TEXT(IF('B - PROJETOS E PROGRAMAS'!A933="","",'B - PROJETOS E PROGRAMAS'!AD933),"0,00")</f>
        <v/>
      </c>
      <c r="K930" t="str">
        <f>TEXT(IF('B - PROJETOS E PROGRAMAS'!A933="","",'B - PROJETOS E PROGRAMAS'!AE933),"0,00")</f>
        <v/>
      </c>
    </row>
    <row r="931" spans="1:11" x14ac:dyDescent="0.35">
      <c r="A931" t="str">
        <f>IF(D931="","",IF('A - IDENTIFICAÇÃO'!$C$7="","",'A - IDENTIFICAÇÃO'!$C$7))</f>
        <v/>
      </c>
      <c r="B931" t="str">
        <f>IF(D931="","",IF('A - IDENTIFICAÇÃO'!$P$15="","",'A - IDENTIFICAÇÃO'!$P$15))</f>
        <v/>
      </c>
      <c r="C931" t="str">
        <f>IF(D931="","",TEXT(IF('A - IDENTIFICAÇÃO'!$C$2="","",'A - IDENTIFICAÇÃO'!$C$2),"0000"))</f>
        <v/>
      </c>
      <c r="D931" t="str">
        <f>IF('B - PROJETOS E PROGRAMAS'!A934="","",'B - PROJETOS E PROGRAMAS'!A934)</f>
        <v/>
      </c>
      <c r="E931" t="str">
        <f>TEXT(IF('B - PROJETOS E PROGRAMAS'!B934="","",'B - PROJETOS E PROGRAMAS'!B934),"DD/MM/AAAA")</f>
        <v/>
      </c>
      <c r="F931" t="str">
        <f>TEXT(IF('B - PROJETOS E PROGRAMAS'!C934="","",'B - PROJETOS E PROGRAMAS'!C934),"DD/MM/AAAA")</f>
        <v/>
      </c>
      <c r="G931" t="str">
        <f>IF(OR('B - PROJETOS E PROGRAMAS'!D934="SIM",'B - PROJETOS E PROGRAMAS'!D934="S"),"S",IF(OR('B - PROJETOS E PROGRAMAS'!D934="NÃO",'B - PROJETOS E PROGRAMAS'!D934="N"),"N",""))</f>
        <v/>
      </c>
      <c r="H931" t="str">
        <f>TEXT(IF('B - PROJETOS E PROGRAMAS'!A934="","",'B - PROJETOS E PROGRAMAS'!AB934),"0,00")</f>
        <v/>
      </c>
      <c r="I931" t="str">
        <f>TEXT(IF('B - PROJETOS E PROGRAMAS'!A934="","",'B - PROJETOS E PROGRAMAS'!AC934),"0,00")</f>
        <v/>
      </c>
      <c r="J931" t="str">
        <f>TEXT(IF('B - PROJETOS E PROGRAMAS'!A934="","",'B - PROJETOS E PROGRAMAS'!AD934),"0,00")</f>
        <v/>
      </c>
      <c r="K931" t="str">
        <f>TEXT(IF('B - PROJETOS E PROGRAMAS'!A934="","",'B - PROJETOS E PROGRAMAS'!AE934),"0,00")</f>
        <v/>
      </c>
    </row>
    <row r="932" spans="1:11" x14ac:dyDescent="0.35">
      <c r="A932" t="str">
        <f>IF(D932="","",IF('A - IDENTIFICAÇÃO'!$C$7="","",'A - IDENTIFICAÇÃO'!$C$7))</f>
        <v/>
      </c>
      <c r="B932" t="str">
        <f>IF(D932="","",IF('A - IDENTIFICAÇÃO'!$P$15="","",'A - IDENTIFICAÇÃO'!$P$15))</f>
        <v/>
      </c>
      <c r="C932" t="str">
        <f>IF(D932="","",TEXT(IF('A - IDENTIFICAÇÃO'!$C$2="","",'A - IDENTIFICAÇÃO'!$C$2),"0000"))</f>
        <v/>
      </c>
      <c r="D932" t="str">
        <f>IF('B - PROJETOS E PROGRAMAS'!A935="","",'B - PROJETOS E PROGRAMAS'!A935)</f>
        <v/>
      </c>
      <c r="E932" t="str">
        <f>TEXT(IF('B - PROJETOS E PROGRAMAS'!B935="","",'B - PROJETOS E PROGRAMAS'!B935),"DD/MM/AAAA")</f>
        <v/>
      </c>
      <c r="F932" t="str">
        <f>TEXT(IF('B - PROJETOS E PROGRAMAS'!C935="","",'B - PROJETOS E PROGRAMAS'!C935),"DD/MM/AAAA")</f>
        <v/>
      </c>
      <c r="G932" t="str">
        <f>IF(OR('B - PROJETOS E PROGRAMAS'!D935="SIM",'B - PROJETOS E PROGRAMAS'!D935="S"),"S",IF(OR('B - PROJETOS E PROGRAMAS'!D935="NÃO",'B - PROJETOS E PROGRAMAS'!D935="N"),"N",""))</f>
        <v/>
      </c>
      <c r="H932" t="str">
        <f>TEXT(IF('B - PROJETOS E PROGRAMAS'!A935="","",'B - PROJETOS E PROGRAMAS'!AB935),"0,00")</f>
        <v/>
      </c>
      <c r="I932" t="str">
        <f>TEXT(IF('B - PROJETOS E PROGRAMAS'!A935="","",'B - PROJETOS E PROGRAMAS'!AC935),"0,00")</f>
        <v/>
      </c>
      <c r="J932" t="str">
        <f>TEXT(IF('B - PROJETOS E PROGRAMAS'!A935="","",'B - PROJETOS E PROGRAMAS'!AD935),"0,00")</f>
        <v/>
      </c>
      <c r="K932" t="str">
        <f>TEXT(IF('B - PROJETOS E PROGRAMAS'!A935="","",'B - PROJETOS E PROGRAMAS'!AE935),"0,00")</f>
        <v/>
      </c>
    </row>
    <row r="933" spans="1:11" x14ac:dyDescent="0.35">
      <c r="A933" t="str">
        <f>IF(D933="","",IF('A - IDENTIFICAÇÃO'!$C$7="","",'A - IDENTIFICAÇÃO'!$C$7))</f>
        <v/>
      </c>
      <c r="B933" t="str">
        <f>IF(D933="","",IF('A - IDENTIFICAÇÃO'!$P$15="","",'A - IDENTIFICAÇÃO'!$P$15))</f>
        <v/>
      </c>
      <c r="C933" t="str">
        <f>IF(D933="","",TEXT(IF('A - IDENTIFICAÇÃO'!$C$2="","",'A - IDENTIFICAÇÃO'!$C$2),"0000"))</f>
        <v/>
      </c>
      <c r="D933" t="str">
        <f>IF('B - PROJETOS E PROGRAMAS'!A936="","",'B - PROJETOS E PROGRAMAS'!A936)</f>
        <v/>
      </c>
      <c r="E933" t="str">
        <f>TEXT(IF('B - PROJETOS E PROGRAMAS'!B936="","",'B - PROJETOS E PROGRAMAS'!B936),"DD/MM/AAAA")</f>
        <v/>
      </c>
      <c r="F933" t="str">
        <f>TEXT(IF('B - PROJETOS E PROGRAMAS'!C936="","",'B - PROJETOS E PROGRAMAS'!C936),"DD/MM/AAAA")</f>
        <v/>
      </c>
      <c r="G933" t="str">
        <f>IF(OR('B - PROJETOS E PROGRAMAS'!D936="SIM",'B - PROJETOS E PROGRAMAS'!D936="S"),"S",IF(OR('B - PROJETOS E PROGRAMAS'!D936="NÃO",'B - PROJETOS E PROGRAMAS'!D936="N"),"N",""))</f>
        <v/>
      </c>
      <c r="H933" t="str">
        <f>TEXT(IF('B - PROJETOS E PROGRAMAS'!A936="","",'B - PROJETOS E PROGRAMAS'!AB936),"0,00")</f>
        <v/>
      </c>
      <c r="I933" t="str">
        <f>TEXT(IF('B - PROJETOS E PROGRAMAS'!A936="","",'B - PROJETOS E PROGRAMAS'!AC936),"0,00")</f>
        <v/>
      </c>
      <c r="J933" t="str">
        <f>TEXT(IF('B - PROJETOS E PROGRAMAS'!A936="","",'B - PROJETOS E PROGRAMAS'!AD936),"0,00")</f>
        <v/>
      </c>
      <c r="K933" t="str">
        <f>TEXT(IF('B - PROJETOS E PROGRAMAS'!A936="","",'B - PROJETOS E PROGRAMAS'!AE936),"0,00")</f>
        <v/>
      </c>
    </row>
    <row r="934" spans="1:11" x14ac:dyDescent="0.35">
      <c r="A934" t="str">
        <f>IF(D934="","",IF('A - IDENTIFICAÇÃO'!$C$7="","",'A - IDENTIFICAÇÃO'!$C$7))</f>
        <v/>
      </c>
      <c r="B934" t="str">
        <f>IF(D934="","",IF('A - IDENTIFICAÇÃO'!$P$15="","",'A - IDENTIFICAÇÃO'!$P$15))</f>
        <v/>
      </c>
      <c r="C934" t="str">
        <f>IF(D934="","",TEXT(IF('A - IDENTIFICAÇÃO'!$C$2="","",'A - IDENTIFICAÇÃO'!$C$2),"0000"))</f>
        <v/>
      </c>
      <c r="D934" t="str">
        <f>IF('B - PROJETOS E PROGRAMAS'!A937="","",'B - PROJETOS E PROGRAMAS'!A937)</f>
        <v/>
      </c>
      <c r="E934" t="str">
        <f>TEXT(IF('B - PROJETOS E PROGRAMAS'!B937="","",'B - PROJETOS E PROGRAMAS'!B937),"DD/MM/AAAA")</f>
        <v/>
      </c>
      <c r="F934" t="str">
        <f>TEXT(IF('B - PROJETOS E PROGRAMAS'!C937="","",'B - PROJETOS E PROGRAMAS'!C937),"DD/MM/AAAA")</f>
        <v/>
      </c>
      <c r="G934" t="str">
        <f>IF(OR('B - PROJETOS E PROGRAMAS'!D937="SIM",'B - PROJETOS E PROGRAMAS'!D937="S"),"S",IF(OR('B - PROJETOS E PROGRAMAS'!D937="NÃO",'B - PROJETOS E PROGRAMAS'!D937="N"),"N",""))</f>
        <v/>
      </c>
      <c r="H934" t="str">
        <f>TEXT(IF('B - PROJETOS E PROGRAMAS'!A937="","",'B - PROJETOS E PROGRAMAS'!AB937),"0,00")</f>
        <v/>
      </c>
      <c r="I934" t="str">
        <f>TEXT(IF('B - PROJETOS E PROGRAMAS'!A937="","",'B - PROJETOS E PROGRAMAS'!AC937),"0,00")</f>
        <v/>
      </c>
      <c r="J934" t="str">
        <f>TEXT(IF('B - PROJETOS E PROGRAMAS'!A937="","",'B - PROJETOS E PROGRAMAS'!AD937),"0,00")</f>
        <v/>
      </c>
      <c r="K934" t="str">
        <f>TEXT(IF('B - PROJETOS E PROGRAMAS'!A937="","",'B - PROJETOS E PROGRAMAS'!AE937),"0,00")</f>
        <v/>
      </c>
    </row>
    <row r="935" spans="1:11" x14ac:dyDescent="0.35">
      <c r="A935" t="str">
        <f>IF(D935="","",IF('A - IDENTIFICAÇÃO'!$C$7="","",'A - IDENTIFICAÇÃO'!$C$7))</f>
        <v/>
      </c>
      <c r="B935" t="str">
        <f>IF(D935="","",IF('A - IDENTIFICAÇÃO'!$P$15="","",'A - IDENTIFICAÇÃO'!$P$15))</f>
        <v/>
      </c>
      <c r="C935" t="str">
        <f>IF(D935="","",TEXT(IF('A - IDENTIFICAÇÃO'!$C$2="","",'A - IDENTIFICAÇÃO'!$C$2),"0000"))</f>
        <v/>
      </c>
      <c r="D935" t="str">
        <f>IF('B - PROJETOS E PROGRAMAS'!A938="","",'B - PROJETOS E PROGRAMAS'!A938)</f>
        <v/>
      </c>
      <c r="E935" t="str">
        <f>TEXT(IF('B - PROJETOS E PROGRAMAS'!B938="","",'B - PROJETOS E PROGRAMAS'!B938),"DD/MM/AAAA")</f>
        <v/>
      </c>
      <c r="F935" t="str">
        <f>TEXT(IF('B - PROJETOS E PROGRAMAS'!C938="","",'B - PROJETOS E PROGRAMAS'!C938),"DD/MM/AAAA")</f>
        <v/>
      </c>
      <c r="G935" t="str">
        <f>IF(OR('B - PROJETOS E PROGRAMAS'!D938="SIM",'B - PROJETOS E PROGRAMAS'!D938="S"),"S",IF(OR('B - PROJETOS E PROGRAMAS'!D938="NÃO",'B - PROJETOS E PROGRAMAS'!D938="N"),"N",""))</f>
        <v/>
      </c>
      <c r="H935" t="str">
        <f>TEXT(IF('B - PROJETOS E PROGRAMAS'!A938="","",'B - PROJETOS E PROGRAMAS'!AB938),"0,00")</f>
        <v/>
      </c>
      <c r="I935" t="str">
        <f>TEXT(IF('B - PROJETOS E PROGRAMAS'!A938="","",'B - PROJETOS E PROGRAMAS'!AC938),"0,00")</f>
        <v/>
      </c>
      <c r="J935" t="str">
        <f>TEXT(IF('B - PROJETOS E PROGRAMAS'!A938="","",'B - PROJETOS E PROGRAMAS'!AD938),"0,00")</f>
        <v/>
      </c>
      <c r="K935" t="str">
        <f>TEXT(IF('B - PROJETOS E PROGRAMAS'!A938="","",'B - PROJETOS E PROGRAMAS'!AE938),"0,00")</f>
        <v/>
      </c>
    </row>
    <row r="936" spans="1:11" x14ac:dyDescent="0.35">
      <c r="A936" t="str">
        <f>IF(D936="","",IF('A - IDENTIFICAÇÃO'!$C$7="","",'A - IDENTIFICAÇÃO'!$C$7))</f>
        <v/>
      </c>
      <c r="B936" t="str">
        <f>IF(D936="","",IF('A - IDENTIFICAÇÃO'!$P$15="","",'A - IDENTIFICAÇÃO'!$P$15))</f>
        <v/>
      </c>
      <c r="C936" t="str">
        <f>IF(D936="","",TEXT(IF('A - IDENTIFICAÇÃO'!$C$2="","",'A - IDENTIFICAÇÃO'!$C$2),"0000"))</f>
        <v/>
      </c>
      <c r="D936" t="str">
        <f>IF('B - PROJETOS E PROGRAMAS'!A939="","",'B - PROJETOS E PROGRAMAS'!A939)</f>
        <v/>
      </c>
      <c r="E936" t="str">
        <f>TEXT(IF('B - PROJETOS E PROGRAMAS'!B939="","",'B - PROJETOS E PROGRAMAS'!B939),"DD/MM/AAAA")</f>
        <v/>
      </c>
      <c r="F936" t="str">
        <f>TEXT(IF('B - PROJETOS E PROGRAMAS'!C939="","",'B - PROJETOS E PROGRAMAS'!C939),"DD/MM/AAAA")</f>
        <v/>
      </c>
      <c r="G936" t="str">
        <f>IF(OR('B - PROJETOS E PROGRAMAS'!D939="SIM",'B - PROJETOS E PROGRAMAS'!D939="S"),"S",IF(OR('B - PROJETOS E PROGRAMAS'!D939="NÃO",'B - PROJETOS E PROGRAMAS'!D939="N"),"N",""))</f>
        <v/>
      </c>
      <c r="H936" t="str">
        <f>TEXT(IF('B - PROJETOS E PROGRAMAS'!A939="","",'B - PROJETOS E PROGRAMAS'!AB939),"0,00")</f>
        <v/>
      </c>
      <c r="I936" t="str">
        <f>TEXT(IF('B - PROJETOS E PROGRAMAS'!A939="","",'B - PROJETOS E PROGRAMAS'!AC939),"0,00")</f>
        <v/>
      </c>
      <c r="J936" t="str">
        <f>TEXT(IF('B - PROJETOS E PROGRAMAS'!A939="","",'B - PROJETOS E PROGRAMAS'!AD939),"0,00")</f>
        <v/>
      </c>
      <c r="K936" t="str">
        <f>TEXT(IF('B - PROJETOS E PROGRAMAS'!A939="","",'B - PROJETOS E PROGRAMAS'!AE939),"0,00")</f>
        <v/>
      </c>
    </row>
    <row r="937" spans="1:11" x14ac:dyDescent="0.35">
      <c r="A937" t="str">
        <f>IF(D937="","",IF('A - IDENTIFICAÇÃO'!$C$7="","",'A - IDENTIFICAÇÃO'!$C$7))</f>
        <v/>
      </c>
      <c r="B937" t="str">
        <f>IF(D937="","",IF('A - IDENTIFICAÇÃO'!$P$15="","",'A - IDENTIFICAÇÃO'!$P$15))</f>
        <v/>
      </c>
      <c r="C937" t="str">
        <f>IF(D937="","",TEXT(IF('A - IDENTIFICAÇÃO'!$C$2="","",'A - IDENTIFICAÇÃO'!$C$2),"0000"))</f>
        <v/>
      </c>
      <c r="D937" t="str">
        <f>IF('B - PROJETOS E PROGRAMAS'!A940="","",'B - PROJETOS E PROGRAMAS'!A940)</f>
        <v/>
      </c>
      <c r="E937" t="str">
        <f>TEXT(IF('B - PROJETOS E PROGRAMAS'!B940="","",'B - PROJETOS E PROGRAMAS'!B940),"DD/MM/AAAA")</f>
        <v/>
      </c>
      <c r="F937" t="str">
        <f>TEXT(IF('B - PROJETOS E PROGRAMAS'!C940="","",'B - PROJETOS E PROGRAMAS'!C940),"DD/MM/AAAA")</f>
        <v/>
      </c>
      <c r="G937" t="str">
        <f>IF(OR('B - PROJETOS E PROGRAMAS'!D940="SIM",'B - PROJETOS E PROGRAMAS'!D940="S"),"S",IF(OR('B - PROJETOS E PROGRAMAS'!D940="NÃO",'B - PROJETOS E PROGRAMAS'!D940="N"),"N",""))</f>
        <v/>
      </c>
      <c r="H937" t="str">
        <f>TEXT(IF('B - PROJETOS E PROGRAMAS'!A940="","",'B - PROJETOS E PROGRAMAS'!AB940),"0,00")</f>
        <v/>
      </c>
      <c r="I937" t="str">
        <f>TEXT(IF('B - PROJETOS E PROGRAMAS'!A940="","",'B - PROJETOS E PROGRAMAS'!AC940),"0,00")</f>
        <v/>
      </c>
      <c r="J937" t="str">
        <f>TEXT(IF('B - PROJETOS E PROGRAMAS'!A940="","",'B - PROJETOS E PROGRAMAS'!AD940),"0,00")</f>
        <v/>
      </c>
      <c r="K937" t="str">
        <f>TEXT(IF('B - PROJETOS E PROGRAMAS'!A940="","",'B - PROJETOS E PROGRAMAS'!AE940),"0,00")</f>
        <v/>
      </c>
    </row>
    <row r="938" spans="1:11" x14ac:dyDescent="0.35">
      <c r="A938" t="str">
        <f>IF(D938="","",IF('A - IDENTIFICAÇÃO'!$C$7="","",'A - IDENTIFICAÇÃO'!$C$7))</f>
        <v/>
      </c>
      <c r="B938" t="str">
        <f>IF(D938="","",IF('A - IDENTIFICAÇÃO'!$P$15="","",'A - IDENTIFICAÇÃO'!$P$15))</f>
        <v/>
      </c>
      <c r="C938" t="str">
        <f>IF(D938="","",TEXT(IF('A - IDENTIFICAÇÃO'!$C$2="","",'A - IDENTIFICAÇÃO'!$C$2),"0000"))</f>
        <v/>
      </c>
      <c r="D938" t="str">
        <f>IF('B - PROJETOS E PROGRAMAS'!A941="","",'B - PROJETOS E PROGRAMAS'!A941)</f>
        <v/>
      </c>
      <c r="E938" t="str">
        <f>TEXT(IF('B - PROJETOS E PROGRAMAS'!B941="","",'B - PROJETOS E PROGRAMAS'!B941),"DD/MM/AAAA")</f>
        <v/>
      </c>
      <c r="F938" t="str">
        <f>TEXT(IF('B - PROJETOS E PROGRAMAS'!C941="","",'B - PROJETOS E PROGRAMAS'!C941),"DD/MM/AAAA")</f>
        <v/>
      </c>
      <c r="G938" t="str">
        <f>IF(OR('B - PROJETOS E PROGRAMAS'!D941="SIM",'B - PROJETOS E PROGRAMAS'!D941="S"),"S",IF(OR('B - PROJETOS E PROGRAMAS'!D941="NÃO",'B - PROJETOS E PROGRAMAS'!D941="N"),"N",""))</f>
        <v/>
      </c>
      <c r="H938" t="str">
        <f>TEXT(IF('B - PROJETOS E PROGRAMAS'!A941="","",'B - PROJETOS E PROGRAMAS'!AB941),"0,00")</f>
        <v/>
      </c>
      <c r="I938" t="str">
        <f>TEXT(IF('B - PROJETOS E PROGRAMAS'!A941="","",'B - PROJETOS E PROGRAMAS'!AC941),"0,00")</f>
        <v/>
      </c>
      <c r="J938" t="str">
        <f>TEXT(IF('B - PROJETOS E PROGRAMAS'!A941="","",'B - PROJETOS E PROGRAMAS'!AD941),"0,00")</f>
        <v/>
      </c>
      <c r="K938" t="str">
        <f>TEXT(IF('B - PROJETOS E PROGRAMAS'!A941="","",'B - PROJETOS E PROGRAMAS'!AE941),"0,00")</f>
        <v/>
      </c>
    </row>
    <row r="939" spans="1:11" x14ac:dyDescent="0.35">
      <c r="A939" t="str">
        <f>IF(D939="","",IF('A - IDENTIFICAÇÃO'!$C$7="","",'A - IDENTIFICAÇÃO'!$C$7))</f>
        <v/>
      </c>
      <c r="B939" t="str">
        <f>IF(D939="","",IF('A - IDENTIFICAÇÃO'!$P$15="","",'A - IDENTIFICAÇÃO'!$P$15))</f>
        <v/>
      </c>
      <c r="C939" t="str">
        <f>IF(D939="","",TEXT(IF('A - IDENTIFICAÇÃO'!$C$2="","",'A - IDENTIFICAÇÃO'!$C$2),"0000"))</f>
        <v/>
      </c>
      <c r="D939" t="str">
        <f>IF('B - PROJETOS E PROGRAMAS'!A942="","",'B - PROJETOS E PROGRAMAS'!A942)</f>
        <v/>
      </c>
      <c r="E939" t="str">
        <f>TEXT(IF('B - PROJETOS E PROGRAMAS'!B942="","",'B - PROJETOS E PROGRAMAS'!B942),"DD/MM/AAAA")</f>
        <v/>
      </c>
      <c r="F939" t="str">
        <f>TEXT(IF('B - PROJETOS E PROGRAMAS'!C942="","",'B - PROJETOS E PROGRAMAS'!C942),"DD/MM/AAAA")</f>
        <v/>
      </c>
      <c r="G939" t="str">
        <f>IF(OR('B - PROJETOS E PROGRAMAS'!D942="SIM",'B - PROJETOS E PROGRAMAS'!D942="S"),"S",IF(OR('B - PROJETOS E PROGRAMAS'!D942="NÃO",'B - PROJETOS E PROGRAMAS'!D942="N"),"N",""))</f>
        <v/>
      </c>
      <c r="H939" t="str">
        <f>TEXT(IF('B - PROJETOS E PROGRAMAS'!A942="","",'B - PROJETOS E PROGRAMAS'!AB942),"0,00")</f>
        <v/>
      </c>
      <c r="I939" t="str">
        <f>TEXT(IF('B - PROJETOS E PROGRAMAS'!A942="","",'B - PROJETOS E PROGRAMAS'!AC942),"0,00")</f>
        <v/>
      </c>
      <c r="J939" t="str">
        <f>TEXT(IF('B - PROJETOS E PROGRAMAS'!A942="","",'B - PROJETOS E PROGRAMAS'!AD942),"0,00")</f>
        <v/>
      </c>
      <c r="K939" t="str">
        <f>TEXT(IF('B - PROJETOS E PROGRAMAS'!A942="","",'B - PROJETOS E PROGRAMAS'!AE942),"0,00")</f>
        <v/>
      </c>
    </row>
    <row r="940" spans="1:11" x14ac:dyDescent="0.35">
      <c r="A940" t="str">
        <f>IF(D940="","",IF('A - IDENTIFICAÇÃO'!$C$7="","",'A - IDENTIFICAÇÃO'!$C$7))</f>
        <v/>
      </c>
      <c r="B940" t="str">
        <f>IF(D940="","",IF('A - IDENTIFICAÇÃO'!$P$15="","",'A - IDENTIFICAÇÃO'!$P$15))</f>
        <v/>
      </c>
      <c r="C940" t="str">
        <f>IF(D940="","",TEXT(IF('A - IDENTIFICAÇÃO'!$C$2="","",'A - IDENTIFICAÇÃO'!$C$2),"0000"))</f>
        <v/>
      </c>
      <c r="D940" t="str">
        <f>IF('B - PROJETOS E PROGRAMAS'!A943="","",'B - PROJETOS E PROGRAMAS'!A943)</f>
        <v/>
      </c>
      <c r="E940" t="str">
        <f>TEXT(IF('B - PROJETOS E PROGRAMAS'!B943="","",'B - PROJETOS E PROGRAMAS'!B943),"DD/MM/AAAA")</f>
        <v/>
      </c>
      <c r="F940" t="str">
        <f>TEXT(IF('B - PROJETOS E PROGRAMAS'!C943="","",'B - PROJETOS E PROGRAMAS'!C943),"DD/MM/AAAA")</f>
        <v/>
      </c>
      <c r="G940" t="str">
        <f>IF(OR('B - PROJETOS E PROGRAMAS'!D943="SIM",'B - PROJETOS E PROGRAMAS'!D943="S"),"S",IF(OR('B - PROJETOS E PROGRAMAS'!D943="NÃO",'B - PROJETOS E PROGRAMAS'!D943="N"),"N",""))</f>
        <v/>
      </c>
      <c r="H940" t="str">
        <f>TEXT(IF('B - PROJETOS E PROGRAMAS'!A943="","",'B - PROJETOS E PROGRAMAS'!AB943),"0,00")</f>
        <v/>
      </c>
      <c r="I940" t="str">
        <f>TEXT(IF('B - PROJETOS E PROGRAMAS'!A943="","",'B - PROJETOS E PROGRAMAS'!AC943),"0,00")</f>
        <v/>
      </c>
      <c r="J940" t="str">
        <f>TEXT(IF('B - PROJETOS E PROGRAMAS'!A943="","",'B - PROJETOS E PROGRAMAS'!AD943),"0,00")</f>
        <v/>
      </c>
      <c r="K940" t="str">
        <f>TEXT(IF('B - PROJETOS E PROGRAMAS'!A943="","",'B - PROJETOS E PROGRAMAS'!AE943),"0,00")</f>
        <v/>
      </c>
    </row>
    <row r="941" spans="1:11" x14ac:dyDescent="0.35">
      <c r="A941" t="str">
        <f>IF(D941="","",IF('A - IDENTIFICAÇÃO'!$C$7="","",'A - IDENTIFICAÇÃO'!$C$7))</f>
        <v/>
      </c>
      <c r="B941" t="str">
        <f>IF(D941="","",IF('A - IDENTIFICAÇÃO'!$P$15="","",'A - IDENTIFICAÇÃO'!$P$15))</f>
        <v/>
      </c>
      <c r="C941" t="str">
        <f>IF(D941="","",TEXT(IF('A - IDENTIFICAÇÃO'!$C$2="","",'A - IDENTIFICAÇÃO'!$C$2),"0000"))</f>
        <v/>
      </c>
      <c r="D941" t="str">
        <f>IF('B - PROJETOS E PROGRAMAS'!A944="","",'B - PROJETOS E PROGRAMAS'!A944)</f>
        <v/>
      </c>
      <c r="E941" t="str">
        <f>TEXT(IF('B - PROJETOS E PROGRAMAS'!B944="","",'B - PROJETOS E PROGRAMAS'!B944),"DD/MM/AAAA")</f>
        <v/>
      </c>
      <c r="F941" t="str">
        <f>TEXT(IF('B - PROJETOS E PROGRAMAS'!C944="","",'B - PROJETOS E PROGRAMAS'!C944),"DD/MM/AAAA")</f>
        <v/>
      </c>
      <c r="G941" t="str">
        <f>IF(OR('B - PROJETOS E PROGRAMAS'!D944="SIM",'B - PROJETOS E PROGRAMAS'!D944="S"),"S",IF(OR('B - PROJETOS E PROGRAMAS'!D944="NÃO",'B - PROJETOS E PROGRAMAS'!D944="N"),"N",""))</f>
        <v/>
      </c>
      <c r="H941" t="str">
        <f>TEXT(IF('B - PROJETOS E PROGRAMAS'!A944="","",'B - PROJETOS E PROGRAMAS'!AB944),"0,00")</f>
        <v/>
      </c>
      <c r="I941" t="str">
        <f>TEXT(IF('B - PROJETOS E PROGRAMAS'!A944="","",'B - PROJETOS E PROGRAMAS'!AC944),"0,00")</f>
        <v/>
      </c>
      <c r="J941" t="str">
        <f>TEXT(IF('B - PROJETOS E PROGRAMAS'!A944="","",'B - PROJETOS E PROGRAMAS'!AD944),"0,00")</f>
        <v/>
      </c>
      <c r="K941" t="str">
        <f>TEXT(IF('B - PROJETOS E PROGRAMAS'!A944="","",'B - PROJETOS E PROGRAMAS'!AE944),"0,00")</f>
        <v/>
      </c>
    </row>
    <row r="942" spans="1:11" x14ac:dyDescent="0.35">
      <c r="A942" t="str">
        <f>IF(D942="","",IF('A - IDENTIFICAÇÃO'!$C$7="","",'A - IDENTIFICAÇÃO'!$C$7))</f>
        <v/>
      </c>
      <c r="B942" t="str">
        <f>IF(D942="","",IF('A - IDENTIFICAÇÃO'!$P$15="","",'A - IDENTIFICAÇÃO'!$P$15))</f>
        <v/>
      </c>
      <c r="C942" t="str">
        <f>IF(D942="","",TEXT(IF('A - IDENTIFICAÇÃO'!$C$2="","",'A - IDENTIFICAÇÃO'!$C$2),"0000"))</f>
        <v/>
      </c>
      <c r="D942" t="str">
        <f>IF('B - PROJETOS E PROGRAMAS'!A945="","",'B - PROJETOS E PROGRAMAS'!A945)</f>
        <v/>
      </c>
      <c r="E942" t="str">
        <f>TEXT(IF('B - PROJETOS E PROGRAMAS'!B945="","",'B - PROJETOS E PROGRAMAS'!B945),"DD/MM/AAAA")</f>
        <v/>
      </c>
      <c r="F942" t="str">
        <f>TEXT(IF('B - PROJETOS E PROGRAMAS'!C945="","",'B - PROJETOS E PROGRAMAS'!C945),"DD/MM/AAAA")</f>
        <v/>
      </c>
      <c r="G942" t="str">
        <f>IF(OR('B - PROJETOS E PROGRAMAS'!D945="SIM",'B - PROJETOS E PROGRAMAS'!D945="S"),"S",IF(OR('B - PROJETOS E PROGRAMAS'!D945="NÃO",'B - PROJETOS E PROGRAMAS'!D945="N"),"N",""))</f>
        <v/>
      </c>
      <c r="H942" t="str">
        <f>TEXT(IF('B - PROJETOS E PROGRAMAS'!A945="","",'B - PROJETOS E PROGRAMAS'!AB945),"0,00")</f>
        <v/>
      </c>
      <c r="I942" t="str">
        <f>TEXT(IF('B - PROJETOS E PROGRAMAS'!A945="","",'B - PROJETOS E PROGRAMAS'!AC945),"0,00")</f>
        <v/>
      </c>
      <c r="J942" t="str">
        <f>TEXT(IF('B - PROJETOS E PROGRAMAS'!A945="","",'B - PROJETOS E PROGRAMAS'!AD945),"0,00")</f>
        <v/>
      </c>
      <c r="K942" t="str">
        <f>TEXT(IF('B - PROJETOS E PROGRAMAS'!A945="","",'B - PROJETOS E PROGRAMAS'!AE945),"0,00")</f>
        <v/>
      </c>
    </row>
    <row r="943" spans="1:11" x14ac:dyDescent="0.35">
      <c r="A943" t="str">
        <f>IF(D943="","",IF('A - IDENTIFICAÇÃO'!$C$7="","",'A - IDENTIFICAÇÃO'!$C$7))</f>
        <v/>
      </c>
      <c r="B943" t="str">
        <f>IF(D943="","",IF('A - IDENTIFICAÇÃO'!$P$15="","",'A - IDENTIFICAÇÃO'!$P$15))</f>
        <v/>
      </c>
      <c r="C943" t="str">
        <f>IF(D943="","",TEXT(IF('A - IDENTIFICAÇÃO'!$C$2="","",'A - IDENTIFICAÇÃO'!$C$2),"0000"))</f>
        <v/>
      </c>
      <c r="D943" t="str">
        <f>IF('B - PROJETOS E PROGRAMAS'!A946="","",'B - PROJETOS E PROGRAMAS'!A946)</f>
        <v/>
      </c>
      <c r="E943" t="str">
        <f>TEXT(IF('B - PROJETOS E PROGRAMAS'!B946="","",'B - PROJETOS E PROGRAMAS'!B946),"DD/MM/AAAA")</f>
        <v/>
      </c>
      <c r="F943" t="str">
        <f>TEXT(IF('B - PROJETOS E PROGRAMAS'!C946="","",'B - PROJETOS E PROGRAMAS'!C946),"DD/MM/AAAA")</f>
        <v/>
      </c>
      <c r="G943" t="str">
        <f>IF(OR('B - PROJETOS E PROGRAMAS'!D946="SIM",'B - PROJETOS E PROGRAMAS'!D946="S"),"S",IF(OR('B - PROJETOS E PROGRAMAS'!D946="NÃO",'B - PROJETOS E PROGRAMAS'!D946="N"),"N",""))</f>
        <v/>
      </c>
      <c r="H943" t="str">
        <f>TEXT(IF('B - PROJETOS E PROGRAMAS'!A946="","",'B - PROJETOS E PROGRAMAS'!AB946),"0,00")</f>
        <v/>
      </c>
      <c r="I943" t="str">
        <f>TEXT(IF('B - PROJETOS E PROGRAMAS'!A946="","",'B - PROJETOS E PROGRAMAS'!AC946),"0,00")</f>
        <v/>
      </c>
      <c r="J943" t="str">
        <f>TEXT(IF('B - PROJETOS E PROGRAMAS'!A946="","",'B - PROJETOS E PROGRAMAS'!AD946),"0,00")</f>
        <v/>
      </c>
      <c r="K943" t="str">
        <f>TEXT(IF('B - PROJETOS E PROGRAMAS'!A946="","",'B - PROJETOS E PROGRAMAS'!AE946),"0,00")</f>
        <v/>
      </c>
    </row>
    <row r="944" spans="1:11" x14ac:dyDescent="0.35">
      <c r="A944" t="str">
        <f>IF(D944="","",IF('A - IDENTIFICAÇÃO'!$C$7="","",'A - IDENTIFICAÇÃO'!$C$7))</f>
        <v/>
      </c>
      <c r="B944" t="str">
        <f>IF(D944="","",IF('A - IDENTIFICAÇÃO'!$P$15="","",'A - IDENTIFICAÇÃO'!$P$15))</f>
        <v/>
      </c>
      <c r="C944" t="str">
        <f>IF(D944="","",TEXT(IF('A - IDENTIFICAÇÃO'!$C$2="","",'A - IDENTIFICAÇÃO'!$C$2),"0000"))</f>
        <v/>
      </c>
      <c r="D944" t="str">
        <f>IF('B - PROJETOS E PROGRAMAS'!A947="","",'B - PROJETOS E PROGRAMAS'!A947)</f>
        <v/>
      </c>
      <c r="E944" t="str">
        <f>TEXT(IF('B - PROJETOS E PROGRAMAS'!B947="","",'B - PROJETOS E PROGRAMAS'!B947),"DD/MM/AAAA")</f>
        <v/>
      </c>
      <c r="F944" t="str">
        <f>TEXT(IF('B - PROJETOS E PROGRAMAS'!C947="","",'B - PROJETOS E PROGRAMAS'!C947),"DD/MM/AAAA")</f>
        <v/>
      </c>
      <c r="G944" t="str">
        <f>IF(OR('B - PROJETOS E PROGRAMAS'!D947="SIM",'B - PROJETOS E PROGRAMAS'!D947="S"),"S",IF(OR('B - PROJETOS E PROGRAMAS'!D947="NÃO",'B - PROJETOS E PROGRAMAS'!D947="N"),"N",""))</f>
        <v/>
      </c>
      <c r="H944" t="str">
        <f>TEXT(IF('B - PROJETOS E PROGRAMAS'!A947="","",'B - PROJETOS E PROGRAMAS'!AB947),"0,00")</f>
        <v/>
      </c>
      <c r="I944" t="str">
        <f>TEXT(IF('B - PROJETOS E PROGRAMAS'!A947="","",'B - PROJETOS E PROGRAMAS'!AC947),"0,00")</f>
        <v/>
      </c>
      <c r="J944" t="str">
        <f>TEXT(IF('B - PROJETOS E PROGRAMAS'!A947="","",'B - PROJETOS E PROGRAMAS'!AD947),"0,00")</f>
        <v/>
      </c>
      <c r="K944" t="str">
        <f>TEXT(IF('B - PROJETOS E PROGRAMAS'!A947="","",'B - PROJETOS E PROGRAMAS'!AE947),"0,00")</f>
        <v/>
      </c>
    </row>
    <row r="945" spans="1:11" x14ac:dyDescent="0.35">
      <c r="A945" t="str">
        <f>IF(D945="","",IF('A - IDENTIFICAÇÃO'!$C$7="","",'A - IDENTIFICAÇÃO'!$C$7))</f>
        <v/>
      </c>
      <c r="B945" t="str">
        <f>IF(D945="","",IF('A - IDENTIFICAÇÃO'!$P$15="","",'A - IDENTIFICAÇÃO'!$P$15))</f>
        <v/>
      </c>
      <c r="C945" t="str">
        <f>IF(D945="","",TEXT(IF('A - IDENTIFICAÇÃO'!$C$2="","",'A - IDENTIFICAÇÃO'!$C$2),"0000"))</f>
        <v/>
      </c>
      <c r="D945" t="str">
        <f>IF('B - PROJETOS E PROGRAMAS'!A948="","",'B - PROJETOS E PROGRAMAS'!A948)</f>
        <v/>
      </c>
      <c r="E945" t="str">
        <f>TEXT(IF('B - PROJETOS E PROGRAMAS'!B948="","",'B - PROJETOS E PROGRAMAS'!B948),"DD/MM/AAAA")</f>
        <v/>
      </c>
      <c r="F945" t="str">
        <f>TEXT(IF('B - PROJETOS E PROGRAMAS'!C948="","",'B - PROJETOS E PROGRAMAS'!C948),"DD/MM/AAAA")</f>
        <v/>
      </c>
      <c r="G945" t="str">
        <f>IF(OR('B - PROJETOS E PROGRAMAS'!D948="SIM",'B - PROJETOS E PROGRAMAS'!D948="S"),"S",IF(OR('B - PROJETOS E PROGRAMAS'!D948="NÃO",'B - PROJETOS E PROGRAMAS'!D948="N"),"N",""))</f>
        <v/>
      </c>
      <c r="H945" t="str">
        <f>TEXT(IF('B - PROJETOS E PROGRAMAS'!A948="","",'B - PROJETOS E PROGRAMAS'!AB948),"0,00")</f>
        <v/>
      </c>
      <c r="I945" t="str">
        <f>TEXT(IF('B - PROJETOS E PROGRAMAS'!A948="","",'B - PROJETOS E PROGRAMAS'!AC948),"0,00")</f>
        <v/>
      </c>
      <c r="J945" t="str">
        <f>TEXT(IF('B - PROJETOS E PROGRAMAS'!A948="","",'B - PROJETOS E PROGRAMAS'!AD948),"0,00")</f>
        <v/>
      </c>
      <c r="K945" t="str">
        <f>TEXT(IF('B - PROJETOS E PROGRAMAS'!A948="","",'B - PROJETOS E PROGRAMAS'!AE948),"0,00")</f>
        <v/>
      </c>
    </row>
    <row r="946" spans="1:11" x14ac:dyDescent="0.35">
      <c r="A946" t="str">
        <f>IF(D946="","",IF('A - IDENTIFICAÇÃO'!$C$7="","",'A - IDENTIFICAÇÃO'!$C$7))</f>
        <v/>
      </c>
      <c r="B946" t="str">
        <f>IF(D946="","",IF('A - IDENTIFICAÇÃO'!$P$15="","",'A - IDENTIFICAÇÃO'!$P$15))</f>
        <v/>
      </c>
      <c r="C946" t="str">
        <f>IF(D946="","",TEXT(IF('A - IDENTIFICAÇÃO'!$C$2="","",'A - IDENTIFICAÇÃO'!$C$2),"0000"))</f>
        <v/>
      </c>
      <c r="D946" t="str">
        <f>IF('B - PROJETOS E PROGRAMAS'!A949="","",'B - PROJETOS E PROGRAMAS'!A949)</f>
        <v/>
      </c>
      <c r="E946" t="str">
        <f>TEXT(IF('B - PROJETOS E PROGRAMAS'!B949="","",'B - PROJETOS E PROGRAMAS'!B949),"DD/MM/AAAA")</f>
        <v/>
      </c>
      <c r="F946" t="str">
        <f>TEXT(IF('B - PROJETOS E PROGRAMAS'!C949="","",'B - PROJETOS E PROGRAMAS'!C949),"DD/MM/AAAA")</f>
        <v/>
      </c>
      <c r="G946" t="str">
        <f>IF(OR('B - PROJETOS E PROGRAMAS'!D949="SIM",'B - PROJETOS E PROGRAMAS'!D949="S"),"S",IF(OR('B - PROJETOS E PROGRAMAS'!D949="NÃO",'B - PROJETOS E PROGRAMAS'!D949="N"),"N",""))</f>
        <v/>
      </c>
      <c r="H946" t="str">
        <f>TEXT(IF('B - PROJETOS E PROGRAMAS'!A949="","",'B - PROJETOS E PROGRAMAS'!AB949),"0,00")</f>
        <v/>
      </c>
      <c r="I946" t="str">
        <f>TEXT(IF('B - PROJETOS E PROGRAMAS'!A949="","",'B - PROJETOS E PROGRAMAS'!AC949),"0,00")</f>
        <v/>
      </c>
      <c r="J946" t="str">
        <f>TEXT(IF('B - PROJETOS E PROGRAMAS'!A949="","",'B - PROJETOS E PROGRAMAS'!AD949),"0,00")</f>
        <v/>
      </c>
      <c r="K946" t="str">
        <f>TEXT(IF('B - PROJETOS E PROGRAMAS'!A949="","",'B - PROJETOS E PROGRAMAS'!AE949),"0,00")</f>
        <v/>
      </c>
    </row>
    <row r="947" spans="1:11" x14ac:dyDescent="0.35">
      <c r="A947" t="str">
        <f>IF(D947="","",IF('A - IDENTIFICAÇÃO'!$C$7="","",'A - IDENTIFICAÇÃO'!$C$7))</f>
        <v/>
      </c>
      <c r="B947" t="str">
        <f>IF(D947="","",IF('A - IDENTIFICAÇÃO'!$P$15="","",'A - IDENTIFICAÇÃO'!$P$15))</f>
        <v/>
      </c>
      <c r="C947" t="str">
        <f>IF(D947="","",TEXT(IF('A - IDENTIFICAÇÃO'!$C$2="","",'A - IDENTIFICAÇÃO'!$C$2),"0000"))</f>
        <v/>
      </c>
      <c r="D947" t="str">
        <f>IF('B - PROJETOS E PROGRAMAS'!A950="","",'B - PROJETOS E PROGRAMAS'!A950)</f>
        <v/>
      </c>
      <c r="E947" t="str">
        <f>TEXT(IF('B - PROJETOS E PROGRAMAS'!B950="","",'B - PROJETOS E PROGRAMAS'!B950),"DD/MM/AAAA")</f>
        <v/>
      </c>
      <c r="F947" t="str">
        <f>TEXT(IF('B - PROJETOS E PROGRAMAS'!C950="","",'B - PROJETOS E PROGRAMAS'!C950),"DD/MM/AAAA")</f>
        <v/>
      </c>
      <c r="G947" t="str">
        <f>IF(OR('B - PROJETOS E PROGRAMAS'!D950="SIM",'B - PROJETOS E PROGRAMAS'!D950="S"),"S",IF(OR('B - PROJETOS E PROGRAMAS'!D950="NÃO",'B - PROJETOS E PROGRAMAS'!D950="N"),"N",""))</f>
        <v/>
      </c>
      <c r="H947" t="str">
        <f>TEXT(IF('B - PROJETOS E PROGRAMAS'!A950="","",'B - PROJETOS E PROGRAMAS'!AB950),"0,00")</f>
        <v/>
      </c>
      <c r="I947" t="str">
        <f>TEXT(IF('B - PROJETOS E PROGRAMAS'!A950="","",'B - PROJETOS E PROGRAMAS'!AC950),"0,00")</f>
        <v/>
      </c>
      <c r="J947" t="str">
        <f>TEXT(IF('B - PROJETOS E PROGRAMAS'!A950="","",'B - PROJETOS E PROGRAMAS'!AD950),"0,00")</f>
        <v/>
      </c>
      <c r="K947" t="str">
        <f>TEXT(IF('B - PROJETOS E PROGRAMAS'!A950="","",'B - PROJETOS E PROGRAMAS'!AE950),"0,00")</f>
        <v/>
      </c>
    </row>
    <row r="948" spans="1:11" x14ac:dyDescent="0.35">
      <c r="A948" t="str">
        <f>IF(D948="","",IF('A - IDENTIFICAÇÃO'!$C$7="","",'A - IDENTIFICAÇÃO'!$C$7))</f>
        <v/>
      </c>
      <c r="B948" t="str">
        <f>IF(D948="","",IF('A - IDENTIFICAÇÃO'!$P$15="","",'A - IDENTIFICAÇÃO'!$P$15))</f>
        <v/>
      </c>
      <c r="C948" t="str">
        <f>IF(D948="","",TEXT(IF('A - IDENTIFICAÇÃO'!$C$2="","",'A - IDENTIFICAÇÃO'!$C$2),"0000"))</f>
        <v/>
      </c>
      <c r="D948" t="str">
        <f>IF('B - PROJETOS E PROGRAMAS'!A951="","",'B - PROJETOS E PROGRAMAS'!A951)</f>
        <v/>
      </c>
      <c r="E948" t="str">
        <f>TEXT(IF('B - PROJETOS E PROGRAMAS'!B951="","",'B - PROJETOS E PROGRAMAS'!B951),"DD/MM/AAAA")</f>
        <v/>
      </c>
      <c r="F948" t="str">
        <f>TEXT(IF('B - PROJETOS E PROGRAMAS'!C951="","",'B - PROJETOS E PROGRAMAS'!C951),"DD/MM/AAAA")</f>
        <v/>
      </c>
      <c r="G948" t="str">
        <f>IF(OR('B - PROJETOS E PROGRAMAS'!D951="SIM",'B - PROJETOS E PROGRAMAS'!D951="S"),"S",IF(OR('B - PROJETOS E PROGRAMAS'!D951="NÃO",'B - PROJETOS E PROGRAMAS'!D951="N"),"N",""))</f>
        <v/>
      </c>
      <c r="H948" t="str">
        <f>TEXT(IF('B - PROJETOS E PROGRAMAS'!A951="","",'B - PROJETOS E PROGRAMAS'!AB951),"0,00")</f>
        <v/>
      </c>
      <c r="I948" t="str">
        <f>TEXT(IF('B - PROJETOS E PROGRAMAS'!A951="","",'B - PROJETOS E PROGRAMAS'!AC951),"0,00")</f>
        <v/>
      </c>
      <c r="J948" t="str">
        <f>TEXT(IF('B - PROJETOS E PROGRAMAS'!A951="","",'B - PROJETOS E PROGRAMAS'!AD951),"0,00")</f>
        <v/>
      </c>
      <c r="K948" t="str">
        <f>TEXT(IF('B - PROJETOS E PROGRAMAS'!A951="","",'B - PROJETOS E PROGRAMAS'!AE951),"0,00")</f>
        <v/>
      </c>
    </row>
    <row r="949" spans="1:11" x14ac:dyDescent="0.35">
      <c r="A949" t="str">
        <f>IF(D949="","",IF('A - IDENTIFICAÇÃO'!$C$7="","",'A - IDENTIFICAÇÃO'!$C$7))</f>
        <v/>
      </c>
      <c r="B949" t="str">
        <f>IF(D949="","",IF('A - IDENTIFICAÇÃO'!$P$15="","",'A - IDENTIFICAÇÃO'!$P$15))</f>
        <v/>
      </c>
      <c r="C949" t="str">
        <f>IF(D949="","",TEXT(IF('A - IDENTIFICAÇÃO'!$C$2="","",'A - IDENTIFICAÇÃO'!$C$2),"0000"))</f>
        <v/>
      </c>
      <c r="D949" t="str">
        <f>IF('B - PROJETOS E PROGRAMAS'!A952="","",'B - PROJETOS E PROGRAMAS'!A952)</f>
        <v/>
      </c>
      <c r="E949" t="str">
        <f>TEXT(IF('B - PROJETOS E PROGRAMAS'!B952="","",'B - PROJETOS E PROGRAMAS'!B952),"DD/MM/AAAA")</f>
        <v/>
      </c>
      <c r="F949" t="str">
        <f>TEXT(IF('B - PROJETOS E PROGRAMAS'!C952="","",'B - PROJETOS E PROGRAMAS'!C952),"DD/MM/AAAA")</f>
        <v/>
      </c>
      <c r="G949" t="str">
        <f>IF(OR('B - PROJETOS E PROGRAMAS'!D952="SIM",'B - PROJETOS E PROGRAMAS'!D952="S"),"S",IF(OR('B - PROJETOS E PROGRAMAS'!D952="NÃO",'B - PROJETOS E PROGRAMAS'!D952="N"),"N",""))</f>
        <v/>
      </c>
      <c r="H949" t="str">
        <f>TEXT(IF('B - PROJETOS E PROGRAMAS'!A952="","",'B - PROJETOS E PROGRAMAS'!AB952),"0,00")</f>
        <v/>
      </c>
      <c r="I949" t="str">
        <f>TEXT(IF('B - PROJETOS E PROGRAMAS'!A952="","",'B - PROJETOS E PROGRAMAS'!AC952),"0,00")</f>
        <v/>
      </c>
      <c r="J949" t="str">
        <f>TEXT(IF('B - PROJETOS E PROGRAMAS'!A952="","",'B - PROJETOS E PROGRAMAS'!AD952),"0,00")</f>
        <v/>
      </c>
      <c r="K949" t="str">
        <f>TEXT(IF('B - PROJETOS E PROGRAMAS'!A952="","",'B - PROJETOS E PROGRAMAS'!AE952),"0,00")</f>
        <v/>
      </c>
    </row>
    <row r="950" spans="1:11" x14ac:dyDescent="0.35">
      <c r="A950" t="str">
        <f>IF(D950="","",IF('A - IDENTIFICAÇÃO'!$C$7="","",'A - IDENTIFICAÇÃO'!$C$7))</f>
        <v/>
      </c>
      <c r="B950" t="str">
        <f>IF(D950="","",IF('A - IDENTIFICAÇÃO'!$P$15="","",'A - IDENTIFICAÇÃO'!$P$15))</f>
        <v/>
      </c>
      <c r="C950" t="str">
        <f>IF(D950="","",TEXT(IF('A - IDENTIFICAÇÃO'!$C$2="","",'A - IDENTIFICAÇÃO'!$C$2),"0000"))</f>
        <v/>
      </c>
      <c r="D950" t="str">
        <f>IF('B - PROJETOS E PROGRAMAS'!A953="","",'B - PROJETOS E PROGRAMAS'!A953)</f>
        <v/>
      </c>
      <c r="E950" t="str">
        <f>TEXT(IF('B - PROJETOS E PROGRAMAS'!B953="","",'B - PROJETOS E PROGRAMAS'!B953),"DD/MM/AAAA")</f>
        <v/>
      </c>
      <c r="F950" t="str">
        <f>TEXT(IF('B - PROJETOS E PROGRAMAS'!C953="","",'B - PROJETOS E PROGRAMAS'!C953),"DD/MM/AAAA")</f>
        <v/>
      </c>
      <c r="G950" t="str">
        <f>IF(OR('B - PROJETOS E PROGRAMAS'!D953="SIM",'B - PROJETOS E PROGRAMAS'!D953="S"),"S",IF(OR('B - PROJETOS E PROGRAMAS'!D953="NÃO",'B - PROJETOS E PROGRAMAS'!D953="N"),"N",""))</f>
        <v/>
      </c>
      <c r="H950" t="str">
        <f>TEXT(IF('B - PROJETOS E PROGRAMAS'!A953="","",'B - PROJETOS E PROGRAMAS'!AB953),"0,00")</f>
        <v/>
      </c>
      <c r="I950" t="str">
        <f>TEXT(IF('B - PROJETOS E PROGRAMAS'!A953="","",'B - PROJETOS E PROGRAMAS'!AC953),"0,00")</f>
        <v/>
      </c>
      <c r="J950" t="str">
        <f>TEXT(IF('B - PROJETOS E PROGRAMAS'!A953="","",'B - PROJETOS E PROGRAMAS'!AD953),"0,00")</f>
        <v/>
      </c>
      <c r="K950" t="str">
        <f>TEXT(IF('B - PROJETOS E PROGRAMAS'!A953="","",'B - PROJETOS E PROGRAMAS'!AE953),"0,00")</f>
        <v/>
      </c>
    </row>
    <row r="951" spans="1:11" x14ac:dyDescent="0.35">
      <c r="A951" t="str">
        <f>IF(D951="","",IF('A - IDENTIFICAÇÃO'!$C$7="","",'A - IDENTIFICAÇÃO'!$C$7))</f>
        <v/>
      </c>
      <c r="B951" t="str">
        <f>IF(D951="","",IF('A - IDENTIFICAÇÃO'!$P$15="","",'A - IDENTIFICAÇÃO'!$P$15))</f>
        <v/>
      </c>
      <c r="C951" t="str">
        <f>IF(D951="","",TEXT(IF('A - IDENTIFICAÇÃO'!$C$2="","",'A - IDENTIFICAÇÃO'!$C$2),"0000"))</f>
        <v/>
      </c>
      <c r="D951" t="str">
        <f>IF('B - PROJETOS E PROGRAMAS'!A954="","",'B - PROJETOS E PROGRAMAS'!A954)</f>
        <v/>
      </c>
      <c r="E951" t="str">
        <f>TEXT(IF('B - PROJETOS E PROGRAMAS'!B954="","",'B - PROJETOS E PROGRAMAS'!B954),"DD/MM/AAAA")</f>
        <v/>
      </c>
      <c r="F951" t="str">
        <f>TEXT(IF('B - PROJETOS E PROGRAMAS'!C954="","",'B - PROJETOS E PROGRAMAS'!C954),"DD/MM/AAAA")</f>
        <v/>
      </c>
      <c r="G951" t="str">
        <f>IF(OR('B - PROJETOS E PROGRAMAS'!D954="SIM",'B - PROJETOS E PROGRAMAS'!D954="S"),"S",IF(OR('B - PROJETOS E PROGRAMAS'!D954="NÃO",'B - PROJETOS E PROGRAMAS'!D954="N"),"N",""))</f>
        <v/>
      </c>
      <c r="H951" t="str">
        <f>TEXT(IF('B - PROJETOS E PROGRAMAS'!A954="","",'B - PROJETOS E PROGRAMAS'!AB954),"0,00")</f>
        <v/>
      </c>
      <c r="I951" t="str">
        <f>TEXT(IF('B - PROJETOS E PROGRAMAS'!A954="","",'B - PROJETOS E PROGRAMAS'!AC954),"0,00")</f>
        <v/>
      </c>
      <c r="J951" t="str">
        <f>TEXT(IF('B - PROJETOS E PROGRAMAS'!A954="","",'B - PROJETOS E PROGRAMAS'!AD954),"0,00")</f>
        <v/>
      </c>
      <c r="K951" t="str">
        <f>TEXT(IF('B - PROJETOS E PROGRAMAS'!A954="","",'B - PROJETOS E PROGRAMAS'!AE954),"0,00")</f>
        <v/>
      </c>
    </row>
    <row r="952" spans="1:11" x14ac:dyDescent="0.35">
      <c r="A952" t="str">
        <f>IF(D952="","",IF('A - IDENTIFICAÇÃO'!$C$7="","",'A - IDENTIFICAÇÃO'!$C$7))</f>
        <v/>
      </c>
      <c r="B952" t="str">
        <f>IF(D952="","",IF('A - IDENTIFICAÇÃO'!$P$15="","",'A - IDENTIFICAÇÃO'!$P$15))</f>
        <v/>
      </c>
      <c r="C952" t="str">
        <f>IF(D952="","",TEXT(IF('A - IDENTIFICAÇÃO'!$C$2="","",'A - IDENTIFICAÇÃO'!$C$2),"0000"))</f>
        <v/>
      </c>
      <c r="D952" t="str">
        <f>IF('B - PROJETOS E PROGRAMAS'!A955="","",'B - PROJETOS E PROGRAMAS'!A955)</f>
        <v/>
      </c>
      <c r="E952" t="str">
        <f>TEXT(IF('B - PROJETOS E PROGRAMAS'!B955="","",'B - PROJETOS E PROGRAMAS'!B955),"DD/MM/AAAA")</f>
        <v/>
      </c>
      <c r="F952" t="str">
        <f>TEXT(IF('B - PROJETOS E PROGRAMAS'!C955="","",'B - PROJETOS E PROGRAMAS'!C955),"DD/MM/AAAA")</f>
        <v/>
      </c>
      <c r="G952" t="str">
        <f>IF(OR('B - PROJETOS E PROGRAMAS'!D955="SIM",'B - PROJETOS E PROGRAMAS'!D955="S"),"S",IF(OR('B - PROJETOS E PROGRAMAS'!D955="NÃO",'B - PROJETOS E PROGRAMAS'!D955="N"),"N",""))</f>
        <v/>
      </c>
      <c r="H952" t="str">
        <f>TEXT(IF('B - PROJETOS E PROGRAMAS'!A955="","",'B - PROJETOS E PROGRAMAS'!AB955),"0,00")</f>
        <v/>
      </c>
      <c r="I952" t="str">
        <f>TEXT(IF('B - PROJETOS E PROGRAMAS'!A955="","",'B - PROJETOS E PROGRAMAS'!AC955),"0,00")</f>
        <v/>
      </c>
      <c r="J952" t="str">
        <f>TEXT(IF('B - PROJETOS E PROGRAMAS'!A955="","",'B - PROJETOS E PROGRAMAS'!AD955),"0,00")</f>
        <v/>
      </c>
      <c r="K952" t="str">
        <f>TEXT(IF('B - PROJETOS E PROGRAMAS'!A955="","",'B - PROJETOS E PROGRAMAS'!AE955),"0,00")</f>
        <v/>
      </c>
    </row>
    <row r="953" spans="1:11" x14ac:dyDescent="0.35">
      <c r="A953" t="str">
        <f>IF(D953="","",IF('A - IDENTIFICAÇÃO'!$C$7="","",'A - IDENTIFICAÇÃO'!$C$7))</f>
        <v/>
      </c>
      <c r="B953" t="str">
        <f>IF(D953="","",IF('A - IDENTIFICAÇÃO'!$P$15="","",'A - IDENTIFICAÇÃO'!$P$15))</f>
        <v/>
      </c>
      <c r="C953" t="str">
        <f>IF(D953="","",TEXT(IF('A - IDENTIFICAÇÃO'!$C$2="","",'A - IDENTIFICAÇÃO'!$C$2),"0000"))</f>
        <v/>
      </c>
      <c r="D953" t="str">
        <f>IF('B - PROJETOS E PROGRAMAS'!A956="","",'B - PROJETOS E PROGRAMAS'!A956)</f>
        <v/>
      </c>
      <c r="E953" t="str">
        <f>TEXT(IF('B - PROJETOS E PROGRAMAS'!B956="","",'B - PROJETOS E PROGRAMAS'!B956),"DD/MM/AAAA")</f>
        <v/>
      </c>
      <c r="F953" t="str">
        <f>TEXT(IF('B - PROJETOS E PROGRAMAS'!C956="","",'B - PROJETOS E PROGRAMAS'!C956),"DD/MM/AAAA")</f>
        <v/>
      </c>
      <c r="G953" t="str">
        <f>IF(OR('B - PROJETOS E PROGRAMAS'!D956="SIM",'B - PROJETOS E PROGRAMAS'!D956="S"),"S",IF(OR('B - PROJETOS E PROGRAMAS'!D956="NÃO",'B - PROJETOS E PROGRAMAS'!D956="N"),"N",""))</f>
        <v/>
      </c>
      <c r="H953" t="str">
        <f>TEXT(IF('B - PROJETOS E PROGRAMAS'!A956="","",'B - PROJETOS E PROGRAMAS'!AB956),"0,00")</f>
        <v/>
      </c>
      <c r="I953" t="str">
        <f>TEXT(IF('B - PROJETOS E PROGRAMAS'!A956="","",'B - PROJETOS E PROGRAMAS'!AC956),"0,00")</f>
        <v/>
      </c>
      <c r="J953" t="str">
        <f>TEXT(IF('B - PROJETOS E PROGRAMAS'!A956="","",'B - PROJETOS E PROGRAMAS'!AD956),"0,00")</f>
        <v/>
      </c>
      <c r="K953" t="str">
        <f>TEXT(IF('B - PROJETOS E PROGRAMAS'!A956="","",'B - PROJETOS E PROGRAMAS'!AE956),"0,00")</f>
        <v/>
      </c>
    </row>
    <row r="954" spans="1:11" x14ac:dyDescent="0.35">
      <c r="A954" t="str">
        <f>IF(D954="","",IF('A - IDENTIFICAÇÃO'!$C$7="","",'A - IDENTIFICAÇÃO'!$C$7))</f>
        <v/>
      </c>
      <c r="B954" t="str">
        <f>IF(D954="","",IF('A - IDENTIFICAÇÃO'!$P$15="","",'A - IDENTIFICAÇÃO'!$P$15))</f>
        <v/>
      </c>
      <c r="C954" t="str">
        <f>IF(D954="","",TEXT(IF('A - IDENTIFICAÇÃO'!$C$2="","",'A - IDENTIFICAÇÃO'!$C$2),"0000"))</f>
        <v/>
      </c>
      <c r="D954" t="str">
        <f>IF('B - PROJETOS E PROGRAMAS'!A957="","",'B - PROJETOS E PROGRAMAS'!A957)</f>
        <v/>
      </c>
      <c r="E954" t="str">
        <f>TEXT(IF('B - PROJETOS E PROGRAMAS'!B957="","",'B - PROJETOS E PROGRAMAS'!B957),"DD/MM/AAAA")</f>
        <v/>
      </c>
      <c r="F954" t="str">
        <f>TEXT(IF('B - PROJETOS E PROGRAMAS'!C957="","",'B - PROJETOS E PROGRAMAS'!C957),"DD/MM/AAAA")</f>
        <v/>
      </c>
      <c r="G954" t="str">
        <f>IF(OR('B - PROJETOS E PROGRAMAS'!D957="SIM",'B - PROJETOS E PROGRAMAS'!D957="S"),"S",IF(OR('B - PROJETOS E PROGRAMAS'!D957="NÃO",'B - PROJETOS E PROGRAMAS'!D957="N"),"N",""))</f>
        <v/>
      </c>
      <c r="H954" t="str">
        <f>TEXT(IF('B - PROJETOS E PROGRAMAS'!A957="","",'B - PROJETOS E PROGRAMAS'!AB957),"0,00")</f>
        <v/>
      </c>
      <c r="I954" t="str">
        <f>TEXT(IF('B - PROJETOS E PROGRAMAS'!A957="","",'B - PROJETOS E PROGRAMAS'!AC957),"0,00")</f>
        <v/>
      </c>
      <c r="J954" t="str">
        <f>TEXT(IF('B - PROJETOS E PROGRAMAS'!A957="","",'B - PROJETOS E PROGRAMAS'!AD957),"0,00")</f>
        <v/>
      </c>
      <c r="K954" t="str">
        <f>TEXT(IF('B - PROJETOS E PROGRAMAS'!A957="","",'B - PROJETOS E PROGRAMAS'!AE957),"0,00")</f>
        <v/>
      </c>
    </row>
    <row r="955" spans="1:11" x14ac:dyDescent="0.35">
      <c r="A955" t="str">
        <f>IF(D955="","",IF('A - IDENTIFICAÇÃO'!$C$7="","",'A - IDENTIFICAÇÃO'!$C$7))</f>
        <v/>
      </c>
      <c r="B955" t="str">
        <f>IF(D955="","",IF('A - IDENTIFICAÇÃO'!$P$15="","",'A - IDENTIFICAÇÃO'!$P$15))</f>
        <v/>
      </c>
      <c r="C955" t="str">
        <f>IF(D955="","",TEXT(IF('A - IDENTIFICAÇÃO'!$C$2="","",'A - IDENTIFICAÇÃO'!$C$2),"0000"))</f>
        <v/>
      </c>
      <c r="D955" t="str">
        <f>IF('B - PROJETOS E PROGRAMAS'!A958="","",'B - PROJETOS E PROGRAMAS'!A958)</f>
        <v/>
      </c>
      <c r="E955" t="str">
        <f>TEXT(IF('B - PROJETOS E PROGRAMAS'!B958="","",'B - PROJETOS E PROGRAMAS'!B958),"DD/MM/AAAA")</f>
        <v/>
      </c>
      <c r="F955" t="str">
        <f>TEXT(IF('B - PROJETOS E PROGRAMAS'!C958="","",'B - PROJETOS E PROGRAMAS'!C958),"DD/MM/AAAA")</f>
        <v/>
      </c>
      <c r="G955" t="str">
        <f>IF(OR('B - PROJETOS E PROGRAMAS'!D958="SIM",'B - PROJETOS E PROGRAMAS'!D958="S"),"S",IF(OR('B - PROJETOS E PROGRAMAS'!D958="NÃO",'B - PROJETOS E PROGRAMAS'!D958="N"),"N",""))</f>
        <v/>
      </c>
      <c r="H955" t="str">
        <f>TEXT(IF('B - PROJETOS E PROGRAMAS'!A958="","",'B - PROJETOS E PROGRAMAS'!AB958),"0,00")</f>
        <v/>
      </c>
      <c r="I955" t="str">
        <f>TEXT(IF('B - PROJETOS E PROGRAMAS'!A958="","",'B - PROJETOS E PROGRAMAS'!AC958),"0,00")</f>
        <v/>
      </c>
      <c r="J955" t="str">
        <f>TEXT(IF('B - PROJETOS E PROGRAMAS'!A958="","",'B - PROJETOS E PROGRAMAS'!AD958),"0,00")</f>
        <v/>
      </c>
      <c r="K955" t="str">
        <f>TEXT(IF('B - PROJETOS E PROGRAMAS'!A958="","",'B - PROJETOS E PROGRAMAS'!AE958),"0,00")</f>
        <v/>
      </c>
    </row>
    <row r="956" spans="1:11" x14ac:dyDescent="0.35">
      <c r="A956" t="str">
        <f>IF(D956="","",IF('A - IDENTIFICAÇÃO'!$C$7="","",'A - IDENTIFICAÇÃO'!$C$7))</f>
        <v/>
      </c>
      <c r="B956" t="str">
        <f>IF(D956="","",IF('A - IDENTIFICAÇÃO'!$P$15="","",'A - IDENTIFICAÇÃO'!$P$15))</f>
        <v/>
      </c>
      <c r="C956" t="str">
        <f>IF(D956="","",TEXT(IF('A - IDENTIFICAÇÃO'!$C$2="","",'A - IDENTIFICAÇÃO'!$C$2),"0000"))</f>
        <v/>
      </c>
      <c r="D956" t="str">
        <f>IF('B - PROJETOS E PROGRAMAS'!A959="","",'B - PROJETOS E PROGRAMAS'!A959)</f>
        <v/>
      </c>
      <c r="E956" t="str">
        <f>TEXT(IF('B - PROJETOS E PROGRAMAS'!B959="","",'B - PROJETOS E PROGRAMAS'!B959),"DD/MM/AAAA")</f>
        <v/>
      </c>
      <c r="F956" t="str">
        <f>TEXT(IF('B - PROJETOS E PROGRAMAS'!C959="","",'B - PROJETOS E PROGRAMAS'!C959),"DD/MM/AAAA")</f>
        <v/>
      </c>
      <c r="G956" t="str">
        <f>IF(OR('B - PROJETOS E PROGRAMAS'!D959="SIM",'B - PROJETOS E PROGRAMAS'!D959="S"),"S",IF(OR('B - PROJETOS E PROGRAMAS'!D959="NÃO",'B - PROJETOS E PROGRAMAS'!D959="N"),"N",""))</f>
        <v/>
      </c>
      <c r="H956" t="str">
        <f>TEXT(IF('B - PROJETOS E PROGRAMAS'!A959="","",'B - PROJETOS E PROGRAMAS'!AB959),"0,00")</f>
        <v/>
      </c>
      <c r="I956" t="str">
        <f>TEXT(IF('B - PROJETOS E PROGRAMAS'!A959="","",'B - PROJETOS E PROGRAMAS'!AC959),"0,00")</f>
        <v/>
      </c>
      <c r="J956" t="str">
        <f>TEXT(IF('B - PROJETOS E PROGRAMAS'!A959="","",'B - PROJETOS E PROGRAMAS'!AD959),"0,00")</f>
        <v/>
      </c>
      <c r="K956" t="str">
        <f>TEXT(IF('B - PROJETOS E PROGRAMAS'!A959="","",'B - PROJETOS E PROGRAMAS'!AE959),"0,00")</f>
        <v/>
      </c>
    </row>
    <row r="957" spans="1:11" x14ac:dyDescent="0.35">
      <c r="A957" t="str">
        <f>IF(D957="","",IF('A - IDENTIFICAÇÃO'!$C$7="","",'A - IDENTIFICAÇÃO'!$C$7))</f>
        <v/>
      </c>
      <c r="B957" t="str">
        <f>IF(D957="","",IF('A - IDENTIFICAÇÃO'!$P$15="","",'A - IDENTIFICAÇÃO'!$P$15))</f>
        <v/>
      </c>
      <c r="C957" t="str">
        <f>IF(D957="","",TEXT(IF('A - IDENTIFICAÇÃO'!$C$2="","",'A - IDENTIFICAÇÃO'!$C$2),"0000"))</f>
        <v/>
      </c>
      <c r="D957" t="str">
        <f>IF('B - PROJETOS E PROGRAMAS'!A960="","",'B - PROJETOS E PROGRAMAS'!A960)</f>
        <v/>
      </c>
      <c r="E957" t="str">
        <f>TEXT(IF('B - PROJETOS E PROGRAMAS'!B960="","",'B - PROJETOS E PROGRAMAS'!B960),"DD/MM/AAAA")</f>
        <v/>
      </c>
      <c r="F957" t="str">
        <f>TEXT(IF('B - PROJETOS E PROGRAMAS'!C960="","",'B - PROJETOS E PROGRAMAS'!C960),"DD/MM/AAAA")</f>
        <v/>
      </c>
      <c r="G957" t="str">
        <f>IF(OR('B - PROJETOS E PROGRAMAS'!D960="SIM",'B - PROJETOS E PROGRAMAS'!D960="S"),"S",IF(OR('B - PROJETOS E PROGRAMAS'!D960="NÃO",'B - PROJETOS E PROGRAMAS'!D960="N"),"N",""))</f>
        <v/>
      </c>
      <c r="H957" t="str">
        <f>TEXT(IF('B - PROJETOS E PROGRAMAS'!A960="","",'B - PROJETOS E PROGRAMAS'!AB960),"0,00")</f>
        <v/>
      </c>
      <c r="I957" t="str">
        <f>TEXT(IF('B - PROJETOS E PROGRAMAS'!A960="","",'B - PROJETOS E PROGRAMAS'!AC960),"0,00")</f>
        <v/>
      </c>
      <c r="J957" t="str">
        <f>TEXT(IF('B - PROJETOS E PROGRAMAS'!A960="","",'B - PROJETOS E PROGRAMAS'!AD960),"0,00")</f>
        <v/>
      </c>
      <c r="K957" t="str">
        <f>TEXT(IF('B - PROJETOS E PROGRAMAS'!A960="","",'B - PROJETOS E PROGRAMAS'!AE960),"0,00")</f>
        <v/>
      </c>
    </row>
    <row r="958" spans="1:11" x14ac:dyDescent="0.35">
      <c r="A958" t="str">
        <f>IF(D958="","",IF('A - IDENTIFICAÇÃO'!$C$7="","",'A - IDENTIFICAÇÃO'!$C$7))</f>
        <v/>
      </c>
      <c r="B958" t="str">
        <f>IF(D958="","",IF('A - IDENTIFICAÇÃO'!$P$15="","",'A - IDENTIFICAÇÃO'!$P$15))</f>
        <v/>
      </c>
      <c r="C958" t="str">
        <f>IF(D958="","",TEXT(IF('A - IDENTIFICAÇÃO'!$C$2="","",'A - IDENTIFICAÇÃO'!$C$2),"0000"))</f>
        <v/>
      </c>
      <c r="D958" t="str">
        <f>IF('B - PROJETOS E PROGRAMAS'!A961="","",'B - PROJETOS E PROGRAMAS'!A961)</f>
        <v/>
      </c>
      <c r="E958" t="str">
        <f>TEXT(IF('B - PROJETOS E PROGRAMAS'!B961="","",'B - PROJETOS E PROGRAMAS'!B961),"DD/MM/AAAA")</f>
        <v/>
      </c>
      <c r="F958" t="str">
        <f>TEXT(IF('B - PROJETOS E PROGRAMAS'!C961="","",'B - PROJETOS E PROGRAMAS'!C961),"DD/MM/AAAA")</f>
        <v/>
      </c>
      <c r="G958" t="str">
        <f>IF(OR('B - PROJETOS E PROGRAMAS'!D961="SIM",'B - PROJETOS E PROGRAMAS'!D961="S"),"S",IF(OR('B - PROJETOS E PROGRAMAS'!D961="NÃO",'B - PROJETOS E PROGRAMAS'!D961="N"),"N",""))</f>
        <v/>
      </c>
      <c r="H958" t="str">
        <f>TEXT(IF('B - PROJETOS E PROGRAMAS'!A961="","",'B - PROJETOS E PROGRAMAS'!AB961),"0,00")</f>
        <v/>
      </c>
      <c r="I958" t="str">
        <f>TEXT(IF('B - PROJETOS E PROGRAMAS'!A961="","",'B - PROJETOS E PROGRAMAS'!AC961),"0,00")</f>
        <v/>
      </c>
      <c r="J958" t="str">
        <f>TEXT(IF('B - PROJETOS E PROGRAMAS'!A961="","",'B - PROJETOS E PROGRAMAS'!AD961),"0,00")</f>
        <v/>
      </c>
      <c r="K958" t="str">
        <f>TEXT(IF('B - PROJETOS E PROGRAMAS'!A961="","",'B - PROJETOS E PROGRAMAS'!AE961),"0,00")</f>
        <v/>
      </c>
    </row>
    <row r="959" spans="1:11" x14ac:dyDescent="0.35">
      <c r="A959" t="str">
        <f>IF(D959="","",IF('A - IDENTIFICAÇÃO'!$C$7="","",'A - IDENTIFICAÇÃO'!$C$7))</f>
        <v/>
      </c>
      <c r="B959" t="str">
        <f>IF(D959="","",IF('A - IDENTIFICAÇÃO'!$P$15="","",'A - IDENTIFICAÇÃO'!$P$15))</f>
        <v/>
      </c>
      <c r="C959" t="str">
        <f>IF(D959="","",TEXT(IF('A - IDENTIFICAÇÃO'!$C$2="","",'A - IDENTIFICAÇÃO'!$C$2),"0000"))</f>
        <v/>
      </c>
      <c r="D959" t="str">
        <f>IF('B - PROJETOS E PROGRAMAS'!A962="","",'B - PROJETOS E PROGRAMAS'!A962)</f>
        <v/>
      </c>
      <c r="E959" t="str">
        <f>TEXT(IF('B - PROJETOS E PROGRAMAS'!B962="","",'B - PROJETOS E PROGRAMAS'!B962),"DD/MM/AAAA")</f>
        <v/>
      </c>
      <c r="F959" t="str">
        <f>TEXT(IF('B - PROJETOS E PROGRAMAS'!C962="","",'B - PROJETOS E PROGRAMAS'!C962),"DD/MM/AAAA")</f>
        <v/>
      </c>
      <c r="G959" t="str">
        <f>IF(OR('B - PROJETOS E PROGRAMAS'!D962="SIM",'B - PROJETOS E PROGRAMAS'!D962="S"),"S",IF(OR('B - PROJETOS E PROGRAMAS'!D962="NÃO",'B - PROJETOS E PROGRAMAS'!D962="N"),"N",""))</f>
        <v/>
      </c>
      <c r="H959" t="str">
        <f>TEXT(IF('B - PROJETOS E PROGRAMAS'!A962="","",'B - PROJETOS E PROGRAMAS'!AB962),"0,00")</f>
        <v/>
      </c>
      <c r="I959" t="str">
        <f>TEXT(IF('B - PROJETOS E PROGRAMAS'!A962="","",'B - PROJETOS E PROGRAMAS'!AC962),"0,00")</f>
        <v/>
      </c>
      <c r="J959" t="str">
        <f>TEXT(IF('B - PROJETOS E PROGRAMAS'!A962="","",'B - PROJETOS E PROGRAMAS'!AD962),"0,00")</f>
        <v/>
      </c>
      <c r="K959" t="str">
        <f>TEXT(IF('B - PROJETOS E PROGRAMAS'!A962="","",'B - PROJETOS E PROGRAMAS'!AE962),"0,00")</f>
        <v/>
      </c>
    </row>
    <row r="960" spans="1:11" x14ac:dyDescent="0.35">
      <c r="A960" t="str">
        <f>IF(D960="","",IF('A - IDENTIFICAÇÃO'!$C$7="","",'A - IDENTIFICAÇÃO'!$C$7))</f>
        <v/>
      </c>
      <c r="B960" t="str">
        <f>IF(D960="","",IF('A - IDENTIFICAÇÃO'!$P$15="","",'A - IDENTIFICAÇÃO'!$P$15))</f>
        <v/>
      </c>
      <c r="C960" t="str">
        <f>IF(D960="","",TEXT(IF('A - IDENTIFICAÇÃO'!$C$2="","",'A - IDENTIFICAÇÃO'!$C$2),"0000"))</f>
        <v/>
      </c>
      <c r="D960" t="str">
        <f>IF('B - PROJETOS E PROGRAMAS'!A963="","",'B - PROJETOS E PROGRAMAS'!A963)</f>
        <v/>
      </c>
      <c r="E960" t="str">
        <f>TEXT(IF('B - PROJETOS E PROGRAMAS'!B963="","",'B - PROJETOS E PROGRAMAS'!B963),"DD/MM/AAAA")</f>
        <v/>
      </c>
      <c r="F960" t="str">
        <f>TEXT(IF('B - PROJETOS E PROGRAMAS'!C963="","",'B - PROJETOS E PROGRAMAS'!C963),"DD/MM/AAAA")</f>
        <v/>
      </c>
      <c r="G960" t="str">
        <f>IF(OR('B - PROJETOS E PROGRAMAS'!D963="SIM",'B - PROJETOS E PROGRAMAS'!D963="S"),"S",IF(OR('B - PROJETOS E PROGRAMAS'!D963="NÃO",'B - PROJETOS E PROGRAMAS'!D963="N"),"N",""))</f>
        <v/>
      </c>
      <c r="H960" t="str">
        <f>TEXT(IF('B - PROJETOS E PROGRAMAS'!A963="","",'B - PROJETOS E PROGRAMAS'!AB963),"0,00")</f>
        <v/>
      </c>
      <c r="I960" t="str">
        <f>TEXT(IF('B - PROJETOS E PROGRAMAS'!A963="","",'B - PROJETOS E PROGRAMAS'!AC963),"0,00")</f>
        <v/>
      </c>
      <c r="J960" t="str">
        <f>TEXT(IF('B - PROJETOS E PROGRAMAS'!A963="","",'B - PROJETOS E PROGRAMAS'!AD963),"0,00")</f>
        <v/>
      </c>
      <c r="K960" t="str">
        <f>TEXT(IF('B - PROJETOS E PROGRAMAS'!A963="","",'B - PROJETOS E PROGRAMAS'!AE963),"0,00")</f>
        <v/>
      </c>
    </row>
    <row r="961" spans="1:11" x14ac:dyDescent="0.35">
      <c r="A961" t="str">
        <f>IF(D961="","",IF('A - IDENTIFICAÇÃO'!$C$7="","",'A - IDENTIFICAÇÃO'!$C$7))</f>
        <v/>
      </c>
      <c r="B961" t="str">
        <f>IF(D961="","",IF('A - IDENTIFICAÇÃO'!$P$15="","",'A - IDENTIFICAÇÃO'!$P$15))</f>
        <v/>
      </c>
      <c r="C961" t="str">
        <f>IF(D961="","",TEXT(IF('A - IDENTIFICAÇÃO'!$C$2="","",'A - IDENTIFICAÇÃO'!$C$2),"0000"))</f>
        <v/>
      </c>
      <c r="D961" t="str">
        <f>IF('B - PROJETOS E PROGRAMAS'!A964="","",'B - PROJETOS E PROGRAMAS'!A964)</f>
        <v/>
      </c>
      <c r="E961" t="str">
        <f>TEXT(IF('B - PROJETOS E PROGRAMAS'!B964="","",'B - PROJETOS E PROGRAMAS'!B964),"DD/MM/AAAA")</f>
        <v/>
      </c>
      <c r="F961" t="str">
        <f>TEXT(IF('B - PROJETOS E PROGRAMAS'!C964="","",'B - PROJETOS E PROGRAMAS'!C964),"DD/MM/AAAA")</f>
        <v/>
      </c>
      <c r="G961" t="str">
        <f>IF(OR('B - PROJETOS E PROGRAMAS'!D964="SIM",'B - PROJETOS E PROGRAMAS'!D964="S"),"S",IF(OR('B - PROJETOS E PROGRAMAS'!D964="NÃO",'B - PROJETOS E PROGRAMAS'!D964="N"),"N",""))</f>
        <v/>
      </c>
      <c r="H961" t="str">
        <f>TEXT(IF('B - PROJETOS E PROGRAMAS'!A964="","",'B - PROJETOS E PROGRAMAS'!AB964),"0,00")</f>
        <v/>
      </c>
      <c r="I961" t="str">
        <f>TEXT(IF('B - PROJETOS E PROGRAMAS'!A964="","",'B - PROJETOS E PROGRAMAS'!AC964),"0,00")</f>
        <v/>
      </c>
      <c r="J961" t="str">
        <f>TEXT(IF('B - PROJETOS E PROGRAMAS'!A964="","",'B - PROJETOS E PROGRAMAS'!AD964),"0,00")</f>
        <v/>
      </c>
      <c r="K961" t="str">
        <f>TEXT(IF('B - PROJETOS E PROGRAMAS'!A964="","",'B - PROJETOS E PROGRAMAS'!AE964),"0,00")</f>
        <v/>
      </c>
    </row>
    <row r="962" spans="1:11" x14ac:dyDescent="0.35">
      <c r="A962" t="str">
        <f>IF(D962="","",IF('A - IDENTIFICAÇÃO'!$C$7="","",'A - IDENTIFICAÇÃO'!$C$7))</f>
        <v/>
      </c>
      <c r="B962" t="str">
        <f>IF(D962="","",IF('A - IDENTIFICAÇÃO'!$P$15="","",'A - IDENTIFICAÇÃO'!$P$15))</f>
        <v/>
      </c>
      <c r="C962" t="str">
        <f>IF(D962="","",TEXT(IF('A - IDENTIFICAÇÃO'!$C$2="","",'A - IDENTIFICAÇÃO'!$C$2),"0000"))</f>
        <v/>
      </c>
      <c r="D962" t="str">
        <f>IF('B - PROJETOS E PROGRAMAS'!A965="","",'B - PROJETOS E PROGRAMAS'!A965)</f>
        <v/>
      </c>
      <c r="E962" t="str">
        <f>TEXT(IF('B - PROJETOS E PROGRAMAS'!B965="","",'B - PROJETOS E PROGRAMAS'!B965),"DD/MM/AAAA")</f>
        <v/>
      </c>
      <c r="F962" t="str">
        <f>TEXT(IF('B - PROJETOS E PROGRAMAS'!C965="","",'B - PROJETOS E PROGRAMAS'!C965),"DD/MM/AAAA")</f>
        <v/>
      </c>
      <c r="G962" t="str">
        <f>IF(OR('B - PROJETOS E PROGRAMAS'!D965="SIM",'B - PROJETOS E PROGRAMAS'!D965="S"),"S",IF(OR('B - PROJETOS E PROGRAMAS'!D965="NÃO",'B - PROJETOS E PROGRAMAS'!D965="N"),"N",""))</f>
        <v/>
      </c>
      <c r="H962" t="str">
        <f>TEXT(IF('B - PROJETOS E PROGRAMAS'!A965="","",'B - PROJETOS E PROGRAMAS'!AB965),"0,00")</f>
        <v/>
      </c>
      <c r="I962" t="str">
        <f>TEXT(IF('B - PROJETOS E PROGRAMAS'!A965="","",'B - PROJETOS E PROGRAMAS'!AC965),"0,00")</f>
        <v/>
      </c>
      <c r="J962" t="str">
        <f>TEXT(IF('B - PROJETOS E PROGRAMAS'!A965="","",'B - PROJETOS E PROGRAMAS'!AD965),"0,00")</f>
        <v/>
      </c>
      <c r="K962" t="str">
        <f>TEXT(IF('B - PROJETOS E PROGRAMAS'!A965="","",'B - PROJETOS E PROGRAMAS'!AE965),"0,00")</f>
        <v/>
      </c>
    </row>
    <row r="963" spans="1:11" x14ac:dyDescent="0.35">
      <c r="A963" t="str">
        <f>IF(D963="","",IF('A - IDENTIFICAÇÃO'!$C$7="","",'A - IDENTIFICAÇÃO'!$C$7))</f>
        <v/>
      </c>
      <c r="B963" t="str">
        <f>IF(D963="","",IF('A - IDENTIFICAÇÃO'!$P$15="","",'A - IDENTIFICAÇÃO'!$P$15))</f>
        <v/>
      </c>
      <c r="C963" t="str">
        <f>IF(D963="","",TEXT(IF('A - IDENTIFICAÇÃO'!$C$2="","",'A - IDENTIFICAÇÃO'!$C$2),"0000"))</f>
        <v/>
      </c>
      <c r="D963" t="str">
        <f>IF('B - PROJETOS E PROGRAMAS'!A966="","",'B - PROJETOS E PROGRAMAS'!A966)</f>
        <v/>
      </c>
      <c r="E963" t="str">
        <f>TEXT(IF('B - PROJETOS E PROGRAMAS'!B966="","",'B - PROJETOS E PROGRAMAS'!B966),"DD/MM/AAAA")</f>
        <v/>
      </c>
      <c r="F963" t="str">
        <f>TEXT(IF('B - PROJETOS E PROGRAMAS'!C966="","",'B - PROJETOS E PROGRAMAS'!C966),"DD/MM/AAAA")</f>
        <v/>
      </c>
      <c r="G963" t="str">
        <f>IF(OR('B - PROJETOS E PROGRAMAS'!D966="SIM",'B - PROJETOS E PROGRAMAS'!D966="S"),"S",IF(OR('B - PROJETOS E PROGRAMAS'!D966="NÃO",'B - PROJETOS E PROGRAMAS'!D966="N"),"N",""))</f>
        <v/>
      </c>
      <c r="H963" t="str">
        <f>TEXT(IF('B - PROJETOS E PROGRAMAS'!A966="","",'B - PROJETOS E PROGRAMAS'!AB966),"0,00")</f>
        <v/>
      </c>
      <c r="I963" t="str">
        <f>TEXT(IF('B - PROJETOS E PROGRAMAS'!A966="","",'B - PROJETOS E PROGRAMAS'!AC966),"0,00")</f>
        <v/>
      </c>
      <c r="J963" t="str">
        <f>TEXT(IF('B - PROJETOS E PROGRAMAS'!A966="","",'B - PROJETOS E PROGRAMAS'!AD966),"0,00")</f>
        <v/>
      </c>
      <c r="K963" t="str">
        <f>TEXT(IF('B - PROJETOS E PROGRAMAS'!A966="","",'B - PROJETOS E PROGRAMAS'!AE966),"0,00")</f>
        <v/>
      </c>
    </row>
    <row r="964" spans="1:11" x14ac:dyDescent="0.35">
      <c r="A964" t="str">
        <f>IF(D964="","",IF('A - IDENTIFICAÇÃO'!$C$7="","",'A - IDENTIFICAÇÃO'!$C$7))</f>
        <v/>
      </c>
      <c r="B964" t="str">
        <f>IF(D964="","",IF('A - IDENTIFICAÇÃO'!$P$15="","",'A - IDENTIFICAÇÃO'!$P$15))</f>
        <v/>
      </c>
      <c r="C964" t="str">
        <f>IF(D964="","",TEXT(IF('A - IDENTIFICAÇÃO'!$C$2="","",'A - IDENTIFICAÇÃO'!$C$2),"0000"))</f>
        <v/>
      </c>
      <c r="D964" t="str">
        <f>IF('B - PROJETOS E PROGRAMAS'!A967="","",'B - PROJETOS E PROGRAMAS'!A967)</f>
        <v/>
      </c>
      <c r="E964" t="str">
        <f>TEXT(IF('B - PROJETOS E PROGRAMAS'!B967="","",'B - PROJETOS E PROGRAMAS'!B967),"DD/MM/AAAA")</f>
        <v/>
      </c>
      <c r="F964" t="str">
        <f>TEXT(IF('B - PROJETOS E PROGRAMAS'!C967="","",'B - PROJETOS E PROGRAMAS'!C967),"DD/MM/AAAA")</f>
        <v/>
      </c>
      <c r="G964" t="str">
        <f>IF(OR('B - PROJETOS E PROGRAMAS'!D967="SIM",'B - PROJETOS E PROGRAMAS'!D967="S"),"S",IF(OR('B - PROJETOS E PROGRAMAS'!D967="NÃO",'B - PROJETOS E PROGRAMAS'!D967="N"),"N",""))</f>
        <v/>
      </c>
      <c r="H964" t="str">
        <f>TEXT(IF('B - PROJETOS E PROGRAMAS'!A967="","",'B - PROJETOS E PROGRAMAS'!AB967),"0,00")</f>
        <v/>
      </c>
      <c r="I964" t="str">
        <f>TEXT(IF('B - PROJETOS E PROGRAMAS'!A967="","",'B - PROJETOS E PROGRAMAS'!AC967),"0,00")</f>
        <v/>
      </c>
      <c r="J964" t="str">
        <f>TEXT(IF('B - PROJETOS E PROGRAMAS'!A967="","",'B - PROJETOS E PROGRAMAS'!AD967),"0,00")</f>
        <v/>
      </c>
      <c r="K964" t="str">
        <f>TEXT(IF('B - PROJETOS E PROGRAMAS'!A967="","",'B - PROJETOS E PROGRAMAS'!AE967),"0,00")</f>
        <v/>
      </c>
    </row>
    <row r="965" spans="1:11" x14ac:dyDescent="0.35">
      <c r="A965" t="str">
        <f>IF(D965="","",IF('A - IDENTIFICAÇÃO'!$C$7="","",'A - IDENTIFICAÇÃO'!$C$7))</f>
        <v/>
      </c>
      <c r="B965" t="str">
        <f>IF(D965="","",IF('A - IDENTIFICAÇÃO'!$P$15="","",'A - IDENTIFICAÇÃO'!$P$15))</f>
        <v/>
      </c>
      <c r="C965" t="str">
        <f>IF(D965="","",TEXT(IF('A - IDENTIFICAÇÃO'!$C$2="","",'A - IDENTIFICAÇÃO'!$C$2),"0000"))</f>
        <v/>
      </c>
      <c r="D965" t="str">
        <f>IF('B - PROJETOS E PROGRAMAS'!A968="","",'B - PROJETOS E PROGRAMAS'!A968)</f>
        <v/>
      </c>
      <c r="E965" t="str">
        <f>TEXT(IF('B - PROJETOS E PROGRAMAS'!B968="","",'B - PROJETOS E PROGRAMAS'!B968),"DD/MM/AAAA")</f>
        <v/>
      </c>
      <c r="F965" t="str">
        <f>TEXT(IF('B - PROJETOS E PROGRAMAS'!C968="","",'B - PROJETOS E PROGRAMAS'!C968),"DD/MM/AAAA")</f>
        <v/>
      </c>
      <c r="G965" t="str">
        <f>IF(OR('B - PROJETOS E PROGRAMAS'!D968="SIM",'B - PROJETOS E PROGRAMAS'!D968="S"),"S",IF(OR('B - PROJETOS E PROGRAMAS'!D968="NÃO",'B - PROJETOS E PROGRAMAS'!D968="N"),"N",""))</f>
        <v/>
      </c>
      <c r="H965" t="str">
        <f>TEXT(IF('B - PROJETOS E PROGRAMAS'!A968="","",'B - PROJETOS E PROGRAMAS'!AB968),"0,00")</f>
        <v/>
      </c>
      <c r="I965" t="str">
        <f>TEXT(IF('B - PROJETOS E PROGRAMAS'!A968="","",'B - PROJETOS E PROGRAMAS'!AC968),"0,00")</f>
        <v/>
      </c>
      <c r="J965" t="str">
        <f>TEXT(IF('B - PROJETOS E PROGRAMAS'!A968="","",'B - PROJETOS E PROGRAMAS'!AD968),"0,00")</f>
        <v/>
      </c>
      <c r="K965" t="str">
        <f>TEXT(IF('B - PROJETOS E PROGRAMAS'!A968="","",'B - PROJETOS E PROGRAMAS'!AE968),"0,00")</f>
        <v/>
      </c>
    </row>
    <row r="966" spans="1:11" x14ac:dyDescent="0.35">
      <c r="A966" t="str">
        <f>IF(D966="","",IF('A - IDENTIFICAÇÃO'!$C$7="","",'A - IDENTIFICAÇÃO'!$C$7))</f>
        <v/>
      </c>
      <c r="B966" t="str">
        <f>IF(D966="","",IF('A - IDENTIFICAÇÃO'!$P$15="","",'A - IDENTIFICAÇÃO'!$P$15))</f>
        <v/>
      </c>
      <c r="C966" t="str">
        <f>IF(D966="","",TEXT(IF('A - IDENTIFICAÇÃO'!$C$2="","",'A - IDENTIFICAÇÃO'!$C$2),"0000"))</f>
        <v/>
      </c>
      <c r="D966" t="str">
        <f>IF('B - PROJETOS E PROGRAMAS'!A969="","",'B - PROJETOS E PROGRAMAS'!A969)</f>
        <v/>
      </c>
      <c r="E966" t="str">
        <f>TEXT(IF('B - PROJETOS E PROGRAMAS'!B969="","",'B - PROJETOS E PROGRAMAS'!B969),"DD/MM/AAAA")</f>
        <v/>
      </c>
      <c r="F966" t="str">
        <f>TEXT(IF('B - PROJETOS E PROGRAMAS'!C969="","",'B - PROJETOS E PROGRAMAS'!C969),"DD/MM/AAAA")</f>
        <v/>
      </c>
      <c r="G966" t="str">
        <f>IF(OR('B - PROJETOS E PROGRAMAS'!D969="SIM",'B - PROJETOS E PROGRAMAS'!D969="S"),"S",IF(OR('B - PROJETOS E PROGRAMAS'!D969="NÃO",'B - PROJETOS E PROGRAMAS'!D969="N"),"N",""))</f>
        <v/>
      </c>
      <c r="H966" t="str">
        <f>TEXT(IF('B - PROJETOS E PROGRAMAS'!A969="","",'B - PROJETOS E PROGRAMAS'!AB969),"0,00")</f>
        <v/>
      </c>
      <c r="I966" t="str">
        <f>TEXT(IF('B - PROJETOS E PROGRAMAS'!A969="","",'B - PROJETOS E PROGRAMAS'!AC969),"0,00")</f>
        <v/>
      </c>
      <c r="J966" t="str">
        <f>TEXT(IF('B - PROJETOS E PROGRAMAS'!A969="","",'B - PROJETOS E PROGRAMAS'!AD969),"0,00")</f>
        <v/>
      </c>
      <c r="K966" t="str">
        <f>TEXT(IF('B - PROJETOS E PROGRAMAS'!A969="","",'B - PROJETOS E PROGRAMAS'!AE969),"0,00")</f>
        <v/>
      </c>
    </row>
    <row r="967" spans="1:11" x14ac:dyDescent="0.35">
      <c r="A967" t="str">
        <f>IF(D967="","",IF('A - IDENTIFICAÇÃO'!$C$7="","",'A - IDENTIFICAÇÃO'!$C$7))</f>
        <v/>
      </c>
      <c r="B967" t="str">
        <f>IF(D967="","",IF('A - IDENTIFICAÇÃO'!$P$15="","",'A - IDENTIFICAÇÃO'!$P$15))</f>
        <v/>
      </c>
      <c r="C967" t="str">
        <f>IF(D967="","",TEXT(IF('A - IDENTIFICAÇÃO'!$C$2="","",'A - IDENTIFICAÇÃO'!$C$2),"0000"))</f>
        <v/>
      </c>
      <c r="D967" t="str">
        <f>IF('B - PROJETOS E PROGRAMAS'!A970="","",'B - PROJETOS E PROGRAMAS'!A970)</f>
        <v/>
      </c>
      <c r="E967" t="str">
        <f>TEXT(IF('B - PROJETOS E PROGRAMAS'!B970="","",'B - PROJETOS E PROGRAMAS'!B970),"DD/MM/AAAA")</f>
        <v/>
      </c>
      <c r="F967" t="str">
        <f>TEXT(IF('B - PROJETOS E PROGRAMAS'!C970="","",'B - PROJETOS E PROGRAMAS'!C970),"DD/MM/AAAA")</f>
        <v/>
      </c>
      <c r="G967" t="str">
        <f>IF(OR('B - PROJETOS E PROGRAMAS'!D970="SIM",'B - PROJETOS E PROGRAMAS'!D970="S"),"S",IF(OR('B - PROJETOS E PROGRAMAS'!D970="NÃO",'B - PROJETOS E PROGRAMAS'!D970="N"),"N",""))</f>
        <v/>
      </c>
      <c r="H967" t="str">
        <f>TEXT(IF('B - PROJETOS E PROGRAMAS'!A970="","",'B - PROJETOS E PROGRAMAS'!AB970),"0,00")</f>
        <v/>
      </c>
      <c r="I967" t="str">
        <f>TEXT(IF('B - PROJETOS E PROGRAMAS'!A970="","",'B - PROJETOS E PROGRAMAS'!AC970),"0,00")</f>
        <v/>
      </c>
      <c r="J967" t="str">
        <f>TEXT(IF('B - PROJETOS E PROGRAMAS'!A970="","",'B - PROJETOS E PROGRAMAS'!AD970),"0,00")</f>
        <v/>
      </c>
      <c r="K967" t="str">
        <f>TEXT(IF('B - PROJETOS E PROGRAMAS'!A970="","",'B - PROJETOS E PROGRAMAS'!AE970),"0,00")</f>
        <v/>
      </c>
    </row>
    <row r="968" spans="1:11" x14ac:dyDescent="0.35">
      <c r="A968" t="str">
        <f>IF(D968="","",IF('A - IDENTIFICAÇÃO'!$C$7="","",'A - IDENTIFICAÇÃO'!$C$7))</f>
        <v/>
      </c>
      <c r="B968" t="str">
        <f>IF(D968="","",IF('A - IDENTIFICAÇÃO'!$P$15="","",'A - IDENTIFICAÇÃO'!$P$15))</f>
        <v/>
      </c>
      <c r="C968" t="str">
        <f>IF(D968="","",TEXT(IF('A - IDENTIFICAÇÃO'!$C$2="","",'A - IDENTIFICAÇÃO'!$C$2),"0000"))</f>
        <v/>
      </c>
      <c r="D968" t="str">
        <f>IF('B - PROJETOS E PROGRAMAS'!A971="","",'B - PROJETOS E PROGRAMAS'!A971)</f>
        <v/>
      </c>
      <c r="E968" t="str">
        <f>TEXT(IF('B - PROJETOS E PROGRAMAS'!B971="","",'B - PROJETOS E PROGRAMAS'!B971),"DD/MM/AAAA")</f>
        <v/>
      </c>
      <c r="F968" t="str">
        <f>TEXT(IF('B - PROJETOS E PROGRAMAS'!C971="","",'B - PROJETOS E PROGRAMAS'!C971),"DD/MM/AAAA")</f>
        <v/>
      </c>
      <c r="G968" t="str">
        <f>IF(OR('B - PROJETOS E PROGRAMAS'!D971="SIM",'B - PROJETOS E PROGRAMAS'!D971="S"),"S",IF(OR('B - PROJETOS E PROGRAMAS'!D971="NÃO",'B - PROJETOS E PROGRAMAS'!D971="N"),"N",""))</f>
        <v/>
      </c>
      <c r="H968" t="str">
        <f>TEXT(IF('B - PROJETOS E PROGRAMAS'!A971="","",'B - PROJETOS E PROGRAMAS'!AB971),"0,00")</f>
        <v/>
      </c>
      <c r="I968" t="str">
        <f>TEXT(IF('B - PROJETOS E PROGRAMAS'!A971="","",'B - PROJETOS E PROGRAMAS'!AC971),"0,00")</f>
        <v/>
      </c>
      <c r="J968" t="str">
        <f>TEXT(IF('B - PROJETOS E PROGRAMAS'!A971="","",'B - PROJETOS E PROGRAMAS'!AD971),"0,00")</f>
        <v/>
      </c>
      <c r="K968" t="str">
        <f>TEXT(IF('B - PROJETOS E PROGRAMAS'!A971="","",'B - PROJETOS E PROGRAMAS'!AE971),"0,00")</f>
        <v/>
      </c>
    </row>
    <row r="969" spans="1:11" x14ac:dyDescent="0.35">
      <c r="A969" t="str">
        <f>IF(D969="","",IF('A - IDENTIFICAÇÃO'!$C$7="","",'A - IDENTIFICAÇÃO'!$C$7))</f>
        <v/>
      </c>
      <c r="B969" t="str">
        <f>IF(D969="","",IF('A - IDENTIFICAÇÃO'!$P$15="","",'A - IDENTIFICAÇÃO'!$P$15))</f>
        <v/>
      </c>
      <c r="C969" t="str">
        <f>IF(D969="","",TEXT(IF('A - IDENTIFICAÇÃO'!$C$2="","",'A - IDENTIFICAÇÃO'!$C$2),"0000"))</f>
        <v/>
      </c>
      <c r="D969" t="str">
        <f>IF('B - PROJETOS E PROGRAMAS'!A972="","",'B - PROJETOS E PROGRAMAS'!A972)</f>
        <v/>
      </c>
      <c r="E969" t="str">
        <f>TEXT(IF('B - PROJETOS E PROGRAMAS'!B972="","",'B - PROJETOS E PROGRAMAS'!B972),"DD/MM/AAAA")</f>
        <v/>
      </c>
      <c r="F969" t="str">
        <f>TEXT(IF('B - PROJETOS E PROGRAMAS'!C972="","",'B - PROJETOS E PROGRAMAS'!C972),"DD/MM/AAAA")</f>
        <v/>
      </c>
      <c r="G969" t="str">
        <f>IF(OR('B - PROJETOS E PROGRAMAS'!D972="SIM",'B - PROJETOS E PROGRAMAS'!D972="S"),"S",IF(OR('B - PROJETOS E PROGRAMAS'!D972="NÃO",'B - PROJETOS E PROGRAMAS'!D972="N"),"N",""))</f>
        <v/>
      </c>
      <c r="H969" t="str">
        <f>TEXT(IF('B - PROJETOS E PROGRAMAS'!A972="","",'B - PROJETOS E PROGRAMAS'!AB972),"0,00")</f>
        <v/>
      </c>
      <c r="I969" t="str">
        <f>TEXT(IF('B - PROJETOS E PROGRAMAS'!A972="","",'B - PROJETOS E PROGRAMAS'!AC972),"0,00")</f>
        <v/>
      </c>
      <c r="J969" t="str">
        <f>TEXT(IF('B - PROJETOS E PROGRAMAS'!A972="","",'B - PROJETOS E PROGRAMAS'!AD972),"0,00")</f>
        <v/>
      </c>
      <c r="K969" t="str">
        <f>TEXT(IF('B - PROJETOS E PROGRAMAS'!A972="","",'B - PROJETOS E PROGRAMAS'!AE972),"0,00")</f>
        <v/>
      </c>
    </row>
    <row r="970" spans="1:11" x14ac:dyDescent="0.35">
      <c r="A970" t="str">
        <f>IF(D970="","",IF('A - IDENTIFICAÇÃO'!$C$7="","",'A - IDENTIFICAÇÃO'!$C$7))</f>
        <v/>
      </c>
      <c r="B970" t="str">
        <f>IF(D970="","",IF('A - IDENTIFICAÇÃO'!$P$15="","",'A - IDENTIFICAÇÃO'!$P$15))</f>
        <v/>
      </c>
      <c r="C970" t="str">
        <f>IF(D970="","",TEXT(IF('A - IDENTIFICAÇÃO'!$C$2="","",'A - IDENTIFICAÇÃO'!$C$2),"0000"))</f>
        <v/>
      </c>
      <c r="D970" t="str">
        <f>IF('B - PROJETOS E PROGRAMAS'!A973="","",'B - PROJETOS E PROGRAMAS'!A973)</f>
        <v/>
      </c>
      <c r="E970" t="str">
        <f>TEXT(IF('B - PROJETOS E PROGRAMAS'!B973="","",'B - PROJETOS E PROGRAMAS'!B973),"DD/MM/AAAA")</f>
        <v/>
      </c>
      <c r="F970" t="str">
        <f>TEXT(IF('B - PROJETOS E PROGRAMAS'!C973="","",'B - PROJETOS E PROGRAMAS'!C973),"DD/MM/AAAA")</f>
        <v/>
      </c>
      <c r="G970" t="str">
        <f>IF(OR('B - PROJETOS E PROGRAMAS'!D973="SIM",'B - PROJETOS E PROGRAMAS'!D973="S"),"S",IF(OR('B - PROJETOS E PROGRAMAS'!D973="NÃO",'B - PROJETOS E PROGRAMAS'!D973="N"),"N",""))</f>
        <v/>
      </c>
      <c r="H970" t="str">
        <f>TEXT(IF('B - PROJETOS E PROGRAMAS'!A973="","",'B - PROJETOS E PROGRAMAS'!AB973),"0,00")</f>
        <v/>
      </c>
      <c r="I970" t="str">
        <f>TEXT(IF('B - PROJETOS E PROGRAMAS'!A973="","",'B - PROJETOS E PROGRAMAS'!AC973),"0,00")</f>
        <v/>
      </c>
      <c r="J970" t="str">
        <f>TEXT(IF('B - PROJETOS E PROGRAMAS'!A973="","",'B - PROJETOS E PROGRAMAS'!AD973),"0,00")</f>
        <v/>
      </c>
      <c r="K970" t="str">
        <f>TEXT(IF('B - PROJETOS E PROGRAMAS'!A973="","",'B - PROJETOS E PROGRAMAS'!AE973),"0,00")</f>
        <v/>
      </c>
    </row>
    <row r="971" spans="1:11" x14ac:dyDescent="0.35">
      <c r="A971" t="str">
        <f>IF(D971="","",IF('A - IDENTIFICAÇÃO'!$C$7="","",'A - IDENTIFICAÇÃO'!$C$7))</f>
        <v/>
      </c>
      <c r="B971" t="str">
        <f>IF(D971="","",IF('A - IDENTIFICAÇÃO'!$P$15="","",'A - IDENTIFICAÇÃO'!$P$15))</f>
        <v/>
      </c>
      <c r="C971" t="str">
        <f>IF(D971="","",TEXT(IF('A - IDENTIFICAÇÃO'!$C$2="","",'A - IDENTIFICAÇÃO'!$C$2),"0000"))</f>
        <v/>
      </c>
      <c r="D971" t="str">
        <f>IF('B - PROJETOS E PROGRAMAS'!A974="","",'B - PROJETOS E PROGRAMAS'!A974)</f>
        <v/>
      </c>
      <c r="E971" t="str">
        <f>TEXT(IF('B - PROJETOS E PROGRAMAS'!B974="","",'B - PROJETOS E PROGRAMAS'!B974),"DD/MM/AAAA")</f>
        <v/>
      </c>
      <c r="F971" t="str">
        <f>TEXT(IF('B - PROJETOS E PROGRAMAS'!C974="","",'B - PROJETOS E PROGRAMAS'!C974),"DD/MM/AAAA")</f>
        <v/>
      </c>
      <c r="G971" t="str">
        <f>IF(OR('B - PROJETOS E PROGRAMAS'!D974="SIM",'B - PROJETOS E PROGRAMAS'!D974="S"),"S",IF(OR('B - PROJETOS E PROGRAMAS'!D974="NÃO",'B - PROJETOS E PROGRAMAS'!D974="N"),"N",""))</f>
        <v/>
      </c>
      <c r="H971" t="str">
        <f>TEXT(IF('B - PROJETOS E PROGRAMAS'!A974="","",'B - PROJETOS E PROGRAMAS'!AB974),"0,00")</f>
        <v/>
      </c>
      <c r="I971" t="str">
        <f>TEXT(IF('B - PROJETOS E PROGRAMAS'!A974="","",'B - PROJETOS E PROGRAMAS'!AC974),"0,00")</f>
        <v/>
      </c>
      <c r="J971" t="str">
        <f>TEXT(IF('B - PROJETOS E PROGRAMAS'!A974="","",'B - PROJETOS E PROGRAMAS'!AD974),"0,00")</f>
        <v/>
      </c>
      <c r="K971" t="str">
        <f>TEXT(IF('B - PROJETOS E PROGRAMAS'!A974="","",'B - PROJETOS E PROGRAMAS'!AE974),"0,00")</f>
        <v/>
      </c>
    </row>
    <row r="972" spans="1:11" x14ac:dyDescent="0.35">
      <c r="A972" t="str">
        <f>IF(D972="","",IF('A - IDENTIFICAÇÃO'!$C$7="","",'A - IDENTIFICAÇÃO'!$C$7))</f>
        <v/>
      </c>
      <c r="B972" t="str">
        <f>IF(D972="","",IF('A - IDENTIFICAÇÃO'!$P$15="","",'A - IDENTIFICAÇÃO'!$P$15))</f>
        <v/>
      </c>
      <c r="C972" t="str">
        <f>IF(D972="","",TEXT(IF('A - IDENTIFICAÇÃO'!$C$2="","",'A - IDENTIFICAÇÃO'!$C$2),"0000"))</f>
        <v/>
      </c>
      <c r="D972" t="str">
        <f>IF('B - PROJETOS E PROGRAMAS'!A975="","",'B - PROJETOS E PROGRAMAS'!A975)</f>
        <v/>
      </c>
      <c r="E972" t="str">
        <f>TEXT(IF('B - PROJETOS E PROGRAMAS'!B975="","",'B - PROJETOS E PROGRAMAS'!B975),"DD/MM/AAAA")</f>
        <v/>
      </c>
      <c r="F972" t="str">
        <f>TEXT(IF('B - PROJETOS E PROGRAMAS'!C975="","",'B - PROJETOS E PROGRAMAS'!C975),"DD/MM/AAAA")</f>
        <v/>
      </c>
      <c r="G972" t="str">
        <f>IF(OR('B - PROJETOS E PROGRAMAS'!D975="SIM",'B - PROJETOS E PROGRAMAS'!D975="S"),"S",IF(OR('B - PROJETOS E PROGRAMAS'!D975="NÃO",'B - PROJETOS E PROGRAMAS'!D975="N"),"N",""))</f>
        <v/>
      </c>
      <c r="H972" t="str">
        <f>TEXT(IF('B - PROJETOS E PROGRAMAS'!A975="","",'B - PROJETOS E PROGRAMAS'!AB975),"0,00")</f>
        <v/>
      </c>
      <c r="I972" t="str">
        <f>TEXT(IF('B - PROJETOS E PROGRAMAS'!A975="","",'B - PROJETOS E PROGRAMAS'!AC975),"0,00")</f>
        <v/>
      </c>
      <c r="J972" t="str">
        <f>TEXT(IF('B - PROJETOS E PROGRAMAS'!A975="","",'B - PROJETOS E PROGRAMAS'!AD975),"0,00")</f>
        <v/>
      </c>
      <c r="K972" t="str">
        <f>TEXT(IF('B - PROJETOS E PROGRAMAS'!A975="","",'B - PROJETOS E PROGRAMAS'!AE975),"0,00")</f>
        <v/>
      </c>
    </row>
    <row r="973" spans="1:11" x14ac:dyDescent="0.35">
      <c r="A973" t="str">
        <f>IF(D973="","",IF('A - IDENTIFICAÇÃO'!$C$7="","",'A - IDENTIFICAÇÃO'!$C$7))</f>
        <v/>
      </c>
      <c r="B973" t="str">
        <f>IF(D973="","",IF('A - IDENTIFICAÇÃO'!$P$15="","",'A - IDENTIFICAÇÃO'!$P$15))</f>
        <v/>
      </c>
      <c r="C973" t="str">
        <f>IF(D973="","",TEXT(IF('A - IDENTIFICAÇÃO'!$C$2="","",'A - IDENTIFICAÇÃO'!$C$2),"0000"))</f>
        <v/>
      </c>
      <c r="D973" t="str">
        <f>IF('B - PROJETOS E PROGRAMAS'!A976="","",'B - PROJETOS E PROGRAMAS'!A976)</f>
        <v/>
      </c>
      <c r="E973" t="str">
        <f>TEXT(IF('B - PROJETOS E PROGRAMAS'!B976="","",'B - PROJETOS E PROGRAMAS'!B976),"DD/MM/AAAA")</f>
        <v/>
      </c>
      <c r="F973" t="str">
        <f>TEXT(IF('B - PROJETOS E PROGRAMAS'!C976="","",'B - PROJETOS E PROGRAMAS'!C976),"DD/MM/AAAA")</f>
        <v/>
      </c>
      <c r="G973" t="str">
        <f>IF(OR('B - PROJETOS E PROGRAMAS'!D976="SIM",'B - PROJETOS E PROGRAMAS'!D976="S"),"S",IF(OR('B - PROJETOS E PROGRAMAS'!D976="NÃO",'B - PROJETOS E PROGRAMAS'!D976="N"),"N",""))</f>
        <v/>
      </c>
      <c r="H973" t="str">
        <f>TEXT(IF('B - PROJETOS E PROGRAMAS'!A976="","",'B - PROJETOS E PROGRAMAS'!AB976),"0,00")</f>
        <v/>
      </c>
      <c r="I973" t="str">
        <f>TEXT(IF('B - PROJETOS E PROGRAMAS'!A976="","",'B - PROJETOS E PROGRAMAS'!AC976),"0,00")</f>
        <v/>
      </c>
      <c r="J973" t="str">
        <f>TEXT(IF('B - PROJETOS E PROGRAMAS'!A976="","",'B - PROJETOS E PROGRAMAS'!AD976),"0,00")</f>
        <v/>
      </c>
      <c r="K973" t="str">
        <f>TEXT(IF('B - PROJETOS E PROGRAMAS'!A976="","",'B - PROJETOS E PROGRAMAS'!AE976),"0,00")</f>
        <v/>
      </c>
    </row>
    <row r="974" spans="1:11" x14ac:dyDescent="0.35">
      <c r="A974" t="str">
        <f>IF(D974="","",IF('A - IDENTIFICAÇÃO'!$C$7="","",'A - IDENTIFICAÇÃO'!$C$7))</f>
        <v/>
      </c>
      <c r="B974" t="str">
        <f>IF(D974="","",IF('A - IDENTIFICAÇÃO'!$P$15="","",'A - IDENTIFICAÇÃO'!$P$15))</f>
        <v/>
      </c>
      <c r="C974" t="str">
        <f>IF(D974="","",TEXT(IF('A - IDENTIFICAÇÃO'!$C$2="","",'A - IDENTIFICAÇÃO'!$C$2),"0000"))</f>
        <v/>
      </c>
      <c r="D974" t="str">
        <f>IF('B - PROJETOS E PROGRAMAS'!A977="","",'B - PROJETOS E PROGRAMAS'!A977)</f>
        <v/>
      </c>
      <c r="E974" t="str">
        <f>TEXT(IF('B - PROJETOS E PROGRAMAS'!B977="","",'B - PROJETOS E PROGRAMAS'!B977),"DD/MM/AAAA")</f>
        <v/>
      </c>
      <c r="F974" t="str">
        <f>TEXT(IF('B - PROJETOS E PROGRAMAS'!C977="","",'B - PROJETOS E PROGRAMAS'!C977),"DD/MM/AAAA")</f>
        <v/>
      </c>
      <c r="G974" t="str">
        <f>IF(OR('B - PROJETOS E PROGRAMAS'!D977="SIM",'B - PROJETOS E PROGRAMAS'!D977="S"),"S",IF(OR('B - PROJETOS E PROGRAMAS'!D977="NÃO",'B - PROJETOS E PROGRAMAS'!D977="N"),"N",""))</f>
        <v/>
      </c>
      <c r="H974" t="str">
        <f>TEXT(IF('B - PROJETOS E PROGRAMAS'!A977="","",'B - PROJETOS E PROGRAMAS'!AB977),"0,00")</f>
        <v/>
      </c>
      <c r="I974" t="str">
        <f>TEXT(IF('B - PROJETOS E PROGRAMAS'!A977="","",'B - PROJETOS E PROGRAMAS'!AC977),"0,00")</f>
        <v/>
      </c>
      <c r="J974" t="str">
        <f>TEXT(IF('B - PROJETOS E PROGRAMAS'!A977="","",'B - PROJETOS E PROGRAMAS'!AD977),"0,00")</f>
        <v/>
      </c>
      <c r="K974" t="str">
        <f>TEXT(IF('B - PROJETOS E PROGRAMAS'!A977="","",'B - PROJETOS E PROGRAMAS'!AE977),"0,00")</f>
        <v/>
      </c>
    </row>
    <row r="975" spans="1:11" x14ac:dyDescent="0.35">
      <c r="A975" t="str">
        <f>IF(D975="","",IF('A - IDENTIFICAÇÃO'!$C$7="","",'A - IDENTIFICAÇÃO'!$C$7))</f>
        <v/>
      </c>
      <c r="B975" t="str">
        <f>IF(D975="","",IF('A - IDENTIFICAÇÃO'!$P$15="","",'A - IDENTIFICAÇÃO'!$P$15))</f>
        <v/>
      </c>
      <c r="C975" t="str">
        <f>IF(D975="","",TEXT(IF('A - IDENTIFICAÇÃO'!$C$2="","",'A - IDENTIFICAÇÃO'!$C$2),"0000"))</f>
        <v/>
      </c>
      <c r="D975" t="str">
        <f>IF('B - PROJETOS E PROGRAMAS'!A978="","",'B - PROJETOS E PROGRAMAS'!A978)</f>
        <v/>
      </c>
      <c r="E975" t="str">
        <f>TEXT(IF('B - PROJETOS E PROGRAMAS'!B978="","",'B - PROJETOS E PROGRAMAS'!B978),"DD/MM/AAAA")</f>
        <v/>
      </c>
      <c r="F975" t="str">
        <f>TEXT(IF('B - PROJETOS E PROGRAMAS'!C978="","",'B - PROJETOS E PROGRAMAS'!C978),"DD/MM/AAAA")</f>
        <v/>
      </c>
      <c r="G975" t="str">
        <f>IF(OR('B - PROJETOS E PROGRAMAS'!D978="SIM",'B - PROJETOS E PROGRAMAS'!D978="S"),"S",IF(OR('B - PROJETOS E PROGRAMAS'!D978="NÃO",'B - PROJETOS E PROGRAMAS'!D978="N"),"N",""))</f>
        <v/>
      </c>
      <c r="H975" t="str">
        <f>TEXT(IF('B - PROJETOS E PROGRAMAS'!A978="","",'B - PROJETOS E PROGRAMAS'!AB978),"0,00")</f>
        <v/>
      </c>
      <c r="I975" t="str">
        <f>TEXT(IF('B - PROJETOS E PROGRAMAS'!A978="","",'B - PROJETOS E PROGRAMAS'!AC978),"0,00")</f>
        <v/>
      </c>
      <c r="J975" t="str">
        <f>TEXT(IF('B - PROJETOS E PROGRAMAS'!A978="","",'B - PROJETOS E PROGRAMAS'!AD978),"0,00")</f>
        <v/>
      </c>
      <c r="K975" t="str">
        <f>TEXT(IF('B - PROJETOS E PROGRAMAS'!A978="","",'B - PROJETOS E PROGRAMAS'!AE978),"0,00")</f>
        <v/>
      </c>
    </row>
    <row r="976" spans="1:11" x14ac:dyDescent="0.35">
      <c r="A976" t="str">
        <f>IF(D976="","",IF('A - IDENTIFICAÇÃO'!$C$7="","",'A - IDENTIFICAÇÃO'!$C$7))</f>
        <v/>
      </c>
      <c r="B976" t="str">
        <f>IF(D976="","",IF('A - IDENTIFICAÇÃO'!$P$15="","",'A - IDENTIFICAÇÃO'!$P$15))</f>
        <v/>
      </c>
      <c r="C976" t="str">
        <f>IF(D976="","",TEXT(IF('A - IDENTIFICAÇÃO'!$C$2="","",'A - IDENTIFICAÇÃO'!$C$2),"0000"))</f>
        <v/>
      </c>
      <c r="D976" t="str">
        <f>IF('B - PROJETOS E PROGRAMAS'!A979="","",'B - PROJETOS E PROGRAMAS'!A979)</f>
        <v/>
      </c>
      <c r="E976" t="str">
        <f>TEXT(IF('B - PROJETOS E PROGRAMAS'!B979="","",'B - PROJETOS E PROGRAMAS'!B979),"DD/MM/AAAA")</f>
        <v/>
      </c>
      <c r="F976" t="str">
        <f>TEXT(IF('B - PROJETOS E PROGRAMAS'!C979="","",'B - PROJETOS E PROGRAMAS'!C979),"DD/MM/AAAA")</f>
        <v/>
      </c>
      <c r="G976" t="str">
        <f>IF(OR('B - PROJETOS E PROGRAMAS'!D979="SIM",'B - PROJETOS E PROGRAMAS'!D979="S"),"S",IF(OR('B - PROJETOS E PROGRAMAS'!D979="NÃO",'B - PROJETOS E PROGRAMAS'!D979="N"),"N",""))</f>
        <v/>
      </c>
      <c r="H976" t="str">
        <f>TEXT(IF('B - PROJETOS E PROGRAMAS'!A979="","",'B - PROJETOS E PROGRAMAS'!AB979),"0,00")</f>
        <v/>
      </c>
      <c r="I976" t="str">
        <f>TEXT(IF('B - PROJETOS E PROGRAMAS'!A979="","",'B - PROJETOS E PROGRAMAS'!AC979),"0,00")</f>
        <v/>
      </c>
      <c r="J976" t="str">
        <f>TEXT(IF('B - PROJETOS E PROGRAMAS'!A979="","",'B - PROJETOS E PROGRAMAS'!AD979),"0,00")</f>
        <v/>
      </c>
      <c r="K976" t="str">
        <f>TEXT(IF('B - PROJETOS E PROGRAMAS'!A979="","",'B - PROJETOS E PROGRAMAS'!AE979),"0,00")</f>
        <v/>
      </c>
    </row>
    <row r="977" spans="1:11" x14ac:dyDescent="0.35">
      <c r="A977" t="str">
        <f>IF(D977="","",IF('A - IDENTIFICAÇÃO'!$C$7="","",'A - IDENTIFICAÇÃO'!$C$7))</f>
        <v/>
      </c>
      <c r="B977" t="str">
        <f>IF(D977="","",IF('A - IDENTIFICAÇÃO'!$P$15="","",'A - IDENTIFICAÇÃO'!$P$15))</f>
        <v/>
      </c>
      <c r="C977" t="str">
        <f>IF(D977="","",TEXT(IF('A - IDENTIFICAÇÃO'!$C$2="","",'A - IDENTIFICAÇÃO'!$C$2),"0000"))</f>
        <v/>
      </c>
      <c r="D977" t="str">
        <f>IF('B - PROJETOS E PROGRAMAS'!A980="","",'B - PROJETOS E PROGRAMAS'!A980)</f>
        <v/>
      </c>
      <c r="E977" t="str">
        <f>TEXT(IF('B - PROJETOS E PROGRAMAS'!B980="","",'B - PROJETOS E PROGRAMAS'!B980),"DD/MM/AAAA")</f>
        <v/>
      </c>
      <c r="F977" t="str">
        <f>TEXT(IF('B - PROJETOS E PROGRAMAS'!C980="","",'B - PROJETOS E PROGRAMAS'!C980),"DD/MM/AAAA")</f>
        <v/>
      </c>
      <c r="G977" t="str">
        <f>IF(OR('B - PROJETOS E PROGRAMAS'!D980="SIM",'B - PROJETOS E PROGRAMAS'!D980="S"),"S",IF(OR('B - PROJETOS E PROGRAMAS'!D980="NÃO",'B - PROJETOS E PROGRAMAS'!D980="N"),"N",""))</f>
        <v/>
      </c>
      <c r="H977" t="str">
        <f>TEXT(IF('B - PROJETOS E PROGRAMAS'!A980="","",'B - PROJETOS E PROGRAMAS'!AB980),"0,00")</f>
        <v/>
      </c>
      <c r="I977" t="str">
        <f>TEXT(IF('B - PROJETOS E PROGRAMAS'!A980="","",'B - PROJETOS E PROGRAMAS'!AC980),"0,00")</f>
        <v/>
      </c>
      <c r="J977" t="str">
        <f>TEXT(IF('B - PROJETOS E PROGRAMAS'!A980="","",'B - PROJETOS E PROGRAMAS'!AD980),"0,00")</f>
        <v/>
      </c>
      <c r="K977" t="str">
        <f>TEXT(IF('B - PROJETOS E PROGRAMAS'!A980="","",'B - PROJETOS E PROGRAMAS'!AE980),"0,00")</f>
        <v/>
      </c>
    </row>
    <row r="978" spans="1:11" x14ac:dyDescent="0.35">
      <c r="A978" t="str">
        <f>IF(D978="","",IF('A - IDENTIFICAÇÃO'!$C$7="","",'A - IDENTIFICAÇÃO'!$C$7))</f>
        <v/>
      </c>
      <c r="B978" t="str">
        <f>IF(D978="","",IF('A - IDENTIFICAÇÃO'!$P$15="","",'A - IDENTIFICAÇÃO'!$P$15))</f>
        <v/>
      </c>
      <c r="C978" t="str">
        <f>IF(D978="","",TEXT(IF('A - IDENTIFICAÇÃO'!$C$2="","",'A - IDENTIFICAÇÃO'!$C$2),"0000"))</f>
        <v/>
      </c>
      <c r="D978" t="str">
        <f>IF('B - PROJETOS E PROGRAMAS'!A981="","",'B - PROJETOS E PROGRAMAS'!A981)</f>
        <v/>
      </c>
      <c r="E978" t="str">
        <f>TEXT(IF('B - PROJETOS E PROGRAMAS'!B981="","",'B - PROJETOS E PROGRAMAS'!B981),"DD/MM/AAAA")</f>
        <v/>
      </c>
      <c r="F978" t="str">
        <f>TEXT(IF('B - PROJETOS E PROGRAMAS'!C981="","",'B - PROJETOS E PROGRAMAS'!C981),"DD/MM/AAAA")</f>
        <v/>
      </c>
      <c r="G978" t="str">
        <f>IF(OR('B - PROJETOS E PROGRAMAS'!D981="SIM",'B - PROJETOS E PROGRAMAS'!D981="S"),"S",IF(OR('B - PROJETOS E PROGRAMAS'!D981="NÃO",'B - PROJETOS E PROGRAMAS'!D981="N"),"N",""))</f>
        <v/>
      </c>
      <c r="H978" t="str">
        <f>TEXT(IF('B - PROJETOS E PROGRAMAS'!A981="","",'B - PROJETOS E PROGRAMAS'!AB981),"0,00")</f>
        <v/>
      </c>
      <c r="I978" t="str">
        <f>TEXT(IF('B - PROJETOS E PROGRAMAS'!A981="","",'B - PROJETOS E PROGRAMAS'!AC981),"0,00")</f>
        <v/>
      </c>
      <c r="J978" t="str">
        <f>TEXT(IF('B - PROJETOS E PROGRAMAS'!A981="","",'B - PROJETOS E PROGRAMAS'!AD981),"0,00")</f>
        <v/>
      </c>
      <c r="K978" t="str">
        <f>TEXT(IF('B - PROJETOS E PROGRAMAS'!A981="","",'B - PROJETOS E PROGRAMAS'!AE981),"0,00")</f>
        <v/>
      </c>
    </row>
    <row r="979" spans="1:11" x14ac:dyDescent="0.35">
      <c r="A979" t="str">
        <f>IF(D979="","",IF('A - IDENTIFICAÇÃO'!$C$7="","",'A - IDENTIFICAÇÃO'!$C$7))</f>
        <v/>
      </c>
      <c r="B979" t="str">
        <f>IF(D979="","",IF('A - IDENTIFICAÇÃO'!$P$15="","",'A - IDENTIFICAÇÃO'!$P$15))</f>
        <v/>
      </c>
      <c r="C979" t="str">
        <f>IF(D979="","",TEXT(IF('A - IDENTIFICAÇÃO'!$C$2="","",'A - IDENTIFICAÇÃO'!$C$2),"0000"))</f>
        <v/>
      </c>
      <c r="D979" t="str">
        <f>IF('B - PROJETOS E PROGRAMAS'!A982="","",'B - PROJETOS E PROGRAMAS'!A982)</f>
        <v/>
      </c>
      <c r="E979" t="str">
        <f>TEXT(IF('B - PROJETOS E PROGRAMAS'!B982="","",'B - PROJETOS E PROGRAMAS'!B982),"DD/MM/AAAA")</f>
        <v/>
      </c>
      <c r="F979" t="str">
        <f>TEXT(IF('B - PROJETOS E PROGRAMAS'!C982="","",'B - PROJETOS E PROGRAMAS'!C982),"DD/MM/AAAA")</f>
        <v/>
      </c>
      <c r="G979" t="str">
        <f>IF(OR('B - PROJETOS E PROGRAMAS'!D982="SIM",'B - PROJETOS E PROGRAMAS'!D982="S"),"S",IF(OR('B - PROJETOS E PROGRAMAS'!D982="NÃO",'B - PROJETOS E PROGRAMAS'!D982="N"),"N",""))</f>
        <v/>
      </c>
      <c r="H979" t="str">
        <f>TEXT(IF('B - PROJETOS E PROGRAMAS'!A982="","",'B - PROJETOS E PROGRAMAS'!AB982),"0,00")</f>
        <v/>
      </c>
      <c r="I979" t="str">
        <f>TEXT(IF('B - PROJETOS E PROGRAMAS'!A982="","",'B - PROJETOS E PROGRAMAS'!AC982),"0,00")</f>
        <v/>
      </c>
      <c r="J979" t="str">
        <f>TEXT(IF('B - PROJETOS E PROGRAMAS'!A982="","",'B - PROJETOS E PROGRAMAS'!AD982),"0,00")</f>
        <v/>
      </c>
      <c r="K979" t="str">
        <f>TEXT(IF('B - PROJETOS E PROGRAMAS'!A982="","",'B - PROJETOS E PROGRAMAS'!AE982),"0,00")</f>
        <v/>
      </c>
    </row>
    <row r="980" spans="1:11" x14ac:dyDescent="0.35">
      <c r="A980" t="str">
        <f>IF(D980="","",IF('A - IDENTIFICAÇÃO'!$C$7="","",'A - IDENTIFICAÇÃO'!$C$7))</f>
        <v/>
      </c>
      <c r="B980" t="str">
        <f>IF(D980="","",IF('A - IDENTIFICAÇÃO'!$P$15="","",'A - IDENTIFICAÇÃO'!$P$15))</f>
        <v/>
      </c>
      <c r="C980" t="str">
        <f>IF(D980="","",TEXT(IF('A - IDENTIFICAÇÃO'!$C$2="","",'A - IDENTIFICAÇÃO'!$C$2),"0000"))</f>
        <v/>
      </c>
      <c r="D980" t="str">
        <f>IF('B - PROJETOS E PROGRAMAS'!A983="","",'B - PROJETOS E PROGRAMAS'!A983)</f>
        <v/>
      </c>
      <c r="E980" t="str">
        <f>TEXT(IF('B - PROJETOS E PROGRAMAS'!B983="","",'B - PROJETOS E PROGRAMAS'!B983),"DD/MM/AAAA")</f>
        <v/>
      </c>
      <c r="F980" t="str">
        <f>TEXT(IF('B - PROJETOS E PROGRAMAS'!C983="","",'B - PROJETOS E PROGRAMAS'!C983),"DD/MM/AAAA")</f>
        <v/>
      </c>
      <c r="G980" t="str">
        <f>IF(OR('B - PROJETOS E PROGRAMAS'!D983="SIM",'B - PROJETOS E PROGRAMAS'!D983="S"),"S",IF(OR('B - PROJETOS E PROGRAMAS'!D983="NÃO",'B - PROJETOS E PROGRAMAS'!D983="N"),"N",""))</f>
        <v/>
      </c>
      <c r="H980" t="str">
        <f>TEXT(IF('B - PROJETOS E PROGRAMAS'!A983="","",'B - PROJETOS E PROGRAMAS'!AB983),"0,00")</f>
        <v/>
      </c>
      <c r="I980" t="str">
        <f>TEXT(IF('B - PROJETOS E PROGRAMAS'!A983="","",'B - PROJETOS E PROGRAMAS'!AC983),"0,00")</f>
        <v/>
      </c>
      <c r="J980" t="str">
        <f>TEXT(IF('B - PROJETOS E PROGRAMAS'!A983="","",'B - PROJETOS E PROGRAMAS'!AD983),"0,00")</f>
        <v/>
      </c>
      <c r="K980" t="str">
        <f>TEXT(IF('B - PROJETOS E PROGRAMAS'!A983="","",'B - PROJETOS E PROGRAMAS'!AE983),"0,00")</f>
        <v/>
      </c>
    </row>
    <row r="981" spans="1:11" x14ac:dyDescent="0.35">
      <c r="A981" t="str">
        <f>IF(D981="","",IF('A - IDENTIFICAÇÃO'!$C$7="","",'A - IDENTIFICAÇÃO'!$C$7))</f>
        <v/>
      </c>
      <c r="B981" t="str">
        <f>IF(D981="","",IF('A - IDENTIFICAÇÃO'!$P$15="","",'A - IDENTIFICAÇÃO'!$P$15))</f>
        <v/>
      </c>
      <c r="C981" t="str">
        <f>IF(D981="","",TEXT(IF('A - IDENTIFICAÇÃO'!$C$2="","",'A - IDENTIFICAÇÃO'!$C$2),"0000"))</f>
        <v/>
      </c>
      <c r="D981" t="str">
        <f>IF('B - PROJETOS E PROGRAMAS'!A984="","",'B - PROJETOS E PROGRAMAS'!A984)</f>
        <v/>
      </c>
      <c r="E981" t="str">
        <f>TEXT(IF('B - PROJETOS E PROGRAMAS'!B984="","",'B - PROJETOS E PROGRAMAS'!B984),"DD/MM/AAAA")</f>
        <v/>
      </c>
      <c r="F981" t="str">
        <f>TEXT(IF('B - PROJETOS E PROGRAMAS'!C984="","",'B - PROJETOS E PROGRAMAS'!C984),"DD/MM/AAAA")</f>
        <v/>
      </c>
      <c r="G981" t="str">
        <f>IF(OR('B - PROJETOS E PROGRAMAS'!D984="SIM",'B - PROJETOS E PROGRAMAS'!D984="S"),"S",IF(OR('B - PROJETOS E PROGRAMAS'!D984="NÃO",'B - PROJETOS E PROGRAMAS'!D984="N"),"N",""))</f>
        <v/>
      </c>
      <c r="H981" t="str">
        <f>TEXT(IF('B - PROJETOS E PROGRAMAS'!A984="","",'B - PROJETOS E PROGRAMAS'!AB984),"0,00")</f>
        <v/>
      </c>
      <c r="I981" t="str">
        <f>TEXT(IF('B - PROJETOS E PROGRAMAS'!A984="","",'B - PROJETOS E PROGRAMAS'!AC984),"0,00")</f>
        <v/>
      </c>
      <c r="J981" t="str">
        <f>TEXT(IF('B - PROJETOS E PROGRAMAS'!A984="","",'B - PROJETOS E PROGRAMAS'!AD984),"0,00")</f>
        <v/>
      </c>
      <c r="K981" t="str">
        <f>TEXT(IF('B - PROJETOS E PROGRAMAS'!A984="","",'B - PROJETOS E PROGRAMAS'!AE984),"0,00")</f>
        <v/>
      </c>
    </row>
    <row r="982" spans="1:11" x14ac:dyDescent="0.35">
      <c r="A982" t="str">
        <f>IF(D982="","",IF('A - IDENTIFICAÇÃO'!$C$7="","",'A - IDENTIFICAÇÃO'!$C$7))</f>
        <v/>
      </c>
      <c r="B982" t="str">
        <f>IF(D982="","",IF('A - IDENTIFICAÇÃO'!$P$15="","",'A - IDENTIFICAÇÃO'!$P$15))</f>
        <v/>
      </c>
      <c r="C982" t="str">
        <f>IF(D982="","",TEXT(IF('A - IDENTIFICAÇÃO'!$C$2="","",'A - IDENTIFICAÇÃO'!$C$2),"0000"))</f>
        <v/>
      </c>
      <c r="D982" t="str">
        <f>IF('B - PROJETOS E PROGRAMAS'!A985="","",'B - PROJETOS E PROGRAMAS'!A985)</f>
        <v/>
      </c>
      <c r="E982" t="str">
        <f>TEXT(IF('B - PROJETOS E PROGRAMAS'!B985="","",'B - PROJETOS E PROGRAMAS'!B985),"DD/MM/AAAA")</f>
        <v/>
      </c>
      <c r="F982" t="str">
        <f>TEXT(IF('B - PROJETOS E PROGRAMAS'!C985="","",'B - PROJETOS E PROGRAMAS'!C985),"DD/MM/AAAA")</f>
        <v/>
      </c>
      <c r="G982" t="str">
        <f>IF(OR('B - PROJETOS E PROGRAMAS'!D985="SIM",'B - PROJETOS E PROGRAMAS'!D985="S"),"S",IF(OR('B - PROJETOS E PROGRAMAS'!D985="NÃO",'B - PROJETOS E PROGRAMAS'!D985="N"),"N",""))</f>
        <v/>
      </c>
      <c r="H982" t="str">
        <f>TEXT(IF('B - PROJETOS E PROGRAMAS'!A985="","",'B - PROJETOS E PROGRAMAS'!AB985),"0,00")</f>
        <v/>
      </c>
      <c r="I982" t="str">
        <f>TEXT(IF('B - PROJETOS E PROGRAMAS'!A985="","",'B - PROJETOS E PROGRAMAS'!AC985),"0,00")</f>
        <v/>
      </c>
      <c r="J982" t="str">
        <f>TEXT(IF('B - PROJETOS E PROGRAMAS'!A985="","",'B - PROJETOS E PROGRAMAS'!AD985),"0,00")</f>
        <v/>
      </c>
      <c r="K982" t="str">
        <f>TEXT(IF('B - PROJETOS E PROGRAMAS'!A985="","",'B - PROJETOS E PROGRAMAS'!AE985),"0,00")</f>
        <v/>
      </c>
    </row>
    <row r="983" spans="1:11" x14ac:dyDescent="0.35">
      <c r="A983" t="str">
        <f>IF(D983="","",IF('A - IDENTIFICAÇÃO'!$C$7="","",'A - IDENTIFICAÇÃO'!$C$7))</f>
        <v/>
      </c>
      <c r="B983" t="str">
        <f>IF(D983="","",IF('A - IDENTIFICAÇÃO'!$P$15="","",'A - IDENTIFICAÇÃO'!$P$15))</f>
        <v/>
      </c>
      <c r="C983" t="str">
        <f>IF(D983="","",TEXT(IF('A - IDENTIFICAÇÃO'!$C$2="","",'A - IDENTIFICAÇÃO'!$C$2),"0000"))</f>
        <v/>
      </c>
      <c r="D983" t="str">
        <f>IF('B - PROJETOS E PROGRAMAS'!A986="","",'B - PROJETOS E PROGRAMAS'!A986)</f>
        <v/>
      </c>
      <c r="E983" t="str">
        <f>TEXT(IF('B - PROJETOS E PROGRAMAS'!B986="","",'B - PROJETOS E PROGRAMAS'!B986),"DD/MM/AAAA")</f>
        <v/>
      </c>
      <c r="F983" t="str">
        <f>TEXT(IF('B - PROJETOS E PROGRAMAS'!C986="","",'B - PROJETOS E PROGRAMAS'!C986),"DD/MM/AAAA")</f>
        <v/>
      </c>
      <c r="G983" t="str">
        <f>IF(OR('B - PROJETOS E PROGRAMAS'!D986="SIM",'B - PROJETOS E PROGRAMAS'!D986="S"),"S",IF(OR('B - PROJETOS E PROGRAMAS'!D986="NÃO",'B - PROJETOS E PROGRAMAS'!D986="N"),"N",""))</f>
        <v/>
      </c>
      <c r="H983" t="str">
        <f>TEXT(IF('B - PROJETOS E PROGRAMAS'!A986="","",'B - PROJETOS E PROGRAMAS'!AB986),"0,00")</f>
        <v/>
      </c>
      <c r="I983" t="str">
        <f>TEXT(IF('B - PROJETOS E PROGRAMAS'!A986="","",'B - PROJETOS E PROGRAMAS'!AC986),"0,00")</f>
        <v/>
      </c>
      <c r="J983" t="str">
        <f>TEXT(IF('B - PROJETOS E PROGRAMAS'!A986="","",'B - PROJETOS E PROGRAMAS'!AD986),"0,00")</f>
        <v/>
      </c>
      <c r="K983" t="str">
        <f>TEXT(IF('B - PROJETOS E PROGRAMAS'!A986="","",'B - PROJETOS E PROGRAMAS'!AE986),"0,00")</f>
        <v/>
      </c>
    </row>
    <row r="984" spans="1:11" x14ac:dyDescent="0.35">
      <c r="A984" t="str">
        <f>IF(D984="","",IF('A - IDENTIFICAÇÃO'!$C$7="","",'A - IDENTIFICAÇÃO'!$C$7))</f>
        <v/>
      </c>
      <c r="B984" t="str">
        <f>IF(D984="","",IF('A - IDENTIFICAÇÃO'!$P$15="","",'A - IDENTIFICAÇÃO'!$P$15))</f>
        <v/>
      </c>
      <c r="C984" t="str">
        <f>IF(D984="","",TEXT(IF('A - IDENTIFICAÇÃO'!$C$2="","",'A - IDENTIFICAÇÃO'!$C$2),"0000"))</f>
        <v/>
      </c>
      <c r="D984" t="str">
        <f>IF('B - PROJETOS E PROGRAMAS'!A987="","",'B - PROJETOS E PROGRAMAS'!A987)</f>
        <v/>
      </c>
      <c r="E984" t="str">
        <f>TEXT(IF('B - PROJETOS E PROGRAMAS'!B987="","",'B - PROJETOS E PROGRAMAS'!B987),"DD/MM/AAAA")</f>
        <v/>
      </c>
      <c r="F984" t="str">
        <f>TEXT(IF('B - PROJETOS E PROGRAMAS'!C987="","",'B - PROJETOS E PROGRAMAS'!C987),"DD/MM/AAAA")</f>
        <v/>
      </c>
      <c r="G984" t="str">
        <f>IF(OR('B - PROJETOS E PROGRAMAS'!D987="SIM",'B - PROJETOS E PROGRAMAS'!D987="S"),"S",IF(OR('B - PROJETOS E PROGRAMAS'!D987="NÃO",'B - PROJETOS E PROGRAMAS'!D987="N"),"N",""))</f>
        <v/>
      </c>
      <c r="H984" t="str">
        <f>TEXT(IF('B - PROJETOS E PROGRAMAS'!A987="","",'B - PROJETOS E PROGRAMAS'!AB987),"0,00")</f>
        <v/>
      </c>
      <c r="I984" t="str">
        <f>TEXT(IF('B - PROJETOS E PROGRAMAS'!A987="","",'B - PROJETOS E PROGRAMAS'!AC987),"0,00")</f>
        <v/>
      </c>
      <c r="J984" t="str">
        <f>TEXT(IF('B - PROJETOS E PROGRAMAS'!A987="","",'B - PROJETOS E PROGRAMAS'!AD987),"0,00")</f>
        <v/>
      </c>
      <c r="K984" t="str">
        <f>TEXT(IF('B - PROJETOS E PROGRAMAS'!A987="","",'B - PROJETOS E PROGRAMAS'!AE987),"0,00")</f>
        <v/>
      </c>
    </row>
    <row r="985" spans="1:11" x14ac:dyDescent="0.35">
      <c r="A985" t="str">
        <f>IF(D985="","",IF('A - IDENTIFICAÇÃO'!$C$7="","",'A - IDENTIFICAÇÃO'!$C$7))</f>
        <v/>
      </c>
      <c r="B985" t="str">
        <f>IF(D985="","",IF('A - IDENTIFICAÇÃO'!$P$15="","",'A - IDENTIFICAÇÃO'!$P$15))</f>
        <v/>
      </c>
      <c r="C985" t="str">
        <f>IF(D985="","",TEXT(IF('A - IDENTIFICAÇÃO'!$C$2="","",'A - IDENTIFICAÇÃO'!$C$2),"0000"))</f>
        <v/>
      </c>
      <c r="D985" t="str">
        <f>IF('B - PROJETOS E PROGRAMAS'!A988="","",'B - PROJETOS E PROGRAMAS'!A988)</f>
        <v/>
      </c>
      <c r="E985" t="str">
        <f>TEXT(IF('B - PROJETOS E PROGRAMAS'!B988="","",'B - PROJETOS E PROGRAMAS'!B988),"DD/MM/AAAA")</f>
        <v/>
      </c>
      <c r="F985" t="str">
        <f>TEXT(IF('B - PROJETOS E PROGRAMAS'!C988="","",'B - PROJETOS E PROGRAMAS'!C988),"DD/MM/AAAA")</f>
        <v/>
      </c>
      <c r="G985" t="str">
        <f>IF(OR('B - PROJETOS E PROGRAMAS'!D988="SIM",'B - PROJETOS E PROGRAMAS'!D988="S"),"S",IF(OR('B - PROJETOS E PROGRAMAS'!D988="NÃO",'B - PROJETOS E PROGRAMAS'!D988="N"),"N",""))</f>
        <v/>
      </c>
      <c r="H985" t="str">
        <f>TEXT(IF('B - PROJETOS E PROGRAMAS'!A988="","",'B - PROJETOS E PROGRAMAS'!AB988),"0,00")</f>
        <v/>
      </c>
      <c r="I985" t="str">
        <f>TEXT(IF('B - PROJETOS E PROGRAMAS'!A988="","",'B - PROJETOS E PROGRAMAS'!AC988),"0,00")</f>
        <v/>
      </c>
      <c r="J985" t="str">
        <f>TEXT(IF('B - PROJETOS E PROGRAMAS'!A988="","",'B - PROJETOS E PROGRAMAS'!AD988),"0,00")</f>
        <v/>
      </c>
      <c r="K985" t="str">
        <f>TEXT(IF('B - PROJETOS E PROGRAMAS'!A988="","",'B - PROJETOS E PROGRAMAS'!AE988),"0,00")</f>
        <v/>
      </c>
    </row>
    <row r="986" spans="1:11" x14ac:dyDescent="0.35">
      <c r="A986" t="str">
        <f>IF(D986="","",IF('A - IDENTIFICAÇÃO'!$C$7="","",'A - IDENTIFICAÇÃO'!$C$7))</f>
        <v/>
      </c>
      <c r="B986" t="str">
        <f>IF(D986="","",IF('A - IDENTIFICAÇÃO'!$P$15="","",'A - IDENTIFICAÇÃO'!$P$15))</f>
        <v/>
      </c>
      <c r="C986" t="str">
        <f>IF(D986="","",TEXT(IF('A - IDENTIFICAÇÃO'!$C$2="","",'A - IDENTIFICAÇÃO'!$C$2),"0000"))</f>
        <v/>
      </c>
      <c r="D986" t="str">
        <f>IF('B - PROJETOS E PROGRAMAS'!A989="","",'B - PROJETOS E PROGRAMAS'!A989)</f>
        <v/>
      </c>
      <c r="E986" t="str">
        <f>TEXT(IF('B - PROJETOS E PROGRAMAS'!B989="","",'B - PROJETOS E PROGRAMAS'!B989),"DD/MM/AAAA")</f>
        <v/>
      </c>
      <c r="F986" t="str">
        <f>TEXT(IF('B - PROJETOS E PROGRAMAS'!C989="","",'B - PROJETOS E PROGRAMAS'!C989),"DD/MM/AAAA")</f>
        <v/>
      </c>
      <c r="G986" t="str">
        <f>IF(OR('B - PROJETOS E PROGRAMAS'!D989="SIM",'B - PROJETOS E PROGRAMAS'!D989="S"),"S",IF(OR('B - PROJETOS E PROGRAMAS'!D989="NÃO",'B - PROJETOS E PROGRAMAS'!D989="N"),"N",""))</f>
        <v/>
      </c>
      <c r="H986" t="str">
        <f>TEXT(IF('B - PROJETOS E PROGRAMAS'!A989="","",'B - PROJETOS E PROGRAMAS'!AB989),"0,00")</f>
        <v/>
      </c>
      <c r="I986" t="str">
        <f>TEXT(IF('B - PROJETOS E PROGRAMAS'!A989="","",'B - PROJETOS E PROGRAMAS'!AC989),"0,00")</f>
        <v/>
      </c>
      <c r="J986" t="str">
        <f>TEXT(IF('B - PROJETOS E PROGRAMAS'!A989="","",'B - PROJETOS E PROGRAMAS'!AD989),"0,00")</f>
        <v/>
      </c>
      <c r="K986" t="str">
        <f>TEXT(IF('B - PROJETOS E PROGRAMAS'!A989="","",'B - PROJETOS E PROGRAMAS'!AE989),"0,00")</f>
        <v/>
      </c>
    </row>
    <row r="987" spans="1:11" x14ac:dyDescent="0.35">
      <c r="A987" t="str">
        <f>IF(D987="","",IF('A - IDENTIFICAÇÃO'!$C$7="","",'A - IDENTIFICAÇÃO'!$C$7))</f>
        <v/>
      </c>
      <c r="B987" t="str">
        <f>IF(D987="","",IF('A - IDENTIFICAÇÃO'!$P$15="","",'A - IDENTIFICAÇÃO'!$P$15))</f>
        <v/>
      </c>
      <c r="C987" t="str">
        <f>IF(D987="","",TEXT(IF('A - IDENTIFICAÇÃO'!$C$2="","",'A - IDENTIFICAÇÃO'!$C$2),"0000"))</f>
        <v/>
      </c>
      <c r="D987" t="str">
        <f>IF('B - PROJETOS E PROGRAMAS'!A990="","",'B - PROJETOS E PROGRAMAS'!A990)</f>
        <v/>
      </c>
      <c r="E987" t="str">
        <f>TEXT(IF('B - PROJETOS E PROGRAMAS'!B990="","",'B - PROJETOS E PROGRAMAS'!B990),"DD/MM/AAAA")</f>
        <v/>
      </c>
      <c r="F987" t="str">
        <f>TEXT(IF('B - PROJETOS E PROGRAMAS'!C990="","",'B - PROJETOS E PROGRAMAS'!C990),"DD/MM/AAAA")</f>
        <v/>
      </c>
      <c r="G987" t="str">
        <f>IF(OR('B - PROJETOS E PROGRAMAS'!D990="SIM",'B - PROJETOS E PROGRAMAS'!D990="S"),"S",IF(OR('B - PROJETOS E PROGRAMAS'!D990="NÃO",'B - PROJETOS E PROGRAMAS'!D990="N"),"N",""))</f>
        <v/>
      </c>
      <c r="H987" t="str">
        <f>TEXT(IF('B - PROJETOS E PROGRAMAS'!A990="","",'B - PROJETOS E PROGRAMAS'!AB990),"0,00")</f>
        <v/>
      </c>
      <c r="I987" t="str">
        <f>TEXT(IF('B - PROJETOS E PROGRAMAS'!A990="","",'B - PROJETOS E PROGRAMAS'!AC990),"0,00")</f>
        <v/>
      </c>
      <c r="J987" t="str">
        <f>TEXT(IF('B - PROJETOS E PROGRAMAS'!A990="","",'B - PROJETOS E PROGRAMAS'!AD990),"0,00")</f>
        <v/>
      </c>
      <c r="K987" t="str">
        <f>TEXT(IF('B - PROJETOS E PROGRAMAS'!A990="","",'B - PROJETOS E PROGRAMAS'!AE990),"0,00")</f>
        <v/>
      </c>
    </row>
    <row r="988" spans="1:11" x14ac:dyDescent="0.35">
      <c r="A988" t="str">
        <f>IF(D988="","",IF('A - IDENTIFICAÇÃO'!$C$7="","",'A - IDENTIFICAÇÃO'!$C$7))</f>
        <v/>
      </c>
      <c r="B988" t="str">
        <f>IF(D988="","",IF('A - IDENTIFICAÇÃO'!$P$15="","",'A - IDENTIFICAÇÃO'!$P$15))</f>
        <v/>
      </c>
      <c r="C988" t="str">
        <f>IF(D988="","",TEXT(IF('A - IDENTIFICAÇÃO'!$C$2="","",'A - IDENTIFICAÇÃO'!$C$2),"0000"))</f>
        <v/>
      </c>
      <c r="D988" t="str">
        <f>IF('B - PROJETOS E PROGRAMAS'!A991="","",'B - PROJETOS E PROGRAMAS'!A991)</f>
        <v/>
      </c>
      <c r="E988" t="str">
        <f>TEXT(IF('B - PROJETOS E PROGRAMAS'!B991="","",'B - PROJETOS E PROGRAMAS'!B991),"DD/MM/AAAA")</f>
        <v/>
      </c>
      <c r="F988" t="str">
        <f>TEXT(IF('B - PROJETOS E PROGRAMAS'!C991="","",'B - PROJETOS E PROGRAMAS'!C991),"DD/MM/AAAA")</f>
        <v/>
      </c>
      <c r="G988" t="str">
        <f>IF(OR('B - PROJETOS E PROGRAMAS'!D991="SIM",'B - PROJETOS E PROGRAMAS'!D991="S"),"S",IF(OR('B - PROJETOS E PROGRAMAS'!D991="NÃO",'B - PROJETOS E PROGRAMAS'!D991="N"),"N",""))</f>
        <v/>
      </c>
      <c r="H988" t="str">
        <f>TEXT(IF('B - PROJETOS E PROGRAMAS'!A991="","",'B - PROJETOS E PROGRAMAS'!AB991),"0,00")</f>
        <v/>
      </c>
      <c r="I988" t="str">
        <f>TEXT(IF('B - PROJETOS E PROGRAMAS'!A991="","",'B - PROJETOS E PROGRAMAS'!AC991),"0,00")</f>
        <v/>
      </c>
      <c r="J988" t="str">
        <f>TEXT(IF('B - PROJETOS E PROGRAMAS'!A991="","",'B - PROJETOS E PROGRAMAS'!AD991),"0,00")</f>
        <v/>
      </c>
      <c r="K988" t="str">
        <f>TEXT(IF('B - PROJETOS E PROGRAMAS'!A991="","",'B - PROJETOS E PROGRAMAS'!AE991),"0,00")</f>
        <v/>
      </c>
    </row>
    <row r="989" spans="1:11" x14ac:dyDescent="0.35">
      <c r="A989" t="str">
        <f>IF(D989="","",IF('A - IDENTIFICAÇÃO'!$C$7="","",'A - IDENTIFICAÇÃO'!$C$7))</f>
        <v/>
      </c>
      <c r="B989" t="str">
        <f>IF(D989="","",IF('A - IDENTIFICAÇÃO'!$P$15="","",'A - IDENTIFICAÇÃO'!$P$15))</f>
        <v/>
      </c>
      <c r="C989" t="str">
        <f>IF(D989="","",TEXT(IF('A - IDENTIFICAÇÃO'!$C$2="","",'A - IDENTIFICAÇÃO'!$C$2),"0000"))</f>
        <v/>
      </c>
      <c r="D989" t="str">
        <f>IF('B - PROJETOS E PROGRAMAS'!A992="","",'B - PROJETOS E PROGRAMAS'!A992)</f>
        <v/>
      </c>
      <c r="E989" t="str">
        <f>TEXT(IF('B - PROJETOS E PROGRAMAS'!B992="","",'B - PROJETOS E PROGRAMAS'!B992),"DD/MM/AAAA")</f>
        <v/>
      </c>
      <c r="F989" t="str">
        <f>TEXT(IF('B - PROJETOS E PROGRAMAS'!C992="","",'B - PROJETOS E PROGRAMAS'!C992),"DD/MM/AAAA")</f>
        <v/>
      </c>
      <c r="G989" t="str">
        <f>IF(OR('B - PROJETOS E PROGRAMAS'!D992="SIM",'B - PROJETOS E PROGRAMAS'!D992="S"),"S",IF(OR('B - PROJETOS E PROGRAMAS'!D992="NÃO",'B - PROJETOS E PROGRAMAS'!D992="N"),"N",""))</f>
        <v/>
      </c>
      <c r="H989" t="str">
        <f>TEXT(IF('B - PROJETOS E PROGRAMAS'!A992="","",'B - PROJETOS E PROGRAMAS'!AB992),"0,00")</f>
        <v/>
      </c>
      <c r="I989" t="str">
        <f>TEXT(IF('B - PROJETOS E PROGRAMAS'!A992="","",'B - PROJETOS E PROGRAMAS'!AC992),"0,00")</f>
        <v/>
      </c>
      <c r="J989" t="str">
        <f>TEXT(IF('B - PROJETOS E PROGRAMAS'!A992="","",'B - PROJETOS E PROGRAMAS'!AD992),"0,00")</f>
        <v/>
      </c>
      <c r="K989" t="str">
        <f>TEXT(IF('B - PROJETOS E PROGRAMAS'!A992="","",'B - PROJETOS E PROGRAMAS'!AE992),"0,00")</f>
        <v/>
      </c>
    </row>
    <row r="990" spans="1:11" x14ac:dyDescent="0.35">
      <c r="A990" t="str">
        <f>IF(D990="","",IF('A - IDENTIFICAÇÃO'!$C$7="","",'A - IDENTIFICAÇÃO'!$C$7))</f>
        <v/>
      </c>
      <c r="B990" t="str">
        <f>IF(D990="","",IF('A - IDENTIFICAÇÃO'!$P$15="","",'A - IDENTIFICAÇÃO'!$P$15))</f>
        <v/>
      </c>
      <c r="C990" t="str">
        <f>IF(D990="","",TEXT(IF('A - IDENTIFICAÇÃO'!$C$2="","",'A - IDENTIFICAÇÃO'!$C$2),"0000"))</f>
        <v/>
      </c>
      <c r="D990" t="str">
        <f>IF('B - PROJETOS E PROGRAMAS'!A993="","",'B - PROJETOS E PROGRAMAS'!A993)</f>
        <v/>
      </c>
      <c r="E990" t="str">
        <f>TEXT(IF('B - PROJETOS E PROGRAMAS'!B993="","",'B - PROJETOS E PROGRAMAS'!B993),"DD/MM/AAAA")</f>
        <v/>
      </c>
      <c r="F990" t="str">
        <f>TEXT(IF('B - PROJETOS E PROGRAMAS'!C993="","",'B - PROJETOS E PROGRAMAS'!C993),"DD/MM/AAAA")</f>
        <v/>
      </c>
      <c r="G990" t="str">
        <f>IF(OR('B - PROJETOS E PROGRAMAS'!D993="SIM",'B - PROJETOS E PROGRAMAS'!D993="S"),"S",IF(OR('B - PROJETOS E PROGRAMAS'!D993="NÃO",'B - PROJETOS E PROGRAMAS'!D993="N"),"N",""))</f>
        <v/>
      </c>
      <c r="H990" t="str">
        <f>TEXT(IF('B - PROJETOS E PROGRAMAS'!A993="","",'B - PROJETOS E PROGRAMAS'!AB993),"0,00")</f>
        <v/>
      </c>
      <c r="I990" t="str">
        <f>TEXT(IF('B - PROJETOS E PROGRAMAS'!A993="","",'B - PROJETOS E PROGRAMAS'!AC993),"0,00")</f>
        <v/>
      </c>
      <c r="J990" t="str">
        <f>TEXT(IF('B - PROJETOS E PROGRAMAS'!A993="","",'B - PROJETOS E PROGRAMAS'!AD993),"0,00")</f>
        <v/>
      </c>
      <c r="K990" t="str">
        <f>TEXT(IF('B - PROJETOS E PROGRAMAS'!A993="","",'B - PROJETOS E PROGRAMAS'!AE993),"0,00")</f>
        <v/>
      </c>
    </row>
    <row r="991" spans="1:11" x14ac:dyDescent="0.35">
      <c r="A991" t="str">
        <f>IF(D991="","",IF('A - IDENTIFICAÇÃO'!$C$7="","",'A - IDENTIFICAÇÃO'!$C$7))</f>
        <v/>
      </c>
      <c r="B991" t="str">
        <f>IF(D991="","",IF('A - IDENTIFICAÇÃO'!$P$15="","",'A - IDENTIFICAÇÃO'!$P$15))</f>
        <v/>
      </c>
      <c r="C991" t="str">
        <f>IF(D991="","",TEXT(IF('A - IDENTIFICAÇÃO'!$C$2="","",'A - IDENTIFICAÇÃO'!$C$2),"0000"))</f>
        <v/>
      </c>
      <c r="D991" t="str">
        <f>IF('B - PROJETOS E PROGRAMAS'!A994="","",'B - PROJETOS E PROGRAMAS'!A994)</f>
        <v/>
      </c>
      <c r="E991" t="str">
        <f>TEXT(IF('B - PROJETOS E PROGRAMAS'!B994="","",'B - PROJETOS E PROGRAMAS'!B994),"DD/MM/AAAA")</f>
        <v/>
      </c>
      <c r="F991" t="str">
        <f>TEXT(IF('B - PROJETOS E PROGRAMAS'!C994="","",'B - PROJETOS E PROGRAMAS'!C994),"DD/MM/AAAA")</f>
        <v/>
      </c>
      <c r="G991" t="str">
        <f>IF(OR('B - PROJETOS E PROGRAMAS'!D994="SIM",'B - PROJETOS E PROGRAMAS'!D994="S"),"S",IF(OR('B - PROJETOS E PROGRAMAS'!D994="NÃO",'B - PROJETOS E PROGRAMAS'!D994="N"),"N",""))</f>
        <v/>
      </c>
      <c r="H991" t="str">
        <f>TEXT(IF('B - PROJETOS E PROGRAMAS'!A994="","",'B - PROJETOS E PROGRAMAS'!AB994),"0,00")</f>
        <v/>
      </c>
      <c r="I991" t="str">
        <f>TEXT(IF('B - PROJETOS E PROGRAMAS'!A994="","",'B - PROJETOS E PROGRAMAS'!AC994),"0,00")</f>
        <v/>
      </c>
      <c r="J991" t="str">
        <f>TEXT(IF('B - PROJETOS E PROGRAMAS'!A994="","",'B - PROJETOS E PROGRAMAS'!AD994),"0,00")</f>
        <v/>
      </c>
      <c r="K991" t="str">
        <f>TEXT(IF('B - PROJETOS E PROGRAMAS'!A994="","",'B - PROJETOS E PROGRAMAS'!AE994),"0,00")</f>
        <v/>
      </c>
    </row>
    <row r="992" spans="1:11" x14ac:dyDescent="0.35">
      <c r="A992" t="str">
        <f>IF(D992="","",IF('A - IDENTIFICAÇÃO'!$C$7="","",'A - IDENTIFICAÇÃO'!$C$7))</f>
        <v/>
      </c>
      <c r="B992" t="str">
        <f>IF(D992="","",IF('A - IDENTIFICAÇÃO'!$P$15="","",'A - IDENTIFICAÇÃO'!$P$15))</f>
        <v/>
      </c>
      <c r="C992" t="str">
        <f>IF(D992="","",TEXT(IF('A - IDENTIFICAÇÃO'!$C$2="","",'A - IDENTIFICAÇÃO'!$C$2),"0000"))</f>
        <v/>
      </c>
      <c r="D992" t="str">
        <f>IF('B - PROJETOS E PROGRAMAS'!A995="","",'B - PROJETOS E PROGRAMAS'!A995)</f>
        <v/>
      </c>
      <c r="E992" t="str">
        <f>TEXT(IF('B - PROJETOS E PROGRAMAS'!B995="","",'B - PROJETOS E PROGRAMAS'!B995),"DD/MM/AAAA")</f>
        <v/>
      </c>
      <c r="F992" t="str">
        <f>TEXT(IF('B - PROJETOS E PROGRAMAS'!C995="","",'B - PROJETOS E PROGRAMAS'!C995),"DD/MM/AAAA")</f>
        <v/>
      </c>
      <c r="G992" t="str">
        <f>IF(OR('B - PROJETOS E PROGRAMAS'!D995="SIM",'B - PROJETOS E PROGRAMAS'!D995="S"),"S",IF(OR('B - PROJETOS E PROGRAMAS'!D995="NÃO",'B - PROJETOS E PROGRAMAS'!D995="N"),"N",""))</f>
        <v/>
      </c>
      <c r="H992" t="str">
        <f>TEXT(IF('B - PROJETOS E PROGRAMAS'!A995="","",'B - PROJETOS E PROGRAMAS'!AB995),"0,00")</f>
        <v/>
      </c>
      <c r="I992" t="str">
        <f>TEXT(IF('B - PROJETOS E PROGRAMAS'!A995="","",'B - PROJETOS E PROGRAMAS'!AC995),"0,00")</f>
        <v/>
      </c>
      <c r="J992" t="str">
        <f>TEXT(IF('B - PROJETOS E PROGRAMAS'!A995="","",'B - PROJETOS E PROGRAMAS'!AD995),"0,00")</f>
        <v/>
      </c>
      <c r="K992" t="str">
        <f>TEXT(IF('B - PROJETOS E PROGRAMAS'!A995="","",'B - PROJETOS E PROGRAMAS'!AE995),"0,00")</f>
        <v/>
      </c>
    </row>
    <row r="993" spans="1:11" x14ac:dyDescent="0.35">
      <c r="A993" t="str">
        <f>IF(D993="","",IF('A - IDENTIFICAÇÃO'!$C$7="","",'A - IDENTIFICAÇÃO'!$C$7))</f>
        <v/>
      </c>
      <c r="B993" t="str">
        <f>IF(D993="","",IF('A - IDENTIFICAÇÃO'!$P$15="","",'A - IDENTIFICAÇÃO'!$P$15))</f>
        <v/>
      </c>
      <c r="C993" t="str">
        <f>IF(D993="","",TEXT(IF('A - IDENTIFICAÇÃO'!$C$2="","",'A - IDENTIFICAÇÃO'!$C$2),"0000"))</f>
        <v/>
      </c>
      <c r="D993" t="str">
        <f>IF('B - PROJETOS E PROGRAMAS'!A996="","",'B - PROJETOS E PROGRAMAS'!A996)</f>
        <v/>
      </c>
      <c r="E993" t="str">
        <f>TEXT(IF('B - PROJETOS E PROGRAMAS'!B996="","",'B - PROJETOS E PROGRAMAS'!B996),"DD/MM/AAAA")</f>
        <v/>
      </c>
      <c r="F993" t="str">
        <f>TEXT(IF('B - PROJETOS E PROGRAMAS'!C996="","",'B - PROJETOS E PROGRAMAS'!C996),"DD/MM/AAAA")</f>
        <v/>
      </c>
      <c r="G993" t="str">
        <f>IF(OR('B - PROJETOS E PROGRAMAS'!D996="SIM",'B - PROJETOS E PROGRAMAS'!D996="S"),"S",IF(OR('B - PROJETOS E PROGRAMAS'!D996="NÃO",'B - PROJETOS E PROGRAMAS'!D996="N"),"N",""))</f>
        <v/>
      </c>
      <c r="H993" t="str">
        <f>TEXT(IF('B - PROJETOS E PROGRAMAS'!A996="","",'B - PROJETOS E PROGRAMAS'!AB996),"0,00")</f>
        <v/>
      </c>
      <c r="I993" t="str">
        <f>TEXT(IF('B - PROJETOS E PROGRAMAS'!A996="","",'B - PROJETOS E PROGRAMAS'!AC996),"0,00")</f>
        <v/>
      </c>
      <c r="J993" t="str">
        <f>TEXT(IF('B - PROJETOS E PROGRAMAS'!A996="","",'B - PROJETOS E PROGRAMAS'!AD996),"0,00")</f>
        <v/>
      </c>
      <c r="K993" t="str">
        <f>TEXT(IF('B - PROJETOS E PROGRAMAS'!A996="","",'B - PROJETOS E PROGRAMAS'!AE996),"0,00")</f>
        <v/>
      </c>
    </row>
    <row r="994" spans="1:11" x14ac:dyDescent="0.35">
      <c r="A994" t="str">
        <f>IF(D994="","",IF('A - IDENTIFICAÇÃO'!$C$7="","",'A - IDENTIFICAÇÃO'!$C$7))</f>
        <v/>
      </c>
      <c r="B994" t="str">
        <f>IF(D994="","",IF('A - IDENTIFICAÇÃO'!$P$15="","",'A - IDENTIFICAÇÃO'!$P$15))</f>
        <v/>
      </c>
      <c r="C994" t="str">
        <f>IF(D994="","",TEXT(IF('A - IDENTIFICAÇÃO'!$C$2="","",'A - IDENTIFICAÇÃO'!$C$2),"0000"))</f>
        <v/>
      </c>
      <c r="D994" t="str">
        <f>IF('B - PROJETOS E PROGRAMAS'!A997="","",'B - PROJETOS E PROGRAMAS'!A997)</f>
        <v/>
      </c>
      <c r="E994" t="str">
        <f>TEXT(IF('B - PROJETOS E PROGRAMAS'!B997="","",'B - PROJETOS E PROGRAMAS'!B997),"DD/MM/AAAA")</f>
        <v/>
      </c>
      <c r="F994" t="str">
        <f>TEXT(IF('B - PROJETOS E PROGRAMAS'!C997="","",'B - PROJETOS E PROGRAMAS'!C997),"DD/MM/AAAA")</f>
        <v/>
      </c>
      <c r="G994" t="str">
        <f>IF(OR('B - PROJETOS E PROGRAMAS'!D997="SIM",'B - PROJETOS E PROGRAMAS'!D997="S"),"S",IF(OR('B - PROJETOS E PROGRAMAS'!D997="NÃO",'B - PROJETOS E PROGRAMAS'!D997="N"),"N",""))</f>
        <v/>
      </c>
      <c r="H994" t="str">
        <f>TEXT(IF('B - PROJETOS E PROGRAMAS'!A997="","",'B - PROJETOS E PROGRAMAS'!AB997),"0,00")</f>
        <v/>
      </c>
      <c r="I994" t="str">
        <f>TEXT(IF('B - PROJETOS E PROGRAMAS'!A997="","",'B - PROJETOS E PROGRAMAS'!AC997),"0,00")</f>
        <v/>
      </c>
      <c r="J994" t="str">
        <f>TEXT(IF('B - PROJETOS E PROGRAMAS'!A997="","",'B - PROJETOS E PROGRAMAS'!AD997),"0,00")</f>
        <v/>
      </c>
      <c r="K994" t="str">
        <f>TEXT(IF('B - PROJETOS E PROGRAMAS'!A997="","",'B - PROJETOS E PROGRAMAS'!AE997),"0,00")</f>
        <v/>
      </c>
    </row>
    <row r="995" spans="1:11" x14ac:dyDescent="0.35">
      <c r="A995" t="str">
        <f>IF(D995="","",IF('A - IDENTIFICAÇÃO'!$C$7="","",'A - IDENTIFICAÇÃO'!$C$7))</f>
        <v/>
      </c>
      <c r="B995" t="str">
        <f>IF(D995="","",IF('A - IDENTIFICAÇÃO'!$P$15="","",'A - IDENTIFICAÇÃO'!$P$15))</f>
        <v/>
      </c>
      <c r="C995" t="str">
        <f>IF(D995="","",TEXT(IF('A - IDENTIFICAÇÃO'!$C$2="","",'A - IDENTIFICAÇÃO'!$C$2),"0000"))</f>
        <v/>
      </c>
      <c r="D995" t="str">
        <f>IF('B - PROJETOS E PROGRAMAS'!A998="","",'B - PROJETOS E PROGRAMAS'!A998)</f>
        <v/>
      </c>
      <c r="E995" t="str">
        <f>TEXT(IF('B - PROJETOS E PROGRAMAS'!B998="","",'B - PROJETOS E PROGRAMAS'!B998),"DD/MM/AAAA")</f>
        <v/>
      </c>
      <c r="F995" t="str">
        <f>TEXT(IF('B - PROJETOS E PROGRAMAS'!C998="","",'B - PROJETOS E PROGRAMAS'!C998),"DD/MM/AAAA")</f>
        <v/>
      </c>
      <c r="G995" t="str">
        <f>IF(OR('B - PROJETOS E PROGRAMAS'!D998="SIM",'B - PROJETOS E PROGRAMAS'!D998="S"),"S",IF(OR('B - PROJETOS E PROGRAMAS'!D998="NÃO",'B - PROJETOS E PROGRAMAS'!D998="N"),"N",""))</f>
        <v/>
      </c>
      <c r="H995" t="str">
        <f>TEXT(IF('B - PROJETOS E PROGRAMAS'!A998="","",'B - PROJETOS E PROGRAMAS'!AB998),"0,00")</f>
        <v/>
      </c>
      <c r="I995" t="str">
        <f>TEXT(IF('B - PROJETOS E PROGRAMAS'!A998="","",'B - PROJETOS E PROGRAMAS'!AC998),"0,00")</f>
        <v/>
      </c>
      <c r="J995" t="str">
        <f>TEXT(IF('B - PROJETOS E PROGRAMAS'!A998="","",'B - PROJETOS E PROGRAMAS'!AD998),"0,00")</f>
        <v/>
      </c>
      <c r="K995" t="str">
        <f>TEXT(IF('B - PROJETOS E PROGRAMAS'!A998="","",'B - PROJETOS E PROGRAMAS'!AE998),"0,00")</f>
        <v/>
      </c>
    </row>
    <row r="996" spans="1:11" x14ac:dyDescent="0.35">
      <c r="A996" t="str">
        <f>IF(D996="","",IF('A - IDENTIFICAÇÃO'!$C$7="","",'A - IDENTIFICAÇÃO'!$C$7))</f>
        <v/>
      </c>
      <c r="B996" t="str">
        <f>IF(D996="","",IF('A - IDENTIFICAÇÃO'!$P$15="","",'A - IDENTIFICAÇÃO'!$P$15))</f>
        <v/>
      </c>
      <c r="C996" t="str">
        <f>IF(D996="","",TEXT(IF('A - IDENTIFICAÇÃO'!$C$2="","",'A - IDENTIFICAÇÃO'!$C$2),"0000"))</f>
        <v/>
      </c>
      <c r="D996" t="str">
        <f>IF('B - PROJETOS E PROGRAMAS'!A999="","",'B - PROJETOS E PROGRAMAS'!A999)</f>
        <v/>
      </c>
      <c r="E996" t="str">
        <f>TEXT(IF('B - PROJETOS E PROGRAMAS'!B999="","",'B - PROJETOS E PROGRAMAS'!B999),"DD/MM/AAAA")</f>
        <v/>
      </c>
      <c r="F996" t="str">
        <f>TEXT(IF('B - PROJETOS E PROGRAMAS'!C999="","",'B - PROJETOS E PROGRAMAS'!C999),"DD/MM/AAAA")</f>
        <v/>
      </c>
      <c r="G996" t="str">
        <f>IF(OR('B - PROJETOS E PROGRAMAS'!D999="SIM",'B - PROJETOS E PROGRAMAS'!D999="S"),"S",IF(OR('B - PROJETOS E PROGRAMAS'!D999="NÃO",'B - PROJETOS E PROGRAMAS'!D999="N"),"N",""))</f>
        <v/>
      </c>
      <c r="H996" t="str">
        <f>TEXT(IF('B - PROJETOS E PROGRAMAS'!A999="","",'B - PROJETOS E PROGRAMAS'!AB999),"0,00")</f>
        <v/>
      </c>
      <c r="I996" t="str">
        <f>TEXT(IF('B - PROJETOS E PROGRAMAS'!A999="","",'B - PROJETOS E PROGRAMAS'!AC999),"0,00")</f>
        <v/>
      </c>
      <c r="J996" t="str">
        <f>TEXT(IF('B - PROJETOS E PROGRAMAS'!A999="","",'B - PROJETOS E PROGRAMAS'!AD999),"0,00")</f>
        <v/>
      </c>
      <c r="K996" t="str">
        <f>TEXT(IF('B - PROJETOS E PROGRAMAS'!A999="","",'B - PROJETOS E PROGRAMAS'!AE999),"0,00")</f>
        <v/>
      </c>
    </row>
    <row r="997" spans="1:11" x14ac:dyDescent="0.35">
      <c r="A997" t="str">
        <f>IF(D997="","",IF('A - IDENTIFICAÇÃO'!$C$7="","",'A - IDENTIFICAÇÃO'!$C$7))</f>
        <v/>
      </c>
      <c r="B997" t="str">
        <f>IF(D997="","",IF('A - IDENTIFICAÇÃO'!$P$15="","",'A - IDENTIFICAÇÃO'!$P$15))</f>
        <v/>
      </c>
      <c r="C997" t="str">
        <f>IF(D997="","",TEXT(IF('A - IDENTIFICAÇÃO'!$C$2="","",'A - IDENTIFICAÇÃO'!$C$2),"0000"))</f>
        <v/>
      </c>
      <c r="D997" t="str">
        <f>IF('B - PROJETOS E PROGRAMAS'!A1000="","",'B - PROJETOS E PROGRAMAS'!A1000)</f>
        <v/>
      </c>
      <c r="E997" t="str">
        <f>TEXT(IF('B - PROJETOS E PROGRAMAS'!B1000="","",'B - PROJETOS E PROGRAMAS'!B1000),"DD/MM/AAAA")</f>
        <v/>
      </c>
      <c r="F997" t="str">
        <f>TEXT(IF('B - PROJETOS E PROGRAMAS'!C1000="","",'B - PROJETOS E PROGRAMAS'!C1000),"DD/MM/AAAA")</f>
        <v/>
      </c>
      <c r="G997" t="str">
        <f>IF(OR('B - PROJETOS E PROGRAMAS'!D1000="SIM",'B - PROJETOS E PROGRAMAS'!D1000="S"),"S",IF(OR('B - PROJETOS E PROGRAMAS'!D1000="NÃO",'B - PROJETOS E PROGRAMAS'!D1000="N"),"N",""))</f>
        <v/>
      </c>
      <c r="H997" t="str">
        <f>TEXT(IF('B - PROJETOS E PROGRAMAS'!A1000="","",'B - PROJETOS E PROGRAMAS'!AB1000),"0,00")</f>
        <v/>
      </c>
      <c r="I997" t="str">
        <f>TEXT(IF('B - PROJETOS E PROGRAMAS'!A1000="","",'B - PROJETOS E PROGRAMAS'!AC1000),"0,00")</f>
        <v/>
      </c>
      <c r="J997" t="str">
        <f>TEXT(IF('B - PROJETOS E PROGRAMAS'!A1000="","",'B - PROJETOS E PROGRAMAS'!AD1000),"0,00")</f>
        <v/>
      </c>
      <c r="K997" t="str">
        <f>TEXT(IF('B - PROJETOS E PROGRAMAS'!A1000="","",'B - PROJETOS E PROGRAMAS'!AE1000),"0,00")</f>
        <v/>
      </c>
    </row>
    <row r="998" spans="1:11" x14ac:dyDescent="0.35">
      <c r="A998" t="str">
        <f>IF(D998="","",IF('A - IDENTIFICAÇÃO'!$C$7="","",'A - IDENTIFICAÇÃO'!$C$7))</f>
        <v/>
      </c>
      <c r="B998" t="str">
        <f>IF(D998="","",IF('A - IDENTIFICAÇÃO'!$P$15="","",'A - IDENTIFICAÇÃO'!$P$15))</f>
        <v/>
      </c>
      <c r="C998" t="str">
        <f>IF(D998="","",TEXT(IF('A - IDENTIFICAÇÃO'!$C$2="","",'A - IDENTIFICAÇÃO'!$C$2),"0000"))</f>
        <v/>
      </c>
      <c r="D998" t="str">
        <f>IF('B - PROJETOS E PROGRAMAS'!A1001="","",'B - PROJETOS E PROGRAMAS'!A1001)</f>
        <v/>
      </c>
      <c r="E998" t="str">
        <f>TEXT(IF('B - PROJETOS E PROGRAMAS'!B1001="","",'B - PROJETOS E PROGRAMAS'!B1001),"DD/MM/AAAA")</f>
        <v/>
      </c>
      <c r="F998" t="str">
        <f>TEXT(IF('B - PROJETOS E PROGRAMAS'!C1001="","",'B - PROJETOS E PROGRAMAS'!C1001),"DD/MM/AAAA")</f>
        <v/>
      </c>
      <c r="G998" t="str">
        <f>IF(OR('B - PROJETOS E PROGRAMAS'!D1001="SIM",'B - PROJETOS E PROGRAMAS'!D1001="S"),"S",IF(OR('B - PROJETOS E PROGRAMAS'!D1001="NÃO",'B - PROJETOS E PROGRAMAS'!D1001="N"),"N",""))</f>
        <v/>
      </c>
      <c r="H998" t="str">
        <f>TEXT(IF('B - PROJETOS E PROGRAMAS'!A1001="","",'B - PROJETOS E PROGRAMAS'!AB1001),"0,00")</f>
        <v/>
      </c>
      <c r="I998" t="str">
        <f>TEXT(IF('B - PROJETOS E PROGRAMAS'!A1001="","",'B - PROJETOS E PROGRAMAS'!AC1001),"0,00")</f>
        <v/>
      </c>
      <c r="J998" t="str">
        <f>TEXT(IF('B - PROJETOS E PROGRAMAS'!A1001="","",'B - PROJETOS E PROGRAMAS'!AD1001),"0,00")</f>
        <v/>
      </c>
      <c r="K998" t="str">
        <f>TEXT(IF('B - PROJETOS E PROGRAMAS'!A1001="","",'B - PROJETOS E PROGRAMAS'!AE1001),"0,00")</f>
        <v/>
      </c>
    </row>
    <row r="999" spans="1:11" x14ac:dyDescent="0.35">
      <c r="A999" t="str">
        <f>IF(D999="","",IF('A - IDENTIFICAÇÃO'!$C$7="","",'A - IDENTIFICAÇÃO'!$C$7))</f>
        <v/>
      </c>
      <c r="B999" t="str">
        <f>IF(D999="","",IF('A - IDENTIFICAÇÃO'!$P$15="","",'A - IDENTIFICAÇÃO'!$P$15))</f>
        <v/>
      </c>
      <c r="C999" t="str">
        <f>IF(D999="","",TEXT(IF('A - IDENTIFICAÇÃO'!$C$2="","",'A - IDENTIFICAÇÃO'!$C$2),"0000"))</f>
        <v/>
      </c>
      <c r="D999" t="str">
        <f>IF('B - PROJETOS E PROGRAMAS'!A1002="","",'B - PROJETOS E PROGRAMAS'!A1002)</f>
        <v/>
      </c>
      <c r="E999" t="str">
        <f>TEXT(IF('B - PROJETOS E PROGRAMAS'!B1002="","",'B - PROJETOS E PROGRAMAS'!B1002),"DD/MM/AAAA")</f>
        <v/>
      </c>
      <c r="F999" t="str">
        <f>TEXT(IF('B - PROJETOS E PROGRAMAS'!C1002="","",'B - PROJETOS E PROGRAMAS'!C1002),"DD/MM/AAAA")</f>
        <v/>
      </c>
      <c r="G999" t="str">
        <f>IF(OR('B - PROJETOS E PROGRAMAS'!D1002="SIM",'B - PROJETOS E PROGRAMAS'!D1002="S"),"S",IF(OR('B - PROJETOS E PROGRAMAS'!D1002="NÃO",'B - PROJETOS E PROGRAMAS'!D1002="N"),"N",""))</f>
        <v/>
      </c>
      <c r="H999" t="str">
        <f>TEXT(IF('B - PROJETOS E PROGRAMAS'!A1002="","",'B - PROJETOS E PROGRAMAS'!AB1002),"0,00")</f>
        <v/>
      </c>
      <c r="I999" t="str">
        <f>TEXT(IF('B - PROJETOS E PROGRAMAS'!A1002="","",'B - PROJETOS E PROGRAMAS'!AC1002),"0,00")</f>
        <v/>
      </c>
      <c r="J999" t="str">
        <f>TEXT(IF('B - PROJETOS E PROGRAMAS'!A1002="","",'B - PROJETOS E PROGRAMAS'!AD1002),"0,00")</f>
        <v/>
      </c>
      <c r="K999" t="str">
        <f>TEXT(IF('B - PROJETOS E PROGRAMAS'!A1002="","",'B - PROJETOS E PROGRAMAS'!AE1002),"0,00")</f>
        <v/>
      </c>
    </row>
    <row r="1000" spans="1:11" x14ac:dyDescent="0.35">
      <c r="A1000" t="str">
        <f>IF(D1000="","",IF('A - IDENTIFICAÇÃO'!$C$7="","",'A - IDENTIFICAÇÃO'!$C$7))</f>
        <v/>
      </c>
      <c r="B1000" t="str">
        <f>IF(D1000="","",IF('A - IDENTIFICAÇÃO'!$P$15="","",'A - IDENTIFICAÇÃO'!$P$15))</f>
        <v/>
      </c>
      <c r="C1000" t="str">
        <f>IF(D1000="","",TEXT(IF('A - IDENTIFICAÇÃO'!$C$2="","",'A - IDENTIFICAÇÃO'!$C$2),"0000"))</f>
        <v/>
      </c>
      <c r="D1000" t="str">
        <f>IF('B - PROJETOS E PROGRAMAS'!A1003="","",'B - PROJETOS E PROGRAMAS'!A1003)</f>
        <v/>
      </c>
      <c r="E1000" t="str">
        <f>TEXT(IF('B - PROJETOS E PROGRAMAS'!B1003="","",'B - PROJETOS E PROGRAMAS'!B1003),"DD/MM/AAAA")</f>
        <v/>
      </c>
      <c r="F1000" t="str">
        <f>TEXT(IF('B - PROJETOS E PROGRAMAS'!C1003="","",'B - PROJETOS E PROGRAMAS'!C1003),"DD/MM/AAAA")</f>
        <v/>
      </c>
      <c r="G1000" t="str">
        <f>IF(OR('B - PROJETOS E PROGRAMAS'!D1003="SIM",'B - PROJETOS E PROGRAMAS'!D1003="S"),"S",IF(OR('B - PROJETOS E PROGRAMAS'!D1003="NÃO",'B - PROJETOS E PROGRAMAS'!D1003="N"),"N",""))</f>
        <v/>
      </c>
      <c r="H1000" t="str">
        <f>TEXT(IF('B - PROJETOS E PROGRAMAS'!A1003="","",'B - PROJETOS E PROGRAMAS'!AB1003),"0,00")</f>
        <v/>
      </c>
      <c r="I1000" t="str">
        <f>TEXT(IF('B - PROJETOS E PROGRAMAS'!A1003="","",'B - PROJETOS E PROGRAMAS'!AC1003),"0,00")</f>
        <v/>
      </c>
      <c r="J1000" t="str">
        <f>TEXT(IF('B - PROJETOS E PROGRAMAS'!A1003="","",'B - PROJETOS E PROGRAMAS'!AD1003),"0,00")</f>
        <v/>
      </c>
      <c r="K1000" t="str">
        <f>TEXT(IF('B - PROJETOS E PROGRAMAS'!A1003="","",'B - PROJETOS E PROGRAMAS'!AE1003),"0,00")</f>
        <v/>
      </c>
    </row>
    <row r="1001" spans="1:11" x14ac:dyDescent="0.35">
      <c r="A1001" t="str">
        <f>IF(D1001="","",IF('A - IDENTIFICAÇÃO'!$C$7="","",'A - IDENTIFICAÇÃO'!$C$7))</f>
        <v/>
      </c>
      <c r="B1001" t="str">
        <f>IF(D1001="","",IF('A - IDENTIFICAÇÃO'!$P$15="","",'A - IDENTIFICAÇÃO'!$P$15))</f>
        <v/>
      </c>
      <c r="C1001" t="str">
        <f>IF(D1001="","",TEXT(IF('A - IDENTIFICAÇÃO'!$C$2="","",'A - IDENTIFICAÇÃO'!$C$2),"0000"))</f>
        <v/>
      </c>
      <c r="D1001" t="str">
        <f>IF('B - PROJETOS E PROGRAMAS'!A1004="","",'B - PROJETOS E PROGRAMAS'!A1004)</f>
        <v/>
      </c>
      <c r="E1001" t="str">
        <f>TEXT(IF('B - PROJETOS E PROGRAMAS'!B1004="","",'B - PROJETOS E PROGRAMAS'!B1004),"DD/MM/AAAA")</f>
        <v/>
      </c>
      <c r="F1001" t="str">
        <f>TEXT(IF('B - PROJETOS E PROGRAMAS'!C1004="","",'B - PROJETOS E PROGRAMAS'!C1004),"DD/MM/AAAA")</f>
        <v/>
      </c>
      <c r="G1001" t="str">
        <f>IF(OR('B - PROJETOS E PROGRAMAS'!D1004="SIM",'B - PROJETOS E PROGRAMAS'!D1004="S"),"S",IF(OR('B - PROJETOS E PROGRAMAS'!D1004="NÃO",'B - PROJETOS E PROGRAMAS'!D1004="N"),"N",""))</f>
        <v/>
      </c>
      <c r="H1001" t="str">
        <f>TEXT(IF('B - PROJETOS E PROGRAMAS'!A1004="","",'B - PROJETOS E PROGRAMAS'!AB1004),"0,00")</f>
        <v/>
      </c>
      <c r="I1001" t="str">
        <f>TEXT(IF('B - PROJETOS E PROGRAMAS'!A1004="","",'B - PROJETOS E PROGRAMAS'!AC1004),"0,00")</f>
        <v/>
      </c>
      <c r="J1001" t="str">
        <f>TEXT(IF('B - PROJETOS E PROGRAMAS'!A1004="","",'B - PROJETOS E PROGRAMAS'!AD1004),"0,00")</f>
        <v/>
      </c>
      <c r="K1001" t="str">
        <f>TEXT(IF('B - PROJETOS E PROGRAMAS'!A1004="","",'B - PROJETOS E PROGRAMAS'!AE1004),"0,00")</f>
        <v/>
      </c>
    </row>
    <row r="1003" spans="1:11" x14ac:dyDescent="0.35">
      <c r="D1003" t="str">
        <f>IF('B - PROJETOS E PROGRAMAS'!A1006="","",'B - PROJETOS E PROGRAMAS'!A1006)</f>
        <v/>
      </c>
      <c r="E1003" t="str">
        <f>IF('B - PROJETOS E PROGRAMAS'!B1006="","",'B - PROJETOS E PROGRAMAS'!B1006)</f>
        <v/>
      </c>
      <c r="F1003" t="str">
        <f>IF('B - PROJETOS E PROGRAMAS'!C1006="","",'B - PROJETOS E PROGRAMAS'!C1006)</f>
        <v/>
      </c>
      <c r="G1003" t="str">
        <f>IF('B - PROJETOS E PROGRAMAS'!D1006="","",IF('B - PROJETOS E PROGRAMAS'!D1006="SIM","S","N"))</f>
        <v/>
      </c>
      <c r="H1003" t="str">
        <f>IF('B - PROJETOS E PROGRAMAS'!A1006="","",'B - PROJETOS E PROGRAMAS'!AB1006)</f>
        <v/>
      </c>
      <c r="I1003" t="str">
        <f>IF('B - PROJETOS E PROGRAMAS'!A1006="","",'B - PROJETOS E PROGRAMAS'!AC1006)</f>
        <v/>
      </c>
      <c r="J1003" t="str">
        <f>IF('B - PROJETOS E PROGRAMAS'!A1006="","",'B - PROJETOS E PROGRAMAS'!AD1006)</f>
        <v/>
      </c>
      <c r="K1003" t="str">
        <f>IF('B - PROJETOS E PROGRAMAS'!A1006="","",'B - PROJETOS E PROGRAMAS'!AE1006)</f>
        <v/>
      </c>
    </row>
    <row r="1004" spans="1:11" x14ac:dyDescent="0.35">
      <c r="D1004" t="str">
        <f>IF('B - PROJETOS E PROGRAMAS'!A1007="","",'B - PROJETOS E PROGRAMAS'!A1007)</f>
        <v/>
      </c>
      <c r="E1004" t="str">
        <f>IF('B - PROJETOS E PROGRAMAS'!B1007="","",'B - PROJETOS E PROGRAMAS'!B1007)</f>
        <v/>
      </c>
      <c r="F1004" t="str">
        <f>IF('B - PROJETOS E PROGRAMAS'!C1007="","",'B - PROJETOS E PROGRAMAS'!C1007)</f>
        <v/>
      </c>
      <c r="G1004" t="str">
        <f>IF('B - PROJETOS E PROGRAMAS'!D1007="","",IF('B - PROJETOS E PROGRAMAS'!D1007="SIM","S","N"))</f>
        <v/>
      </c>
      <c r="H1004" t="str">
        <f>IF('B - PROJETOS E PROGRAMAS'!A1007="","",'B - PROJETOS E PROGRAMAS'!AB1007)</f>
        <v/>
      </c>
      <c r="I1004" t="str">
        <f>IF('B - PROJETOS E PROGRAMAS'!A1007="","",'B - PROJETOS E PROGRAMAS'!AC1007)</f>
        <v/>
      </c>
      <c r="J1004" t="str">
        <f>IF('B - PROJETOS E PROGRAMAS'!A1007="","",'B - PROJETOS E PROGRAMAS'!AD1007)</f>
        <v/>
      </c>
      <c r="K1004" t="str">
        <f>IF('B - PROJETOS E PROGRAMAS'!A1007="","",'B - PROJETOS E PROGRAMAS'!AE1007)</f>
        <v/>
      </c>
    </row>
  </sheetData>
  <sheetProtection algorithmName="SHA-512" hashValue="Jy8+60+9EP5PqOMug+eGu/MlkedQJidT/NqO/CDMvh5mYGlfzSAE88w3IJ3kNNM2cLyRl2GD/oAa7ijF94qOmw==" saltValue="u8mQh6LT2aITr5Qj/zyk5Q==" spinCount="100000" sheet="1" formatColumns="0" formatRows="0"/>
  <customSheetViews>
    <customSheetView guid="{0FB5BF58-6DDD-488E-B4F4-AB7D74701538}">
      <selection activeCell="F13" sqref="F13"/>
      <pageMargins left="0" right="0" top="0" bottom="0" header="0" footer="0"/>
    </customSheetView>
    <customSheetView guid="{76865EEC-E435-4B06-B98D-C2D8AEAD4A29}">
      <selection activeCell="F13" sqref="F13"/>
      <pageMargins left="0" right="0" top="0" bottom="0" header="0" footer="0"/>
    </customSheetView>
    <customSheetView guid="{ED47398F-BE2D-4CE0-BCF0-B901F27810F5}">
      <selection activeCell="F13" sqref="F13"/>
      <pageMargins left="0" right="0" top="0" bottom="0" header="0" footer="0"/>
    </customSheetView>
  </customSheetView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o K d W L c x L 8 W k A A A A 9 g A A A B I A H A B D b 2 5 m a W c v U G F j a 2 F n Z S 5 4 b W w g o h g A K K A U A A A A A A A A A A A A A A A A A A A A A A A A A A A A h Y 9 B D o I w F E S v Q r q n L T V R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Y j N s e M L T A F M k H I t P k K b N z 7 b H 8 g r P v K 9 Z 3 i r Q t X O y B T B P L + w B 9 Q S w M E F A A C A A g A c o K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K C n V g o i k e 4 D g A A A B E A A A A T A B w A R m 9 y b X V s Y X M v U 2 V j d G l v b j E u b S C i G A A o o B Q A A A A A A A A A A A A A A A A A A A A A A A A A A A A r T k 0 u y c z P U w i G 0 I b W A F B L A Q I t A B Q A A g A I A H K C n V i 3 M S / F p A A A A P Y A A A A S A A A A A A A A A A A A A A A A A A A A A A B D b 2 5 m a W c v U G F j a 2 F n Z S 5 4 b W x Q S w E C L Q A U A A I A C A B y g p 1 Y D 8 r p q 6 Q A A A D p A A A A E w A A A A A A A A A A A A A A A A D w A A A A W 0 N v b n R l b n R f V H l w Z X N d L n h t b F B L A Q I t A B Q A A g A I A H K C n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H V h 4 U 8 u 1 I Q Z 3 3 2 8 U x k G i B A A A A A A I A A A A A A A N m A A D A A A A A E A A A A I k 1 / T R z 6 7 i p Y 9 3 I V T c G S t g A A A A A B I A A A K A A A A A Q A A A A n J U n 5 g R y 6 c K W N D 9 G l g c O + l A A A A D I x U u 9 z 2 R k o v 6 g M s r 0 c H C F f d / x z M a O z I t h z w 1 K I 3 j P p f 4 j T n + W q G b L i N L x x 1 d 1 V C u e 5 r 3 N 8 6 / 5 e v r G 6 M D h b z x Q i F k z O j q 8 1 4 H t K v X 9 6 E A / W x Q A A A A 5 H v G i 4 x Y e F 1 V N F y e i Y O D + P E K e f Q = = < / D a t a M a s h u p > 
</file>

<file path=customXml/itemProps1.xml><?xml version="1.0" encoding="utf-8"?>
<ds:datastoreItem xmlns:ds="http://schemas.openxmlformats.org/officeDocument/2006/customXml" ds:itemID="{B25E4476-BADD-41F4-A218-E4444EF96D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7</vt:i4>
      </vt:variant>
    </vt:vector>
  </HeadingPairs>
  <TitlesOfParts>
    <vt:vector size="18" baseType="lpstr">
      <vt:lpstr>A - IDENTIFICAÇÃO</vt:lpstr>
      <vt:lpstr>B - PROJETOS E PROGRAMAS</vt:lpstr>
      <vt:lpstr>C - REPASSES</vt:lpstr>
      <vt:lpstr>D - DESPESAS AGREGADAS</vt:lpstr>
      <vt:lpstr>E - INFORMAÇÕES COMPLEMENTARES</vt:lpstr>
      <vt:lpstr>QUADRO RESUMO</vt:lpstr>
      <vt:lpstr>BD_NAO_OPERADORAS</vt:lpstr>
      <vt:lpstr>BD_GERAL</vt:lpstr>
      <vt:lpstr>BD_PROJETOS_PROGRAMAS</vt:lpstr>
      <vt:lpstr>BD_REPASSES</vt:lpstr>
      <vt:lpstr>BD_DESPESAS_AGREGADAS</vt:lpstr>
      <vt:lpstr>'A - IDENTIFICAÇÃO'!Area_de_impressao</vt:lpstr>
      <vt:lpstr>'B - PROJETOS E PROGRAMAS'!Area_de_impressao</vt:lpstr>
      <vt:lpstr>'D - DESPESAS AGREGADAS'!Area_de_impressao</vt:lpstr>
      <vt:lpstr>'E - INFORMAÇÕES COMPLEMENTARES'!Area_de_impressao</vt:lpstr>
      <vt:lpstr>'QUADRO RESUMO'!Area_de_impressao</vt:lpstr>
      <vt:lpstr>'B - PROJETOS E PROGRAMAS'!Titulos_de_impressao</vt:lpstr>
      <vt:lpstr>'D - DESPESAS AGREGADAS'!Titulos_de_impressao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Eduardo Neves</cp:lastModifiedBy>
  <cp:revision/>
  <dcterms:created xsi:type="dcterms:W3CDTF">2014-02-26T13:24:44Z</dcterms:created>
  <dcterms:modified xsi:type="dcterms:W3CDTF">2026-08-28T18:40:27Z</dcterms:modified>
  <cp:category/>
  <cp:contentStatus/>
</cp:coreProperties>
</file>